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Indice temático\2023\Educacion parte Susana\Nuevo\Educacion universitaria\"/>
    </mc:Choice>
  </mc:AlternateContent>
  <xr:revisionPtr revIDLastSave="0" documentId="8_{A18B980E-9EF0-42F2-AFDA-846C167E9090}" xr6:coauthVersionLast="47" xr6:coauthVersionMax="47" xr10:uidLastSave="{00000000-0000-0000-0000-000000000000}"/>
  <bookViews>
    <workbookView xWindow="-120" yWindow="-120" windowWidth="29040" windowHeight="15720" tabRatio="858" firstSheet="69" activeTab="75" xr2:uid="{00000000-000D-0000-FFFF-FFFF00000000}"/>
  </bookViews>
  <sheets>
    <sheet name="5.1 Gas-Edu." sheetId="953" r:id="rId1"/>
    <sheet name="5.2 EBR" sheetId="783" r:id="rId2"/>
    <sheet name="5.3 EBAE" sheetId="947" r:id="rId3"/>
    <sheet name="5.4 Ed.Sup" sheetId="729" r:id="rId4"/>
    <sheet name="5.5 PRONOEI_Total" sheetId="945" state="hidden" r:id="rId5"/>
    <sheet name="5.5 PRONOEI_2022-2023" sheetId="948" r:id="rId6"/>
    <sheet name="PRONOEI-2023" sheetId="949" state="hidden" r:id="rId7"/>
    <sheet name="5.6-Matric." sheetId="895" r:id="rId8"/>
    <sheet name="5,7-D" sheetId="784" r:id="rId9"/>
    <sheet name="5,8-U" sheetId="785" r:id="rId10"/>
    <sheet name="5.9-Ru" sheetId="926" r:id="rId11"/>
    <sheet name="5,10-Pu" sheetId="787" r:id="rId12"/>
    <sheet name="5,11-Priv" sheetId="788" r:id="rId13"/>
    <sheet name="5.12-hombre" sheetId="789" r:id="rId14"/>
    <sheet name="5.13-mujer " sheetId="790" r:id="rId15"/>
    <sheet name=" 5.14_U" sheetId="791" r:id="rId16"/>
    <sheet name="5.15_R" sheetId="792" r:id="rId17"/>
    <sheet name="5.16_Prim-Pub" sheetId="793" r:id="rId18"/>
    <sheet name="5.17_Prim-Priv" sheetId="794" r:id="rId19"/>
    <sheet name="5.18 Prim-H" sheetId="795" r:id="rId20"/>
    <sheet name="5.19 Prim-M" sheetId="796" r:id="rId21"/>
    <sheet name="5.20 Prim-U" sheetId="797" r:id="rId22"/>
    <sheet name="5.21 Prim-R" sheetId="798" r:id="rId23"/>
    <sheet name="5.22 Sec-Pu" sheetId="799" r:id="rId24"/>
    <sheet name="5.23 Sec.Pr" sheetId="800" r:id="rId25"/>
    <sheet name="5.24 Sec-H" sheetId="801" r:id="rId26"/>
    <sheet name="5.25 Sec-M" sheetId="802" r:id="rId27"/>
    <sheet name="5.26 Sec-U" sheetId="803" r:id="rId28"/>
    <sheet name="5.27 Sec-R" sheetId="804" r:id="rId29"/>
    <sheet name="5.28-TNM-Inic" sheetId="746" r:id="rId30"/>
    <sheet name="5.29_TNM_Inic." sheetId="889" r:id="rId31"/>
    <sheet name="5.30-TBM-Prim" sheetId="665" r:id="rId32"/>
    <sheet name="5.31-TNM_Prim" sheetId="666" r:id="rId33"/>
    <sheet name="5.32_TBM-Prim-D" sheetId="667" state="hidden" r:id="rId34"/>
    <sheet name="Cua 5.32_TBM_Prim." sheetId="952" r:id="rId35"/>
    <sheet name="5.33_T.N.M.P " sheetId="707" r:id="rId36"/>
    <sheet name="5.34-TBM_Sec " sheetId="376" r:id="rId37"/>
    <sheet name="C3_5.35_TNM-Sec_Es" sheetId="668" r:id="rId38"/>
    <sheet name="5.36_TBM-Sec. " sheetId="550" r:id="rId39"/>
    <sheet name="5.37_T.N.M.S " sheetId="669" r:id="rId40"/>
    <sheet name="5.38-TNA_Inic.D1 " sheetId="646" r:id="rId41"/>
    <sheet name="5.39-TNA-Inic" sheetId="745" r:id="rId42"/>
    <sheet name="5.40-TBA-Prim.D2" sheetId="647" r:id="rId43"/>
    <sheet name="5.41_TNA_Prim.Es " sheetId="648" r:id="rId44"/>
    <sheet name="5.42 TNA.P" sheetId="460" r:id="rId45"/>
    <sheet name="5.43 Prim.Norm  " sheetId="747" r:id="rId46"/>
    <sheet name="5.44-Pri-Atra" sheetId="748" r:id="rId47"/>
    <sheet name="5.45  Pri-Adel" sheetId="749" r:id="rId48"/>
    <sheet name="5.46-TBA D3-Sec. " sheetId="650" r:id="rId49"/>
    <sheet name="5.47 TNA_Es" sheetId="651" r:id="rId50"/>
    <sheet name="5.48-TBA_Sec-D" sheetId="652" r:id="rId51"/>
    <sheet name="5.49-TNA.S-D" sheetId="462" r:id="rId52"/>
    <sheet name="5.50-Sec.Norm" sheetId="704" r:id="rId53"/>
    <sheet name="5.51-Atra_Sec-D " sheetId="705" r:id="rId54"/>
    <sheet name="5.52-Ade-Sec " sheetId="706" r:id="rId55"/>
    <sheet name="5.53-ECE-4P_E" sheetId="863" r:id="rId56"/>
    <sheet name="5.54-2S-MyL" sheetId="864" r:id="rId57"/>
    <sheet name="5.55_Prom T" sheetId="979" r:id="rId58"/>
    <sheet name="5.56_Prom. H" sheetId="982" r:id="rId59"/>
    <sheet name="5.57_Prom.Muj" sheetId="983" r:id="rId60"/>
    <sheet name="5.58 Prom.GEd" sheetId="984" r:id="rId61"/>
    <sheet name="5.59_Anal-D " sheetId="636" r:id="rId62"/>
    <sheet name="5.60 Analf G.Ed" sheetId="890" r:id="rId63"/>
    <sheet name="T 5.61 Niv.E" sheetId="976" r:id="rId64"/>
    <sheet name="M-5.61 Niv.E" sheetId="977" r:id="rId65"/>
    <sheet name="F 5.61 Niv.E" sheetId="978" r:id="rId66"/>
    <sheet name="5.62 Conclu-Prim" sheetId="973" r:id="rId67"/>
    <sheet name="5.63 Conclu-Sec" sheetId="974" r:id="rId68"/>
    <sheet name="5.64-Ing_U.Pu" sheetId="954" r:id="rId69"/>
    <sheet name="5.65-Ing_U.Priv" sheetId="955" r:id="rId70"/>
    <sheet name="5.66 M.Pub" sheetId="956" r:id="rId71"/>
    <sheet name="5.67.Matr Priv" sheetId="957" r:id="rId72"/>
    <sheet name="5.68 M. pu y pri" sheetId="958" r:id="rId73"/>
    <sheet name="5.69_G-Pub" sheetId="959" r:id="rId74"/>
    <sheet name="5.70 Grad-UPriv" sheetId="960" r:id="rId75"/>
    <sheet name="5.71_Tit_UPub" sheetId="961" r:id="rId76"/>
    <sheet name="5.72_Tit_UPri" sheetId="962" r:id="rId77"/>
    <sheet name="5.73 Gra y Ti_pu-priv " sheetId="963" r:id="rId78"/>
    <sheet name="5.74-Doc.s.Niv y Mo. " sheetId="541" r:id="rId79"/>
    <sheet name="5.75_Doc_D " sheetId="345" r:id="rId80"/>
    <sheet name="5.76_Doc.Sec-Pub. " sheetId="346" r:id="rId81"/>
    <sheet name="5.77_Doc-Sec.Pri " sheetId="347" r:id="rId82"/>
    <sheet name="5.78-Doc.U.pub" sheetId="967" r:id="rId83"/>
    <sheet name="5.79_Doc-U.priv" sheetId="965" r:id="rId84"/>
    <sheet name="5.80_N U_pub-priv" sheetId="969" r:id="rId85"/>
    <sheet name="5.81- 5.82_C.E" sheetId="348" r:id="rId86"/>
    <sheet name="5.83 -I.E-Dpto. " sheetId="349" r:id="rId87"/>
    <sheet name="5.84-C.Edu" sheetId="543" r:id="rId88"/>
    <sheet name="c.5.62-2" sheetId="158" state="hidden" r:id="rId89"/>
    <sheet name="5.85A -5.85B Lect" sheetId="732" r:id="rId90"/>
    <sheet name="5.86 Concytec" sheetId="943" r:id="rId91"/>
    <sheet name="5.87_5.88 P.Ley" sheetId="56" r:id="rId92"/>
    <sheet name="5.89 Med_IPD" sheetId="896" r:id="rId93"/>
    <sheet name=" L 5.88-A Tab.1" sheetId="972" r:id="rId94"/>
    <sheet name=" L 5.88-A Tab" sheetId="870" state="hidden" r:id="rId95"/>
    <sheet name="5.88-B Tab" sheetId="893" state="hidden" r:id="rId96"/>
    <sheet name="5.88-C Tab" sheetId="894" state="hidden" r:id="rId97"/>
    <sheet name="5.88-B Tab " sheetId="970" r:id="rId98"/>
    <sheet name="5.88-C Tab " sheetId="971" r:id="rId99"/>
    <sheet name="5.89" sheetId="913" r:id="rId100"/>
    <sheet name="5.90" sheetId="914" r:id="rId101"/>
    <sheet name="5.91" sheetId="915" r:id="rId102"/>
    <sheet name="5.92 " sheetId="916" r:id="rId103"/>
    <sheet name="5.93" sheetId="917" r:id="rId104"/>
    <sheet name="5.94" sheetId="918" r:id="rId105"/>
    <sheet name="5.95" sheetId="919" r:id="rId106"/>
    <sheet name="5.96" sheetId="920" r:id="rId107"/>
    <sheet name="5.97" sheetId="921" r:id="rId108"/>
    <sheet name="5.98" sheetId="922" r:id="rId109"/>
    <sheet name="5.99" sheetId="923" r:id="rId110"/>
    <sheet name="5.100" sheetId="924" r:id="rId111"/>
    <sheet name="5.101 " sheetId="925" r:id="rId112"/>
  </sheets>
  <externalReferences>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s>
  <definedNames>
    <definedName name="\a" localSheetId="5">'[1]R. Natural'!#REF!</definedName>
    <definedName name="\a" localSheetId="4">'[1]R. Natural'!#REF!</definedName>
    <definedName name="\a" localSheetId="82">'[1]R. Natural'!#REF!</definedName>
    <definedName name="\a" localSheetId="84">'[1]R. Natural'!#REF!</definedName>
    <definedName name="\a" localSheetId="90">'[1]R. Natural'!#REF!</definedName>
    <definedName name="\a">'[1]R. Natural'!#REF!</definedName>
    <definedName name="\c">#N/A</definedName>
    <definedName name="\D" localSheetId="0">#REF!</definedName>
    <definedName name="\D" localSheetId="5">#REF!</definedName>
    <definedName name="\D" localSheetId="4">#REF!</definedName>
    <definedName name="\D" localSheetId="82">#REF!</definedName>
    <definedName name="\D" localSheetId="84">#REF!</definedName>
    <definedName name="\D" localSheetId="90">#REF!</definedName>
    <definedName name="\D">#REF!</definedName>
    <definedName name="\i">#N/A</definedName>
    <definedName name="\K" localSheetId="0">#REF!</definedName>
    <definedName name="\K" localSheetId="5">#REF!</definedName>
    <definedName name="\K" localSheetId="4">#REF!</definedName>
    <definedName name="\K" localSheetId="82">#REF!</definedName>
    <definedName name="\K" localSheetId="84">#REF!</definedName>
    <definedName name="\K" localSheetId="90">#REF!</definedName>
    <definedName name="\K">#REF!</definedName>
    <definedName name="\M" localSheetId="0">[2]Data!#REF!</definedName>
    <definedName name="\M" localSheetId="5">[2]Data!#REF!</definedName>
    <definedName name="\M" localSheetId="4">[2]Data!#REF!</definedName>
    <definedName name="\M" localSheetId="82">[2]Data!#REF!</definedName>
    <definedName name="\M" localSheetId="84">[2]Data!#REF!</definedName>
    <definedName name="\M" localSheetId="90">[2]Data!#REF!</definedName>
    <definedName name="\M">[2]Data!#REF!</definedName>
    <definedName name="\p" localSheetId="0">#REF!</definedName>
    <definedName name="\p" localSheetId="5">#REF!</definedName>
    <definedName name="\p" localSheetId="4">#REF!</definedName>
    <definedName name="\p" localSheetId="82">#REF!</definedName>
    <definedName name="\p" localSheetId="84">#REF!</definedName>
    <definedName name="\p" localSheetId="90">#REF!</definedName>
    <definedName name="\p">#REF!</definedName>
    <definedName name="\q">#N/A</definedName>
    <definedName name="\s">#N/A</definedName>
    <definedName name="\t">#N/A</definedName>
    <definedName name="\w">#N/A</definedName>
    <definedName name="\Z" localSheetId="0">[2]Data!#REF!</definedName>
    <definedName name="\Z" localSheetId="5">[2]Data!#REF!</definedName>
    <definedName name="\Z" localSheetId="4">[2]Data!#REF!</definedName>
    <definedName name="\Z" localSheetId="82">[2]Data!#REF!</definedName>
    <definedName name="\Z" localSheetId="84">[2]Data!#REF!</definedName>
    <definedName name="\Z" localSheetId="90">[2]Data!#REF!</definedName>
    <definedName name="\Z">[2]Data!#REF!</definedName>
    <definedName name="________FF1" localSheetId="0">#REF!</definedName>
    <definedName name="________FF1" localSheetId="5">#REF!</definedName>
    <definedName name="________FF1" localSheetId="4">#REF!</definedName>
    <definedName name="________FF1" localSheetId="82">#REF!</definedName>
    <definedName name="________FF1" localSheetId="84">#REF!</definedName>
    <definedName name="________FF1" localSheetId="90">#REF!</definedName>
    <definedName name="________FF1">#REF!</definedName>
    <definedName name="________TAB1998" localSheetId="0">#REF!</definedName>
    <definedName name="________TAB1998" localSheetId="5">#REF!</definedName>
    <definedName name="________TAB1998" localSheetId="4">#REF!</definedName>
    <definedName name="________TAB1998" localSheetId="82">#REF!</definedName>
    <definedName name="________TAB1998" localSheetId="84">#REF!</definedName>
    <definedName name="________TAB1998" localSheetId="90">#REF!</definedName>
    <definedName name="________TAB1998">#REF!</definedName>
    <definedName name="________TAB1999" localSheetId="0">#REF!</definedName>
    <definedName name="________TAB1999" localSheetId="5">#REF!</definedName>
    <definedName name="________TAB1999" localSheetId="4">#REF!</definedName>
    <definedName name="________TAB1999" localSheetId="82">#REF!</definedName>
    <definedName name="________TAB1999" localSheetId="84">#REF!</definedName>
    <definedName name="________TAB1999" localSheetId="90">#REF!</definedName>
    <definedName name="________TAB1999">#REF!</definedName>
    <definedName name="________TAB2000" localSheetId="5">#REF!</definedName>
    <definedName name="________TAB2000" localSheetId="4">#REF!</definedName>
    <definedName name="________TAB2000" localSheetId="82">#REF!</definedName>
    <definedName name="________TAB2000" localSheetId="84">#REF!</definedName>
    <definedName name="________TAB2000" localSheetId="90">#REF!</definedName>
    <definedName name="________TAB2000">#REF!</definedName>
    <definedName name="________TAB2001" localSheetId="5">#REF!</definedName>
    <definedName name="________TAB2001" localSheetId="4">#REF!</definedName>
    <definedName name="________TAB2001" localSheetId="82">#REF!</definedName>
    <definedName name="________TAB2001" localSheetId="84">#REF!</definedName>
    <definedName name="________TAB2001" localSheetId="90">#REF!</definedName>
    <definedName name="________TAB2001">#REF!</definedName>
    <definedName name="________TAB2002" localSheetId="5">#REF!</definedName>
    <definedName name="________TAB2002" localSheetId="4">#REF!</definedName>
    <definedName name="________TAB2002" localSheetId="82">#REF!</definedName>
    <definedName name="________TAB2002" localSheetId="84">#REF!</definedName>
    <definedName name="________TAB2002" localSheetId="90">#REF!</definedName>
    <definedName name="________TAB2002">#REF!</definedName>
    <definedName name="________TAB2003" localSheetId="5">#REF!</definedName>
    <definedName name="________TAB2003" localSheetId="4">#REF!</definedName>
    <definedName name="________TAB2003" localSheetId="82">#REF!</definedName>
    <definedName name="________TAB2003" localSheetId="84">#REF!</definedName>
    <definedName name="________TAB2003" localSheetId="90">#REF!</definedName>
    <definedName name="________TAB2003">#REF!</definedName>
    <definedName name="_______FF1" localSheetId="5">#REF!</definedName>
    <definedName name="_______FF1" localSheetId="4">#REF!</definedName>
    <definedName name="_______FF1" localSheetId="82">#REF!</definedName>
    <definedName name="_______FF1" localSheetId="84">#REF!</definedName>
    <definedName name="_______FF1" localSheetId="90">#REF!</definedName>
    <definedName name="_______FF1">#REF!</definedName>
    <definedName name="_______key2" localSheetId="94" hidden="1">#REF!</definedName>
    <definedName name="_______key2" localSheetId="93" hidden="1">#REF!</definedName>
    <definedName name="_______key2" localSheetId="30" hidden="1">#REF!</definedName>
    <definedName name="_______key2" localSheetId="2" hidden="1">#REF!</definedName>
    <definedName name="_______key2" localSheetId="5" hidden="1">#REF!</definedName>
    <definedName name="_______key2" localSheetId="4" hidden="1">#REF!</definedName>
    <definedName name="_______key2" localSheetId="62" hidden="1">#REF!</definedName>
    <definedName name="_______key2" localSheetId="7" hidden="1">#REF!</definedName>
    <definedName name="_______key2" localSheetId="82" hidden="1">#REF!</definedName>
    <definedName name="_______key2" localSheetId="84" hidden="1">#REF!</definedName>
    <definedName name="_______key2" localSheetId="90" hidden="1">#REF!</definedName>
    <definedName name="_______key2" localSheetId="95" hidden="1">#REF!</definedName>
    <definedName name="_______key2" localSheetId="97" hidden="1">#REF!</definedName>
    <definedName name="_______key2" localSheetId="99" hidden="1">#REF!</definedName>
    <definedName name="_______key2" localSheetId="92" hidden="1">#REF!</definedName>
    <definedName name="_______key2" localSheetId="100" hidden="1">#REF!</definedName>
    <definedName name="_______key2" hidden="1">#REF!</definedName>
    <definedName name="_______TAB1998" localSheetId="5">#REF!</definedName>
    <definedName name="_______TAB1998" localSheetId="4">#REF!</definedName>
    <definedName name="_______TAB1998" localSheetId="82">#REF!</definedName>
    <definedName name="_______TAB1998" localSheetId="84">#REF!</definedName>
    <definedName name="_______TAB1998" localSheetId="90">#REF!</definedName>
    <definedName name="_______TAB1998">#REF!</definedName>
    <definedName name="_______TAB1999" localSheetId="5">#REF!</definedName>
    <definedName name="_______TAB1999" localSheetId="4">#REF!</definedName>
    <definedName name="_______TAB1999" localSheetId="82">#REF!</definedName>
    <definedName name="_______TAB1999" localSheetId="84">#REF!</definedName>
    <definedName name="_______TAB1999" localSheetId="90">#REF!</definedName>
    <definedName name="_______TAB1999">#REF!</definedName>
    <definedName name="_______TAB2000" localSheetId="5">#REF!</definedName>
    <definedName name="_______TAB2000" localSheetId="4">#REF!</definedName>
    <definedName name="_______TAB2000" localSheetId="82">#REF!</definedName>
    <definedName name="_______TAB2000" localSheetId="84">#REF!</definedName>
    <definedName name="_______TAB2000" localSheetId="90">#REF!</definedName>
    <definedName name="_______TAB2000">#REF!</definedName>
    <definedName name="_______TAB2001" localSheetId="5">#REF!</definedName>
    <definedName name="_______TAB2001" localSheetId="4">#REF!</definedName>
    <definedName name="_______TAB2001" localSheetId="82">#REF!</definedName>
    <definedName name="_______TAB2001" localSheetId="84">#REF!</definedName>
    <definedName name="_______TAB2001" localSheetId="90">#REF!</definedName>
    <definedName name="_______TAB2001">#REF!</definedName>
    <definedName name="_______TAB2002" localSheetId="5">#REF!</definedName>
    <definedName name="_______TAB2002" localSheetId="4">#REF!</definedName>
    <definedName name="_______TAB2002" localSheetId="82">#REF!</definedName>
    <definedName name="_______TAB2002" localSheetId="84">#REF!</definedName>
    <definedName name="_______TAB2002" localSheetId="90">#REF!</definedName>
    <definedName name="_______TAB2002">#REF!</definedName>
    <definedName name="_______TAB2003" localSheetId="5">#REF!</definedName>
    <definedName name="_______TAB2003" localSheetId="4">#REF!</definedName>
    <definedName name="_______TAB2003" localSheetId="82">#REF!</definedName>
    <definedName name="_______TAB2003" localSheetId="84">#REF!</definedName>
    <definedName name="_______TAB2003" localSheetId="90">#REF!</definedName>
    <definedName name="_______TAB2003">#REF!</definedName>
    <definedName name="______A2" localSheetId="0">'[1]R. Natural'!#REF!</definedName>
    <definedName name="______A2" localSheetId="5">'[1]R. Natural'!#REF!</definedName>
    <definedName name="______A2" localSheetId="4">'[1]R. Natural'!#REF!</definedName>
    <definedName name="______A2" localSheetId="82">'[1]R. Natural'!#REF!</definedName>
    <definedName name="______A2" localSheetId="84">'[1]R. Natural'!#REF!</definedName>
    <definedName name="______A2" localSheetId="90">'[1]R. Natural'!#REF!</definedName>
    <definedName name="______A2">'[1]R. Natural'!#REF!</definedName>
    <definedName name="______bol52" localSheetId="0">[3]PAG_35!#REF!</definedName>
    <definedName name="______bol52" localSheetId="5">[3]PAG_35!#REF!</definedName>
    <definedName name="______bol52" localSheetId="4">[3]PAG_35!#REF!</definedName>
    <definedName name="______bol52" localSheetId="82">[3]PAG_35!#REF!</definedName>
    <definedName name="______bol52" localSheetId="84">[3]PAG_35!#REF!</definedName>
    <definedName name="______bol52" localSheetId="90">[3]PAG_35!#REF!</definedName>
    <definedName name="______bol52">[3]PAG_35!#REF!</definedName>
    <definedName name="______BTP1">[4]BTPMP!$A$2:$M$19922</definedName>
    <definedName name="______BTP2">[4]BTPMS!$A$2:$N$19683</definedName>
    <definedName name="______CDB1">[4]CDMP!$B$2:$N$20020</definedName>
    <definedName name="______CDB2">[4]CDMS!$A$2:$M$20027</definedName>
    <definedName name="______cdr2" localSheetId="93">'[5]Cdr 9'!#REF!</definedName>
    <definedName name="______cdr2" localSheetId="0">'[5]Cdr 9'!#REF!</definedName>
    <definedName name="______cdr2" localSheetId="5">'[5]Cdr 9'!#REF!</definedName>
    <definedName name="______cdr2" localSheetId="4">'[5]Cdr 9'!#REF!</definedName>
    <definedName name="______cdr2" localSheetId="82">'[5]Cdr 9'!#REF!</definedName>
    <definedName name="______cdr2" localSheetId="84">'[5]Cdr 9'!#REF!</definedName>
    <definedName name="______cdr2" localSheetId="90">'[5]Cdr 9'!#REF!</definedName>
    <definedName name="______cdr2">'[5]Cdr 9'!#REF!</definedName>
    <definedName name="______Cdr7">'[6]Cdrs 1-2'!$A$1:$S$46</definedName>
    <definedName name="______Cdr8">'[6]Cdrs 1-2'!$A$69:$S$114</definedName>
    <definedName name="______Dur1">[4]Dur!$A$2:$I$27</definedName>
    <definedName name="______FF1" localSheetId="0">#REF!</definedName>
    <definedName name="______FF1" localSheetId="5">#REF!</definedName>
    <definedName name="______FF1" localSheetId="4">#REF!</definedName>
    <definedName name="______FF1" localSheetId="82">#REF!</definedName>
    <definedName name="______FF1" localSheetId="84">#REF!</definedName>
    <definedName name="______FF1" localSheetId="90">#REF!</definedName>
    <definedName name="______FF1">#REF!</definedName>
    <definedName name="______G7" localSheetId="94" hidden="1">#REF!</definedName>
    <definedName name="______G7" localSheetId="93" hidden="1">#REF!</definedName>
    <definedName name="______G7" localSheetId="0" hidden="1">#REF!</definedName>
    <definedName name="______G7" localSheetId="30" hidden="1">#REF!</definedName>
    <definedName name="______G7" localSheetId="2" hidden="1">#REF!</definedName>
    <definedName name="______G7" localSheetId="5" hidden="1">#REF!</definedName>
    <definedName name="______G7" localSheetId="4" hidden="1">#REF!</definedName>
    <definedName name="______G7" localSheetId="62" hidden="1">#REF!</definedName>
    <definedName name="______G7" localSheetId="7" hidden="1">#REF!</definedName>
    <definedName name="______G7" localSheetId="82" hidden="1">#REF!</definedName>
    <definedName name="______G7" localSheetId="84" hidden="1">#REF!</definedName>
    <definedName name="______G7" localSheetId="90" hidden="1">#REF!</definedName>
    <definedName name="______G7" localSheetId="95" hidden="1">#REF!</definedName>
    <definedName name="______G7" localSheetId="97" hidden="1">#REF!</definedName>
    <definedName name="______G7" localSheetId="99" hidden="1">#REF!</definedName>
    <definedName name="______G7" localSheetId="92" hidden="1">#REF!</definedName>
    <definedName name="______G7" localSheetId="100" hidden="1">#REF!</definedName>
    <definedName name="______G7" hidden="1">#REF!</definedName>
    <definedName name="______gas001" localSheetId="0">#REF!</definedName>
    <definedName name="______gas001" localSheetId="5">#REF!</definedName>
    <definedName name="______gas001" localSheetId="4">#REF!</definedName>
    <definedName name="______gas001" localSheetId="82">#REF!</definedName>
    <definedName name="______gas001" localSheetId="84">#REF!</definedName>
    <definedName name="______gas001" localSheetId="90">#REF!</definedName>
    <definedName name="______gas001">#REF!</definedName>
    <definedName name="______Gas01" localSheetId="5">#REF!</definedName>
    <definedName name="______Gas01" localSheetId="4">#REF!</definedName>
    <definedName name="______Gas01" localSheetId="82">#REF!</definedName>
    <definedName name="______Gas01" localSheetId="84">#REF!</definedName>
    <definedName name="______Gas01" localSheetId="90">#REF!</definedName>
    <definedName name="______Gas01">#REF!</definedName>
    <definedName name="______gas1" localSheetId="5">#REF!</definedName>
    <definedName name="______gas1" localSheetId="4">#REF!</definedName>
    <definedName name="______gas1" localSheetId="82">#REF!</definedName>
    <definedName name="______gas1" localSheetId="84">#REF!</definedName>
    <definedName name="______gas1" localSheetId="90">#REF!</definedName>
    <definedName name="______gas1">#REF!</definedName>
    <definedName name="______Imp1" localSheetId="5">#REF!</definedName>
    <definedName name="______Imp1" localSheetId="4">#REF!</definedName>
    <definedName name="______Imp1" localSheetId="82">#REF!</definedName>
    <definedName name="______Imp1" localSheetId="84">#REF!</definedName>
    <definedName name="______Imp1" localSheetId="90">#REF!</definedName>
    <definedName name="______Imp1">#REF!</definedName>
    <definedName name="______Imp2" localSheetId="5">#REF!</definedName>
    <definedName name="______Imp2" localSheetId="4">#REF!</definedName>
    <definedName name="______Imp2" localSheetId="82">#REF!</definedName>
    <definedName name="______Imp2" localSheetId="84">#REF!</definedName>
    <definedName name="______Imp2" localSheetId="90">#REF!</definedName>
    <definedName name="______Imp2">#REF!</definedName>
    <definedName name="______key2" localSheetId="94" hidden="1">#REF!</definedName>
    <definedName name="______key2" localSheetId="93" hidden="1">#REF!</definedName>
    <definedName name="______key2" localSheetId="30" hidden="1">#REF!</definedName>
    <definedName name="______key2" localSheetId="2" hidden="1">#REF!</definedName>
    <definedName name="______key2" localSheetId="5" hidden="1">#REF!</definedName>
    <definedName name="______key2" localSheetId="4" hidden="1">#REF!</definedName>
    <definedName name="______key2" localSheetId="62" hidden="1">#REF!</definedName>
    <definedName name="______key2" localSheetId="7" hidden="1">#REF!</definedName>
    <definedName name="______key2" localSheetId="82" hidden="1">#REF!</definedName>
    <definedName name="______key2" localSheetId="84" hidden="1">#REF!</definedName>
    <definedName name="______key2" localSheetId="90" hidden="1">#REF!</definedName>
    <definedName name="______key2" localSheetId="95" hidden="1">#REF!</definedName>
    <definedName name="______key2" localSheetId="97" hidden="1">#REF!</definedName>
    <definedName name="______key2" localSheetId="99" hidden="1">#REF!</definedName>
    <definedName name="______key2" localSheetId="92" hidden="1">#REF!</definedName>
    <definedName name="______key2" localSheetId="100" hidden="1">#REF!</definedName>
    <definedName name="______key2" hidden="1">#REF!</definedName>
    <definedName name="______p1" localSheetId="5">#REF!</definedName>
    <definedName name="______p1" localSheetId="4">#REF!</definedName>
    <definedName name="______p1" localSheetId="82">#REF!</definedName>
    <definedName name="______p1" localSheetId="84">#REF!</definedName>
    <definedName name="______p1" localSheetId="90">#REF!</definedName>
    <definedName name="______p1">#REF!</definedName>
    <definedName name="______RM1">[7]PAG19!$B$3:$I$39</definedName>
    <definedName name="______RM2">[7]PAG19!$J$3:$P$39</definedName>
    <definedName name="______TAB1998" localSheetId="0">#REF!</definedName>
    <definedName name="______TAB1998" localSheetId="5">#REF!</definedName>
    <definedName name="______TAB1998" localSheetId="4">#REF!</definedName>
    <definedName name="______TAB1998" localSheetId="82">#REF!</definedName>
    <definedName name="______TAB1998" localSheetId="84">#REF!</definedName>
    <definedName name="______TAB1998" localSheetId="90">#REF!</definedName>
    <definedName name="______TAB1998">#REF!</definedName>
    <definedName name="______TAB1999" localSheetId="0">#REF!</definedName>
    <definedName name="______TAB1999" localSheetId="5">#REF!</definedName>
    <definedName name="______TAB1999" localSheetId="4">#REF!</definedName>
    <definedName name="______TAB1999" localSheetId="82">#REF!</definedName>
    <definedName name="______TAB1999" localSheetId="84">#REF!</definedName>
    <definedName name="______TAB1999" localSheetId="90">#REF!</definedName>
    <definedName name="______TAB1999">#REF!</definedName>
    <definedName name="______TAB2000" localSheetId="0">#REF!</definedName>
    <definedName name="______TAB2000" localSheetId="5">#REF!</definedName>
    <definedName name="______TAB2000" localSheetId="4">#REF!</definedName>
    <definedName name="______TAB2000" localSheetId="82">#REF!</definedName>
    <definedName name="______TAB2000" localSheetId="84">#REF!</definedName>
    <definedName name="______TAB2000" localSheetId="90">#REF!</definedName>
    <definedName name="______TAB2000">#REF!</definedName>
    <definedName name="______TAB2001" localSheetId="5">#REF!</definedName>
    <definedName name="______TAB2001" localSheetId="4">#REF!</definedName>
    <definedName name="______TAB2001" localSheetId="82">#REF!</definedName>
    <definedName name="______TAB2001" localSheetId="84">#REF!</definedName>
    <definedName name="______TAB2001" localSheetId="90">#REF!</definedName>
    <definedName name="______TAB2001">#REF!</definedName>
    <definedName name="______TAB2002" localSheetId="5">#REF!</definedName>
    <definedName name="______TAB2002" localSheetId="4">#REF!</definedName>
    <definedName name="______TAB2002" localSheetId="82">#REF!</definedName>
    <definedName name="______TAB2002" localSheetId="84">#REF!</definedName>
    <definedName name="______TAB2002" localSheetId="90">#REF!</definedName>
    <definedName name="______TAB2002">#REF!</definedName>
    <definedName name="______TAB2003" localSheetId="5">#REF!</definedName>
    <definedName name="______TAB2003" localSheetId="4">#REF!</definedName>
    <definedName name="______TAB2003" localSheetId="82">#REF!</definedName>
    <definedName name="______TAB2003" localSheetId="84">#REF!</definedName>
    <definedName name="______TAB2003" localSheetId="90">#REF!</definedName>
    <definedName name="______TAB2003">#REF!</definedName>
    <definedName name="_____A2" localSheetId="0">'[1]R. Natural'!#REF!</definedName>
    <definedName name="_____A2" localSheetId="5">'[1]R. Natural'!#REF!</definedName>
    <definedName name="_____A2" localSheetId="4">'[1]R. Natural'!#REF!</definedName>
    <definedName name="_____A2" localSheetId="82">'[1]R. Natural'!#REF!</definedName>
    <definedName name="_____A2" localSheetId="84">'[1]R. Natural'!#REF!</definedName>
    <definedName name="_____A2" localSheetId="90">'[1]R. Natural'!#REF!</definedName>
    <definedName name="_____A2">'[1]R. Natural'!#REF!</definedName>
    <definedName name="_____bol52" localSheetId="0">[3]PAG_35!#REF!</definedName>
    <definedName name="_____bol52" localSheetId="5">[3]PAG_35!#REF!</definedName>
    <definedName name="_____bol52" localSheetId="4">[3]PAG_35!#REF!</definedName>
    <definedName name="_____bol52" localSheetId="82">[3]PAG_35!#REF!</definedName>
    <definedName name="_____bol52" localSheetId="84">[3]PAG_35!#REF!</definedName>
    <definedName name="_____bol52" localSheetId="90">[3]PAG_35!#REF!</definedName>
    <definedName name="_____bol52">[3]PAG_35!#REF!</definedName>
    <definedName name="_____BTP1">[4]BTPMP!$A$2:$M$19922</definedName>
    <definedName name="_____BTP2">[4]BTPMS!$A$2:$N$19683</definedName>
    <definedName name="_____CDB1">[4]CDMP!$B$2:$N$20020</definedName>
    <definedName name="_____CDB2">[4]CDMS!$A$2:$M$20027</definedName>
    <definedName name="_____cdr2" localSheetId="93">'[5]Cdr 9'!#REF!</definedName>
    <definedName name="_____cdr2" localSheetId="0">'[5]Cdr 9'!#REF!</definedName>
    <definedName name="_____cdr2" localSheetId="5">'[5]Cdr 9'!#REF!</definedName>
    <definedName name="_____cdr2" localSheetId="4">'[5]Cdr 9'!#REF!</definedName>
    <definedName name="_____cdr2" localSheetId="82">'[5]Cdr 9'!#REF!</definedName>
    <definedName name="_____cdr2" localSheetId="84">'[5]Cdr 9'!#REF!</definedName>
    <definedName name="_____cdr2" localSheetId="90">'[5]Cdr 9'!#REF!</definedName>
    <definedName name="_____cdr2">'[5]Cdr 9'!#REF!</definedName>
    <definedName name="_____Cdr7">'[6]Cdrs 1-2'!$A$1:$S$46</definedName>
    <definedName name="_____Cdr8">'[6]Cdrs 1-2'!$A$69:$S$114</definedName>
    <definedName name="_____Dur1">[4]Dur!$A$2:$I$27</definedName>
    <definedName name="_____FF1" localSheetId="0">#REF!</definedName>
    <definedName name="_____FF1" localSheetId="5">#REF!</definedName>
    <definedName name="_____FF1" localSheetId="4">#REF!</definedName>
    <definedName name="_____FF1" localSheetId="82">#REF!</definedName>
    <definedName name="_____FF1" localSheetId="84">#REF!</definedName>
    <definedName name="_____FF1" localSheetId="90">#REF!</definedName>
    <definedName name="_____FF1">#REF!</definedName>
    <definedName name="_____G7" localSheetId="94" hidden="1">#REF!</definedName>
    <definedName name="_____G7" localSheetId="93" hidden="1">#REF!</definedName>
    <definedName name="_____G7" localSheetId="0" hidden="1">#REF!</definedName>
    <definedName name="_____G7" localSheetId="30" hidden="1">#REF!</definedName>
    <definedName name="_____G7" localSheetId="2" hidden="1">#REF!</definedName>
    <definedName name="_____G7" localSheetId="5" hidden="1">#REF!</definedName>
    <definedName name="_____G7" localSheetId="4" hidden="1">#REF!</definedName>
    <definedName name="_____G7" localSheetId="62" hidden="1">#REF!</definedName>
    <definedName name="_____G7" localSheetId="7" hidden="1">#REF!</definedName>
    <definedName name="_____G7" localSheetId="82" hidden="1">#REF!</definedName>
    <definedName name="_____G7" localSheetId="84" hidden="1">#REF!</definedName>
    <definedName name="_____G7" localSheetId="90" hidden="1">#REF!</definedName>
    <definedName name="_____G7" localSheetId="95" hidden="1">#REF!</definedName>
    <definedName name="_____G7" localSheetId="97" hidden="1">#REF!</definedName>
    <definedName name="_____G7" localSheetId="99" hidden="1">#REF!</definedName>
    <definedName name="_____G7" localSheetId="92" hidden="1">#REF!</definedName>
    <definedName name="_____G7" localSheetId="100" hidden="1">#REF!</definedName>
    <definedName name="_____G7" hidden="1">#REF!</definedName>
    <definedName name="_____gas001" localSheetId="0">#REF!</definedName>
    <definedName name="_____gas001" localSheetId="5">#REF!</definedName>
    <definedName name="_____gas001" localSheetId="4">#REF!</definedName>
    <definedName name="_____gas001" localSheetId="82">#REF!</definedName>
    <definedName name="_____gas001" localSheetId="84">#REF!</definedName>
    <definedName name="_____gas001" localSheetId="90">#REF!</definedName>
    <definedName name="_____gas001">#REF!</definedName>
    <definedName name="_____Gas01" localSheetId="5">#REF!</definedName>
    <definedName name="_____Gas01" localSheetId="4">#REF!</definedName>
    <definedName name="_____Gas01" localSheetId="82">#REF!</definedName>
    <definedName name="_____Gas01" localSheetId="84">#REF!</definedName>
    <definedName name="_____Gas01" localSheetId="90">#REF!</definedName>
    <definedName name="_____Gas01">#REF!</definedName>
    <definedName name="_____gas1" localSheetId="5">#REF!</definedName>
    <definedName name="_____gas1" localSheetId="4">#REF!</definedName>
    <definedName name="_____gas1" localSheetId="82">#REF!</definedName>
    <definedName name="_____gas1" localSheetId="84">#REF!</definedName>
    <definedName name="_____gas1" localSheetId="90">#REF!</definedName>
    <definedName name="_____gas1">#REF!</definedName>
    <definedName name="_____Imp1" localSheetId="5">#REF!</definedName>
    <definedName name="_____Imp1" localSheetId="4">#REF!</definedName>
    <definedName name="_____Imp1" localSheetId="82">#REF!</definedName>
    <definedName name="_____Imp1" localSheetId="84">#REF!</definedName>
    <definedName name="_____Imp1" localSheetId="90">#REF!</definedName>
    <definedName name="_____Imp1">#REF!</definedName>
    <definedName name="_____Imp2" localSheetId="5">#REF!</definedName>
    <definedName name="_____Imp2" localSheetId="4">#REF!</definedName>
    <definedName name="_____Imp2" localSheetId="82">#REF!</definedName>
    <definedName name="_____Imp2" localSheetId="84">#REF!</definedName>
    <definedName name="_____Imp2" localSheetId="90">#REF!</definedName>
    <definedName name="_____Imp2">#REF!</definedName>
    <definedName name="_____key2" localSheetId="94" hidden="1">#REF!</definedName>
    <definedName name="_____key2" localSheetId="93" hidden="1">#REF!</definedName>
    <definedName name="_____key2" localSheetId="30" hidden="1">#REF!</definedName>
    <definedName name="_____key2" localSheetId="2" hidden="1">#REF!</definedName>
    <definedName name="_____key2" localSheetId="5" hidden="1">#REF!</definedName>
    <definedName name="_____key2" localSheetId="4" hidden="1">#REF!</definedName>
    <definedName name="_____key2" localSheetId="62" hidden="1">#REF!</definedName>
    <definedName name="_____key2" localSheetId="7" hidden="1">#REF!</definedName>
    <definedName name="_____key2" localSheetId="82" hidden="1">#REF!</definedName>
    <definedName name="_____key2" localSheetId="84" hidden="1">#REF!</definedName>
    <definedName name="_____key2" localSheetId="90" hidden="1">#REF!</definedName>
    <definedName name="_____key2" localSheetId="95" hidden="1">#REF!</definedName>
    <definedName name="_____key2" localSheetId="97" hidden="1">#REF!</definedName>
    <definedName name="_____key2" localSheetId="99" hidden="1">#REF!</definedName>
    <definedName name="_____key2" localSheetId="92" hidden="1">#REF!</definedName>
    <definedName name="_____key2" localSheetId="100" hidden="1">#REF!</definedName>
    <definedName name="_____key2" hidden="1">#REF!</definedName>
    <definedName name="_____p1" localSheetId="5">#REF!</definedName>
    <definedName name="_____p1" localSheetId="4">#REF!</definedName>
    <definedName name="_____p1" localSheetId="82">#REF!</definedName>
    <definedName name="_____p1" localSheetId="84">#REF!</definedName>
    <definedName name="_____p1" localSheetId="90">#REF!</definedName>
    <definedName name="_____p1">#REF!</definedName>
    <definedName name="_____RM1">[7]PAG19!$B$3:$I$39</definedName>
    <definedName name="_____RM2">[7]PAG19!$J$3:$P$39</definedName>
    <definedName name="_____TAB1998" localSheetId="0">#REF!</definedName>
    <definedName name="_____TAB1998" localSheetId="5">#REF!</definedName>
    <definedName name="_____TAB1998" localSheetId="4">#REF!</definedName>
    <definedName name="_____TAB1998" localSheetId="82">#REF!</definedName>
    <definedName name="_____TAB1998" localSheetId="84">#REF!</definedName>
    <definedName name="_____TAB1998" localSheetId="90">#REF!</definedName>
    <definedName name="_____TAB1998">#REF!</definedName>
    <definedName name="_____TAB1999" localSheetId="0">#REF!</definedName>
    <definedName name="_____TAB1999" localSheetId="5">#REF!</definedName>
    <definedName name="_____TAB1999" localSheetId="4">#REF!</definedName>
    <definedName name="_____TAB1999" localSheetId="82">#REF!</definedName>
    <definedName name="_____TAB1999" localSheetId="84">#REF!</definedName>
    <definedName name="_____TAB1999" localSheetId="90">#REF!</definedName>
    <definedName name="_____TAB1999">#REF!</definedName>
    <definedName name="_____TAB2000" localSheetId="0">#REF!</definedName>
    <definedName name="_____TAB2000" localSheetId="5">#REF!</definedName>
    <definedName name="_____TAB2000" localSheetId="4">#REF!</definedName>
    <definedName name="_____TAB2000" localSheetId="82">#REF!</definedName>
    <definedName name="_____TAB2000" localSheetId="84">#REF!</definedName>
    <definedName name="_____TAB2000" localSheetId="90">#REF!</definedName>
    <definedName name="_____TAB2000">#REF!</definedName>
    <definedName name="_____TAB2001" localSheetId="5">#REF!</definedName>
    <definedName name="_____TAB2001" localSheetId="4">#REF!</definedName>
    <definedName name="_____TAB2001" localSheetId="82">#REF!</definedName>
    <definedName name="_____TAB2001" localSheetId="84">#REF!</definedName>
    <definedName name="_____TAB2001" localSheetId="90">#REF!</definedName>
    <definedName name="_____TAB2001">#REF!</definedName>
    <definedName name="_____TAB2002" localSheetId="5">#REF!</definedName>
    <definedName name="_____TAB2002" localSheetId="4">#REF!</definedName>
    <definedName name="_____TAB2002" localSheetId="82">#REF!</definedName>
    <definedName name="_____TAB2002" localSheetId="84">#REF!</definedName>
    <definedName name="_____TAB2002" localSheetId="90">#REF!</definedName>
    <definedName name="_____TAB2002">#REF!</definedName>
    <definedName name="_____TAB2003" localSheetId="5">#REF!</definedName>
    <definedName name="_____TAB2003" localSheetId="4">#REF!</definedName>
    <definedName name="_____TAB2003" localSheetId="82">#REF!</definedName>
    <definedName name="_____TAB2003" localSheetId="84">#REF!</definedName>
    <definedName name="_____TAB2003" localSheetId="90">#REF!</definedName>
    <definedName name="_____TAB2003">#REF!</definedName>
    <definedName name="____A2" localSheetId="0">'[1]R. Natural'!#REF!</definedName>
    <definedName name="____A2" localSheetId="5">'[1]R. Natural'!#REF!</definedName>
    <definedName name="____A2" localSheetId="4">'[1]R. Natural'!#REF!</definedName>
    <definedName name="____A2" localSheetId="82">'[1]R. Natural'!#REF!</definedName>
    <definedName name="____A2" localSheetId="84">'[1]R. Natural'!#REF!</definedName>
    <definedName name="____A2" localSheetId="90">'[1]R. Natural'!#REF!</definedName>
    <definedName name="____A2">'[1]R. Natural'!#REF!</definedName>
    <definedName name="____bol52" localSheetId="0">[3]PAG_35!#REF!</definedName>
    <definedName name="____bol52" localSheetId="5">[3]PAG_35!#REF!</definedName>
    <definedName name="____bol52" localSheetId="4">[3]PAG_35!#REF!</definedName>
    <definedName name="____bol52" localSheetId="82">[3]PAG_35!#REF!</definedName>
    <definedName name="____bol52" localSheetId="84">[3]PAG_35!#REF!</definedName>
    <definedName name="____bol52" localSheetId="90">[3]PAG_35!#REF!</definedName>
    <definedName name="____bol52">[3]PAG_35!#REF!</definedName>
    <definedName name="____BTP1">[4]BTPMP!$A$2:$M$19922</definedName>
    <definedName name="____BTP2">[4]BTPMS!$A$2:$N$19683</definedName>
    <definedName name="____CDB1">[4]CDMP!$B$2:$N$20020</definedName>
    <definedName name="____CDB2">[4]CDMS!$A$2:$M$20027</definedName>
    <definedName name="____cdr2" localSheetId="93">'[5]Cdr 9'!#REF!</definedName>
    <definedName name="____cdr2" localSheetId="0">'[5]Cdr 9'!#REF!</definedName>
    <definedName name="____cdr2" localSheetId="5">'[5]Cdr 9'!#REF!</definedName>
    <definedName name="____cdr2" localSheetId="4">'[5]Cdr 9'!#REF!</definedName>
    <definedName name="____cdr2" localSheetId="82">'[5]Cdr 9'!#REF!</definedName>
    <definedName name="____cdr2" localSheetId="84">'[5]Cdr 9'!#REF!</definedName>
    <definedName name="____cdr2" localSheetId="90">'[5]Cdr 9'!#REF!</definedName>
    <definedName name="____cdr2">'[5]Cdr 9'!#REF!</definedName>
    <definedName name="____Cdr7">'[6]Cdrs 1-2'!$A$1:$S$46</definedName>
    <definedName name="____Cdr8">'[6]Cdrs 1-2'!$A$69:$S$114</definedName>
    <definedName name="____Dur1">[4]Dur!$A$2:$I$27</definedName>
    <definedName name="____G7" localSheetId="94" hidden="1">#REF!</definedName>
    <definedName name="____G7" localSheetId="93" hidden="1">#REF!</definedName>
    <definedName name="____G7" localSheetId="0" hidden="1">#REF!</definedName>
    <definedName name="____G7" localSheetId="30" hidden="1">#REF!</definedName>
    <definedName name="____G7" localSheetId="2" hidden="1">#REF!</definedName>
    <definedName name="____G7" localSheetId="5" hidden="1">#REF!</definedName>
    <definedName name="____G7" localSheetId="4" hidden="1">#REF!</definedName>
    <definedName name="____G7" localSheetId="62" hidden="1">#REF!</definedName>
    <definedName name="____G7" localSheetId="7" hidden="1">#REF!</definedName>
    <definedName name="____G7" localSheetId="82" hidden="1">#REF!</definedName>
    <definedName name="____G7" localSheetId="84" hidden="1">#REF!</definedName>
    <definedName name="____G7" localSheetId="90" hidden="1">#REF!</definedName>
    <definedName name="____G7" localSheetId="95" hidden="1">#REF!</definedName>
    <definedName name="____G7" localSheetId="97" hidden="1">#REF!</definedName>
    <definedName name="____G7" localSheetId="99" hidden="1">#REF!</definedName>
    <definedName name="____G7" localSheetId="92" hidden="1">#REF!</definedName>
    <definedName name="____G7" localSheetId="100" hidden="1">#REF!</definedName>
    <definedName name="____G7" hidden="1">#REF!</definedName>
    <definedName name="____gas001" localSheetId="0">#REF!</definedName>
    <definedName name="____gas001" localSheetId="5">#REF!</definedName>
    <definedName name="____gas001" localSheetId="4">#REF!</definedName>
    <definedName name="____gas001" localSheetId="82">#REF!</definedName>
    <definedName name="____gas001" localSheetId="84">#REF!</definedName>
    <definedName name="____gas001" localSheetId="90">#REF!</definedName>
    <definedName name="____gas001">#REF!</definedName>
    <definedName name="____Gas01" localSheetId="0">#REF!</definedName>
    <definedName name="____Gas01" localSheetId="5">#REF!</definedName>
    <definedName name="____Gas01" localSheetId="4">#REF!</definedName>
    <definedName name="____Gas01" localSheetId="82">#REF!</definedName>
    <definedName name="____Gas01" localSheetId="84">#REF!</definedName>
    <definedName name="____Gas01" localSheetId="90">#REF!</definedName>
    <definedName name="____Gas01">#REF!</definedName>
    <definedName name="____gas1" localSheetId="5">#REF!</definedName>
    <definedName name="____gas1" localSheetId="4">#REF!</definedName>
    <definedName name="____gas1" localSheetId="82">#REF!</definedName>
    <definedName name="____gas1" localSheetId="84">#REF!</definedName>
    <definedName name="____gas1" localSheetId="90">#REF!</definedName>
    <definedName name="____gas1">#REF!</definedName>
    <definedName name="____Imp1" localSheetId="5">#REF!</definedName>
    <definedName name="____Imp1" localSheetId="4">#REF!</definedName>
    <definedName name="____Imp1" localSheetId="82">#REF!</definedName>
    <definedName name="____Imp1" localSheetId="84">#REF!</definedName>
    <definedName name="____Imp1" localSheetId="90">#REF!</definedName>
    <definedName name="____Imp1">#REF!</definedName>
    <definedName name="____Imp2" localSheetId="5">#REF!</definedName>
    <definedName name="____Imp2" localSheetId="4">#REF!</definedName>
    <definedName name="____Imp2" localSheetId="82">#REF!</definedName>
    <definedName name="____Imp2" localSheetId="84">#REF!</definedName>
    <definedName name="____Imp2" localSheetId="90">#REF!</definedName>
    <definedName name="____Imp2">#REF!</definedName>
    <definedName name="____key2" localSheetId="94" hidden="1">#REF!</definedName>
    <definedName name="____key2" localSheetId="93" hidden="1">#REF!</definedName>
    <definedName name="____key2" localSheetId="111" hidden="1">#REF!</definedName>
    <definedName name="____key2" localSheetId="30" hidden="1">#REF!</definedName>
    <definedName name="____key2" localSheetId="2" hidden="1">#REF!</definedName>
    <definedName name="____key2" localSheetId="45" hidden="1">#REF!</definedName>
    <definedName name="____key2" localSheetId="46" hidden="1">#REF!</definedName>
    <definedName name="____key2" localSheetId="47" hidden="1">#REF!</definedName>
    <definedName name="____key2" localSheetId="5" hidden="1">#REF!</definedName>
    <definedName name="____key2" localSheetId="4" hidden="1">#REF!</definedName>
    <definedName name="____key2" localSheetId="62" hidden="1">#REF!</definedName>
    <definedName name="____key2" localSheetId="7" hidden="1">#REF!</definedName>
    <definedName name="____key2" localSheetId="82" hidden="1">#REF!</definedName>
    <definedName name="____key2" localSheetId="84" hidden="1">#REF!</definedName>
    <definedName name="____key2" localSheetId="90" hidden="1">#REF!</definedName>
    <definedName name="____key2" localSheetId="95" hidden="1">#REF!</definedName>
    <definedName name="____key2" localSheetId="97" hidden="1">#REF!</definedName>
    <definedName name="____key2" localSheetId="99" hidden="1">#REF!</definedName>
    <definedName name="____key2" localSheetId="92" hidden="1">#REF!</definedName>
    <definedName name="____key2" localSheetId="100" hidden="1">#REF!</definedName>
    <definedName name="____key2" localSheetId="101" hidden="1">#REF!</definedName>
    <definedName name="____key2" hidden="1">#REF!</definedName>
    <definedName name="____p1" localSheetId="5">#REF!</definedName>
    <definedName name="____p1" localSheetId="4">#REF!</definedName>
    <definedName name="____p1" localSheetId="82">#REF!</definedName>
    <definedName name="____p1" localSheetId="84">#REF!</definedName>
    <definedName name="____p1" localSheetId="90">#REF!</definedName>
    <definedName name="____p1">#REF!</definedName>
    <definedName name="____RM1">[7]PAG19!$B$3:$I$39</definedName>
    <definedName name="____RM2">[7]PAG19!$J$3:$P$39</definedName>
    <definedName name="___A2" localSheetId="0">'[1]R. Natural'!#REF!</definedName>
    <definedName name="___A2" localSheetId="5">'[1]R. Natural'!#REF!</definedName>
    <definedName name="___A2" localSheetId="4">'[1]R. Natural'!#REF!</definedName>
    <definedName name="___A2" localSheetId="82">'[1]R. Natural'!#REF!</definedName>
    <definedName name="___A2" localSheetId="84">'[1]R. Natural'!#REF!</definedName>
    <definedName name="___A2" localSheetId="90">'[1]R. Natural'!#REF!</definedName>
    <definedName name="___A2">'[1]R. Natural'!#REF!</definedName>
    <definedName name="___bol52" localSheetId="0">[3]PAG_35!#REF!</definedName>
    <definedName name="___bol52" localSheetId="5">[3]PAG_35!#REF!</definedName>
    <definedName name="___bol52" localSheetId="4">[3]PAG_35!#REF!</definedName>
    <definedName name="___bol52" localSheetId="82">[3]PAG_35!#REF!</definedName>
    <definedName name="___bol52" localSheetId="84">[3]PAG_35!#REF!</definedName>
    <definedName name="___bol52" localSheetId="90">[3]PAG_35!#REF!</definedName>
    <definedName name="___bol52">[3]PAG_35!#REF!</definedName>
    <definedName name="___BTP1">[4]BTPMP!$A$2:$M$19922</definedName>
    <definedName name="___BTP2">[4]BTPMS!$A$2:$N$19683</definedName>
    <definedName name="___CDB1">[4]CDMP!$B$2:$N$20020</definedName>
    <definedName name="___CDB2">[4]CDMS!$A$2:$M$20027</definedName>
    <definedName name="___cdr2" localSheetId="93">'[5]Cdr 9'!#REF!</definedName>
    <definedName name="___cdr2" localSheetId="0">'[5]Cdr 9'!#REF!</definedName>
    <definedName name="___cdr2" localSheetId="5">'[5]Cdr 9'!#REF!</definedName>
    <definedName name="___cdr2" localSheetId="4">'[5]Cdr 9'!#REF!</definedName>
    <definedName name="___cdr2" localSheetId="82">'[5]Cdr 9'!#REF!</definedName>
    <definedName name="___cdr2" localSheetId="84">'[5]Cdr 9'!#REF!</definedName>
    <definedName name="___cdr2" localSheetId="90">'[5]Cdr 9'!#REF!</definedName>
    <definedName name="___cdr2">'[5]Cdr 9'!#REF!</definedName>
    <definedName name="___Cdr7">'[6]Cdrs 1-2'!$A$1:$S$46</definedName>
    <definedName name="___Cdr8">'[6]Cdrs 1-2'!$A$69:$S$114</definedName>
    <definedName name="___Dur1">[4]Dur!$A$2:$I$27</definedName>
    <definedName name="___FF1" localSheetId="0">#REF!</definedName>
    <definedName name="___FF1" localSheetId="5">#REF!</definedName>
    <definedName name="___FF1" localSheetId="4">#REF!</definedName>
    <definedName name="___FF1" localSheetId="82">#REF!</definedName>
    <definedName name="___FF1" localSheetId="84">#REF!</definedName>
    <definedName name="___FF1" localSheetId="90">#REF!</definedName>
    <definedName name="___FF1">#REF!</definedName>
    <definedName name="___G7" localSheetId="94" hidden="1">#REF!</definedName>
    <definedName name="___G7" localSheetId="93" hidden="1">#REF!</definedName>
    <definedName name="___G7" localSheetId="0" hidden="1">#REF!</definedName>
    <definedName name="___G7" localSheetId="111" hidden="1">#REF!</definedName>
    <definedName name="___G7" localSheetId="30" hidden="1">#REF!</definedName>
    <definedName name="___G7" localSheetId="2" hidden="1">#REF!</definedName>
    <definedName name="___G7" localSheetId="45" hidden="1">#REF!</definedName>
    <definedName name="___G7" localSheetId="46" hidden="1">#REF!</definedName>
    <definedName name="___G7" localSheetId="47" hidden="1">#REF!</definedName>
    <definedName name="___G7" localSheetId="5" hidden="1">#REF!</definedName>
    <definedName name="___G7" localSheetId="4" hidden="1">#REF!</definedName>
    <definedName name="___G7" localSheetId="62" hidden="1">#REF!</definedName>
    <definedName name="___G7" localSheetId="7" hidden="1">#REF!</definedName>
    <definedName name="___G7" localSheetId="82" hidden="1">#REF!</definedName>
    <definedName name="___G7" localSheetId="84" hidden="1">#REF!</definedName>
    <definedName name="___G7" localSheetId="90" hidden="1">#REF!</definedName>
    <definedName name="___G7" localSheetId="95" hidden="1">#REF!</definedName>
    <definedName name="___G7" localSheetId="97" hidden="1">#REF!</definedName>
    <definedName name="___G7" localSheetId="99" hidden="1">#REF!</definedName>
    <definedName name="___G7" localSheetId="92" hidden="1">#REF!</definedName>
    <definedName name="___G7" localSheetId="100" hidden="1">#REF!</definedName>
    <definedName name="___G7" localSheetId="101" hidden="1">#REF!</definedName>
    <definedName name="___G7" hidden="1">#REF!</definedName>
    <definedName name="___gas001" localSheetId="0">#REF!</definedName>
    <definedName name="___gas001" localSheetId="5">#REF!</definedName>
    <definedName name="___gas001" localSheetId="4">#REF!</definedName>
    <definedName name="___gas001" localSheetId="82">#REF!</definedName>
    <definedName name="___gas001" localSheetId="84">#REF!</definedName>
    <definedName name="___gas001" localSheetId="90">#REF!</definedName>
    <definedName name="___gas001">#REF!</definedName>
    <definedName name="___Gas01" localSheetId="5">#REF!</definedName>
    <definedName name="___Gas01" localSheetId="4">#REF!</definedName>
    <definedName name="___Gas01" localSheetId="82">#REF!</definedName>
    <definedName name="___Gas01" localSheetId="84">#REF!</definedName>
    <definedName name="___Gas01" localSheetId="90">#REF!</definedName>
    <definedName name="___Gas01">#REF!</definedName>
    <definedName name="___gas1" localSheetId="5">#REF!</definedName>
    <definedName name="___gas1" localSheetId="4">#REF!</definedName>
    <definedName name="___gas1" localSheetId="82">#REF!</definedName>
    <definedName name="___gas1" localSheetId="84">#REF!</definedName>
    <definedName name="___gas1" localSheetId="90">#REF!</definedName>
    <definedName name="___gas1">#REF!</definedName>
    <definedName name="___Imp1" localSheetId="5">#REF!</definedName>
    <definedName name="___Imp1" localSheetId="4">#REF!</definedName>
    <definedName name="___Imp1" localSheetId="82">#REF!</definedName>
    <definedName name="___Imp1" localSheetId="84">#REF!</definedName>
    <definedName name="___Imp1" localSheetId="90">#REF!</definedName>
    <definedName name="___Imp1">#REF!</definedName>
    <definedName name="___Imp2" localSheetId="5">#REF!</definedName>
    <definedName name="___Imp2" localSheetId="4">#REF!</definedName>
    <definedName name="___Imp2" localSheetId="82">#REF!</definedName>
    <definedName name="___Imp2" localSheetId="84">#REF!</definedName>
    <definedName name="___Imp2" localSheetId="90">#REF!</definedName>
    <definedName name="___Imp2">#REF!</definedName>
    <definedName name="___key2" localSheetId="94" hidden="1">#REF!</definedName>
    <definedName name="___key2" localSheetId="93" hidden="1">#REF!</definedName>
    <definedName name="___key2" localSheetId="111" hidden="1">#REF!</definedName>
    <definedName name="___key2" localSheetId="30" hidden="1">#REF!</definedName>
    <definedName name="___key2" localSheetId="2" hidden="1">#REF!</definedName>
    <definedName name="___key2" localSheetId="45" hidden="1">#REF!</definedName>
    <definedName name="___key2" localSheetId="46" hidden="1">#REF!</definedName>
    <definedName name="___key2" localSheetId="47" hidden="1">#REF!</definedName>
    <definedName name="___key2" localSheetId="5" hidden="1">#REF!</definedName>
    <definedName name="___key2" localSheetId="4" hidden="1">#REF!</definedName>
    <definedName name="___key2" localSheetId="55" hidden="1">#REF!</definedName>
    <definedName name="___key2" localSheetId="56" hidden="1">#REF!</definedName>
    <definedName name="___key2" localSheetId="62" hidden="1">#REF!</definedName>
    <definedName name="___key2" localSheetId="7" hidden="1">#REF!</definedName>
    <definedName name="___key2" localSheetId="82" hidden="1">#REF!</definedName>
    <definedName name="___key2" localSheetId="84" hidden="1">#REF!</definedName>
    <definedName name="___key2" localSheetId="90" hidden="1">#REF!</definedName>
    <definedName name="___key2" localSheetId="95" hidden="1">#REF!</definedName>
    <definedName name="___key2" localSheetId="97" hidden="1">#REF!</definedName>
    <definedName name="___key2" localSheetId="99" hidden="1">#REF!</definedName>
    <definedName name="___key2" localSheetId="92" hidden="1">#REF!</definedName>
    <definedName name="___key2" localSheetId="100" hidden="1">#REF!</definedName>
    <definedName name="___key2" localSheetId="101" hidden="1">#REF!</definedName>
    <definedName name="___key2" hidden="1">#REF!</definedName>
    <definedName name="___p1" localSheetId="5">#REF!</definedName>
    <definedName name="___p1" localSheetId="4">#REF!</definedName>
    <definedName name="___p1" localSheetId="82">#REF!</definedName>
    <definedName name="___p1" localSheetId="84">#REF!</definedName>
    <definedName name="___p1" localSheetId="90">#REF!</definedName>
    <definedName name="___p1">#REF!</definedName>
    <definedName name="___RM1">[7]PAG19!$B$3:$I$39</definedName>
    <definedName name="___RM2">[7]PAG19!$J$3:$P$39</definedName>
    <definedName name="___TAB1998" localSheetId="0">#REF!</definedName>
    <definedName name="___TAB1998" localSheetId="5">#REF!</definedName>
    <definedName name="___TAB1998" localSheetId="4">#REF!</definedName>
    <definedName name="___TAB1998" localSheetId="82">#REF!</definedName>
    <definedName name="___TAB1998" localSheetId="84">#REF!</definedName>
    <definedName name="___TAB1998" localSheetId="90">#REF!</definedName>
    <definedName name="___TAB1998">#REF!</definedName>
    <definedName name="___TAB1999" localSheetId="0">#REF!</definedName>
    <definedName name="___TAB1999" localSheetId="5">#REF!</definedName>
    <definedName name="___TAB1999" localSheetId="4">#REF!</definedName>
    <definedName name="___TAB1999" localSheetId="82">#REF!</definedName>
    <definedName name="___TAB1999" localSheetId="84">#REF!</definedName>
    <definedName name="___TAB1999" localSheetId="90">#REF!</definedName>
    <definedName name="___TAB1999">#REF!</definedName>
    <definedName name="___TAB2000" localSheetId="0">#REF!</definedName>
    <definedName name="___TAB2000" localSheetId="5">#REF!</definedName>
    <definedName name="___TAB2000" localSheetId="4">#REF!</definedName>
    <definedName name="___TAB2000" localSheetId="82">#REF!</definedName>
    <definedName name="___TAB2000" localSheetId="84">#REF!</definedName>
    <definedName name="___TAB2000" localSheetId="90">#REF!</definedName>
    <definedName name="___TAB2000">#REF!</definedName>
    <definedName name="___TAB2001" localSheetId="5">#REF!</definedName>
    <definedName name="___TAB2001" localSheetId="4">#REF!</definedName>
    <definedName name="___TAB2001" localSheetId="82">#REF!</definedName>
    <definedName name="___TAB2001" localSheetId="84">#REF!</definedName>
    <definedName name="___TAB2001" localSheetId="90">#REF!</definedName>
    <definedName name="___TAB2001">#REF!</definedName>
    <definedName name="___TAB2002" localSheetId="5">#REF!</definedName>
    <definedName name="___TAB2002" localSheetId="4">#REF!</definedName>
    <definedName name="___TAB2002" localSheetId="82">#REF!</definedName>
    <definedName name="___TAB2002" localSheetId="84">#REF!</definedName>
    <definedName name="___TAB2002" localSheetId="90">#REF!</definedName>
    <definedName name="___TAB2002">#REF!</definedName>
    <definedName name="___TAB2003" localSheetId="5">#REF!</definedName>
    <definedName name="___TAB2003" localSheetId="4">#REF!</definedName>
    <definedName name="___TAB2003" localSheetId="82">#REF!</definedName>
    <definedName name="___TAB2003" localSheetId="84">#REF!</definedName>
    <definedName name="___TAB2003" localSheetId="90">#REF!</definedName>
    <definedName name="___TAB2003">#REF!</definedName>
    <definedName name="__123Graph_A" localSheetId="94" hidden="1">[8]balance!#REF!</definedName>
    <definedName name="__123Graph_A" localSheetId="93" hidden="1">[8]balance!#REF!</definedName>
    <definedName name="__123Graph_A" localSheetId="0" hidden="1">[8]balance!#REF!</definedName>
    <definedName name="__123Graph_A" localSheetId="110" hidden="1">[8]balance!#REF!</definedName>
    <definedName name="__123Graph_A" localSheetId="111" hidden="1">[8]balance!#REF!</definedName>
    <definedName name="__123Graph_A" localSheetId="20" hidden="1">[8]balance!#REF!</definedName>
    <definedName name="__123Graph_A" localSheetId="1" hidden="1">[8]balance!#REF!</definedName>
    <definedName name="__123Graph_A" localSheetId="22" hidden="1">[8]balance!#REF!</definedName>
    <definedName name="__123Graph_A" localSheetId="24" hidden="1">[8]balance!#REF!</definedName>
    <definedName name="__123Graph_A" localSheetId="26" hidden="1">[8]balance!#REF!</definedName>
    <definedName name="__123Graph_A" localSheetId="27" hidden="1">[8]balance!#REF!</definedName>
    <definedName name="__123Graph_A" localSheetId="30" hidden="1">[8]balance!#REF!</definedName>
    <definedName name="__123Graph_A" localSheetId="2" hidden="1">[8]balance!#REF!</definedName>
    <definedName name="__123Graph_A" localSheetId="35" hidden="1">[8]balance!#REF!</definedName>
    <definedName name="__123Graph_A" localSheetId="41" hidden="1">[8]balance!#REF!</definedName>
    <definedName name="__123Graph_A" localSheetId="3" hidden="1">[8]balance!#REF!</definedName>
    <definedName name="__123Graph_A" localSheetId="45" hidden="1">[8]balance!#REF!</definedName>
    <definedName name="__123Graph_A" localSheetId="46" hidden="1">[8]balance!#REF!</definedName>
    <definedName name="__123Graph_A" localSheetId="47" hidden="1">[8]balance!#REF!</definedName>
    <definedName name="__123Graph_A" localSheetId="5" hidden="1">[8]balance!#REF!</definedName>
    <definedName name="__123Graph_A" localSheetId="4" hidden="1">[8]balance!#REF!</definedName>
    <definedName name="__123Graph_A" localSheetId="55" hidden="1">[8]balance!#REF!</definedName>
    <definedName name="__123Graph_A" localSheetId="56" hidden="1">[8]balance!#REF!</definedName>
    <definedName name="__123Graph_A" localSheetId="61" hidden="1">[8]balance!#REF!</definedName>
    <definedName name="__123Graph_A" localSheetId="62" hidden="1">[8]balance!#REF!</definedName>
    <definedName name="__123Graph_A" localSheetId="7" hidden="1">[8]balance!#REF!</definedName>
    <definedName name="__123Graph_A" localSheetId="78" hidden="1">[8]balance!#REF!</definedName>
    <definedName name="__123Graph_A" localSheetId="82" hidden="1">[8]balance!#REF!</definedName>
    <definedName name="__123Graph_A" localSheetId="84" hidden="1">[8]balance!#REF!</definedName>
    <definedName name="__123Graph_A" localSheetId="87" hidden="1">[8]balance!#REF!</definedName>
    <definedName name="__123Graph_A" localSheetId="90" hidden="1">[8]balance!#REF!</definedName>
    <definedName name="__123Graph_A" localSheetId="95" hidden="1">[8]balance!#REF!</definedName>
    <definedName name="__123Graph_A" localSheetId="97" hidden="1">[8]balance!#REF!</definedName>
    <definedName name="__123Graph_A" localSheetId="99" hidden="1">[8]balance!#REF!</definedName>
    <definedName name="__123Graph_A" localSheetId="92" hidden="1">[8]balance!#REF!</definedName>
    <definedName name="__123Graph_A" localSheetId="100" hidden="1">[8]balance!#REF!</definedName>
    <definedName name="__123Graph_A" localSheetId="101" hidden="1">[8]balance!#REF!</definedName>
    <definedName name="__123Graph_A" localSheetId="102" hidden="1">[8]balance!#REF!</definedName>
    <definedName name="__123Graph_A" localSheetId="103" hidden="1">[8]balance!#REF!</definedName>
    <definedName name="__123Graph_A" localSheetId="104" hidden="1">[8]balance!#REF!</definedName>
    <definedName name="__123Graph_A" localSheetId="105" hidden="1">[8]balance!#REF!</definedName>
    <definedName name="__123Graph_A" localSheetId="106" hidden="1">[8]balance!#REF!</definedName>
    <definedName name="__123Graph_A" localSheetId="107" hidden="1">[8]balance!#REF!</definedName>
    <definedName name="__123Graph_A" localSheetId="108" hidden="1">[8]balance!#REF!</definedName>
    <definedName name="__123Graph_A" localSheetId="109" hidden="1">[8]balance!#REF!</definedName>
    <definedName name="__123Graph_A" localSheetId="34" hidden="1">[8]balance!#REF!</definedName>
    <definedName name="__123Graph_A" hidden="1">[8]balance!#REF!</definedName>
    <definedName name="__123Graph_ACURRENT" localSheetId="94" hidden="1">[8]balance!#REF!</definedName>
    <definedName name="__123Graph_ACURRENT" localSheetId="93" hidden="1">[8]balance!#REF!</definedName>
    <definedName name="__123Graph_ACURRENT" localSheetId="0" hidden="1">[8]balance!#REF!</definedName>
    <definedName name="__123Graph_ACURRENT" localSheetId="110" hidden="1">[8]balance!#REF!</definedName>
    <definedName name="__123Graph_ACURRENT" localSheetId="111" hidden="1">[8]balance!#REF!</definedName>
    <definedName name="__123Graph_ACURRENT" localSheetId="20" hidden="1">[8]balance!#REF!</definedName>
    <definedName name="__123Graph_ACURRENT" localSheetId="1" hidden="1">[8]balance!#REF!</definedName>
    <definedName name="__123Graph_ACURRENT" localSheetId="22" hidden="1">[8]balance!#REF!</definedName>
    <definedName name="__123Graph_ACURRENT" localSheetId="24" hidden="1">[8]balance!#REF!</definedName>
    <definedName name="__123Graph_ACURRENT" localSheetId="26" hidden="1">[8]balance!#REF!</definedName>
    <definedName name="__123Graph_ACURRENT" localSheetId="27" hidden="1">[8]balance!#REF!</definedName>
    <definedName name="__123Graph_ACURRENT" localSheetId="30" hidden="1">[8]balance!#REF!</definedName>
    <definedName name="__123Graph_ACURRENT" localSheetId="2" hidden="1">[8]balance!#REF!</definedName>
    <definedName name="__123Graph_ACURRENT" localSheetId="35" hidden="1">[8]balance!#REF!</definedName>
    <definedName name="__123Graph_ACURRENT" localSheetId="41" hidden="1">[8]balance!#REF!</definedName>
    <definedName name="__123Graph_ACURRENT" localSheetId="3" hidden="1">[8]balance!#REF!</definedName>
    <definedName name="__123Graph_ACURRENT" localSheetId="45" hidden="1">[8]balance!#REF!</definedName>
    <definedName name="__123Graph_ACURRENT" localSheetId="46" hidden="1">[8]balance!#REF!</definedName>
    <definedName name="__123Graph_ACURRENT" localSheetId="47" hidden="1">[8]balance!#REF!</definedName>
    <definedName name="__123Graph_ACURRENT" localSheetId="5" hidden="1">[8]balance!#REF!</definedName>
    <definedName name="__123Graph_ACURRENT" localSheetId="4" hidden="1">[8]balance!#REF!</definedName>
    <definedName name="__123Graph_ACURRENT" localSheetId="55" hidden="1">[8]balance!#REF!</definedName>
    <definedName name="__123Graph_ACURRENT" localSheetId="56" hidden="1">[8]balance!#REF!</definedName>
    <definedName name="__123Graph_ACURRENT" localSheetId="61" hidden="1">[8]balance!#REF!</definedName>
    <definedName name="__123Graph_ACURRENT" localSheetId="62" hidden="1">[8]balance!#REF!</definedName>
    <definedName name="__123Graph_ACURRENT" localSheetId="7" hidden="1">[8]balance!#REF!</definedName>
    <definedName name="__123Graph_ACURRENT" localSheetId="78" hidden="1">[8]balance!#REF!</definedName>
    <definedName name="__123Graph_ACURRENT" localSheetId="82" hidden="1">[8]balance!#REF!</definedName>
    <definedName name="__123Graph_ACURRENT" localSheetId="84" hidden="1">[8]balance!#REF!</definedName>
    <definedName name="__123Graph_ACURRENT" localSheetId="87" hidden="1">[8]balance!#REF!</definedName>
    <definedName name="__123Graph_ACURRENT" localSheetId="90" hidden="1">[8]balance!#REF!</definedName>
    <definedName name="__123Graph_ACURRENT" localSheetId="95" hidden="1">[8]balance!#REF!</definedName>
    <definedName name="__123Graph_ACURRENT" localSheetId="97" hidden="1">[8]balance!#REF!</definedName>
    <definedName name="__123Graph_ACURRENT" localSheetId="99" hidden="1">[8]balance!#REF!</definedName>
    <definedName name="__123Graph_ACURRENT" localSheetId="92" hidden="1">[8]balance!#REF!</definedName>
    <definedName name="__123Graph_ACURRENT" localSheetId="100" hidden="1">[8]balance!#REF!</definedName>
    <definedName name="__123Graph_ACURRENT" localSheetId="101" hidden="1">[8]balance!#REF!</definedName>
    <definedName name="__123Graph_ACURRENT" localSheetId="102" hidden="1">[8]balance!#REF!</definedName>
    <definedName name="__123Graph_ACURRENT" localSheetId="103" hidden="1">[8]balance!#REF!</definedName>
    <definedName name="__123Graph_ACURRENT" localSheetId="104" hidden="1">[8]balance!#REF!</definedName>
    <definedName name="__123Graph_ACURRENT" localSheetId="105" hidden="1">[8]balance!#REF!</definedName>
    <definedName name="__123Graph_ACURRENT" localSheetId="106" hidden="1">[8]balance!#REF!</definedName>
    <definedName name="__123Graph_ACURRENT" localSheetId="107" hidden="1">[8]balance!#REF!</definedName>
    <definedName name="__123Graph_ACURRENT" localSheetId="108" hidden="1">[8]balance!#REF!</definedName>
    <definedName name="__123Graph_ACURRENT" localSheetId="109" hidden="1">[8]balance!#REF!</definedName>
    <definedName name="__123Graph_ACURRENT" localSheetId="34" hidden="1">[8]balance!#REF!</definedName>
    <definedName name="__123Graph_ACURRENT" hidden="1">[8]balance!#REF!</definedName>
    <definedName name="__123Graph_B" localSheetId="94" hidden="1">[8]balance!#REF!</definedName>
    <definedName name="__123Graph_B" localSheetId="93" hidden="1">[8]balance!#REF!</definedName>
    <definedName name="__123Graph_B" localSheetId="0" hidden="1">[8]balance!#REF!</definedName>
    <definedName name="__123Graph_B" localSheetId="110" hidden="1">[8]balance!#REF!</definedName>
    <definedName name="__123Graph_B" localSheetId="111" hidden="1">[8]balance!#REF!</definedName>
    <definedName name="__123Graph_B" localSheetId="20" hidden="1">[8]balance!#REF!</definedName>
    <definedName name="__123Graph_B" localSheetId="1" hidden="1">[8]balance!#REF!</definedName>
    <definedName name="__123Graph_B" localSheetId="22" hidden="1">[8]balance!#REF!</definedName>
    <definedName name="__123Graph_B" localSheetId="24" hidden="1">[8]balance!#REF!</definedName>
    <definedName name="__123Graph_B" localSheetId="26" hidden="1">[8]balance!#REF!</definedName>
    <definedName name="__123Graph_B" localSheetId="27" hidden="1">[8]balance!#REF!</definedName>
    <definedName name="__123Graph_B" localSheetId="30" hidden="1">[8]balance!#REF!</definedName>
    <definedName name="__123Graph_B" localSheetId="2" hidden="1">[8]balance!#REF!</definedName>
    <definedName name="__123Graph_B" localSheetId="35" hidden="1">[8]balance!#REF!</definedName>
    <definedName name="__123Graph_B" localSheetId="41" hidden="1">[8]balance!#REF!</definedName>
    <definedName name="__123Graph_B" localSheetId="3" hidden="1">[8]balance!#REF!</definedName>
    <definedName name="__123Graph_B" localSheetId="45" hidden="1">[8]balance!#REF!</definedName>
    <definedName name="__123Graph_B" localSheetId="46" hidden="1">[8]balance!#REF!</definedName>
    <definedName name="__123Graph_B" localSheetId="47" hidden="1">[8]balance!#REF!</definedName>
    <definedName name="__123Graph_B" localSheetId="5" hidden="1">[8]balance!#REF!</definedName>
    <definedName name="__123Graph_B" localSheetId="4" hidden="1">[8]balance!#REF!</definedName>
    <definedName name="__123Graph_B" localSheetId="55" hidden="1">[8]balance!#REF!</definedName>
    <definedName name="__123Graph_B" localSheetId="56" hidden="1">[8]balance!#REF!</definedName>
    <definedName name="__123Graph_B" localSheetId="61" hidden="1">[8]balance!#REF!</definedName>
    <definedName name="__123Graph_B" localSheetId="62" hidden="1">[8]balance!#REF!</definedName>
    <definedName name="__123Graph_B" localSheetId="7" hidden="1">[8]balance!#REF!</definedName>
    <definedName name="__123Graph_B" localSheetId="78" hidden="1">[8]balance!#REF!</definedName>
    <definedName name="__123Graph_B" localSheetId="82" hidden="1">[8]balance!#REF!</definedName>
    <definedName name="__123Graph_B" localSheetId="84" hidden="1">[8]balance!#REF!</definedName>
    <definedName name="__123Graph_B" localSheetId="87" hidden="1">[8]balance!#REF!</definedName>
    <definedName name="__123Graph_B" localSheetId="90" hidden="1">[8]balance!#REF!</definedName>
    <definedName name="__123Graph_B" localSheetId="95" hidden="1">[8]balance!#REF!</definedName>
    <definedName name="__123Graph_B" localSheetId="97" hidden="1">[8]balance!#REF!</definedName>
    <definedName name="__123Graph_B" localSheetId="99" hidden="1">[8]balance!#REF!</definedName>
    <definedName name="__123Graph_B" localSheetId="92" hidden="1">[8]balance!#REF!</definedName>
    <definedName name="__123Graph_B" localSheetId="100" hidden="1">[8]balance!#REF!</definedName>
    <definedName name="__123Graph_B" localSheetId="101" hidden="1">[8]balance!#REF!</definedName>
    <definedName name="__123Graph_B" localSheetId="102" hidden="1">[8]balance!#REF!</definedName>
    <definedName name="__123Graph_B" localSheetId="103" hidden="1">[8]balance!#REF!</definedName>
    <definedName name="__123Graph_B" localSheetId="104" hidden="1">[8]balance!#REF!</definedName>
    <definedName name="__123Graph_B" localSheetId="105" hidden="1">[8]balance!#REF!</definedName>
    <definedName name="__123Graph_B" localSheetId="106" hidden="1">[8]balance!#REF!</definedName>
    <definedName name="__123Graph_B" localSheetId="107" hidden="1">[8]balance!#REF!</definedName>
    <definedName name="__123Graph_B" localSheetId="108" hidden="1">[8]balance!#REF!</definedName>
    <definedName name="__123Graph_B" localSheetId="109" hidden="1">[8]balance!#REF!</definedName>
    <definedName name="__123Graph_B" localSheetId="34" hidden="1">[8]balance!#REF!</definedName>
    <definedName name="__123Graph_B" hidden="1">[8]balance!#REF!</definedName>
    <definedName name="__123Graph_BCURRENT" localSheetId="94" hidden="1">[8]balance!#REF!</definedName>
    <definedName name="__123Graph_BCURRENT" localSheetId="93" hidden="1">[8]balance!#REF!</definedName>
    <definedName name="__123Graph_BCURRENT" localSheetId="0" hidden="1">[8]balance!#REF!</definedName>
    <definedName name="__123Graph_BCURRENT" localSheetId="110" hidden="1">[8]balance!#REF!</definedName>
    <definedName name="__123Graph_BCURRENT" localSheetId="111" hidden="1">[8]balance!#REF!</definedName>
    <definedName name="__123Graph_BCURRENT" localSheetId="20" hidden="1">[8]balance!#REF!</definedName>
    <definedName name="__123Graph_BCURRENT" localSheetId="1" hidden="1">[8]balance!#REF!</definedName>
    <definedName name="__123Graph_BCURRENT" localSheetId="22" hidden="1">[8]balance!#REF!</definedName>
    <definedName name="__123Graph_BCURRENT" localSheetId="24" hidden="1">[8]balance!#REF!</definedName>
    <definedName name="__123Graph_BCURRENT" localSheetId="26" hidden="1">[8]balance!#REF!</definedName>
    <definedName name="__123Graph_BCURRENT" localSheetId="27" hidden="1">[8]balance!#REF!</definedName>
    <definedName name="__123Graph_BCURRENT" localSheetId="30" hidden="1">[8]balance!#REF!</definedName>
    <definedName name="__123Graph_BCURRENT" localSheetId="2" hidden="1">[8]balance!#REF!</definedName>
    <definedName name="__123Graph_BCURRENT" localSheetId="35" hidden="1">[8]balance!#REF!</definedName>
    <definedName name="__123Graph_BCURRENT" localSheetId="41" hidden="1">[8]balance!#REF!</definedName>
    <definedName name="__123Graph_BCURRENT" localSheetId="3" hidden="1">[8]balance!#REF!</definedName>
    <definedName name="__123Graph_BCURRENT" localSheetId="45" hidden="1">[8]balance!#REF!</definedName>
    <definedName name="__123Graph_BCURRENT" localSheetId="46" hidden="1">[8]balance!#REF!</definedName>
    <definedName name="__123Graph_BCURRENT" localSheetId="47" hidden="1">[8]balance!#REF!</definedName>
    <definedName name="__123Graph_BCURRENT" localSheetId="5" hidden="1">[8]balance!#REF!</definedName>
    <definedName name="__123Graph_BCURRENT" localSheetId="4" hidden="1">[8]balance!#REF!</definedName>
    <definedName name="__123Graph_BCURRENT" localSheetId="55" hidden="1">[8]balance!#REF!</definedName>
    <definedName name="__123Graph_BCURRENT" localSheetId="56" hidden="1">[8]balance!#REF!</definedName>
    <definedName name="__123Graph_BCURRENT" localSheetId="61" hidden="1">[8]balance!#REF!</definedName>
    <definedName name="__123Graph_BCURRENT" localSheetId="62" hidden="1">[8]balance!#REF!</definedName>
    <definedName name="__123Graph_BCURRENT" localSheetId="7" hidden="1">[8]balance!#REF!</definedName>
    <definedName name="__123Graph_BCURRENT" localSheetId="78" hidden="1">[8]balance!#REF!</definedName>
    <definedName name="__123Graph_BCURRENT" localSheetId="82" hidden="1">[8]balance!#REF!</definedName>
    <definedName name="__123Graph_BCURRENT" localSheetId="84" hidden="1">[8]balance!#REF!</definedName>
    <definedName name="__123Graph_BCURRENT" localSheetId="87" hidden="1">[8]balance!#REF!</definedName>
    <definedName name="__123Graph_BCURRENT" localSheetId="90" hidden="1">[8]balance!#REF!</definedName>
    <definedName name="__123Graph_BCURRENT" localSheetId="95" hidden="1">[8]balance!#REF!</definedName>
    <definedName name="__123Graph_BCURRENT" localSheetId="97" hidden="1">[8]balance!#REF!</definedName>
    <definedName name="__123Graph_BCURRENT" localSheetId="99" hidden="1">[8]balance!#REF!</definedName>
    <definedName name="__123Graph_BCURRENT" localSheetId="92" hidden="1">[8]balance!#REF!</definedName>
    <definedName name="__123Graph_BCURRENT" localSheetId="100" hidden="1">[8]balance!#REF!</definedName>
    <definedName name="__123Graph_BCURRENT" localSheetId="101" hidden="1">[8]balance!#REF!</definedName>
    <definedName name="__123Graph_BCURRENT" localSheetId="102" hidden="1">[8]balance!#REF!</definedName>
    <definedName name="__123Graph_BCURRENT" localSheetId="103" hidden="1">[8]balance!#REF!</definedName>
    <definedName name="__123Graph_BCURRENT" localSheetId="104" hidden="1">[8]balance!#REF!</definedName>
    <definedName name="__123Graph_BCURRENT" localSheetId="105" hidden="1">[8]balance!#REF!</definedName>
    <definedName name="__123Graph_BCURRENT" localSheetId="106" hidden="1">[8]balance!#REF!</definedName>
    <definedName name="__123Graph_BCURRENT" localSheetId="107" hidden="1">[8]balance!#REF!</definedName>
    <definedName name="__123Graph_BCURRENT" localSheetId="108" hidden="1">[8]balance!#REF!</definedName>
    <definedName name="__123Graph_BCURRENT" localSheetId="109" hidden="1">[8]balance!#REF!</definedName>
    <definedName name="__123Graph_BCURRENT" localSheetId="34" hidden="1">[8]balance!#REF!</definedName>
    <definedName name="__123Graph_BCURRENT" hidden="1">[8]balance!#REF!</definedName>
    <definedName name="__123Graph_D" localSheetId="94" hidden="1">[8]balance!#REF!</definedName>
    <definedName name="__123Graph_D" localSheetId="93" hidden="1">[8]balance!#REF!</definedName>
    <definedName name="__123Graph_D" localSheetId="110" hidden="1">[8]balance!#REF!</definedName>
    <definedName name="__123Graph_D" localSheetId="111" hidden="1">[8]balance!#REF!</definedName>
    <definedName name="__123Graph_D" localSheetId="20" hidden="1">[8]balance!#REF!</definedName>
    <definedName name="__123Graph_D" localSheetId="1" hidden="1">[8]balance!#REF!</definedName>
    <definedName name="__123Graph_D" localSheetId="22" hidden="1">[8]balance!#REF!</definedName>
    <definedName name="__123Graph_D" localSheetId="24" hidden="1">[8]balance!#REF!</definedName>
    <definedName name="__123Graph_D" localSheetId="26" hidden="1">[8]balance!#REF!</definedName>
    <definedName name="__123Graph_D" localSheetId="27" hidden="1">[8]balance!#REF!</definedName>
    <definedName name="__123Graph_D" localSheetId="30" hidden="1">[8]balance!#REF!</definedName>
    <definedName name="__123Graph_D" localSheetId="2" hidden="1">[8]balance!#REF!</definedName>
    <definedName name="__123Graph_D" localSheetId="35" hidden="1">[8]balance!#REF!</definedName>
    <definedName name="__123Graph_D" localSheetId="41" hidden="1">[8]balance!#REF!</definedName>
    <definedName name="__123Graph_D" localSheetId="3" hidden="1">[8]balance!#REF!</definedName>
    <definedName name="__123Graph_D" localSheetId="45" hidden="1">[8]balance!#REF!</definedName>
    <definedName name="__123Graph_D" localSheetId="46" hidden="1">[8]balance!#REF!</definedName>
    <definedName name="__123Graph_D" localSheetId="47" hidden="1">[8]balance!#REF!</definedName>
    <definedName name="__123Graph_D" localSheetId="5" hidden="1">[8]balance!#REF!</definedName>
    <definedName name="__123Graph_D" localSheetId="4" hidden="1">[8]balance!#REF!</definedName>
    <definedName name="__123Graph_D" localSheetId="55" hidden="1">[8]balance!#REF!</definedName>
    <definedName name="__123Graph_D" localSheetId="56" hidden="1">[8]balance!#REF!</definedName>
    <definedName name="__123Graph_D" localSheetId="61" hidden="1">[8]balance!#REF!</definedName>
    <definedName name="__123Graph_D" localSheetId="62" hidden="1">[8]balance!#REF!</definedName>
    <definedName name="__123Graph_D" localSheetId="7" hidden="1">[8]balance!#REF!</definedName>
    <definedName name="__123Graph_D" localSheetId="78" hidden="1">[8]balance!#REF!</definedName>
    <definedName name="__123Graph_D" localSheetId="82" hidden="1">[8]balance!#REF!</definedName>
    <definedName name="__123Graph_D" localSheetId="84" hidden="1">[8]balance!#REF!</definedName>
    <definedName name="__123Graph_D" localSheetId="87" hidden="1">[8]balance!#REF!</definedName>
    <definedName name="__123Graph_D" localSheetId="90" hidden="1">[8]balance!#REF!</definedName>
    <definedName name="__123Graph_D" localSheetId="95" hidden="1">[8]balance!#REF!</definedName>
    <definedName name="__123Graph_D" localSheetId="97" hidden="1">[8]balance!#REF!</definedName>
    <definedName name="__123Graph_D" localSheetId="99" hidden="1">[8]balance!#REF!</definedName>
    <definedName name="__123Graph_D" localSheetId="92" hidden="1">[8]balance!#REF!</definedName>
    <definedName name="__123Graph_D" localSheetId="100" hidden="1">[8]balance!#REF!</definedName>
    <definedName name="__123Graph_D" localSheetId="101" hidden="1">[8]balance!#REF!</definedName>
    <definedName name="__123Graph_D" localSheetId="102" hidden="1">[8]balance!#REF!</definedName>
    <definedName name="__123Graph_D" localSheetId="103" hidden="1">[8]balance!#REF!</definedName>
    <definedName name="__123Graph_D" localSheetId="104" hidden="1">[8]balance!#REF!</definedName>
    <definedName name="__123Graph_D" localSheetId="105" hidden="1">[8]balance!#REF!</definedName>
    <definedName name="__123Graph_D" localSheetId="106" hidden="1">[8]balance!#REF!</definedName>
    <definedName name="__123Graph_D" localSheetId="107" hidden="1">[8]balance!#REF!</definedName>
    <definedName name="__123Graph_D" localSheetId="108" hidden="1">[8]balance!#REF!</definedName>
    <definedName name="__123Graph_D" localSheetId="109" hidden="1">[8]balance!#REF!</definedName>
    <definedName name="__123Graph_D" localSheetId="34" hidden="1">[8]balance!#REF!</definedName>
    <definedName name="__123Graph_D" hidden="1">[8]balance!#REF!</definedName>
    <definedName name="__123Graph_DCURRENT" localSheetId="94" hidden="1">[8]balance!#REF!</definedName>
    <definedName name="__123Graph_DCURRENT" localSheetId="93" hidden="1">[8]balance!#REF!</definedName>
    <definedName name="__123Graph_DCURRENT" localSheetId="110" hidden="1">[8]balance!#REF!</definedName>
    <definedName name="__123Graph_DCURRENT" localSheetId="111" hidden="1">[8]balance!#REF!</definedName>
    <definedName name="__123Graph_DCURRENT" localSheetId="20" hidden="1">[8]balance!#REF!</definedName>
    <definedName name="__123Graph_DCURRENT" localSheetId="1" hidden="1">[8]balance!#REF!</definedName>
    <definedName name="__123Graph_DCURRENT" localSheetId="22" hidden="1">[8]balance!#REF!</definedName>
    <definedName name="__123Graph_DCURRENT" localSheetId="24" hidden="1">[8]balance!#REF!</definedName>
    <definedName name="__123Graph_DCURRENT" localSheetId="26" hidden="1">[8]balance!#REF!</definedName>
    <definedName name="__123Graph_DCURRENT" localSheetId="27" hidden="1">[8]balance!#REF!</definedName>
    <definedName name="__123Graph_DCURRENT" localSheetId="30" hidden="1">[8]balance!#REF!</definedName>
    <definedName name="__123Graph_DCURRENT" localSheetId="2" hidden="1">[8]balance!#REF!</definedName>
    <definedName name="__123Graph_DCURRENT" localSheetId="35" hidden="1">[8]balance!#REF!</definedName>
    <definedName name="__123Graph_DCURRENT" localSheetId="41" hidden="1">[8]balance!#REF!</definedName>
    <definedName name="__123Graph_DCURRENT" localSheetId="3" hidden="1">[8]balance!#REF!</definedName>
    <definedName name="__123Graph_DCURRENT" localSheetId="45" hidden="1">[8]balance!#REF!</definedName>
    <definedName name="__123Graph_DCURRENT" localSheetId="46" hidden="1">[8]balance!#REF!</definedName>
    <definedName name="__123Graph_DCURRENT" localSheetId="47" hidden="1">[8]balance!#REF!</definedName>
    <definedName name="__123Graph_DCURRENT" localSheetId="5" hidden="1">[8]balance!#REF!</definedName>
    <definedName name="__123Graph_DCURRENT" localSheetId="4" hidden="1">[8]balance!#REF!</definedName>
    <definedName name="__123Graph_DCURRENT" localSheetId="55" hidden="1">[8]balance!#REF!</definedName>
    <definedName name="__123Graph_DCURRENT" localSheetId="56" hidden="1">[8]balance!#REF!</definedName>
    <definedName name="__123Graph_DCURRENT" localSheetId="61" hidden="1">[8]balance!#REF!</definedName>
    <definedName name="__123Graph_DCURRENT" localSheetId="62" hidden="1">[8]balance!#REF!</definedName>
    <definedName name="__123Graph_DCURRENT" localSheetId="7" hidden="1">[8]balance!#REF!</definedName>
    <definedName name="__123Graph_DCURRENT" localSheetId="78" hidden="1">[8]balance!#REF!</definedName>
    <definedName name="__123Graph_DCURRENT" localSheetId="82" hidden="1">[8]balance!#REF!</definedName>
    <definedName name="__123Graph_DCURRENT" localSheetId="84" hidden="1">[8]balance!#REF!</definedName>
    <definedName name="__123Graph_DCURRENT" localSheetId="87" hidden="1">[8]balance!#REF!</definedName>
    <definedName name="__123Graph_DCURRENT" localSheetId="90" hidden="1">[8]balance!#REF!</definedName>
    <definedName name="__123Graph_DCURRENT" localSheetId="95" hidden="1">[8]balance!#REF!</definedName>
    <definedName name="__123Graph_DCURRENT" localSheetId="97" hidden="1">[8]balance!#REF!</definedName>
    <definedName name="__123Graph_DCURRENT" localSheetId="99" hidden="1">[8]balance!#REF!</definedName>
    <definedName name="__123Graph_DCURRENT" localSheetId="92" hidden="1">[8]balance!#REF!</definedName>
    <definedName name="__123Graph_DCURRENT" localSheetId="100" hidden="1">[8]balance!#REF!</definedName>
    <definedName name="__123Graph_DCURRENT" localSheetId="101" hidden="1">[8]balance!#REF!</definedName>
    <definedName name="__123Graph_DCURRENT" localSheetId="102" hidden="1">[8]balance!#REF!</definedName>
    <definedName name="__123Graph_DCURRENT" localSheetId="103" hidden="1">[8]balance!#REF!</definedName>
    <definedName name="__123Graph_DCURRENT" localSheetId="104" hidden="1">[8]balance!#REF!</definedName>
    <definedName name="__123Graph_DCURRENT" localSheetId="105" hidden="1">[8]balance!#REF!</definedName>
    <definedName name="__123Graph_DCURRENT" localSheetId="106" hidden="1">[8]balance!#REF!</definedName>
    <definedName name="__123Graph_DCURRENT" localSheetId="107" hidden="1">[8]balance!#REF!</definedName>
    <definedName name="__123Graph_DCURRENT" localSheetId="108" hidden="1">[8]balance!#REF!</definedName>
    <definedName name="__123Graph_DCURRENT" localSheetId="109" hidden="1">[8]balance!#REF!</definedName>
    <definedName name="__123Graph_DCURRENT" hidden="1">[8]balance!#REF!</definedName>
    <definedName name="__123Graph_F" localSheetId="94" hidden="1">[8]balance!#REF!</definedName>
    <definedName name="__123Graph_F" localSheetId="93" hidden="1">[8]balance!#REF!</definedName>
    <definedName name="__123Graph_F" localSheetId="110" hidden="1">[8]balance!#REF!</definedName>
    <definedName name="__123Graph_F" localSheetId="111" hidden="1">[8]balance!#REF!</definedName>
    <definedName name="__123Graph_F" localSheetId="20" hidden="1">[8]balance!#REF!</definedName>
    <definedName name="__123Graph_F" localSheetId="1" hidden="1">[8]balance!#REF!</definedName>
    <definedName name="__123Graph_F" localSheetId="22" hidden="1">[8]balance!#REF!</definedName>
    <definedName name="__123Graph_F" localSheetId="24" hidden="1">[8]balance!#REF!</definedName>
    <definedName name="__123Graph_F" localSheetId="26" hidden="1">[8]balance!#REF!</definedName>
    <definedName name="__123Graph_F" localSheetId="27" hidden="1">[8]balance!#REF!</definedName>
    <definedName name="__123Graph_F" localSheetId="30" hidden="1">[8]balance!#REF!</definedName>
    <definedName name="__123Graph_F" localSheetId="2" hidden="1">[8]balance!#REF!</definedName>
    <definedName name="__123Graph_F" localSheetId="35" hidden="1">[8]balance!#REF!</definedName>
    <definedName name="__123Graph_F" localSheetId="41" hidden="1">[8]balance!#REF!</definedName>
    <definedName name="__123Graph_F" localSheetId="3" hidden="1">[8]balance!#REF!</definedName>
    <definedName name="__123Graph_F" localSheetId="45" hidden="1">[8]balance!#REF!</definedName>
    <definedName name="__123Graph_F" localSheetId="46" hidden="1">[8]balance!#REF!</definedName>
    <definedName name="__123Graph_F" localSheetId="47" hidden="1">[8]balance!#REF!</definedName>
    <definedName name="__123Graph_F" localSheetId="5" hidden="1">[8]balance!#REF!</definedName>
    <definedName name="__123Graph_F" localSheetId="4" hidden="1">[8]balance!#REF!</definedName>
    <definedName name="__123Graph_F" localSheetId="55" hidden="1">[8]balance!#REF!</definedName>
    <definedName name="__123Graph_F" localSheetId="56" hidden="1">[8]balance!#REF!</definedName>
    <definedName name="__123Graph_F" localSheetId="61" hidden="1">[8]balance!#REF!</definedName>
    <definedName name="__123Graph_F" localSheetId="62" hidden="1">[8]balance!#REF!</definedName>
    <definedName name="__123Graph_F" localSheetId="7" hidden="1">[8]balance!#REF!</definedName>
    <definedName name="__123Graph_F" localSheetId="78" hidden="1">[8]balance!#REF!</definedName>
    <definedName name="__123Graph_F" localSheetId="82" hidden="1">[8]balance!#REF!</definedName>
    <definedName name="__123Graph_F" localSheetId="84" hidden="1">[8]balance!#REF!</definedName>
    <definedName name="__123Graph_F" localSheetId="87" hidden="1">[8]balance!#REF!</definedName>
    <definedName name="__123Graph_F" localSheetId="90" hidden="1">[8]balance!#REF!</definedName>
    <definedName name="__123Graph_F" localSheetId="95" hidden="1">[8]balance!#REF!</definedName>
    <definedName name="__123Graph_F" localSheetId="97" hidden="1">[8]balance!#REF!</definedName>
    <definedName name="__123Graph_F" localSheetId="99" hidden="1">[8]balance!#REF!</definedName>
    <definedName name="__123Graph_F" localSheetId="92" hidden="1">[8]balance!#REF!</definedName>
    <definedName name="__123Graph_F" localSheetId="100" hidden="1">[8]balance!#REF!</definedName>
    <definedName name="__123Graph_F" localSheetId="101" hidden="1">[8]balance!#REF!</definedName>
    <definedName name="__123Graph_F" localSheetId="102" hidden="1">[8]balance!#REF!</definedName>
    <definedName name="__123Graph_F" localSheetId="103" hidden="1">[8]balance!#REF!</definedName>
    <definedName name="__123Graph_F" localSheetId="104" hidden="1">[8]balance!#REF!</definedName>
    <definedName name="__123Graph_F" localSheetId="105" hidden="1">[8]balance!#REF!</definedName>
    <definedName name="__123Graph_F" localSheetId="106" hidden="1">[8]balance!#REF!</definedName>
    <definedName name="__123Graph_F" localSheetId="107" hidden="1">[8]balance!#REF!</definedName>
    <definedName name="__123Graph_F" localSheetId="108" hidden="1">[8]balance!#REF!</definedName>
    <definedName name="__123Graph_F" localSheetId="109" hidden="1">[8]balance!#REF!</definedName>
    <definedName name="__123Graph_F" hidden="1">[8]balance!#REF!</definedName>
    <definedName name="__123Graph_FCURRENT" localSheetId="94" hidden="1">[8]balance!#REF!</definedName>
    <definedName name="__123Graph_FCURRENT" localSheetId="93" hidden="1">[8]balance!#REF!</definedName>
    <definedName name="__123Graph_FCURRENT" localSheetId="110" hidden="1">[8]balance!#REF!</definedName>
    <definedName name="__123Graph_FCURRENT" localSheetId="111" hidden="1">[8]balance!#REF!</definedName>
    <definedName name="__123Graph_FCURRENT" localSheetId="20" hidden="1">[8]balance!#REF!</definedName>
    <definedName name="__123Graph_FCURRENT" localSheetId="1" hidden="1">[8]balance!#REF!</definedName>
    <definedName name="__123Graph_FCURRENT" localSheetId="22" hidden="1">[8]balance!#REF!</definedName>
    <definedName name="__123Graph_FCURRENT" localSheetId="24" hidden="1">[8]balance!#REF!</definedName>
    <definedName name="__123Graph_FCURRENT" localSheetId="26" hidden="1">[8]balance!#REF!</definedName>
    <definedName name="__123Graph_FCURRENT" localSheetId="27" hidden="1">[8]balance!#REF!</definedName>
    <definedName name="__123Graph_FCURRENT" localSheetId="30" hidden="1">[8]balance!#REF!</definedName>
    <definedName name="__123Graph_FCURRENT" localSheetId="2" hidden="1">[8]balance!#REF!</definedName>
    <definedName name="__123Graph_FCURRENT" localSheetId="35" hidden="1">[8]balance!#REF!</definedName>
    <definedName name="__123Graph_FCURRENT" localSheetId="41" hidden="1">[8]balance!#REF!</definedName>
    <definedName name="__123Graph_FCURRENT" localSheetId="3" hidden="1">[8]balance!#REF!</definedName>
    <definedName name="__123Graph_FCURRENT" localSheetId="45" hidden="1">[8]balance!#REF!</definedName>
    <definedName name="__123Graph_FCURRENT" localSheetId="46" hidden="1">[8]balance!#REF!</definedName>
    <definedName name="__123Graph_FCURRENT" localSheetId="47" hidden="1">[8]balance!#REF!</definedName>
    <definedName name="__123Graph_FCURRENT" localSheetId="5" hidden="1">[8]balance!#REF!</definedName>
    <definedName name="__123Graph_FCURRENT" localSheetId="4" hidden="1">[8]balance!#REF!</definedName>
    <definedName name="__123Graph_FCURRENT" localSheetId="55" hidden="1">[8]balance!#REF!</definedName>
    <definedName name="__123Graph_FCURRENT" localSheetId="56" hidden="1">[8]balance!#REF!</definedName>
    <definedName name="__123Graph_FCURRENT" localSheetId="61" hidden="1">[8]balance!#REF!</definedName>
    <definedName name="__123Graph_FCURRENT" localSheetId="62" hidden="1">[8]balance!#REF!</definedName>
    <definedName name="__123Graph_FCURRENT" localSheetId="7" hidden="1">[8]balance!#REF!</definedName>
    <definedName name="__123Graph_FCURRENT" localSheetId="78" hidden="1">[8]balance!#REF!</definedName>
    <definedName name="__123Graph_FCURRENT" localSheetId="82" hidden="1">[8]balance!#REF!</definedName>
    <definedName name="__123Graph_FCURRENT" localSheetId="84" hidden="1">[8]balance!#REF!</definedName>
    <definedName name="__123Graph_FCURRENT" localSheetId="87" hidden="1">[8]balance!#REF!</definedName>
    <definedName name="__123Graph_FCURRENT" localSheetId="90" hidden="1">[8]balance!#REF!</definedName>
    <definedName name="__123Graph_FCURRENT" localSheetId="95" hidden="1">[8]balance!#REF!</definedName>
    <definedName name="__123Graph_FCURRENT" localSheetId="97" hidden="1">[8]balance!#REF!</definedName>
    <definedName name="__123Graph_FCURRENT" localSheetId="99" hidden="1">[8]balance!#REF!</definedName>
    <definedName name="__123Graph_FCURRENT" localSheetId="92" hidden="1">[8]balance!#REF!</definedName>
    <definedName name="__123Graph_FCURRENT" localSheetId="100" hidden="1">[8]balance!#REF!</definedName>
    <definedName name="__123Graph_FCURRENT" localSheetId="101" hidden="1">[8]balance!#REF!</definedName>
    <definedName name="__123Graph_FCURRENT" localSheetId="102" hidden="1">[8]balance!#REF!</definedName>
    <definedName name="__123Graph_FCURRENT" localSheetId="103" hidden="1">[8]balance!#REF!</definedName>
    <definedName name="__123Graph_FCURRENT" localSheetId="104" hidden="1">[8]balance!#REF!</definedName>
    <definedName name="__123Graph_FCURRENT" localSheetId="105" hidden="1">[8]balance!#REF!</definedName>
    <definedName name="__123Graph_FCURRENT" localSheetId="106" hidden="1">[8]balance!#REF!</definedName>
    <definedName name="__123Graph_FCURRENT" localSheetId="107" hidden="1">[8]balance!#REF!</definedName>
    <definedName name="__123Graph_FCURRENT" localSheetId="108" hidden="1">[8]balance!#REF!</definedName>
    <definedName name="__123Graph_FCURRENT" localSheetId="109" hidden="1">[8]balance!#REF!</definedName>
    <definedName name="__123Graph_FCURRENT" hidden="1">[8]balance!#REF!</definedName>
    <definedName name="__123Graph_X" localSheetId="94" hidden="1">[8]balance!#REF!</definedName>
    <definedName name="__123Graph_X" localSheetId="93" hidden="1">[8]balance!#REF!</definedName>
    <definedName name="__123Graph_X" localSheetId="110" hidden="1">[8]balance!#REF!</definedName>
    <definedName name="__123Graph_X" localSheetId="111" hidden="1">[8]balance!#REF!</definedName>
    <definedName name="__123Graph_X" localSheetId="20" hidden="1">[8]balance!#REF!</definedName>
    <definedName name="__123Graph_X" localSheetId="1" hidden="1">[8]balance!#REF!</definedName>
    <definedName name="__123Graph_X" localSheetId="22" hidden="1">[8]balance!#REF!</definedName>
    <definedName name="__123Graph_X" localSheetId="24" hidden="1">[8]balance!#REF!</definedName>
    <definedName name="__123Graph_X" localSheetId="26" hidden="1">[8]balance!#REF!</definedName>
    <definedName name="__123Graph_X" localSheetId="27" hidden="1">[8]balance!#REF!</definedName>
    <definedName name="__123Graph_X" localSheetId="30" hidden="1">[8]balance!#REF!</definedName>
    <definedName name="__123Graph_X" localSheetId="2" hidden="1">[8]balance!#REF!</definedName>
    <definedName name="__123Graph_X" localSheetId="35" hidden="1">[8]balance!#REF!</definedName>
    <definedName name="__123Graph_X" localSheetId="41" hidden="1">[8]balance!#REF!</definedName>
    <definedName name="__123Graph_X" localSheetId="3" hidden="1">[8]balance!#REF!</definedName>
    <definedName name="__123Graph_X" localSheetId="45" hidden="1">[8]balance!#REF!</definedName>
    <definedName name="__123Graph_X" localSheetId="46" hidden="1">[8]balance!#REF!</definedName>
    <definedName name="__123Graph_X" localSheetId="47" hidden="1">[8]balance!#REF!</definedName>
    <definedName name="__123Graph_X" localSheetId="5" hidden="1">[8]balance!#REF!</definedName>
    <definedName name="__123Graph_X" localSheetId="4" hidden="1">[8]balance!#REF!</definedName>
    <definedName name="__123Graph_X" localSheetId="55" hidden="1">[8]balance!#REF!</definedName>
    <definedName name="__123Graph_X" localSheetId="56" hidden="1">[8]balance!#REF!</definedName>
    <definedName name="__123Graph_X" localSheetId="61" hidden="1">[8]balance!#REF!</definedName>
    <definedName name="__123Graph_X" localSheetId="62" hidden="1">[8]balance!#REF!</definedName>
    <definedName name="__123Graph_X" localSheetId="7" hidden="1">[8]balance!#REF!</definedName>
    <definedName name="__123Graph_X" localSheetId="78" hidden="1">[8]balance!#REF!</definedName>
    <definedName name="__123Graph_X" localSheetId="82" hidden="1">[8]balance!#REF!</definedName>
    <definedName name="__123Graph_X" localSheetId="84" hidden="1">[8]balance!#REF!</definedName>
    <definedName name="__123Graph_X" localSheetId="87" hidden="1">[8]balance!#REF!</definedName>
    <definedName name="__123Graph_X" localSheetId="90" hidden="1">[8]balance!#REF!</definedName>
    <definedName name="__123Graph_X" localSheetId="95" hidden="1">[8]balance!#REF!</definedName>
    <definedName name="__123Graph_X" localSheetId="97" hidden="1">[8]balance!#REF!</definedName>
    <definedName name="__123Graph_X" localSheetId="99" hidden="1">[8]balance!#REF!</definedName>
    <definedName name="__123Graph_X" localSheetId="92" hidden="1">[8]balance!#REF!</definedName>
    <definedName name="__123Graph_X" localSheetId="100" hidden="1">[8]balance!#REF!</definedName>
    <definedName name="__123Graph_X" localSheetId="101" hidden="1">[8]balance!#REF!</definedName>
    <definedName name="__123Graph_X" localSheetId="102" hidden="1">[8]balance!#REF!</definedName>
    <definedName name="__123Graph_X" localSheetId="103" hidden="1">[8]balance!#REF!</definedName>
    <definedName name="__123Graph_X" localSheetId="104" hidden="1">[8]balance!#REF!</definedName>
    <definedName name="__123Graph_X" localSheetId="105" hidden="1">[8]balance!#REF!</definedName>
    <definedName name="__123Graph_X" localSheetId="106" hidden="1">[8]balance!#REF!</definedName>
    <definedName name="__123Graph_X" localSheetId="107" hidden="1">[8]balance!#REF!</definedName>
    <definedName name="__123Graph_X" localSheetId="108" hidden="1">[8]balance!#REF!</definedName>
    <definedName name="__123Graph_X" localSheetId="109" hidden="1">[8]balance!#REF!</definedName>
    <definedName name="__123Graph_X" hidden="1">[8]balance!#REF!</definedName>
    <definedName name="__123Graph_XCURRENT" localSheetId="94" hidden="1">[8]balance!#REF!</definedName>
    <definedName name="__123Graph_XCURRENT" localSheetId="93" hidden="1">[8]balance!#REF!</definedName>
    <definedName name="__123Graph_XCURRENT" localSheetId="110" hidden="1">[8]balance!#REF!</definedName>
    <definedName name="__123Graph_XCURRENT" localSheetId="111" hidden="1">[8]balance!#REF!</definedName>
    <definedName name="__123Graph_XCURRENT" localSheetId="20" hidden="1">[8]balance!#REF!</definedName>
    <definedName name="__123Graph_XCURRENT" localSheetId="1" hidden="1">[8]balance!#REF!</definedName>
    <definedName name="__123Graph_XCURRENT" localSheetId="22" hidden="1">[8]balance!#REF!</definedName>
    <definedName name="__123Graph_XCURRENT" localSheetId="24" hidden="1">[8]balance!#REF!</definedName>
    <definedName name="__123Graph_XCURRENT" localSheetId="26" hidden="1">[8]balance!#REF!</definedName>
    <definedName name="__123Graph_XCURRENT" localSheetId="27" hidden="1">[8]balance!#REF!</definedName>
    <definedName name="__123Graph_XCURRENT" localSheetId="30" hidden="1">[8]balance!#REF!</definedName>
    <definedName name="__123Graph_XCURRENT" localSheetId="2" hidden="1">[8]balance!#REF!</definedName>
    <definedName name="__123Graph_XCURRENT" localSheetId="35" hidden="1">[8]balance!#REF!</definedName>
    <definedName name="__123Graph_XCURRENT" localSheetId="41" hidden="1">[8]balance!#REF!</definedName>
    <definedName name="__123Graph_XCURRENT" localSheetId="3" hidden="1">[8]balance!#REF!</definedName>
    <definedName name="__123Graph_XCURRENT" localSheetId="45" hidden="1">[8]balance!#REF!</definedName>
    <definedName name="__123Graph_XCURRENT" localSheetId="46" hidden="1">[8]balance!#REF!</definedName>
    <definedName name="__123Graph_XCURRENT" localSheetId="47" hidden="1">[8]balance!#REF!</definedName>
    <definedName name="__123Graph_XCURRENT" localSheetId="5" hidden="1">[8]balance!#REF!</definedName>
    <definedName name="__123Graph_XCURRENT" localSheetId="4" hidden="1">[8]balance!#REF!</definedName>
    <definedName name="__123Graph_XCURRENT" localSheetId="55" hidden="1">[8]balance!#REF!</definedName>
    <definedName name="__123Graph_XCURRENT" localSheetId="56" hidden="1">[8]balance!#REF!</definedName>
    <definedName name="__123Graph_XCURRENT" localSheetId="61" hidden="1">[8]balance!#REF!</definedName>
    <definedName name="__123Graph_XCURRENT" localSheetId="62" hidden="1">[8]balance!#REF!</definedName>
    <definedName name="__123Graph_XCURRENT" localSheetId="7" hidden="1">[8]balance!#REF!</definedName>
    <definedName name="__123Graph_XCURRENT" localSheetId="78" hidden="1">[8]balance!#REF!</definedName>
    <definedName name="__123Graph_XCURRENT" localSheetId="82" hidden="1">[8]balance!#REF!</definedName>
    <definedName name="__123Graph_XCURRENT" localSheetId="84" hidden="1">[8]balance!#REF!</definedName>
    <definedName name="__123Graph_XCURRENT" localSheetId="87" hidden="1">[8]balance!#REF!</definedName>
    <definedName name="__123Graph_XCURRENT" localSheetId="90" hidden="1">[8]balance!#REF!</definedName>
    <definedName name="__123Graph_XCURRENT" localSheetId="95" hidden="1">[8]balance!#REF!</definedName>
    <definedName name="__123Graph_XCURRENT" localSheetId="97" hidden="1">[8]balance!#REF!</definedName>
    <definedName name="__123Graph_XCURRENT" localSheetId="99" hidden="1">[8]balance!#REF!</definedName>
    <definedName name="__123Graph_XCURRENT" localSheetId="92" hidden="1">[8]balance!#REF!</definedName>
    <definedName name="__123Graph_XCURRENT" localSheetId="100" hidden="1">[8]balance!#REF!</definedName>
    <definedName name="__123Graph_XCURRENT" localSheetId="101" hidden="1">[8]balance!#REF!</definedName>
    <definedName name="__123Graph_XCURRENT" localSheetId="102" hidden="1">[8]balance!#REF!</definedName>
    <definedName name="__123Graph_XCURRENT" localSheetId="103" hidden="1">[8]balance!#REF!</definedName>
    <definedName name="__123Graph_XCURRENT" localSheetId="104" hidden="1">[8]balance!#REF!</definedName>
    <definedName name="__123Graph_XCURRENT" localSheetId="105" hidden="1">[8]balance!#REF!</definedName>
    <definedName name="__123Graph_XCURRENT" localSheetId="106" hidden="1">[8]balance!#REF!</definedName>
    <definedName name="__123Graph_XCURRENT" localSheetId="107" hidden="1">[8]balance!#REF!</definedName>
    <definedName name="__123Graph_XCURRENT" localSheetId="108" hidden="1">[8]balance!#REF!</definedName>
    <definedName name="__123Graph_XCURRENT" localSheetId="109" hidden="1">[8]balance!#REF!</definedName>
    <definedName name="__123Graph_XCURRENT" hidden="1">[8]balance!#REF!</definedName>
    <definedName name="__A2" localSheetId="5">'[1]R. Natural'!#REF!</definedName>
    <definedName name="__A2" localSheetId="4">'[1]R. Natural'!#REF!</definedName>
    <definedName name="__A2" localSheetId="82">'[1]R. Natural'!#REF!</definedName>
    <definedName name="__A2" localSheetId="84">'[1]R. Natural'!#REF!</definedName>
    <definedName name="__A2" localSheetId="90">'[1]R. Natural'!#REF!</definedName>
    <definedName name="__A2">'[1]R. Natural'!#REF!</definedName>
    <definedName name="__bol52" localSheetId="5">[3]PAG_35!#REF!</definedName>
    <definedName name="__bol52" localSheetId="4">[3]PAG_35!#REF!</definedName>
    <definedName name="__bol52" localSheetId="82">[3]PAG_35!#REF!</definedName>
    <definedName name="__bol52" localSheetId="84">[3]PAG_35!#REF!</definedName>
    <definedName name="__bol52" localSheetId="90">[3]PAG_35!#REF!</definedName>
    <definedName name="__bol52">[3]PAG_35!#REF!</definedName>
    <definedName name="__BTP1">[4]BTPMP!$A$2:$M$19922</definedName>
    <definedName name="__BTP2">[4]BTPMS!$A$2:$N$19683</definedName>
    <definedName name="__CDB1">[4]CDMP!$B$2:$N$20020</definedName>
    <definedName name="__CDB2">[4]CDMS!$A$2:$M$20027</definedName>
    <definedName name="__cdr2" localSheetId="93">'[5]Cdr 9'!#REF!</definedName>
    <definedName name="__cdr2" localSheetId="0">'[5]Cdr 9'!#REF!</definedName>
    <definedName name="__cdr2" localSheetId="5">'[5]Cdr 9'!#REF!</definedName>
    <definedName name="__cdr2" localSheetId="4">'[5]Cdr 9'!#REF!</definedName>
    <definedName name="__cdr2" localSheetId="82">'[5]Cdr 9'!#REF!</definedName>
    <definedName name="__cdr2" localSheetId="84">'[5]Cdr 9'!#REF!</definedName>
    <definedName name="__cdr2" localSheetId="90">'[5]Cdr 9'!#REF!</definedName>
    <definedName name="__cdr2">'[5]Cdr 9'!#REF!</definedName>
    <definedName name="__Cdr7">'[6]Cdrs 1-2'!$A$1:$S$46</definedName>
    <definedName name="__Cdr8">'[6]Cdrs 1-2'!$A$69:$S$114</definedName>
    <definedName name="__Dur1">[4]Dur!$A$2:$I$27</definedName>
    <definedName name="__FF1" localSheetId="0">#REF!</definedName>
    <definedName name="__FF1" localSheetId="5">#REF!</definedName>
    <definedName name="__FF1" localSheetId="4">#REF!</definedName>
    <definedName name="__FF1" localSheetId="82">#REF!</definedName>
    <definedName name="__FF1" localSheetId="84">#REF!</definedName>
    <definedName name="__FF1" localSheetId="90">#REF!</definedName>
    <definedName name="__FF1">#REF!</definedName>
    <definedName name="__G7" localSheetId="94" hidden="1">#REF!</definedName>
    <definedName name="__G7" localSheetId="93" hidden="1">#REF!</definedName>
    <definedName name="__G7" localSheetId="0" hidden="1">#REF!</definedName>
    <definedName name="__G7" localSheetId="111" hidden="1">#REF!</definedName>
    <definedName name="__G7" localSheetId="30" hidden="1">#REF!</definedName>
    <definedName name="__G7" localSheetId="2" hidden="1">#REF!</definedName>
    <definedName name="__G7" localSheetId="45" hidden="1">#REF!</definedName>
    <definedName name="__G7" localSheetId="46" hidden="1">#REF!</definedName>
    <definedName name="__G7" localSheetId="47" hidden="1">#REF!</definedName>
    <definedName name="__G7" localSheetId="5" hidden="1">#REF!</definedName>
    <definedName name="__G7" localSheetId="4" hidden="1">#REF!</definedName>
    <definedName name="__G7" localSheetId="55" hidden="1">#REF!</definedName>
    <definedName name="__G7" localSheetId="56" hidden="1">#REF!</definedName>
    <definedName name="__G7" localSheetId="62" hidden="1">#REF!</definedName>
    <definedName name="__G7" localSheetId="7" hidden="1">#REF!</definedName>
    <definedName name="__G7" localSheetId="82" hidden="1">#REF!</definedName>
    <definedName name="__G7" localSheetId="84" hidden="1">#REF!</definedName>
    <definedName name="__G7" localSheetId="90" hidden="1">#REF!</definedName>
    <definedName name="__G7" localSheetId="95" hidden="1">#REF!</definedName>
    <definedName name="__G7" localSheetId="97" hidden="1">#REF!</definedName>
    <definedName name="__G7" localSheetId="99" hidden="1">#REF!</definedName>
    <definedName name="__G7" localSheetId="92" hidden="1">#REF!</definedName>
    <definedName name="__G7" localSheetId="100" hidden="1">#REF!</definedName>
    <definedName name="__G7" localSheetId="101" hidden="1">#REF!</definedName>
    <definedName name="__G7" hidden="1">#REF!</definedName>
    <definedName name="__gas001" localSheetId="0">#REF!</definedName>
    <definedName name="__gas001" localSheetId="5">#REF!</definedName>
    <definedName name="__gas001" localSheetId="4">#REF!</definedName>
    <definedName name="__gas001" localSheetId="82">#REF!</definedName>
    <definedName name="__gas001" localSheetId="84">#REF!</definedName>
    <definedName name="__gas001" localSheetId="90">#REF!</definedName>
    <definedName name="__gas001">#REF!</definedName>
    <definedName name="__Gas01" localSheetId="5">#REF!</definedName>
    <definedName name="__Gas01" localSheetId="4">#REF!</definedName>
    <definedName name="__Gas01" localSheetId="82">#REF!</definedName>
    <definedName name="__Gas01" localSheetId="84">#REF!</definedName>
    <definedName name="__Gas01" localSheetId="90">#REF!</definedName>
    <definedName name="__Gas01">#REF!</definedName>
    <definedName name="__gas1" localSheetId="5">#REF!</definedName>
    <definedName name="__gas1" localSheetId="4">#REF!</definedName>
    <definedName name="__gas1" localSheetId="82">#REF!</definedName>
    <definedName name="__gas1" localSheetId="84">#REF!</definedName>
    <definedName name="__gas1" localSheetId="90">#REF!</definedName>
    <definedName name="__gas1">#REF!</definedName>
    <definedName name="__Imp1" localSheetId="5">#REF!</definedName>
    <definedName name="__Imp1" localSheetId="4">#REF!</definedName>
    <definedName name="__Imp1" localSheetId="82">#REF!</definedName>
    <definedName name="__Imp1" localSheetId="84">#REF!</definedName>
    <definedName name="__Imp1" localSheetId="90">#REF!</definedName>
    <definedName name="__Imp1">#REF!</definedName>
    <definedName name="__Imp2" localSheetId="5">#REF!</definedName>
    <definedName name="__Imp2" localSheetId="4">#REF!</definedName>
    <definedName name="__Imp2" localSheetId="82">#REF!</definedName>
    <definedName name="__Imp2" localSheetId="84">#REF!</definedName>
    <definedName name="__Imp2" localSheetId="90">#REF!</definedName>
    <definedName name="__Imp2">#REF!</definedName>
    <definedName name="__key2" localSheetId="94" hidden="1">#REF!</definedName>
    <definedName name="__key2" localSheetId="93" hidden="1">#REF!</definedName>
    <definedName name="__key2" localSheetId="111" hidden="1">#REF!</definedName>
    <definedName name="__key2" localSheetId="20" hidden="1">#REF!</definedName>
    <definedName name="__key2" localSheetId="1" hidden="1">#REF!</definedName>
    <definedName name="__key2" localSheetId="22" hidden="1">#REF!</definedName>
    <definedName name="__key2" localSheetId="24" hidden="1">#REF!</definedName>
    <definedName name="__key2" localSheetId="26" hidden="1">#REF!</definedName>
    <definedName name="__key2" localSheetId="27" hidden="1">#REF!</definedName>
    <definedName name="__key2" localSheetId="29" hidden="1">#REF!</definedName>
    <definedName name="__key2" localSheetId="30" hidden="1">#REF!</definedName>
    <definedName name="__key2" localSheetId="2" hidden="1">#REF!</definedName>
    <definedName name="__key2" localSheetId="31" hidden="1">#REF!</definedName>
    <definedName name="__key2" localSheetId="32" hidden="1">#REF!</definedName>
    <definedName name="__key2" localSheetId="33" hidden="1">#REF!</definedName>
    <definedName name="__key2" localSheetId="35" hidden="1">#REF!</definedName>
    <definedName name="__key2" localSheetId="39" hidden="1">#REF!</definedName>
    <definedName name="__key2" localSheetId="40" hidden="1">#REF!</definedName>
    <definedName name="__key2" localSheetId="41" hidden="1">#REF!</definedName>
    <definedName name="__key2" localSheetId="3" hidden="1">#REF!</definedName>
    <definedName name="__key2" localSheetId="42" hidden="1">#REF!</definedName>
    <definedName name="__key2" localSheetId="43" hidden="1">#REF!</definedName>
    <definedName name="__key2" localSheetId="45" hidden="1">#REF!</definedName>
    <definedName name="__key2" localSheetId="46" hidden="1">#REF!</definedName>
    <definedName name="__key2" localSheetId="47" hidden="1">#REF!</definedName>
    <definedName name="__key2" localSheetId="48" hidden="1">#REF!</definedName>
    <definedName name="__key2" localSheetId="49" hidden="1">#REF!</definedName>
    <definedName name="__key2" localSheetId="50" hidden="1">#REF!</definedName>
    <definedName name="__key2" localSheetId="5" hidden="1">#REF!</definedName>
    <definedName name="__key2" localSheetId="4" hidden="1">#REF!</definedName>
    <definedName name="__key2" localSheetId="55" hidden="1">#REF!</definedName>
    <definedName name="__key2" localSheetId="56" hidden="1">#REF!</definedName>
    <definedName name="__key2" localSheetId="62" hidden="1">#REF!</definedName>
    <definedName name="__key2" localSheetId="7" hidden="1">#REF!</definedName>
    <definedName name="__key2" localSheetId="82" hidden="1">#REF!</definedName>
    <definedName name="__key2" localSheetId="84" hidden="1">#REF!</definedName>
    <definedName name="__key2" localSheetId="90" hidden="1">#REF!</definedName>
    <definedName name="__key2" localSheetId="95" hidden="1">#REF!</definedName>
    <definedName name="__key2" localSheetId="97" hidden="1">#REF!</definedName>
    <definedName name="__key2" localSheetId="99" hidden="1">#REF!</definedName>
    <definedName name="__key2" localSheetId="92" hidden="1">#REF!</definedName>
    <definedName name="__key2" localSheetId="100" hidden="1">#REF!</definedName>
    <definedName name="__key2" localSheetId="101" hidden="1">#REF!</definedName>
    <definedName name="__key2" localSheetId="37" hidden="1">#REF!</definedName>
    <definedName name="__key2" localSheetId="34" hidden="1">#REF!</definedName>
    <definedName name="__key2" hidden="1">#REF!</definedName>
    <definedName name="__p1" localSheetId="5">#REF!</definedName>
    <definedName name="__p1" localSheetId="4">#REF!</definedName>
    <definedName name="__p1" localSheetId="82">#REF!</definedName>
    <definedName name="__p1" localSheetId="84">#REF!</definedName>
    <definedName name="__p1" localSheetId="90">#REF!</definedName>
    <definedName name="__p1">#REF!</definedName>
    <definedName name="__RM1">[7]PAG19!$B$3:$I$39</definedName>
    <definedName name="__RM2">[7]PAG19!$J$3:$P$39</definedName>
    <definedName name="__TAB1998" localSheetId="0">#REF!</definedName>
    <definedName name="__TAB1998" localSheetId="5">#REF!</definedName>
    <definedName name="__TAB1998" localSheetId="4">#REF!</definedName>
    <definedName name="__TAB1998" localSheetId="82">#REF!</definedName>
    <definedName name="__TAB1998" localSheetId="84">#REF!</definedName>
    <definedName name="__TAB1998" localSheetId="90">#REF!</definedName>
    <definedName name="__TAB1998">#REF!</definedName>
    <definedName name="__TAB1999" localSheetId="0">#REF!</definedName>
    <definedName name="__TAB1999" localSheetId="5">#REF!</definedName>
    <definedName name="__TAB1999" localSheetId="4">#REF!</definedName>
    <definedName name="__TAB1999" localSheetId="82">#REF!</definedName>
    <definedName name="__TAB1999" localSheetId="84">#REF!</definedName>
    <definedName name="__TAB1999" localSheetId="90">#REF!</definedName>
    <definedName name="__TAB1999">#REF!</definedName>
    <definedName name="__TAB2000" localSheetId="0">#REF!</definedName>
    <definedName name="__TAB2000" localSheetId="5">#REF!</definedName>
    <definedName name="__TAB2000" localSheetId="4">#REF!</definedName>
    <definedName name="__TAB2000" localSheetId="82">#REF!</definedName>
    <definedName name="__TAB2000" localSheetId="84">#REF!</definedName>
    <definedName name="__TAB2000" localSheetId="90">#REF!</definedName>
    <definedName name="__TAB2000">#REF!</definedName>
    <definedName name="__TAB2001" localSheetId="5">#REF!</definedName>
    <definedName name="__TAB2001" localSheetId="4">#REF!</definedName>
    <definedName name="__TAB2001" localSheetId="82">#REF!</definedName>
    <definedName name="__TAB2001" localSheetId="84">#REF!</definedName>
    <definedName name="__TAB2001" localSheetId="90">#REF!</definedName>
    <definedName name="__TAB2001">#REF!</definedName>
    <definedName name="__TAB2002" localSheetId="5">#REF!</definedName>
    <definedName name="__TAB2002" localSheetId="4">#REF!</definedName>
    <definedName name="__TAB2002" localSheetId="82">#REF!</definedName>
    <definedName name="__TAB2002" localSheetId="84">#REF!</definedName>
    <definedName name="__TAB2002" localSheetId="90">#REF!</definedName>
    <definedName name="__TAB2002">#REF!</definedName>
    <definedName name="__TAB2003" localSheetId="5">#REF!</definedName>
    <definedName name="__TAB2003" localSheetId="4">#REF!</definedName>
    <definedName name="__TAB2003" localSheetId="82">#REF!</definedName>
    <definedName name="__TAB2003" localSheetId="84">#REF!</definedName>
    <definedName name="__TAB2003" localSheetId="90">#REF!</definedName>
    <definedName name="__TAB2003">#REF!</definedName>
    <definedName name="_1_" localSheetId="5">#REF!</definedName>
    <definedName name="_1_" localSheetId="4">#REF!</definedName>
    <definedName name="_1_" localSheetId="82">#REF!</definedName>
    <definedName name="_1_" localSheetId="84">#REF!</definedName>
    <definedName name="_1_" localSheetId="90">#REF!</definedName>
    <definedName name="_1_">#REF!</definedName>
    <definedName name="_1___123Graph_ACHART_1" hidden="1">[9]Hoja3!$J$368:$J$408</definedName>
    <definedName name="_1__123Graph_ACHART_1" hidden="1">[10]Hoja3!$J$368:$J$408</definedName>
    <definedName name="_10___123Graph_ACHART_1" hidden="1">[9]Hoja3!$J$368:$J$408</definedName>
    <definedName name="_11___123Graph_XCHART_1" hidden="1">[9]Hoja3!$A$368:$A$408</definedName>
    <definedName name="_12__123Graph_ACHART_1" hidden="1">[9]Hoja3!$J$368:$J$408</definedName>
    <definedName name="_12_0" localSheetId="0">#REF!</definedName>
    <definedName name="_12_0" localSheetId="5">#REF!</definedName>
    <definedName name="_12_0" localSheetId="4">#REF!</definedName>
    <definedName name="_12_0" localSheetId="82">#REF!</definedName>
    <definedName name="_12_0" localSheetId="84">#REF!</definedName>
    <definedName name="_12_0" localSheetId="90">#REF!</definedName>
    <definedName name="_12_0">#REF!</definedName>
    <definedName name="_13__123Graph_XCHART_1" hidden="1">[9]Hoja3!$A$368:$A$408</definedName>
    <definedName name="_16___0" localSheetId="0">#REF!</definedName>
    <definedName name="_16___0" localSheetId="5">#REF!</definedName>
    <definedName name="_16___0" localSheetId="4">#REF!</definedName>
    <definedName name="_16___0" localSheetId="82">#REF!</definedName>
    <definedName name="_16___0" localSheetId="84">#REF!</definedName>
    <definedName name="_16___0" localSheetId="90">#REF!</definedName>
    <definedName name="_16___0">#REF!</definedName>
    <definedName name="_160_0" localSheetId="0">#REF!</definedName>
    <definedName name="_160_0" localSheetId="5">#REF!</definedName>
    <definedName name="_160_0" localSheetId="4">#REF!</definedName>
    <definedName name="_160_0" localSheetId="82">#REF!</definedName>
    <definedName name="_160_0" localSheetId="84">#REF!</definedName>
    <definedName name="_160_0" localSheetId="90">#REF!</definedName>
    <definedName name="_160_0">#REF!</definedName>
    <definedName name="_161_0" localSheetId="0">#REF!</definedName>
    <definedName name="_161_0" localSheetId="5">#REF!</definedName>
    <definedName name="_161_0" localSheetId="4">#REF!</definedName>
    <definedName name="_161_0" localSheetId="82">#REF!</definedName>
    <definedName name="_161_0" localSheetId="84">#REF!</definedName>
    <definedName name="_161_0" localSheetId="90">#REF!</definedName>
    <definedName name="_161_0">#REF!</definedName>
    <definedName name="_162_0" localSheetId="5">#REF!</definedName>
    <definedName name="_162_0" localSheetId="4">#REF!</definedName>
    <definedName name="_162_0" localSheetId="82">#REF!</definedName>
    <definedName name="_162_0" localSheetId="84">#REF!</definedName>
    <definedName name="_162_0" localSheetId="90">#REF!</definedName>
    <definedName name="_162_0">#REF!</definedName>
    <definedName name="_18__123Graph_ACHART_1" hidden="1">[9]Hoja3!$J$368:$J$408</definedName>
    <definedName name="_19___0" localSheetId="0">#REF!</definedName>
    <definedName name="_19___0" localSheetId="5">#REF!</definedName>
    <definedName name="_19___0" localSheetId="4">#REF!</definedName>
    <definedName name="_19___0" localSheetId="82">#REF!</definedName>
    <definedName name="_19___0" localSheetId="84">#REF!</definedName>
    <definedName name="_19___0" localSheetId="90">#REF!</definedName>
    <definedName name="_19___0">#REF!</definedName>
    <definedName name="_2___123Graph_XCHART_1" hidden="1">[9]Hoja3!$A$368:$A$408</definedName>
    <definedName name="_2__123Graph_ACHART_1" localSheetId="82" hidden="1">[11]Hoja3!$J$368:$J$408</definedName>
    <definedName name="_2__123Graph_ACHART_1" hidden="1">[10]Hoja3!$J$368:$J$408</definedName>
    <definedName name="_2__123Graph_XCHART_1" hidden="1">[10]Hoja3!$A$368:$A$408</definedName>
    <definedName name="_3__123Graph_ACHART_1" hidden="1">[9]Hoja3!$J$368:$J$408</definedName>
    <definedName name="_3__123Graph_XCHART_1" localSheetId="82" hidden="1">[11]Hoja3!$A$368:$A$408</definedName>
    <definedName name="_3__123Graph_XCHART_1" hidden="1">[10]Hoja3!$A$368:$A$408</definedName>
    <definedName name="_33_0" localSheetId="0">#REF!</definedName>
    <definedName name="_33_0" localSheetId="5">#REF!</definedName>
    <definedName name="_33_0" localSheetId="4">#REF!</definedName>
    <definedName name="_33_0" localSheetId="82">#REF!</definedName>
    <definedName name="_33_0" localSheetId="84">#REF!</definedName>
    <definedName name="_33_0" localSheetId="90">#REF!</definedName>
    <definedName name="_33_0">#REF!</definedName>
    <definedName name="_35__123Graph_XCHART_1" hidden="1">[9]Hoja3!$A$368:$A$408</definedName>
    <definedName name="_36_0" localSheetId="0">#REF!</definedName>
    <definedName name="_36_0" localSheetId="5">#REF!</definedName>
    <definedName name="_36_0" localSheetId="4">#REF!</definedName>
    <definedName name="_36_0" localSheetId="82">#REF!</definedName>
    <definedName name="_36_0" localSheetId="84">#REF!</definedName>
    <definedName name="_36_0" localSheetId="90">#REF!</definedName>
    <definedName name="_36_0">#REF!</definedName>
    <definedName name="_4__123Graph_XCHART_1" hidden="1">[9]Hoja3!$A$368:$A$408</definedName>
    <definedName name="_4_0" localSheetId="0">#REF!</definedName>
    <definedName name="_4_0" localSheetId="5">#REF!</definedName>
    <definedName name="_4_0" localSheetId="4">#REF!</definedName>
    <definedName name="_4_0" localSheetId="82">#REF!</definedName>
    <definedName name="_4_0" localSheetId="84">#REF!</definedName>
    <definedName name="_4_0" localSheetId="90">#REF!</definedName>
    <definedName name="_4_0">#REF!</definedName>
    <definedName name="_5___0" localSheetId="0">#REF!</definedName>
    <definedName name="_5___0" localSheetId="5">#REF!</definedName>
    <definedName name="_5___0" localSheetId="4">#REF!</definedName>
    <definedName name="_5___0" localSheetId="82">#REF!</definedName>
    <definedName name="_5___0" localSheetId="84">#REF!</definedName>
    <definedName name="_5___0" localSheetId="90">#REF!</definedName>
    <definedName name="_5___0">#REF!</definedName>
    <definedName name="_6_0" localSheetId="0">#REF!</definedName>
    <definedName name="_6_0" localSheetId="5">#REF!</definedName>
    <definedName name="_6_0" localSheetId="4">#REF!</definedName>
    <definedName name="_6_0" localSheetId="82">#REF!</definedName>
    <definedName name="_6_0" localSheetId="84">#REF!</definedName>
    <definedName name="_6_0" localSheetId="90">#REF!</definedName>
    <definedName name="_6_0">#REF!</definedName>
    <definedName name="_7.4">#N/A</definedName>
    <definedName name="_7.5" localSheetId="0">#REF!</definedName>
    <definedName name="_7.5" localSheetId="5">#REF!</definedName>
    <definedName name="_7.5" localSheetId="4">#REF!</definedName>
    <definedName name="_7.5" localSheetId="82">#REF!</definedName>
    <definedName name="_7.5" localSheetId="84">#REF!</definedName>
    <definedName name="_7.5" localSheetId="90">#REF!</definedName>
    <definedName name="_7.5">#REF!</definedName>
    <definedName name="_7.6">#N/A</definedName>
    <definedName name="_7.7">#N/A</definedName>
    <definedName name="_9_" localSheetId="0">#REF!</definedName>
    <definedName name="_9_" localSheetId="5">#REF!</definedName>
    <definedName name="_9_" localSheetId="4">#REF!</definedName>
    <definedName name="_9_" localSheetId="82">#REF!</definedName>
    <definedName name="_9_" localSheetId="84">#REF!</definedName>
    <definedName name="_9_" localSheetId="90">#REF!</definedName>
    <definedName name="_9_">#REF!</definedName>
    <definedName name="_A2" localSheetId="0">'[1]R. Natural'!#REF!</definedName>
    <definedName name="_A2" localSheetId="5">'[1]R. Natural'!#REF!</definedName>
    <definedName name="_A2" localSheetId="4">'[1]R. Natural'!#REF!</definedName>
    <definedName name="_A2" localSheetId="82">'[1]R. Natural'!#REF!</definedName>
    <definedName name="_A2" localSheetId="84">'[1]R. Natural'!#REF!</definedName>
    <definedName name="_A2" localSheetId="90">'[1]R. Natural'!#REF!</definedName>
    <definedName name="_A2">'[1]R. Natural'!#REF!</definedName>
    <definedName name="_bol52" localSheetId="0">[3]PAG_35!#REF!</definedName>
    <definedName name="_bol52" localSheetId="5">[3]PAG_35!#REF!</definedName>
    <definedName name="_bol52" localSheetId="4">[3]PAG_35!#REF!</definedName>
    <definedName name="_bol52" localSheetId="82">[3]PAG_35!#REF!</definedName>
    <definedName name="_bol52" localSheetId="84">[3]PAG_35!#REF!</definedName>
    <definedName name="_bol52" localSheetId="90">[3]PAG_35!#REF!</definedName>
    <definedName name="_bol52">[3]PAG_35!#REF!</definedName>
    <definedName name="_BTP1">[4]BTPMP!$A$2:$M$19922</definedName>
    <definedName name="_BTP2">[4]BTPMS!$A$2:$N$19683</definedName>
    <definedName name="_CDB1">[4]CDMP!$B$2:$N$20020</definedName>
    <definedName name="_CDB2">[4]CDMS!$A$2:$M$20027</definedName>
    <definedName name="_cdr2" localSheetId="93">'[5]Cdr 9'!#REF!</definedName>
    <definedName name="_cdr2" localSheetId="0">'[5]Cdr 9'!#REF!</definedName>
    <definedName name="_cdr2" localSheetId="5">'[5]Cdr 9'!#REF!</definedName>
    <definedName name="_cdr2" localSheetId="4">'[5]Cdr 9'!#REF!</definedName>
    <definedName name="_cdr2" localSheetId="82">'[5]Cdr 9'!#REF!</definedName>
    <definedName name="_cdr2" localSheetId="84">'[5]Cdr 9'!#REF!</definedName>
    <definedName name="_cdr2" localSheetId="90">'[5]Cdr 9'!#REF!</definedName>
    <definedName name="_cdr2">'[5]Cdr 9'!#REF!</definedName>
    <definedName name="_Cdr7">'[6]Cdrs 1-2'!$A$1:$S$46</definedName>
    <definedName name="_Cdr8">'[6]Cdrs 1-2'!$A$69:$S$114</definedName>
    <definedName name="_Dur1">[4]Dur!$A$2:$I$27</definedName>
    <definedName name="_FF1" localSheetId="0">#REF!</definedName>
    <definedName name="_FF1" localSheetId="5">#REF!</definedName>
    <definedName name="_FF1" localSheetId="4">#REF!</definedName>
    <definedName name="_FF1" localSheetId="82">#REF!</definedName>
    <definedName name="_FF1" localSheetId="84">#REF!</definedName>
    <definedName name="_FF1" localSheetId="90">#REF!</definedName>
    <definedName name="_FF1">#REF!</definedName>
    <definedName name="_FF11" localSheetId="0">[12]CUADRO_49!#REF!</definedName>
    <definedName name="_FF11" localSheetId="5">[12]CUADRO_49!#REF!</definedName>
    <definedName name="_FF11" localSheetId="4">[12]CUADRO_49!#REF!</definedName>
    <definedName name="_FF11" localSheetId="82">[12]CUADRO_49!#REF!</definedName>
    <definedName name="_FF11" localSheetId="84">[12]CUADRO_49!#REF!</definedName>
    <definedName name="_FF11" localSheetId="90">[12]CUADRO_49!#REF!</definedName>
    <definedName name="_FF11">[12]CUADRO_49!#REF!</definedName>
    <definedName name="_Fill" localSheetId="94" hidden="1">#REF!</definedName>
    <definedName name="_Fill" localSheetId="93" hidden="1">#REF!</definedName>
    <definedName name="_Fill" localSheetId="0" hidden="1">#REF!</definedName>
    <definedName name="_Fill" localSheetId="110" hidden="1">#REF!</definedName>
    <definedName name="_Fill" localSheetId="111" hidden="1">#REF!</definedName>
    <definedName name="_Fill" localSheetId="20" hidden="1">#REF!</definedName>
    <definedName name="_Fill" localSheetId="1" hidden="1">#REF!</definedName>
    <definedName name="_Fill" localSheetId="22" hidden="1">#REF!</definedName>
    <definedName name="_Fill" localSheetId="24" hidden="1">#REF!</definedName>
    <definedName name="_Fill" localSheetId="26" hidden="1">#REF!</definedName>
    <definedName name="_Fill" localSheetId="27" hidden="1">#REF!</definedName>
    <definedName name="_Fill" localSheetId="30" hidden="1">#REF!</definedName>
    <definedName name="_Fill" localSheetId="2" hidden="1">#REF!</definedName>
    <definedName name="_Fill" localSheetId="35" hidden="1">#REF!</definedName>
    <definedName name="_Fill" localSheetId="41" hidden="1">#REF!</definedName>
    <definedName name="_Fill" localSheetId="3" hidden="1">#REF!</definedName>
    <definedName name="_Fill" localSheetId="45" hidden="1">#REF!</definedName>
    <definedName name="_Fill" localSheetId="46" hidden="1">#REF!</definedName>
    <definedName name="_Fill" localSheetId="47" hidden="1">#REF!</definedName>
    <definedName name="_Fill" localSheetId="5" hidden="1">#REF!</definedName>
    <definedName name="_Fill" localSheetId="4" hidden="1">#REF!</definedName>
    <definedName name="_Fill" localSheetId="55" hidden="1">#REF!</definedName>
    <definedName name="_Fill" localSheetId="56" hidden="1">#REF!</definedName>
    <definedName name="_Fill" localSheetId="61" hidden="1">#REF!</definedName>
    <definedName name="_Fill" localSheetId="62" hidden="1">#REF!</definedName>
    <definedName name="_Fill" localSheetId="7" hidden="1">#REF!</definedName>
    <definedName name="_Fill" localSheetId="78" hidden="1">#REF!</definedName>
    <definedName name="_Fill" localSheetId="82" hidden="1">#REF!</definedName>
    <definedName name="_Fill" localSheetId="84" hidden="1">#REF!</definedName>
    <definedName name="_Fill" localSheetId="87" hidden="1">#REF!</definedName>
    <definedName name="_Fill" localSheetId="90" hidden="1">#REF!</definedName>
    <definedName name="_Fill" localSheetId="95" hidden="1">#REF!</definedName>
    <definedName name="_Fill" localSheetId="97" hidden="1">#REF!</definedName>
    <definedName name="_Fill" localSheetId="99" hidden="1">#REF!</definedName>
    <definedName name="_Fill" localSheetId="92" hidden="1">#REF!</definedName>
    <definedName name="_Fill" localSheetId="100" hidden="1">#REF!</definedName>
    <definedName name="_Fill" localSheetId="101" hidden="1">#REF!</definedName>
    <definedName name="_Fill" localSheetId="102" hidden="1">#REF!</definedName>
    <definedName name="_Fill" localSheetId="103" hidden="1">#REF!</definedName>
    <definedName name="_Fill" localSheetId="104" hidden="1">#REF!</definedName>
    <definedName name="_Fill" localSheetId="105" hidden="1">#REF!</definedName>
    <definedName name="_Fill" localSheetId="106" hidden="1">#REF!</definedName>
    <definedName name="_Fill" localSheetId="107" hidden="1">#REF!</definedName>
    <definedName name="_Fill" localSheetId="108" hidden="1">#REF!</definedName>
    <definedName name="_Fill" localSheetId="109" hidden="1">#REF!</definedName>
    <definedName name="_Fill" hidden="1">#REF!</definedName>
    <definedName name="_fill1" localSheetId="94" hidden="1">#REF!</definedName>
    <definedName name="_fill1" localSheetId="93" hidden="1">#REF!</definedName>
    <definedName name="_fill1" localSheetId="0" hidden="1">#REF!</definedName>
    <definedName name="_fill1" localSheetId="111" hidden="1">#REF!</definedName>
    <definedName name="_fill1" localSheetId="30" hidden="1">#REF!</definedName>
    <definedName name="_fill1" localSheetId="2" hidden="1">#REF!</definedName>
    <definedName name="_fill1" localSheetId="45" hidden="1">#REF!</definedName>
    <definedName name="_fill1" localSheetId="46" hidden="1">#REF!</definedName>
    <definedName name="_fill1" localSheetId="47" hidden="1">#REF!</definedName>
    <definedName name="_fill1" localSheetId="5" hidden="1">#REF!</definedName>
    <definedName name="_fill1" localSheetId="4" hidden="1">#REF!</definedName>
    <definedName name="_fill1" localSheetId="55" hidden="1">#REF!</definedName>
    <definedName name="_fill1" localSheetId="56" hidden="1">#REF!</definedName>
    <definedName name="_fill1" localSheetId="62" hidden="1">#REF!</definedName>
    <definedName name="_fill1" localSheetId="7" hidden="1">#REF!</definedName>
    <definedName name="_fill1" localSheetId="82" hidden="1">#REF!</definedName>
    <definedName name="_fill1" localSheetId="84" hidden="1">#REF!</definedName>
    <definedName name="_fill1" localSheetId="90" hidden="1">#REF!</definedName>
    <definedName name="_fill1" localSheetId="95" hidden="1">#REF!</definedName>
    <definedName name="_fill1" localSheetId="97" hidden="1">#REF!</definedName>
    <definedName name="_fill1" localSheetId="99" hidden="1">#REF!</definedName>
    <definedName name="_fill1" localSheetId="92" hidden="1">#REF!</definedName>
    <definedName name="_fill1" localSheetId="100" hidden="1">#REF!</definedName>
    <definedName name="_fill1" localSheetId="101" hidden="1">#REF!</definedName>
    <definedName name="_fill1" hidden="1">#REF!</definedName>
    <definedName name="_xlnm._FilterDatabase" localSheetId="68" hidden="1">'5.64-Ing_U.Pu'!$A$8:$R$8</definedName>
    <definedName name="_xlnm._FilterDatabase" localSheetId="69" hidden="1">'5.65-Ing_U.Priv'!$A$5:$S$5</definedName>
    <definedName name="_xlnm._FilterDatabase" localSheetId="71" hidden="1">'5.67.Matr Priv'!$6:$98</definedName>
    <definedName name="_xlnm._FilterDatabase" localSheetId="73" hidden="1">'5.69_G-Pub'!$A$6:$N$55</definedName>
    <definedName name="_xlnm._FilterDatabase" localSheetId="74" hidden="1">'5.70 Grad-UPriv'!$A$6:$N$98</definedName>
    <definedName name="_xlnm._FilterDatabase" localSheetId="75" hidden="1">'5.71_Tit_UPub'!$A$6:$N$55</definedName>
    <definedName name="_xlnm._FilterDatabase" localSheetId="76" hidden="1">'5.72_Tit_UPri'!$A$6:$N$98</definedName>
    <definedName name="_xlnm._FilterDatabase" localSheetId="83" hidden="1">'5.79_Doc-U.priv'!$A$6:$O$97</definedName>
    <definedName name="_G7" localSheetId="94" hidden="1">#REF!</definedName>
    <definedName name="_G7" localSheetId="93" hidden="1">#REF!</definedName>
    <definedName name="_G7" localSheetId="0" hidden="1">#REF!</definedName>
    <definedName name="_G7" localSheetId="111" hidden="1">#REF!</definedName>
    <definedName name="_G7" localSheetId="20" hidden="1">#REF!</definedName>
    <definedName name="_G7" localSheetId="1" hidden="1">#REF!</definedName>
    <definedName name="_G7" localSheetId="22" hidden="1">#REF!</definedName>
    <definedName name="_G7" localSheetId="24" hidden="1">#REF!</definedName>
    <definedName name="_G7" localSheetId="26" hidden="1">#REF!</definedName>
    <definedName name="_G7" localSheetId="27" hidden="1">#REF!</definedName>
    <definedName name="_G7" localSheetId="29" hidden="1">#REF!</definedName>
    <definedName name="_G7" localSheetId="30" hidden="1">#REF!</definedName>
    <definedName name="_G7" localSheetId="2" hidden="1">#REF!</definedName>
    <definedName name="_G7" localSheetId="31" hidden="1">#REF!</definedName>
    <definedName name="_G7" localSheetId="32" hidden="1">#REF!</definedName>
    <definedName name="_G7" localSheetId="33" hidden="1">#REF!</definedName>
    <definedName name="_G7" localSheetId="35" hidden="1">#REF!</definedName>
    <definedName name="_G7" localSheetId="39" hidden="1">#REF!</definedName>
    <definedName name="_G7" localSheetId="40" hidden="1">#REF!</definedName>
    <definedName name="_G7" localSheetId="41" hidden="1">#REF!</definedName>
    <definedName name="_G7" localSheetId="3" hidden="1">#REF!</definedName>
    <definedName name="_G7" localSheetId="42" hidden="1">#REF!</definedName>
    <definedName name="_G7" localSheetId="43" hidden="1">#REF!</definedName>
    <definedName name="_G7" localSheetId="45" hidden="1">#REF!</definedName>
    <definedName name="_G7" localSheetId="46" hidden="1">#REF!</definedName>
    <definedName name="_G7" localSheetId="47" hidden="1">#REF!</definedName>
    <definedName name="_G7" localSheetId="48" hidden="1">#REF!</definedName>
    <definedName name="_G7" localSheetId="49" hidden="1">#REF!</definedName>
    <definedName name="_G7" localSheetId="50" hidden="1">#REF!</definedName>
    <definedName name="_G7" localSheetId="5" hidden="1">#REF!</definedName>
    <definedName name="_G7" localSheetId="4" hidden="1">#REF!</definedName>
    <definedName name="_G7" localSheetId="55" hidden="1">#REF!</definedName>
    <definedName name="_G7" localSheetId="56" hidden="1">#REF!</definedName>
    <definedName name="_G7" localSheetId="62" hidden="1">#REF!</definedName>
    <definedName name="_G7" localSheetId="7" hidden="1">#REF!</definedName>
    <definedName name="_G7" localSheetId="82" hidden="1">#REF!</definedName>
    <definedName name="_G7" localSheetId="84" hidden="1">#REF!</definedName>
    <definedName name="_G7" localSheetId="90" hidden="1">#REF!</definedName>
    <definedName name="_G7" localSheetId="95" hidden="1">#REF!</definedName>
    <definedName name="_G7" localSheetId="97" hidden="1">#REF!</definedName>
    <definedName name="_G7" localSheetId="99" hidden="1">#REF!</definedName>
    <definedName name="_G7" localSheetId="92" hidden="1">#REF!</definedName>
    <definedName name="_G7" localSheetId="100" hidden="1">#REF!</definedName>
    <definedName name="_G7" localSheetId="101" hidden="1">#REF!</definedName>
    <definedName name="_G7" localSheetId="37" hidden="1">#REF!</definedName>
    <definedName name="_G7" hidden="1">#REF!</definedName>
    <definedName name="_gas001" localSheetId="5">#REF!</definedName>
    <definedName name="_gas001" localSheetId="4">#REF!</definedName>
    <definedName name="_gas001" localSheetId="82">#REF!</definedName>
    <definedName name="_gas001" localSheetId="84">#REF!</definedName>
    <definedName name="_gas001" localSheetId="90">#REF!</definedName>
    <definedName name="_gas001">#REF!</definedName>
    <definedName name="_Gas01" localSheetId="5">#REF!</definedName>
    <definedName name="_Gas01" localSheetId="4">#REF!</definedName>
    <definedName name="_Gas01" localSheetId="82">#REF!</definedName>
    <definedName name="_Gas01" localSheetId="84">#REF!</definedName>
    <definedName name="_Gas01" localSheetId="90">#REF!</definedName>
    <definedName name="_Gas01">#REF!</definedName>
    <definedName name="_gas1" localSheetId="5">#REF!</definedName>
    <definedName name="_gas1" localSheetId="4">#REF!</definedName>
    <definedName name="_gas1" localSheetId="82">#REF!</definedName>
    <definedName name="_gas1" localSheetId="84">#REF!</definedName>
    <definedName name="_gas1" localSheetId="90">#REF!</definedName>
    <definedName name="_gas1">#REF!</definedName>
    <definedName name="_Imp1" localSheetId="5">#REF!</definedName>
    <definedName name="_Imp1" localSheetId="4">#REF!</definedName>
    <definedName name="_Imp1" localSheetId="82">#REF!</definedName>
    <definedName name="_Imp1" localSheetId="84">#REF!</definedName>
    <definedName name="_Imp1" localSheetId="90">#REF!</definedName>
    <definedName name="_Imp1">#REF!</definedName>
    <definedName name="_Imp2" localSheetId="5">#REF!</definedName>
    <definedName name="_Imp2" localSheetId="4">#REF!</definedName>
    <definedName name="_Imp2" localSheetId="82">#REF!</definedName>
    <definedName name="_Imp2" localSheetId="84">#REF!</definedName>
    <definedName name="_Imp2" localSheetId="90">#REF!</definedName>
    <definedName name="_Imp2">#REF!</definedName>
    <definedName name="_key01" localSheetId="94" hidden="1">#REF!</definedName>
    <definedName name="_key01" localSheetId="93" hidden="1">#REF!</definedName>
    <definedName name="_key01" localSheetId="111" hidden="1">#REF!</definedName>
    <definedName name="_key01" localSheetId="30" hidden="1">#REF!</definedName>
    <definedName name="_key01" localSheetId="2" hidden="1">#REF!</definedName>
    <definedName name="_key01" localSheetId="45" hidden="1">#REF!</definedName>
    <definedName name="_key01" localSheetId="46" hidden="1">#REF!</definedName>
    <definedName name="_key01" localSheetId="47" hidden="1">#REF!</definedName>
    <definedName name="_key01" localSheetId="5" hidden="1">#REF!</definedName>
    <definedName name="_key01" localSheetId="4" hidden="1">#REF!</definedName>
    <definedName name="_key01" localSheetId="55" hidden="1">#REF!</definedName>
    <definedName name="_key01" localSheetId="56" hidden="1">#REF!</definedName>
    <definedName name="_key01" localSheetId="62" hidden="1">#REF!</definedName>
    <definedName name="_key01" localSheetId="7" hidden="1">#REF!</definedName>
    <definedName name="_key01" localSheetId="82" hidden="1">#REF!</definedName>
    <definedName name="_key01" localSheetId="84" hidden="1">#REF!</definedName>
    <definedName name="_key01" localSheetId="90" hidden="1">#REF!</definedName>
    <definedName name="_key01" localSheetId="95" hidden="1">#REF!</definedName>
    <definedName name="_key01" localSheetId="97" hidden="1">#REF!</definedName>
    <definedName name="_key01" localSheetId="99" hidden="1">#REF!</definedName>
    <definedName name="_key01" localSheetId="92" hidden="1">#REF!</definedName>
    <definedName name="_key01" localSheetId="100" hidden="1">#REF!</definedName>
    <definedName name="_key01" localSheetId="101" hidden="1">#REF!</definedName>
    <definedName name="_key01" hidden="1">#REF!</definedName>
    <definedName name="_Key1" localSheetId="94" hidden="1">[2]Data!#REF!</definedName>
    <definedName name="_Key1" localSheetId="93" hidden="1">[2]Data!#REF!</definedName>
    <definedName name="_Key1" localSheetId="0" hidden="1">[2]Data!#REF!</definedName>
    <definedName name="_Key1" localSheetId="110" hidden="1">[2]Data!#REF!</definedName>
    <definedName name="_Key1" localSheetId="111" hidden="1">[2]Data!#REF!</definedName>
    <definedName name="_Key1" localSheetId="20" hidden="1">[2]Data!#REF!</definedName>
    <definedName name="_Key1" localSheetId="1" hidden="1">[2]Data!#REF!</definedName>
    <definedName name="_Key1" localSheetId="22" hidden="1">[2]Data!#REF!</definedName>
    <definedName name="_Key1" localSheetId="24" hidden="1">[2]Data!#REF!</definedName>
    <definedName name="_Key1" localSheetId="26" hidden="1">[2]Data!#REF!</definedName>
    <definedName name="_Key1" localSheetId="27" hidden="1">[2]Data!#REF!</definedName>
    <definedName name="_Key1" localSheetId="30" hidden="1">[2]Data!#REF!</definedName>
    <definedName name="_Key1" localSheetId="2" hidden="1">[2]Data!#REF!</definedName>
    <definedName name="_Key1" localSheetId="35" hidden="1">[2]Data!#REF!</definedName>
    <definedName name="_Key1" localSheetId="41" hidden="1">[2]Data!#REF!</definedName>
    <definedName name="_Key1" localSheetId="3" hidden="1">[2]Data!#REF!</definedName>
    <definedName name="_Key1" localSheetId="45" hidden="1">[2]Data!#REF!</definedName>
    <definedName name="_Key1" localSheetId="46" hidden="1">[2]Data!#REF!</definedName>
    <definedName name="_Key1" localSheetId="47" hidden="1">[2]Data!#REF!</definedName>
    <definedName name="_Key1" localSheetId="5" hidden="1">[2]Data!#REF!</definedName>
    <definedName name="_Key1" localSheetId="4" hidden="1">[2]Data!#REF!</definedName>
    <definedName name="_Key1" localSheetId="55" hidden="1">[2]Data!#REF!</definedName>
    <definedName name="_Key1" localSheetId="56" hidden="1">[2]Data!#REF!</definedName>
    <definedName name="_Key1" localSheetId="61" hidden="1">[2]Data!#REF!</definedName>
    <definedName name="_Key1" localSheetId="62" hidden="1">[2]Data!#REF!</definedName>
    <definedName name="_Key1" localSheetId="7" hidden="1">[2]Data!#REF!</definedName>
    <definedName name="_Key1" localSheetId="78" hidden="1">[2]Data!#REF!</definedName>
    <definedName name="_Key1" localSheetId="82" hidden="1">[2]Data!#REF!</definedName>
    <definedName name="_Key1" localSheetId="84" hidden="1">[2]Data!#REF!</definedName>
    <definedName name="_Key1" localSheetId="87" hidden="1">[2]Data!#REF!</definedName>
    <definedName name="_Key1" localSheetId="90" hidden="1">[2]Data!#REF!</definedName>
    <definedName name="_Key1" localSheetId="95" hidden="1">[2]Data!#REF!</definedName>
    <definedName name="_Key1" localSheetId="97" hidden="1">[2]Data!#REF!</definedName>
    <definedName name="_Key1" localSheetId="99" hidden="1">[2]Data!#REF!</definedName>
    <definedName name="_Key1" localSheetId="92" hidden="1">[2]Data!#REF!</definedName>
    <definedName name="_Key1" localSheetId="100" hidden="1">[2]Data!#REF!</definedName>
    <definedName name="_Key1" localSheetId="101" hidden="1">[2]Data!#REF!</definedName>
    <definedName name="_Key1" localSheetId="102" hidden="1">[2]Data!#REF!</definedName>
    <definedName name="_Key1" localSheetId="103" hidden="1">[2]Data!#REF!</definedName>
    <definedName name="_Key1" localSheetId="104" hidden="1">[2]Data!#REF!</definedName>
    <definedName name="_Key1" localSheetId="105" hidden="1">[2]Data!#REF!</definedName>
    <definedName name="_Key1" localSheetId="106" hidden="1">[2]Data!#REF!</definedName>
    <definedName name="_Key1" localSheetId="107" hidden="1">[2]Data!#REF!</definedName>
    <definedName name="_Key1" localSheetId="108" hidden="1">[2]Data!#REF!</definedName>
    <definedName name="_Key1" localSheetId="109" hidden="1">[2]Data!#REF!</definedName>
    <definedName name="_Key1" localSheetId="34" hidden="1">[13]Data!#REF!</definedName>
    <definedName name="_Key1" hidden="1">[2]Data!#REF!</definedName>
    <definedName name="_Key2" hidden="1">[14]plomo!$J$7:$J$17</definedName>
    <definedName name="_key3" localSheetId="94" hidden="1">#REF!</definedName>
    <definedName name="_key3" localSheetId="93" hidden="1">#REF!</definedName>
    <definedName name="_key3" localSheetId="0" hidden="1">#REF!</definedName>
    <definedName name="_key3" localSheetId="111" hidden="1">#REF!</definedName>
    <definedName name="_key3" localSheetId="30" hidden="1">#REF!</definedName>
    <definedName name="_key3" localSheetId="2" hidden="1">#REF!</definedName>
    <definedName name="_key3" localSheetId="45" hidden="1">#REF!</definedName>
    <definedName name="_key3" localSheetId="46" hidden="1">#REF!</definedName>
    <definedName name="_key3" localSheetId="47" hidden="1">#REF!</definedName>
    <definedName name="_key3" localSheetId="5" hidden="1">#REF!</definedName>
    <definedName name="_key3" localSheetId="4" hidden="1">#REF!</definedName>
    <definedName name="_key3" localSheetId="55" hidden="1">#REF!</definedName>
    <definedName name="_key3" localSheetId="56" hidden="1">#REF!</definedName>
    <definedName name="_key3" localSheetId="62" hidden="1">#REF!</definedName>
    <definedName name="_key3" localSheetId="7" hidden="1">#REF!</definedName>
    <definedName name="_key3" localSheetId="82" hidden="1">#REF!</definedName>
    <definedName name="_key3" localSheetId="84" hidden="1">#REF!</definedName>
    <definedName name="_key3" localSheetId="90" hidden="1">#REF!</definedName>
    <definedName name="_key3" localSheetId="95" hidden="1">#REF!</definedName>
    <definedName name="_key3" localSheetId="97" hidden="1">#REF!</definedName>
    <definedName name="_key3" localSheetId="99" hidden="1">#REF!</definedName>
    <definedName name="_key3" localSheetId="92" hidden="1">#REF!</definedName>
    <definedName name="_key3" localSheetId="100" hidden="1">#REF!</definedName>
    <definedName name="_key3" localSheetId="101" hidden="1">#REF!</definedName>
    <definedName name="_key3" localSheetId="34" hidden="1">#REF!</definedName>
    <definedName name="_key3" hidden="1">#REF!</definedName>
    <definedName name="_M">#N/A</definedName>
    <definedName name="_Order1" hidden="1">255</definedName>
    <definedName name="_Order2" hidden="1">255</definedName>
    <definedName name="_P" localSheetId="0">#REF!</definedName>
    <definedName name="_P" localSheetId="5">#REF!</definedName>
    <definedName name="_P" localSheetId="4">#REF!</definedName>
    <definedName name="_P" localSheetId="82">#REF!</definedName>
    <definedName name="_P" localSheetId="84">#REF!</definedName>
    <definedName name="_P" localSheetId="90">#REF!</definedName>
    <definedName name="_P">#REF!</definedName>
    <definedName name="_p1" localSheetId="0">#REF!</definedName>
    <definedName name="_p1" localSheetId="5">#REF!</definedName>
    <definedName name="_p1" localSheetId="4">#REF!</definedName>
    <definedName name="_p1" localSheetId="82">#REF!</definedName>
    <definedName name="_p1" localSheetId="84">#REF!</definedName>
    <definedName name="_p1" localSheetId="90">#REF!</definedName>
    <definedName name="_p1">#REF!</definedName>
    <definedName name="_Parse_Out" localSheetId="94" hidden="1">#REF!</definedName>
    <definedName name="_Parse_Out" localSheetId="93" hidden="1">#REF!</definedName>
    <definedName name="_Parse_Out" localSheetId="0" hidden="1">#REF!</definedName>
    <definedName name="_Parse_Out" localSheetId="111" hidden="1">#REF!</definedName>
    <definedName name="_Parse_Out" localSheetId="30" hidden="1">#REF!</definedName>
    <definedName name="_Parse_Out" localSheetId="2" hidden="1">#REF!</definedName>
    <definedName name="_Parse_Out" localSheetId="45" hidden="1">#REF!</definedName>
    <definedName name="_Parse_Out" localSheetId="46" hidden="1">#REF!</definedName>
    <definedName name="_Parse_Out" localSheetId="47" hidden="1">#REF!</definedName>
    <definedName name="_Parse_Out" localSheetId="5" hidden="1">#REF!</definedName>
    <definedName name="_Parse_Out" localSheetId="4" hidden="1">#REF!</definedName>
    <definedName name="_Parse_Out" localSheetId="55" hidden="1">#REF!</definedName>
    <definedName name="_Parse_Out" localSheetId="56" hidden="1">#REF!</definedName>
    <definedName name="_Parse_Out" localSheetId="62" hidden="1">#REF!</definedName>
    <definedName name="_Parse_Out" localSheetId="7" hidden="1">#REF!</definedName>
    <definedName name="_Parse_Out" localSheetId="82" hidden="1">#REF!</definedName>
    <definedName name="_Parse_Out" localSheetId="84" hidden="1">#REF!</definedName>
    <definedName name="_Parse_Out" localSheetId="90" hidden="1">#REF!</definedName>
    <definedName name="_Parse_Out" localSheetId="95" hidden="1">#REF!</definedName>
    <definedName name="_Parse_Out" localSheetId="97" hidden="1">#REF!</definedName>
    <definedName name="_Parse_Out" localSheetId="99" hidden="1">#REF!</definedName>
    <definedName name="_Parse_Out" localSheetId="92" hidden="1">#REF!</definedName>
    <definedName name="_Parse_Out" localSheetId="100" hidden="1">#REF!</definedName>
    <definedName name="_Parse_Out" localSheetId="101" hidden="1">#REF!</definedName>
    <definedName name="_Parse_Out" localSheetId="34" hidden="1">#REF!</definedName>
    <definedName name="_Parse_Out" hidden="1">#REF!</definedName>
    <definedName name="_RM1">[7]PAG19!$B$3:$I$39</definedName>
    <definedName name="_RM2">[7]PAG19!$J$3:$P$39</definedName>
    <definedName name="_S" localSheetId="0">#REF!</definedName>
    <definedName name="_S" localSheetId="5">#REF!</definedName>
    <definedName name="_S" localSheetId="4">#REF!</definedName>
    <definedName name="_S" localSheetId="82">#REF!</definedName>
    <definedName name="_S" localSheetId="84">#REF!</definedName>
    <definedName name="_S" localSheetId="90">#REF!</definedName>
    <definedName name="_S">#REF!</definedName>
    <definedName name="_Sort" localSheetId="94" hidden="1">#REF!</definedName>
    <definedName name="_Sort" localSheetId="93" hidden="1">#REF!</definedName>
    <definedName name="_Sort" localSheetId="0" hidden="1">#REF!</definedName>
    <definedName name="_Sort" localSheetId="111" hidden="1">#REF!</definedName>
    <definedName name="_Sort" localSheetId="30" hidden="1">#REF!</definedName>
    <definedName name="_Sort" localSheetId="2"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5" hidden="1">#REF!</definedName>
    <definedName name="_Sort" localSheetId="4" hidden="1">#REF!</definedName>
    <definedName name="_Sort" localSheetId="55" hidden="1">#REF!</definedName>
    <definedName name="_Sort" localSheetId="56" hidden="1">#REF!</definedName>
    <definedName name="_Sort" localSheetId="62" hidden="1">#REF!</definedName>
    <definedName name="_Sort" localSheetId="7" hidden="1">#REF!</definedName>
    <definedName name="_Sort" localSheetId="82" hidden="1">#REF!</definedName>
    <definedName name="_Sort" localSheetId="84" hidden="1">#REF!</definedName>
    <definedName name="_Sort" localSheetId="90" hidden="1">#REF!</definedName>
    <definedName name="_Sort" localSheetId="95" hidden="1">#REF!</definedName>
    <definedName name="_Sort" localSheetId="97" hidden="1">#REF!</definedName>
    <definedName name="_Sort" localSheetId="99" hidden="1">#REF!</definedName>
    <definedName name="_Sort" localSheetId="92" hidden="1">#REF!</definedName>
    <definedName name="_Sort" localSheetId="100" hidden="1">#REF!</definedName>
    <definedName name="_Sort" localSheetId="101" hidden="1">#REF!</definedName>
    <definedName name="_Sort" localSheetId="34" hidden="1">#REF!</definedName>
    <definedName name="_Sort" hidden="1">#REF!</definedName>
    <definedName name="_sort01" localSheetId="94" hidden="1">#REF!</definedName>
    <definedName name="_sort01" localSheetId="93" hidden="1">#REF!</definedName>
    <definedName name="_sort01" localSheetId="0" hidden="1">#REF!</definedName>
    <definedName name="_sort01" localSheetId="111" hidden="1">#REF!</definedName>
    <definedName name="_sort01" localSheetId="30" hidden="1">#REF!</definedName>
    <definedName name="_sort01" localSheetId="2" hidden="1">#REF!</definedName>
    <definedName name="_sort01" localSheetId="45" hidden="1">#REF!</definedName>
    <definedName name="_sort01" localSheetId="46" hidden="1">#REF!</definedName>
    <definedName name="_sort01" localSheetId="47" hidden="1">#REF!</definedName>
    <definedName name="_sort01" localSheetId="5" hidden="1">#REF!</definedName>
    <definedName name="_sort01" localSheetId="4" hidden="1">#REF!</definedName>
    <definedName name="_sort01" localSheetId="55" hidden="1">#REF!</definedName>
    <definedName name="_sort01" localSheetId="56" hidden="1">#REF!</definedName>
    <definedName name="_sort01" localSheetId="62" hidden="1">#REF!</definedName>
    <definedName name="_sort01" localSheetId="7" hidden="1">#REF!</definedName>
    <definedName name="_sort01" localSheetId="82" hidden="1">#REF!</definedName>
    <definedName name="_sort01" localSheetId="84" hidden="1">#REF!</definedName>
    <definedName name="_sort01" localSheetId="90" hidden="1">#REF!</definedName>
    <definedName name="_sort01" localSheetId="95" hidden="1">#REF!</definedName>
    <definedName name="_sort01" localSheetId="97" hidden="1">#REF!</definedName>
    <definedName name="_sort01" localSheetId="99" hidden="1">#REF!</definedName>
    <definedName name="_sort01" localSheetId="92" hidden="1">#REF!</definedName>
    <definedName name="_sort01" localSheetId="100" hidden="1">#REF!</definedName>
    <definedName name="_sort01" localSheetId="101" hidden="1">#REF!</definedName>
    <definedName name="_sort01" localSheetId="34" hidden="1">#REF!</definedName>
    <definedName name="_sort01" hidden="1">#REF!</definedName>
    <definedName name="_sort1" localSheetId="94" hidden="1">#REF!</definedName>
    <definedName name="_sort1" localSheetId="93" hidden="1">#REF!</definedName>
    <definedName name="_sort1" localSheetId="111" hidden="1">#REF!</definedName>
    <definedName name="_sort1" localSheetId="30" hidden="1">#REF!</definedName>
    <definedName name="_sort1" localSheetId="2" hidden="1">#REF!</definedName>
    <definedName name="_sort1" localSheetId="45" hidden="1">#REF!</definedName>
    <definedName name="_sort1" localSheetId="46" hidden="1">#REF!</definedName>
    <definedName name="_sort1" localSheetId="47" hidden="1">#REF!</definedName>
    <definedName name="_sort1" localSheetId="5" hidden="1">#REF!</definedName>
    <definedName name="_sort1" localSheetId="4" hidden="1">#REF!</definedName>
    <definedName name="_sort1" localSheetId="55" hidden="1">#REF!</definedName>
    <definedName name="_sort1" localSheetId="56" hidden="1">#REF!</definedName>
    <definedName name="_sort1" localSheetId="62" hidden="1">#REF!</definedName>
    <definedName name="_sort1" localSheetId="7" hidden="1">#REF!</definedName>
    <definedName name="_sort1" localSheetId="82" hidden="1">#REF!</definedName>
    <definedName name="_sort1" localSheetId="84" hidden="1">#REF!</definedName>
    <definedName name="_sort1" localSheetId="90" hidden="1">#REF!</definedName>
    <definedName name="_sort1" localSheetId="95" hidden="1">#REF!</definedName>
    <definedName name="_sort1" localSheetId="97" hidden="1">#REF!</definedName>
    <definedName name="_sort1" localSheetId="99" hidden="1">#REF!</definedName>
    <definedName name="_sort1" localSheetId="92" hidden="1">#REF!</definedName>
    <definedName name="_sort1" localSheetId="100" hidden="1">#REF!</definedName>
    <definedName name="_sort1" localSheetId="101" hidden="1">#REF!</definedName>
    <definedName name="_sort1" hidden="1">#REF!</definedName>
    <definedName name="_TAB1998" localSheetId="5">#REF!</definedName>
    <definedName name="_TAB1998" localSheetId="4">#REF!</definedName>
    <definedName name="_TAB1998" localSheetId="82">#REF!</definedName>
    <definedName name="_TAB1998" localSheetId="84">#REF!</definedName>
    <definedName name="_TAB1998" localSheetId="90">#REF!</definedName>
    <definedName name="_TAB1998">#REF!</definedName>
    <definedName name="_TAB1999" localSheetId="5">#REF!</definedName>
    <definedName name="_TAB1999" localSheetId="4">#REF!</definedName>
    <definedName name="_TAB1999" localSheetId="82">#REF!</definedName>
    <definedName name="_TAB1999" localSheetId="84">#REF!</definedName>
    <definedName name="_TAB1999" localSheetId="90">#REF!</definedName>
    <definedName name="_TAB1999">#REF!</definedName>
    <definedName name="_TAB2000" localSheetId="5">#REF!</definedName>
    <definedName name="_TAB2000" localSheetId="4">#REF!</definedName>
    <definedName name="_TAB2000" localSheetId="82">#REF!</definedName>
    <definedName name="_TAB2000" localSheetId="84">#REF!</definedName>
    <definedName name="_TAB2000" localSheetId="90">#REF!</definedName>
    <definedName name="_TAB2000">#REF!</definedName>
    <definedName name="_TAB2001" localSheetId="5">#REF!</definedName>
    <definedName name="_TAB2001" localSheetId="4">#REF!</definedName>
    <definedName name="_TAB2001" localSheetId="82">#REF!</definedName>
    <definedName name="_TAB2001" localSheetId="84">#REF!</definedName>
    <definedName name="_TAB2001" localSheetId="90">#REF!</definedName>
    <definedName name="_TAB2001">#REF!</definedName>
    <definedName name="_TAB2002" localSheetId="5">#REF!</definedName>
    <definedName name="_TAB2002" localSheetId="4">#REF!</definedName>
    <definedName name="_TAB2002" localSheetId="82">#REF!</definedName>
    <definedName name="_TAB2002" localSheetId="84">#REF!</definedName>
    <definedName name="_TAB2002" localSheetId="90">#REF!</definedName>
    <definedName name="_TAB2002">#REF!</definedName>
    <definedName name="_TAB2003" localSheetId="5">#REF!</definedName>
    <definedName name="_TAB2003" localSheetId="4">#REF!</definedName>
    <definedName name="_TAB2003" localSheetId="82">#REF!</definedName>
    <definedName name="_TAB2003" localSheetId="84">#REF!</definedName>
    <definedName name="_TAB2003" localSheetId="90">#REF!</definedName>
    <definedName name="_TAB2003">#REF!</definedName>
    <definedName name="a" localSheetId="94" hidden="1">#REF!</definedName>
    <definedName name="a" localSheetId="93" hidden="1">#REF!</definedName>
    <definedName name="a" localSheetId="111" hidden="1">#REF!</definedName>
    <definedName name="a" localSheetId="30" hidden="1">#REF!</definedName>
    <definedName name="a" localSheetId="2" hidden="1">#REF!</definedName>
    <definedName name="a" localSheetId="45" hidden="1">#REF!</definedName>
    <definedName name="a" localSheetId="46" hidden="1">#REF!</definedName>
    <definedName name="a" localSheetId="47" hidden="1">#REF!</definedName>
    <definedName name="a" localSheetId="48" hidden="1">#REF!</definedName>
    <definedName name="a" localSheetId="5" hidden="1">#REF!</definedName>
    <definedName name="a" localSheetId="4" hidden="1">#REF!</definedName>
    <definedName name="a" localSheetId="55" hidden="1">#REF!</definedName>
    <definedName name="a" localSheetId="56" hidden="1">#REF!</definedName>
    <definedName name="a" localSheetId="62" hidden="1">#REF!</definedName>
    <definedName name="a" localSheetId="7" hidden="1">#REF!</definedName>
    <definedName name="a" localSheetId="82" hidden="1">#REF!</definedName>
    <definedName name="a" localSheetId="84" hidden="1">#REF!</definedName>
    <definedName name="a" localSheetId="90" hidden="1">#REF!</definedName>
    <definedName name="a" localSheetId="95" hidden="1">#REF!</definedName>
    <definedName name="a" localSheetId="97" hidden="1">#REF!</definedName>
    <definedName name="a" localSheetId="99" hidden="1">#REF!</definedName>
    <definedName name="a" localSheetId="92" hidden="1">#REF!</definedName>
    <definedName name="a" localSheetId="100" hidden="1">#REF!</definedName>
    <definedName name="a" localSheetId="101" hidden="1">#REF!</definedName>
    <definedName name="a" hidden="1">#REF!</definedName>
    <definedName name="A_impresión_IM">[15]IECE4001!$A$1:$N$42</definedName>
    <definedName name="A87_" localSheetId="0">#REF!</definedName>
    <definedName name="A87_" localSheetId="5">#REF!</definedName>
    <definedName name="A87_" localSheetId="4">#REF!</definedName>
    <definedName name="A87_" localSheetId="82">#REF!</definedName>
    <definedName name="A87_" localSheetId="84">#REF!</definedName>
    <definedName name="A87_" localSheetId="90">#REF!</definedName>
    <definedName name="A87_">#REF!</definedName>
    <definedName name="aa" localSheetId="0">#REF!</definedName>
    <definedName name="aa" localSheetId="5">#REF!</definedName>
    <definedName name="aa" localSheetId="4">#REF!</definedName>
    <definedName name="aa" localSheetId="82">#REF!</definedName>
    <definedName name="aa" localSheetId="84">#REF!</definedName>
    <definedName name="aa" localSheetId="90">#REF!</definedName>
    <definedName name="aa">#REF!</definedName>
    <definedName name="aaaa" localSheetId="0">#REF!</definedName>
    <definedName name="aaaa" localSheetId="5">#REF!</definedName>
    <definedName name="aaaa" localSheetId="4">#REF!</definedName>
    <definedName name="aaaa" localSheetId="82">#REF!</definedName>
    <definedName name="aaaa" localSheetId="84">#REF!</definedName>
    <definedName name="aaaa" localSheetId="90">#REF!</definedName>
    <definedName name="aaaa">#REF!</definedName>
    <definedName name="Abast2017">[16]Abastecimiento_datos!$B$1:$K$2098</definedName>
    <definedName name="adicional" localSheetId="5">#REF!</definedName>
    <definedName name="adicional" localSheetId="4">#REF!</definedName>
    <definedName name="adicional" localSheetId="82">#REF!</definedName>
    <definedName name="adicional" localSheetId="84">#REF!</definedName>
    <definedName name="adicional" localSheetId="90">#REF!</definedName>
    <definedName name="adicional">#REF!</definedName>
    <definedName name="al2007urb">'[17]al 2007 urb'!$B$1:$E$2056</definedName>
    <definedName name="ALIMENTOS" localSheetId="5">#REF!</definedName>
    <definedName name="ALIMENTOS" localSheetId="4">#REF!</definedName>
    <definedName name="ALIMENTOS" localSheetId="82">#REF!</definedName>
    <definedName name="ALIMENTOS" localSheetId="84">#REF!</definedName>
    <definedName name="ALIMENTOS" localSheetId="90">#REF!</definedName>
    <definedName name="ALIMENTOS">#REF!</definedName>
    <definedName name="AlumDpto2017">[18]Alumbrado!$J$16:$N$67</definedName>
    <definedName name="anexo" localSheetId="0">[19]PAG_35!#REF!</definedName>
    <definedName name="anexo" localSheetId="5">[19]PAG_35!#REF!</definedName>
    <definedName name="anexo" localSheetId="4">[19]PAG_35!#REF!</definedName>
    <definedName name="anexo" localSheetId="82">[19]PAG_35!#REF!</definedName>
    <definedName name="anexo" localSheetId="84">[19]PAG_35!#REF!</definedName>
    <definedName name="anexo" localSheetId="90">[19]PAG_35!#REF!</definedName>
    <definedName name="anexo">[19]PAG_35!#REF!</definedName>
    <definedName name="anexo_especial" localSheetId="0">[20]PAG_37!#REF!</definedName>
    <definedName name="anexo_especial" localSheetId="5">[20]PAG_37!#REF!</definedName>
    <definedName name="anexo_especial" localSheetId="4">[20]PAG_37!#REF!</definedName>
    <definedName name="anexo_especial" localSheetId="82">[20]PAG_37!#REF!</definedName>
    <definedName name="anexo_especial" localSheetId="84">[20]PAG_37!#REF!</definedName>
    <definedName name="anexo_especial" localSheetId="90">[20]PAG_37!#REF!</definedName>
    <definedName name="anexo_especial">[20]PAG_37!#REF!</definedName>
    <definedName name="anexos" localSheetId="0">[21]PAG_35!#REF!</definedName>
    <definedName name="anexos" localSheetId="5">[21]PAG_35!#REF!</definedName>
    <definedName name="anexos" localSheetId="4">[21]PAG_35!#REF!</definedName>
    <definedName name="anexos" localSheetId="82">[21]PAG_35!#REF!</definedName>
    <definedName name="anexos" localSheetId="84">[21]PAG_35!#REF!</definedName>
    <definedName name="anexos" localSheetId="90">[21]PAG_35!#REF!</definedName>
    <definedName name="anexos">[21]PAG_35!#REF!</definedName>
    <definedName name="año2007">'[22]AÑOS 2017'!$O$24</definedName>
    <definedName name="año2017">[18]Conts!$F$6</definedName>
    <definedName name="_xlnm.Print_Area" localSheetId="15">' 5.14_U'!$A$1:$P$37</definedName>
    <definedName name="_xlnm.Print_Area" localSheetId="11">'5,10-Pu'!$A$1:$S$37</definedName>
    <definedName name="_xlnm.Print_Area" localSheetId="12">'5,11-Priv'!$A$1:$N$37</definedName>
    <definedName name="_xlnm.Print_Area" localSheetId="8">'5,7-D'!$A$1:$P$37</definedName>
    <definedName name="_xlnm.Print_Area" localSheetId="9">'5,8-U'!$A$1:$P$38</definedName>
    <definedName name="_xlnm.Print_Area" localSheetId="13">'5.12-hombre'!$A$1:$P$36</definedName>
    <definedName name="_xlnm.Print_Area" localSheetId="14">'5.13-mujer '!$A$1:$P$36</definedName>
    <definedName name="_xlnm.Print_Area" localSheetId="16">'5.15_R'!$A$1:$P$37</definedName>
    <definedName name="_xlnm.Print_Area" localSheetId="17">'5.16_Prim-Pub'!$A$1:$P$37</definedName>
    <definedName name="_xlnm.Print_Area" localSheetId="18">'5.17_Prim-Priv'!$A$1:$O$37</definedName>
    <definedName name="_xlnm.Print_Area" localSheetId="19">'5.18 Prim-H'!$A$1:$Q$37</definedName>
    <definedName name="_xlnm.Print_Area" localSheetId="20">'5.19 Prim-M'!$A$1:$P$37</definedName>
    <definedName name="_xlnm.Print_Area" localSheetId="1">'5.2 EBR'!$A$1:$Y$129</definedName>
    <definedName name="_xlnm.Print_Area" localSheetId="21">'5.20 Prim-U'!$A$1:$P$37</definedName>
    <definedName name="_xlnm.Print_Area" localSheetId="22">'5.21 Prim-R'!$A$1:$P$38</definedName>
    <definedName name="_xlnm.Print_Area" localSheetId="23">'5.22 Sec-Pu'!$A$1:$P$37</definedName>
    <definedName name="_xlnm.Print_Area" localSheetId="24">'5.23 Sec.Pr'!$A$1:$P$37</definedName>
    <definedName name="_xlnm.Print_Area" localSheetId="25">'5.24 Sec-H'!$A$1:$P$38</definedName>
    <definedName name="_xlnm.Print_Area" localSheetId="26">'5.25 Sec-M'!$A$1:$P$38</definedName>
    <definedName name="_xlnm.Print_Area" localSheetId="27">'5.26 Sec-U'!$A$1:$P$37</definedName>
    <definedName name="_xlnm.Print_Area" localSheetId="28">'5.27 Sec-R'!$A$1:$O$37</definedName>
    <definedName name="_xlnm.Print_Area" localSheetId="29">'5.28-TNM-Inic'!$A$1:$W$42</definedName>
    <definedName name="_xlnm.Print_Area" localSheetId="30">'5.29_TNM_Inic.'!$A$1:$R$55</definedName>
    <definedName name="_xlnm.Print_Area" localSheetId="2">'5.3 EBAE'!$A$1:$N$124</definedName>
    <definedName name="_xlnm.Print_Area" localSheetId="31">'5.30-TBM-Prim'!$A$1:$P$52</definedName>
    <definedName name="_xlnm.Print_Area" localSheetId="33">'5.32_TBM-Prim-D'!$A$1:$R$46</definedName>
    <definedName name="_xlnm.Print_Area" localSheetId="35">'5.33_T.N.M.P '!$A$1:$P$51</definedName>
    <definedName name="_xlnm.Print_Area" localSheetId="38">'5.36_TBM-Sec. '!$A$1:$Q$45</definedName>
    <definedName name="_xlnm.Print_Area" localSheetId="39">'5.37_T.N.M.S '!$A$1:$Q$47</definedName>
    <definedName name="_xlnm.Print_Area" localSheetId="40">'5.38-TNA_Inic.D1 '!$A$1:$Q$38</definedName>
    <definedName name="_xlnm.Print_Area" localSheetId="41">'5.39-TNA-Inic'!$A$1:$P$50</definedName>
    <definedName name="_xlnm.Print_Area" localSheetId="3">'5.4 Ed.Sup'!$A$1:$N$99</definedName>
    <definedName name="_xlnm.Print_Area" localSheetId="42">'5.40-TBA-Prim.D2'!$A$1:$Q$53</definedName>
    <definedName name="_xlnm.Print_Area" localSheetId="43">'5.41_TNA_Prim.Es '!$A$1:$Q$51</definedName>
    <definedName name="_xlnm.Print_Area" localSheetId="44">'5.42 TNA.P'!$A$1:$Q$51</definedName>
    <definedName name="_xlnm.Print_Area" localSheetId="45">'5.43 Prim.Norm  '!$A$1:$Q$46</definedName>
    <definedName name="_xlnm.Print_Area" localSheetId="46">'5.44-Pri-Atra'!$A$1:$R$49</definedName>
    <definedName name="_xlnm.Print_Area" localSheetId="47">'5.45  Pri-Adel'!$A$1:$N$21</definedName>
    <definedName name="_xlnm.Print_Area" localSheetId="48">'5.46-TBA D3-Sec. '!$A$1:$Q$48</definedName>
    <definedName name="_xlnm.Print_Area" localSheetId="49">'5.47 TNA_Es'!$A$1:$P$47</definedName>
    <definedName name="_xlnm.Print_Area" localSheetId="50">'5.48-TBA_Sec-D'!$A$1:$Q$46</definedName>
    <definedName name="_xlnm.Print_Area" localSheetId="51">'5.49-TNA.S-D'!$A$1:$Q$46</definedName>
    <definedName name="_xlnm.Print_Area" localSheetId="5">'5.5 PRONOEI_2022-2023'!$A$1:$H$31</definedName>
    <definedName name="_xlnm.Print_Area" localSheetId="4">'5.5 PRONOEI_Total'!$A$1:$H$30</definedName>
    <definedName name="_xlnm.Print_Area" localSheetId="52">'5.50-Sec.Norm'!$A$1:$P$46</definedName>
    <definedName name="_xlnm.Print_Area" localSheetId="53">'5.51-Atra_Sec-D '!$A$1:$Q$46</definedName>
    <definedName name="_xlnm.Print_Area" localSheetId="54">'5.52-Ade-Sec '!$A$1:$Q$24</definedName>
    <definedName name="_xlnm.Print_Area" localSheetId="57">'5.55_Prom T'!$A$1:$H$49</definedName>
    <definedName name="_xlnm.Print_Area" localSheetId="58">'5.56_Prom. H'!$A$1:$H$50</definedName>
    <definedName name="_xlnm.Print_Area" localSheetId="59">'5.57_Prom.Muj'!$A$1:$I$47</definedName>
    <definedName name="_xlnm.Print_Area" localSheetId="60">'5.58 Prom.GEd'!$A$1:$H$56</definedName>
    <definedName name="_xlnm.Print_Area" localSheetId="61">'5.59_Anal-D '!$A$1:$Q$49</definedName>
    <definedName name="_xlnm.Print_Area" localSheetId="66">'5.62 Conclu-Prim'!$A$1:$G$44</definedName>
    <definedName name="_xlnm.Print_Area" localSheetId="67">'5.63 Conclu-Sec'!$A$1:$G$45</definedName>
    <definedName name="_xlnm.Print_Area" localSheetId="68">'5.64-Ing_U.Pu'!$A$1:$S$64</definedName>
    <definedName name="_xlnm.Print_Area" localSheetId="69">'5.65-Ing_U.Priv'!$A$1:$S$108</definedName>
    <definedName name="_xlnm.Print_Area" localSheetId="70">'5.66 M.Pub'!$A$1:$S$62</definedName>
    <definedName name="_xlnm.Print_Area" localSheetId="71">'5.67.Matr Priv'!$A$1:$S$108</definedName>
    <definedName name="_xlnm.Print_Area" localSheetId="72">'5.68 M. pu y pri'!$A$1:$D$49</definedName>
    <definedName name="_xlnm.Print_Area" localSheetId="73">'5.69_G-Pub'!$A$1:$N$60</definedName>
    <definedName name="_xlnm.Print_Area" localSheetId="7">'5.6-Matric.'!$A$1:$U$32</definedName>
    <definedName name="_xlnm.Print_Area" localSheetId="74">'5.70 Grad-UPriv'!$A$1:$N$104</definedName>
    <definedName name="_xlnm.Print_Area" localSheetId="75">'5.71_Tit_UPub'!$A$1:$N$59</definedName>
    <definedName name="_xlnm.Print_Area" localSheetId="76">'5.72_Tit_UPri'!$A$1:$N$104</definedName>
    <definedName name="_xlnm.Print_Area" localSheetId="77">'5.73 Gra y Ti_pu-priv '!$A$1:$G$48</definedName>
    <definedName name="_xlnm.Print_Area" localSheetId="78">'5.74-Doc.s.Niv y Mo. '!$A$1:$Q$25</definedName>
    <definedName name="_xlnm.Print_Area" localSheetId="81">'5.77_Doc-Sec.Pri '!$A$1:$Q$38</definedName>
    <definedName name="_xlnm.Print_Area" localSheetId="82">'5.78-Doc.U.pub'!$A$1:$O$61</definedName>
    <definedName name="_xlnm.Print_Area" localSheetId="83">'5.79_Doc-U.priv'!$A$1:$P$107</definedName>
    <definedName name="_xlnm.Print_Area" localSheetId="84">'5.80_N U_pub-priv'!$A$1:$F$52</definedName>
    <definedName name="_xlnm.Print_Area" localSheetId="85">'5.81- 5.82_C.E'!$A$1:$Q$41</definedName>
    <definedName name="_xlnm.Print_Area" localSheetId="86">'5.83 -I.E-Dpto. '!$A$1:$Q$37</definedName>
    <definedName name="_xlnm.Print_Area" localSheetId="90">'5.86 Concytec'!$A$1:$N$174</definedName>
    <definedName name="_xlnm.Print_Area" localSheetId="91">'5.87_5.88 P.Ley'!$A$1:$K$57</definedName>
    <definedName name="_xlnm.Print_Area" localSheetId="10">'5.9-Ru'!$A$1:$P$38</definedName>
    <definedName name="_xlnm.Print_Area" localSheetId="37">'C3_5.35_TNM-Sec_Es'!$A$1:$P$45</definedName>
    <definedName name="_xlnm.Print_Area" localSheetId="34">'Cua 5.32_TBM_Prim.'!$A$1:$Q$45</definedName>
    <definedName name="_xlnm.Print_Area" localSheetId="65">'F 5.61 Niv.E'!$A$1:$H$50</definedName>
    <definedName name="_xlnm.Print_Area" localSheetId="64">'M-5.61 Niv.E'!$A$1:$H$62</definedName>
    <definedName name="_xlnm.Print_Area" localSheetId="63">'T 5.61 Niv.E'!$A$1:$N$49</definedName>
    <definedName name="area1" localSheetId="0">#REF!</definedName>
    <definedName name="area1" localSheetId="5">#REF!</definedName>
    <definedName name="area1" localSheetId="4">#REF!</definedName>
    <definedName name="area1" localSheetId="82">#REF!</definedName>
    <definedName name="area1" localSheetId="84">#REF!</definedName>
    <definedName name="area1" localSheetId="90">#REF!</definedName>
    <definedName name="area1">#REF!</definedName>
    <definedName name="area2" localSheetId="0">#REF!</definedName>
    <definedName name="area2" localSheetId="5">#REF!</definedName>
    <definedName name="area2" localSheetId="4">#REF!</definedName>
    <definedName name="area2" localSheetId="82">#REF!</definedName>
    <definedName name="area2" localSheetId="84">#REF!</definedName>
    <definedName name="area2" localSheetId="90">#REF!</definedName>
    <definedName name="area2">#REF!</definedName>
    <definedName name="area3" localSheetId="0">#REF!</definedName>
    <definedName name="area3" localSheetId="5">#REF!</definedName>
    <definedName name="area3" localSheetId="4">#REF!</definedName>
    <definedName name="area3" localSheetId="82">#REF!</definedName>
    <definedName name="area3" localSheetId="84">#REF!</definedName>
    <definedName name="area3" localSheetId="90">#REF!</definedName>
    <definedName name="area3">#REF!</definedName>
    <definedName name="area4" localSheetId="5">#REF!</definedName>
    <definedName name="area4" localSheetId="4">#REF!</definedName>
    <definedName name="area4" localSheetId="82">#REF!</definedName>
    <definedName name="area4" localSheetId="84">#REF!</definedName>
    <definedName name="area4" localSheetId="90">#REF!</definedName>
    <definedName name="area4">#REF!</definedName>
    <definedName name="AreaDeFechasC1">[23]c1!$D$2:$N$2</definedName>
    <definedName name="AreaDeFechasC3">[23]c3!$D$2:$N$2</definedName>
    <definedName name="AreaDeFechasC5">[23]c5!$D$2:$N$2</definedName>
    <definedName name="AreaDeFechasC6">[23]c6!$D$2:$N$2</definedName>
    <definedName name="AreaDeFechasC8" localSheetId="0">#REF!</definedName>
    <definedName name="AreaDeFechasC8" localSheetId="5">#REF!</definedName>
    <definedName name="AreaDeFechasC8" localSheetId="4">#REF!</definedName>
    <definedName name="AreaDeFechasC8" localSheetId="82">#REF!</definedName>
    <definedName name="AreaDeFechasC8" localSheetId="84">#REF!</definedName>
    <definedName name="AreaDeFechasC8" localSheetId="90">#REF!</definedName>
    <definedName name="AreaDeFechasC8">#REF!</definedName>
    <definedName name="AreaDeFechasDeCuadro1">[23]AhoF!$F$4:$P$4</definedName>
    <definedName name="AreaDeFechasDeCuadro3">[23]Bon!$E$6:$O$6</definedName>
    <definedName name="AreaDeFechasDeCuadro5">[23]BVL!$E$5:$N$5</definedName>
    <definedName name="AreaDeFechasDeCuadro6" localSheetId="0">#REF!</definedName>
    <definedName name="AreaDeFechasDeCuadro6" localSheetId="5">#REF!</definedName>
    <definedName name="AreaDeFechasDeCuadro6" localSheetId="4">#REF!</definedName>
    <definedName name="AreaDeFechasDeCuadro6" localSheetId="82">#REF!</definedName>
    <definedName name="AreaDeFechasDeCuadro6" localSheetId="84">#REF!</definedName>
    <definedName name="AreaDeFechasDeCuadro6" localSheetId="90">#REF!</definedName>
    <definedName name="AreaDeFechasDeCuadro6">#REF!</definedName>
    <definedName name="AreaDeFechasDeCuadro8">'[23]Anex-SFN'!$J$7:$R$7</definedName>
    <definedName name="asd" localSheetId="0" hidden="1">[8]balance!#REF!</definedName>
    <definedName name="asd" localSheetId="111" hidden="1">[8]balance!#REF!</definedName>
    <definedName name="asd" localSheetId="20" hidden="1">[8]balance!#REF!</definedName>
    <definedName name="asd" localSheetId="1" hidden="1">[8]balance!#REF!</definedName>
    <definedName name="asd" localSheetId="22" hidden="1">[8]balance!#REF!</definedName>
    <definedName name="asd" localSheetId="24" hidden="1">[8]balance!#REF!</definedName>
    <definedName name="asd" localSheetId="26" hidden="1">[8]balance!#REF!</definedName>
    <definedName name="asd" localSheetId="27" hidden="1">[8]balance!#REF!</definedName>
    <definedName name="asd" localSheetId="30" hidden="1">[8]balance!#REF!</definedName>
    <definedName name="asd" localSheetId="2" hidden="1">[8]balance!#REF!</definedName>
    <definedName name="asd" localSheetId="35" hidden="1">[8]balance!#REF!</definedName>
    <definedName name="asd" localSheetId="41" hidden="1">[8]balance!#REF!</definedName>
    <definedName name="asd" localSheetId="3" hidden="1">[8]balance!#REF!</definedName>
    <definedName name="asd" localSheetId="45" hidden="1">[8]balance!#REF!</definedName>
    <definedName name="asd" localSheetId="46" hidden="1">[8]balance!#REF!</definedName>
    <definedName name="asd" localSheetId="47" hidden="1">[8]balance!#REF!</definedName>
    <definedName name="asd" localSheetId="5" hidden="1">[8]balance!#REF!</definedName>
    <definedName name="asd" localSheetId="4" hidden="1">[8]balance!#REF!</definedName>
    <definedName name="asd" localSheetId="62" hidden="1">[8]balance!#REF!</definedName>
    <definedName name="asd" localSheetId="7" hidden="1">[8]balance!#REF!</definedName>
    <definedName name="asd" localSheetId="82" hidden="1">[8]balance!#REF!</definedName>
    <definedName name="asd" localSheetId="84" hidden="1">[8]balance!#REF!</definedName>
    <definedName name="asd" localSheetId="90" hidden="1">[8]balance!#REF!</definedName>
    <definedName name="asd" localSheetId="95" hidden="1">[8]balance!#REF!</definedName>
    <definedName name="asd" localSheetId="97" hidden="1">[8]balance!#REF!</definedName>
    <definedName name="asd" localSheetId="99" hidden="1">[8]balance!#REF!</definedName>
    <definedName name="asd" localSheetId="92" hidden="1">[8]balance!#REF!</definedName>
    <definedName name="asd" localSheetId="100" hidden="1">[8]balance!#REF!</definedName>
    <definedName name="asd" localSheetId="101" hidden="1">[8]balance!#REF!</definedName>
    <definedName name="asd" hidden="1">[8]balance!#REF!</definedName>
    <definedName name="base0" localSheetId="0">[24]Sem!#REF!</definedName>
    <definedName name="base0" localSheetId="5">[24]Sem!#REF!</definedName>
    <definedName name="base0" localSheetId="4">[24]Sem!#REF!</definedName>
    <definedName name="base0" localSheetId="82">[24]Sem!#REF!</definedName>
    <definedName name="base0" localSheetId="84">[24]Sem!#REF!</definedName>
    <definedName name="base0" localSheetId="90">[24]Sem!#REF!</definedName>
    <definedName name="base0">[24]Sem!#REF!</definedName>
    <definedName name="_xlnm.Database" localSheetId="0">#REF!</definedName>
    <definedName name="_xlnm.Database" localSheetId="5">#REF!</definedName>
    <definedName name="_xlnm.Database" localSheetId="4">#REF!</definedName>
    <definedName name="_xlnm.Database" localSheetId="82">#REF!</definedName>
    <definedName name="_xlnm.Database" localSheetId="84">#REF!</definedName>
    <definedName name="_xlnm.Database" localSheetId="90">#REF!</definedName>
    <definedName name="_xlnm.Database" localSheetId="88">#REF!</definedName>
    <definedName name="_xlnm.Database">#REF!</definedName>
    <definedName name="baseFP">[24]BASFinP!$DW$1</definedName>
    <definedName name="baseProm" localSheetId="0">[24]BASPromP!#REF!</definedName>
    <definedName name="baseProm" localSheetId="5">[24]BASPromP!#REF!</definedName>
    <definedName name="baseProm" localSheetId="4">[24]BASPromP!#REF!</definedName>
    <definedName name="baseProm" localSheetId="82">[24]BASPromP!#REF!</definedName>
    <definedName name="baseProm" localSheetId="84">[24]BASPromP!#REF!</definedName>
    <definedName name="baseProm" localSheetId="90">[24]BASPromP!#REF!</definedName>
    <definedName name="baseProm">[24]BASPromP!#REF!</definedName>
    <definedName name="BLPH1" localSheetId="94" hidden="1">#REF!</definedName>
    <definedName name="BLPH1" localSheetId="93" hidden="1">#REF!</definedName>
    <definedName name="BLPH1" localSheetId="0" hidden="1">#REF!</definedName>
    <definedName name="BLPH1" localSheetId="111" hidden="1">#REF!</definedName>
    <definedName name="BLPH1" localSheetId="29" hidden="1">#REF!</definedName>
    <definedName name="BLPH1" localSheetId="30" hidden="1">#REF!</definedName>
    <definedName name="BLPH1" localSheetId="2" hidden="1">#REF!</definedName>
    <definedName name="BLPH1" localSheetId="45" hidden="1">#REF!</definedName>
    <definedName name="BLPH1" localSheetId="46" hidden="1">#REF!</definedName>
    <definedName name="BLPH1" localSheetId="47" hidden="1">#REF!</definedName>
    <definedName name="BLPH1" localSheetId="48" hidden="1">#REF!</definedName>
    <definedName name="BLPH1" localSheetId="5" hidden="1">#REF!</definedName>
    <definedName name="BLPH1" localSheetId="4" hidden="1">#REF!</definedName>
    <definedName name="BLPH1" localSheetId="55" hidden="1">#REF!</definedName>
    <definedName name="BLPH1" localSheetId="56" hidden="1">#REF!</definedName>
    <definedName name="BLPH1" localSheetId="62" hidden="1">#REF!</definedName>
    <definedName name="BLPH1" localSheetId="7" hidden="1">#REF!</definedName>
    <definedName name="BLPH1" localSheetId="82" hidden="1">#REF!</definedName>
    <definedName name="BLPH1" localSheetId="84" hidden="1">#REF!</definedName>
    <definedName name="BLPH1" localSheetId="90" hidden="1">#REF!</definedName>
    <definedName name="BLPH1" localSheetId="95" hidden="1">#REF!</definedName>
    <definedName name="BLPH1" localSheetId="97" hidden="1">#REF!</definedName>
    <definedName name="BLPH1" localSheetId="99" hidden="1">#REF!</definedName>
    <definedName name="BLPH1" localSheetId="92" hidden="1">#REF!</definedName>
    <definedName name="BLPH1" localSheetId="100" hidden="1">#REF!</definedName>
    <definedName name="BLPH1" localSheetId="101" hidden="1">#REF!</definedName>
    <definedName name="BLPH1" localSheetId="34" hidden="1">#REF!</definedName>
    <definedName name="BLPH1" hidden="1">#REF!</definedName>
    <definedName name="bol03_98" localSheetId="0">[3]PAG_35!#REF!</definedName>
    <definedName name="bol03_98" localSheetId="5">[3]PAG_35!#REF!</definedName>
    <definedName name="bol03_98" localSheetId="4">[3]PAG_35!#REF!</definedName>
    <definedName name="bol03_98" localSheetId="82">[3]PAG_35!#REF!</definedName>
    <definedName name="bol03_98" localSheetId="84">[3]PAG_35!#REF!</definedName>
    <definedName name="bol03_98" localSheetId="90">[3]PAG_35!#REF!</definedName>
    <definedName name="bol03_98">[3]PAG_35!#REF!</definedName>
    <definedName name="bos" localSheetId="0">#REF!</definedName>
    <definedName name="bos" localSheetId="5">#REF!</definedName>
    <definedName name="bos" localSheetId="4">#REF!</definedName>
    <definedName name="bos" localSheetId="82">#REF!</definedName>
    <definedName name="bos" localSheetId="84">#REF!</definedName>
    <definedName name="bos" localSheetId="90">#REF!</definedName>
    <definedName name="bos">#REF!</definedName>
    <definedName name="CABEZA1">[25]IECM4303!$A$4</definedName>
    <definedName name="cable2">'[26]Rank-TV cable'!$G$10:$G$1883</definedName>
    <definedName name="cara">[24]Grafico!$A$3</definedName>
    <definedName name="caudal" localSheetId="5">[27]PAG_33!#REF!</definedName>
    <definedName name="caudal" localSheetId="4">[27]PAG_33!#REF!</definedName>
    <definedName name="caudal" localSheetId="82">[27]PAG_33!#REF!</definedName>
    <definedName name="caudal" localSheetId="84">[27]PAG_33!#REF!</definedName>
    <definedName name="caudal" localSheetId="90">[27]PAG_33!#REF!</definedName>
    <definedName name="caudal">[27]PAG_33!#REF!</definedName>
    <definedName name="caudal1" localSheetId="0">#REF!</definedName>
    <definedName name="caudal1" localSheetId="5">#REF!</definedName>
    <definedName name="caudal1" localSheetId="4">#REF!</definedName>
    <definedName name="caudal1" localSheetId="82">#REF!</definedName>
    <definedName name="caudal1" localSheetId="84">#REF!</definedName>
    <definedName name="caudal1" localSheetId="90">#REF!</definedName>
    <definedName name="caudal1">#REF!</definedName>
    <definedName name="cdr">[28]cd1!$A$1:$Q$68</definedName>
    <definedName name="ch" localSheetId="0">'[1]R. Natural'!#REF!</definedName>
    <definedName name="ch" localSheetId="5">'[1]R. Natural'!#REF!</definedName>
    <definedName name="ch" localSheetId="4">'[1]R. Natural'!#REF!</definedName>
    <definedName name="ch" localSheetId="82">'[1]R. Natural'!#REF!</definedName>
    <definedName name="ch" localSheetId="84">'[1]R. Natural'!#REF!</definedName>
    <definedName name="ch" localSheetId="90">'[1]R. Natural'!#REF!</definedName>
    <definedName name="ch">'[1]R. Natural'!#REF!</definedName>
    <definedName name="Cholly" localSheetId="90">'[29]7.1_Analf15-24'!$A$7:$L$49</definedName>
    <definedName name="Cholly">'[30]7.1_Analf15-24'!$A$7:$L$49</definedName>
    <definedName name="Cholly_2" localSheetId="90">'[29]7.1_Analf15-24'!$A$7:$L$49</definedName>
    <definedName name="Cholly_2">'[30]7.1_Analf15-24'!$A$7:$L$49</definedName>
    <definedName name="CODIGO">#N/A</definedName>
    <definedName name="com" localSheetId="0">#REF!</definedName>
    <definedName name="com" localSheetId="5">#REF!</definedName>
    <definedName name="com" localSheetId="4">#REF!</definedName>
    <definedName name="com" localSheetId="82">#REF!</definedName>
    <definedName name="com" localSheetId="84">#REF!</definedName>
    <definedName name="com" localSheetId="90">#REF!</definedName>
    <definedName name="com">#REF!</definedName>
    <definedName name="conm3" localSheetId="0">#REF!</definedName>
    <definedName name="conm3" localSheetId="5">#REF!</definedName>
    <definedName name="conm3" localSheetId="4">#REF!</definedName>
    <definedName name="conm3" localSheetId="82">#REF!</definedName>
    <definedName name="conm3" localSheetId="84">#REF!</definedName>
    <definedName name="conm3" localSheetId="90">#REF!</definedName>
    <definedName name="conm3">#REF!</definedName>
    <definedName name="consulta">#REF!</definedName>
    <definedName name="CSP" localSheetId="0">#REF!</definedName>
    <definedName name="CSP" localSheetId="5">#REF!</definedName>
    <definedName name="CSP" localSheetId="4">#REF!</definedName>
    <definedName name="CSP" localSheetId="82">#REF!</definedName>
    <definedName name="CSP" localSheetId="84">#REF!</definedName>
    <definedName name="CSP" localSheetId="90">#REF!</definedName>
    <definedName name="CSP">#REF!</definedName>
    <definedName name="cua" localSheetId="0">[21]PAG_35!#REF!</definedName>
    <definedName name="cua" localSheetId="5">[21]PAG_35!#REF!</definedName>
    <definedName name="cua" localSheetId="4">[21]PAG_35!#REF!</definedName>
    <definedName name="cua" localSheetId="82">[21]PAG_35!#REF!</definedName>
    <definedName name="cua" localSheetId="84">[21]PAG_35!#REF!</definedName>
    <definedName name="cua" localSheetId="90">[21]PAG_35!#REF!</definedName>
    <definedName name="cua">[21]PAG_35!#REF!</definedName>
    <definedName name="CUADRO" localSheetId="0">#REF!</definedName>
    <definedName name="CUADRO" localSheetId="5">#REF!</definedName>
    <definedName name="CUADRO" localSheetId="4">#REF!</definedName>
    <definedName name="CUADRO" localSheetId="82">#REF!</definedName>
    <definedName name="CUADRO" localSheetId="84">#REF!</definedName>
    <definedName name="CUADRO" localSheetId="90">#REF!</definedName>
    <definedName name="CUADRO">#REF!</definedName>
    <definedName name="cuadro_mes" localSheetId="0">#REF!</definedName>
    <definedName name="cuadro_mes" localSheetId="5">#REF!</definedName>
    <definedName name="cuadro_mes" localSheetId="4">#REF!</definedName>
    <definedName name="cuadro_mes" localSheetId="82">#REF!</definedName>
    <definedName name="cuadro_mes" localSheetId="84">#REF!</definedName>
    <definedName name="cuadro_mes" localSheetId="90">#REF!</definedName>
    <definedName name="cuadro_mes">#REF!</definedName>
    <definedName name="Cuadro_N__001" localSheetId="0">#REF!</definedName>
    <definedName name="Cuadro_N__001" localSheetId="5">#REF!</definedName>
    <definedName name="Cuadro_N__001" localSheetId="4">#REF!</definedName>
    <definedName name="Cuadro_N__001" localSheetId="82">#REF!</definedName>
    <definedName name="Cuadro_N__001" localSheetId="84">#REF!</definedName>
    <definedName name="Cuadro_N__001" localSheetId="90">#REF!</definedName>
    <definedName name="Cuadro_N__001">#REF!</definedName>
    <definedName name="cuadro_N__002" localSheetId="5">#REF!</definedName>
    <definedName name="cuadro_N__002" localSheetId="4">#REF!</definedName>
    <definedName name="cuadro_N__002" localSheetId="82">#REF!</definedName>
    <definedName name="cuadro_N__002" localSheetId="84">#REF!</definedName>
    <definedName name="cuadro_N__002" localSheetId="90">#REF!</definedName>
    <definedName name="cuadro_N__002">#REF!</definedName>
    <definedName name="Cuadro_N__003" localSheetId="5">#REF!</definedName>
    <definedName name="Cuadro_N__003" localSheetId="4">#REF!</definedName>
    <definedName name="Cuadro_N__003" localSheetId="82">#REF!</definedName>
    <definedName name="Cuadro_N__003" localSheetId="84">#REF!</definedName>
    <definedName name="Cuadro_N__003" localSheetId="90">#REF!</definedName>
    <definedName name="Cuadro_N__003">#REF!</definedName>
    <definedName name="cuadro_n__004" localSheetId="5">#REF!</definedName>
    <definedName name="cuadro_n__004" localSheetId="4">#REF!</definedName>
    <definedName name="cuadro_n__004" localSheetId="82">#REF!</definedName>
    <definedName name="cuadro_n__004" localSheetId="84">#REF!</definedName>
    <definedName name="cuadro_n__004" localSheetId="90">#REF!</definedName>
    <definedName name="cuadro_n__004">#REF!</definedName>
    <definedName name="Cuadro_N__01" localSheetId="5">#REF!</definedName>
    <definedName name="Cuadro_N__01" localSheetId="4">#REF!</definedName>
    <definedName name="Cuadro_N__01" localSheetId="82">#REF!</definedName>
    <definedName name="Cuadro_N__01" localSheetId="84">#REF!</definedName>
    <definedName name="Cuadro_N__01" localSheetId="90">#REF!</definedName>
    <definedName name="Cuadro_N__01">#REF!</definedName>
    <definedName name="Cuadro_N__03" localSheetId="5">#REF!</definedName>
    <definedName name="Cuadro_N__03" localSheetId="4">#REF!</definedName>
    <definedName name="Cuadro_N__03" localSheetId="82">#REF!</definedName>
    <definedName name="Cuadro_N__03" localSheetId="84">#REF!</definedName>
    <definedName name="Cuadro_N__03" localSheetId="90">#REF!</definedName>
    <definedName name="Cuadro_N__03">#REF!</definedName>
    <definedName name="Cuadro_N__04" localSheetId="5">#REF!</definedName>
    <definedName name="Cuadro_N__04" localSheetId="4">#REF!</definedName>
    <definedName name="Cuadro_N__04" localSheetId="82">#REF!</definedName>
    <definedName name="Cuadro_N__04" localSheetId="84">#REF!</definedName>
    <definedName name="Cuadro_N__04" localSheetId="90">#REF!</definedName>
    <definedName name="Cuadro_N__04">#REF!</definedName>
    <definedName name="cuadro_N__05" localSheetId="5">#REF!</definedName>
    <definedName name="cuadro_N__05" localSheetId="4">#REF!</definedName>
    <definedName name="cuadro_N__05" localSheetId="82">#REF!</definedName>
    <definedName name="cuadro_N__05" localSheetId="84">#REF!</definedName>
    <definedName name="cuadro_N__05" localSheetId="90">#REF!</definedName>
    <definedName name="cuadro_N__05">#REF!</definedName>
    <definedName name="Cuadro_N__06" localSheetId="5">#REF!</definedName>
    <definedName name="Cuadro_N__06" localSheetId="4">#REF!</definedName>
    <definedName name="Cuadro_N__06" localSheetId="82">#REF!</definedName>
    <definedName name="Cuadro_N__06" localSheetId="84">#REF!</definedName>
    <definedName name="Cuadro_N__06" localSheetId="90">#REF!</definedName>
    <definedName name="Cuadro_N__06">#REF!</definedName>
    <definedName name="Cuadro_N__1" localSheetId="5">#REF!</definedName>
    <definedName name="Cuadro_N__1" localSheetId="4">#REF!</definedName>
    <definedName name="Cuadro_N__1" localSheetId="82">#REF!</definedName>
    <definedName name="Cuadro_N__1" localSheetId="84">#REF!</definedName>
    <definedName name="Cuadro_N__1" localSheetId="90">#REF!</definedName>
    <definedName name="Cuadro_N__1">#REF!</definedName>
    <definedName name="Cuadro_N__10" localSheetId="5">#REF!</definedName>
    <definedName name="Cuadro_N__10" localSheetId="4">#REF!</definedName>
    <definedName name="Cuadro_N__10" localSheetId="82">#REF!</definedName>
    <definedName name="Cuadro_N__10" localSheetId="84">#REF!</definedName>
    <definedName name="Cuadro_N__10" localSheetId="90">#REF!</definedName>
    <definedName name="Cuadro_N__10">#REF!</definedName>
    <definedName name="Cuadro_N__11" localSheetId="5">#REF!</definedName>
    <definedName name="Cuadro_N__11" localSheetId="4">#REF!</definedName>
    <definedName name="Cuadro_N__11" localSheetId="82">#REF!</definedName>
    <definedName name="Cuadro_N__11" localSheetId="84">#REF!</definedName>
    <definedName name="Cuadro_N__11" localSheetId="90">#REF!</definedName>
    <definedName name="Cuadro_N__11">#REF!</definedName>
    <definedName name="Cuadro_N__12" localSheetId="5">#REF!</definedName>
    <definedName name="Cuadro_N__12" localSheetId="4">#REF!</definedName>
    <definedName name="Cuadro_N__12" localSheetId="82">#REF!</definedName>
    <definedName name="Cuadro_N__12" localSheetId="84">#REF!</definedName>
    <definedName name="Cuadro_N__12" localSheetId="90">#REF!</definedName>
    <definedName name="Cuadro_N__12">#REF!</definedName>
    <definedName name="Cuadro_N__13" localSheetId="0">[31]Cdr7!#REF!</definedName>
    <definedName name="Cuadro_N__13" localSheetId="5">[31]Cdr7!#REF!</definedName>
    <definedName name="Cuadro_N__13" localSheetId="4">[31]Cdr7!#REF!</definedName>
    <definedName name="Cuadro_N__13" localSheetId="82">[31]Cdr7!#REF!</definedName>
    <definedName name="Cuadro_N__13" localSheetId="84">[31]Cdr7!#REF!</definedName>
    <definedName name="Cuadro_N__13" localSheetId="90">[31]Cdr7!#REF!</definedName>
    <definedName name="Cuadro_N__13">[31]Cdr7!#REF!</definedName>
    <definedName name="Cuadro_N__14" localSheetId="0">#REF!</definedName>
    <definedName name="Cuadro_N__14" localSheetId="5">#REF!</definedName>
    <definedName name="Cuadro_N__14" localSheetId="4">#REF!</definedName>
    <definedName name="Cuadro_N__14" localSheetId="82">#REF!</definedName>
    <definedName name="Cuadro_N__14" localSheetId="84">#REF!</definedName>
    <definedName name="Cuadro_N__14" localSheetId="90">#REF!</definedName>
    <definedName name="Cuadro_N__14">#REF!</definedName>
    <definedName name="Cuadro_N__19" localSheetId="0">#REF!</definedName>
    <definedName name="Cuadro_N__19" localSheetId="5">#REF!</definedName>
    <definedName name="Cuadro_N__19" localSheetId="4">#REF!</definedName>
    <definedName name="Cuadro_N__19" localSheetId="82">#REF!</definedName>
    <definedName name="Cuadro_N__19" localSheetId="84">#REF!</definedName>
    <definedName name="Cuadro_N__19" localSheetId="90">#REF!</definedName>
    <definedName name="Cuadro_N__19">#REF!</definedName>
    <definedName name="Cuadro_N__2" localSheetId="0">#REF!</definedName>
    <definedName name="Cuadro_N__2" localSheetId="5">#REF!</definedName>
    <definedName name="Cuadro_N__2" localSheetId="4">#REF!</definedName>
    <definedName name="Cuadro_N__2" localSheetId="82">#REF!</definedName>
    <definedName name="Cuadro_N__2" localSheetId="84">#REF!</definedName>
    <definedName name="Cuadro_N__2" localSheetId="90">#REF!</definedName>
    <definedName name="Cuadro_N__2">#REF!</definedName>
    <definedName name="Cuadro_N__20" localSheetId="5">#REF!</definedName>
    <definedName name="Cuadro_N__20" localSheetId="4">#REF!</definedName>
    <definedName name="Cuadro_N__20" localSheetId="82">#REF!</definedName>
    <definedName name="Cuadro_N__20" localSheetId="84">#REF!</definedName>
    <definedName name="Cuadro_N__20" localSheetId="90">#REF!</definedName>
    <definedName name="Cuadro_N__20">#REF!</definedName>
    <definedName name="Cuadro_N__21" localSheetId="0">'[5]Cdr 9'!#REF!</definedName>
    <definedName name="Cuadro_N__21" localSheetId="5">'[5]Cdr 9'!#REF!</definedName>
    <definedName name="Cuadro_N__21" localSheetId="4">'[5]Cdr 9'!#REF!</definedName>
    <definedName name="Cuadro_N__21" localSheetId="82">'[5]Cdr 9'!#REF!</definedName>
    <definedName name="Cuadro_N__21" localSheetId="84">'[5]Cdr 9'!#REF!</definedName>
    <definedName name="Cuadro_N__21" localSheetId="90">'[5]Cdr 9'!#REF!</definedName>
    <definedName name="Cuadro_N__21">'[5]Cdr 9'!#REF!</definedName>
    <definedName name="Cuadro_N__22" localSheetId="0">'[5]Cdr 9'!#REF!</definedName>
    <definedName name="Cuadro_N__22" localSheetId="5">'[5]Cdr 9'!#REF!</definedName>
    <definedName name="Cuadro_N__22" localSheetId="4">'[5]Cdr 9'!#REF!</definedName>
    <definedName name="Cuadro_N__22" localSheetId="82">'[5]Cdr 9'!#REF!</definedName>
    <definedName name="Cuadro_N__22" localSheetId="84">'[5]Cdr 9'!#REF!</definedName>
    <definedName name="Cuadro_N__22" localSheetId="90">'[5]Cdr 9'!#REF!</definedName>
    <definedName name="Cuadro_N__22">'[5]Cdr 9'!#REF!</definedName>
    <definedName name="Cuadro_N__23" localSheetId="0">#REF!</definedName>
    <definedName name="Cuadro_N__23" localSheetId="5">#REF!</definedName>
    <definedName name="Cuadro_N__23" localSheetId="4">#REF!</definedName>
    <definedName name="Cuadro_N__23" localSheetId="82">#REF!</definedName>
    <definedName name="Cuadro_N__23" localSheetId="84">#REF!</definedName>
    <definedName name="Cuadro_N__23" localSheetId="90">#REF!</definedName>
    <definedName name="Cuadro_N__23">#REF!</definedName>
    <definedName name="Cuadro_N__24" localSheetId="0">#REF!</definedName>
    <definedName name="Cuadro_N__24" localSheetId="5">#REF!</definedName>
    <definedName name="Cuadro_N__24" localSheetId="4">#REF!</definedName>
    <definedName name="Cuadro_N__24" localSheetId="82">#REF!</definedName>
    <definedName name="Cuadro_N__24" localSheetId="84">#REF!</definedName>
    <definedName name="Cuadro_N__24" localSheetId="90">#REF!</definedName>
    <definedName name="Cuadro_N__24">#REF!</definedName>
    <definedName name="Cuadro_N__25" localSheetId="0">#REF!</definedName>
    <definedName name="Cuadro_N__25" localSheetId="5">#REF!</definedName>
    <definedName name="Cuadro_N__25" localSheetId="4">#REF!</definedName>
    <definedName name="Cuadro_N__25" localSheetId="82">#REF!</definedName>
    <definedName name="Cuadro_N__25" localSheetId="84">#REF!</definedName>
    <definedName name="Cuadro_N__25" localSheetId="90">#REF!</definedName>
    <definedName name="Cuadro_N__25">#REF!</definedName>
    <definedName name="Cuadro_N__26" localSheetId="5">#REF!</definedName>
    <definedName name="Cuadro_N__26" localSheetId="4">#REF!</definedName>
    <definedName name="Cuadro_N__26" localSheetId="82">#REF!</definedName>
    <definedName name="Cuadro_N__26" localSheetId="84">#REF!</definedName>
    <definedName name="Cuadro_N__26" localSheetId="90">#REF!</definedName>
    <definedName name="Cuadro_N__26">#REF!</definedName>
    <definedName name="Cuadro_N__3" localSheetId="5">#REF!</definedName>
    <definedName name="Cuadro_N__3" localSheetId="4">#REF!</definedName>
    <definedName name="Cuadro_N__3" localSheetId="82">#REF!</definedName>
    <definedName name="Cuadro_N__3" localSheetId="84">#REF!</definedName>
    <definedName name="Cuadro_N__3" localSheetId="90">#REF!</definedName>
    <definedName name="Cuadro_N__3">#REF!</definedName>
    <definedName name="Cuadro_N__30" localSheetId="5">#REF!</definedName>
    <definedName name="Cuadro_N__30" localSheetId="4">#REF!</definedName>
    <definedName name="Cuadro_N__30" localSheetId="82">#REF!</definedName>
    <definedName name="Cuadro_N__30" localSheetId="84">#REF!</definedName>
    <definedName name="Cuadro_N__30" localSheetId="90">#REF!</definedName>
    <definedName name="Cuadro_N__30">#REF!</definedName>
    <definedName name="Cuadro_N__31" localSheetId="5">#REF!</definedName>
    <definedName name="Cuadro_N__31" localSheetId="4">#REF!</definedName>
    <definedName name="Cuadro_N__31" localSheetId="82">#REF!</definedName>
    <definedName name="Cuadro_N__31" localSheetId="84">#REF!</definedName>
    <definedName name="Cuadro_N__31" localSheetId="90">#REF!</definedName>
    <definedName name="Cuadro_N__31">#REF!</definedName>
    <definedName name="Cuadro_N__32" localSheetId="5">#REF!</definedName>
    <definedName name="Cuadro_N__32" localSheetId="4">#REF!</definedName>
    <definedName name="Cuadro_N__32" localSheetId="82">#REF!</definedName>
    <definedName name="Cuadro_N__32" localSheetId="84">#REF!</definedName>
    <definedName name="Cuadro_N__32" localSheetId="90">#REF!</definedName>
    <definedName name="Cuadro_N__32">#REF!</definedName>
    <definedName name="Cuadro_N__4" localSheetId="5">#REF!</definedName>
    <definedName name="Cuadro_N__4" localSheetId="4">#REF!</definedName>
    <definedName name="Cuadro_N__4" localSheetId="82">#REF!</definedName>
    <definedName name="Cuadro_N__4" localSheetId="84">#REF!</definedName>
    <definedName name="Cuadro_N__4" localSheetId="90">#REF!</definedName>
    <definedName name="Cuadro_N__4">#REF!</definedName>
    <definedName name="Cuadro_N__5" localSheetId="5">#REF!</definedName>
    <definedName name="Cuadro_N__5" localSheetId="4">#REF!</definedName>
    <definedName name="Cuadro_N__5" localSheetId="82">#REF!</definedName>
    <definedName name="Cuadro_N__5" localSheetId="84">#REF!</definedName>
    <definedName name="Cuadro_N__5" localSheetId="90">#REF!</definedName>
    <definedName name="Cuadro_N__5">#REF!</definedName>
    <definedName name="Cuadro_N__6" localSheetId="5">#REF!</definedName>
    <definedName name="Cuadro_N__6" localSheetId="4">#REF!</definedName>
    <definedName name="Cuadro_N__6" localSheetId="82">#REF!</definedName>
    <definedName name="Cuadro_N__6" localSheetId="84">#REF!</definedName>
    <definedName name="Cuadro_N__6" localSheetId="90">#REF!</definedName>
    <definedName name="Cuadro_N__6">#REF!</definedName>
    <definedName name="Cuadro_N__8" localSheetId="0">'[5]Cdr 9'!#REF!</definedName>
    <definedName name="Cuadro_N__8" localSheetId="5">'[5]Cdr 9'!#REF!</definedName>
    <definedName name="Cuadro_N__8" localSheetId="4">'[5]Cdr 9'!#REF!</definedName>
    <definedName name="Cuadro_N__8" localSheetId="82">'[5]Cdr 9'!#REF!</definedName>
    <definedName name="Cuadro_N__8" localSheetId="84">'[5]Cdr 9'!#REF!</definedName>
    <definedName name="Cuadro_N__8" localSheetId="90">'[5]Cdr 9'!#REF!</definedName>
    <definedName name="Cuadro_N__8">'[5]Cdr 9'!#REF!</definedName>
    <definedName name="Cuadro_N__9" localSheetId="0">[31]Cdr7!#REF!</definedName>
    <definedName name="Cuadro_N__9" localSheetId="5">[31]Cdr7!#REF!</definedName>
    <definedName name="Cuadro_N__9" localSheetId="4">[31]Cdr7!#REF!</definedName>
    <definedName name="Cuadro_N__9" localSheetId="82">[31]Cdr7!#REF!</definedName>
    <definedName name="Cuadro_N__9" localSheetId="84">[31]Cdr7!#REF!</definedName>
    <definedName name="Cuadro_N__9" localSheetId="90">[31]Cdr7!#REF!</definedName>
    <definedName name="Cuadro_N__9">[31]Cdr7!#REF!</definedName>
    <definedName name="Cuadro_N_1" localSheetId="0">#REF!</definedName>
    <definedName name="Cuadro_N_1" localSheetId="5">#REF!</definedName>
    <definedName name="Cuadro_N_1" localSheetId="4">#REF!</definedName>
    <definedName name="Cuadro_N_1" localSheetId="82">#REF!</definedName>
    <definedName name="Cuadro_N_1" localSheetId="84">#REF!</definedName>
    <definedName name="Cuadro_N_1" localSheetId="90">#REF!</definedName>
    <definedName name="Cuadro_N_1">#REF!</definedName>
    <definedName name="cuadro1" localSheetId="0">#REF!</definedName>
    <definedName name="cuadro1" localSheetId="5">#REF!</definedName>
    <definedName name="cuadro1" localSheetId="4">#REF!</definedName>
    <definedName name="cuadro1" localSheetId="82">#REF!</definedName>
    <definedName name="cuadro1" localSheetId="84">#REF!</definedName>
    <definedName name="cuadro1" localSheetId="90">#REF!</definedName>
    <definedName name="cuadro1">#REF!</definedName>
    <definedName name="cuadro2" localSheetId="0">#REF!</definedName>
    <definedName name="cuadro2" localSheetId="5">#REF!</definedName>
    <definedName name="cuadro2" localSheetId="4">#REF!</definedName>
    <definedName name="cuadro2" localSheetId="82">#REF!</definedName>
    <definedName name="cuadro2" localSheetId="84">#REF!</definedName>
    <definedName name="cuadro2" localSheetId="90">#REF!</definedName>
    <definedName name="cuadro2">#REF!</definedName>
    <definedName name="cuadros">'[6]Cdrs 1-2'!$A$69:$S$114</definedName>
    <definedName name="daklsñjfkjasñ" localSheetId="0">[21]PAG_35!#REF!</definedName>
    <definedName name="daklsñjfkjasñ" localSheetId="5">[21]PAG_35!#REF!</definedName>
    <definedName name="daklsñjfkjasñ" localSheetId="4">[21]PAG_35!#REF!</definedName>
    <definedName name="daklsñjfkjasñ" localSheetId="82">[21]PAG_35!#REF!</definedName>
    <definedName name="daklsñjfkjasñ" localSheetId="84">[21]PAG_35!#REF!</definedName>
    <definedName name="daklsñjfkjasñ" localSheetId="90">[21]PAG_35!#REF!</definedName>
    <definedName name="daklsñjfkjasñ">[21]PAG_35!#REF!</definedName>
    <definedName name="DATA_V9" localSheetId="0">#REF!</definedName>
    <definedName name="DATA_V9" localSheetId="5">#REF!</definedName>
    <definedName name="DATA_V9" localSheetId="4">#REF!</definedName>
    <definedName name="DATA_V9" localSheetId="82">#REF!</definedName>
    <definedName name="DATA_V9" localSheetId="84">#REF!</definedName>
    <definedName name="DATA_V9" localSheetId="90">#REF!</definedName>
    <definedName name="DATA_V9">#REF!</definedName>
    <definedName name="DATOS_DOS_COMB">[32]DATOS_2MAS!$B$1:$F$2098</definedName>
    <definedName name="Datos_para_ApéndiceC1">[23]c1!$B$1:$N$164</definedName>
    <definedName name="DATOS_UN_COMB">[32]DATOS_UNO!$B$1:$M$2098</definedName>
    <definedName name="DatosBase" localSheetId="82">[33]DatosBase!$1:$20</definedName>
    <definedName name="DatosBase" localSheetId="90">[33]DatosBase!$1:$20</definedName>
    <definedName name="DatosBase">[33]DatosBase!$1:$20</definedName>
    <definedName name="datric04" localSheetId="0">#REF!</definedName>
    <definedName name="datric04" localSheetId="5">#REF!</definedName>
    <definedName name="datric04" localSheetId="4">#REF!</definedName>
    <definedName name="datric04" localSheetId="82">#REF!</definedName>
    <definedName name="datric04" localSheetId="84">#REF!</definedName>
    <definedName name="datric04" localSheetId="90">#REF!</definedName>
    <definedName name="datric04">#REF!</definedName>
    <definedName name="DDDD">#REF!</definedName>
    <definedName name="deer" localSheetId="0">#REF!</definedName>
    <definedName name="deer" localSheetId="5">#REF!</definedName>
    <definedName name="deer" localSheetId="4">#REF!</definedName>
    <definedName name="deer" localSheetId="82">#REF!</definedName>
    <definedName name="deer" localSheetId="84">#REF!</definedName>
    <definedName name="deer" localSheetId="90">#REF!</definedName>
    <definedName name="deer">#REF!</definedName>
    <definedName name="dfasñljskña" localSheetId="0">[21]PAG_35!#REF!</definedName>
    <definedName name="dfasñljskña" localSheetId="5">[21]PAG_35!#REF!</definedName>
    <definedName name="dfasñljskña" localSheetId="4">[21]PAG_35!#REF!</definedName>
    <definedName name="dfasñljskña" localSheetId="82">[21]PAG_35!#REF!</definedName>
    <definedName name="dfasñljskña" localSheetId="84">[21]PAG_35!#REF!</definedName>
    <definedName name="dfasñljskña" localSheetId="90">[21]PAG_35!#REF!</definedName>
    <definedName name="dfasñljskña">[21]PAG_35!#REF!</definedName>
    <definedName name="dfsfd" localSheetId="0">#REF!</definedName>
    <definedName name="dfsfd" localSheetId="5">#REF!</definedName>
    <definedName name="dfsfd" localSheetId="4">#REF!</definedName>
    <definedName name="dfsfd" localSheetId="82">#REF!</definedName>
    <definedName name="dfsfd" localSheetId="84">#REF!</definedName>
    <definedName name="dfsfd" localSheetId="90">#REF!</definedName>
    <definedName name="dfsfd">#REF!</definedName>
    <definedName name="DíasHábiles">[4]Util!$A$2:$B$134</definedName>
    <definedName name="dklñfjadskfjañdf" localSheetId="0">[34]PAG_33!#REF!</definedName>
    <definedName name="dklñfjadskfjañdf" localSheetId="5">[34]PAG_33!#REF!</definedName>
    <definedName name="dklñfjadskfjañdf" localSheetId="4">[34]PAG_33!#REF!</definedName>
    <definedName name="dklñfjadskfjañdf" localSheetId="82">[34]PAG_33!#REF!</definedName>
    <definedName name="dklñfjadskfjañdf" localSheetId="84">[34]PAG_33!#REF!</definedName>
    <definedName name="dklñfjadskfjañdf" localSheetId="90">[34]PAG_33!#REF!</definedName>
    <definedName name="dklñfjadskfjañdf">[34]PAG_33!#REF!</definedName>
    <definedName name="dos" localSheetId="0">[21]PAG_35!#REF!</definedName>
    <definedName name="dos" localSheetId="5">[21]PAG_35!#REF!</definedName>
    <definedName name="dos" localSheetId="4">[21]PAG_35!#REF!</definedName>
    <definedName name="dos" localSheetId="82">[21]PAG_35!#REF!</definedName>
    <definedName name="dos" localSheetId="84">[21]PAG_35!#REF!</definedName>
    <definedName name="dos" localSheetId="90">[21]PAG_35!#REF!</definedName>
    <definedName name="dos">[21]PAG_35!#REF!</definedName>
    <definedName name="DPD" localSheetId="0">#REF!</definedName>
    <definedName name="DPD" localSheetId="5">#REF!</definedName>
    <definedName name="DPD" localSheetId="4">#REF!</definedName>
    <definedName name="DPD" localSheetId="82">#REF!</definedName>
    <definedName name="DPD" localSheetId="84">#REF!</definedName>
    <definedName name="DPD" localSheetId="90">#REF!</definedName>
    <definedName name="DPD">#REF!</definedName>
    <definedName name="dsf" localSheetId="0">#REF!</definedName>
    <definedName name="dsf" localSheetId="5">#REF!</definedName>
    <definedName name="dsf" localSheetId="4">#REF!</definedName>
    <definedName name="dsf" localSheetId="82">#REF!</definedName>
    <definedName name="dsf" localSheetId="84">#REF!</definedName>
    <definedName name="dsf" localSheetId="90">#REF!</definedName>
    <definedName name="dsf">#REF!</definedName>
    <definedName name="DurA">[4]Dur!$A$30:$I$55</definedName>
    <definedName name="EMBI">[35]CotizInternac!$A$1:$H$134</definedName>
    <definedName name="Ends">[35]CotizInternac!$A$154:$H$169</definedName>
    <definedName name="Errores2017" localSheetId="90">[36]Plantilla!$A$1:$AA$200</definedName>
    <definedName name="Errores2017">[37]Plantilla!$A$1:$AA$200</definedName>
    <definedName name="Excel_BuiltIn__FilterDatabase_23" localSheetId="0">#REF!</definedName>
    <definedName name="Excel_BuiltIn__FilterDatabase_23" localSheetId="5">#REF!</definedName>
    <definedName name="Excel_BuiltIn__FilterDatabase_23" localSheetId="4">#REF!</definedName>
    <definedName name="Excel_BuiltIn__FilterDatabase_23" localSheetId="82">#REF!</definedName>
    <definedName name="Excel_BuiltIn__FilterDatabase_23" localSheetId="84">#REF!</definedName>
    <definedName name="Excel_BuiltIn__FilterDatabase_23" localSheetId="90">#REF!</definedName>
    <definedName name="Excel_BuiltIn__FilterDatabase_23">#REF!</definedName>
    <definedName name="ExcrDpto2017">[18]Excretas!$M$24:$Y$74</definedName>
    <definedName name="fadsfkañlj" localSheetId="0">#REF!,#REF!</definedName>
    <definedName name="fadsfkañlj" localSheetId="5">#REF!,#REF!</definedName>
    <definedName name="fadsfkañlj" localSheetId="4">#REF!,#REF!</definedName>
    <definedName name="fadsfkañlj" localSheetId="82">#REF!,#REF!</definedName>
    <definedName name="fadsfkañlj" localSheetId="84">#REF!,#REF!</definedName>
    <definedName name="fadsfkañlj" localSheetId="90">#REF!,#REF!</definedName>
    <definedName name="fadsfkañlj">#REF!,#REF!</definedName>
    <definedName name="fajkdlñfjafklñdfjak" localSheetId="93">[38]PAG_34!#REF!</definedName>
    <definedName name="fajkdlñfjafklñdfjak" localSheetId="0">[38]PAG_34!#REF!</definedName>
    <definedName name="fajkdlñfjafklñdfjak" localSheetId="5">[38]PAG_34!#REF!</definedName>
    <definedName name="fajkdlñfjafklñdfjak" localSheetId="4">[38]PAG_34!#REF!</definedName>
    <definedName name="fajkdlñfjafklñdfjak" localSheetId="82">[38]PAG_34!#REF!</definedName>
    <definedName name="fajkdlñfjafklñdfjak" localSheetId="84">[38]PAG_34!#REF!</definedName>
    <definedName name="fajkdlñfjafklñdfjak" localSheetId="90">[38]PAG_34!#REF!</definedName>
    <definedName name="fajkdlñfjafklñdfjak">[38]PAG_34!#REF!</definedName>
    <definedName name="fecha">#REF!</definedName>
    <definedName name="FechasDeCuadroAnexo">[23]Fechas!$B$75:$B$86</definedName>
    <definedName name="FechasDeCuadroDeAFP">[23]Fechas!$B$51:$B$73</definedName>
    <definedName name="FechasDeCuadroDeAhorro">[23]Fechas!$B$3:$B$25</definedName>
    <definedName name="FechasDeCuadroDeBonos">[23]Fechas!$B$27:$B$49</definedName>
    <definedName name="FechasPanelDeCuadroAnexo">[23]Fechas!$A$74:$F$86</definedName>
    <definedName name="FechasPanelDeCuadroDeAFP">[23]Fechas!$A$50:$F$73</definedName>
    <definedName name="FechasPanelDeCuadroDeAhorro">[23]Fechas!$A$2:$F$25</definedName>
    <definedName name="FechasPanelDeCuadroDeBolsa">[23]Fechas!$A$26:$F$49</definedName>
    <definedName name="FechasPanelDeCuadroDeBonos">[23]Fechas!$A$26:$F$49</definedName>
    <definedName name="FechasPanelDeCuadroExtra">[23]Fechas!$A$87:$F$89</definedName>
    <definedName name="FechasPanelDeTodosLosCuadros">[23]Fechas!$A$50:$F$79</definedName>
    <definedName name="FemaleDa" localSheetId="0">#REF!</definedName>
    <definedName name="FemaleDa" localSheetId="5">#REF!</definedName>
    <definedName name="FemaleDa" localSheetId="4">#REF!</definedName>
    <definedName name="FemaleDa" localSheetId="82">#REF!</definedName>
    <definedName name="FemaleDa" localSheetId="84">#REF!</definedName>
    <definedName name="FemaleDa" localSheetId="90">#REF!</definedName>
    <definedName name="FemaleDa">#REF!</definedName>
    <definedName name="FF" localSheetId="0">#REF!</definedName>
    <definedName name="FF" localSheetId="5">#REF!</definedName>
    <definedName name="FF" localSheetId="4">#REF!</definedName>
    <definedName name="FF" localSheetId="82">#REF!</definedName>
    <definedName name="FF" localSheetId="84">#REF!</definedName>
    <definedName name="FF" localSheetId="90">#REF!</definedName>
    <definedName name="FF">#REF!</definedName>
    <definedName name="fgsg" localSheetId="0">[21]PAG_35!#REF!</definedName>
    <definedName name="fgsg" localSheetId="5">[21]PAG_35!#REF!</definedName>
    <definedName name="fgsg" localSheetId="4">[21]PAG_35!#REF!</definedName>
    <definedName name="fgsg" localSheetId="82">[21]PAG_35!#REF!</definedName>
    <definedName name="fgsg" localSheetId="84">[21]PAG_35!#REF!</definedName>
    <definedName name="fgsg" localSheetId="90">[21]PAG_35!#REF!</definedName>
    <definedName name="fgsg">[21]PAG_35!#REF!</definedName>
    <definedName name="fijo4">'[26]Rank-Tele fijo'!$G$10:$G$1883</definedName>
    <definedName name="FIN">#N/A</definedName>
    <definedName name="FLUJO" localSheetId="0">'[39]FLUJO-TURISTICO'!#REF!</definedName>
    <definedName name="FLUJO" localSheetId="5">'[39]FLUJO-TURISTICO'!#REF!</definedName>
    <definedName name="FLUJO" localSheetId="4">'[39]FLUJO-TURISTICO'!#REF!</definedName>
    <definedName name="FLUJO" localSheetId="82">'[39]FLUJO-TURISTICO'!#REF!</definedName>
    <definedName name="FLUJO" localSheetId="84">'[39]FLUJO-TURISTICO'!#REF!</definedName>
    <definedName name="FLUJO" localSheetId="90">'[39]FLUJO-TURISTICO'!#REF!</definedName>
    <definedName name="FLUJO">'[39]FLUJO-TURISTICO'!#REF!</definedName>
    <definedName name="FRE" localSheetId="0">#REF!</definedName>
    <definedName name="FRE" localSheetId="5">#REF!</definedName>
    <definedName name="FRE" localSheetId="4">#REF!</definedName>
    <definedName name="FRE" localSheetId="82">#REF!</definedName>
    <definedName name="FRE" localSheetId="84">#REF!</definedName>
    <definedName name="FRE" localSheetId="90">#REF!</definedName>
    <definedName name="FRE">#REF!</definedName>
    <definedName name="FREC_RP">'[16]Frecuencia RP+P_datos'!#REF!</definedName>
    <definedName name="FREC_RPP">'[16]Frecuencia RP+P_datos'!$B$1:$F$2098</definedName>
    <definedName name="FUENTE" localSheetId="0">[15]IECE4001!#REF!</definedName>
    <definedName name="FUENTE" localSheetId="5">[15]IECE4001!#REF!</definedName>
    <definedName name="FUENTE" localSheetId="4">[15]IECE4001!#REF!</definedName>
    <definedName name="FUENTE" localSheetId="82">[15]IECE4001!#REF!</definedName>
    <definedName name="FUENTE" localSheetId="84">[15]IECE4001!#REF!</definedName>
    <definedName name="FUENTE" localSheetId="90">[15]IECE4001!#REF!</definedName>
    <definedName name="FUENTE">[15]IECE4001!#REF!</definedName>
    <definedName name="GAS" localSheetId="0">#REF!</definedName>
    <definedName name="GAS" localSheetId="5">#REF!</definedName>
    <definedName name="GAS" localSheetId="4">#REF!</definedName>
    <definedName name="GAS" localSheetId="82">#REF!</definedName>
    <definedName name="GAS" localSheetId="84">#REF!</definedName>
    <definedName name="GAS" localSheetId="90">#REF!</definedName>
    <definedName name="GAS">#REF!</definedName>
    <definedName name="gdgdg" localSheetId="94" hidden="1">#REF!</definedName>
    <definedName name="gdgdg" localSheetId="93" hidden="1">#REF!</definedName>
    <definedName name="gdgdg" localSheetId="0" hidden="1">#REF!</definedName>
    <definedName name="gdgdg" localSheetId="111" hidden="1">#REF!</definedName>
    <definedName name="gdgdg" localSheetId="30" hidden="1">#REF!</definedName>
    <definedName name="gdgdg" localSheetId="2" hidden="1">#REF!</definedName>
    <definedName name="gdgdg" localSheetId="45" hidden="1">#REF!</definedName>
    <definedName name="gdgdg" localSheetId="46" hidden="1">#REF!</definedName>
    <definedName name="gdgdg" localSheetId="47" hidden="1">#REF!</definedName>
    <definedName name="gdgdg" localSheetId="5" hidden="1">#REF!</definedName>
    <definedName name="gdgdg" localSheetId="4" hidden="1">#REF!</definedName>
    <definedName name="gdgdg" localSheetId="55" hidden="1">#REF!</definedName>
    <definedName name="gdgdg" localSheetId="56" hidden="1">#REF!</definedName>
    <definedName name="gdgdg" localSheetId="62" hidden="1">#REF!</definedName>
    <definedName name="gdgdg" localSheetId="7" hidden="1">#REF!</definedName>
    <definedName name="gdgdg" localSheetId="82" hidden="1">#REF!</definedName>
    <definedName name="gdgdg" localSheetId="84" hidden="1">#REF!</definedName>
    <definedName name="gdgdg" localSheetId="90" hidden="1">#REF!</definedName>
    <definedName name="gdgdg" localSheetId="95" hidden="1">#REF!</definedName>
    <definedName name="gdgdg" localSheetId="97" hidden="1">#REF!</definedName>
    <definedName name="gdgdg" localSheetId="99" hidden="1">#REF!</definedName>
    <definedName name="gdgdg" localSheetId="92" hidden="1">#REF!</definedName>
    <definedName name="gdgdg" localSheetId="100" hidden="1">#REF!</definedName>
    <definedName name="gdgdg" localSheetId="101" hidden="1">#REF!</definedName>
    <definedName name="gdgdg" localSheetId="34" hidden="1">#REF!</definedName>
    <definedName name="gdgdg" hidden="1">#REF!</definedName>
    <definedName name="gfsg" localSheetId="0">[40]PAG_33!#REF!</definedName>
    <definedName name="gfsg" localSheetId="5">[40]PAG_33!#REF!</definedName>
    <definedName name="gfsg" localSheetId="4">[40]PAG_33!#REF!</definedName>
    <definedName name="gfsg" localSheetId="82">[40]PAG_33!#REF!</definedName>
    <definedName name="gfsg" localSheetId="84">[40]PAG_33!#REF!</definedName>
    <definedName name="gfsg" localSheetId="90">[40]PAG_33!#REF!</definedName>
    <definedName name="gfsg">[40]PAG_33!#REF!</definedName>
    <definedName name="graf" localSheetId="94" hidden="1">#REF!</definedName>
    <definedName name="graf" localSheetId="93" hidden="1">#REF!</definedName>
    <definedName name="graf" localSheetId="0" hidden="1">#REF!</definedName>
    <definedName name="graf" localSheetId="111" hidden="1">#REF!</definedName>
    <definedName name="graf" localSheetId="29" hidden="1">#REF!</definedName>
    <definedName name="graf" localSheetId="30" hidden="1">#REF!</definedName>
    <definedName name="graf" localSheetId="2" hidden="1">#REF!</definedName>
    <definedName name="graf" localSheetId="45" hidden="1">#REF!</definedName>
    <definedName name="graf" localSheetId="46" hidden="1">#REF!</definedName>
    <definedName name="graf" localSheetId="47" hidden="1">#REF!</definedName>
    <definedName name="graf" localSheetId="5" hidden="1">#REF!</definedName>
    <definedName name="graf" localSheetId="4" hidden="1">#REF!</definedName>
    <definedName name="graf" localSheetId="55" hidden="1">#REF!</definedName>
    <definedName name="graf" localSheetId="56" hidden="1">#REF!</definedName>
    <definedName name="graf" localSheetId="62" hidden="1">#REF!</definedName>
    <definedName name="graf" localSheetId="7" hidden="1">#REF!</definedName>
    <definedName name="graf" localSheetId="82" hidden="1">#REF!</definedName>
    <definedName name="graf" localSheetId="84" hidden="1">#REF!</definedName>
    <definedName name="graf" localSheetId="90" hidden="1">#REF!</definedName>
    <definedName name="graf" localSheetId="95" hidden="1">#REF!</definedName>
    <definedName name="graf" localSheetId="97" hidden="1">#REF!</definedName>
    <definedName name="graf" localSheetId="99" hidden="1">#REF!</definedName>
    <definedName name="graf" localSheetId="92" hidden="1">#REF!</definedName>
    <definedName name="graf" localSheetId="100" hidden="1">#REF!</definedName>
    <definedName name="graf" localSheetId="101" hidden="1">#REF!</definedName>
    <definedName name="graf" localSheetId="34" hidden="1">#REF!</definedName>
    <definedName name="graf" hidden="1">#REF!</definedName>
    <definedName name="Graf_Options" localSheetId="0">[4]Curva!#REF!</definedName>
    <definedName name="Graf_Options" localSheetId="5">[4]Curva!#REF!</definedName>
    <definedName name="Graf_Options" localSheetId="4">[4]Curva!#REF!</definedName>
    <definedName name="Graf_Options" localSheetId="82">[4]Curva!#REF!</definedName>
    <definedName name="Graf_Options" localSheetId="84">[4]Curva!#REF!</definedName>
    <definedName name="Graf_Options" localSheetId="90">[4]Curva!#REF!</definedName>
    <definedName name="Graf_Options">[4]Curva!#REF!</definedName>
    <definedName name="Grafico22n" localSheetId="94" hidden="1">#REF!</definedName>
    <definedName name="Grafico22n" localSheetId="93" hidden="1">#REF!</definedName>
    <definedName name="Grafico22n" localSheetId="0" hidden="1">#REF!</definedName>
    <definedName name="Grafico22n" localSheetId="111" hidden="1">#REF!</definedName>
    <definedName name="Grafico22n" localSheetId="29" hidden="1">#REF!</definedName>
    <definedName name="Grafico22n" localSheetId="30" hidden="1">#REF!</definedName>
    <definedName name="Grafico22n" localSheetId="2" hidden="1">#REF!</definedName>
    <definedName name="Grafico22n" localSheetId="45" hidden="1">#REF!</definedName>
    <definedName name="Grafico22n" localSheetId="46" hidden="1">#REF!</definedName>
    <definedName name="Grafico22n" localSheetId="47" hidden="1">#REF!</definedName>
    <definedName name="Grafico22n" localSheetId="5" hidden="1">#REF!</definedName>
    <definedName name="Grafico22n" localSheetId="4" hidden="1">#REF!</definedName>
    <definedName name="Grafico22n" localSheetId="55" hidden="1">#REF!</definedName>
    <definedName name="Grafico22n" localSheetId="56" hidden="1">#REF!</definedName>
    <definedName name="Grafico22n" localSheetId="62" hidden="1">#REF!</definedName>
    <definedName name="Grafico22n" localSheetId="7" hidden="1">#REF!</definedName>
    <definedName name="Grafico22n" localSheetId="82" hidden="1">#REF!</definedName>
    <definedName name="Grafico22n" localSheetId="84" hidden="1">#REF!</definedName>
    <definedName name="Grafico22n" localSheetId="90" hidden="1">#REF!</definedName>
    <definedName name="Grafico22n" localSheetId="95" hidden="1">#REF!</definedName>
    <definedName name="Grafico22n" localSheetId="97" hidden="1">#REF!</definedName>
    <definedName name="Grafico22n" localSheetId="99" hidden="1">#REF!</definedName>
    <definedName name="Grafico22n" localSheetId="92" hidden="1">#REF!</definedName>
    <definedName name="Grafico22n" localSheetId="100" hidden="1">#REF!</definedName>
    <definedName name="Grafico22n" localSheetId="101" hidden="1">#REF!</definedName>
    <definedName name="Grafico22n" hidden="1">#REF!</definedName>
    <definedName name="Graficos">'[41]Diario Actual'!$T$246</definedName>
    <definedName name="GRTES" localSheetId="0">#REF!</definedName>
    <definedName name="GRTES" localSheetId="5">#REF!</definedName>
    <definedName name="GRTES" localSheetId="4">#REF!</definedName>
    <definedName name="GRTES" localSheetId="82">#REF!</definedName>
    <definedName name="GRTES" localSheetId="84">#REF!</definedName>
    <definedName name="GRTES" localSheetId="90">#REF!</definedName>
    <definedName name="GRTES">#REF!</definedName>
    <definedName name="gsfdgs" localSheetId="0">#REF!,#REF!,#REF!,#REF!,#REF!</definedName>
    <definedName name="gsfdgs" localSheetId="5">#REF!,#REF!,#REF!,#REF!,#REF!</definedName>
    <definedName name="gsfdgs" localSheetId="4">#REF!,#REF!,#REF!,#REF!,#REF!</definedName>
    <definedName name="gsfdgs" localSheetId="82">#REF!,#REF!,#REF!,#REF!,#REF!</definedName>
    <definedName name="gsfdgs" localSheetId="84">#REF!,#REF!,#REF!,#REF!,#REF!</definedName>
    <definedName name="gsfdgs" localSheetId="90">#REF!,#REF!,#REF!,#REF!,#REF!</definedName>
    <definedName name="gsfdgs">#REF!,#REF!,#REF!,#REF!,#REF!</definedName>
    <definedName name="HAR" localSheetId="0">#REF!</definedName>
    <definedName name="HAR" localSheetId="5">#REF!</definedName>
    <definedName name="HAR" localSheetId="4">#REF!</definedName>
    <definedName name="HAR" localSheetId="82">#REF!</definedName>
    <definedName name="HAR" localSheetId="84">#REF!</definedName>
    <definedName name="HAR" localSheetId="90">#REF!</definedName>
    <definedName name="HAR">#REF!</definedName>
    <definedName name="hdhxhlqk" localSheetId="0">#REF!</definedName>
    <definedName name="hdhxhlqk" localSheetId="5">#REF!</definedName>
    <definedName name="hdhxhlqk" localSheetId="4">#REF!</definedName>
    <definedName name="hdhxhlqk" localSheetId="82">#REF!</definedName>
    <definedName name="hdhxhlqk" localSheetId="84">#REF!</definedName>
    <definedName name="hdhxhlqk" localSheetId="90">#REF!</definedName>
    <definedName name="hdhxhlqk">#REF!</definedName>
    <definedName name="hfghfh" localSheetId="0">#REF!</definedName>
    <definedName name="hfghfh" localSheetId="5">#REF!</definedName>
    <definedName name="hfghfh" localSheetId="4">#REF!</definedName>
    <definedName name="hfghfh" localSheetId="82">#REF!</definedName>
    <definedName name="hfghfh" localSheetId="84">#REF!</definedName>
    <definedName name="hfghfh" localSheetId="90">#REF!</definedName>
    <definedName name="hfghfh">#REF!</definedName>
    <definedName name="hhh" localSheetId="93">[42]PAG_33!#REF!</definedName>
    <definedName name="hhh" localSheetId="0">[42]PAG_33!#REF!</definedName>
    <definedName name="hhh" localSheetId="5">[42]PAG_33!#REF!</definedName>
    <definedName name="hhh" localSheetId="4">[42]PAG_33!#REF!</definedName>
    <definedName name="hhh" localSheetId="82">[42]PAG_33!#REF!</definedName>
    <definedName name="hhh" localSheetId="84">[42]PAG_33!#REF!</definedName>
    <definedName name="hhh" localSheetId="90">[42]PAG_33!#REF!</definedName>
    <definedName name="hhh">[42]PAG_33!#REF!</definedName>
    <definedName name="HO" localSheetId="0">#REF!</definedName>
    <definedName name="HO" localSheetId="5">#REF!</definedName>
    <definedName name="HO" localSheetId="4">#REF!</definedName>
    <definedName name="HO" localSheetId="82">#REF!</definedName>
    <definedName name="HO" localSheetId="84">#REF!</definedName>
    <definedName name="HO" localSheetId="90">#REF!</definedName>
    <definedName name="HO">#REF!</definedName>
    <definedName name="HO_2" localSheetId="93">'[43]CD 6'!#REF!</definedName>
    <definedName name="HO_2" localSheetId="0">'[43]CD 6'!#REF!</definedName>
    <definedName name="HO_2" localSheetId="5">'[43]CD 6'!#REF!</definedName>
    <definedName name="HO_2" localSheetId="4">'[43]CD 6'!#REF!</definedName>
    <definedName name="HO_2" localSheetId="82">'[43]CD 6'!#REF!</definedName>
    <definedName name="HO_2" localSheetId="84">'[43]CD 6'!#REF!</definedName>
    <definedName name="HO_2" localSheetId="90">'[43]CD 6'!#REF!</definedName>
    <definedName name="HO_2">'[43]CD 6'!#REF!</definedName>
    <definedName name="HORAS_TSEM">'[16]Horas toda semana RP+P_datos'!$B$1:$I$2098</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Eric04" localSheetId="0">#REF!</definedName>
    <definedName name="IEric04" localSheetId="5">#REF!</definedName>
    <definedName name="IEric04" localSheetId="4">#REF!</definedName>
    <definedName name="IEric04" localSheetId="82">#REF!</definedName>
    <definedName name="IEric04" localSheetId="84">#REF!</definedName>
    <definedName name="IEric04" localSheetId="90">#REF!</definedName>
    <definedName name="IEric04">#REF!</definedName>
    <definedName name="II" localSheetId="93">[3]PAG_35!#REF!</definedName>
    <definedName name="II" localSheetId="0">[3]PAG_35!#REF!</definedName>
    <definedName name="II" localSheetId="5">[3]PAG_35!#REF!</definedName>
    <definedName name="II" localSheetId="4">[3]PAG_35!#REF!</definedName>
    <definedName name="II" localSheetId="82">[3]PAG_35!#REF!</definedName>
    <definedName name="II" localSheetId="84">[3]PAG_35!#REF!</definedName>
    <definedName name="II" localSheetId="90">[3]PAG_35!#REF!</definedName>
    <definedName name="II">[3]PAG_35!#REF!</definedName>
    <definedName name="IMP" localSheetId="0">#REF!,#REF!,#REF!,#REF!,#REF!</definedName>
    <definedName name="IMP" localSheetId="5">#REF!,#REF!,#REF!,#REF!,#REF!</definedName>
    <definedName name="IMP" localSheetId="4">#REF!,#REF!,#REF!,#REF!,#REF!</definedName>
    <definedName name="IMP" localSheetId="82">#REF!,#REF!,#REF!,#REF!,#REF!</definedName>
    <definedName name="IMP" localSheetId="84">#REF!,#REF!,#REF!,#REF!,#REF!</definedName>
    <definedName name="IMP" localSheetId="90">#REF!,#REF!,#REF!,#REF!,#REF!</definedName>
    <definedName name="IMP">#REF!,#REF!,#REF!,#REF!,#REF!</definedName>
    <definedName name="IMPR" localSheetId="0">#REF!,#REF!,#REF!</definedName>
    <definedName name="IMPR" localSheetId="5">#REF!,#REF!,#REF!</definedName>
    <definedName name="IMPR" localSheetId="4">#REF!,#REF!,#REF!</definedName>
    <definedName name="IMPR" localSheetId="82">#REF!,#REF!,#REF!</definedName>
    <definedName name="IMPR" localSheetId="84">#REF!,#REF!,#REF!</definedName>
    <definedName name="IMPR" localSheetId="90">#REF!,#REF!,#REF!</definedName>
    <definedName name="IMPR">#REF!,#REF!,#REF!</definedName>
    <definedName name="IMPRESION" localSheetId="0">#REF!,#REF!</definedName>
    <definedName name="IMPRESION" localSheetId="5">#REF!,#REF!</definedName>
    <definedName name="IMPRESION" localSheetId="4">#REF!,#REF!</definedName>
    <definedName name="IMPRESION" localSheetId="82">#REF!,#REF!</definedName>
    <definedName name="IMPRESION" localSheetId="84">#REF!,#REF!</definedName>
    <definedName name="IMPRESION" localSheetId="90">#REF!,#REF!</definedName>
    <definedName name="IMPRESION">#REF!,#REF!</definedName>
    <definedName name="Imprimir_área_IM" localSheetId="0">#REF!</definedName>
    <definedName name="Imprimir_área_IM" localSheetId="5">#REF!</definedName>
    <definedName name="Imprimir_área_IM" localSheetId="4">#REF!</definedName>
    <definedName name="Imprimir_área_IM" localSheetId="82">#REF!</definedName>
    <definedName name="Imprimir_área_IM" localSheetId="84">#REF!</definedName>
    <definedName name="Imprimir_área_IM" localSheetId="90">#REF!</definedName>
    <definedName name="Imprimir_área_IM">#REF!</definedName>
    <definedName name="IN" localSheetId="0">#REF!</definedName>
    <definedName name="IN" localSheetId="5">#REF!</definedName>
    <definedName name="IN" localSheetId="4">#REF!</definedName>
    <definedName name="IN" localSheetId="82">#REF!</definedName>
    <definedName name="IN" localSheetId="84">#REF!</definedName>
    <definedName name="IN" localSheetId="90">#REF!</definedName>
    <definedName name="IN">#REF!</definedName>
    <definedName name="IN_2" localSheetId="93">'[43]CD 6'!#REF!</definedName>
    <definedName name="IN_2" localSheetId="0">'[43]CD 6'!#REF!</definedName>
    <definedName name="IN_2" localSheetId="5">'[43]CD 6'!#REF!</definedName>
    <definedName name="IN_2" localSheetId="4">'[43]CD 6'!#REF!</definedName>
    <definedName name="IN_2" localSheetId="82">'[43]CD 6'!#REF!</definedName>
    <definedName name="IN_2" localSheetId="84">'[43]CD 6'!#REF!</definedName>
    <definedName name="IN_2" localSheetId="90">'[43]CD 6'!#REF!</definedName>
    <definedName name="IN_2">'[43]CD 6'!#REF!</definedName>
    <definedName name="INDICE">#N/A</definedName>
    <definedName name="INDICEALFABETICO" localSheetId="0">#REF!</definedName>
    <definedName name="INDICEALFABETICO" localSheetId="5">#REF!</definedName>
    <definedName name="INDICEALFABETICO" localSheetId="4">#REF!</definedName>
    <definedName name="INDICEALFABETICO" localSheetId="82">#REF!</definedName>
    <definedName name="INDICEALFABETICO" localSheetId="84">#REF!</definedName>
    <definedName name="INDICEALFABETICO" localSheetId="90">#REF!</definedName>
    <definedName name="INDICEALFABETICO">#REF!</definedName>
    <definedName name="inicio">[24]Grafico!$A$3</definedName>
    <definedName name="inicio1">[24]Grafico!$A$60</definedName>
    <definedName name="Input_File" localSheetId="0">#REF!</definedName>
    <definedName name="Input_File" localSheetId="5">#REF!</definedName>
    <definedName name="Input_File" localSheetId="4">#REF!</definedName>
    <definedName name="Input_File" localSheetId="82">#REF!</definedName>
    <definedName name="Input_File" localSheetId="84">#REF!</definedName>
    <definedName name="Input_File" localSheetId="90">#REF!</definedName>
    <definedName name="Input_File">#REF!</definedName>
    <definedName name="Inputs_C1">[23]c1!$A$1:$O$164</definedName>
    <definedName name="Inputs_C1F">[23]c1!$A$4:$O$164</definedName>
    <definedName name="Inputs_C3">[23]c3!$B$1:$O$55</definedName>
    <definedName name="Inputs_C3F">[23]c3!$B$4:$O$55</definedName>
    <definedName name="Inputs_C5">[23]c5!$A$1:$N$31</definedName>
    <definedName name="Inputs_C5F">[23]c5!$A$3:$N$31</definedName>
    <definedName name="Inputs_C6">[23]c6!$B$1:$O$33</definedName>
    <definedName name="Inputs_C6F">[23]c6!$B$4:$O$33</definedName>
    <definedName name="Inputs_C8" localSheetId="0">#REF!</definedName>
    <definedName name="Inputs_C8" localSheetId="5">#REF!</definedName>
    <definedName name="Inputs_C8" localSheetId="4">#REF!</definedName>
    <definedName name="Inputs_C8" localSheetId="82">#REF!</definedName>
    <definedName name="Inputs_C8" localSheetId="84">#REF!</definedName>
    <definedName name="Inputs_C8" localSheetId="90">#REF!</definedName>
    <definedName name="Inputs_C8">#REF!</definedName>
    <definedName name="Inputs_C8F" localSheetId="0">#REF!</definedName>
    <definedName name="Inputs_C8F" localSheetId="5">#REF!</definedName>
    <definedName name="Inputs_C8F" localSheetId="4">#REF!</definedName>
    <definedName name="Inputs_C8F" localSheetId="82">#REF!</definedName>
    <definedName name="Inputs_C8F" localSheetId="84">#REF!</definedName>
    <definedName name="Inputs_C8F" localSheetId="90">#REF!</definedName>
    <definedName name="Inputs_C8F">#REF!</definedName>
    <definedName name="INTERVALS">[4]Pre!$Q$3:$S$30</definedName>
    <definedName name="INTERVALS_OLD">[4]Pre!$Q$35:$S$62</definedName>
    <definedName name="INVALIDEZ" localSheetId="0">#REF!</definedName>
    <definedName name="INVALIDEZ" localSheetId="5">#REF!</definedName>
    <definedName name="INVALIDEZ" localSheetId="4">#REF!</definedName>
    <definedName name="INVALIDEZ" localSheetId="82">#REF!</definedName>
    <definedName name="INVALIDEZ" localSheetId="84">#REF!</definedName>
    <definedName name="INVALIDEZ" localSheetId="90">#REF!</definedName>
    <definedName name="INVALIDEZ">#REF!</definedName>
    <definedName name="INVERSION" localSheetId="0">#REF!</definedName>
    <definedName name="INVERSION" localSheetId="5">#REF!</definedName>
    <definedName name="INVERSION" localSheetId="4">#REF!</definedName>
    <definedName name="INVERSION" localSheetId="82">#REF!</definedName>
    <definedName name="INVERSION" localSheetId="84">#REF!</definedName>
    <definedName name="INVERSION" localSheetId="90">#REF!</definedName>
    <definedName name="INVERSION">#REF!</definedName>
    <definedName name="inversion001" localSheetId="0">#REF!</definedName>
    <definedName name="inversion001" localSheetId="5">#REF!</definedName>
    <definedName name="inversion001" localSheetId="4">#REF!</definedName>
    <definedName name="inversion001" localSheetId="82">#REF!</definedName>
    <definedName name="inversion001" localSheetId="84">#REF!</definedName>
    <definedName name="inversion001" localSheetId="90">#REF!</definedName>
    <definedName name="inversion001">#REF!</definedName>
    <definedName name="inversion01" localSheetId="5">#REF!</definedName>
    <definedName name="inversion01" localSheetId="4">#REF!</definedName>
    <definedName name="inversion01" localSheetId="82">#REF!</definedName>
    <definedName name="inversion01" localSheetId="84">#REF!</definedName>
    <definedName name="inversion01" localSheetId="90">#REF!</definedName>
    <definedName name="inversion01">#REF!</definedName>
    <definedName name="inversiones" localSheetId="5">#REF!</definedName>
    <definedName name="inversiones" localSheetId="4">#REF!</definedName>
    <definedName name="inversiones" localSheetId="82">#REF!</definedName>
    <definedName name="inversiones" localSheetId="84">#REF!</definedName>
    <definedName name="inversiones" localSheetId="90">#REF!</definedName>
    <definedName name="inversiones">#REF!</definedName>
    <definedName name="IPCs_2002_3">[44]Precios!$A$337:$U$339</definedName>
    <definedName name="IPCs_2002_3a">[44]Precios!$A$373:$U$383</definedName>
    <definedName name="IPE_03_04">[44]IPE!$A$280:$M$353</definedName>
    <definedName name="jenny">'[6]Cdrs 1-2'!$A$69:$S$114</definedName>
    <definedName name="JET">#N/A</definedName>
    <definedName name="jhgfjh" localSheetId="0">#REF!,#REF!,#REF!</definedName>
    <definedName name="jhgfjh" localSheetId="5">#REF!,#REF!,#REF!</definedName>
    <definedName name="jhgfjh" localSheetId="4">#REF!,#REF!,#REF!</definedName>
    <definedName name="jhgfjh" localSheetId="82">#REF!,#REF!,#REF!</definedName>
    <definedName name="jhgfjh" localSheetId="84">#REF!,#REF!,#REF!</definedName>
    <definedName name="jhgfjh" localSheetId="90">#REF!,#REF!,#REF!</definedName>
    <definedName name="jhgfjh">#REF!,#REF!,#REF!</definedName>
    <definedName name="jj" localSheetId="0">#REF!</definedName>
    <definedName name="jj" localSheetId="5">#REF!</definedName>
    <definedName name="jj" localSheetId="4">#REF!</definedName>
    <definedName name="jj" localSheetId="82">#REF!</definedName>
    <definedName name="jj" localSheetId="84">#REF!</definedName>
    <definedName name="jj" localSheetId="90">#REF!</definedName>
    <definedName name="jj">#REF!</definedName>
    <definedName name="jj___0" localSheetId="0">#REF!</definedName>
    <definedName name="jj___0" localSheetId="5">#REF!</definedName>
    <definedName name="jj___0" localSheetId="4">#REF!</definedName>
    <definedName name="jj___0" localSheetId="82">#REF!</definedName>
    <definedName name="jj___0" localSheetId="84">#REF!</definedName>
    <definedName name="jj___0" localSheetId="90">#REF!</definedName>
    <definedName name="jj___0">#REF!</definedName>
    <definedName name="kghiog" localSheetId="0">#REF!,#REF!</definedName>
    <definedName name="kghiog" localSheetId="5">#REF!,#REF!</definedName>
    <definedName name="kghiog" localSheetId="4">#REF!,#REF!</definedName>
    <definedName name="kghiog" localSheetId="82">#REF!,#REF!</definedName>
    <definedName name="kghiog" localSheetId="84">#REF!,#REF!</definedName>
    <definedName name="kghiog" localSheetId="90">#REF!,#REF!</definedName>
    <definedName name="kghiog">#REF!,#REF!</definedName>
    <definedName name="kkkk" localSheetId="93">[2]Data!#REF!</definedName>
    <definedName name="kkkk" localSheetId="0">[2]Data!#REF!</definedName>
    <definedName name="kkkk" localSheetId="5">[2]Data!#REF!</definedName>
    <definedName name="kkkk" localSheetId="4">[2]Data!#REF!</definedName>
    <definedName name="kkkk" localSheetId="82">[2]Data!#REF!</definedName>
    <definedName name="kkkk" localSheetId="84">[2]Data!#REF!</definedName>
    <definedName name="kkkk" localSheetId="90">[2]Data!#REF!</definedName>
    <definedName name="kkkk">[2]Data!#REF!</definedName>
    <definedName name="leña" localSheetId="0">#REF!</definedName>
    <definedName name="leña" localSheetId="5">#REF!</definedName>
    <definedName name="leña" localSheetId="4">#REF!</definedName>
    <definedName name="leña" localSheetId="82">#REF!</definedName>
    <definedName name="leña" localSheetId="84">#REF!</definedName>
    <definedName name="leña" localSheetId="90">#REF!</definedName>
    <definedName name="leña">#REF!</definedName>
    <definedName name="Libor">[45]Resumen!$K$3:$R$26</definedName>
    <definedName name="LTP">[4]LTP!$A$2:$L$1000</definedName>
    <definedName name="MACRO">#N/A</definedName>
    <definedName name="MaleData" localSheetId="0">#REF!</definedName>
    <definedName name="MaleData" localSheetId="5">#REF!</definedName>
    <definedName name="MaleData" localSheetId="4">#REF!</definedName>
    <definedName name="MaleData" localSheetId="82">#REF!</definedName>
    <definedName name="MaleData" localSheetId="84">#REF!</definedName>
    <definedName name="MaleData" localSheetId="90">#REF!</definedName>
    <definedName name="MaleData">#REF!</definedName>
    <definedName name="matr12" localSheetId="0">#REF!</definedName>
    <definedName name="matr12" localSheetId="5">#REF!</definedName>
    <definedName name="matr12" localSheetId="4">#REF!</definedName>
    <definedName name="matr12" localSheetId="82">#REF!</definedName>
    <definedName name="matr12" localSheetId="84">#REF!</definedName>
    <definedName name="matr12" localSheetId="90">#REF!</definedName>
    <definedName name="matr12">#REF!</definedName>
    <definedName name="matriz" localSheetId="0">#REF!</definedName>
    <definedName name="matriz" localSheetId="5">#REF!</definedName>
    <definedName name="matriz" localSheetId="4">#REF!</definedName>
    <definedName name="matriz" localSheetId="82">#REF!</definedName>
    <definedName name="matriz" localSheetId="84">#REF!</definedName>
    <definedName name="matriz" localSheetId="90">#REF!</definedName>
    <definedName name="matriz">#REF!</definedName>
    <definedName name="Maximum" localSheetId="5">#REF!</definedName>
    <definedName name="Maximum" localSheetId="4">#REF!</definedName>
    <definedName name="Maximum" localSheetId="82">#REF!</definedName>
    <definedName name="Maximum" localSheetId="84">#REF!</definedName>
    <definedName name="Maximum" localSheetId="90">#REF!</definedName>
    <definedName name="Maximum">#REF!</definedName>
    <definedName name="Maximum_used" localSheetId="5">#REF!</definedName>
    <definedName name="Maximum_used" localSheetId="4">#REF!</definedName>
    <definedName name="Maximum_used" localSheetId="82">#REF!</definedName>
    <definedName name="Maximum_used" localSheetId="84">#REF!</definedName>
    <definedName name="Maximum_used" localSheetId="90">#REF!</definedName>
    <definedName name="Maximum_used">#REF!</definedName>
    <definedName name="MENU">[46]Menu!$A$3:$K$12</definedName>
    <definedName name="Meses">[4]Pre!$A$68:$C$79</definedName>
    <definedName name="Meses1">'[46]Curva (2)'!$A$45:$B$56</definedName>
    <definedName name="mio" localSheetId="0">[47]OPERACIONES!#REF!</definedName>
    <definedName name="mio" localSheetId="5">[47]OPERACIONES!#REF!</definedName>
    <definedName name="mio" localSheetId="4">[47]OPERACIONES!#REF!</definedName>
    <definedName name="mio" localSheetId="82">[47]OPERACIONES!#REF!</definedName>
    <definedName name="mio" localSheetId="84">[47]OPERACIONES!#REF!</definedName>
    <definedName name="mio" localSheetId="90">[47]OPERACIONES!#REF!</definedName>
    <definedName name="mio">[47]OPERACIONES!#REF!</definedName>
    <definedName name="miuo" localSheetId="0">#REF!</definedName>
    <definedName name="miuo" localSheetId="5">#REF!</definedName>
    <definedName name="miuo" localSheetId="4">#REF!</definedName>
    <definedName name="miuo" localSheetId="82">#REF!</definedName>
    <definedName name="miuo" localSheetId="84">#REF!</definedName>
    <definedName name="miuo" localSheetId="90">#REF!</definedName>
    <definedName name="miuo">#REF!</definedName>
    <definedName name="msm" localSheetId="0">#REF!</definedName>
    <definedName name="msm" localSheetId="5">#REF!</definedName>
    <definedName name="msm" localSheetId="4">#REF!</definedName>
    <definedName name="msm" localSheetId="82">#REF!</definedName>
    <definedName name="msm" localSheetId="84">#REF!</definedName>
    <definedName name="msm" localSheetId="90">#REF!</definedName>
    <definedName name="msm">#REF!</definedName>
    <definedName name="NOM" localSheetId="0">#REF!</definedName>
    <definedName name="NOM" localSheetId="5">#REF!</definedName>
    <definedName name="NOM" localSheetId="4">#REF!</definedName>
    <definedName name="NOM" localSheetId="82">#REF!</definedName>
    <definedName name="NOM" localSheetId="84">#REF!</definedName>
    <definedName name="NOM" localSheetId="90">#REF!</definedName>
    <definedName name="NOM">#REF!</definedName>
    <definedName name="NombresDeSeriesC1">[23]c1!$O$9:$O$164</definedName>
    <definedName name="NombresDeSeriesC3">[23]c3!$O$10:$O$41</definedName>
    <definedName name="NombresDeSeriesC5">[23]c5!J1048562:J22</definedName>
    <definedName name="NombresDeSeriesC6">[23]c6!$O$10:$O$31</definedName>
    <definedName name="NUEVA">[46]CD!$M$11</definedName>
    <definedName name="NUMERO">#N/A</definedName>
    <definedName name="NumeroDeFechasDeCuadroDeAFP">[23]Fechas!$A$51:$A$73</definedName>
    <definedName name="NumeroDeFechasDeCuadroDeAhorro">[23]Fechas!$A$3:$A$25</definedName>
    <definedName name="NumeroDeFechasDeCuadroDeAnexo">[23]Fechas!$A$75:$A$86</definedName>
    <definedName name="NumeroDeFechasDeCuadroDeBonos">[23]Fechas!$A$27:$A$49</definedName>
    <definedName name="NV" localSheetId="0">#REF!</definedName>
    <definedName name="NV" localSheetId="5">#REF!</definedName>
    <definedName name="NV" localSheetId="4">#REF!</definedName>
    <definedName name="NV" localSheetId="82">#REF!</definedName>
    <definedName name="NV" localSheetId="84">#REF!</definedName>
    <definedName name="NV" localSheetId="90">#REF!</definedName>
    <definedName name="NV">#REF!</definedName>
    <definedName name="NV_2" localSheetId="0">'[43]CD 6'!#REF!</definedName>
    <definedName name="NV_2" localSheetId="5">'[43]CD 6'!#REF!</definedName>
    <definedName name="NV_2" localSheetId="4">'[43]CD 6'!#REF!</definedName>
    <definedName name="NV_2" localSheetId="82">'[43]CD 6'!#REF!</definedName>
    <definedName name="NV_2" localSheetId="84">'[43]CD 6'!#REF!</definedName>
    <definedName name="NV_2" localSheetId="90">'[43]CD 6'!#REF!</definedName>
    <definedName name="NV_2">'[43]CD 6'!#REF!</definedName>
    <definedName name="OCT" localSheetId="0">#REF!</definedName>
    <definedName name="OCT" localSheetId="5">#REF!</definedName>
    <definedName name="OCT" localSheetId="4">#REF!</definedName>
    <definedName name="OCT" localSheetId="82">#REF!</definedName>
    <definedName name="OCT" localSheetId="84">#REF!</definedName>
    <definedName name="OCT" localSheetId="90">#REF!</definedName>
    <definedName name="OCT">#REF!</definedName>
    <definedName name="Ordenrent" localSheetId="0">'[48]Sol traspaso'!#REF!</definedName>
    <definedName name="Ordenrent" localSheetId="5">'[48]Sol traspaso'!#REF!</definedName>
    <definedName name="Ordenrent" localSheetId="4">'[48]Sol traspaso'!#REF!</definedName>
    <definedName name="Ordenrent" localSheetId="82">'[48]Sol traspaso'!#REF!</definedName>
    <definedName name="Ordenrent" localSheetId="84">'[48]Sol traspaso'!#REF!</definedName>
    <definedName name="Ordenrent" localSheetId="90">'[48]Sol traspaso'!#REF!</definedName>
    <definedName name="Ordenrent">'[48]Sol traspaso'!#REF!</definedName>
    <definedName name="p" localSheetId="0">#REF!</definedName>
    <definedName name="p" localSheetId="5">#REF!</definedName>
    <definedName name="p" localSheetId="4">#REF!</definedName>
    <definedName name="p" localSheetId="82">#REF!</definedName>
    <definedName name="p" localSheetId="84">#REF!</definedName>
    <definedName name="p" localSheetId="90">#REF!</definedName>
    <definedName name="p">#REF!</definedName>
    <definedName name="pa" localSheetId="0">#REF!</definedName>
    <definedName name="pa" localSheetId="5">#REF!</definedName>
    <definedName name="pa" localSheetId="4">#REF!</definedName>
    <definedName name="pa" localSheetId="82">#REF!</definedName>
    <definedName name="pa" localSheetId="84">#REF!</definedName>
    <definedName name="pa" localSheetId="90">#REF!</definedName>
    <definedName name="pa">#REF!</definedName>
    <definedName name="PanelDeOpciones">[23]Menu!$B$6:$J$15</definedName>
    <definedName name="PanelDeOpcionesParaMenú">[23]Menu!$B$22:$J$26</definedName>
    <definedName name="PanelDeOpcionesSinTítulos">[23]Menu!$B$7:$J$15</definedName>
    <definedName name="PBI">[45]Resumen!$A$3:$I$27</definedName>
    <definedName name="PE" localSheetId="0">#REF!</definedName>
    <definedName name="PE" localSheetId="5">#REF!</definedName>
    <definedName name="PE" localSheetId="4">#REF!</definedName>
    <definedName name="PE" localSheetId="82">#REF!</definedName>
    <definedName name="PE" localSheetId="84">#REF!</definedName>
    <definedName name="PE" localSheetId="90">#REF!</definedName>
    <definedName name="PE">#REF!</definedName>
    <definedName name="pegado" localSheetId="94" hidden="1">#REF!</definedName>
    <definedName name="pegado" localSheetId="93" hidden="1">#REF!</definedName>
    <definedName name="pegado" localSheetId="0" hidden="1">#REF!</definedName>
    <definedName name="pegado" localSheetId="111" hidden="1">#REF!</definedName>
    <definedName name="pegado" localSheetId="30" hidden="1">#REF!</definedName>
    <definedName name="pegado" localSheetId="2" hidden="1">#REF!</definedName>
    <definedName name="pegado" localSheetId="45" hidden="1">#REF!</definedName>
    <definedName name="pegado" localSheetId="46" hidden="1">#REF!</definedName>
    <definedName name="pegado" localSheetId="47" hidden="1">#REF!</definedName>
    <definedName name="pegado" localSheetId="5" hidden="1">#REF!</definedName>
    <definedName name="pegado" localSheetId="4" hidden="1">#REF!</definedName>
    <definedName name="pegado" localSheetId="55" hidden="1">#REF!</definedName>
    <definedName name="pegado" localSheetId="56" hidden="1">#REF!</definedName>
    <definedName name="pegado" localSheetId="62" hidden="1">#REF!</definedName>
    <definedName name="pegado" localSheetId="7" hidden="1">#REF!</definedName>
    <definedName name="pegado" localSheetId="82" hidden="1">#REF!</definedName>
    <definedName name="pegado" localSheetId="84" hidden="1">#REF!</definedName>
    <definedName name="pegado" localSheetId="90" hidden="1">#REF!</definedName>
    <definedName name="pegado" localSheetId="95" hidden="1">#REF!</definedName>
    <definedName name="pegado" localSheetId="97" hidden="1">#REF!</definedName>
    <definedName name="pegado" localSheetId="99" hidden="1">#REF!</definedName>
    <definedName name="pegado" localSheetId="92" hidden="1">#REF!</definedName>
    <definedName name="pegado" localSheetId="100" hidden="1">#REF!</definedName>
    <definedName name="pegado" localSheetId="101" hidden="1">#REF!</definedName>
    <definedName name="pegado" localSheetId="34" hidden="1">#REF!</definedName>
    <definedName name="pegado" hidden="1">#REF!</definedName>
    <definedName name="pgraficos" localSheetId="34" hidden="1">[10]Hoja3!$A$368:$A$408</definedName>
    <definedName name="pgraficos" hidden="1">[9]Hoja3!$A$368:$A$408</definedName>
    <definedName name="POBLA">[15]IECE4001!$G$3:$G$30</definedName>
    <definedName name="pobr1" localSheetId="0">#REF!</definedName>
    <definedName name="pobr1" localSheetId="5">#REF!</definedName>
    <definedName name="pobr1" localSheetId="4">#REF!</definedName>
    <definedName name="pobr1" localSheetId="82">#REF!</definedName>
    <definedName name="pobr1" localSheetId="84">#REF!</definedName>
    <definedName name="pobr1" localSheetId="90">#REF!</definedName>
    <definedName name="pobr1">#REF!</definedName>
    <definedName name="porcentajes" localSheetId="0">#REF!</definedName>
    <definedName name="porcentajes" localSheetId="5">#REF!</definedName>
    <definedName name="porcentajes" localSheetId="4">#REF!</definedName>
    <definedName name="porcentajes" localSheetId="82">#REF!</definedName>
    <definedName name="porcentajes" localSheetId="84">#REF!</definedName>
    <definedName name="porcentajes" localSheetId="90">#REF!</definedName>
    <definedName name="porcentajes">#REF!</definedName>
    <definedName name="PR" localSheetId="0">#REF!</definedName>
    <definedName name="PR" localSheetId="5">#REF!</definedName>
    <definedName name="PR" localSheetId="4">#REF!</definedName>
    <definedName name="PR" localSheetId="82">#REF!</definedName>
    <definedName name="PR" localSheetId="84">#REF!</definedName>
    <definedName name="PR" localSheetId="90">#REF!</definedName>
    <definedName name="PR">#REF!</definedName>
    <definedName name="PR_2" localSheetId="0">'[43]CD 6'!#REF!</definedName>
    <definedName name="PR_2" localSheetId="5">'[43]CD 6'!#REF!</definedName>
    <definedName name="PR_2" localSheetId="4">'[43]CD 6'!#REF!</definedName>
    <definedName name="PR_2" localSheetId="82">'[43]CD 6'!#REF!</definedName>
    <definedName name="PR_2" localSheetId="84">'[43]CD 6'!#REF!</definedName>
    <definedName name="PR_2" localSheetId="90">'[43]CD 6'!#REF!</definedName>
    <definedName name="PR_2">'[43]CD 6'!#REF!</definedName>
    <definedName name="preci" localSheetId="0">[49]PAG_33!#REF!</definedName>
    <definedName name="preci" localSheetId="5">[49]PAG_33!#REF!</definedName>
    <definedName name="preci" localSheetId="4">[49]PAG_33!#REF!</definedName>
    <definedName name="preci" localSheetId="82">[49]PAG_33!#REF!</definedName>
    <definedName name="preci" localSheetId="84">[49]PAG_33!#REF!</definedName>
    <definedName name="preci" localSheetId="90">[49]PAG_33!#REF!</definedName>
    <definedName name="preci">[49]PAG_33!#REF!</definedName>
    <definedName name="precipitacion" localSheetId="0">[50]PAG_37!#REF!</definedName>
    <definedName name="precipitacion" localSheetId="5">[50]PAG_37!#REF!</definedName>
    <definedName name="precipitacion" localSheetId="4">[50]PAG_37!#REF!</definedName>
    <definedName name="precipitacion" localSheetId="82">[50]PAG_37!#REF!</definedName>
    <definedName name="precipitacion" localSheetId="84">[50]PAG_37!#REF!</definedName>
    <definedName name="precipitacion" localSheetId="90">[50]PAG_37!#REF!</definedName>
    <definedName name="precipitacion">[50]PAG_37!#REF!</definedName>
    <definedName name="PreCuadro">[4]Pre!$A$2:$J$32</definedName>
    <definedName name="PreCuadroA">[4]Pre!$A$34:$J$64</definedName>
    <definedName name="PREPARA">#N/A</definedName>
    <definedName name="presenta" localSheetId="0">[2]Data!#REF!</definedName>
    <definedName name="presenta" localSheetId="5">[2]Data!#REF!</definedName>
    <definedName name="presenta" localSheetId="4">[2]Data!#REF!</definedName>
    <definedName name="presenta" localSheetId="82">[2]Data!#REF!</definedName>
    <definedName name="presenta" localSheetId="84">[2]Data!#REF!</definedName>
    <definedName name="presenta" localSheetId="90">[2]Data!#REF!</definedName>
    <definedName name="presenta">[2]Data!#REF!</definedName>
    <definedName name="Print_Area_MI" localSheetId="0">'[51]Uso mayor2'!#REF!</definedName>
    <definedName name="Print_Area_MI" localSheetId="5">'[51]Uso mayor2'!#REF!</definedName>
    <definedName name="Print_Area_MI" localSheetId="4">'[51]Uso mayor2'!#REF!</definedName>
    <definedName name="Print_Area_MI" localSheetId="82">'[51]Uso mayor2'!#REF!</definedName>
    <definedName name="Print_Area_MI" localSheetId="84">'[51]Uso mayor2'!#REF!</definedName>
    <definedName name="Print_Area_MI" localSheetId="90">'[51]Uso mayor2'!#REF!</definedName>
    <definedName name="Print_Area_MI">'[51]Uso mayor2'!#REF!</definedName>
    <definedName name="Proms">[35]CotizInternac!$A$137:$H$152</definedName>
    <definedName name="Pyramid_Filename" localSheetId="0">#REF!</definedName>
    <definedName name="Pyramid_Filename" localSheetId="5">#REF!</definedName>
    <definedName name="Pyramid_Filename" localSheetId="4">#REF!</definedName>
    <definedName name="Pyramid_Filename" localSheetId="82">#REF!</definedName>
    <definedName name="Pyramid_Filename" localSheetId="84">#REF!</definedName>
    <definedName name="Pyramid_Filename" localSheetId="90">#REF!</definedName>
    <definedName name="Pyramid_Filename">#REF!</definedName>
    <definedName name="Pyramid_Title" localSheetId="0">#REF!</definedName>
    <definedName name="Pyramid_Title" localSheetId="5">#REF!</definedName>
    <definedName name="Pyramid_Title" localSheetId="4">#REF!</definedName>
    <definedName name="Pyramid_Title" localSheetId="82">#REF!</definedName>
    <definedName name="Pyramid_Title" localSheetId="84">#REF!</definedName>
    <definedName name="Pyramid_Title" localSheetId="90">#REF!</definedName>
    <definedName name="Pyramid_Title">#REF!</definedName>
    <definedName name="PZs" localSheetId="0">#REF!</definedName>
    <definedName name="PZs" localSheetId="5">#REF!</definedName>
    <definedName name="PZs" localSheetId="4">#REF!</definedName>
    <definedName name="PZs" localSheetId="82">#REF!</definedName>
    <definedName name="PZs" localSheetId="84">#REF!</definedName>
    <definedName name="PZs" localSheetId="90">#REF!</definedName>
    <definedName name="PZs">#REF!</definedName>
    <definedName name="Rango_Maestro">[23]Inputs!$C$2:$M$48</definedName>
    <definedName name="rango0">[24]Banda!$B$626:$Q$648</definedName>
    <definedName name="rango1">[24]Banda!$D$631:$F$639</definedName>
    <definedName name="rango2">#REF!</definedName>
    <definedName name="rango3">#REF!</definedName>
    <definedName name="rango4">#REF!</definedName>
    <definedName name="rango5">'[26]Rank-Ninguno'!$H$10:$H$1883</definedName>
    <definedName name="rastro" localSheetId="0">#REF!</definedName>
    <definedName name="rastro" localSheetId="5">#REF!</definedName>
    <definedName name="rastro" localSheetId="4">#REF!</definedName>
    <definedName name="rastro" localSheetId="82">#REF!</definedName>
    <definedName name="rastro" localSheetId="84">#REF!</definedName>
    <definedName name="rastro" localSheetId="90">#REF!</definedName>
    <definedName name="rastro">#REF!</definedName>
    <definedName name="REAL" localSheetId="0">#REF!</definedName>
    <definedName name="REAL" localSheetId="5">#REF!</definedName>
    <definedName name="REAL" localSheetId="4">#REF!</definedName>
    <definedName name="REAL" localSheetId="82">#REF!</definedName>
    <definedName name="REAL" localSheetId="84">#REF!</definedName>
    <definedName name="REAL" localSheetId="90">#REF!</definedName>
    <definedName name="REAL">#REF!</definedName>
    <definedName name="RedsBTPLTP">[4]SOB!$B$8:$B$33</definedName>
    <definedName name="RedsCDBCRP">[4]CDMP!$H$3:$H$1801</definedName>
    <definedName name="rentames" localSheetId="93">'[48]Sol traspaso'!#REF!</definedName>
    <definedName name="rentames" localSheetId="0">'[48]Sol traspaso'!#REF!</definedName>
    <definedName name="rentames" localSheetId="5">'[48]Sol traspaso'!#REF!</definedName>
    <definedName name="rentames" localSheetId="4">'[48]Sol traspaso'!#REF!</definedName>
    <definedName name="rentames" localSheetId="82">'[48]Sol traspaso'!#REF!</definedName>
    <definedName name="rentames" localSheetId="84">'[48]Sol traspaso'!#REF!</definedName>
    <definedName name="rentames" localSheetId="90">'[48]Sol traspaso'!#REF!</definedName>
    <definedName name="rentames">'[48]Sol traspaso'!#REF!</definedName>
    <definedName name="ResEMBIe">[4]EXT!$S$312:$AA$327</definedName>
    <definedName name="ResEMBIf">[4]EXT!$S$330:$AA$345</definedName>
    <definedName name="ResEMBIp">[4]EXT!$S$293:$AA$309</definedName>
    <definedName name="rfd" localSheetId="93">[21]PAG_35!#REF!</definedName>
    <definedName name="rfd" localSheetId="0">[21]PAG_35!#REF!</definedName>
    <definedName name="rfd" localSheetId="5">[21]PAG_35!#REF!</definedName>
    <definedName name="rfd" localSheetId="4">[21]PAG_35!#REF!</definedName>
    <definedName name="rfd" localSheetId="82">[21]PAG_35!#REF!</definedName>
    <definedName name="rfd" localSheetId="84">[21]PAG_35!#REF!</definedName>
    <definedName name="rfd" localSheetId="90">[21]PAG_35!#REF!</definedName>
    <definedName name="rfd">[21]PAG_35!#REF!</definedName>
    <definedName name="RO" localSheetId="0">#REF!</definedName>
    <definedName name="RO" localSheetId="5">#REF!</definedName>
    <definedName name="RO" localSheetId="4">#REF!</definedName>
    <definedName name="RO" localSheetId="82">#REF!</definedName>
    <definedName name="RO" localSheetId="84">#REF!</definedName>
    <definedName name="RO" localSheetId="90">#REF!</definedName>
    <definedName name="RO">#REF!</definedName>
    <definedName name="RO_2" localSheetId="0">'[43]CD 6'!#REF!</definedName>
    <definedName name="RO_2" localSheetId="5">'[43]CD 6'!#REF!</definedName>
    <definedName name="RO_2" localSheetId="4">'[43]CD 6'!#REF!</definedName>
    <definedName name="RO_2" localSheetId="82">'[43]CD 6'!#REF!</definedName>
    <definedName name="RO_2" localSheetId="84">'[43]CD 6'!#REF!</definedName>
    <definedName name="RO_2" localSheetId="90">'[43]CD 6'!#REF!</definedName>
    <definedName name="RO_2">'[43]CD 6'!#REF!</definedName>
    <definedName name="s" localSheetId="0">[52]Cuadro_52!#REF!</definedName>
    <definedName name="s" localSheetId="5">[52]Cuadro_52!#REF!</definedName>
    <definedName name="s" localSheetId="4">[52]Cuadro_52!#REF!</definedName>
    <definedName name="s" localSheetId="82">[52]Cuadro_52!#REF!</definedName>
    <definedName name="s" localSheetId="84">[52]Cuadro_52!#REF!</definedName>
    <definedName name="s" localSheetId="90">[52]Cuadro_52!#REF!</definedName>
    <definedName name="s">[52]Cuadro_52!#REF!</definedName>
    <definedName name="sad" localSheetId="0">[21]PAG_35!#REF!</definedName>
    <definedName name="sad" localSheetId="5">[21]PAG_35!#REF!</definedName>
    <definedName name="sad" localSheetId="4">[21]PAG_35!#REF!</definedName>
    <definedName name="sad" localSheetId="82">[21]PAG_35!#REF!</definedName>
    <definedName name="sad" localSheetId="84">[21]PAG_35!#REF!</definedName>
    <definedName name="sad" localSheetId="90">[21]PAG_35!#REF!</definedName>
    <definedName name="sad">[21]PAG_35!#REF!</definedName>
    <definedName name="sadgfdfs" localSheetId="0">#REF!,#REF!</definedName>
    <definedName name="sadgfdfs" localSheetId="5">#REF!,#REF!</definedName>
    <definedName name="sadgfdfs" localSheetId="4">#REF!,#REF!</definedName>
    <definedName name="sadgfdfs" localSheetId="82">#REF!,#REF!</definedName>
    <definedName name="sadgfdfs" localSheetId="84">#REF!,#REF!</definedName>
    <definedName name="sadgfdfs" localSheetId="90">#REF!,#REF!</definedName>
    <definedName name="sadgfdfs">#REF!,#REF!</definedName>
    <definedName name="salud" localSheetId="0">#REF!</definedName>
    <definedName name="salud" localSheetId="5">#REF!</definedName>
    <definedName name="salud" localSheetId="4">#REF!</definedName>
    <definedName name="salud" localSheetId="82">#REF!</definedName>
    <definedName name="salud" localSheetId="84">#REF!</definedName>
    <definedName name="salud" localSheetId="90">#REF!</definedName>
    <definedName name="salud">#REF!</definedName>
    <definedName name="sdd" localSheetId="0">#REF!,#REF!,#REF!,#REF!,#REF!</definedName>
    <definedName name="sdd" localSheetId="5">#REF!,#REF!,#REF!,#REF!,#REF!</definedName>
    <definedName name="sdd" localSheetId="4">#REF!,#REF!,#REF!,#REF!,#REF!</definedName>
    <definedName name="sdd" localSheetId="82">#REF!,#REF!,#REF!,#REF!,#REF!</definedName>
    <definedName name="sdd" localSheetId="84">#REF!,#REF!,#REF!,#REF!,#REF!</definedName>
    <definedName name="sdd" localSheetId="90">#REF!,#REF!,#REF!,#REF!,#REF!</definedName>
    <definedName name="sdd">#REF!,#REF!,#REF!,#REF!,#REF!</definedName>
    <definedName name="sdsadfd" localSheetId="0">#REF!,#REF!,#REF!</definedName>
    <definedName name="sdsadfd" localSheetId="5">#REF!,#REF!,#REF!</definedName>
    <definedName name="sdsadfd" localSheetId="4">#REF!,#REF!,#REF!</definedName>
    <definedName name="sdsadfd" localSheetId="82">#REF!,#REF!,#REF!</definedName>
    <definedName name="sdsadfd" localSheetId="84">#REF!,#REF!,#REF!</definedName>
    <definedName name="sdsadfd" localSheetId="90">#REF!,#REF!,#REF!</definedName>
    <definedName name="sdsadfd">#REF!,#REF!,#REF!</definedName>
    <definedName name="serv2010" localSheetId="94" hidden="1">[8]balance!#REF!</definedName>
    <definedName name="serv2010" localSheetId="93" hidden="1">[8]balance!#REF!</definedName>
    <definedName name="serv2010" localSheetId="0" hidden="1">[8]balance!#REF!</definedName>
    <definedName name="serv2010" localSheetId="111" hidden="1">[8]balance!#REF!</definedName>
    <definedName name="serv2010" localSheetId="20" hidden="1">[8]balance!#REF!</definedName>
    <definedName name="serv2010" localSheetId="1" hidden="1">[8]balance!#REF!</definedName>
    <definedName name="serv2010" localSheetId="22" hidden="1">[8]balance!#REF!</definedName>
    <definedName name="serv2010" localSheetId="24" hidden="1">[8]balance!#REF!</definedName>
    <definedName name="serv2010" localSheetId="26" hidden="1">[8]balance!#REF!</definedName>
    <definedName name="serv2010" localSheetId="27" hidden="1">[8]balance!#REF!</definedName>
    <definedName name="serv2010" localSheetId="30" hidden="1">[8]balance!#REF!</definedName>
    <definedName name="serv2010" localSheetId="2" hidden="1">[8]balance!#REF!</definedName>
    <definedName name="serv2010" localSheetId="35" hidden="1">[8]balance!#REF!</definedName>
    <definedName name="serv2010" localSheetId="41" hidden="1">[8]balance!#REF!</definedName>
    <definedName name="serv2010" localSheetId="3" hidden="1">[8]balance!#REF!</definedName>
    <definedName name="serv2010" localSheetId="45" hidden="1">[8]balance!#REF!</definedName>
    <definedName name="serv2010" localSheetId="46" hidden="1">[8]balance!#REF!</definedName>
    <definedName name="serv2010" localSheetId="47" hidden="1">[8]balance!#REF!</definedName>
    <definedName name="serv2010" localSheetId="5" hidden="1">[8]balance!#REF!</definedName>
    <definedName name="serv2010" localSheetId="4" hidden="1">[8]balance!#REF!</definedName>
    <definedName name="serv2010" localSheetId="62" hidden="1">[8]balance!#REF!</definedName>
    <definedName name="serv2010" localSheetId="7" hidden="1">[8]balance!#REF!</definedName>
    <definedName name="serv2010" localSheetId="82" hidden="1">[8]balance!#REF!</definedName>
    <definedName name="serv2010" localSheetId="84" hidden="1">[8]balance!#REF!</definedName>
    <definedName name="serv2010" localSheetId="90" hidden="1">[8]balance!#REF!</definedName>
    <definedName name="serv2010" localSheetId="95" hidden="1">[8]balance!#REF!</definedName>
    <definedName name="serv2010" localSheetId="97" hidden="1">[8]balance!#REF!</definedName>
    <definedName name="serv2010" localSheetId="99" hidden="1">[8]balance!#REF!</definedName>
    <definedName name="serv2010" localSheetId="92" hidden="1">[8]balance!#REF!</definedName>
    <definedName name="serv2010" localSheetId="100" hidden="1">[8]balance!#REF!</definedName>
    <definedName name="serv2010" localSheetId="101" hidden="1">[8]balance!#REF!</definedName>
    <definedName name="serv2010" hidden="1">[8]balance!#REF!</definedName>
    <definedName name="sgfsg" localSheetId="0">#REF!</definedName>
    <definedName name="sgfsg" localSheetId="5">#REF!</definedName>
    <definedName name="sgfsg" localSheetId="4">#REF!</definedName>
    <definedName name="sgfsg" localSheetId="82">#REF!</definedName>
    <definedName name="sgfsg" localSheetId="84">#REF!</definedName>
    <definedName name="sgfsg" localSheetId="90">#REF!</definedName>
    <definedName name="sgfsg">#REF!</definedName>
    <definedName name="sintic5">'[26]Rank-Ninguno'!$G$10:$G$1883</definedName>
    <definedName name="SOBREVIVENCIA" localSheetId="0">#REF!</definedName>
    <definedName name="SOBREVIVENCIA" localSheetId="5">#REF!</definedName>
    <definedName name="SOBREVIVENCIA" localSheetId="4">#REF!</definedName>
    <definedName name="SOBREVIVENCIA" localSheetId="82">#REF!</definedName>
    <definedName name="SOBREVIVENCIA" localSheetId="84">#REF!</definedName>
    <definedName name="SOBREVIVENCIA" localSheetId="90">#REF!</definedName>
    <definedName name="SOBREVIVENCIA">#REF!</definedName>
    <definedName name="SPSS">#REF!</definedName>
    <definedName name="sss" localSheetId="0">#REF!,#REF!</definedName>
    <definedName name="sss" localSheetId="5">#REF!,#REF!</definedName>
    <definedName name="sss" localSheetId="4">#REF!,#REF!</definedName>
    <definedName name="sss" localSheetId="82">#REF!,#REF!</definedName>
    <definedName name="sss" localSheetId="84">#REF!,#REF!</definedName>
    <definedName name="sss" localSheetId="90">#REF!,#REF!</definedName>
    <definedName name="sss">#REF!,#REF!</definedName>
    <definedName name="sssas" localSheetId="94" hidden="1">#REF!</definedName>
    <definedName name="sssas" localSheetId="93" hidden="1">#REF!</definedName>
    <definedName name="sssas" localSheetId="0" hidden="1">#REF!</definedName>
    <definedName name="sssas" localSheetId="111" hidden="1">#REF!</definedName>
    <definedName name="sssas" localSheetId="20" hidden="1">#REF!</definedName>
    <definedName name="sssas" localSheetId="1" hidden="1">#REF!</definedName>
    <definedName name="sssas" localSheetId="22" hidden="1">#REF!</definedName>
    <definedName name="sssas" localSheetId="24" hidden="1">#REF!</definedName>
    <definedName name="sssas" localSheetId="26" hidden="1">#REF!</definedName>
    <definedName name="sssas" localSheetId="27" hidden="1">#REF!</definedName>
    <definedName name="sssas" localSheetId="29" hidden="1">#REF!</definedName>
    <definedName name="sssas" localSheetId="30" hidden="1">#REF!</definedName>
    <definedName name="sssas" localSheetId="2" hidden="1">#REF!</definedName>
    <definedName name="sssas" localSheetId="31" hidden="1">#REF!</definedName>
    <definedName name="sssas" localSheetId="32" hidden="1">#REF!</definedName>
    <definedName name="sssas" localSheetId="33" hidden="1">#REF!</definedName>
    <definedName name="sssas" localSheetId="35" hidden="1">#REF!</definedName>
    <definedName name="sssas" localSheetId="39" hidden="1">#REF!</definedName>
    <definedName name="sssas" localSheetId="40" hidden="1">#REF!</definedName>
    <definedName name="sssas" localSheetId="41" hidden="1">#REF!</definedName>
    <definedName name="sssas" localSheetId="3" hidden="1">#REF!</definedName>
    <definedName name="sssas" localSheetId="42" hidden="1">#REF!</definedName>
    <definedName name="sssas" localSheetId="43" hidden="1">#REF!</definedName>
    <definedName name="sssas" localSheetId="45" hidden="1">#REF!</definedName>
    <definedName name="sssas" localSheetId="46" hidden="1">#REF!</definedName>
    <definedName name="sssas" localSheetId="47" hidden="1">#REF!</definedName>
    <definedName name="sssas" localSheetId="48" hidden="1">#REF!</definedName>
    <definedName name="sssas" localSheetId="49" hidden="1">#REF!</definedName>
    <definedName name="sssas" localSheetId="50" hidden="1">#REF!</definedName>
    <definedName name="sssas" localSheetId="5" hidden="1">#REF!</definedName>
    <definedName name="sssas" localSheetId="4" hidden="1">#REF!</definedName>
    <definedName name="sssas" localSheetId="62" hidden="1">#REF!</definedName>
    <definedName name="sssas" localSheetId="7" hidden="1">#REF!</definedName>
    <definedName name="sssas" localSheetId="82" hidden="1">#REF!</definedName>
    <definedName name="sssas" localSheetId="84" hidden="1">#REF!</definedName>
    <definedName name="sssas" localSheetId="90" hidden="1">#REF!</definedName>
    <definedName name="sssas" localSheetId="95" hidden="1">#REF!</definedName>
    <definedName name="sssas" localSheetId="97" hidden="1">#REF!</definedName>
    <definedName name="sssas" localSheetId="99" hidden="1">#REF!</definedName>
    <definedName name="sssas" localSheetId="92" hidden="1">#REF!</definedName>
    <definedName name="sssas" localSheetId="100" hidden="1">#REF!</definedName>
    <definedName name="sssas" localSheetId="101" hidden="1">#REF!</definedName>
    <definedName name="sssas" localSheetId="37" hidden="1">#REF!</definedName>
    <definedName name="sssas" hidden="1">#REF!</definedName>
    <definedName name="Stop_at_age" localSheetId="0">#REF!</definedName>
    <definedName name="Stop_at_age" localSheetId="5">#REF!</definedName>
    <definedName name="Stop_at_age" localSheetId="4">#REF!</definedName>
    <definedName name="Stop_at_age" localSheetId="82">#REF!</definedName>
    <definedName name="Stop_at_age" localSheetId="84">#REF!</definedName>
    <definedName name="Stop_at_age" localSheetId="90">#REF!</definedName>
    <definedName name="Stop_at_age">#REF!</definedName>
    <definedName name="susana" localSheetId="93">'[1]R. Natural'!#REF!</definedName>
    <definedName name="susana" localSheetId="0">'[1]R. Natural'!#REF!</definedName>
    <definedName name="susana" localSheetId="5">'[1]R. Natural'!#REF!</definedName>
    <definedName name="susana" localSheetId="4">'[1]R. Natural'!#REF!</definedName>
    <definedName name="susana" localSheetId="82">'[1]R. Natural'!#REF!</definedName>
    <definedName name="susana" localSheetId="84">'[1]R. Natural'!#REF!</definedName>
    <definedName name="susana" localSheetId="90">'[1]R. Natural'!#REF!</definedName>
    <definedName name="susana">'[1]R. Natural'!#REF!</definedName>
    <definedName name="svs" localSheetId="0">[53]PAG42!#REF!</definedName>
    <definedName name="svs" localSheetId="5">[53]PAG42!#REF!</definedName>
    <definedName name="svs" localSheetId="4">[53]PAG42!#REF!</definedName>
    <definedName name="svs" localSheetId="82">[53]PAG42!#REF!</definedName>
    <definedName name="svs" localSheetId="84">[53]PAG42!#REF!</definedName>
    <definedName name="svs" localSheetId="90">[53]PAG42!#REF!</definedName>
    <definedName name="svs">[53]PAG42!#REF!</definedName>
    <definedName name="Tab_Títulos">[23]Titles!$A$5:$E$19</definedName>
    <definedName name="TAB1998___0" localSheetId="0">#REF!</definedName>
    <definedName name="TAB1998___0" localSheetId="5">#REF!</definedName>
    <definedName name="TAB1998___0" localSheetId="4">#REF!</definedName>
    <definedName name="TAB1998___0" localSheetId="82">#REF!</definedName>
    <definedName name="TAB1998___0" localSheetId="84">#REF!</definedName>
    <definedName name="TAB1998___0" localSheetId="90">#REF!</definedName>
    <definedName name="TAB1998___0">#REF!</definedName>
    <definedName name="TAB1998___16" localSheetId="0">#REF!</definedName>
    <definedName name="TAB1998___16" localSheetId="5">#REF!</definedName>
    <definedName name="TAB1998___16" localSheetId="4">#REF!</definedName>
    <definedName name="TAB1998___16" localSheetId="82">#REF!</definedName>
    <definedName name="TAB1998___16" localSheetId="84">#REF!</definedName>
    <definedName name="TAB1998___16" localSheetId="90">#REF!</definedName>
    <definedName name="TAB1998___16">#REF!</definedName>
    <definedName name="TAB1998___22" localSheetId="0">#REF!</definedName>
    <definedName name="TAB1998___22" localSheetId="5">#REF!</definedName>
    <definedName name="TAB1998___22" localSheetId="4">#REF!</definedName>
    <definedName name="TAB1998___22" localSheetId="82">#REF!</definedName>
    <definedName name="TAB1998___22" localSheetId="84">#REF!</definedName>
    <definedName name="TAB1998___22" localSheetId="90">#REF!</definedName>
    <definedName name="TAB1998___22">#REF!</definedName>
    <definedName name="TAB1998___48" localSheetId="5">#REF!</definedName>
    <definedName name="TAB1998___48" localSheetId="4">#REF!</definedName>
    <definedName name="TAB1998___48" localSheetId="82">#REF!</definedName>
    <definedName name="TAB1998___48" localSheetId="84">#REF!</definedName>
    <definedName name="TAB1998___48" localSheetId="90">#REF!</definedName>
    <definedName name="TAB1998___48">#REF!</definedName>
    <definedName name="TAB1998___60" localSheetId="5">#REF!</definedName>
    <definedName name="TAB1998___60" localSheetId="4">#REF!</definedName>
    <definedName name="TAB1998___60" localSheetId="82">#REF!</definedName>
    <definedName name="TAB1998___60" localSheetId="84">#REF!</definedName>
    <definedName name="TAB1998___60" localSheetId="90">#REF!</definedName>
    <definedName name="TAB1998___60">#REF!</definedName>
    <definedName name="TAB1998___67" localSheetId="5">#REF!</definedName>
    <definedName name="TAB1998___67" localSheetId="4">#REF!</definedName>
    <definedName name="TAB1998___67" localSheetId="82">#REF!</definedName>
    <definedName name="TAB1998___67" localSheetId="84">#REF!</definedName>
    <definedName name="TAB1998___67" localSheetId="90">#REF!</definedName>
    <definedName name="TAB1998___67">#REF!</definedName>
    <definedName name="TAB1998___68" localSheetId="5">#REF!</definedName>
    <definedName name="TAB1998___68" localSheetId="4">#REF!</definedName>
    <definedName name="TAB1998___68" localSheetId="82">#REF!</definedName>
    <definedName name="TAB1998___68" localSheetId="84">#REF!</definedName>
    <definedName name="TAB1998___68" localSheetId="90">#REF!</definedName>
    <definedName name="TAB1998___68">#REF!</definedName>
    <definedName name="TAB1998___7" localSheetId="5">#REF!</definedName>
    <definedName name="TAB1998___7" localSheetId="4">#REF!</definedName>
    <definedName name="TAB1998___7" localSheetId="82">#REF!</definedName>
    <definedName name="TAB1998___7" localSheetId="84">#REF!</definedName>
    <definedName name="TAB1998___7" localSheetId="90">#REF!</definedName>
    <definedName name="TAB1998___7">#REF!</definedName>
    <definedName name="TAB1998___70" localSheetId="5">#REF!</definedName>
    <definedName name="TAB1998___70" localSheetId="4">#REF!</definedName>
    <definedName name="TAB1998___70" localSheetId="82">#REF!</definedName>
    <definedName name="TAB1998___70" localSheetId="84">#REF!</definedName>
    <definedName name="TAB1998___70" localSheetId="90">#REF!</definedName>
    <definedName name="TAB1998___70">#REF!</definedName>
    <definedName name="TAB1998___71" localSheetId="5">#REF!</definedName>
    <definedName name="TAB1998___71" localSheetId="4">#REF!</definedName>
    <definedName name="TAB1998___71" localSheetId="82">#REF!</definedName>
    <definedName name="TAB1998___71" localSheetId="84">#REF!</definedName>
    <definedName name="TAB1998___71" localSheetId="90">#REF!</definedName>
    <definedName name="TAB1998___71">#REF!</definedName>
    <definedName name="TAB1998___72" localSheetId="5">#REF!</definedName>
    <definedName name="TAB1998___72" localSheetId="4">#REF!</definedName>
    <definedName name="TAB1998___72" localSheetId="82">#REF!</definedName>
    <definedName name="TAB1998___72" localSheetId="84">#REF!</definedName>
    <definedName name="TAB1998___72" localSheetId="90">#REF!</definedName>
    <definedName name="TAB1998___72">#REF!</definedName>
    <definedName name="TAB1998___73" localSheetId="5">#REF!</definedName>
    <definedName name="TAB1998___73" localSheetId="4">#REF!</definedName>
    <definedName name="TAB1998___73" localSheetId="82">#REF!</definedName>
    <definedName name="TAB1998___73" localSheetId="84">#REF!</definedName>
    <definedName name="TAB1998___73" localSheetId="90">#REF!</definedName>
    <definedName name="TAB1998___73">#REF!</definedName>
    <definedName name="TAB1998___74" localSheetId="5">#REF!</definedName>
    <definedName name="TAB1998___74" localSheetId="4">#REF!</definedName>
    <definedName name="TAB1998___74" localSheetId="82">#REF!</definedName>
    <definedName name="TAB1998___74" localSheetId="84">#REF!</definedName>
    <definedName name="TAB1998___74" localSheetId="90">#REF!</definedName>
    <definedName name="TAB1998___74">#REF!</definedName>
    <definedName name="TAB1998___75" localSheetId="5">#REF!</definedName>
    <definedName name="TAB1998___75" localSheetId="4">#REF!</definedName>
    <definedName name="TAB1998___75" localSheetId="82">#REF!</definedName>
    <definedName name="TAB1998___75" localSheetId="84">#REF!</definedName>
    <definedName name="TAB1998___75" localSheetId="90">#REF!</definedName>
    <definedName name="TAB1998___75">#REF!</definedName>
    <definedName name="TAB1998___83" localSheetId="5">#REF!</definedName>
    <definedName name="TAB1998___83" localSheetId="4">#REF!</definedName>
    <definedName name="TAB1998___83" localSheetId="82">#REF!</definedName>
    <definedName name="TAB1998___83" localSheetId="84">#REF!</definedName>
    <definedName name="TAB1998___83" localSheetId="90">#REF!</definedName>
    <definedName name="TAB1998___83">#REF!</definedName>
    <definedName name="TAB1999___0" localSheetId="5">#REF!</definedName>
    <definedName name="TAB1999___0" localSheetId="4">#REF!</definedName>
    <definedName name="TAB1999___0" localSheetId="82">#REF!</definedName>
    <definedName name="TAB1999___0" localSheetId="84">#REF!</definedName>
    <definedName name="TAB1999___0" localSheetId="90">#REF!</definedName>
    <definedName name="TAB1999___0">#REF!</definedName>
    <definedName name="TAB1999___16" localSheetId="5">#REF!</definedName>
    <definedName name="TAB1999___16" localSheetId="4">#REF!</definedName>
    <definedName name="TAB1999___16" localSheetId="82">#REF!</definedName>
    <definedName name="TAB1999___16" localSheetId="84">#REF!</definedName>
    <definedName name="TAB1999___16" localSheetId="90">#REF!</definedName>
    <definedName name="TAB1999___16">#REF!</definedName>
    <definedName name="TAB1999___22" localSheetId="5">#REF!</definedName>
    <definedName name="TAB1999___22" localSheetId="4">#REF!</definedName>
    <definedName name="TAB1999___22" localSheetId="82">#REF!</definedName>
    <definedName name="TAB1999___22" localSheetId="84">#REF!</definedName>
    <definedName name="TAB1999___22" localSheetId="90">#REF!</definedName>
    <definedName name="TAB1999___22">#REF!</definedName>
    <definedName name="TAB1999___48" localSheetId="5">#REF!</definedName>
    <definedName name="TAB1999___48" localSheetId="4">#REF!</definedName>
    <definedName name="TAB1999___48" localSheetId="82">#REF!</definedName>
    <definedName name="TAB1999___48" localSheetId="84">#REF!</definedName>
    <definedName name="TAB1999___48" localSheetId="90">#REF!</definedName>
    <definedName name="TAB1999___48">#REF!</definedName>
    <definedName name="TAB1999___60" localSheetId="5">#REF!</definedName>
    <definedName name="TAB1999___60" localSheetId="4">#REF!</definedName>
    <definedName name="TAB1999___60" localSheetId="82">#REF!</definedName>
    <definedName name="TAB1999___60" localSheetId="84">#REF!</definedName>
    <definedName name="TAB1999___60" localSheetId="90">#REF!</definedName>
    <definedName name="TAB1999___60">#REF!</definedName>
    <definedName name="TAB1999___67" localSheetId="5">#REF!</definedName>
    <definedName name="TAB1999___67" localSheetId="4">#REF!</definedName>
    <definedName name="TAB1999___67" localSheetId="82">#REF!</definedName>
    <definedName name="TAB1999___67" localSheetId="84">#REF!</definedName>
    <definedName name="TAB1999___67" localSheetId="90">#REF!</definedName>
    <definedName name="TAB1999___67">#REF!</definedName>
    <definedName name="TAB1999___68" localSheetId="5">#REF!</definedName>
    <definedName name="TAB1999___68" localSheetId="4">#REF!</definedName>
    <definedName name="TAB1999___68" localSheetId="82">#REF!</definedName>
    <definedName name="TAB1999___68" localSheetId="84">#REF!</definedName>
    <definedName name="TAB1999___68" localSheetId="90">#REF!</definedName>
    <definedName name="TAB1999___68">#REF!</definedName>
    <definedName name="TAB1999___7" localSheetId="5">#REF!</definedName>
    <definedName name="TAB1999___7" localSheetId="4">#REF!</definedName>
    <definedName name="TAB1999___7" localSheetId="82">#REF!</definedName>
    <definedName name="TAB1999___7" localSheetId="84">#REF!</definedName>
    <definedName name="TAB1999___7" localSheetId="90">#REF!</definedName>
    <definedName name="TAB1999___7">#REF!</definedName>
    <definedName name="TAB1999___70" localSheetId="5">#REF!</definedName>
    <definedName name="TAB1999___70" localSheetId="4">#REF!</definedName>
    <definedName name="TAB1999___70" localSheetId="82">#REF!</definedName>
    <definedName name="TAB1999___70" localSheetId="84">#REF!</definedName>
    <definedName name="TAB1999___70" localSheetId="90">#REF!</definedName>
    <definedName name="TAB1999___70">#REF!</definedName>
    <definedName name="TAB1999___71" localSheetId="5">#REF!</definedName>
    <definedName name="TAB1999___71" localSheetId="4">#REF!</definedName>
    <definedName name="TAB1999___71" localSheetId="82">#REF!</definedName>
    <definedName name="TAB1999___71" localSheetId="84">#REF!</definedName>
    <definedName name="TAB1999___71" localSheetId="90">#REF!</definedName>
    <definedName name="TAB1999___71">#REF!</definedName>
    <definedName name="TAB1999___72" localSheetId="5">#REF!</definedName>
    <definedName name="TAB1999___72" localSheetId="4">#REF!</definedName>
    <definedName name="TAB1999___72" localSheetId="82">#REF!</definedName>
    <definedName name="TAB1999___72" localSheetId="84">#REF!</definedName>
    <definedName name="TAB1999___72" localSheetId="90">#REF!</definedName>
    <definedName name="TAB1999___72">#REF!</definedName>
    <definedName name="TAB1999___73" localSheetId="5">#REF!</definedName>
    <definedName name="TAB1999___73" localSheetId="4">#REF!</definedName>
    <definedName name="TAB1999___73" localSheetId="82">#REF!</definedName>
    <definedName name="TAB1999___73" localSheetId="84">#REF!</definedName>
    <definedName name="TAB1999___73" localSheetId="90">#REF!</definedName>
    <definedName name="TAB1999___73">#REF!</definedName>
    <definedName name="TAB1999___74" localSheetId="5">#REF!</definedName>
    <definedName name="TAB1999___74" localSheetId="4">#REF!</definedName>
    <definedName name="TAB1999___74" localSheetId="82">#REF!</definedName>
    <definedName name="TAB1999___74" localSheetId="84">#REF!</definedName>
    <definedName name="TAB1999___74" localSheetId="90">#REF!</definedName>
    <definedName name="TAB1999___74">#REF!</definedName>
    <definedName name="TAB1999___75" localSheetId="5">#REF!</definedName>
    <definedName name="TAB1999___75" localSheetId="4">#REF!</definedName>
    <definedName name="TAB1999___75" localSheetId="82">#REF!</definedName>
    <definedName name="TAB1999___75" localSheetId="84">#REF!</definedName>
    <definedName name="TAB1999___75" localSheetId="90">#REF!</definedName>
    <definedName name="TAB1999___75">#REF!</definedName>
    <definedName name="TAB1999___83" localSheetId="5">#REF!</definedName>
    <definedName name="TAB1999___83" localSheetId="4">#REF!</definedName>
    <definedName name="TAB1999___83" localSheetId="82">#REF!</definedName>
    <definedName name="TAB1999___83" localSheetId="84">#REF!</definedName>
    <definedName name="TAB1999___83" localSheetId="90">#REF!</definedName>
    <definedName name="TAB1999___83">#REF!</definedName>
    <definedName name="TAB2000___0" localSheetId="5">#REF!</definedName>
    <definedName name="TAB2000___0" localSheetId="4">#REF!</definedName>
    <definedName name="TAB2000___0" localSheetId="82">#REF!</definedName>
    <definedName name="TAB2000___0" localSheetId="84">#REF!</definedName>
    <definedName name="TAB2000___0" localSheetId="90">#REF!</definedName>
    <definedName name="TAB2000___0">#REF!</definedName>
    <definedName name="TAB2000___16" localSheetId="5">#REF!</definedName>
    <definedName name="TAB2000___16" localSheetId="4">#REF!</definedName>
    <definedName name="TAB2000___16" localSheetId="82">#REF!</definedName>
    <definedName name="TAB2000___16" localSheetId="84">#REF!</definedName>
    <definedName name="TAB2000___16" localSheetId="90">#REF!</definedName>
    <definedName name="TAB2000___16">#REF!</definedName>
    <definedName name="TAB2000___22" localSheetId="5">#REF!</definedName>
    <definedName name="TAB2000___22" localSheetId="4">#REF!</definedName>
    <definedName name="TAB2000___22" localSheetId="82">#REF!</definedName>
    <definedName name="TAB2000___22" localSheetId="84">#REF!</definedName>
    <definedName name="TAB2000___22" localSheetId="90">#REF!</definedName>
    <definedName name="TAB2000___22">#REF!</definedName>
    <definedName name="TAB2000___48" localSheetId="5">#REF!</definedName>
    <definedName name="TAB2000___48" localSheetId="4">#REF!</definedName>
    <definedName name="TAB2000___48" localSheetId="82">#REF!</definedName>
    <definedName name="TAB2000___48" localSheetId="84">#REF!</definedName>
    <definedName name="TAB2000___48" localSheetId="90">#REF!</definedName>
    <definedName name="TAB2000___48">#REF!</definedName>
    <definedName name="TAB2000___60" localSheetId="5">#REF!</definedName>
    <definedName name="TAB2000___60" localSheetId="4">#REF!</definedName>
    <definedName name="TAB2000___60" localSheetId="82">#REF!</definedName>
    <definedName name="TAB2000___60" localSheetId="84">#REF!</definedName>
    <definedName name="TAB2000___60" localSheetId="90">#REF!</definedName>
    <definedName name="TAB2000___60">#REF!</definedName>
    <definedName name="TAB2000___67" localSheetId="5">#REF!</definedName>
    <definedName name="TAB2000___67" localSheetId="4">#REF!</definedName>
    <definedName name="TAB2000___67" localSheetId="82">#REF!</definedName>
    <definedName name="TAB2000___67" localSheetId="84">#REF!</definedName>
    <definedName name="TAB2000___67" localSheetId="90">#REF!</definedName>
    <definedName name="TAB2000___67">#REF!</definedName>
    <definedName name="TAB2000___68" localSheetId="5">#REF!</definedName>
    <definedName name="TAB2000___68" localSheetId="4">#REF!</definedName>
    <definedName name="TAB2000___68" localSheetId="82">#REF!</definedName>
    <definedName name="TAB2000___68" localSheetId="84">#REF!</definedName>
    <definedName name="TAB2000___68" localSheetId="90">#REF!</definedName>
    <definedName name="TAB2000___68">#REF!</definedName>
    <definedName name="TAB2000___7" localSheetId="5">#REF!</definedName>
    <definedName name="TAB2000___7" localSheetId="4">#REF!</definedName>
    <definedName name="TAB2000___7" localSheetId="82">#REF!</definedName>
    <definedName name="TAB2000___7" localSheetId="84">#REF!</definedName>
    <definedName name="TAB2000___7" localSheetId="90">#REF!</definedName>
    <definedName name="TAB2000___7">#REF!</definedName>
    <definedName name="TAB2000___70" localSheetId="5">#REF!</definedName>
    <definedName name="TAB2000___70" localSheetId="4">#REF!</definedName>
    <definedName name="TAB2000___70" localSheetId="82">#REF!</definedName>
    <definedName name="TAB2000___70" localSheetId="84">#REF!</definedName>
    <definedName name="TAB2000___70" localSheetId="90">#REF!</definedName>
    <definedName name="TAB2000___70">#REF!</definedName>
    <definedName name="TAB2000___71" localSheetId="5">#REF!</definedName>
    <definedName name="TAB2000___71" localSheetId="4">#REF!</definedName>
    <definedName name="TAB2000___71" localSheetId="82">#REF!</definedName>
    <definedName name="TAB2000___71" localSheetId="84">#REF!</definedName>
    <definedName name="TAB2000___71" localSheetId="90">#REF!</definedName>
    <definedName name="TAB2000___71">#REF!</definedName>
    <definedName name="TAB2000___72" localSheetId="5">#REF!</definedName>
    <definedName name="TAB2000___72" localSheetId="4">#REF!</definedName>
    <definedName name="TAB2000___72" localSheetId="82">#REF!</definedName>
    <definedName name="TAB2000___72" localSheetId="84">#REF!</definedName>
    <definedName name="TAB2000___72" localSheetId="90">#REF!</definedName>
    <definedName name="TAB2000___72">#REF!</definedName>
    <definedName name="TAB2000___73" localSheetId="5">#REF!</definedName>
    <definedName name="TAB2000___73" localSheetId="4">#REF!</definedName>
    <definedName name="TAB2000___73" localSheetId="82">#REF!</definedName>
    <definedName name="TAB2000___73" localSheetId="84">#REF!</definedName>
    <definedName name="TAB2000___73" localSheetId="90">#REF!</definedName>
    <definedName name="TAB2000___73">#REF!</definedName>
    <definedName name="TAB2000___74" localSheetId="5">#REF!</definedName>
    <definedName name="TAB2000___74" localSheetId="4">#REF!</definedName>
    <definedName name="TAB2000___74" localSheetId="82">#REF!</definedName>
    <definedName name="TAB2000___74" localSheetId="84">#REF!</definedName>
    <definedName name="TAB2000___74" localSheetId="90">#REF!</definedName>
    <definedName name="TAB2000___74">#REF!</definedName>
    <definedName name="TAB2000___75" localSheetId="5">#REF!</definedName>
    <definedName name="TAB2000___75" localSheetId="4">#REF!</definedName>
    <definedName name="TAB2000___75" localSheetId="82">#REF!</definedName>
    <definedName name="TAB2000___75" localSheetId="84">#REF!</definedName>
    <definedName name="TAB2000___75" localSheetId="90">#REF!</definedName>
    <definedName name="TAB2000___75">#REF!</definedName>
    <definedName name="TAB2000___83" localSheetId="5">#REF!</definedName>
    <definedName name="TAB2000___83" localSheetId="4">#REF!</definedName>
    <definedName name="TAB2000___83" localSheetId="82">#REF!</definedName>
    <definedName name="TAB2000___83" localSheetId="84">#REF!</definedName>
    <definedName name="TAB2000___83" localSheetId="90">#REF!</definedName>
    <definedName name="TAB2000___83">#REF!</definedName>
    <definedName name="TAB2001___0" localSheetId="5">#REF!</definedName>
    <definedName name="TAB2001___0" localSheetId="4">#REF!</definedName>
    <definedName name="TAB2001___0" localSheetId="82">#REF!</definedName>
    <definedName name="TAB2001___0" localSheetId="84">#REF!</definedName>
    <definedName name="TAB2001___0" localSheetId="90">#REF!</definedName>
    <definedName name="TAB2001___0">#REF!</definedName>
    <definedName name="TAB2001___16" localSheetId="5">#REF!</definedName>
    <definedName name="TAB2001___16" localSheetId="4">#REF!</definedName>
    <definedName name="TAB2001___16" localSheetId="82">#REF!</definedName>
    <definedName name="TAB2001___16" localSheetId="84">#REF!</definedName>
    <definedName name="TAB2001___16" localSheetId="90">#REF!</definedName>
    <definedName name="TAB2001___16">#REF!</definedName>
    <definedName name="TAB2001___22" localSheetId="5">#REF!</definedName>
    <definedName name="TAB2001___22" localSheetId="4">#REF!</definedName>
    <definedName name="TAB2001___22" localSheetId="82">#REF!</definedName>
    <definedName name="TAB2001___22" localSheetId="84">#REF!</definedName>
    <definedName name="TAB2001___22" localSheetId="90">#REF!</definedName>
    <definedName name="TAB2001___22">#REF!</definedName>
    <definedName name="TAB2001___48" localSheetId="5">#REF!</definedName>
    <definedName name="TAB2001___48" localSheetId="4">#REF!</definedName>
    <definedName name="TAB2001___48" localSheetId="82">#REF!</definedName>
    <definedName name="TAB2001___48" localSheetId="84">#REF!</definedName>
    <definedName name="TAB2001___48" localSheetId="90">#REF!</definedName>
    <definedName name="TAB2001___48">#REF!</definedName>
    <definedName name="TAB2001___60" localSheetId="5">#REF!</definedName>
    <definedName name="TAB2001___60" localSheetId="4">#REF!</definedName>
    <definedName name="TAB2001___60" localSheetId="82">#REF!</definedName>
    <definedName name="TAB2001___60" localSheetId="84">#REF!</definedName>
    <definedName name="TAB2001___60" localSheetId="90">#REF!</definedName>
    <definedName name="TAB2001___60">#REF!</definedName>
    <definedName name="TAB2001___67" localSheetId="5">#REF!</definedName>
    <definedName name="TAB2001___67" localSheetId="4">#REF!</definedName>
    <definedName name="TAB2001___67" localSheetId="82">#REF!</definedName>
    <definedName name="TAB2001___67" localSheetId="84">#REF!</definedName>
    <definedName name="TAB2001___67" localSheetId="90">#REF!</definedName>
    <definedName name="TAB2001___67">#REF!</definedName>
    <definedName name="TAB2001___68" localSheetId="5">#REF!</definedName>
    <definedName name="TAB2001___68" localSheetId="4">#REF!</definedName>
    <definedName name="TAB2001___68" localSheetId="82">#REF!</definedName>
    <definedName name="TAB2001___68" localSheetId="84">#REF!</definedName>
    <definedName name="TAB2001___68" localSheetId="90">#REF!</definedName>
    <definedName name="TAB2001___68">#REF!</definedName>
    <definedName name="TAB2001___7" localSheetId="5">#REF!</definedName>
    <definedName name="TAB2001___7" localSheetId="4">#REF!</definedName>
    <definedName name="TAB2001___7" localSheetId="82">#REF!</definedName>
    <definedName name="TAB2001___7" localSheetId="84">#REF!</definedName>
    <definedName name="TAB2001___7" localSheetId="90">#REF!</definedName>
    <definedName name="TAB2001___7">#REF!</definedName>
    <definedName name="TAB2001___70" localSheetId="5">#REF!</definedName>
    <definedName name="TAB2001___70" localSheetId="4">#REF!</definedName>
    <definedName name="TAB2001___70" localSheetId="82">#REF!</definedName>
    <definedName name="TAB2001___70" localSheetId="84">#REF!</definedName>
    <definedName name="TAB2001___70" localSheetId="90">#REF!</definedName>
    <definedName name="TAB2001___70">#REF!</definedName>
    <definedName name="TAB2001___71" localSheetId="5">#REF!</definedName>
    <definedName name="TAB2001___71" localSheetId="4">#REF!</definedName>
    <definedName name="TAB2001___71" localSheetId="82">#REF!</definedName>
    <definedName name="TAB2001___71" localSheetId="84">#REF!</definedName>
    <definedName name="TAB2001___71" localSheetId="90">#REF!</definedName>
    <definedName name="TAB2001___71">#REF!</definedName>
    <definedName name="TAB2001___72" localSheetId="5">#REF!</definedName>
    <definedName name="TAB2001___72" localSheetId="4">#REF!</definedName>
    <definedName name="TAB2001___72" localSheetId="82">#REF!</definedName>
    <definedName name="TAB2001___72" localSheetId="84">#REF!</definedName>
    <definedName name="TAB2001___72" localSheetId="90">#REF!</definedName>
    <definedName name="TAB2001___72">#REF!</definedName>
    <definedName name="TAB2001___73" localSheetId="5">#REF!</definedName>
    <definedName name="TAB2001___73" localSheetId="4">#REF!</definedName>
    <definedName name="TAB2001___73" localSheetId="82">#REF!</definedName>
    <definedName name="TAB2001___73" localSheetId="84">#REF!</definedName>
    <definedName name="TAB2001___73" localSheetId="90">#REF!</definedName>
    <definedName name="TAB2001___73">#REF!</definedName>
    <definedName name="TAB2001___74" localSheetId="5">#REF!</definedName>
    <definedName name="TAB2001___74" localSheetId="4">#REF!</definedName>
    <definedName name="TAB2001___74" localSheetId="82">#REF!</definedName>
    <definedName name="TAB2001___74" localSheetId="84">#REF!</definedName>
    <definedName name="TAB2001___74" localSheetId="90">#REF!</definedName>
    <definedName name="TAB2001___74">#REF!</definedName>
    <definedName name="TAB2001___75" localSheetId="5">#REF!</definedName>
    <definedName name="TAB2001___75" localSheetId="4">#REF!</definedName>
    <definedName name="TAB2001___75" localSheetId="82">#REF!</definedName>
    <definedName name="TAB2001___75" localSheetId="84">#REF!</definedName>
    <definedName name="TAB2001___75" localSheetId="90">#REF!</definedName>
    <definedName name="TAB2001___75">#REF!</definedName>
    <definedName name="TAB2001___83" localSheetId="5">#REF!</definedName>
    <definedName name="TAB2001___83" localSheetId="4">#REF!</definedName>
    <definedName name="TAB2001___83" localSheetId="82">#REF!</definedName>
    <definedName name="TAB2001___83" localSheetId="84">#REF!</definedName>
    <definedName name="TAB2001___83" localSheetId="90">#REF!</definedName>
    <definedName name="TAB2001___83">#REF!</definedName>
    <definedName name="TAB2002___0" localSheetId="5">#REF!</definedName>
    <definedName name="TAB2002___0" localSheetId="4">#REF!</definedName>
    <definedName name="TAB2002___0" localSheetId="82">#REF!</definedName>
    <definedName name="TAB2002___0" localSheetId="84">#REF!</definedName>
    <definedName name="TAB2002___0" localSheetId="90">#REF!</definedName>
    <definedName name="TAB2002___0">#REF!</definedName>
    <definedName name="TAB2002___16" localSheetId="5">#REF!</definedName>
    <definedName name="TAB2002___16" localSheetId="4">#REF!</definedName>
    <definedName name="TAB2002___16" localSheetId="82">#REF!</definedName>
    <definedName name="TAB2002___16" localSheetId="84">#REF!</definedName>
    <definedName name="TAB2002___16" localSheetId="90">#REF!</definedName>
    <definedName name="TAB2002___16">#REF!</definedName>
    <definedName name="TAB2002___22" localSheetId="5">#REF!</definedName>
    <definedName name="TAB2002___22" localSheetId="4">#REF!</definedName>
    <definedName name="TAB2002___22" localSheetId="82">#REF!</definedName>
    <definedName name="TAB2002___22" localSheetId="84">#REF!</definedName>
    <definedName name="TAB2002___22" localSheetId="90">#REF!</definedName>
    <definedName name="TAB2002___22">#REF!</definedName>
    <definedName name="TAB2002___48" localSheetId="5">#REF!</definedName>
    <definedName name="TAB2002___48" localSheetId="4">#REF!</definedName>
    <definedName name="TAB2002___48" localSheetId="82">#REF!</definedName>
    <definedName name="TAB2002___48" localSheetId="84">#REF!</definedName>
    <definedName name="TAB2002___48" localSheetId="90">#REF!</definedName>
    <definedName name="TAB2002___48">#REF!</definedName>
    <definedName name="TAB2002___60" localSheetId="5">#REF!</definedName>
    <definedName name="TAB2002___60" localSheetId="4">#REF!</definedName>
    <definedName name="TAB2002___60" localSheetId="82">#REF!</definedName>
    <definedName name="TAB2002___60" localSheetId="84">#REF!</definedName>
    <definedName name="TAB2002___60" localSheetId="90">#REF!</definedName>
    <definedName name="TAB2002___60">#REF!</definedName>
    <definedName name="TAB2002___67" localSheetId="5">#REF!</definedName>
    <definedName name="TAB2002___67" localSheetId="4">#REF!</definedName>
    <definedName name="TAB2002___67" localSheetId="82">#REF!</definedName>
    <definedName name="TAB2002___67" localSheetId="84">#REF!</definedName>
    <definedName name="TAB2002___67" localSheetId="90">#REF!</definedName>
    <definedName name="TAB2002___67">#REF!</definedName>
    <definedName name="TAB2002___68" localSheetId="5">#REF!</definedName>
    <definedName name="TAB2002___68" localSheetId="4">#REF!</definedName>
    <definedName name="TAB2002___68" localSheetId="82">#REF!</definedName>
    <definedName name="TAB2002___68" localSheetId="84">#REF!</definedName>
    <definedName name="TAB2002___68" localSheetId="90">#REF!</definedName>
    <definedName name="TAB2002___68">#REF!</definedName>
    <definedName name="TAB2002___7" localSheetId="5">#REF!</definedName>
    <definedName name="TAB2002___7" localSheetId="4">#REF!</definedName>
    <definedName name="TAB2002___7" localSheetId="82">#REF!</definedName>
    <definedName name="TAB2002___7" localSheetId="84">#REF!</definedName>
    <definedName name="TAB2002___7" localSheetId="90">#REF!</definedName>
    <definedName name="TAB2002___7">#REF!</definedName>
    <definedName name="TAB2002___70" localSheetId="5">#REF!</definedName>
    <definedName name="TAB2002___70" localSheetId="4">#REF!</definedName>
    <definedName name="TAB2002___70" localSheetId="82">#REF!</definedName>
    <definedName name="TAB2002___70" localSheetId="84">#REF!</definedName>
    <definedName name="TAB2002___70" localSheetId="90">#REF!</definedName>
    <definedName name="TAB2002___70">#REF!</definedName>
    <definedName name="TAB2002___71" localSheetId="5">#REF!</definedName>
    <definedName name="TAB2002___71" localSheetId="4">#REF!</definedName>
    <definedName name="TAB2002___71" localSheetId="82">#REF!</definedName>
    <definedName name="TAB2002___71" localSheetId="84">#REF!</definedName>
    <definedName name="TAB2002___71" localSheetId="90">#REF!</definedName>
    <definedName name="TAB2002___71">#REF!</definedName>
    <definedName name="TAB2002___72" localSheetId="5">#REF!</definedName>
    <definedName name="TAB2002___72" localSheetId="4">#REF!</definedName>
    <definedName name="TAB2002___72" localSheetId="82">#REF!</definedName>
    <definedName name="TAB2002___72" localSheetId="84">#REF!</definedName>
    <definedName name="TAB2002___72" localSheetId="90">#REF!</definedName>
    <definedName name="TAB2002___72">#REF!</definedName>
    <definedName name="TAB2002___73" localSheetId="5">#REF!</definedName>
    <definedName name="TAB2002___73" localSheetId="4">#REF!</definedName>
    <definedName name="TAB2002___73" localSheetId="82">#REF!</definedName>
    <definedName name="TAB2002___73" localSheetId="84">#REF!</definedName>
    <definedName name="TAB2002___73" localSheetId="90">#REF!</definedName>
    <definedName name="TAB2002___73">#REF!</definedName>
    <definedName name="TAB2002___74" localSheetId="5">#REF!</definedName>
    <definedName name="TAB2002___74" localSheetId="4">#REF!</definedName>
    <definedName name="TAB2002___74" localSheetId="82">#REF!</definedName>
    <definedName name="TAB2002___74" localSheetId="84">#REF!</definedName>
    <definedName name="TAB2002___74" localSheetId="90">#REF!</definedName>
    <definedName name="TAB2002___74">#REF!</definedName>
    <definedName name="TAB2002___75" localSheetId="5">#REF!</definedName>
    <definedName name="TAB2002___75" localSheetId="4">#REF!</definedName>
    <definedName name="TAB2002___75" localSheetId="82">#REF!</definedName>
    <definedName name="TAB2002___75" localSheetId="84">#REF!</definedName>
    <definedName name="TAB2002___75" localSheetId="90">#REF!</definedName>
    <definedName name="TAB2002___75">#REF!</definedName>
    <definedName name="TAB2002___83" localSheetId="5">#REF!</definedName>
    <definedName name="TAB2002___83" localSheetId="4">#REF!</definedName>
    <definedName name="TAB2002___83" localSheetId="82">#REF!</definedName>
    <definedName name="TAB2002___83" localSheetId="84">#REF!</definedName>
    <definedName name="TAB2002___83" localSheetId="90">#REF!</definedName>
    <definedName name="TAB2002___83">#REF!</definedName>
    <definedName name="TAB2003___0" localSheetId="5">#REF!</definedName>
    <definedName name="TAB2003___0" localSheetId="4">#REF!</definedName>
    <definedName name="TAB2003___0" localSheetId="82">#REF!</definedName>
    <definedName name="TAB2003___0" localSheetId="84">#REF!</definedName>
    <definedName name="TAB2003___0" localSheetId="90">#REF!</definedName>
    <definedName name="TAB2003___0">#REF!</definedName>
    <definedName name="TAB2003___16" localSheetId="5">#REF!</definedName>
    <definedName name="TAB2003___16" localSheetId="4">#REF!</definedName>
    <definedName name="TAB2003___16" localSheetId="82">#REF!</definedName>
    <definedName name="TAB2003___16" localSheetId="84">#REF!</definedName>
    <definedName name="TAB2003___16" localSheetId="90">#REF!</definedName>
    <definedName name="TAB2003___16">#REF!</definedName>
    <definedName name="TAB2003___22" localSheetId="5">#REF!</definedName>
    <definedName name="TAB2003___22" localSheetId="4">#REF!</definedName>
    <definedName name="TAB2003___22" localSheetId="82">#REF!</definedName>
    <definedName name="TAB2003___22" localSheetId="84">#REF!</definedName>
    <definedName name="TAB2003___22" localSheetId="90">#REF!</definedName>
    <definedName name="TAB2003___22">#REF!</definedName>
    <definedName name="TAB2003___48" localSheetId="5">#REF!</definedName>
    <definedName name="TAB2003___48" localSheetId="4">#REF!</definedName>
    <definedName name="TAB2003___48" localSheetId="82">#REF!</definedName>
    <definedName name="TAB2003___48" localSheetId="84">#REF!</definedName>
    <definedName name="TAB2003___48" localSheetId="90">#REF!</definedName>
    <definedName name="TAB2003___48">#REF!</definedName>
    <definedName name="TAB2003___60" localSheetId="5">#REF!</definedName>
    <definedName name="TAB2003___60" localSheetId="4">#REF!</definedName>
    <definedName name="TAB2003___60" localSheetId="82">#REF!</definedName>
    <definedName name="TAB2003___60" localSheetId="84">#REF!</definedName>
    <definedName name="TAB2003___60" localSheetId="90">#REF!</definedName>
    <definedName name="TAB2003___60">#REF!</definedName>
    <definedName name="TAB2003___67" localSheetId="5">#REF!</definedName>
    <definedName name="TAB2003___67" localSheetId="4">#REF!</definedName>
    <definedName name="TAB2003___67" localSheetId="82">#REF!</definedName>
    <definedName name="TAB2003___67" localSheetId="84">#REF!</definedName>
    <definedName name="TAB2003___67" localSheetId="90">#REF!</definedName>
    <definedName name="TAB2003___67">#REF!</definedName>
    <definedName name="TAB2003___68" localSheetId="5">#REF!</definedName>
    <definedName name="TAB2003___68" localSheetId="4">#REF!</definedName>
    <definedName name="TAB2003___68" localSheetId="82">#REF!</definedName>
    <definedName name="TAB2003___68" localSheetId="84">#REF!</definedName>
    <definedName name="TAB2003___68" localSheetId="90">#REF!</definedName>
    <definedName name="TAB2003___68">#REF!</definedName>
    <definedName name="TAB2003___7" localSheetId="5">#REF!</definedName>
    <definedName name="TAB2003___7" localSheetId="4">#REF!</definedName>
    <definedName name="TAB2003___7" localSheetId="82">#REF!</definedName>
    <definedName name="TAB2003___7" localSheetId="84">#REF!</definedName>
    <definedName name="TAB2003___7" localSheetId="90">#REF!</definedName>
    <definedName name="TAB2003___7">#REF!</definedName>
    <definedName name="TAB2003___70" localSheetId="5">#REF!</definedName>
    <definedName name="TAB2003___70" localSheetId="4">#REF!</definedName>
    <definedName name="TAB2003___70" localSheetId="82">#REF!</definedName>
    <definedName name="TAB2003___70" localSheetId="84">#REF!</definedName>
    <definedName name="TAB2003___70" localSheetId="90">#REF!</definedName>
    <definedName name="TAB2003___70">#REF!</definedName>
    <definedName name="TAB2003___71" localSheetId="5">#REF!</definedName>
    <definedName name="TAB2003___71" localSheetId="4">#REF!</definedName>
    <definedName name="TAB2003___71" localSheetId="82">#REF!</definedName>
    <definedName name="TAB2003___71" localSheetId="84">#REF!</definedName>
    <definedName name="TAB2003___71" localSheetId="90">#REF!</definedName>
    <definedName name="TAB2003___71">#REF!</definedName>
    <definedName name="TAB2003___72" localSheetId="5">#REF!</definedName>
    <definedName name="TAB2003___72" localSheetId="4">#REF!</definedName>
    <definedName name="TAB2003___72" localSheetId="82">#REF!</definedName>
    <definedName name="TAB2003___72" localSheetId="84">#REF!</definedName>
    <definedName name="TAB2003___72" localSheetId="90">#REF!</definedName>
    <definedName name="TAB2003___72">#REF!</definedName>
    <definedName name="TAB2003___73" localSheetId="5">#REF!</definedName>
    <definedName name="TAB2003___73" localSheetId="4">#REF!</definedName>
    <definedName name="TAB2003___73" localSheetId="82">#REF!</definedName>
    <definedName name="TAB2003___73" localSheetId="84">#REF!</definedName>
    <definedName name="TAB2003___73" localSheetId="90">#REF!</definedName>
    <definedName name="TAB2003___73">#REF!</definedName>
    <definedName name="TAB2003___74" localSheetId="5">#REF!</definedName>
    <definedName name="TAB2003___74" localSheetId="4">#REF!</definedName>
    <definedName name="TAB2003___74" localSheetId="82">#REF!</definedName>
    <definedName name="TAB2003___74" localSheetId="84">#REF!</definedName>
    <definedName name="TAB2003___74" localSheetId="90">#REF!</definedName>
    <definedName name="TAB2003___74">#REF!</definedName>
    <definedName name="TAB2003___75" localSheetId="5">#REF!</definedName>
    <definedName name="TAB2003___75" localSheetId="4">#REF!</definedName>
    <definedName name="TAB2003___75" localSheetId="82">#REF!</definedName>
    <definedName name="TAB2003___75" localSheetId="84">#REF!</definedName>
    <definedName name="TAB2003___75" localSheetId="90">#REF!</definedName>
    <definedName name="TAB2003___75">#REF!</definedName>
    <definedName name="TAB2003___83" localSheetId="5">#REF!</definedName>
    <definedName name="TAB2003___83" localSheetId="4">#REF!</definedName>
    <definedName name="TAB2003___83" localSheetId="82">#REF!</definedName>
    <definedName name="TAB2003___83" localSheetId="84">#REF!</definedName>
    <definedName name="TAB2003___83" localSheetId="90">#REF!</definedName>
    <definedName name="TAB2003___83">#REF!</definedName>
    <definedName name="tabla" localSheetId="5">#REF!</definedName>
    <definedName name="tabla" localSheetId="4">#REF!</definedName>
    <definedName name="tabla" localSheetId="82">#REF!</definedName>
    <definedName name="tabla" localSheetId="84">#REF!</definedName>
    <definedName name="tabla" localSheetId="90">#REF!</definedName>
    <definedName name="tabla">#REF!</definedName>
    <definedName name="tabla___0" localSheetId="5">#REF!</definedName>
    <definedName name="tabla___0" localSheetId="4">#REF!</definedName>
    <definedName name="tabla___0" localSheetId="82">#REF!</definedName>
    <definedName name="tabla___0" localSheetId="84">#REF!</definedName>
    <definedName name="tabla___0" localSheetId="90">#REF!</definedName>
    <definedName name="tabla___0">#REF!</definedName>
    <definedName name="tabla___11" localSheetId="5">#REF!</definedName>
    <definedName name="tabla___11" localSheetId="4">#REF!</definedName>
    <definedName name="tabla___11" localSheetId="82">#REF!</definedName>
    <definedName name="tabla___11" localSheetId="84">#REF!</definedName>
    <definedName name="tabla___11" localSheetId="90">#REF!</definedName>
    <definedName name="tabla___11">#REF!</definedName>
    <definedName name="tabla___16" localSheetId="5">#REF!</definedName>
    <definedName name="tabla___16" localSheetId="4">#REF!</definedName>
    <definedName name="tabla___16" localSheetId="82">#REF!</definedName>
    <definedName name="tabla___16" localSheetId="84">#REF!</definedName>
    <definedName name="tabla___16" localSheetId="90">#REF!</definedName>
    <definedName name="tabla___16">#REF!</definedName>
    <definedName name="tabla___22" localSheetId="5">#REF!</definedName>
    <definedName name="tabla___22" localSheetId="4">#REF!</definedName>
    <definedName name="tabla___22" localSheetId="82">#REF!</definedName>
    <definedName name="tabla___22" localSheetId="84">#REF!</definedName>
    <definedName name="tabla___22" localSheetId="90">#REF!</definedName>
    <definedName name="tabla___22">#REF!</definedName>
    <definedName name="tabla___48" localSheetId="5">#REF!</definedName>
    <definedName name="tabla___48" localSheetId="4">#REF!</definedName>
    <definedName name="tabla___48" localSheetId="82">#REF!</definedName>
    <definedName name="tabla___48" localSheetId="84">#REF!</definedName>
    <definedName name="tabla___48" localSheetId="90">#REF!</definedName>
    <definedName name="tabla___48">#REF!</definedName>
    <definedName name="tabla___60" localSheetId="5">#REF!</definedName>
    <definedName name="tabla___60" localSheetId="4">#REF!</definedName>
    <definedName name="tabla___60" localSheetId="82">#REF!</definedName>
    <definedName name="tabla___60" localSheetId="84">#REF!</definedName>
    <definedName name="tabla___60" localSheetId="90">#REF!</definedName>
    <definedName name="tabla___60">#REF!</definedName>
    <definedName name="tabla___67" localSheetId="5">#REF!</definedName>
    <definedName name="tabla___67" localSheetId="4">#REF!</definedName>
    <definedName name="tabla___67" localSheetId="82">#REF!</definedName>
    <definedName name="tabla___67" localSheetId="84">#REF!</definedName>
    <definedName name="tabla___67" localSheetId="90">#REF!</definedName>
    <definedName name="tabla___67">#REF!</definedName>
    <definedName name="tabla___68" localSheetId="5">#REF!</definedName>
    <definedName name="tabla___68" localSheetId="4">#REF!</definedName>
    <definedName name="tabla___68" localSheetId="82">#REF!</definedName>
    <definedName name="tabla___68" localSheetId="84">#REF!</definedName>
    <definedName name="tabla___68" localSheetId="90">#REF!</definedName>
    <definedName name="tabla___68">#REF!</definedName>
    <definedName name="tabla___7" localSheetId="5">#REF!</definedName>
    <definedName name="tabla___7" localSheetId="4">#REF!</definedName>
    <definedName name="tabla___7" localSheetId="82">#REF!</definedName>
    <definedName name="tabla___7" localSheetId="84">#REF!</definedName>
    <definedName name="tabla___7" localSheetId="90">#REF!</definedName>
    <definedName name="tabla___7">#REF!</definedName>
    <definedName name="tabla___70" localSheetId="5">#REF!</definedName>
    <definedName name="tabla___70" localSheetId="4">#REF!</definedName>
    <definedName name="tabla___70" localSheetId="82">#REF!</definedName>
    <definedName name="tabla___70" localSheetId="84">#REF!</definedName>
    <definedName name="tabla___70" localSheetId="90">#REF!</definedName>
    <definedName name="tabla___70">#REF!</definedName>
    <definedName name="tabla___71" localSheetId="5">#REF!</definedName>
    <definedName name="tabla___71" localSheetId="4">#REF!</definedName>
    <definedName name="tabla___71" localSheetId="82">#REF!</definedName>
    <definedName name="tabla___71" localSheetId="84">#REF!</definedName>
    <definedName name="tabla___71" localSheetId="90">#REF!</definedName>
    <definedName name="tabla___71">#REF!</definedName>
    <definedName name="tabla___72" localSheetId="5">#REF!</definedName>
    <definedName name="tabla___72" localSheetId="4">#REF!</definedName>
    <definedName name="tabla___72" localSheetId="82">#REF!</definedName>
    <definedName name="tabla___72" localSheetId="84">#REF!</definedName>
    <definedName name="tabla___72" localSheetId="90">#REF!</definedName>
    <definedName name="tabla___72">#REF!</definedName>
    <definedName name="tabla___73" localSheetId="5">#REF!</definedName>
    <definedName name="tabla___73" localSheetId="4">#REF!</definedName>
    <definedName name="tabla___73" localSheetId="82">#REF!</definedName>
    <definedName name="tabla___73" localSheetId="84">#REF!</definedName>
    <definedName name="tabla___73" localSheetId="90">#REF!</definedName>
    <definedName name="tabla___73">#REF!</definedName>
    <definedName name="tabla___74" localSheetId="5">#REF!</definedName>
    <definedName name="tabla___74" localSheetId="4">#REF!</definedName>
    <definedName name="tabla___74" localSheetId="82">#REF!</definedName>
    <definedName name="tabla___74" localSheetId="84">#REF!</definedName>
    <definedName name="tabla___74" localSheetId="90">#REF!</definedName>
    <definedName name="tabla___74">#REF!</definedName>
    <definedName name="tabla___75" localSheetId="5">#REF!</definedName>
    <definedName name="tabla___75" localSheetId="4">#REF!</definedName>
    <definedName name="tabla___75" localSheetId="82">#REF!</definedName>
    <definedName name="tabla___75" localSheetId="84">#REF!</definedName>
    <definedName name="tabla___75" localSheetId="90">#REF!</definedName>
    <definedName name="tabla___75">#REF!</definedName>
    <definedName name="tabla___8" localSheetId="5">#REF!</definedName>
    <definedName name="tabla___8" localSheetId="4">#REF!</definedName>
    <definedName name="tabla___8" localSheetId="82">#REF!</definedName>
    <definedName name="tabla___8" localSheetId="84">#REF!</definedName>
    <definedName name="tabla___8" localSheetId="90">#REF!</definedName>
    <definedName name="tabla___8">#REF!</definedName>
    <definedName name="tabla___83" localSheetId="5">#REF!</definedName>
    <definedName name="tabla___83" localSheetId="4">#REF!</definedName>
    <definedName name="tabla___83" localSheetId="82">#REF!</definedName>
    <definedName name="tabla___83" localSheetId="84">#REF!</definedName>
    <definedName name="tabla___83" localSheetId="90">#REF!</definedName>
    <definedName name="tabla___83">#REF!</definedName>
    <definedName name="tabla_73" localSheetId="0">[54]Cuadro__32!#REF!</definedName>
    <definedName name="tabla_73" localSheetId="5">[54]Cuadro__32!#REF!</definedName>
    <definedName name="tabla_73" localSheetId="4">[54]Cuadro__32!#REF!</definedName>
    <definedName name="tabla_73" localSheetId="82">[54]Cuadro__32!#REF!</definedName>
    <definedName name="tabla_73" localSheetId="84">[54]Cuadro__32!#REF!</definedName>
    <definedName name="tabla_73" localSheetId="90">[54]Cuadro__32!#REF!</definedName>
    <definedName name="tabla_73">[54]Cuadro__32!#REF!</definedName>
    <definedName name="Tabla_de_Meses">[23]Inputs!$E$52:$H$63</definedName>
    <definedName name="TABLA00" localSheetId="0">#REF!</definedName>
    <definedName name="TABLA00" localSheetId="5">#REF!</definedName>
    <definedName name="TABLA00" localSheetId="4">#REF!</definedName>
    <definedName name="TABLA00" localSheetId="82">#REF!</definedName>
    <definedName name="TABLA00" localSheetId="84">#REF!</definedName>
    <definedName name="TABLA00" localSheetId="90">#REF!</definedName>
    <definedName name="TABLA00">#REF!</definedName>
    <definedName name="TABLA00___0" localSheetId="0">#REF!</definedName>
    <definedName name="TABLA00___0" localSheetId="5">#REF!</definedName>
    <definedName name="TABLA00___0" localSheetId="4">#REF!</definedName>
    <definedName name="TABLA00___0" localSheetId="82">#REF!</definedName>
    <definedName name="TABLA00___0" localSheetId="84">#REF!</definedName>
    <definedName name="TABLA00___0" localSheetId="90">#REF!</definedName>
    <definedName name="TABLA00___0">#REF!</definedName>
    <definedName name="TABLA00___11" localSheetId="0">#REF!</definedName>
    <definedName name="TABLA00___11" localSheetId="5">#REF!</definedName>
    <definedName name="TABLA00___11" localSheetId="4">#REF!</definedName>
    <definedName name="TABLA00___11" localSheetId="82">#REF!</definedName>
    <definedName name="TABLA00___11" localSheetId="84">#REF!</definedName>
    <definedName name="TABLA00___11" localSheetId="90">#REF!</definedName>
    <definedName name="TABLA00___11">#REF!</definedName>
    <definedName name="TABLA00___16" localSheetId="5">#REF!</definedName>
    <definedName name="TABLA00___16" localSheetId="4">#REF!</definedName>
    <definedName name="TABLA00___16" localSheetId="82">#REF!</definedName>
    <definedName name="TABLA00___16" localSheetId="84">#REF!</definedName>
    <definedName name="TABLA00___16" localSheetId="90">#REF!</definedName>
    <definedName name="TABLA00___16">#REF!</definedName>
    <definedName name="TABLA00___22" localSheetId="5">#REF!</definedName>
    <definedName name="TABLA00___22" localSheetId="4">#REF!</definedName>
    <definedName name="TABLA00___22" localSheetId="82">#REF!</definedName>
    <definedName name="TABLA00___22" localSheetId="84">#REF!</definedName>
    <definedName name="TABLA00___22" localSheetId="90">#REF!</definedName>
    <definedName name="TABLA00___22">#REF!</definedName>
    <definedName name="TABLA00___48" localSheetId="5">#REF!</definedName>
    <definedName name="TABLA00___48" localSheetId="4">#REF!</definedName>
    <definedName name="TABLA00___48" localSheetId="82">#REF!</definedName>
    <definedName name="TABLA00___48" localSheetId="84">#REF!</definedName>
    <definedName name="TABLA00___48" localSheetId="90">#REF!</definedName>
    <definedName name="TABLA00___48">#REF!</definedName>
    <definedName name="TABLA00___60" localSheetId="5">#REF!</definedName>
    <definedName name="TABLA00___60" localSheetId="4">#REF!</definedName>
    <definedName name="TABLA00___60" localSheetId="82">#REF!</definedName>
    <definedName name="TABLA00___60" localSheetId="84">#REF!</definedName>
    <definedName name="TABLA00___60" localSheetId="90">#REF!</definedName>
    <definedName name="TABLA00___60">#REF!</definedName>
    <definedName name="TABLA00___67" localSheetId="5">#REF!</definedName>
    <definedName name="TABLA00___67" localSheetId="4">#REF!</definedName>
    <definedName name="TABLA00___67" localSheetId="82">#REF!</definedName>
    <definedName name="TABLA00___67" localSheetId="84">#REF!</definedName>
    <definedName name="TABLA00___67" localSheetId="90">#REF!</definedName>
    <definedName name="TABLA00___67">#REF!</definedName>
    <definedName name="TABLA00___68" localSheetId="5">#REF!</definedName>
    <definedName name="TABLA00___68" localSheetId="4">#REF!</definedName>
    <definedName name="TABLA00___68" localSheetId="82">#REF!</definedName>
    <definedName name="TABLA00___68" localSheetId="84">#REF!</definedName>
    <definedName name="TABLA00___68" localSheetId="90">#REF!</definedName>
    <definedName name="TABLA00___68">#REF!</definedName>
    <definedName name="TABLA00___7" localSheetId="5">#REF!</definedName>
    <definedName name="TABLA00___7" localSheetId="4">#REF!</definedName>
    <definedName name="TABLA00___7" localSheetId="82">#REF!</definedName>
    <definedName name="TABLA00___7" localSheetId="84">#REF!</definedName>
    <definedName name="TABLA00___7" localSheetId="90">#REF!</definedName>
    <definedName name="TABLA00___7">#REF!</definedName>
    <definedName name="TABLA00___70" localSheetId="5">#REF!</definedName>
    <definedName name="TABLA00___70" localSheetId="4">#REF!</definedName>
    <definedName name="TABLA00___70" localSheetId="82">#REF!</definedName>
    <definedName name="TABLA00___70" localSheetId="84">#REF!</definedName>
    <definedName name="TABLA00___70" localSheetId="90">#REF!</definedName>
    <definedName name="TABLA00___70">#REF!</definedName>
    <definedName name="TABLA00___71" localSheetId="5">#REF!</definedName>
    <definedName name="TABLA00___71" localSheetId="4">#REF!</definedName>
    <definedName name="TABLA00___71" localSheetId="82">#REF!</definedName>
    <definedName name="TABLA00___71" localSheetId="84">#REF!</definedName>
    <definedName name="TABLA00___71" localSheetId="90">#REF!</definedName>
    <definedName name="TABLA00___71">#REF!</definedName>
    <definedName name="TABLA00___72" localSheetId="5">#REF!</definedName>
    <definedName name="TABLA00___72" localSheetId="4">#REF!</definedName>
    <definedName name="TABLA00___72" localSheetId="82">#REF!</definedName>
    <definedName name="TABLA00___72" localSheetId="84">#REF!</definedName>
    <definedName name="TABLA00___72" localSheetId="90">#REF!</definedName>
    <definedName name="TABLA00___72">#REF!</definedName>
    <definedName name="TABLA00___73" localSheetId="5">#REF!</definedName>
    <definedName name="TABLA00___73" localSheetId="4">#REF!</definedName>
    <definedName name="TABLA00___73" localSheetId="82">#REF!</definedName>
    <definedName name="TABLA00___73" localSheetId="84">#REF!</definedName>
    <definedName name="TABLA00___73" localSheetId="90">#REF!</definedName>
    <definedName name="TABLA00___73">#REF!</definedName>
    <definedName name="TABLA00___74" localSheetId="5">#REF!</definedName>
    <definedName name="TABLA00___74" localSheetId="4">#REF!</definedName>
    <definedName name="TABLA00___74" localSheetId="82">#REF!</definedName>
    <definedName name="TABLA00___74" localSheetId="84">#REF!</definedName>
    <definedName name="TABLA00___74" localSheetId="90">#REF!</definedName>
    <definedName name="TABLA00___74">#REF!</definedName>
    <definedName name="TABLA00___75" localSheetId="5">#REF!</definedName>
    <definedName name="TABLA00___75" localSheetId="4">#REF!</definedName>
    <definedName name="TABLA00___75" localSheetId="82">#REF!</definedName>
    <definedName name="TABLA00___75" localSheetId="84">#REF!</definedName>
    <definedName name="TABLA00___75" localSheetId="90">#REF!</definedName>
    <definedName name="TABLA00___75">#REF!</definedName>
    <definedName name="TABLA00___8" localSheetId="5">#REF!</definedName>
    <definedName name="TABLA00___8" localSheetId="4">#REF!</definedName>
    <definedName name="TABLA00___8" localSheetId="82">#REF!</definedName>
    <definedName name="TABLA00___8" localSheetId="84">#REF!</definedName>
    <definedName name="TABLA00___8" localSheetId="90">#REF!</definedName>
    <definedName name="TABLA00___8">#REF!</definedName>
    <definedName name="TABLA00___83" localSheetId="5">#REF!</definedName>
    <definedName name="TABLA00___83" localSheetId="4">#REF!</definedName>
    <definedName name="TABLA00___83" localSheetId="82">#REF!</definedName>
    <definedName name="TABLA00___83" localSheetId="84">#REF!</definedName>
    <definedName name="TABLA00___83" localSheetId="90">#REF!</definedName>
    <definedName name="TABLA00___83">#REF!</definedName>
    <definedName name="TABLA01" localSheetId="5">#REF!</definedName>
    <definedName name="TABLA01" localSheetId="4">#REF!</definedName>
    <definedName name="TABLA01" localSheetId="82">#REF!</definedName>
    <definedName name="TABLA01" localSheetId="84">#REF!</definedName>
    <definedName name="TABLA01" localSheetId="90">#REF!</definedName>
    <definedName name="TABLA01">#REF!</definedName>
    <definedName name="TABLA01___0" localSheetId="5">#REF!</definedName>
    <definedName name="TABLA01___0" localSheetId="4">#REF!</definedName>
    <definedName name="TABLA01___0" localSheetId="82">#REF!</definedName>
    <definedName name="TABLA01___0" localSheetId="84">#REF!</definedName>
    <definedName name="TABLA01___0" localSheetId="90">#REF!</definedName>
    <definedName name="TABLA01___0">#REF!</definedName>
    <definedName name="TABLA01___11" localSheetId="5">#REF!</definedName>
    <definedName name="TABLA01___11" localSheetId="4">#REF!</definedName>
    <definedName name="TABLA01___11" localSheetId="82">#REF!</definedName>
    <definedName name="TABLA01___11" localSheetId="84">#REF!</definedName>
    <definedName name="TABLA01___11" localSheetId="90">#REF!</definedName>
    <definedName name="TABLA01___11">#REF!</definedName>
    <definedName name="TABLA01___16" localSheetId="5">#REF!</definedName>
    <definedName name="TABLA01___16" localSheetId="4">#REF!</definedName>
    <definedName name="TABLA01___16" localSheetId="82">#REF!</definedName>
    <definedName name="TABLA01___16" localSheetId="84">#REF!</definedName>
    <definedName name="TABLA01___16" localSheetId="90">#REF!</definedName>
    <definedName name="TABLA01___16">#REF!</definedName>
    <definedName name="TABLA01___22" localSheetId="5">#REF!</definedName>
    <definedName name="TABLA01___22" localSheetId="4">#REF!</definedName>
    <definedName name="TABLA01___22" localSheetId="82">#REF!</definedName>
    <definedName name="TABLA01___22" localSheetId="84">#REF!</definedName>
    <definedName name="TABLA01___22" localSheetId="90">#REF!</definedName>
    <definedName name="TABLA01___22">#REF!</definedName>
    <definedName name="TABLA01___48" localSheetId="5">#REF!</definedName>
    <definedName name="TABLA01___48" localSheetId="4">#REF!</definedName>
    <definedName name="TABLA01___48" localSheetId="82">#REF!</definedName>
    <definedName name="TABLA01___48" localSheetId="84">#REF!</definedName>
    <definedName name="TABLA01___48" localSheetId="90">#REF!</definedName>
    <definedName name="TABLA01___48">#REF!</definedName>
    <definedName name="TABLA01___60" localSheetId="5">#REF!</definedName>
    <definedName name="TABLA01___60" localSheetId="4">#REF!</definedName>
    <definedName name="TABLA01___60" localSheetId="82">#REF!</definedName>
    <definedName name="TABLA01___60" localSheetId="84">#REF!</definedName>
    <definedName name="TABLA01___60" localSheetId="90">#REF!</definedName>
    <definedName name="TABLA01___60">#REF!</definedName>
    <definedName name="TABLA01___67" localSheetId="5">#REF!</definedName>
    <definedName name="TABLA01___67" localSheetId="4">#REF!</definedName>
    <definedName name="TABLA01___67" localSheetId="82">#REF!</definedName>
    <definedName name="TABLA01___67" localSheetId="84">#REF!</definedName>
    <definedName name="TABLA01___67" localSheetId="90">#REF!</definedName>
    <definedName name="TABLA01___67">#REF!</definedName>
    <definedName name="TABLA01___68" localSheetId="5">#REF!</definedName>
    <definedName name="TABLA01___68" localSheetId="4">#REF!</definedName>
    <definedName name="TABLA01___68" localSheetId="82">#REF!</definedName>
    <definedName name="TABLA01___68" localSheetId="84">#REF!</definedName>
    <definedName name="TABLA01___68" localSheetId="90">#REF!</definedName>
    <definedName name="TABLA01___68">#REF!</definedName>
    <definedName name="TABLA01___7" localSheetId="5">#REF!</definedName>
    <definedName name="TABLA01___7" localSheetId="4">#REF!</definedName>
    <definedName name="TABLA01___7" localSheetId="82">#REF!</definedName>
    <definedName name="TABLA01___7" localSheetId="84">#REF!</definedName>
    <definedName name="TABLA01___7" localSheetId="90">#REF!</definedName>
    <definedName name="TABLA01___7">#REF!</definedName>
    <definedName name="TABLA01___70" localSheetId="5">#REF!</definedName>
    <definedName name="TABLA01___70" localSheetId="4">#REF!</definedName>
    <definedName name="TABLA01___70" localSheetId="82">#REF!</definedName>
    <definedName name="TABLA01___70" localSheetId="84">#REF!</definedName>
    <definedName name="TABLA01___70" localSheetId="90">#REF!</definedName>
    <definedName name="TABLA01___70">#REF!</definedName>
    <definedName name="TABLA01___71" localSheetId="5">#REF!</definedName>
    <definedName name="TABLA01___71" localSheetId="4">#REF!</definedName>
    <definedName name="TABLA01___71" localSheetId="82">#REF!</definedName>
    <definedName name="TABLA01___71" localSheetId="84">#REF!</definedName>
    <definedName name="TABLA01___71" localSheetId="90">#REF!</definedName>
    <definedName name="TABLA01___71">#REF!</definedName>
    <definedName name="TABLA01___72" localSheetId="5">#REF!</definedName>
    <definedName name="TABLA01___72" localSheetId="4">#REF!</definedName>
    <definedName name="TABLA01___72" localSheetId="82">#REF!</definedName>
    <definedName name="TABLA01___72" localSheetId="84">#REF!</definedName>
    <definedName name="TABLA01___72" localSheetId="90">#REF!</definedName>
    <definedName name="TABLA01___72">#REF!</definedName>
    <definedName name="TABLA01___73" localSheetId="5">#REF!</definedName>
    <definedName name="TABLA01___73" localSheetId="4">#REF!</definedName>
    <definedName name="TABLA01___73" localSheetId="82">#REF!</definedName>
    <definedName name="TABLA01___73" localSheetId="84">#REF!</definedName>
    <definedName name="TABLA01___73" localSheetId="90">#REF!</definedName>
    <definedName name="TABLA01___73">#REF!</definedName>
    <definedName name="TABLA01___74" localSheetId="5">#REF!</definedName>
    <definedName name="TABLA01___74" localSheetId="4">#REF!</definedName>
    <definedName name="TABLA01___74" localSheetId="82">#REF!</definedName>
    <definedName name="TABLA01___74" localSheetId="84">#REF!</definedName>
    <definedName name="TABLA01___74" localSheetId="90">#REF!</definedName>
    <definedName name="TABLA01___74">#REF!</definedName>
    <definedName name="TABLA01___75" localSheetId="5">#REF!</definedName>
    <definedName name="TABLA01___75" localSheetId="4">#REF!</definedName>
    <definedName name="TABLA01___75" localSheetId="82">#REF!</definedName>
    <definedName name="TABLA01___75" localSheetId="84">#REF!</definedName>
    <definedName name="TABLA01___75" localSheetId="90">#REF!</definedName>
    <definedName name="TABLA01___75">#REF!</definedName>
    <definedName name="TABLA01___8" localSheetId="5">#REF!</definedName>
    <definedName name="TABLA01___8" localSheetId="4">#REF!</definedName>
    <definedName name="TABLA01___8" localSheetId="82">#REF!</definedName>
    <definedName name="TABLA01___8" localSheetId="84">#REF!</definedName>
    <definedName name="TABLA01___8" localSheetId="90">#REF!</definedName>
    <definedName name="TABLA01___8">#REF!</definedName>
    <definedName name="TABLA01___83" localSheetId="5">#REF!</definedName>
    <definedName name="TABLA01___83" localSheetId="4">#REF!</definedName>
    <definedName name="TABLA01___83" localSheetId="82">#REF!</definedName>
    <definedName name="TABLA01___83" localSheetId="84">#REF!</definedName>
    <definedName name="TABLA01___83" localSheetId="90">#REF!</definedName>
    <definedName name="TABLA01___83">#REF!</definedName>
    <definedName name="TABLA02" localSheetId="5">#REF!</definedName>
    <definedName name="TABLA02" localSheetId="4">#REF!</definedName>
    <definedName name="TABLA02" localSheetId="82">#REF!</definedName>
    <definedName name="TABLA02" localSheetId="84">#REF!</definedName>
    <definedName name="TABLA02" localSheetId="90">#REF!</definedName>
    <definedName name="TABLA02">#REF!</definedName>
    <definedName name="TABLA02___0" localSheetId="5">#REF!</definedName>
    <definedName name="TABLA02___0" localSheetId="4">#REF!</definedName>
    <definedName name="TABLA02___0" localSheetId="82">#REF!</definedName>
    <definedName name="TABLA02___0" localSheetId="84">#REF!</definedName>
    <definedName name="TABLA02___0" localSheetId="90">#REF!</definedName>
    <definedName name="TABLA02___0">#REF!</definedName>
    <definedName name="TABLA02___11" localSheetId="5">#REF!</definedName>
    <definedName name="TABLA02___11" localSheetId="4">#REF!</definedName>
    <definedName name="TABLA02___11" localSheetId="82">#REF!</definedName>
    <definedName name="TABLA02___11" localSheetId="84">#REF!</definedName>
    <definedName name="TABLA02___11" localSheetId="90">#REF!</definedName>
    <definedName name="TABLA02___11">#REF!</definedName>
    <definedName name="TABLA02___16" localSheetId="5">#REF!</definedName>
    <definedName name="TABLA02___16" localSheetId="4">#REF!</definedName>
    <definedName name="TABLA02___16" localSheetId="82">#REF!</definedName>
    <definedName name="TABLA02___16" localSheetId="84">#REF!</definedName>
    <definedName name="TABLA02___16" localSheetId="90">#REF!</definedName>
    <definedName name="TABLA02___16">#REF!</definedName>
    <definedName name="TABLA02___22" localSheetId="5">#REF!</definedName>
    <definedName name="TABLA02___22" localSheetId="4">#REF!</definedName>
    <definedName name="TABLA02___22" localSheetId="82">#REF!</definedName>
    <definedName name="TABLA02___22" localSheetId="84">#REF!</definedName>
    <definedName name="TABLA02___22" localSheetId="90">#REF!</definedName>
    <definedName name="TABLA02___22">#REF!</definedName>
    <definedName name="TABLA02___48" localSheetId="5">#REF!</definedName>
    <definedName name="TABLA02___48" localSheetId="4">#REF!</definedName>
    <definedName name="TABLA02___48" localSheetId="82">#REF!</definedName>
    <definedName name="TABLA02___48" localSheetId="84">#REF!</definedName>
    <definedName name="TABLA02___48" localSheetId="90">#REF!</definedName>
    <definedName name="TABLA02___48">#REF!</definedName>
    <definedName name="TABLA02___60" localSheetId="5">#REF!</definedName>
    <definedName name="TABLA02___60" localSheetId="4">#REF!</definedName>
    <definedName name="TABLA02___60" localSheetId="82">#REF!</definedName>
    <definedName name="TABLA02___60" localSheetId="84">#REF!</definedName>
    <definedName name="TABLA02___60" localSheetId="90">#REF!</definedName>
    <definedName name="TABLA02___60">#REF!</definedName>
    <definedName name="TABLA02___67" localSheetId="5">#REF!</definedName>
    <definedName name="TABLA02___67" localSheetId="4">#REF!</definedName>
    <definedName name="TABLA02___67" localSheetId="82">#REF!</definedName>
    <definedName name="TABLA02___67" localSheetId="84">#REF!</definedName>
    <definedName name="TABLA02___67" localSheetId="90">#REF!</definedName>
    <definedName name="TABLA02___67">#REF!</definedName>
    <definedName name="TABLA02___68" localSheetId="5">#REF!</definedName>
    <definedName name="TABLA02___68" localSheetId="4">#REF!</definedName>
    <definedName name="TABLA02___68" localSheetId="82">#REF!</definedName>
    <definedName name="TABLA02___68" localSheetId="84">#REF!</definedName>
    <definedName name="TABLA02___68" localSheetId="90">#REF!</definedName>
    <definedName name="TABLA02___68">#REF!</definedName>
    <definedName name="TABLA02___7" localSheetId="5">#REF!</definedName>
    <definedName name="TABLA02___7" localSheetId="4">#REF!</definedName>
    <definedName name="TABLA02___7" localSheetId="82">#REF!</definedName>
    <definedName name="TABLA02___7" localSheetId="84">#REF!</definedName>
    <definedName name="TABLA02___7" localSheetId="90">#REF!</definedName>
    <definedName name="TABLA02___7">#REF!</definedName>
    <definedName name="TABLA02___70" localSheetId="5">#REF!</definedName>
    <definedName name="TABLA02___70" localSheetId="4">#REF!</definedName>
    <definedName name="TABLA02___70" localSheetId="82">#REF!</definedName>
    <definedName name="TABLA02___70" localSheetId="84">#REF!</definedName>
    <definedName name="TABLA02___70" localSheetId="90">#REF!</definedName>
    <definedName name="TABLA02___70">#REF!</definedName>
    <definedName name="TABLA02___71" localSheetId="5">#REF!</definedName>
    <definedName name="TABLA02___71" localSheetId="4">#REF!</definedName>
    <definedName name="TABLA02___71" localSheetId="82">#REF!</definedName>
    <definedName name="TABLA02___71" localSheetId="84">#REF!</definedName>
    <definedName name="TABLA02___71" localSheetId="90">#REF!</definedName>
    <definedName name="TABLA02___71">#REF!</definedName>
    <definedName name="TABLA02___72" localSheetId="5">#REF!</definedName>
    <definedName name="TABLA02___72" localSheetId="4">#REF!</definedName>
    <definedName name="TABLA02___72" localSheetId="82">#REF!</definedName>
    <definedName name="TABLA02___72" localSheetId="84">#REF!</definedName>
    <definedName name="TABLA02___72" localSheetId="90">#REF!</definedName>
    <definedName name="TABLA02___72">#REF!</definedName>
    <definedName name="TABLA02___73" localSheetId="5">#REF!</definedName>
    <definedName name="TABLA02___73" localSheetId="4">#REF!</definedName>
    <definedName name="TABLA02___73" localSheetId="82">#REF!</definedName>
    <definedName name="TABLA02___73" localSheetId="84">#REF!</definedName>
    <definedName name="TABLA02___73" localSheetId="90">#REF!</definedName>
    <definedName name="TABLA02___73">#REF!</definedName>
    <definedName name="TABLA02___74" localSheetId="5">#REF!</definedName>
    <definedName name="TABLA02___74" localSheetId="4">#REF!</definedName>
    <definedName name="TABLA02___74" localSheetId="82">#REF!</definedName>
    <definedName name="TABLA02___74" localSheetId="84">#REF!</definedName>
    <definedName name="TABLA02___74" localSheetId="90">#REF!</definedName>
    <definedName name="TABLA02___74">#REF!</definedName>
    <definedName name="TABLA02___75" localSheetId="5">#REF!</definedName>
    <definedName name="TABLA02___75" localSheetId="4">#REF!</definedName>
    <definedName name="TABLA02___75" localSheetId="82">#REF!</definedName>
    <definedName name="TABLA02___75" localSheetId="84">#REF!</definedName>
    <definedName name="TABLA02___75" localSheetId="90">#REF!</definedName>
    <definedName name="TABLA02___75">#REF!</definedName>
    <definedName name="TABLA02___8" localSheetId="5">#REF!</definedName>
    <definedName name="TABLA02___8" localSheetId="4">#REF!</definedName>
    <definedName name="TABLA02___8" localSheetId="82">#REF!</definedName>
    <definedName name="TABLA02___8" localSheetId="84">#REF!</definedName>
    <definedName name="TABLA02___8" localSheetId="90">#REF!</definedName>
    <definedName name="TABLA02___8">#REF!</definedName>
    <definedName name="TABLA02___83" localSheetId="5">#REF!</definedName>
    <definedName name="TABLA02___83" localSheetId="4">#REF!</definedName>
    <definedName name="TABLA02___83" localSheetId="82">#REF!</definedName>
    <definedName name="TABLA02___83" localSheetId="84">#REF!</definedName>
    <definedName name="TABLA02___83" localSheetId="90">#REF!</definedName>
    <definedName name="TABLA02___83">#REF!</definedName>
    <definedName name="TABLA03" localSheetId="5">#REF!</definedName>
    <definedName name="TABLA03" localSheetId="4">#REF!</definedName>
    <definedName name="TABLA03" localSheetId="82">#REF!</definedName>
    <definedName name="TABLA03" localSheetId="84">#REF!</definedName>
    <definedName name="TABLA03" localSheetId="90">#REF!</definedName>
    <definedName name="TABLA03">#REF!</definedName>
    <definedName name="TABLA03___0" localSheetId="5">#REF!</definedName>
    <definedName name="TABLA03___0" localSheetId="4">#REF!</definedName>
    <definedName name="TABLA03___0" localSheetId="82">#REF!</definedName>
    <definedName name="TABLA03___0" localSheetId="84">#REF!</definedName>
    <definedName name="TABLA03___0" localSheetId="90">#REF!</definedName>
    <definedName name="TABLA03___0">#REF!</definedName>
    <definedName name="TABLA03___11" localSheetId="5">#REF!</definedName>
    <definedName name="TABLA03___11" localSheetId="4">#REF!</definedName>
    <definedName name="TABLA03___11" localSheetId="82">#REF!</definedName>
    <definedName name="TABLA03___11" localSheetId="84">#REF!</definedName>
    <definedName name="TABLA03___11" localSheetId="90">#REF!</definedName>
    <definedName name="TABLA03___11">#REF!</definedName>
    <definedName name="TABLA03___16" localSheetId="5">#REF!</definedName>
    <definedName name="TABLA03___16" localSheetId="4">#REF!</definedName>
    <definedName name="TABLA03___16" localSheetId="82">#REF!</definedName>
    <definedName name="TABLA03___16" localSheetId="84">#REF!</definedName>
    <definedName name="TABLA03___16" localSheetId="90">#REF!</definedName>
    <definedName name="TABLA03___16">#REF!</definedName>
    <definedName name="TABLA03___22" localSheetId="5">#REF!</definedName>
    <definedName name="TABLA03___22" localSheetId="4">#REF!</definedName>
    <definedName name="TABLA03___22" localSheetId="82">#REF!</definedName>
    <definedName name="TABLA03___22" localSheetId="84">#REF!</definedName>
    <definedName name="TABLA03___22" localSheetId="90">#REF!</definedName>
    <definedName name="TABLA03___22">#REF!</definedName>
    <definedName name="TABLA03___48" localSheetId="5">#REF!</definedName>
    <definedName name="TABLA03___48" localSheetId="4">#REF!</definedName>
    <definedName name="TABLA03___48" localSheetId="82">#REF!</definedName>
    <definedName name="TABLA03___48" localSheetId="84">#REF!</definedName>
    <definedName name="TABLA03___48" localSheetId="90">#REF!</definedName>
    <definedName name="TABLA03___48">#REF!</definedName>
    <definedName name="TABLA03___60" localSheetId="5">#REF!</definedName>
    <definedName name="TABLA03___60" localSheetId="4">#REF!</definedName>
    <definedName name="TABLA03___60" localSheetId="82">#REF!</definedName>
    <definedName name="TABLA03___60" localSheetId="84">#REF!</definedName>
    <definedName name="TABLA03___60" localSheetId="90">#REF!</definedName>
    <definedName name="TABLA03___60">#REF!</definedName>
    <definedName name="TABLA03___67" localSheetId="5">#REF!</definedName>
    <definedName name="TABLA03___67" localSheetId="4">#REF!</definedName>
    <definedName name="TABLA03___67" localSheetId="82">#REF!</definedName>
    <definedName name="TABLA03___67" localSheetId="84">#REF!</definedName>
    <definedName name="TABLA03___67" localSheetId="90">#REF!</definedName>
    <definedName name="TABLA03___67">#REF!</definedName>
    <definedName name="TABLA03___68" localSheetId="5">#REF!</definedName>
    <definedName name="TABLA03___68" localSheetId="4">#REF!</definedName>
    <definedName name="TABLA03___68" localSheetId="82">#REF!</definedName>
    <definedName name="TABLA03___68" localSheetId="84">#REF!</definedName>
    <definedName name="TABLA03___68" localSheetId="90">#REF!</definedName>
    <definedName name="TABLA03___68">#REF!</definedName>
    <definedName name="TABLA03___7" localSheetId="5">#REF!</definedName>
    <definedName name="TABLA03___7" localSheetId="4">#REF!</definedName>
    <definedName name="TABLA03___7" localSheetId="82">#REF!</definedName>
    <definedName name="TABLA03___7" localSheetId="84">#REF!</definedName>
    <definedName name="TABLA03___7" localSheetId="90">#REF!</definedName>
    <definedName name="TABLA03___7">#REF!</definedName>
    <definedName name="TABLA03___70" localSheetId="5">#REF!</definedName>
    <definedName name="TABLA03___70" localSheetId="4">#REF!</definedName>
    <definedName name="TABLA03___70" localSheetId="82">#REF!</definedName>
    <definedName name="TABLA03___70" localSheetId="84">#REF!</definedName>
    <definedName name="TABLA03___70" localSheetId="90">#REF!</definedName>
    <definedName name="TABLA03___70">#REF!</definedName>
    <definedName name="TABLA03___71" localSheetId="5">#REF!</definedName>
    <definedName name="TABLA03___71" localSheetId="4">#REF!</definedName>
    <definedName name="TABLA03___71" localSheetId="82">#REF!</definedName>
    <definedName name="TABLA03___71" localSheetId="84">#REF!</definedName>
    <definedName name="TABLA03___71" localSheetId="90">#REF!</definedName>
    <definedName name="TABLA03___71">#REF!</definedName>
    <definedName name="TABLA03___72" localSheetId="5">#REF!</definedName>
    <definedName name="TABLA03___72" localSheetId="4">#REF!</definedName>
    <definedName name="TABLA03___72" localSheetId="82">#REF!</definedName>
    <definedName name="TABLA03___72" localSheetId="84">#REF!</definedName>
    <definedName name="TABLA03___72" localSheetId="90">#REF!</definedName>
    <definedName name="TABLA03___72">#REF!</definedName>
    <definedName name="TABLA03___73" localSheetId="5">#REF!</definedName>
    <definedName name="TABLA03___73" localSheetId="4">#REF!</definedName>
    <definedName name="TABLA03___73" localSheetId="82">#REF!</definedName>
    <definedName name="TABLA03___73" localSheetId="84">#REF!</definedName>
    <definedName name="TABLA03___73" localSheetId="90">#REF!</definedName>
    <definedName name="TABLA03___73">#REF!</definedName>
    <definedName name="TABLA03___74" localSheetId="5">#REF!</definedName>
    <definedName name="TABLA03___74" localSheetId="4">#REF!</definedName>
    <definedName name="TABLA03___74" localSheetId="82">#REF!</definedName>
    <definedName name="TABLA03___74" localSheetId="84">#REF!</definedName>
    <definedName name="TABLA03___74" localSheetId="90">#REF!</definedName>
    <definedName name="TABLA03___74">#REF!</definedName>
    <definedName name="TABLA03___75" localSheetId="5">#REF!</definedName>
    <definedName name="TABLA03___75" localSheetId="4">#REF!</definedName>
    <definedName name="TABLA03___75" localSheetId="82">#REF!</definedName>
    <definedName name="TABLA03___75" localSheetId="84">#REF!</definedName>
    <definedName name="TABLA03___75" localSheetId="90">#REF!</definedName>
    <definedName name="TABLA03___75">#REF!</definedName>
    <definedName name="TABLA03___8" localSheetId="5">#REF!</definedName>
    <definedName name="TABLA03___8" localSheetId="4">#REF!</definedName>
    <definedName name="TABLA03___8" localSheetId="82">#REF!</definedName>
    <definedName name="TABLA03___8" localSheetId="84">#REF!</definedName>
    <definedName name="TABLA03___8" localSheetId="90">#REF!</definedName>
    <definedName name="TABLA03___8">#REF!</definedName>
    <definedName name="TABLA03___83" localSheetId="5">#REF!</definedName>
    <definedName name="TABLA03___83" localSheetId="4">#REF!</definedName>
    <definedName name="TABLA03___83" localSheetId="82">#REF!</definedName>
    <definedName name="TABLA03___83" localSheetId="84">#REF!</definedName>
    <definedName name="TABLA03___83" localSheetId="90">#REF!</definedName>
    <definedName name="TABLA03___83">#REF!</definedName>
    <definedName name="TABLA2000" localSheetId="5">#REF!</definedName>
    <definedName name="TABLA2000" localSheetId="4">#REF!</definedName>
    <definedName name="TABLA2000" localSheetId="82">#REF!</definedName>
    <definedName name="TABLA2000" localSheetId="84">#REF!</definedName>
    <definedName name="TABLA2000" localSheetId="90">#REF!</definedName>
    <definedName name="TABLA2000">#REF!</definedName>
    <definedName name="TABLA2001" localSheetId="5">#REF!</definedName>
    <definedName name="TABLA2001" localSheetId="4">#REF!</definedName>
    <definedName name="TABLA2001" localSheetId="82">#REF!</definedName>
    <definedName name="TABLA2001" localSheetId="84">#REF!</definedName>
    <definedName name="TABLA2001" localSheetId="90">#REF!</definedName>
    <definedName name="TABLA2001">#REF!</definedName>
    <definedName name="TABLA2002" localSheetId="5">#REF!</definedName>
    <definedName name="TABLA2002" localSheetId="4">#REF!</definedName>
    <definedName name="TABLA2002" localSheetId="82">#REF!</definedName>
    <definedName name="TABLA2002" localSheetId="84">#REF!</definedName>
    <definedName name="TABLA2002" localSheetId="90">#REF!</definedName>
    <definedName name="TABLA2002">#REF!</definedName>
    <definedName name="TABLA2003" localSheetId="5">#REF!</definedName>
    <definedName name="TABLA2003" localSheetId="4">#REF!</definedName>
    <definedName name="TABLA2003" localSheetId="82">#REF!</definedName>
    <definedName name="TABLA2003" localSheetId="84">#REF!</definedName>
    <definedName name="TABLA2003" localSheetId="90">#REF!</definedName>
    <definedName name="TABLA2003">#REF!</definedName>
    <definedName name="TABLA98" localSheetId="5">#REF!</definedName>
    <definedName name="TABLA98" localSheetId="4">#REF!</definedName>
    <definedName name="TABLA98" localSheetId="82">#REF!</definedName>
    <definedName name="TABLA98" localSheetId="84">#REF!</definedName>
    <definedName name="TABLA98" localSheetId="90">#REF!</definedName>
    <definedName name="TABLA98">#REF!</definedName>
    <definedName name="TABLA99" localSheetId="5">#REF!</definedName>
    <definedName name="TABLA99" localSheetId="4">#REF!</definedName>
    <definedName name="TABLA99" localSheetId="82">#REF!</definedName>
    <definedName name="TABLA99" localSheetId="84">#REF!</definedName>
    <definedName name="TABLA99" localSheetId="90">#REF!</definedName>
    <definedName name="TABLA99">#REF!</definedName>
    <definedName name="TablaMeses">[55]Meses!$A$1:$C$14</definedName>
    <definedName name="TC">[45]Resumen!$AH$3:$AN$18</definedName>
    <definedName name="TC_2002_3">[44]Monedas!$A$268:$U$291</definedName>
    <definedName name="TC_2002_3a">[44]Monedas!$A$356:$U$379</definedName>
    <definedName name="TCR">[45]Resumen!$U$3:$AF$18</definedName>
    <definedName name="Test" localSheetId="0">#REF!</definedName>
    <definedName name="Test" localSheetId="5">#REF!</definedName>
    <definedName name="Test" localSheetId="4">#REF!</definedName>
    <definedName name="Test" localSheetId="82">#REF!</definedName>
    <definedName name="Test" localSheetId="84">#REF!</definedName>
    <definedName name="Test" localSheetId="90">#REF!</definedName>
    <definedName name="Test">#REF!</definedName>
    <definedName name="TITL" localSheetId="0">#REF!</definedName>
    <definedName name="TITL" localSheetId="5">#REF!</definedName>
    <definedName name="TITL" localSheetId="4">#REF!</definedName>
    <definedName name="TITL" localSheetId="82">#REF!</definedName>
    <definedName name="TITL" localSheetId="84">#REF!</definedName>
    <definedName name="TITL" localSheetId="90">#REF!</definedName>
    <definedName name="TITL">#REF!</definedName>
    <definedName name="_xlnm.Print_Titles" localSheetId="88">'c.5.62-2'!#REF!</definedName>
    <definedName name="treint" localSheetId="0">[47]OPERACIONES!#REF!</definedName>
    <definedName name="treint" localSheetId="5">[47]OPERACIONES!#REF!</definedName>
    <definedName name="treint" localSheetId="4">[47]OPERACIONES!#REF!</definedName>
    <definedName name="treint" localSheetId="82">[47]OPERACIONES!#REF!</definedName>
    <definedName name="treint" localSheetId="84">[47]OPERACIONES!#REF!</definedName>
    <definedName name="treint" localSheetId="90">[47]OPERACIONES!#REF!</definedName>
    <definedName name="treint">[47]OPERACIONES!#REF!</definedName>
    <definedName name="TUTOR" localSheetId="0">#REF!</definedName>
    <definedName name="TUTOR" localSheetId="5">#REF!</definedName>
    <definedName name="TUTOR" localSheetId="4">#REF!</definedName>
    <definedName name="TUTOR" localSheetId="82">#REF!</definedName>
    <definedName name="TUTOR" localSheetId="84">#REF!</definedName>
    <definedName name="TUTOR" localSheetId="90">#REF!</definedName>
    <definedName name="TUTOR">#REF!</definedName>
    <definedName name="UN" localSheetId="0">#REF!</definedName>
    <definedName name="UN" localSheetId="5">#REF!</definedName>
    <definedName name="UN" localSheetId="4">#REF!</definedName>
    <definedName name="UN" localSheetId="82">#REF!</definedName>
    <definedName name="UN" localSheetId="84">#REF!</definedName>
    <definedName name="UN" localSheetId="90">#REF!</definedName>
    <definedName name="UN">#REF!</definedName>
    <definedName name="UN_2" localSheetId="0">'[43]CD 6'!#REF!</definedName>
    <definedName name="UN_2" localSheetId="5">'[43]CD 6'!#REF!</definedName>
    <definedName name="UN_2" localSheetId="4">'[43]CD 6'!#REF!</definedName>
    <definedName name="UN_2" localSheetId="82">'[43]CD 6'!#REF!</definedName>
    <definedName name="UN_2" localSheetId="84">'[43]CD 6'!#REF!</definedName>
    <definedName name="UN_2" localSheetId="90">'[43]CD 6'!#REF!</definedName>
    <definedName name="UN_2">'[43]CD 6'!#REF!</definedName>
    <definedName name="uno" localSheetId="0">#REF!</definedName>
    <definedName name="uno" localSheetId="5">#REF!</definedName>
    <definedName name="uno" localSheetId="4">#REF!</definedName>
    <definedName name="uno" localSheetId="82">#REF!</definedName>
    <definedName name="uno" localSheetId="84">#REF!</definedName>
    <definedName name="uno" localSheetId="90">#REF!</definedName>
    <definedName name="uno">#REF!</definedName>
    <definedName name="VALOR">#N/A</definedName>
    <definedName name="VARACU">#N/A</definedName>
    <definedName name="VARMEN">#N/A</definedName>
    <definedName name="VOLUMEN" localSheetId="0">#REF!</definedName>
    <definedName name="VOLUMEN" localSheetId="5">#REF!</definedName>
    <definedName name="VOLUMEN" localSheetId="4">#REF!</definedName>
    <definedName name="VOLUMEN" localSheetId="82">#REF!</definedName>
    <definedName name="VOLUMEN" localSheetId="84">#REF!</definedName>
    <definedName name="VOLUMEN" localSheetId="90">#REF!</definedName>
    <definedName name="VOLUMEN">#REF!</definedName>
    <definedName name="VVALOR">#N/A</definedName>
    <definedName name="vvvvv" localSheetId="0" hidden="1">[8]balance!#REF!</definedName>
    <definedName name="vvvvv" localSheetId="2" hidden="1">[8]balance!#REF!</definedName>
    <definedName name="vvvvv" localSheetId="5" hidden="1">[8]balance!#REF!</definedName>
    <definedName name="vvvvv" localSheetId="4" hidden="1">[8]balance!#REF!</definedName>
    <definedName name="vvvvv" localSheetId="82" hidden="1">[8]balance!#REF!</definedName>
    <definedName name="vvvvv" localSheetId="84" hidden="1">[8]balance!#REF!</definedName>
    <definedName name="vvvvv" localSheetId="90" hidden="1">[8]balance!#REF!</definedName>
    <definedName name="vvvvv" hidden="1">[8]balance!#REF!</definedName>
    <definedName name="x" localSheetId="0">#REF!</definedName>
    <definedName name="x" localSheetId="5">#REF!</definedName>
    <definedName name="x" localSheetId="4">#REF!</definedName>
    <definedName name="x" localSheetId="82">#REF!</definedName>
    <definedName name="x" localSheetId="84">#REF!</definedName>
    <definedName name="x" localSheetId="90">#REF!</definedName>
    <definedName name="x">#REF!</definedName>
    <definedName name="xCol">[56]Dat!$E$1</definedName>
    <definedName name="xCurrent">[56]Dat!$C$1</definedName>
    <definedName name="xRuta">[23]Menu!$C$17:$C$17</definedName>
    <definedName name="xRuta2">[23]Menu!$C$19</definedName>
    <definedName name="xx">[35]CotizInternac!$A$1:$H$134</definedName>
    <definedName name="xxAMano">[23]c1!$N$164</definedName>
    <definedName name="xxDate" localSheetId="0">#REF!</definedName>
    <definedName name="xxDate" localSheetId="5">#REF!</definedName>
    <definedName name="xxDate" localSheetId="4">#REF!</definedName>
    <definedName name="xxDate" localSheetId="82">#REF!</definedName>
    <definedName name="xxDate" localSheetId="84">#REF!</definedName>
    <definedName name="xxDate" localSheetId="90">#REF!</definedName>
    <definedName name="xxDate">#REF!</definedName>
    <definedName name="xxDEF">[23]Titles!$A$27</definedName>
    <definedName name="xxDesF" localSheetId="0">#REF!</definedName>
    <definedName name="xxDesF" localSheetId="5">#REF!</definedName>
    <definedName name="xxDesF" localSheetId="4">#REF!</definedName>
    <definedName name="xxDesF" localSheetId="82">#REF!</definedName>
    <definedName name="xxDesF" localSheetId="84">#REF!</definedName>
    <definedName name="xxDesF" localSheetId="90">#REF!</definedName>
    <definedName name="xxDesF">#REF!</definedName>
    <definedName name="xxEditarCifrasEnCuadros">[23]Inputs!$D$45</definedName>
    <definedName name="xxEscalaMínima">[57]SERIES!$V$1</definedName>
    <definedName name="xxFechaFin">[58]Tabla!$AP$3</definedName>
    <definedName name="xxFechaInicio">[58]Tabla!$AP$2</definedName>
    <definedName name="xxFinalFechasC1">[23]c1!$N$3</definedName>
    <definedName name="xxFinalFechasC3">[23]c3!$N$3</definedName>
    <definedName name="xxFinalFechasC5">[23]c5!$N$3</definedName>
    <definedName name="xxFinalFechasC6">[23]c6!$N$3</definedName>
    <definedName name="xxFinalFechasC8" localSheetId="0">#REF!</definedName>
    <definedName name="xxFinalFechasC8" localSheetId="5">#REF!</definedName>
    <definedName name="xxFinalFechasC8" localSheetId="4">#REF!</definedName>
    <definedName name="xxFinalFechasC8" localSheetId="82">#REF!</definedName>
    <definedName name="xxFinalFechasC8" localSheetId="84">#REF!</definedName>
    <definedName name="xxFinalFechasC8" localSheetId="90">#REF!</definedName>
    <definedName name="xxFinalFechasC8">#REF!</definedName>
    <definedName name="xxFinalSeriesC1">[23]c1!$B$164</definedName>
    <definedName name="xxFinalSeriesC3">[23]c3!$B$54</definedName>
    <definedName name="xxFinalSeriesC5">[23]c5!$B$31</definedName>
    <definedName name="xxFinalSeriesC6">[23]c6!$B$32</definedName>
    <definedName name="xxFinalSeriesC8" localSheetId="0">#REF!</definedName>
    <definedName name="xxFinalSeriesC8" localSheetId="5">#REF!</definedName>
    <definedName name="xxFinalSeriesC8" localSheetId="4">#REF!</definedName>
    <definedName name="xxFinalSeriesC8" localSheetId="82">#REF!</definedName>
    <definedName name="xxFinalSeriesC8" localSheetId="84">#REF!</definedName>
    <definedName name="xxFinalSeriesC8" localSheetId="90">#REF!</definedName>
    <definedName name="xxFinalSeriesC8">#REF!</definedName>
    <definedName name="xxIdiomaEspañol">[23]Titles!$A$22</definedName>
    <definedName name="xxIdiomaInglés">[23]Titles!$A$23</definedName>
    <definedName name="xxInicioFechasC1">[23]c1!$D$3</definedName>
    <definedName name="xxInicioFechasC3">[23]c3!$D$3</definedName>
    <definedName name="xxInicioFechasC5">[23]c5!$D$3</definedName>
    <definedName name="xxInicioFechasC6">[23]c6!$D$3</definedName>
    <definedName name="xxInicioFechasC8" localSheetId="0">#REF!</definedName>
    <definedName name="xxInicioFechasC8" localSheetId="5">#REF!</definedName>
    <definedName name="xxInicioFechasC8" localSheetId="4">#REF!</definedName>
    <definedName name="xxInicioFechasC8" localSheetId="82">#REF!</definedName>
    <definedName name="xxInicioFechasC8" localSheetId="84">#REF!</definedName>
    <definedName name="xxInicioFechasC8" localSheetId="90">#REF!</definedName>
    <definedName name="xxInicioFechasC8">#REF!</definedName>
    <definedName name="xxInicioSeriesC1">[23]c1!$B$10</definedName>
    <definedName name="xxInicioSeriesC3">[23]c3!$B$10</definedName>
    <definedName name="xxInicioSeriesC5">[23]c5!$B$10</definedName>
    <definedName name="xxInicioSeriesC6">[23]c6!$B$10</definedName>
    <definedName name="xxInicioSeriesC8" localSheetId="0">#REF!</definedName>
    <definedName name="xxInicioSeriesC8" localSheetId="5">#REF!</definedName>
    <definedName name="xxInicioSeriesC8" localSheetId="4">#REF!</definedName>
    <definedName name="xxInicioSeriesC8" localSheetId="82">#REF!</definedName>
    <definedName name="xxInicioSeriesC8" localSheetId="84">#REF!</definedName>
    <definedName name="xxInicioSeriesC8" localSheetId="90">#REF!</definedName>
    <definedName name="xxInicioSeriesC8">#REF!</definedName>
    <definedName name="xxInterpol" localSheetId="0">#REF!</definedName>
    <definedName name="xxInterpol" localSheetId="5">#REF!</definedName>
    <definedName name="xxInterpol" localSheetId="4">#REF!</definedName>
    <definedName name="xxInterpol" localSheetId="82">#REF!</definedName>
    <definedName name="xxInterpol" localSheetId="84">#REF!</definedName>
    <definedName name="xxInterpol" localSheetId="90">#REF!</definedName>
    <definedName name="xxInterpol">#REF!</definedName>
    <definedName name="xxLanguage">[23]Titles!$A$3</definedName>
    <definedName name="xxLapso" localSheetId="0">#REF!</definedName>
    <definedName name="xxLapso" localSheetId="5">#REF!</definedName>
    <definedName name="xxLapso" localSheetId="4">#REF!</definedName>
    <definedName name="xxLapso" localSheetId="82">#REF!</definedName>
    <definedName name="xxLapso" localSheetId="84">#REF!</definedName>
    <definedName name="xxLapso" localSheetId="90">#REF!</definedName>
    <definedName name="xxLapso">#REF!</definedName>
    <definedName name="xxLastDate" localSheetId="0">#REF!</definedName>
    <definedName name="xxLastDate" localSheetId="5">#REF!</definedName>
    <definedName name="xxLastDate" localSheetId="4">#REF!</definedName>
    <definedName name="xxLastDate" localSheetId="82">#REF!</definedName>
    <definedName name="xxLastDate" localSheetId="84">#REF!</definedName>
    <definedName name="xxLastDate" localSheetId="90">#REF!</definedName>
    <definedName name="xxLastDate">#REF!</definedName>
    <definedName name="xxMercado" localSheetId="0">#REF!</definedName>
    <definedName name="xxMercado" localSheetId="5">#REF!</definedName>
    <definedName name="xxMercado" localSheetId="4">#REF!</definedName>
    <definedName name="xxMercado" localSheetId="82">#REF!</definedName>
    <definedName name="xxMercado" localSheetId="84">#REF!</definedName>
    <definedName name="xxMercado" localSheetId="90">#REF!</definedName>
    <definedName name="xxMercado">#REF!</definedName>
    <definedName name="xxNumeroDeFechasC1">[23]c1!$N$1</definedName>
    <definedName name="xxNumeroDeFechasC3">[23]c3!$N$1</definedName>
    <definedName name="xxNumeroDeFechasC5">[23]c5!$N$1</definedName>
    <definedName name="xxNumeroDeFechasC6">[23]c6!$N$1</definedName>
    <definedName name="xxNumeroDeFechasC8" localSheetId="0">#REF!</definedName>
    <definedName name="xxNumeroDeFechasC8" localSheetId="5">#REF!</definedName>
    <definedName name="xxNumeroDeFechasC8" localSheetId="4">#REF!</definedName>
    <definedName name="xxNumeroDeFechasC8" localSheetId="82">#REF!</definedName>
    <definedName name="xxNumeroDeFechasC8" localSheetId="84">#REF!</definedName>
    <definedName name="xxNumeroDeFechasC8" localSheetId="90">#REF!</definedName>
    <definedName name="xxNumeroDeFechasC8">#REF!</definedName>
    <definedName name="xxOpcionesFAME">[23]Inputs!$A$2</definedName>
    <definedName name="xxPorcentaje">[57]SERIES!$U$1</definedName>
    <definedName name="xxPromD">[4]SerM!$V$1</definedName>
    <definedName name="xxReal">[23]Titles!$A$32</definedName>
    <definedName name="xxSecundary" localSheetId="0">#REF!</definedName>
    <definedName name="xxSecundary" localSheetId="5">#REF!</definedName>
    <definedName name="xxSecundary" localSheetId="4">#REF!</definedName>
    <definedName name="xxSecundary" localSheetId="82">#REF!</definedName>
    <definedName name="xxSecundary" localSheetId="84">#REF!</definedName>
    <definedName name="xxSecundary" localSheetId="90">#REF!</definedName>
    <definedName name="xxSecundary">#REF!</definedName>
    <definedName name="xxSelectBTP1">[4]BTPMS!$O$1</definedName>
    <definedName name="xxSelectCDB1">[4]CDMS!$N$1</definedName>
    <definedName name="xxSufijoEspañol">[23]Titles!$C$22</definedName>
    <definedName name="xxSufijoInglés">[23]Titles!$C$23</definedName>
    <definedName name="xxTC">[35]Empresas!$H$1</definedName>
    <definedName name="xxTolerance" localSheetId="0">#REF!</definedName>
    <definedName name="xxTolerance" localSheetId="5">#REF!</definedName>
    <definedName name="xxTolerance" localSheetId="4">#REF!</definedName>
    <definedName name="xxTolerance" localSheetId="82">#REF!</definedName>
    <definedName name="xxTolerance" localSheetId="84">#REF!</definedName>
    <definedName name="xxTolerance" localSheetId="90">#REF!</definedName>
    <definedName name="xxTolerance">#REF!</definedName>
    <definedName name="xxUltimaFechaCuadroDeAFP">[23]Menu!$K$12</definedName>
    <definedName name="xxUltimaFechaCuadroDeAhorro">[23]Menu!$K$7</definedName>
    <definedName name="xxUltimaFechaCuadroDeBolsa">[23]Menu!$K$9</definedName>
    <definedName name="xxUltimaFechaCuadroDeBonos">[23]Menu!$K$9</definedName>
    <definedName name="xxUltimaFechaCuadroDeTasas">[23]Menu!$K$11</definedName>
    <definedName name="xxUltimaFechaDeCuadroAnexo">[23]Menu!$K$14</definedName>
    <definedName name="xxx" localSheetId="94" hidden="1">#REF!</definedName>
    <definedName name="xxx" localSheetId="93" hidden="1">#REF!</definedName>
    <definedName name="xxx" localSheetId="0" hidden="1">#REF!</definedName>
    <definedName name="xxx" localSheetId="111" hidden="1">#REF!</definedName>
    <definedName name="xxx" localSheetId="29" hidden="1">#REF!</definedName>
    <definedName name="xxx" localSheetId="30" hidden="1">#REF!</definedName>
    <definedName name="xxx" localSheetId="2" hidden="1">#REF!</definedName>
    <definedName name="xxx" localSheetId="45" hidden="1">#REF!</definedName>
    <definedName name="xxx" localSheetId="46" hidden="1">#REF!</definedName>
    <definedName name="xxx" localSheetId="47" hidden="1">#REF!</definedName>
    <definedName name="xxx" localSheetId="5" hidden="1">#REF!</definedName>
    <definedName name="xxx" localSheetId="4" hidden="1">#REF!</definedName>
    <definedName name="xxx" localSheetId="55" hidden="1">#REF!</definedName>
    <definedName name="xxx" localSheetId="56" hidden="1">#REF!</definedName>
    <definedName name="xxx" localSheetId="62" hidden="1">#REF!</definedName>
    <definedName name="xxx" localSheetId="7" hidden="1">#REF!</definedName>
    <definedName name="xxx" localSheetId="82" hidden="1">#REF!</definedName>
    <definedName name="xxx" localSheetId="84" hidden="1">#REF!</definedName>
    <definedName name="xxx" localSheetId="90" hidden="1">#REF!</definedName>
    <definedName name="xxx" localSheetId="95" hidden="1">#REF!</definedName>
    <definedName name="xxx" localSheetId="97" hidden="1">#REF!</definedName>
    <definedName name="xxx" localSheetId="99" hidden="1">#REF!</definedName>
    <definedName name="xxx" localSheetId="92" hidden="1">#REF!</definedName>
    <definedName name="xxx" localSheetId="100" hidden="1">#REF!</definedName>
    <definedName name="xxx" localSheetId="101" hidden="1">#REF!</definedName>
    <definedName name="xxx" localSheetId="34" hidden="1">#REF!</definedName>
    <definedName name="xxx" hidden="1">#REF!</definedName>
    <definedName name="xxxx" localSheetId="94" hidden="1">#REF!</definedName>
    <definedName name="xxxx" localSheetId="93" hidden="1">#REF!</definedName>
    <definedName name="xxxx" localSheetId="0" hidden="1">#REF!</definedName>
    <definedName name="xxxx" localSheetId="111" hidden="1">#REF!</definedName>
    <definedName name="xxxx" localSheetId="29" hidden="1">#REF!</definedName>
    <definedName name="xxxx" localSheetId="30" hidden="1">#REF!</definedName>
    <definedName name="xxxx" localSheetId="2" hidden="1">#REF!</definedName>
    <definedName name="xxxx" localSheetId="45" hidden="1">#REF!</definedName>
    <definedName name="xxxx" localSheetId="46" hidden="1">#REF!</definedName>
    <definedName name="xxxx" localSheetId="47" hidden="1">#REF!</definedName>
    <definedName name="xxxx" localSheetId="5" hidden="1">#REF!</definedName>
    <definedName name="xxxx" localSheetId="4" hidden="1">#REF!</definedName>
    <definedName name="xxxx" localSheetId="55" hidden="1">#REF!</definedName>
    <definedName name="xxxx" localSheetId="56" hidden="1">#REF!</definedName>
    <definedName name="xxxx" localSheetId="62" hidden="1">#REF!</definedName>
    <definedName name="xxxx" localSheetId="7" hidden="1">#REF!</definedName>
    <definedName name="xxxx" localSheetId="82" hidden="1">#REF!</definedName>
    <definedName name="xxxx" localSheetId="84" hidden="1">#REF!</definedName>
    <definedName name="xxxx" localSheetId="90" hidden="1">#REF!</definedName>
    <definedName name="xxxx" localSheetId="95" hidden="1">#REF!</definedName>
    <definedName name="xxxx" localSheetId="97" hidden="1">#REF!</definedName>
    <definedName name="xxxx" localSheetId="99" hidden="1">#REF!</definedName>
    <definedName name="xxxx" localSheetId="92" hidden="1">#REF!</definedName>
    <definedName name="xxxx" localSheetId="100" hidden="1">#REF!</definedName>
    <definedName name="xxxx" localSheetId="101" hidden="1">#REF!</definedName>
    <definedName name="xxxx" localSheetId="34" hidden="1">#REF!</definedName>
    <definedName name="xxxx" hidden="1">#REF!</definedName>
    <definedName name="xxxxxxx" localSheetId="0">#REF!</definedName>
    <definedName name="xxxxxxx" localSheetId="5">#REF!</definedName>
    <definedName name="xxxxxxx" localSheetId="4">#REF!</definedName>
    <definedName name="xxxxxxx" localSheetId="82">#REF!</definedName>
    <definedName name="xxxxxxx" localSheetId="84">#REF!</definedName>
    <definedName name="xxxxxxx" localSheetId="90">#REF!</definedName>
    <definedName name="xxxxxxx">#REF!</definedName>
    <definedName name="xxxxxxxxxxx" localSheetId="5">#REF!</definedName>
    <definedName name="xxxxxxxxxxx" localSheetId="4">#REF!</definedName>
    <definedName name="xxxxxxxxxxx" localSheetId="82">#REF!</definedName>
    <definedName name="xxxxxxxxxxx" localSheetId="84">#REF!</definedName>
    <definedName name="xxxxxxxxxxx" localSheetId="90">#REF!</definedName>
    <definedName name="xxxxxxxxxxx">#REF!</definedName>
    <definedName name="xxxxxxxxxxxxxx" localSheetId="5">#REF!</definedName>
    <definedName name="xxxxxxxxxxxxxx" localSheetId="4">#REF!</definedName>
    <definedName name="xxxxxxxxxxxxxx" localSheetId="82">#REF!</definedName>
    <definedName name="xxxxxxxxxxxxxx" localSheetId="84">#REF!</definedName>
    <definedName name="xxxxxxxxxxxxxx" localSheetId="90">#REF!</definedName>
    <definedName name="xxxxxxxxxxxxxx">#REF!</definedName>
    <definedName name="xxxxxxxxxxxxxxxx" localSheetId="5">#REF!</definedName>
    <definedName name="xxxxxxxxxxxxxxxx" localSheetId="4">#REF!</definedName>
    <definedName name="xxxxxxxxxxxxxxxx" localSheetId="82">#REF!</definedName>
    <definedName name="xxxxxxxxxxxxxxxx" localSheetId="84">#REF!</definedName>
    <definedName name="xxxxxxxxxxxxxxxx" localSheetId="90">#REF!</definedName>
    <definedName name="xxxxxxxxxxxxxxxx">#REF!</definedName>
    <definedName name="YieldsDAY">[4]EXT!$A$1:$P$290</definedName>
    <definedName name="YieldsFIN">[4]SerX!$A$18:$Q$31</definedName>
    <definedName name="YieldsPRM">[4]SerX!$A$2:$Q$15</definedName>
    <definedName name="zssdd" localSheetId="0">#REF!</definedName>
    <definedName name="zssdd" localSheetId="5">#REF!</definedName>
    <definedName name="zssdd" localSheetId="4">#REF!</definedName>
    <definedName name="zssdd" localSheetId="82">#REF!</definedName>
    <definedName name="zssdd" localSheetId="84">#REF!</definedName>
    <definedName name="zssdd" localSheetId="90">#REF!</definedName>
    <definedName name="zssdd">#REF!</definedName>
    <definedName name="zzzz" localSheetId="0">[59]PAG_33!#REF!</definedName>
    <definedName name="zzzz" localSheetId="5">[59]PAG_33!#REF!</definedName>
    <definedName name="zzzz" localSheetId="4">[59]PAG_33!#REF!</definedName>
    <definedName name="zzzz" localSheetId="82">[59]PAG_33!#REF!</definedName>
    <definedName name="zzzz" localSheetId="84">[59]PAG_33!#REF!</definedName>
    <definedName name="zzzz" localSheetId="90">[59]PAG_33!#REF!</definedName>
    <definedName name="zzzz">[59]PAG_33!#REF!</definedName>
  </definedNames>
  <calcPr calcId="181029"/>
</workbook>
</file>

<file path=xl/calcChain.xml><?xml version="1.0" encoding="utf-8"?>
<calcChain xmlns="http://schemas.openxmlformats.org/spreadsheetml/2006/main">
  <c r="P22" i="787" l="1"/>
  <c r="Q6" i="787"/>
  <c r="P7" i="792"/>
  <c r="O7" i="792"/>
  <c r="Q5" i="789"/>
  <c r="P6" i="787"/>
  <c r="R24" i="926"/>
  <c r="R23" i="926" s="1"/>
  <c r="S24" i="926"/>
  <c r="S23" i="926" s="1"/>
  <c r="T24" i="926"/>
  <c r="T23" i="926" s="1"/>
  <c r="U24" i="926"/>
  <c r="U23" i="926" s="1"/>
  <c r="V24" i="926"/>
  <c r="V23" i="926" s="1"/>
  <c r="W24" i="926"/>
  <c r="W23" i="926" s="1"/>
  <c r="X24" i="926"/>
  <c r="X23" i="926" s="1"/>
  <c r="Y24" i="926"/>
  <c r="Y23" i="926" s="1"/>
  <c r="Z24" i="926"/>
  <c r="Z23" i="926" s="1"/>
  <c r="R25" i="926"/>
  <c r="S25" i="926"/>
  <c r="T25" i="926"/>
  <c r="U25" i="926"/>
  <c r="V25" i="926"/>
  <c r="W25" i="926"/>
  <c r="X25" i="926"/>
  <c r="Y25" i="926"/>
  <c r="Z25" i="926"/>
  <c r="Q24" i="926"/>
  <c r="Q23" i="926"/>
  <c r="Q25" i="926"/>
  <c r="X23" i="785"/>
  <c r="Y23" i="785"/>
  <c r="Z23" i="785"/>
  <c r="X24" i="785"/>
  <c r="Y24" i="785"/>
  <c r="Z24" i="785"/>
  <c r="X22" i="785"/>
  <c r="Y22" i="785"/>
  <c r="Z22" i="785"/>
  <c r="R22" i="785"/>
  <c r="S22" i="785"/>
  <c r="T22" i="785"/>
  <c r="U22" i="785"/>
  <c r="V22" i="785"/>
  <c r="W22" i="785"/>
  <c r="R23" i="785"/>
  <c r="S23" i="785"/>
  <c r="T23" i="785"/>
  <c r="U23" i="785"/>
  <c r="V23" i="785"/>
  <c r="W23" i="785"/>
  <c r="R24" i="785"/>
  <c r="S24" i="785"/>
  <c r="T24" i="785"/>
  <c r="U24" i="785"/>
  <c r="V24" i="785"/>
  <c r="W24" i="785"/>
  <c r="Q22" i="785"/>
  <c r="Q24" i="785"/>
  <c r="Q23" i="785"/>
  <c r="N54" i="984"/>
  <c r="M54" i="984"/>
  <c r="N53" i="984"/>
  <c r="M53" i="984"/>
  <c r="N52" i="984"/>
  <c r="M52" i="984"/>
  <c r="N51" i="984"/>
  <c r="M51" i="984"/>
  <c r="N50" i="984"/>
  <c r="M50" i="984"/>
  <c r="N49" i="984"/>
  <c r="M49" i="984"/>
  <c r="N48" i="984"/>
  <c r="M48" i="984"/>
  <c r="N47" i="984"/>
  <c r="M47" i="984"/>
  <c r="N46" i="984"/>
  <c r="M46" i="984"/>
  <c r="N45" i="984"/>
  <c r="M45" i="984"/>
  <c r="N44" i="984"/>
  <c r="M44" i="984"/>
  <c r="N43" i="984"/>
  <c r="M43" i="984"/>
  <c r="N42" i="984"/>
  <c r="M42" i="984"/>
  <c r="N41" i="984"/>
  <c r="M41" i="984"/>
  <c r="N40" i="984"/>
  <c r="M40" i="984"/>
  <c r="N39" i="984"/>
  <c r="M39" i="984"/>
  <c r="N38" i="984"/>
  <c r="M38" i="984"/>
  <c r="N37" i="984"/>
  <c r="M37" i="984"/>
  <c r="N36" i="984"/>
  <c r="M36" i="984"/>
  <c r="N35" i="984"/>
  <c r="M35" i="984"/>
  <c r="N34" i="984"/>
  <c r="M34" i="984"/>
  <c r="N33" i="984"/>
  <c r="M33" i="984"/>
  <c r="N32" i="984"/>
  <c r="M32" i="984"/>
  <c r="N31" i="984"/>
  <c r="M31" i="984"/>
  <c r="N30" i="984"/>
  <c r="M30" i="984"/>
  <c r="N29" i="984"/>
  <c r="M29" i="984"/>
  <c r="N28" i="984"/>
  <c r="M28" i="984"/>
  <c r="N27" i="984"/>
  <c r="M27" i="984"/>
  <c r="N26" i="984"/>
  <c r="M26" i="984"/>
  <c r="N25" i="984"/>
  <c r="M25" i="984"/>
  <c r="N24" i="984"/>
  <c r="M24" i="984"/>
  <c r="N23" i="984"/>
  <c r="M23" i="984"/>
  <c r="N22" i="984"/>
  <c r="M22" i="984"/>
  <c r="N21" i="984"/>
  <c r="M21" i="984"/>
  <c r="N20" i="984"/>
  <c r="M20" i="984"/>
  <c r="N19" i="984"/>
  <c r="M19" i="984"/>
  <c r="N18" i="984"/>
  <c r="M18" i="984"/>
  <c r="N17" i="984"/>
  <c r="M17" i="984"/>
  <c r="N16" i="984"/>
  <c r="M16" i="984"/>
  <c r="N15" i="984"/>
  <c r="M15" i="984"/>
  <c r="N14" i="984"/>
  <c r="M14" i="984"/>
  <c r="N13" i="984"/>
  <c r="M13" i="984"/>
  <c r="N12" i="984"/>
  <c r="M12" i="984"/>
  <c r="N11" i="984"/>
  <c r="M11" i="984"/>
  <c r="N10" i="984"/>
  <c r="M10" i="984"/>
  <c r="N9" i="984"/>
  <c r="M9" i="984"/>
  <c r="N8" i="984"/>
  <c r="M8" i="984"/>
  <c r="N7" i="984"/>
  <c r="M7" i="984"/>
  <c r="N43" i="983"/>
  <c r="M43" i="983"/>
  <c r="N42" i="983"/>
  <c r="M42" i="983"/>
  <c r="N41" i="983"/>
  <c r="M41" i="983"/>
  <c r="N40" i="983"/>
  <c r="M40" i="983"/>
  <c r="N39" i="983"/>
  <c r="M39" i="983"/>
  <c r="N38" i="983"/>
  <c r="M38" i="983"/>
  <c r="N37" i="983"/>
  <c r="M37" i="983"/>
  <c r="N36" i="983"/>
  <c r="M36" i="983"/>
  <c r="N35" i="983"/>
  <c r="M35" i="983"/>
  <c r="N34" i="983"/>
  <c r="M34" i="983"/>
  <c r="N33" i="983"/>
  <c r="M33" i="983"/>
  <c r="N32" i="983"/>
  <c r="M32" i="983"/>
  <c r="N31" i="983"/>
  <c r="M31" i="983"/>
  <c r="N30" i="983"/>
  <c r="M30" i="983"/>
  <c r="N29" i="983"/>
  <c r="M29" i="983"/>
  <c r="N28" i="983"/>
  <c r="M28" i="983"/>
  <c r="N27" i="983"/>
  <c r="M27" i="983"/>
  <c r="N26" i="983"/>
  <c r="M26" i="983"/>
  <c r="N25" i="983"/>
  <c r="M25" i="983"/>
  <c r="N24" i="983"/>
  <c r="M24" i="983"/>
  <c r="N23" i="983"/>
  <c r="M23" i="983"/>
  <c r="N22" i="983"/>
  <c r="M22" i="983"/>
  <c r="N21" i="983"/>
  <c r="M21" i="983"/>
  <c r="N20" i="983"/>
  <c r="M20" i="983"/>
  <c r="N19" i="983"/>
  <c r="M19" i="983"/>
  <c r="N18" i="983"/>
  <c r="M18" i="983"/>
  <c r="N15" i="983"/>
  <c r="M15" i="983"/>
  <c r="N14" i="983"/>
  <c r="M14" i="983"/>
  <c r="N13" i="983"/>
  <c r="M13" i="983"/>
  <c r="N11" i="983"/>
  <c r="M11" i="983"/>
  <c r="N10" i="983"/>
  <c r="M10" i="983"/>
  <c r="N8" i="983"/>
  <c r="M8" i="983"/>
  <c r="N45" i="982"/>
  <c r="M45" i="982"/>
  <c r="N44" i="982"/>
  <c r="M44" i="982"/>
  <c r="N43" i="982"/>
  <c r="M43" i="982"/>
  <c r="N42" i="982"/>
  <c r="M42" i="982"/>
  <c r="N41" i="982"/>
  <c r="M41" i="982"/>
  <c r="N40" i="982"/>
  <c r="M40" i="982"/>
  <c r="N39" i="982"/>
  <c r="M39" i="982"/>
  <c r="N38" i="982"/>
  <c r="M38" i="982"/>
  <c r="N37" i="982"/>
  <c r="M37" i="982"/>
  <c r="N36" i="982"/>
  <c r="M36" i="982"/>
  <c r="N35" i="982"/>
  <c r="M35" i="982"/>
  <c r="N34" i="982"/>
  <c r="M34" i="982"/>
  <c r="N33" i="982"/>
  <c r="M33" i="982"/>
  <c r="N32" i="982"/>
  <c r="M32" i="982"/>
  <c r="N31" i="982"/>
  <c r="M31" i="982"/>
  <c r="N30" i="982"/>
  <c r="M30" i="982"/>
  <c r="N29" i="982"/>
  <c r="M29" i="982"/>
  <c r="N28" i="982"/>
  <c r="M28" i="982"/>
  <c r="N27" i="982"/>
  <c r="M27" i="982"/>
  <c r="N26" i="982"/>
  <c r="M26" i="982"/>
  <c r="N25" i="982"/>
  <c r="M25" i="982"/>
  <c r="N24" i="982"/>
  <c r="M24" i="982"/>
  <c r="N23" i="982"/>
  <c r="M23" i="982"/>
  <c r="N22" i="982"/>
  <c r="M22" i="982"/>
  <c r="N21" i="982"/>
  <c r="M21" i="982"/>
  <c r="N20" i="982"/>
  <c r="M20" i="982"/>
  <c r="N17" i="982"/>
  <c r="M17" i="982"/>
  <c r="N16" i="982"/>
  <c r="M16" i="982"/>
  <c r="N15" i="982"/>
  <c r="M15" i="982"/>
  <c r="N13" i="982"/>
  <c r="M13" i="982"/>
  <c r="N12" i="982"/>
  <c r="M12" i="982"/>
  <c r="N10" i="982"/>
  <c r="M10" i="982"/>
  <c r="N9" i="982"/>
  <c r="M9" i="982"/>
  <c r="N8" i="982"/>
  <c r="M8" i="982"/>
  <c r="N48" i="979"/>
  <c r="M48" i="979"/>
  <c r="N47" i="979"/>
  <c r="M47" i="979"/>
  <c r="N46" i="979"/>
  <c r="M46" i="979"/>
  <c r="N45" i="979"/>
  <c r="M45" i="979"/>
  <c r="N44" i="979"/>
  <c r="M44" i="979"/>
  <c r="N43" i="979"/>
  <c r="M43" i="979"/>
  <c r="N42" i="979"/>
  <c r="M42" i="979"/>
  <c r="N41" i="979"/>
  <c r="M41" i="979"/>
  <c r="N40" i="979"/>
  <c r="M40" i="979"/>
  <c r="N39" i="979"/>
  <c r="M39" i="979"/>
  <c r="N38" i="979"/>
  <c r="M38" i="979"/>
  <c r="N37" i="979"/>
  <c r="M37" i="979"/>
  <c r="N36" i="979"/>
  <c r="M36" i="979"/>
  <c r="N35" i="979"/>
  <c r="M35" i="979"/>
  <c r="N34" i="979"/>
  <c r="M34" i="979"/>
  <c r="N33" i="979"/>
  <c r="M33" i="979"/>
  <c r="N32" i="979"/>
  <c r="M32" i="979"/>
  <c r="N31" i="979"/>
  <c r="M31" i="979"/>
  <c r="N30" i="979"/>
  <c r="M30" i="979"/>
  <c r="N29" i="979"/>
  <c r="M29" i="979"/>
  <c r="N28" i="979"/>
  <c r="M28" i="979"/>
  <c r="N27" i="979"/>
  <c r="M27" i="979"/>
  <c r="N26" i="979"/>
  <c r="M26" i="979"/>
  <c r="N25" i="979"/>
  <c r="M25" i="979"/>
  <c r="N24" i="979"/>
  <c r="M24" i="979"/>
  <c r="N23" i="979"/>
  <c r="M23" i="979"/>
  <c r="N20" i="979"/>
  <c r="M20" i="979"/>
  <c r="N19" i="979"/>
  <c r="M19" i="979"/>
  <c r="N18" i="979"/>
  <c r="M18" i="979"/>
  <c r="N15" i="979"/>
  <c r="M15" i="979"/>
  <c r="N14" i="979"/>
  <c r="M14" i="979"/>
  <c r="N12" i="979"/>
  <c r="M12" i="979"/>
  <c r="N11" i="979"/>
  <c r="M11" i="979"/>
  <c r="N10" i="979"/>
  <c r="M10" i="979"/>
  <c r="N46" i="978"/>
  <c r="M46" i="978"/>
  <c r="N45" i="978"/>
  <c r="M45" i="978"/>
  <c r="N44" i="978"/>
  <c r="M44" i="978"/>
  <c r="N43" i="978"/>
  <c r="M43" i="978"/>
  <c r="N42" i="978"/>
  <c r="M42" i="978"/>
  <c r="N40" i="978"/>
  <c r="M40" i="978"/>
  <c r="N39" i="978"/>
  <c r="M39" i="978"/>
  <c r="N38" i="978"/>
  <c r="M38" i="978"/>
  <c r="N37" i="978"/>
  <c r="M37" i="978"/>
  <c r="N36" i="978"/>
  <c r="M36" i="978"/>
  <c r="N34" i="978"/>
  <c r="M34" i="978"/>
  <c r="N33" i="978"/>
  <c r="M33" i="978"/>
  <c r="N32" i="978"/>
  <c r="M32" i="978"/>
  <c r="N31" i="978"/>
  <c r="M31" i="978"/>
  <c r="N30" i="978"/>
  <c r="M30" i="978"/>
  <c r="N26" i="978"/>
  <c r="M26" i="978"/>
  <c r="N25" i="978"/>
  <c r="M25" i="978"/>
  <c r="N24" i="978"/>
  <c r="M24" i="978"/>
  <c r="N23" i="978"/>
  <c r="M23" i="978"/>
  <c r="N22" i="978"/>
  <c r="M22" i="978"/>
  <c r="N20" i="978"/>
  <c r="M20" i="978"/>
  <c r="N19" i="978"/>
  <c r="M19" i="978"/>
  <c r="N18" i="978"/>
  <c r="M18" i="978"/>
  <c r="N17" i="978"/>
  <c r="M17" i="978"/>
  <c r="N16" i="978"/>
  <c r="M16" i="978"/>
  <c r="N12" i="978"/>
  <c r="M12" i="978"/>
  <c r="N11" i="978"/>
  <c r="M11" i="978"/>
  <c r="N10" i="978"/>
  <c r="M10" i="978"/>
  <c r="N9" i="978"/>
  <c r="M9" i="978"/>
  <c r="N8" i="978"/>
  <c r="M8" i="978"/>
  <c r="N58" i="977"/>
  <c r="M58" i="977"/>
  <c r="N57" i="977"/>
  <c r="M57" i="977"/>
  <c r="N56" i="977"/>
  <c r="M56" i="977"/>
  <c r="N55" i="977"/>
  <c r="M55" i="977"/>
  <c r="N54" i="977"/>
  <c r="M54" i="977"/>
  <c r="N52" i="977"/>
  <c r="M52" i="977"/>
  <c r="N51" i="977"/>
  <c r="M51" i="977"/>
  <c r="N50" i="977"/>
  <c r="M50" i="977"/>
  <c r="N49" i="977"/>
  <c r="M49" i="977"/>
  <c r="N48" i="977"/>
  <c r="M48" i="977"/>
  <c r="N46" i="977"/>
  <c r="M46" i="977"/>
  <c r="N45" i="977"/>
  <c r="M45" i="977"/>
  <c r="N44" i="977"/>
  <c r="M44" i="977"/>
  <c r="N43" i="977"/>
  <c r="M43" i="977"/>
  <c r="N42" i="977"/>
  <c r="M42" i="977"/>
  <c r="N38" i="977"/>
  <c r="M38" i="977"/>
  <c r="N37" i="977"/>
  <c r="M37" i="977"/>
  <c r="N36" i="977"/>
  <c r="M36" i="977"/>
  <c r="N35" i="977"/>
  <c r="M35" i="977"/>
  <c r="N34" i="977"/>
  <c r="M34" i="977"/>
  <c r="N32" i="977"/>
  <c r="M32" i="977"/>
  <c r="N31" i="977"/>
  <c r="M31" i="977"/>
  <c r="N30" i="977"/>
  <c r="M30" i="977"/>
  <c r="N29" i="977"/>
  <c r="M29" i="977"/>
  <c r="N28" i="977"/>
  <c r="M28" i="977"/>
  <c r="N24" i="977"/>
  <c r="M24" i="977"/>
  <c r="N23" i="977"/>
  <c r="M23" i="977"/>
  <c r="N22" i="977"/>
  <c r="M22" i="977"/>
  <c r="N21" i="977"/>
  <c r="M21" i="977"/>
  <c r="N20" i="977"/>
  <c r="M20" i="977"/>
  <c r="N19" i="977"/>
  <c r="M19" i="977"/>
  <c r="N18" i="977"/>
  <c r="M18" i="977"/>
  <c r="N17" i="977"/>
  <c r="M17" i="977"/>
  <c r="N16" i="977"/>
  <c r="M16" i="977"/>
  <c r="N15" i="977"/>
  <c r="M15" i="977"/>
  <c r="N14" i="977"/>
  <c r="M14" i="977"/>
  <c r="N13" i="977"/>
  <c r="M13" i="977"/>
  <c r="N12" i="977"/>
  <c r="M12" i="977"/>
  <c r="N11" i="977"/>
  <c r="M11" i="977"/>
  <c r="N10" i="977"/>
  <c r="M10" i="977"/>
  <c r="N9" i="977"/>
  <c r="M9" i="977"/>
  <c r="N8" i="977"/>
  <c r="M8" i="977"/>
  <c r="N46" i="976"/>
  <c r="M46" i="976"/>
  <c r="N45" i="976"/>
  <c r="M45" i="976"/>
  <c r="N44" i="976"/>
  <c r="M44" i="976"/>
  <c r="N43" i="976"/>
  <c r="M43" i="976"/>
  <c r="N42" i="976"/>
  <c r="M42" i="976"/>
  <c r="N40" i="976"/>
  <c r="M40" i="976"/>
  <c r="N39" i="976"/>
  <c r="M39" i="976"/>
  <c r="N38" i="976"/>
  <c r="M38" i="976"/>
  <c r="N37" i="976"/>
  <c r="M37" i="976"/>
  <c r="N36" i="976"/>
  <c r="M36" i="976"/>
  <c r="N34" i="976"/>
  <c r="M34" i="976"/>
  <c r="N33" i="976"/>
  <c r="M33" i="976"/>
  <c r="N32" i="976"/>
  <c r="M32" i="976"/>
  <c r="N31" i="976"/>
  <c r="M31" i="976"/>
  <c r="N30" i="976"/>
  <c r="M30" i="976"/>
  <c r="N26" i="976"/>
  <c r="M26" i="976"/>
  <c r="N25" i="976"/>
  <c r="M25" i="976"/>
  <c r="N24" i="976"/>
  <c r="M24" i="976"/>
  <c r="N23" i="976"/>
  <c r="M23" i="976"/>
  <c r="N22" i="976"/>
  <c r="M22" i="976"/>
  <c r="N20" i="976"/>
  <c r="M20" i="976"/>
  <c r="N19" i="976"/>
  <c r="M19" i="976"/>
  <c r="N18" i="976"/>
  <c r="M18" i="976"/>
  <c r="N17" i="976"/>
  <c r="M17" i="976"/>
  <c r="N16" i="976"/>
  <c r="M16" i="976"/>
  <c r="N12" i="976"/>
  <c r="M12" i="976"/>
  <c r="N11" i="976"/>
  <c r="M11" i="976"/>
  <c r="N10" i="976"/>
  <c r="M10" i="976"/>
  <c r="N9" i="976"/>
  <c r="M9" i="976"/>
  <c r="N8" i="976"/>
  <c r="M8" i="976"/>
  <c r="D8" i="972"/>
  <c r="C8" i="972"/>
  <c r="B8" i="972"/>
  <c r="Y7" i="783"/>
  <c r="Y9" i="783"/>
  <c r="Y8" i="783"/>
  <c r="B48" i="969" l="1"/>
  <c r="B47" i="969"/>
  <c r="B46" i="969"/>
  <c r="B45" i="969"/>
  <c r="B44" i="969"/>
  <c r="B43" i="969"/>
  <c r="B42" i="969"/>
  <c r="B41" i="969"/>
  <c r="B40" i="969"/>
  <c r="B39" i="969"/>
  <c r="B38" i="969"/>
  <c r="B37" i="969"/>
  <c r="B36" i="969"/>
  <c r="B35" i="969"/>
  <c r="B34" i="969"/>
  <c r="B33" i="969"/>
  <c r="B32" i="969"/>
  <c r="B31" i="969"/>
  <c r="B30" i="969"/>
  <c r="B29" i="969"/>
  <c r="B28" i="969"/>
  <c r="B27" i="969"/>
  <c r="B26" i="969"/>
  <c r="B25" i="969"/>
  <c r="B24" i="969"/>
  <c r="B23" i="969"/>
  <c r="B22" i="969"/>
  <c r="B21" i="969"/>
  <c r="B20" i="969"/>
  <c r="B19" i="969"/>
  <c r="B18" i="969"/>
  <c r="B17" i="969"/>
  <c r="B16" i="969"/>
  <c r="B15" i="969"/>
  <c r="B14" i="969"/>
  <c r="B13" i="969"/>
  <c r="B12" i="969"/>
  <c r="B11" i="969"/>
  <c r="B10" i="969"/>
  <c r="B9" i="969"/>
  <c r="B8" i="969"/>
  <c r="B7" i="969"/>
  <c r="B6" i="969"/>
  <c r="B5" i="969"/>
  <c r="O4" i="967"/>
  <c r="N4" i="967"/>
  <c r="M4" i="967"/>
  <c r="L4" i="967"/>
  <c r="K4" i="967"/>
  <c r="J4" i="967"/>
  <c r="I4" i="967"/>
  <c r="H4" i="967"/>
  <c r="G4" i="967"/>
  <c r="F4" i="967"/>
  <c r="E4" i="967"/>
  <c r="D4" i="967"/>
  <c r="P4" i="965" l="1"/>
  <c r="O4" i="965"/>
  <c r="N4" i="965"/>
  <c r="M4" i="965"/>
  <c r="L4" i="965"/>
  <c r="K4" i="965"/>
  <c r="J4" i="965"/>
  <c r="I4" i="965"/>
  <c r="H4" i="965"/>
  <c r="G4" i="965"/>
  <c r="F4" i="965"/>
  <c r="E4" i="965"/>
  <c r="D4" i="965"/>
  <c r="C4" i="965"/>
  <c r="N5" i="962"/>
  <c r="M5" i="962"/>
  <c r="L5" i="962"/>
  <c r="K5" i="962"/>
  <c r="J5" i="962"/>
  <c r="I5" i="962"/>
  <c r="H5" i="962"/>
  <c r="G5" i="962"/>
  <c r="F5" i="962"/>
  <c r="N5" i="961"/>
  <c r="M5" i="961"/>
  <c r="L5" i="961"/>
  <c r="K5" i="961"/>
  <c r="J5" i="961"/>
  <c r="I5" i="961"/>
  <c r="H5" i="961"/>
  <c r="G5" i="961"/>
  <c r="F5" i="961"/>
  <c r="E5" i="961"/>
  <c r="D5" i="961"/>
  <c r="C5" i="961"/>
  <c r="S5" i="957"/>
  <c r="D43" i="958" s="1"/>
  <c r="R5" i="957"/>
  <c r="D42" i="958" s="1"/>
  <c r="Q5" i="957"/>
  <c r="D41" i="958" s="1"/>
  <c r="P5" i="957"/>
  <c r="D40" i="958" s="1"/>
  <c r="O5" i="957"/>
  <c r="N5" i="957"/>
  <c r="M5" i="957"/>
  <c r="L5" i="957"/>
  <c r="K5" i="957"/>
  <c r="J5" i="957"/>
  <c r="I5" i="957"/>
  <c r="H5" i="957"/>
  <c r="G5" i="957"/>
  <c r="F5" i="957"/>
  <c r="E5" i="957"/>
  <c r="D5" i="957"/>
  <c r="C5" i="957"/>
  <c r="S5" i="956"/>
  <c r="C43" i="958" s="1"/>
  <c r="B43" i="958" s="1"/>
  <c r="R5" i="956"/>
  <c r="C42" i="958" s="1"/>
  <c r="Q5" i="956"/>
  <c r="C41" i="958" s="1"/>
  <c r="P5" i="956"/>
  <c r="C40" i="958" s="1"/>
  <c r="O5" i="956"/>
  <c r="N5" i="956"/>
  <c r="M5" i="956"/>
  <c r="L5" i="956"/>
  <c r="K5" i="956"/>
  <c r="J5" i="956"/>
  <c r="I5" i="956"/>
  <c r="H5" i="956"/>
  <c r="G5" i="956"/>
  <c r="F5" i="956"/>
  <c r="E5" i="956"/>
  <c r="D5" i="956"/>
  <c r="C5" i="956"/>
  <c r="S5" i="955"/>
  <c r="R5" i="955"/>
  <c r="Q5" i="955"/>
  <c r="P5" i="955"/>
  <c r="C5" i="955"/>
  <c r="S7" i="954"/>
  <c r="R7" i="954"/>
  <c r="Q7" i="954"/>
  <c r="P7" i="954"/>
  <c r="O7" i="954"/>
  <c r="N7" i="954"/>
  <c r="M7" i="954"/>
  <c r="L7" i="954"/>
  <c r="K7" i="954"/>
  <c r="J7" i="954"/>
  <c r="I7" i="954"/>
  <c r="H7" i="954"/>
  <c r="B42" i="958" l="1"/>
  <c r="B40" i="958"/>
  <c r="B41" i="958"/>
  <c r="B29" i="953" l="1"/>
  <c r="B28" i="953"/>
  <c r="B27" i="953"/>
  <c r="B26" i="953"/>
  <c r="B25" i="953"/>
  <c r="B24" i="953"/>
  <c r="B23" i="953"/>
  <c r="B22" i="953"/>
  <c r="B21" i="953"/>
  <c r="B20" i="953"/>
  <c r="B19" i="953"/>
  <c r="B18" i="953"/>
  <c r="B17" i="953"/>
  <c r="B16" i="953"/>
  <c r="B15" i="953"/>
  <c r="B14" i="953"/>
  <c r="B13" i="953"/>
  <c r="B12" i="953"/>
  <c r="B11" i="953"/>
  <c r="B10" i="953"/>
  <c r="B9" i="953"/>
  <c r="H5" i="943" l="1"/>
  <c r="C37" i="56"/>
  <c r="Q5" i="348"/>
  <c r="G50" i="896"/>
  <c r="C50" i="896"/>
  <c r="U17" i="895"/>
  <c r="U12" i="895"/>
  <c r="T17" i="895"/>
  <c r="T12" i="895"/>
  <c r="I49" i="56" l="1"/>
  <c r="H49" i="56"/>
  <c r="G49" i="56"/>
  <c r="K49" i="56"/>
  <c r="J49" i="56"/>
  <c r="F49" i="56"/>
  <c r="E49" i="56"/>
  <c r="D49" i="56"/>
  <c r="C49" i="56"/>
  <c r="B49" i="56"/>
  <c r="P7" i="348" l="1"/>
  <c r="P5" i="348" s="1"/>
  <c r="P14" i="543"/>
  <c r="F7" i="926"/>
  <c r="B8" i="870"/>
  <c r="C8" i="870"/>
  <c r="D8" i="870"/>
  <c r="G6" i="896"/>
  <c r="G7" i="896"/>
  <c r="E21" i="56"/>
  <c r="G21" i="56"/>
  <c r="E22" i="56"/>
  <c r="G22" i="56"/>
  <c r="E23" i="56"/>
  <c r="G23" i="56"/>
  <c r="E24" i="56"/>
  <c r="G24" i="56"/>
  <c r="E25" i="56"/>
  <c r="G25" i="56"/>
  <c r="B46" i="732"/>
  <c r="C46" i="732"/>
  <c r="D46" i="732"/>
  <c r="E46" i="732"/>
  <c r="F46" i="732"/>
  <c r="I46" i="732"/>
  <c r="K46" i="732"/>
  <c r="L46" i="732"/>
  <c r="M46" i="732"/>
  <c r="N46" i="732"/>
  <c r="O46" i="732"/>
  <c r="C5" i="158"/>
  <c r="D5" i="158"/>
  <c r="E5" i="158"/>
  <c r="F5" i="158"/>
  <c r="G5" i="158"/>
  <c r="B7" i="158"/>
  <c r="B8" i="158"/>
  <c r="B9" i="158"/>
  <c r="B10" i="158"/>
  <c r="B11" i="158"/>
  <c r="B12" i="158"/>
  <c r="B13" i="158"/>
  <c r="B14" i="158"/>
  <c r="B15" i="158"/>
  <c r="B16" i="158"/>
  <c r="B17" i="158"/>
  <c r="B18" i="158"/>
  <c r="B19" i="158"/>
  <c r="B20" i="158"/>
  <c r="B21" i="158"/>
  <c r="B22" i="158"/>
  <c r="B23" i="158"/>
  <c r="B24" i="158"/>
  <c r="B25" i="158"/>
  <c r="B26" i="158"/>
  <c r="B27" i="158"/>
  <c r="B28" i="158"/>
  <c r="B29" i="158"/>
  <c r="B30" i="158"/>
  <c r="B31" i="158"/>
  <c r="B32" i="158"/>
  <c r="B33" i="158"/>
  <c r="B34" i="158"/>
  <c r="B35" i="158"/>
  <c r="B36" i="158"/>
  <c r="B37" i="158"/>
  <c r="B38" i="158"/>
  <c r="B39" i="158"/>
  <c r="B40" i="158"/>
  <c r="B41" i="158"/>
  <c r="B42" i="158"/>
  <c r="B43" i="158"/>
  <c r="B44" i="158"/>
  <c r="B45" i="158"/>
  <c r="B46" i="158"/>
  <c r="B47" i="158"/>
  <c r="B48" i="158"/>
  <c r="B49" i="158"/>
  <c r="B50" i="158"/>
  <c r="B51" i="158"/>
  <c r="B52" i="158"/>
  <c r="B53" i="158"/>
  <c r="B54" i="158"/>
  <c r="B55" i="158"/>
  <c r="B56" i="158"/>
  <c r="B57" i="158"/>
  <c r="B58" i="158"/>
  <c r="B59" i="158"/>
  <c r="B60" i="158"/>
  <c r="B61" i="158"/>
  <c r="B62" i="158"/>
  <c r="B63" i="158"/>
  <c r="B64" i="158"/>
  <c r="B65" i="158"/>
  <c r="B66" i="158"/>
  <c r="B67" i="158"/>
  <c r="B68" i="158"/>
  <c r="B69" i="158"/>
  <c r="B70" i="158"/>
  <c r="B71" i="158"/>
  <c r="B72" i="158"/>
  <c r="B73" i="158"/>
  <c r="B74" i="158"/>
  <c r="B75" i="158"/>
  <c r="B76" i="158"/>
  <c r="B77" i="158"/>
  <c r="B78" i="158"/>
  <c r="B79" i="158"/>
  <c r="B80" i="158"/>
  <c r="B81" i="158"/>
  <c r="B82" i="158"/>
  <c r="B83" i="158"/>
  <c r="B84" i="158"/>
  <c r="B85" i="158"/>
  <c r="O23" i="349"/>
  <c r="O7" i="348"/>
  <c r="O12" i="348"/>
  <c r="O9" i="543"/>
  <c r="O7" i="543" s="1"/>
  <c r="O14" i="543"/>
  <c r="C7" i="541"/>
  <c r="B9" i="541"/>
  <c r="O9" i="541"/>
  <c r="B13" i="541"/>
  <c r="O13" i="541"/>
  <c r="O7" i="541" s="1"/>
  <c r="N24" i="802"/>
  <c r="E12" i="895"/>
  <c r="L12" i="895"/>
  <c r="L17" i="895"/>
  <c r="B7" i="541" l="1"/>
  <c r="B5" i="158"/>
  <c r="L8" i="895"/>
</calcChain>
</file>

<file path=xl/sharedStrings.xml><?xml version="1.0" encoding="utf-8"?>
<sst xmlns="http://schemas.openxmlformats.org/spreadsheetml/2006/main" count="9406" uniqueCount="1567">
  <si>
    <t>De 3 años</t>
  </si>
  <si>
    <t>De 4 años</t>
  </si>
  <si>
    <t>De 5 años</t>
  </si>
  <si>
    <t>Área de residencia</t>
  </si>
  <si>
    <t>Región natural</t>
  </si>
  <si>
    <t>Sierra</t>
  </si>
  <si>
    <t>Selva</t>
  </si>
  <si>
    <t xml:space="preserve">Lima </t>
  </si>
  <si>
    <t xml:space="preserve">         (Porcentaje del total de población de 12 a 16 años de edad)</t>
  </si>
  <si>
    <t>Sala de Humanidades 2/</t>
  </si>
  <si>
    <t>2/ La Sala de Humanidades abrió por primera vez sus puertas al público en general a partir de diciembre del 2006</t>
  </si>
  <si>
    <t>3/ La Biblioteca inició sus servicios a investigadores a partir del 17 de abril del 2006</t>
  </si>
  <si>
    <t>Sala Escolar  4/</t>
  </si>
  <si>
    <t>Sala de Referencia</t>
  </si>
  <si>
    <t>Sala de Ciencias Sociales</t>
  </si>
  <si>
    <t>Sala de Ciencias Puras y Aplicadas</t>
  </si>
  <si>
    <t>Sala de Arte y Literatura</t>
  </si>
  <si>
    <t>Sala para Discapacitados Visuales</t>
  </si>
  <si>
    <t>Sala Infantil</t>
  </si>
  <si>
    <t>5/ Comenzó a brindar sus servicios a partir del 29 de mayo del 2006</t>
  </si>
  <si>
    <t>"Benito Juárez"</t>
  </si>
  <si>
    <t>"Marco Fidel Juárez"</t>
  </si>
  <si>
    <t>"Juan Gutenberg"</t>
  </si>
  <si>
    <t>"Arthur Lundkvist"</t>
  </si>
  <si>
    <t xml:space="preserve">Sala de Historia y Geografía </t>
  </si>
  <si>
    <t>Sala de Publicaciones Oficiales 5/</t>
  </si>
  <si>
    <t>6/ Aperturó a partir del 17 de abril del 2007.</t>
  </si>
  <si>
    <t>Sala  de Bibliotecología 7/</t>
  </si>
  <si>
    <t>7/ Cerro en el mes de marzo, pasando sus colecciones a formar parte de otra Sala.</t>
  </si>
  <si>
    <t>Sala de Fondo Antiguo 8/</t>
  </si>
  <si>
    <t>"José Bento Monteiro y Lobato"</t>
  </si>
  <si>
    <t>Continúa...</t>
  </si>
  <si>
    <t>Conclusión</t>
  </si>
  <si>
    <t>Amazonas</t>
  </si>
  <si>
    <r>
      <t xml:space="preserve">  </t>
    </r>
    <r>
      <rPr>
        <b/>
        <sz val="7"/>
        <rFont val="Arial Narrow"/>
        <family val="2"/>
      </rPr>
      <t>FUENTE: Asamblea Nacional de Rectores - Dirección de Estadística e Informática.</t>
    </r>
  </si>
  <si>
    <t>126. Nutrición</t>
  </si>
  <si>
    <t>127. Obstetricia</t>
  </si>
  <si>
    <t>128. Odontología</t>
  </si>
  <si>
    <t>129. Optometría</t>
  </si>
  <si>
    <t>130. Periodismo</t>
  </si>
  <si>
    <t>131. Pintura</t>
  </si>
  <si>
    <t>132. Producción de Radio, Cine y Televisión</t>
  </si>
  <si>
    <t>133. Publicidad</t>
  </si>
  <si>
    <t>134. Psicología</t>
  </si>
  <si>
    <t>135. Química</t>
  </si>
  <si>
    <t>136. Religión y Filosofía</t>
  </si>
  <si>
    <t>137. Religión y Salud Pública</t>
  </si>
  <si>
    <t>138. Relaciones Industriales</t>
  </si>
  <si>
    <t>139. Relaciones Públicas</t>
  </si>
  <si>
    <t>140. Sociología</t>
  </si>
  <si>
    <t>141. Tecnología Médica</t>
  </si>
  <si>
    <t>142. Tecnología en Cs. del Deporte y Cultura Física</t>
  </si>
  <si>
    <t>143. Tecnología en Equipos Electromédicos</t>
  </si>
  <si>
    <t>144. Tecnología en Salud y Terapia Complementaria y Alternativa</t>
  </si>
  <si>
    <t>145. Teología</t>
  </si>
  <si>
    <t>146. Teología y Música Sacra</t>
  </si>
  <si>
    <t>147. Trabajo Social</t>
  </si>
  <si>
    <t>148. Traducción e Interpretación</t>
  </si>
  <si>
    <t>149. Turismo</t>
  </si>
  <si>
    <t>150. Zootecnia</t>
  </si>
  <si>
    <t>151. Agroecología y Desarrollo Rural</t>
  </si>
  <si>
    <t>152. Ingeniería Forestal y del Medio Ambiente</t>
  </si>
  <si>
    <t>153. Hotelería y Turismo</t>
  </si>
  <si>
    <t>154. Ingeniería Agronegocios</t>
  </si>
  <si>
    <t>155. Administración Pública</t>
  </si>
  <si>
    <t>156. Administración y Negocios</t>
  </si>
  <si>
    <t>157. Contabilidad Administrativa y Auditoría</t>
  </si>
  <si>
    <t>158. Tecnología Médica paea Urgencias Médicas y Desastres</t>
  </si>
  <si>
    <t>159. Ecología</t>
  </si>
  <si>
    <t>160. Teología y Liderazgo Eclesiástico</t>
  </si>
  <si>
    <t>161. Teología y Psicología Pastoral</t>
  </si>
  <si>
    <t>Años</t>
  </si>
  <si>
    <t>Inferior</t>
  </si>
  <si>
    <t>Superior</t>
  </si>
  <si>
    <t xml:space="preserve"> Total</t>
  </si>
  <si>
    <t xml:space="preserve">  Hombre</t>
  </si>
  <si>
    <t xml:space="preserve">  Mujer</t>
  </si>
  <si>
    <t xml:space="preserve">  Urbana</t>
  </si>
  <si>
    <t xml:space="preserve">   Rural</t>
  </si>
  <si>
    <t>Carreras profesionales</t>
  </si>
  <si>
    <t>Áncash</t>
  </si>
  <si>
    <t>Nivel / modalidad</t>
  </si>
  <si>
    <t>Total</t>
  </si>
  <si>
    <t>Universidades</t>
  </si>
  <si>
    <t>97. Ingeniería del Medio Ambiente</t>
  </si>
  <si>
    <t>98. Ingeniería Metalúrgica</t>
  </si>
  <si>
    <t xml:space="preserve"> </t>
  </si>
  <si>
    <t>De 6 años a 1er grado</t>
  </si>
  <si>
    <t>De 7 años a 2do grado</t>
  </si>
  <si>
    <t>De 8 años a 3er grado</t>
  </si>
  <si>
    <t>De 9 años a 4to grado</t>
  </si>
  <si>
    <t>De 10 años a 5to grado</t>
  </si>
  <si>
    <t>De 11 años a 6to grado</t>
  </si>
  <si>
    <t>Resto país</t>
  </si>
  <si>
    <t>Urbana</t>
  </si>
  <si>
    <t>Rural</t>
  </si>
  <si>
    <t xml:space="preserve">       </t>
  </si>
  <si>
    <t xml:space="preserve">        </t>
  </si>
  <si>
    <t>Eventos</t>
  </si>
  <si>
    <t>Universidades privadas</t>
  </si>
  <si>
    <t>Universidades públicas</t>
  </si>
  <si>
    <t>Públicas</t>
  </si>
  <si>
    <t>Privadas</t>
  </si>
  <si>
    <t>Costa</t>
  </si>
  <si>
    <t xml:space="preserve">        (Porcentaje del total de población de 12 a 16 años de edad)</t>
  </si>
  <si>
    <t xml:space="preserve">          (Porcentaje del total de población de 6 a 11 años de edad)</t>
  </si>
  <si>
    <t>De 12 años</t>
  </si>
  <si>
    <t>De 13 años</t>
  </si>
  <si>
    <t>De 14 años</t>
  </si>
  <si>
    <t>De 15 años</t>
  </si>
  <si>
    <t>De 16 años</t>
  </si>
  <si>
    <t>De 6 años</t>
  </si>
  <si>
    <t>De 7 años</t>
  </si>
  <si>
    <t>De 8 años</t>
  </si>
  <si>
    <t>De 9 años</t>
  </si>
  <si>
    <t>De 10 años</t>
  </si>
  <si>
    <t>De 11 años</t>
  </si>
  <si>
    <t>110. Ingeniería de Software</t>
  </si>
  <si>
    <t>111. Ingeniería de Telecomunicaciones</t>
  </si>
  <si>
    <t>112. Ingeniería en Teleinformática</t>
  </si>
  <si>
    <t>113. Ingeniería Textil</t>
  </si>
  <si>
    <t>114. Ingeniería de Transporte</t>
  </si>
  <si>
    <t>115. Ingeniería Topográfica y Agrimesura</t>
  </si>
  <si>
    <t>116. Investigación Operativa</t>
  </si>
  <si>
    <t>117. Lingüística</t>
  </si>
  <si>
    <t>118. Literatura</t>
  </si>
  <si>
    <t>119. Matemáticas</t>
  </si>
  <si>
    <t>120. Matemáticas y Estadísticas</t>
  </si>
  <si>
    <t>121. Marketing</t>
  </si>
  <si>
    <t>122. Medicina Humana</t>
  </si>
  <si>
    <t>123. Medicina Veterinaria</t>
  </si>
  <si>
    <t>83. Ingeniería Geofísica</t>
  </si>
  <si>
    <t>84. Ingeniería Geográfica</t>
  </si>
  <si>
    <t>85. Ingeniería Geográfica y Ecología</t>
  </si>
  <si>
    <t>86. Ingeniería Geológica</t>
  </si>
  <si>
    <t>88. Ingeniería de Higiene y Seguridad Industrial</t>
  </si>
  <si>
    <t>89. Ingeniería Industrial</t>
  </si>
  <si>
    <t>90. Ingeniería Industrial y Sistemas</t>
  </si>
  <si>
    <t>91. Ingeniería de Industrias Alimentarias</t>
  </si>
  <si>
    <t>92. Ingeniería Informática</t>
  </si>
  <si>
    <t>93. Ingeniería Mecánica</t>
  </si>
  <si>
    <t>94. Ingeniería Mecánica Eléctrica</t>
  </si>
  <si>
    <t>95. Ingeniería Mecánica de Fluidos</t>
  </si>
  <si>
    <t>96. Ingeniería Mecatrónica</t>
  </si>
  <si>
    <t>Nivel / Modalidad</t>
  </si>
  <si>
    <r>
      <t>Total</t>
    </r>
    <r>
      <rPr>
        <sz val="8"/>
        <rFont val="Arial Narrow"/>
        <family val="2"/>
      </rPr>
      <t xml:space="preserve"> </t>
    </r>
  </si>
  <si>
    <t>124. Microbiología y Parasitología</t>
  </si>
  <si>
    <t>125. Negocios Internacionales</t>
  </si>
  <si>
    <t>Sexo</t>
  </si>
  <si>
    <t>Hombre</t>
  </si>
  <si>
    <t>Mujer</t>
  </si>
  <si>
    <t xml:space="preserve">  Sierra</t>
  </si>
  <si>
    <t xml:space="preserve">  Selva</t>
  </si>
  <si>
    <t>Formación magisterial</t>
  </si>
  <si>
    <t>Educación tecnológica</t>
  </si>
  <si>
    <t>Educación artística</t>
  </si>
  <si>
    <t>-</t>
  </si>
  <si>
    <t xml:space="preserve">Amazonas </t>
  </si>
  <si>
    <t>Apurímac</t>
  </si>
  <si>
    <t>Arequipa</t>
  </si>
  <si>
    <t>Ayacucho</t>
  </si>
  <si>
    <t>Cajamarca</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</si>
  <si>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</si>
  <si>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</si>
  <si>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</si>
  <si>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</si>
  <si>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</si>
  <si>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</si>
  <si>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</si>
  <si>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</si>
  <si>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</si>
  <si>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</si>
  <si>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</si>
  <si>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</si>
  <si>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</si>
  <si>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</si>
  <si>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</si>
  <si>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</si>
  <si>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</si>
  <si>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</si>
  <si>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Año</t>
  </si>
  <si>
    <t xml:space="preserve">Participantes </t>
  </si>
  <si>
    <t>Medallas obtenidas</t>
  </si>
  <si>
    <t>Varones</t>
  </si>
  <si>
    <t>Damas</t>
  </si>
  <si>
    <t>Oro</t>
  </si>
  <si>
    <t>Plata</t>
  </si>
  <si>
    <t>Bronce</t>
  </si>
  <si>
    <t>TOTAL</t>
  </si>
  <si>
    <t>14  CARRERAS PROFESIONALES QUE OFRECEN LAS UNIVERSIDADES DEL PAÍS AL 2006</t>
  </si>
  <si>
    <t>…</t>
  </si>
  <si>
    <t>Departamento</t>
  </si>
  <si>
    <t>87. Ingeniería Gestión Ambiental</t>
  </si>
  <si>
    <t>99. Ingeniería de Materiales</t>
  </si>
  <si>
    <t>100. Ingeniería de Minas</t>
  </si>
  <si>
    <t>101. Ingeniería Naval</t>
  </si>
  <si>
    <t>102. Ingeniería Pesquera</t>
  </si>
  <si>
    <t>103. Ingeniería de Petróleo</t>
  </si>
  <si>
    <t>104. Ingeniería Petroquímica</t>
  </si>
  <si>
    <t>105. Ingeniería Química</t>
  </si>
  <si>
    <t>106. Ingeniería de Recursos Naturales y Energías Renovables</t>
  </si>
  <si>
    <t>107. Ingeniería de Sistemas de Información</t>
  </si>
  <si>
    <t>108. Ingeniería Sanitaria</t>
  </si>
  <si>
    <t>109. Ingeniería de Sistemas</t>
  </si>
  <si>
    <t>Inicial</t>
  </si>
  <si>
    <t>Primaria</t>
  </si>
  <si>
    <t>Secundaria</t>
  </si>
  <si>
    <t>1/ El gasto privado en educación corresponde al Valor Bruto de la Producción de la actividad de Educación Privada.</t>
  </si>
  <si>
    <t>Sector</t>
  </si>
  <si>
    <t xml:space="preserve">                                                                                                                                                                                                                                                                                                                                                                                                                                                                                                                                                                                                                                                                                                                                                                                                                                                                                                                                                                                                                                                                                                                                                                                                                                                                                                                                                                                                                                                                                                                                                                                                                                                                                                                                                                                                                                                                                                                                                                                                                                           </t>
  </si>
  <si>
    <t xml:space="preserve">Amazonas  </t>
  </si>
  <si>
    <t xml:space="preserve">Loreto </t>
  </si>
  <si>
    <t xml:space="preserve">Madre de Dios </t>
  </si>
  <si>
    <t>Ámbito geográfico</t>
  </si>
  <si>
    <t>B. Educación no universitaria</t>
  </si>
  <si>
    <t xml:space="preserve"> A. Educación básica regular</t>
  </si>
  <si>
    <t>Grupos de edad</t>
  </si>
  <si>
    <t xml:space="preserve">D. Educación técnico productiva  </t>
  </si>
  <si>
    <t xml:space="preserve">Total </t>
  </si>
  <si>
    <t xml:space="preserve">  De 15 a 19 años</t>
  </si>
  <si>
    <t xml:space="preserve">  De 20 a 29 años</t>
  </si>
  <si>
    <t xml:space="preserve">  De 30 a 39 años</t>
  </si>
  <si>
    <t xml:space="preserve">  De 40 a 49 años</t>
  </si>
  <si>
    <t xml:space="preserve">  De 50 a 59 años</t>
  </si>
  <si>
    <t xml:space="preserve">  De 60 y más años</t>
  </si>
  <si>
    <t xml:space="preserve">  Rural</t>
  </si>
  <si>
    <t xml:space="preserve">Fuente: Biblioteca Nacional del Perú (BNP). </t>
  </si>
  <si>
    <t>Fuente: Patronato del Parque de Las Leyendas (PATPAL).</t>
  </si>
  <si>
    <t xml:space="preserve">         (Porcentaje del total de población de 6 a 11 años de edad)</t>
  </si>
  <si>
    <t xml:space="preserve">Sin nivel/inicial </t>
  </si>
  <si>
    <t>Fuente: Instituto Nacional de Estadísitca e Informática.</t>
  </si>
  <si>
    <t>Fuente: Instituto Nacional de Estadística e Informática - Encuesta Nacional de Hogares.</t>
  </si>
  <si>
    <t>Fuente: Instituto Nacional de Estadística e Informática  - Encuesta Nacional de Hogares.</t>
  </si>
  <si>
    <t xml:space="preserve">Fuente: Instituto Nacional de Estadística e Informática  - Encuesta Nacional de Hogares. </t>
  </si>
  <si>
    <t xml:space="preserve">        (Porcentaje)</t>
  </si>
  <si>
    <t xml:space="preserve">Urbana </t>
  </si>
  <si>
    <t xml:space="preserve">          (Porcentaje)</t>
  </si>
  <si>
    <t>14,8</t>
  </si>
  <si>
    <t>12,3</t>
  </si>
  <si>
    <t>21,2</t>
  </si>
  <si>
    <t>19,8</t>
  </si>
  <si>
    <t>12,1</t>
  </si>
  <si>
    <t>9,1</t>
  </si>
  <si>
    <t>23,7</t>
  </si>
  <si>
    <t>11,0</t>
  </si>
  <si>
    <t>20,6</t>
  </si>
  <si>
    <t>16,4</t>
  </si>
  <si>
    <t>17,5</t>
  </si>
  <si>
    <t>7,7</t>
  </si>
  <si>
    <t>31,4</t>
  </si>
  <si>
    <t>16,1</t>
  </si>
  <si>
    <t>10,2</t>
  </si>
  <si>
    <t>8,8</t>
  </si>
  <si>
    <t>17,1</t>
  </si>
  <si>
    <t>8,6</t>
  </si>
  <si>
    <t>22,3</t>
  </si>
  <si>
    <t>14,5</t>
  </si>
  <si>
    <t>8,1</t>
  </si>
  <si>
    <t>13,9</t>
  </si>
  <si>
    <t>9,6</t>
  </si>
  <si>
    <t>6,8</t>
  </si>
  <si>
    <t>5,8</t>
  </si>
  <si>
    <t>39,3</t>
  </si>
  <si>
    <t>15,2</t>
  </si>
  <si>
    <t>18,4</t>
  </si>
  <si>
    <t>14,7</t>
  </si>
  <si>
    <t>9,0</t>
  </si>
  <si>
    <t>26,2</t>
  </si>
  <si>
    <t>30,5</t>
  </si>
  <si>
    <t>3,8</t>
  </si>
  <si>
    <t>2,6</t>
  </si>
  <si>
    <t>12,6</t>
  </si>
  <si>
    <t>52,5</t>
  </si>
  <si>
    <t>29,3</t>
  </si>
  <si>
    <t>26,6</t>
  </si>
  <si>
    <t>11,5</t>
  </si>
  <si>
    <t>21,5</t>
  </si>
  <si>
    <t>21,7</t>
  </si>
  <si>
    <t>4,9</t>
  </si>
  <si>
    <t>5,1</t>
  </si>
  <si>
    <t>13,6</t>
  </si>
  <si>
    <t>21,4</t>
  </si>
  <si>
    <t>34,3</t>
  </si>
  <si>
    <t>2,2</t>
  </si>
  <si>
    <t>0,7</t>
  </si>
  <si>
    <t>8,3</t>
  </si>
  <si>
    <t>10,3</t>
  </si>
  <si>
    <t xml:space="preserve">           (Porcentaje)</t>
  </si>
  <si>
    <t>38,0</t>
  </si>
  <si>
    <t>32,8</t>
  </si>
  <si>
    <t>40,2</t>
  </si>
  <si>
    <t>36,6</t>
  </si>
  <si>
    <t>36,1</t>
  </si>
  <si>
    <t>29,4</t>
  </si>
  <si>
    <t>28,9</t>
  </si>
  <si>
    <t>37,4</t>
  </si>
  <si>
    <t>42,4</t>
  </si>
  <si>
    <t>46,8</t>
  </si>
  <si>
    <t>45,6</t>
  </si>
  <si>
    <t>38,1</t>
  </si>
  <si>
    <t>46,5</t>
  </si>
  <si>
    <t>41,4</t>
  </si>
  <si>
    <t>30,3</t>
  </si>
  <si>
    <t>25,2</t>
  </si>
  <si>
    <t>42,9</t>
  </si>
  <si>
    <t>31,9</t>
  </si>
  <si>
    <t>37,3</t>
  </si>
  <si>
    <t>33,0</t>
  </si>
  <si>
    <t>35,6</t>
  </si>
  <si>
    <t>40,5</t>
  </si>
  <si>
    <t>20,3</t>
  </si>
  <si>
    <t>38,9</t>
  </si>
  <si>
    <t>39,2</t>
  </si>
  <si>
    <t>38,6</t>
  </si>
  <si>
    <t>43,1</t>
  </si>
  <si>
    <t>46,6</t>
  </si>
  <si>
    <t>26,5</t>
  </si>
  <si>
    <t>44,9</t>
  </si>
  <si>
    <t>35,3</t>
  </si>
  <si>
    <t>36,7</t>
  </si>
  <si>
    <t>55,3</t>
  </si>
  <si>
    <t>40,0</t>
  </si>
  <si>
    <t>8,7</t>
  </si>
  <si>
    <t>27,0</t>
  </si>
  <si>
    <t>53,1</t>
  </si>
  <si>
    <t>44,3</t>
  </si>
  <si>
    <t>37,0</t>
  </si>
  <si>
    <t>26,4</t>
  </si>
  <si>
    <t>19,4</t>
  </si>
  <si>
    <t>41,8</t>
  </si>
  <si>
    <t>22,9</t>
  </si>
  <si>
    <t>45,1</t>
  </si>
  <si>
    <t>40,4</t>
  </si>
  <si>
    <t>56,4</t>
  </si>
  <si>
    <t>46,1</t>
  </si>
  <si>
    <t>22,4</t>
  </si>
  <si>
    <t>2,5</t>
  </si>
  <si>
    <t>13,3</t>
  </si>
  <si>
    <t>1,4</t>
  </si>
  <si>
    <t>0,8</t>
  </si>
  <si>
    <t>10,7</t>
  </si>
  <si>
    <t>2,4</t>
  </si>
  <si>
    <t>13,8</t>
  </si>
  <si>
    <t>4,8</t>
  </si>
  <si>
    <t>7,0</t>
  </si>
  <si>
    <t>27,5</t>
  </si>
  <si>
    <t>0,0</t>
  </si>
  <si>
    <t>15,8</t>
  </si>
  <si>
    <t>2,3</t>
  </si>
  <si>
    <t>3,3</t>
  </si>
  <si>
    <t>10,4</t>
  </si>
  <si>
    <t>3,0</t>
  </si>
  <si>
    <t>14,4</t>
  </si>
  <si>
    <t>3,6</t>
  </si>
  <si>
    <t>5,5</t>
  </si>
  <si>
    <t>1,3</t>
  </si>
  <si>
    <t>13,5</t>
  </si>
  <si>
    <t>1,5</t>
  </si>
  <si>
    <t>3,7</t>
  </si>
  <si>
    <t>12,0</t>
  </si>
  <si>
    <t>25,4</t>
  </si>
  <si>
    <t>24,5</t>
  </si>
  <si>
    <t>0,2</t>
  </si>
  <si>
    <t>10,0</t>
  </si>
  <si>
    <t>13,4</t>
  </si>
  <si>
    <t>6,1</t>
  </si>
  <si>
    <t>6,6</t>
  </si>
  <si>
    <t>1,8</t>
  </si>
  <si>
    <t>18,2</t>
  </si>
  <si>
    <t>8,5</t>
  </si>
  <si>
    <t>1,2</t>
  </si>
  <si>
    <t>25,7</t>
  </si>
  <si>
    <t>11,6</t>
  </si>
  <si>
    <t>0,6</t>
  </si>
  <si>
    <t>10,1</t>
  </si>
  <si>
    <t>21,8</t>
  </si>
  <si>
    <t>7,4</t>
  </si>
  <si>
    <t>24,1</t>
  </si>
  <si>
    <t>2,0</t>
  </si>
  <si>
    <t>12,4</t>
  </si>
  <si>
    <t>5,0</t>
  </si>
  <si>
    <t>41,9</t>
  </si>
  <si>
    <t>46,7</t>
  </si>
  <si>
    <t>25,1</t>
  </si>
  <si>
    <t>47,6</t>
  </si>
  <si>
    <t>47,5</t>
  </si>
  <si>
    <t>22,1</t>
  </si>
  <si>
    <t>38,3</t>
  </si>
  <si>
    <t>24,9</t>
  </si>
  <si>
    <t>58,2</t>
  </si>
  <si>
    <t>70,6</t>
  </si>
  <si>
    <t>57,9</t>
  </si>
  <si>
    <t>34,2</t>
  </si>
  <si>
    <t>16,7</t>
  </si>
  <si>
    <t>87,6</t>
  </si>
  <si>
    <t>91,6</t>
  </si>
  <si>
    <t>86,4</t>
  </si>
  <si>
    <t>92,7</t>
  </si>
  <si>
    <t>87,9</t>
  </si>
  <si>
    <t>91,3</t>
  </si>
  <si>
    <t>92,6</t>
  </si>
  <si>
    <t>96,5</t>
  </si>
  <si>
    <t>89,5</t>
  </si>
  <si>
    <t>94,3</t>
  </si>
  <si>
    <t>80,0</t>
  </si>
  <si>
    <t>79,5</t>
  </si>
  <si>
    <t>92,1</t>
  </si>
  <si>
    <t>93,1</t>
  </si>
  <si>
    <t>93,0</t>
  </si>
  <si>
    <t>95,9</t>
  </si>
  <si>
    <t>92,2</t>
  </si>
  <si>
    <t>88,6</t>
  </si>
  <si>
    <t>89,3</t>
  </si>
  <si>
    <t>68,6</t>
  </si>
  <si>
    <t>96,7</t>
  </si>
  <si>
    <t>90,3</t>
  </si>
  <si>
    <t>87,1</t>
  </si>
  <si>
    <t>93,2</t>
  </si>
  <si>
    <t>91,7</t>
  </si>
  <si>
    <t>95,3</t>
  </si>
  <si>
    <t>95,0</t>
  </si>
  <si>
    <t>92,4</t>
  </si>
  <si>
    <t>96,4</t>
  </si>
  <si>
    <t>86,5</t>
  </si>
  <si>
    <t>68,7</t>
  </si>
  <si>
    <t>77,8</t>
  </si>
  <si>
    <t>92,0</t>
  </si>
  <si>
    <t>96,1</t>
  </si>
  <si>
    <t>98,5</t>
  </si>
  <si>
    <t>87,4</t>
  </si>
  <si>
    <t>97,8</t>
  </si>
  <si>
    <t>86,9</t>
  </si>
  <si>
    <t>83,2</t>
  </si>
  <si>
    <t>85,6</t>
  </si>
  <si>
    <t>90,5</t>
  </si>
  <si>
    <t>88,5</t>
  </si>
  <si>
    <t>91,4</t>
  </si>
  <si>
    <t>86,6</t>
  </si>
  <si>
    <t>94,6</t>
  </si>
  <si>
    <t>90,8</t>
  </si>
  <si>
    <t>97,3</t>
  </si>
  <si>
    <t>87,8</t>
  </si>
  <si>
    <t>82,3</t>
  </si>
  <si>
    <t>85,3</t>
  </si>
  <si>
    <t>50,9</t>
  </si>
  <si>
    <t>28,3</t>
  </si>
  <si>
    <t>13,1</t>
  </si>
  <si>
    <t>55,4</t>
  </si>
  <si>
    <t>74,7</t>
  </si>
  <si>
    <t>34,7</t>
  </si>
  <si>
    <t>61,1</t>
  </si>
  <si>
    <t>35,1</t>
  </si>
  <si>
    <t>78,3</t>
  </si>
  <si>
    <t>95,1</t>
  </si>
  <si>
    <t>20,0</t>
  </si>
  <si>
    <t>42,1</t>
  </si>
  <si>
    <t>49,8</t>
  </si>
  <si>
    <t>7,8</t>
  </si>
  <si>
    <t>39,4</t>
  </si>
  <si>
    <t>63,9</t>
  </si>
  <si>
    <t>49,1</t>
  </si>
  <si>
    <t>24,7</t>
  </si>
  <si>
    <t>62,4</t>
  </si>
  <si>
    <t>53,3</t>
  </si>
  <si>
    <t>5,9</t>
  </si>
  <si>
    <t>54,4</t>
  </si>
  <si>
    <t>69,6</t>
  </si>
  <si>
    <t>51,1</t>
  </si>
  <si>
    <t>44,8</t>
  </si>
  <si>
    <t>39,0</t>
  </si>
  <si>
    <t>60,2</t>
  </si>
  <si>
    <t>16,8</t>
  </si>
  <si>
    <t>44,7</t>
  </si>
  <si>
    <t>83,3</t>
  </si>
  <si>
    <t>26,8</t>
  </si>
  <si>
    <t>85,1</t>
  </si>
  <si>
    <t>11,9</t>
  </si>
  <si>
    <t>11,4</t>
  </si>
  <si>
    <t>5,3</t>
  </si>
  <si>
    <t>Ámbito geográfico 
y Sexo</t>
  </si>
  <si>
    <t>43,5</t>
  </si>
  <si>
    <t>40,9</t>
  </si>
  <si>
    <t>43,3</t>
  </si>
  <si>
    <t>35,4</t>
  </si>
  <si>
    <t>48,2</t>
  </si>
  <si>
    <t>53,9</t>
  </si>
  <si>
    <t>57,3</t>
  </si>
  <si>
    <t>47,4</t>
  </si>
  <si>
    <t>37,9</t>
  </si>
  <si>
    <t>32,4</t>
  </si>
  <si>
    <t>59,6</t>
  </si>
  <si>
    <t>58,6</t>
  </si>
  <si>
    <t>45,4</t>
  </si>
  <si>
    <t>61,9</t>
  </si>
  <si>
    <t>48,7</t>
  </si>
  <si>
    <t>42,7</t>
  </si>
  <si>
    <t>40,1</t>
  </si>
  <si>
    <t>44,2</t>
  </si>
  <si>
    <t>28,0</t>
  </si>
  <si>
    <t>21,9</t>
  </si>
  <si>
    <t>14,2</t>
  </si>
  <si>
    <t>4,2</t>
  </si>
  <si>
    <t>24,4</t>
  </si>
  <si>
    <t>10,9</t>
  </si>
  <si>
    <t>11,3</t>
  </si>
  <si>
    <t>48,1</t>
  </si>
  <si>
    <t>51,8</t>
  </si>
  <si>
    <t>78,6</t>
  </si>
  <si>
    <t>63,6</t>
  </si>
  <si>
    <t xml:space="preserve">     Educación tecnológica</t>
  </si>
  <si>
    <t xml:space="preserve">         (Porcentaje del total de población de 3 a 5 años años de edad)</t>
  </si>
  <si>
    <t xml:space="preserve">         Educación inicial 1/</t>
  </si>
  <si>
    <t>Area de residencia</t>
  </si>
  <si>
    <t>Sala de colección</t>
  </si>
  <si>
    <t>Sala de Mediateca (Audivisuales) 9/</t>
  </si>
  <si>
    <t>Educación inicial</t>
  </si>
  <si>
    <t xml:space="preserve">Educación primaria </t>
  </si>
  <si>
    <t xml:space="preserve">Educación secundaria </t>
  </si>
  <si>
    <t xml:space="preserve">C. Educación especial </t>
  </si>
  <si>
    <t xml:space="preserve">E. Básica alternativa  </t>
  </si>
  <si>
    <t xml:space="preserve">         Educación primaria </t>
  </si>
  <si>
    <t xml:space="preserve">         Educación secundaria </t>
  </si>
  <si>
    <t>Sala de investigadores 1/</t>
  </si>
  <si>
    <t>Sala de Estudio</t>
  </si>
  <si>
    <t>Departamento/
Nivel Educativo</t>
  </si>
  <si>
    <t xml:space="preserve">    -Inicial</t>
  </si>
  <si>
    <t xml:space="preserve">    -Primaria </t>
  </si>
  <si>
    <t xml:space="preserve">    -Secundaria</t>
  </si>
  <si>
    <t>73,5</t>
  </si>
  <si>
    <t>46,4</t>
  </si>
  <si>
    <t>84,1</t>
  </si>
  <si>
    <t>89,7</t>
  </si>
  <si>
    <t>73,3</t>
  </si>
  <si>
    <t>90,1</t>
  </si>
  <si>
    <t>73,7</t>
  </si>
  <si>
    <t>46,2</t>
  </si>
  <si>
    <t>76,4</t>
  </si>
  <si>
    <t>49,6</t>
  </si>
  <si>
    <t>88,2</t>
  </si>
  <si>
    <t>66,4</t>
  </si>
  <si>
    <t>74,2</t>
  </si>
  <si>
    <t>84,9</t>
  </si>
  <si>
    <t>70,8</t>
  </si>
  <si>
    <r>
      <rPr>
        <b/>
        <sz val="7"/>
        <rFont val="Arial Narrow"/>
        <family val="2"/>
      </rPr>
      <t>Nota:</t>
    </r>
    <r>
      <rPr>
        <sz val="7"/>
        <rFont val="Arial Narrow"/>
        <family val="2"/>
      </rPr>
      <t xml:space="preserve"> Datos ajustados por estandarización de metodología que incorpora innovación en la Encuesta Nacional de Hogares</t>
    </r>
  </si>
  <si>
    <t>Sala de Materiales Especiales 6/</t>
  </si>
  <si>
    <t xml:space="preserve">    -Superior No Universitaria</t>
  </si>
  <si>
    <t xml:space="preserve">    -Superior Universitaria</t>
  </si>
  <si>
    <t>D.2  ASISTENCIA ESCOLAR DE LA POBLACIÓN DE 6 A 11 AÑOS DE EDAD</t>
  </si>
  <si>
    <t>D.3  ASISTENCIA ESCOLAR DE LA POBLACIÓN DE 12 A 16 AÑOS DE EDAD</t>
  </si>
  <si>
    <t>G.  ANALFABETISMO</t>
  </si>
  <si>
    <t xml:space="preserve">Fuente: Instituto Nacional de Estadística e Informática - Encuesta Nacional de Hogares. </t>
  </si>
  <si>
    <t xml:space="preserve">       (Miles de personas)</t>
  </si>
  <si>
    <t xml:space="preserve">           (Porcentaje del total de la población de 6 a 11 años de edad)</t>
  </si>
  <si>
    <t xml:space="preserve">          (Porcentaje respecto del total de población de 15 y más años de edad)</t>
  </si>
  <si>
    <t xml:space="preserve">         (Porcentaje)</t>
  </si>
  <si>
    <t xml:space="preserve">           (Número de consultas)</t>
  </si>
  <si>
    <t xml:space="preserve">Fuente: Ministerio de Educación  (MINEDU) - Censo Escolar.  </t>
  </si>
  <si>
    <t>1/  Excluye promotoras educativas comunitarias a cargo de programas no escolarizados.</t>
  </si>
  <si>
    <t>Edades simples / Sexo 
y Ámbito geográfico</t>
  </si>
  <si>
    <r>
      <rPr>
        <b/>
        <sz val="7"/>
        <rFont val="Arial Narrow"/>
        <family val="2"/>
      </rPr>
      <t>Nota:</t>
    </r>
    <r>
      <rPr>
        <sz val="7"/>
        <rFont val="Arial Narrow"/>
        <family val="2"/>
      </rPr>
      <t xml:space="preserve"> Corresponde a la suma del número de personas que desempeñan labor docente, directiva o en el aula, en cada institución educativa, sin diferenciar si la jornada es de tiempo completo o parcial.</t>
    </r>
  </si>
  <si>
    <t>Fuente: Ministerio de Educación  (MINEDU) - Censo Escolar.</t>
  </si>
  <si>
    <t>4/ Por disposición de la Alta Dirección se suspendió la atención de los servicios bibliotecarios públicos.</t>
  </si>
  <si>
    <t xml:space="preserve">   </t>
  </si>
  <si>
    <r>
      <rPr>
        <b/>
        <sz val="7"/>
        <rFont val="Arial Narrow"/>
        <family val="2"/>
      </rPr>
      <t>Nota:</t>
    </r>
    <r>
      <rPr>
        <sz val="7"/>
        <rFont val="Arial Narrow"/>
        <family val="2"/>
      </rPr>
      <t xml:space="preserve"> En el año 2015 el MINEDU dispuso, debido al fenómeno El Niño, que el cierre del año escolar se programe para el 30 de noviembre, por lo que en el cálculo de la tasa de asistencia escolar se consideró desde el mes de Abril a Noviembre 2015.</t>
    </r>
  </si>
  <si>
    <t>A.  GASTO EN EDUCACIÓN</t>
  </si>
  <si>
    <t xml:space="preserve">            (Porcentaje del total de población de 12 a 16 años de edad)</t>
  </si>
  <si>
    <t xml:space="preserve">         (Porcentaje del total de población de 3 a 5 años de edad)</t>
  </si>
  <si>
    <t xml:space="preserve">          (Porcentaje respecto del total de población de 12 a 16 años de edad)</t>
  </si>
  <si>
    <t xml:space="preserve">      Ámbito geográfico</t>
  </si>
  <si>
    <t xml:space="preserve">       (Nuevos soles corrientes)</t>
  </si>
  <si>
    <t xml:space="preserve">    Inicial</t>
  </si>
  <si>
    <t xml:space="preserve">    Primaria </t>
  </si>
  <si>
    <t xml:space="preserve">    Secundaria</t>
  </si>
  <si>
    <t>1/ La Biblioteca Nacional del Perú inició sus servicios el 17.04.2006 y de enero a diciembre 2014 esta sala fue deshabilitada</t>
  </si>
  <si>
    <t>Bibliotecas Públicas
Periféricas</t>
  </si>
  <si>
    <t>Región Lima  2/</t>
  </si>
  <si>
    <t>Lima Metropolitana 1/</t>
  </si>
  <si>
    <t>Área</t>
  </si>
  <si>
    <t>Lima y Callao 2/</t>
  </si>
  <si>
    <t xml:space="preserve">  Costa </t>
  </si>
  <si>
    <t xml:space="preserve">  Costa</t>
  </si>
  <si>
    <t xml:space="preserve">Costa </t>
  </si>
  <si>
    <t>Conclusión.</t>
  </si>
  <si>
    <t>Continúa…</t>
  </si>
  <si>
    <t xml:space="preserve">2/  Incluye las provincias de: Barranca, Cajatambo, Canta, Cañete, Huaral, Huarochiri, Huaura, Oyón y Yauyos. </t>
  </si>
  <si>
    <t>1/ Comprende los 43 distritos que conforman la provincia de Lima</t>
  </si>
  <si>
    <t>Provincia de Lima  1/</t>
  </si>
  <si>
    <t>Provincia de Lima 1/</t>
  </si>
  <si>
    <t>2/  Incluye las provincias de: Barranca, Cajatambo, Canta, Cañete, Huaral, Huarochiri, Huaura, Oyón y Yauyos.</t>
  </si>
  <si>
    <t>Sin nivel/inicial</t>
  </si>
  <si>
    <t>Superior no universitaria</t>
  </si>
  <si>
    <t>Superior universitaria 1/</t>
  </si>
  <si>
    <t>2/ Incluye las provincias de: Barranca, Cajatambo, Canta, Cañete, Huaral, Huarochiri, Huaura, Oyón y Yauyos.</t>
  </si>
  <si>
    <t>Región Lima   2/</t>
  </si>
  <si>
    <t>Pontificia Universidad Católica del Perú</t>
  </si>
  <si>
    <t>Universidad Privada de Trujillo</t>
  </si>
  <si>
    <t>Universidades Privadas</t>
  </si>
  <si>
    <t>Universidad Peruana del Oriente S.A.C.</t>
  </si>
  <si>
    <t>Universidad Privada de Pucallpa S.A.C.</t>
  </si>
  <si>
    <t>Universidad Católica de Trujillo Benedicto XVI</t>
  </si>
  <si>
    <t>Universidad Católica Santo Toribio de Mogrovejo</t>
  </si>
  <si>
    <t>Universidad Católica San Pablo</t>
  </si>
  <si>
    <t>Universidad Científica del Perú</t>
  </si>
  <si>
    <t>Universidad José Carlos Mariátegui</t>
  </si>
  <si>
    <t>Universidad de Huánuco</t>
  </si>
  <si>
    <t>Universidad Privada Antenor Orrego</t>
  </si>
  <si>
    <t>Universidad Católica Los Ángeles de Chimbote</t>
  </si>
  <si>
    <t>Universidad Privada de Tacna</t>
  </si>
  <si>
    <t>Universidad Tecnológica de los Andes</t>
  </si>
  <si>
    <t>Universidad Andina del Cusco</t>
  </si>
  <si>
    <t>Universidad Peruana Unión</t>
  </si>
  <si>
    <t>Universidad Peruana Cayetano Heredia</t>
  </si>
  <si>
    <t>Universidad de San Martín de Porres</t>
  </si>
  <si>
    <t>Universidad Ricardo Palma</t>
  </si>
  <si>
    <t>Universidad Particular de Chiclayo</t>
  </si>
  <si>
    <t>Universidad Peruana del Centro</t>
  </si>
  <si>
    <t>Universidad para el Desarrollo Andino</t>
  </si>
  <si>
    <t>Universidad San Pedro</t>
  </si>
  <si>
    <t>Universidad Jaime Bausate y Meza</t>
  </si>
  <si>
    <t>Universidad Nacional de Moquegua</t>
  </si>
  <si>
    <t>Universidad Nacional Mayor de San Marcos</t>
  </si>
  <si>
    <t>Universidad Nacional de San Antonio Abad del Cusco</t>
  </si>
  <si>
    <t>Universidad Nacional de Trujillo</t>
  </si>
  <si>
    <t>Universidad Nacional de Ingeniería</t>
  </si>
  <si>
    <t>Universidad Nacional del Altiplano</t>
  </si>
  <si>
    <t>Universidad Nacional de Piura</t>
  </si>
  <si>
    <t>Universidad Nacional de Cajamarca</t>
  </si>
  <si>
    <t>Universidad Nacional Federico Villarreal</t>
  </si>
  <si>
    <t>Universidad Nacional Daniel Alcides Carrión</t>
  </si>
  <si>
    <t>Universidad Nacional de Educación Enrique Guzmán y Valle</t>
  </si>
  <si>
    <t>Universidad Nacional del Callao</t>
  </si>
  <si>
    <t>Universidad Nacional José Faustino Sánchez Carrión</t>
  </si>
  <si>
    <t>Universidad Nacional Jorge Basadre Grohmann</t>
  </si>
  <si>
    <t>Universidad Nacional de San Martín</t>
  </si>
  <si>
    <t>Universidad Nacional de Ucayali</t>
  </si>
  <si>
    <t>Universidad Nacional del Santa</t>
  </si>
  <si>
    <t>Universidad Nacional Tecnológica de Lima Sur</t>
  </si>
  <si>
    <t>Universidad ESAN</t>
  </si>
  <si>
    <t>B. Superior no universitaria</t>
  </si>
  <si>
    <t xml:space="preserve">     Educación inicial</t>
  </si>
  <si>
    <t xml:space="preserve">     Educación primaria</t>
  </si>
  <si>
    <t xml:space="preserve">     Educación secundaria </t>
  </si>
  <si>
    <t xml:space="preserve">     Formación Magisterial</t>
  </si>
  <si>
    <t xml:space="preserve">     Educación Artística</t>
  </si>
  <si>
    <t>Nivel educativo /
Departamento</t>
  </si>
  <si>
    <t xml:space="preserve">      (Nuevos soles corrientes)</t>
  </si>
  <si>
    <t xml:space="preserve">                Ministerio de Educación - Censo Escolar - Unidad de Estadística Educativa (datos de matrícula)   </t>
  </si>
  <si>
    <t xml:space="preserve">        (Nuevos soles corrientes)</t>
  </si>
  <si>
    <t xml:space="preserve">        (Miles de personas)</t>
  </si>
  <si>
    <t xml:space="preserve">         (Porcentaje del total de la población de 12 a 16 años de edad)</t>
  </si>
  <si>
    <t xml:space="preserve">           (Porcentaje  del total de población de 3 a 5 años de edad)</t>
  </si>
  <si>
    <t xml:space="preserve">         (Miles de Soles)</t>
  </si>
  <si>
    <t xml:space="preserve">      Hombre </t>
  </si>
  <si>
    <t xml:space="preserve">      Mujer</t>
  </si>
  <si>
    <t xml:space="preserve">           (Miles de personas)</t>
  </si>
  <si>
    <t xml:space="preserve">         (Miles de personas)</t>
  </si>
  <si>
    <t>F. LOGRO EDUCATIVO</t>
  </si>
  <si>
    <t>D. Educación técnico productiva  2/</t>
  </si>
  <si>
    <t>E. Básica alternativa  3/</t>
  </si>
  <si>
    <t>2/ Incluye educación ocupacional</t>
  </si>
  <si>
    <t>3/ Incluye educación de adultos</t>
  </si>
  <si>
    <t>D. TASA DE ASISTENCIA ESCOLAR</t>
  </si>
  <si>
    <t>I.  RECURSOS HUMANOS</t>
  </si>
  <si>
    <t xml:space="preserve">Ministerio de Educación - Censo Escolar - Unidad de Estadística Educativa (datos de matrícula)   </t>
  </si>
  <si>
    <t xml:space="preserve">Fuente: Ministerio de Educación  - MINEDU - Censo Educativo. </t>
  </si>
  <si>
    <t xml:space="preserve">Fuente: Ministerio de Economía y Finanzas - Sistema Integrado de Administración Financiera del Sector Público (SIAF-SP), datos de Gasto Público. </t>
  </si>
  <si>
    <t>Cód.</t>
  </si>
  <si>
    <t>008</t>
  </si>
  <si>
    <t>014</t>
  </si>
  <si>
    <t>015</t>
  </si>
  <si>
    <t>017</t>
  </si>
  <si>
    <t>018</t>
  </si>
  <si>
    <t>019</t>
  </si>
  <si>
    <t>020</t>
  </si>
  <si>
    <t>024</t>
  </si>
  <si>
    <t>029</t>
  </si>
  <si>
    <t>030</t>
  </si>
  <si>
    <t>036</t>
  </si>
  <si>
    <t>037</t>
  </si>
  <si>
    <t>038</t>
  </si>
  <si>
    <t>039</t>
  </si>
  <si>
    <t>040</t>
  </si>
  <si>
    <t>043</t>
  </si>
  <si>
    <t>044</t>
  </si>
  <si>
    <t>053A</t>
  </si>
  <si>
    <t>045A</t>
  </si>
  <si>
    <t>046</t>
  </si>
  <si>
    <t>047</t>
  </si>
  <si>
    <t>048A</t>
  </si>
  <si>
    <t>049</t>
  </si>
  <si>
    <t>050A</t>
  </si>
  <si>
    <t>052</t>
  </si>
  <si>
    <t>055</t>
  </si>
  <si>
    <t>054</t>
  </si>
  <si>
    <t>057</t>
  </si>
  <si>
    <t>059</t>
  </si>
  <si>
    <t>061</t>
  </si>
  <si>
    <t>062</t>
  </si>
  <si>
    <t>064A</t>
  </si>
  <si>
    <t>065</t>
  </si>
  <si>
    <t>067A</t>
  </si>
  <si>
    <t>069</t>
  </si>
  <si>
    <t>070</t>
  </si>
  <si>
    <t>072</t>
  </si>
  <si>
    <t>071</t>
  </si>
  <si>
    <t>074A</t>
  </si>
  <si>
    <t>080</t>
  </si>
  <si>
    <t>079</t>
  </si>
  <si>
    <t>083</t>
  </si>
  <si>
    <t>082</t>
  </si>
  <si>
    <t>085</t>
  </si>
  <si>
    <t>086</t>
  </si>
  <si>
    <t>092</t>
  </si>
  <si>
    <t>090</t>
  </si>
  <si>
    <t>091</t>
  </si>
  <si>
    <t>094</t>
  </si>
  <si>
    <t>068</t>
  </si>
  <si>
    <t>097</t>
  </si>
  <si>
    <t>104</t>
  </si>
  <si>
    <t>109</t>
  </si>
  <si>
    <t>081</t>
  </si>
  <si>
    <t>093</t>
  </si>
  <si>
    <t>078</t>
  </si>
  <si>
    <t>102</t>
  </si>
  <si>
    <t>103</t>
  </si>
  <si>
    <t>105</t>
  </si>
  <si>
    <t>063A</t>
  </si>
  <si>
    <t>099</t>
  </si>
  <si>
    <t>087A</t>
  </si>
  <si>
    <t>096</t>
  </si>
  <si>
    <t>115</t>
  </si>
  <si>
    <t>108</t>
  </si>
  <si>
    <t>107</t>
  </si>
  <si>
    <t>117</t>
  </si>
  <si>
    <t>100</t>
  </si>
  <si>
    <t>114</t>
  </si>
  <si>
    <t>113</t>
  </si>
  <si>
    <t>110A</t>
  </si>
  <si>
    <t>116</t>
  </si>
  <si>
    <t>134</t>
  </si>
  <si>
    <t>111</t>
  </si>
  <si>
    <t>112</t>
  </si>
  <si>
    <t>001</t>
  </si>
  <si>
    <t>002</t>
  </si>
  <si>
    <t>003</t>
  </si>
  <si>
    <t>004</t>
  </si>
  <si>
    <t>005</t>
  </si>
  <si>
    <t>006</t>
  </si>
  <si>
    <t>009</t>
  </si>
  <si>
    <t>010</t>
  </si>
  <si>
    <t>007</t>
  </si>
  <si>
    <t>011</t>
  </si>
  <si>
    <t>012</t>
  </si>
  <si>
    <t>013</t>
  </si>
  <si>
    <t>016</t>
  </si>
  <si>
    <t>021</t>
  </si>
  <si>
    <t>023</t>
  </si>
  <si>
    <t>022</t>
  </si>
  <si>
    <t>026</t>
  </si>
  <si>
    <t>025</t>
  </si>
  <si>
    <t>027</t>
  </si>
  <si>
    <t>028</t>
  </si>
  <si>
    <t>031</t>
  </si>
  <si>
    <t>032</t>
  </si>
  <si>
    <t>033</t>
  </si>
  <si>
    <t>034</t>
  </si>
  <si>
    <t>035</t>
  </si>
  <si>
    <t>041</t>
  </si>
  <si>
    <t>042</t>
  </si>
  <si>
    <t>051</t>
  </si>
  <si>
    <t>075</t>
  </si>
  <si>
    <t>076</t>
  </si>
  <si>
    <t>077</t>
  </si>
  <si>
    <t>084</t>
  </si>
  <si>
    <t>088A</t>
  </si>
  <si>
    <t>089</t>
  </si>
  <si>
    <t>095</t>
  </si>
  <si>
    <t>118</t>
  </si>
  <si>
    <t>132</t>
  </si>
  <si>
    <t>133</t>
  </si>
  <si>
    <t>135</t>
  </si>
  <si>
    <t>136</t>
  </si>
  <si>
    <t>137A</t>
  </si>
  <si>
    <t>140</t>
  </si>
  <si>
    <t>141</t>
  </si>
  <si>
    <t>142</t>
  </si>
  <si>
    <t>146</t>
  </si>
  <si>
    <t>144</t>
  </si>
  <si>
    <t>145</t>
  </si>
  <si>
    <t>148</t>
  </si>
  <si>
    <t>147</t>
  </si>
  <si>
    <t>098</t>
  </si>
  <si>
    <t>101</t>
  </si>
  <si>
    <t>122</t>
  </si>
  <si>
    <t>120</t>
  </si>
  <si>
    <t>121</t>
  </si>
  <si>
    <t>106</t>
  </si>
  <si>
    <t>123</t>
  </si>
  <si>
    <t>124</t>
  </si>
  <si>
    <t>125</t>
  </si>
  <si>
    <t>126</t>
  </si>
  <si>
    <t>127</t>
  </si>
  <si>
    <t>128</t>
  </si>
  <si>
    <t>138</t>
  </si>
  <si>
    <t>139</t>
  </si>
  <si>
    <t xml:space="preserve">          (Miles de personas)</t>
  </si>
  <si>
    <t xml:space="preserve">            (Miles de personas)</t>
  </si>
  <si>
    <t>Fuente: Instituto Nacional de Estadística e Informática - Encuesta Nacional a Instituciones Educativas</t>
  </si>
  <si>
    <t>149</t>
  </si>
  <si>
    <t>Universidad Nacional de Juliaca</t>
  </si>
  <si>
    <t>Universidad Nacional de Jaén</t>
  </si>
  <si>
    <t>Universidad Nacional Autónoma de Chota</t>
  </si>
  <si>
    <t>Universidad Nacional de Barranca</t>
  </si>
  <si>
    <t>Universidad Nacional Autónoma de Alto Amazonas</t>
  </si>
  <si>
    <t>Universidad Privada Leonardo Da Vinci S.A.C.</t>
  </si>
  <si>
    <t>Universidad de Ingeniería y Tecnología</t>
  </si>
  <si>
    <t>Universidad La Salle</t>
  </si>
  <si>
    <t>Universidad Politécnica Amazónica S.A.C.</t>
  </si>
  <si>
    <t>Universidad Seminario Evangélico de Lima</t>
  </si>
  <si>
    <t>Universidad Seminario Bíblico Andino</t>
  </si>
  <si>
    <t xml:space="preserve">Fuente: Instituto  Peruano del Deporte (IPD) - Dirección Nacional de Deporte de Afiliados. </t>
  </si>
  <si>
    <t>8/ Inició sus servicios el 10.03.2007 y durante el 2014 las colecciones modernas se han brindado a través de esta sala</t>
  </si>
  <si>
    <t xml:space="preserve">            (Porcentaje del total de evaluados)</t>
  </si>
  <si>
    <t>Sexo / Sector / 
Ámbito geográfico</t>
  </si>
  <si>
    <t>Matemática</t>
  </si>
  <si>
    <t>Lectura</t>
  </si>
  <si>
    <t>Estatal</t>
  </si>
  <si>
    <t>No Estatal</t>
  </si>
  <si>
    <t>2017 a/</t>
  </si>
  <si>
    <t>2018  b/</t>
  </si>
  <si>
    <t>Prov. Const. del Callao</t>
  </si>
  <si>
    <t>9/ Se aperturó a partir del 28 de marzo del 2006  con el nombre de Sala de Audiovisuales y luego en el año 2009 cambia de nombre como Sala de Mediateca.</t>
  </si>
  <si>
    <r>
      <rPr>
        <b/>
        <sz val="7"/>
        <rFont val="Arial Narrow"/>
        <family val="2"/>
      </rPr>
      <t>Nota</t>
    </r>
    <r>
      <rPr>
        <sz val="7"/>
        <rFont val="Arial Narrow"/>
        <family val="2"/>
      </rPr>
      <t>:  Básica Regular: No incluye primaria y secundaria de adultos, los cuales se encuentran dentro de educación básica alternativa</t>
    </r>
  </si>
  <si>
    <r>
      <rPr>
        <b/>
        <sz val="7"/>
        <rFont val="Arial Narrow"/>
        <family val="2"/>
      </rPr>
      <t>Nota 2</t>
    </r>
    <r>
      <rPr>
        <sz val="7"/>
        <rFont val="Arial Narrow"/>
        <family val="2"/>
      </rPr>
      <t>:El elevado valor del indicador para el nivel de educación superior universitaria de la región se debe a inversiones en infraestructura y equipamiento.</t>
    </r>
  </si>
  <si>
    <t>Lima Metropolitana 2/</t>
  </si>
  <si>
    <t xml:space="preserve">            (Porcentaje)</t>
  </si>
  <si>
    <r>
      <rPr>
        <b/>
        <sz val="7"/>
        <rFont val="Arial Narrow"/>
        <family val="2"/>
      </rPr>
      <t>Nota 1:</t>
    </r>
    <r>
      <rPr>
        <sz val="7"/>
        <rFont val="Arial Narrow"/>
        <family val="2"/>
      </rPr>
      <t xml:space="preserve"> En 2015 el indicador de educación superior no universitaria no incluye datos de post-grado.</t>
    </r>
  </si>
  <si>
    <t>C.1 MATRÍCULA ESCOLAR DE LA POBLACIÓN DE 3 A 5 AÑOS DE EDAD</t>
  </si>
  <si>
    <t xml:space="preserve">         INNOVACIÓN PEDAGÓGICA, SEGÚN ÁMBITO GEOGRÁFICO, 2013 - 2019</t>
  </si>
  <si>
    <t>Fuente: Instituto Nacional de Estadística e Informática - Encuesta Nacional a Instituciones Educativas.</t>
  </si>
  <si>
    <t xml:space="preserve">  Ámbito geográfico</t>
  </si>
  <si>
    <t xml:space="preserve">     RECIBIERON ACOMPAÑAMIENTO PEDAGÓGICO, SEGÚN ÁMBITO GEOGRÁFICO, 2011 - 2019</t>
  </si>
  <si>
    <t xml:space="preserve"> TRABAJO PARA PRIMER Y SEGUNDO GRADO, SEGÚN ÁMBITO GEOGRÁFICO, 2011 - 2019</t>
  </si>
  <si>
    <t>Niños</t>
  </si>
  <si>
    <t>Adultos</t>
  </si>
  <si>
    <t>2019 c/</t>
  </si>
  <si>
    <t>Nota: El indicador corresponde a los servicios higiénicos con inodoro, similar para todos los años de estudio.</t>
  </si>
  <si>
    <t>AÑOS</t>
  </si>
  <si>
    <t>J.  ESTABLECIMIENTOS EDUCATIVOS</t>
  </si>
  <si>
    <t>K.  INDICADORES DE CULTURA</t>
  </si>
  <si>
    <t>L.  INDICADORES DE GESTIÓN EDUCATIVA</t>
  </si>
  <si>
    <t xml:space="preserve">         PRIMER Y SEGUNDO GRADO, SEGÚN ÁMBITO GEOGRÁFICO, 2011 - 2018</t>
  </si>
  <si>
    <t xml:space="preserve">         QUE RECIBIERON LOS INFORMES DE RESULTADOS PARA SEGUNDO GRADO, SEGÚN ÁMBITO GEOGRÁFICO, 2011 - 2017</t>
  </si>
  <si>
    <t>2019 P/</t>
  </si>
  <si>
    <t>119</t>
  </si>
  <si>
    <t xml:space="preserve">          (Porcentaje del total de población de 3 a 5 años de edad)</t>
  </si>
  <si>
    <t>Niño</t>
  </si>
  <si>
    <t>Niña</t>
  </si>
  <si>
    <t>Universidad Nacional Intercultural Fabiola Salazar Leguia de Bagua</t>
  </si>
  <si>
    <t>Universidad Nacional Intercultural de La Selva Central Juan Santos Atahualpa</t>
  </si>
  <si>
    <t>Universidad Nacional Intercultural de Quillabamba</t>
  </si>
  <si>
    <t>Universidad Nacional Autónoma Altoandina de Tarma</t>
  </si>
  <si>
    <t>Universidad Nacional Autónoma de Huanta</t>
  </si>
  <si>
    <t>Universidad Nacional Autónoma de Tayacaja Daniel Hernandez Morillo</t>
  </si>
  <si>
    <t>5.2  GASTO PÚBLICO POR ALUMNO EN EDUCACIÓN BÁSICA REGULAR, SEGÚN NIVEL EDUCATIVO Y</t>
  </si>
  <si>
    <t>Hemeroteca  3/</t>
  </si>
  <si>
    <t>Sala de Colección Peruana</t>
  </si>
  <si>
    <t>Sala de Colección Extranjera</t>
  </si>
  <si>
    <t xml:space="preserve">Sala (mapas, planos, fotos y afiches) </t>
  </si>
  <si>
    <t xml:space="preserve">         SEGÚN ÁMBITO GEOGRÁFICO, 2011 - 2019</t>
  </si>
  <si>
    <t>Departamento de Lima 3/</t>
  </si>
  <si>
    <t>Departamento de Lima 2/</t>
  </si>
  <si>
    <t>1/ Denominación establecida mediante Ley N° 31140, las publicaciones estadísticas referidas a la Provincia de Lima se denominarán en adelante, Lima Metropolitana y comprende los 43 distritos.</t>
  </si>
  <si>
    <t xml:space="preserve">2/ Denominación establecida mediante Ley N° 31140, las publicaciones estadísticas referidas a la Región Lima, se denominarán en adelante Departamento de Lima y comprende las provincias de: Barranca, Cajatambo, Canta, Cañete, Huaral, Huarochirí, Huaura, Oyón y Yauyos.	</t>
  </si>
  <si>
    <t>1/ Comprende los 43 distritos que conforman Lima Metropolitana.</t>
  </si>
  <si>
    <t xml:space="preserve">3/ Denominación establecida mediante Ley N° 31140, las publicaciones estadísticas referidas a la Región Lima, se denominarán en adelante Departamento de Lima y comprende las provincias de: Barranca, Cajatambo, Canta, Cañete, Huaral, Huarochirí, Huaura, Oyón y Yauyos.	</t>
  </si>
  <si>
    <t>SS.EE.</t>
  </si>
  <si>
    <t xml:space="preserve">Estudiantes </t>
  </si>
  <si>
    <t>Docentes</t>
  </si>
  <si>
    <t>Departamento de Lima  2/</t>
  </si>
  <si>
    <t>Nacional</t>
  </si>
  <si>
    <t>Región</t>
  </si>
  <si>
    <t>Lima  Metropolitana 1/</t>
  </si>
  <si>
    <t xml:space="preserve">       Publico</t>
  </si>
  <si>
    <t xml:space="preserve">       Privado</t>
  </si>
  <si>
    <t xml:space="preserve">      Educación inicial  1/</t>
  </si>
  <si>
    <t xml:space="preserve">      Educación primaria 2/</t>
  </si>
  <si>
    <t xml:space="preserve">      Educación secundaria 2/</t>
  </si>
  <si>
    <t xml:space="preserve">       Formación magisterial</t>
  </si>
  <si>
    <t xml:space="preserve">       Educación tecnológica</t>
  </si>
  <si>
    <t xml:space="preserve">       Educación artística</t>
  </si>
  <si>
    <t>C. Educación especial 3/</t>
  </si>
  <si>
    <t xml:space="preserve">D. Educación técnico productiva </t>
  </si>
  <si>
    <t>E. Básica alternativa  4/</t>
  </si>
  <si>
    <t>1/ Incluye matrícula en programas de articulación.</t>
  </si>
  <si>
    <t>3/ Incluye matrícula escolarizada y no escolarizada desde el año 2003 al 2010.</t>
  </si>
  <si>
    <t>Fuente: Ministerio de Educación -MINEDU - Censo Escolar - Unidad de Estadística Educativa.</t>
  </si>
  <si>
    <t>Sector / nivel y modalidad</t>
  </si>
  <si>
    <t>1/ Denominación establecida mediante Ley N° 31140, las publicaciones estadísticas referidas a la Provincia de Lima se denominarán en adelante, 
Lima Metropolitana y comprende los 43 distritos.</t>
  </si>
  <si>
    <t xml:space="preserve">2/ Denominación establecida mediante Ley N° 31140, las publicaciones estadísticas referidas a la Región Lima, se denominarán en adelante 
Departamento de Lima y comprende las provincias de: Barranca, Cajatambo, Canta, Cañete, Huaral, Huarochirí, Huaura, Oyón y Yauyos.	</t>
  </si>
  <si>
    <t>Total  (Corte edad al 31 marzo) 1/</t>
  </si>
  <si>
    <t>Edades simples / Sexo
y Ámbito geográfico</t>
  </si>
  <si>
    <t>2/ Denominación establecida mediante Ley N° 31140, las publicaciones estadísticas referidas a la Provincia de Lima se denominarán en adelante, 
Lima Metropolitana y comprende los 43 distritos.</t>
  </si>
  <si>
    <t xml:space="preserve">2/ Denominación establecida mediante Ley N° 31140, las publicaciones estadísticas referidas a la Región Lima, se denominarán en adelante
Departamento de Lima y comprende las provincias de: Barranca, Cajatambo, Canta, Cañete, Huaral, Huarochirí, Huaura, Oyón y Yauyos.	</t>
  </si>
  <si>
    <r>
      <rPr>
        <b/>
        <sz val="7"/>
        <rFont val="Arial Narrow"/>
        <family val="2"/>
      </rPr>
      <t xml:space="preserve">Nota 2: </t>
    </r>
    <r>
      <rPr>
        <sz val="7"/>
        <rFont val="Arial Narrow"/>
        <family val="2"/>
      </rPr>
      <t>Excluye promotoras educativas comunitarias a cargo de programas no escolarizados</t>
    </r>
  </si>
  <si>
    <t xml:space="preserve">2/ Denominación establecida mediante Ley N° 31140, las publicaciones estadísticas referidas a la Región Lima, se denominarán en adelante Departamento de Lima y  comprende las provincias de: Barranca, Cajatambo, Canta, Cañete, Huaral, Huarochirí, Huaura, Oyón y Yauyos.	</t>
  </si>
  <si>
    <r>
      <rPr>
        <b/>
        <sz val="8"/>
        <rFont val="Arial Narrow"/>
        <family val="2"/>
      </rPr>
      <t>Nota 1:</t>
    </r>
    <r>
      <rPr>
        <sz val="8"/>
        <rFont val="Arial Narrow"/>
        <family val="2"/>
      </rPr>
      <t xml:space="preserve"> No se incluyó en el año  2008 pases de cortesía. En el 2009 hubo 8,291 pases de cortesía y 4,988 pases para discapacitados.</t>
    </r>
  </si>
  <si>
    <t>Especificacón</t>
  </si>
  <si>
    <t>Cantidad de Becas de acuerdo a contratos</t>
  </si>
  <si>
    <t>Convenio</t>
  </si>
  <si>
    <t>FOMITEC</t>
  </si>
  <si>
    <t>PROCIENCIA</t>
  </si>
  <si>
    <t>BM</t>
  </si>
  <si>
    <t>Esquema Financiero</t>
  </si>
  <si>
    <t>E026 - Becas para la Escuela Doctoral Franco - Peruana en Ciencias de la Vida</t>
  </si>
  <si>
    <t>E032 - Becas de Doctorado en el Extranjero</t>
  </si>
  <si>
    <t>E033 - Programas de Doctorado en Universidades Peruanas</t>
  </si>
  <si>
    <t>E058 - Becas para la Escuela Doctoral Franco Peruana en Ciencias de la Ingeniería y Geociencias</t>
  </si>
  <si>
    <t>E066 - Beca del Bicentenario</t>
  </si>
  <si>
    <t>OCDE</t>
  </si>
  <si>
    <t xml:space="preserve">Ciencias naturales         </t>
  </si>
  <si>
    <t xml:space="preserve">Ingeniería y tecnología    </t>
  </si>
  <si>
    <t>Ciencias médicas y de salud</t>
  </si>
  <si>
    <t xml:space="preserve">Ciencias agrícolas         </t>
  </si>
  <si>
    <t>OCDE Sub Área</t>
  </si>
  <si>
    <t>Biotecnología en salud</t>
  </si>
  <si>
    <t>Ciencias animales y lechería</t>
  </si>
  <si>
    <t>Ciencias biológicas</t>
  </si>
  <si>
    <t>Ciencias de la salud</t>
  </si>
  <si>
    <t>Ciencias de la tierra y medioambientales</t>
  </si>
  <si>
    <t>Ciencias físicas</t>
  </si>
  <si>
    <t>Ciencias químicas</t>
  </si>
  <si>
    <t>Ciencias veterinarias</t>
  </si>
  <si>
    <t>Computación y ciencias de la información</t>
  </si>
  <si>
    <t>Ingeniería civil</t>
  </si>
  <si>
    <t>Ingeniería médica</t>
  </si>
  <si>
    <t>Ingeniería química</t>
  </si>
  <si>
    <t>Ingenierías eléctrica, electrónica e informática</t>
  </si>
  <si>
    <t>Medicina básica</t>
  </si>
  <si>
    <t>Medicina clínica</t>
  </si>
  <si>
    <t>Otras ingenierías y tecnologías</t>
  </si>
  <si>
    <t>OCDE DISCIPLINA</t>
  </si>
  <si>
    <t>Alimentos y bebidas</t>
  </si>
  <si>
    <t>Automatización y sistemas de control</t>
  </si>
  <si>
    <t>Biología celular y microbiología</t>
  </si>
  <si>
    <t>Biología del desarrollo</t>
  </si>
  <si>
    <t>Biomateriales (relacionados con implantes, dispositivos, sensores)</t>
  </si>
  <si>
    <t>Bioquímica y biología molecular</t>
  </si>
  <si>
    <t>Botánica y ciencias de las plantas</t>
  </si>
  <si>
    <t>Ciencias de la computación</t>
  </si>
  <si>
    <t>Ciencias del medio ambiente</t>
  </si>
  <si>
    <t>Conservación de la biodiversidad</t>
  </si>
  <si>
    <t>Ecología</t>
  </si>
  <si>
    <t>Enfermedades infecciosas</t>
  </si>
  <si>
    <t>Epidemiología</t>
  </si>
  <si>
    <t>Farmacología y farmacia</t>
  </si>
  <si>
    <t>Física de la materia</t>
  </si>
  <si>
    <t>Genética y herencia</t>
  </si>
  <si>
    <t>Geociencias (multidisciplinario)</t>
  </si>
  <si>
    <t>Ingeniería de procesos</t>
  </si>
  <si>
    <t>Inmunología</t>
  </si>
  <si>
    <t>Investigación del clima</t>
  </si>
  <si>
    <t>Meteorología y ciencias atmosféricas</t>
  </si>
  <si>
    <t>Oncología</t>
  </si>
  <si>
    <t>Otras biologías</t>
  </si>
  <si>
    <t>Parasitología</t>
  </si>
  <si>
    <t>Química inorgánica y nuclear</t>
  </si>
  <si>
    <t>Salud pública</t>
  </si>
  <si>
    <t>Tecnología para la identificación y funcionamiento del ADN, proteínas y enzimas y como influencian la enfermedad)</t>
  </si>
  <si>
    <t>Telecomunicaciones</t>
  </si>
  <si>
    <t>Toxicología</t>
  </si>
  <si>
    <t>Programa Nacional</t>
  </si>
  <si>
    <t>Programa de Biotecnología</t>
  </si>
  <si>
    <t>Programa de Ciencia y Tecnología Ambiental CINTyA</t>
  </si>
  <si>
    <t>Programa de Ciencia y Tecnología de Materiales PROMAT</t>
  </si>
  <si>
    <t>Programa de Ciencias Básicas</t>
  </si>
  <si>
    <t>Programa de Tecnologías de la Información y Comunicación</t>
  </si>
  <si>
    <t>Programa de Valorización de la Biodiversidad - VALBIO</t>
  </si>
  <si>
    <t>Área de Investigación</t>
  </si>
  <si>
    <t>Biodiversidad</t>
  </si>
  <si>
    <t>Biología</t>
  </si>
  <si>
    <t>Calidad Ambiental</t>
  </si>
  <si>
    <t>Computación</t>
  </si>
  <si>
    <t>Física</t>
  </si>
  <si>
    <t>Gestión de Riesgos</t>
  </si>
  <si>
    <t>Manejo</t>
  </si>
  <si>
    <t>Mejoramiento Animal y Vegetal</t>
  </si>
  <si>
    <t>Moléculas</t>
  </si>
  <si>
    <t>Nanomateriales Semiconductores</t>
  </si>
  <si>
    <t>Plataforma de TIC</t>
  </si>
  <si>
    <t>Química</t>
  </si>
  <si>
    <t xml:space="preserve">Salud ambiental </t>
  </si>
  <si>
    <t>Salud Animal y Vegetal</t>
  </si>
  <si>
    <t>Sistemas cognitivos</t>
  </si>
  <si>
    <t>Transformación</t>
  </si>
  <si>
    <t>Variabilidad Climática y Cambio Climático</t>
  </si>
  <si>
    <t>Línea de Investigación</t>
  </si>
  <si>
    <t>Adaptación</t>
  </si>
  <si>
    <t>Bioacumulación y biomagnificación</t>
  </si>
  <si>
    <t>Biología Molecular y Celular</t>
  </si>
  <si>
    <t>Calidad ambiental y salud humana</t>
  </si>
  <si>
    <t>Circuitos y sistemas electrónicos</t>
  </si>
  <si>
    <t>Conservación</t>
  </si>
  <si>
    <t>Desarrollo de marcadores para selección asistida</t>
  </si>
  <si>
    <t>Ecología y Conservación</t>
  </si>
  <si>
    <t>Escenarios climáticos futuros y sus potenciales impactos</t>
  </si>
  <si>
    <t>Eventos extremos climáticos e hidrológicos</t>
  </si>
  <si>
    <t>Evolución</t>
  </si>
  <si>
    <t>Genética</t>
  </si>
  <si>
    <t>Genética y Bioquímica</t>
  </si>
  <si>
    <t>Geofísica</t>
  </si>
  <si>
    <t>Internet de las cosas (IoT)</t>
  </si>
  <si>
    <t>Microbiología e Inmunología</t>
  </si>
  <si>
    <t>Nanomateriales avanzados en diversas aplicaciones</t>
  </si>
  <si>
    <t>Neurociencias</t>
  </si>
  <si>
    <t>Niveles de contaminación ambiental</t>
  </si>
  <si>
    <t>Nutracéticos</t>
  </si>
  <si>
    <t>Prácticas culturales</t>
  </si>
  <si>
    <t>Procesamiento</t>
  </si>
  <si>
    <t>Procesamiento Digital de Señales</t>
  </si>
  <si>
    <t>Pruebas de diagnóstico (plantas, animales y humanos)</t>
  </si>
  <si>
    <t>Química de materiales</t>
  </si>
  <si>
    <t>Relación salud-ambiente</t>
  </si>
  <si>
    <t>Robótica y automatización</t>
  </si>
  <si>
    <t>Sismos, actividad volcánica y fenómenos asociados</t>
  </si>
  <si>
    <t>Sistemas de Información</t>
  </si>
  <si>
    <t>Sistemas inteligentes</t>
  </si>
  <si>
    <t>Fuente: PROCIENCIA - UNIDAD GESTIÓN DE CONCURSOS - CONCYTEC</t>
  </si>
  <si>
    <t xml:space="preserve">              Conclusión.</t>
  </si>
  <si>
    <t xml:space="preserve">               Continúa… </t>
  </si>
  <si>
    <r>
      <rPr>
        <b/>
        <sz val="8"/>
        <rFont val="Arial Narrow"/>
        <family val="2"/>
      </rPr>
      <t>Nota 2:</t>
    </r>
    <r>
      <rPr>
        <sz val="8"/>
        <rFont val="Arial Narrow"/>
        <family val="2"/>
      </rPr>
      <t xml:space="preserve"> Los pases de Cortesía, Adulto Mayor, Discapacitados y Acompañantes, están incluidos en "Adultos" para el 2015, 2016, 2017, 2018, 
2019, 2020 y 2021.</t>
    </r>
  </si>
  <si>
    <t>Gasto Público por alumno de Educación Básica Regular: Es el cociente que resulta de dividir el Gasto destinado por el Gobierno Central
a cada nivel de Educación Básica Regular (EBR), respecto del número de alumnos  de cada nivel.</t>
  </si>
  <si>
    <t>Universidad Nacional de San Cristóbal de Huamanga</t>
  </si>
  <si>
    <t>n.d.</t>
  </si>
  <si>
    <t>Universidad Nacional de San Agustín de Arequipa</t>
  </si>
  <si>
    <t>Universidad Nacional Agraria La Molina</t>
  </si>
  <si>
    <t>Universidad Nacional San Luis Gonzaga de Ica</t>
  </si>
  <si>
    <t>Universidad Nacional del Centro del Perú</t>
  </si>
  <si>
    <t>Universidad Nacional de La Amazonía Peruana</t>
  </si>
  <si>
    <t>Universidad Nacional Agraria de La Selva</t>
  </si>
  <si>
    <t>Universidad Nacional Hermilio Valdizán de Huánuco</t>
  </si>
  <si>
    <t>Universidad Nacional Jose Faustino Sanchez Carrión</t>
  </si>
  <si>
    <t>Universidad Nacional Pedro Ruiz Gallo</t>
  </si>
  <si>
    <t>Universidad Nacional Santiago Antunez de Mayolo</t>
  </si>
  <si>
    <t>Universidad Nacional de Tumbes</t>
  </si>
  <si>
    <t>Universidad Nacional de Huancavelica</t>
  </si>
  <si>
    <t>Universidad Nacional Amazónica de Madre de Dios</t>
  </si>
  <si>
    <t>Universidad Nacional Toribio Rodríguez de Mendoza de Amazonas</t>
  </si>
  <si>
    <t>Universidad Nacional Micaela Bastidas de Apurímac</t>
  </si>
  <si>
    <t>Universidad Nacional Intercultural de La Amazonía</t>
  </si>
  <si>
    <t>Universidad Nacional Jose María Arguedas</t>
  </si>
  <si>
    <t>Universidad Nacional de Jaen</t>
  </si>
  <si>
    <t>Universidad Nacional de Frontera</t>
  </si>
  <si>
    <t>Universidad Nacional Ciro Alegría</t>
  </si>
  <si>
    <t>n.d. Información no reportada por la universidad u omitida por problemas de inconsistencia en lo reportado por la universidad.</t>
  </si>
  <si>
    <t xml:space="preserve">             - Ministerio de Educación (MINEDU) - Sistema de Recolección de Información para Educación Superior (SIRIES), 2017-2019. Información reportada por las universidades hasta agosto de 2020.</t>
  </si>
  <si>
    <t>Universidad Católica de Santa María</t>
  </si>
  <si>
    <t>Universidad del Pacífico</t>
  </si>
  <si>
    <t>Universidad de Lima</t>
  </si>
  <si>
    <t>Universidad Femenina del Sagrado Corazón</t>
  </si>
  <si>
    <t>Universidad Inca Garcilaso de la Vega Asociación Civil</t>
  </si>
  <si>
    <t>Universidad de Piura</t>
  </si>
  <si>
    <t>Universidad Andina Néstor Cáceres Velásquez</t>
  </si>
  <si>
    <t>Universidad Peruana Los Andes</t>
  </si>
  <si>
    <t>Universidad Marcelino Champagnat</t>
  </si>
  <si>
    <t>Universidad Peruana de Ciencias Aplicadas S.A.C.</t>
  </si>
  <si>
    <t>Universidad Alas Peruanas S.A.</t>
  </si>
  <si>
    <t>Universidad Privada Norbert Wiener S.A.</t>
  </si>
  <si>
    <t>Universidad Tecnológica del Perú S.A.C.</t>
  </si>
  <si>
    <t>Universidad Científica del Sur S.A.C.</t>
  </si>
  <si>
    <t>Universidad Católica Sedes Sapientiae</t>
  </si>
  <si>
    <t>Universidad Señor de Sipán S.A.C.</t>
  </si>
  <si>
    <t>Universidad Peruana de las Américas S.A.C.</t>
  </si>
  <si>
    <t>Universidad Privada Telesup S.A.C.</t>
  </si>
  <si>
    <t>Universidad Privada Sergio Bernales S.A.</t>
  </si>
  <si>
    <t>Universidad Peruana de Integración Global S.A.C.</t>
  </si>
  <si>
    <t>Universidad Autónoma del Perú S.A.C.</t>
  </si>
  <si>
    <t>Universidad Privada Juan Mejía Baca S.A.C.</t>
  </si>
  <si>
    <t>Universidad Privada Arzobispo Loayza S.A.C.</t>
  </si>
  <si>
    <t>Universidad Le Cordon Bleu S.A.C.</t>
  </si>
  <si>
    <t>Universidad Privada de Huancayo Franklin Roosevelt S.A.C.</t>
  </si>
  <si>
    <t>Universidad Autónoma San Francisco S.A.C.</t>
  </si>
  <si>
    <t>Universidad San Andrés S.A.C.</t>
  </si>
  <si>
    <t>Universidad Interamericana para el Desarrollo S.A.C.</t>
  </si>
  <si>
    <t>Universidad Privada Juan Pablo II S.A.C.</t>
  </si>
  <si>
    <t>Universidad Latinoamericana CIMA S.A.C.</t>
  </si>
  <si>
    <t>Universidad Marítima del Perú S.A.C.</t>
  </si>
  <si>
    <t>Universidad Privada Peruano Alemana S.A.C.</t>
  </si>
  <si>
    <t>Universidad Peruana Santo Tomás de Aquino de Ciencia e Integración S.A.C.</t>
  </si>
  <si>
    <t>Universidad Privada SISE S.A.C.</t>
  </si>
  <si>
    <t>Grupo Educativo Universidad Privada de Ica S.A.C.</t>
  </si>
  <si>
    <t>Universidad Autónoma de Ica S.A.C.</t>
  </si>
  <si>
    <t>Universidad Privada de la Selva Peruana S.A.C.</t>
  </si>
  <si>
    <t>143</t>
  </si>
  <si>
    <t xml:space="preserve">          - La Universidad Privada Peruano Alemana inició operaciones académicas en el año 2021</t>
  </si>
  <si>
    <t>Universidad Nacional de Cañete</t>
  </si>
  <si>
    <t xml:space="preserve">         - No se consideró a las escuelas de posgrado.</t>
  </si>
  <si>
    <t xml:space="preserve">         (Porcentaje) </t>
  </si>
  <si>
    <r>
      <rPr>
        <b/>
        <sz val="7"/>
        <color indexed="8"/>
        <rFont val="Arial Narrow"/>
        <family val="2"/>
      </rPr>
      <t>1/</t>
    </r>
    <r>
      <rPr>
        <sz val="7"/>
        <color indexed="8"/>
        <rFont val="Arial Narrow"/>
        <family val="2"/>
      </rPr>
      <t xml:space="preserve"> Los indicadores de educación referentes a matrícula escolar a educación inicial y para ingresar al primer grado de educación primaria, el Ministerio de Educación-MINEDU, mediante Resolución Ministerial N° 665-2018 dispuso que “la matrícula a educación inicial es a partir de los 3 años de edad cumplidos al 31 de marzo y para ingresar a educación primaria 6 años de edad cumplidos al 31 de marzo.</t>
    </r>
  </si>
  <si>
    <t>1/ Denominación establecida mediante Ley N° 31140, las publicaciones estadísticas referidas a la Provincia de Lima se denominarán en adelante, Lima
Metropolitana y comprende los 43 distritos.</t>
  </si>
  <si>
    <t xml:space="preserve">3/ Denominación establecida mediante Ley N° 31140, las publicaciones estadísticas referidas a la Región Lima, se denominarán en adelante  Departamento de Lima y comprende las provincias de: Barranca, Cajatambo, Canta, Cañete, Huaral, Huarochirí, Huaura, Oyón y Yauyos.	</t>
  </si>
  <si>
    <r>
      <rPr>
        <b/>
        <sz val="7"/>
        <rFont val="Arial Narrow"/>
        <family val="2"/>
      </rPr>
      <t>Nota 1:</t>
    </r>
    <r>
      <rPr>
        <sz val="7"/>
        <rFont val="Arial Narrow"/>
        <family val="2"/>
      </rPr>
      <t>Tasa bruta de asistencia escolar de la población de 6 a 11 años de edad se refiere a la asistencia de la población de este grupo 
de edad a algún  grado o año del Sistema de Enseñanza Regular respecto de la población del mismo grupo de edad, se expresa en porcentaje.</t>
    </r>
  </si>
  <si>
    <r>
      <rPr>
        <b/>
        <sz val="7"/>
        <rFont val="Arial Narrow"/>
        <family val="2"/>
      </rPr>
      <t>Nota 2:</t>
    </r>
    <r>
      <rPr>
        <sz val="7"/>
        <rFont val="Arial Narrow"/>
        <family val="2"/>
      </rPr>
      <t xml:space="preserve"> En el año 2015 el MINEDU dispuso, debido al fenómeno El Niño, que el cierre del año escolar se programe para el 30 de noviembre, 
por lo que en el cálculo de la tasa de asistencia escolar se consideró desde el mes de Abril a Noviembre 2015.</t>
    </r>
  </si>
  <si>
    <t>1/ Denominación establecida mediante Ley N° 31140, las publicaciones estadísticas referidas a la Provincia de Lima se 
denominarán en adelante, Lima Metropolitana y comprende los 43 distritos.</t>
  </si>
  <si>
    <t>1/ Denominación establecida mediante Ley N° 31140, las publicaciones estadísticas referidas a la Provincia de Lima se denominarán en 
adelante, Lima Metropolitana y comprende los 43 distritos.</t>
  </si>
  <si>
    <t xml:space="preserve"> SEGÚN SEXO, SECTOR Y ÁMBITO GEOGRÁFICO</t>
  </si>
  <si>
    <t>Sector Público</t>
  </si>
  <si>
    <t>Sector Privado 1/</t>
  </si>
  <si>
    <t>2020  P/</t>
  </si>
  <si>
    <t>2021  E/</t>
  </si>
  <si>
    <t xml:space="preserve">2/ Denominación establecida mediante Ley N° 31140, las publicaciones estadísticas referidas a la Región Lima, se denominaránen adelante 
Departamento de Lima y comprende las provincias de: Barranca, Cajatambo, Canta, Cañete, Huaral, Huarochirí, Huaura, Oyón y Yauyos.	</t>
  </si>
  <si>
    <r>
      <rPr>
        <b/>
        <sz val="7"/>
        <rFont val="Arial Narrow"/>
        <family val="2"/>
      </rPr>
      <t>Notas:</t>
    </r>
    <r>
      <rPr>
        <sz val="7"/>
        <rFont val="Arial Narrow"/>
        <family val="2"/>
      </rPr>
      <t xml:space="preserve"> SIAGIE-ME = Sistema de Información de Apoyo a la Gestión de la Institución Educativa – Módulo de Materiales Educativos; 
NEXUS = Sistema de Administración y Control de Plazas.</t>
    </r>
  </si>
  <si>
    <r>
      <rPr>
        <b/>
        <sz val="8"/>
        <rFont val="Arial Narrow"/>
        <family val="2"/>
      </rPr>
      <t>a/:</t>
    </r>
    <r>
      <rPr>
        <sz val="8"/>
        <rFont val="Arial Narrow"/>
        <family val="2"/>
      </rPr>
      <t xml:space="preserve"> En el año 2017, se tomó información del Acompañamiento Pedagógico de Soporte Pedagógico para los docentes de segundo y cuarto grado de primaria, 
no siendo comparable los resultados con estudios de años anteriores.</t>
    </r>
  </si>
  <si>
    <r>
      <rPr>
        <b/>
        <sz val="8"/>
        <rFont val="Arial Narrow"/>
        <family val="2"/>
      </rPr>
      <t xml:space="preserve">b/: </t>
    </r>
    <r>
      <rPr>
        <sz val="8"/>
        <rFont val="Arial Narrow"/>
        <family val="2"/>
      </rPr>
      <t>El indicador no es comparable con estudios de años anteriores, porque en el 2018 se evaluó el Acompañamiento Pedagógico Modalidad Externa dirigido a los 
docentes de segundo y cuarto grado de las Instituciones Educativas de Primaria Polidocente Completa y las Multigrado Monolingüe Castellano (incluye unidocentes).</t>
    </r>
  </si>
  <si>
    <r>
      <rPr>
        <b/>
        <sz val="8"/>
        <rFont val="Arial Narrow"/>
        <family val="2"/>
      </rPr>
      <t xml:space="preserve">c/: </t>
    </r>
    <r>
      <rPr>
        <sz val="8"/>
        <rFont val="Arial Narrow"/>
        <family val="2"/>
      </rPr>
      <t>El indicador no es comparable con estudios de años anteriores, porque en el 2019 se tomó información sobre el Acompañamiento Pedagógico Modalidad Externa
dirigido a los docentes de segundo y/o cuarto grado de primaria de las instituciones educativas unidocente y multigrado monolingüe castellano o de Educación Intercultural Bilingüe.</t>
    </r>
  </si>
  <si>
    <r>
      <rPr>
        <b/>
        <sz val="8"/>
        <rFont val="Arial Narrow"/>
        <family val="2"/>
      </rPr>
      <t>Nota</t>
    </r>
    <r>
      <rPr>
        <sz val="8"/>
        <rFont val="Arial Narrow"/>
        <family val="2"/>
      </rPr>
      <t>: El indicador bajó respecto al año 2018 por problemas en la distribución de plazas en algunas UGEL.</t>
    </r>
  </si>
  <si>
    <t xml:space="preserve">                  Graduados de universidades</t>
  </si>
  <si>
    <t xml:space="preserve">     Títulados de universidades</t>
  </si>
  <si>
    <r>
      <rPr>
        <b/>
        <sz val="7"/>
        <rFont val="Arial Narrow"/>
        <family val="2"/>
      </rPr>
      <t>Notas:</t>
    </r>
    <r>
      <rPr>
        <sz val="7"/>
        <rFont val="Arial Narrow"/>
        <family val="2"/>
      </rPr>
      <t xml:space="preserve"> SIAGIE-ME = Sistema de Información de Apoyo a la Gestión de la Institución Educativa – Módulo de Materiales Educativos; NEXUS = Sistema 
de Administración y Control de Plazas.</t>
    </r>
  </si>
  <si>
    <t>C.V</t>
  </si>
  <si>
    <t>(%)</t>
  </si>
  <si>
    <t>Intervalo de 
confianza al 95%</t>
  </si>
  <si>
    <t>1/ Dado que es una evaluación muestral con representatividad regional, debido al azar, las escuelas seleccionadas no abarcaron  los 43 distritos que conforman la provincia de Lima.</t>
  </si>
  <si>
    <t>Nota: Oportunidad de recepción de los kit, no se calculó porque en 2021 no se recogió la información</t>
  </si>
  <si>
    <t xml:space="preserve">          SECUNDARIA CON AULAS EN BUEN ESTADO, SEGÚN ÁMBITO GEOGRÁFICO, 2011 - 2021</t>
  </si>
  <si>
    <t xml:space="preserve">         DE CLASES ANUALES, SEGÚN ÁMBITO GEOGRÁFICO, 2012 - 2021</t>
  </si>
  <si>
    <t xml:space="preserve">         COMPLETO, SEGÚN ÁMBITO GEOGRÁFICO, 2013 - 2021</t>
  </si>
  <si>
    <r>
      <rPr>
        <b/>
        <sz val="7"/>
        <color indexed="8"/>
        <rFont val="Arial Narrow"/>
        <family val="2"/>
      </rPr>
      <t xml:space="preserve">Nota </t>
    </r>
    <r>
      <rPr>
        <sz val="7"/>
        <color indexed="8"/>
        <rFont val="Arial Narrow"/>
        <family val="2"/>
      </rPr>
      <t xml:space="preserve">: Desde el año 2017 se tomó información para segundo, cuarto y sexto grado de primaria, no siendo comparable con estudios de años anteriores.  </t>
    </r>
  </si>
  <si>
    <r>
      <rPr>
        <b/>
        <sz val="8"/>
        <color indexed="8"/>
        <rFont val="Arial Narrow"/>
        <family val="2"/>
      </rPr>
      <t xml:space="preserve">d: </t>
    </r>
    <r>
      <rPr>
        <sz val="8"/>
        <color indexed="8"/>
        <rFont val="Arial Narrow"/>
        <family val="2"/>
      </rPr>
      <t>El indicador en el 2021 no se ha calculado debido que no se recogió información por indicaciones del MINEDU</t>
    </r>
  </si>
  <si>
    <r>
      <rPr>
        <b/>
        <sz val="8"/>
        <color indexed="8"/>
        <rFont val="Arial Narrow"/>
        <family val="2"/>
      </rPr>
      <t>Nota</t>
    </r>
    <r>
      <rPr>
        <sz val="8"/>
        <color indexed="8"/>
        <rFont val="Arial Narrow"/>
        <family val="2"/>
      </rPr>
      <t>: Para el 2018, 2019 y el 2021 no se calculó el indicador sobre la Evaluación Censal de Estudiantes, por disposición del Ministerio de Educación.</t>
    </r>
  </si>
  <si>
    <t>Tasa bruta de matrícula escolar de la población de 6 a 11 años de edad se refiere a la matrícula de la población de este grupo de edad a algún grado o año del Sistema de Enseñanza Regular respecto de la población del mismo grupo de edad, se expresa en porcentaje.</t>
  </si>
  <si>
    <r>
      <rPr>
        <b/>
        <sz val="7"/>
        <color indexed="8"/>
        <rFont val="Arial Narrow"/>
        <family val="2"/>
      </rPr>
      <t>Nota</t>
    </r>
    <r>
      <rPr>
        <sz val="7"/>
        <color indexed="8"/>
        <rFont val="Arial Narrow"/>
        <family val="2"/>
      </rPr>
      <t>: Teniendo en cuenta las consideraciones de emergencia sanitaria que atravieza el país y que las clases escolares se desarrollaron bajo la modalidad de educación a distancia, la Unidad de Medición de la Calidad de los Aprendizajes del MINEDU, señala  que no cuentan con información de logros de aprendizaje para los años 2020 y 2021, dado que como se menciona, no se llevó a cabo la Evaluación Censal de Estudiantes. Oficio Nº 00019-2021-MINEDU/SPE-UMC, de fecha 12.02.2021.</t>
    </r>
  </si>
  <si>
    <r>
      <rPr>
        <b/>
        <sz val="7"/>
        <color indexed="8"/>
        <rFont val="Arial Narrow"/>
        <family val="2"/>
      </rPr>
      <t>Nivel Satisfactorio</t>
    </r>
    <r>
      <rPr>
        <sz val="7"/>
        <color indexed="8"/>
        <rFont val="Arial Narrow"/>
        <family val="2"/>
      </rPr>
      <t>: El estudiante logró los aprendizajes esperados para el grado y está listo para seguir aprendiendo.</t>
    </r>
  </si>
  <si>
    <r>
      <rPr>
        <b/>
        <sz val="8"/>
        <rFont val="Arial Narrow"/>
        <family val="2"/>
      </rPr>
      <t>Nota:</t>
    </r>
    <r>
      <rPr>
        <sz val="8"/>
        <rFont val="Arial Narrow"/>
        <family val="2"/>
      </rPr>
      <t xml:space="preserve"> En el año 2019 se tomó información del material impreso "Juega, Crea, Resuelve y Aprende" para niños y niñas de 4 y 5 años, en reemplazo de los cuadernos de trabajo
"Aprendemos Jugando", no siendo comparable con estudios de años anteriores.</t>
    </r>
  </si>
  <si>
    <r>
      <rPr>
        <b/>
        <sz val="8"/>
        <rFont val="Arial Narrow"/>
        <family val="2"/>
      </rPr>
      <t>Nota</t>
    </r>
    <r>
      <rPr>
        <sz val="8"/>
        <rFont val="Arial Narrow"/>
        <family val="2"/>
      </rPr>
      <t>: este indicador en el 2021 se ha calculado por edad de 4 años y 5 años respectivamente por indicaciones del MINEDU</t>
    </r>
  </si>
  <si>
    <r>
      <rPr>
        <b/>
        <sz val="8"/>
        <color indexed="8"/>
        <rFont val="Arial Narrow"/>
        <family val="2"/>
      </rPr>
      <t>Nota</t>
    </r>
    <r>
      <rPr>
        <sz val="8"/>
        <color indexed="8"/>
        <rFont val="Arial Narrow"/>
        <family val="2"/>
      </rPr>
      <t>: Para el 2021 se ha calculado el indicador con dias  efectivas de clases en las instituciones educativas por disposiciones del MINEDU</t>
    </r>
  </si>
  <si>
    <r>
      <rPr>
        <b/>
        <sz val="8"/>
        <color indexed="8"/>
        <rFont val="Arial Narrow"/>
        <family val="2"/>
      </rPr>
      <t>Nota</t>
    </r>
    <r>
      <rPr>
        <sz val="8"/>
        <color indexed="8"/>
        <rFont val="Arial Narrow"/>
        <family val="2"/>
      </rPr>
      <t>:Para el 2021 no se calculó el indicador debido  que no se tomo información sobre la variable en el cuestionario.</t>
    </r>
  </si>
  <si>
    <t>Grupos de edad
/Sexo</t>
  </si>
  <si>
    <t>Tasa neta de matrícula escolar de la población de 6 a 11 años de edad,  se refiere a la matrícula de la población de este grupo de edad a algún año o grado de educación  primaria, respecto de la población del mismo grupo de edad, se expresa en porcentaje.</t>
  </si>
  <si>
    <t xml:space="preserve">5.102  INSTITUCIONES EDUCATIVAS DE PRIMARIA Y SECUNDARIA QUE CUENTAN CON AULA DE </t>
  </si>
  <si>
    <t>5.101  INSTITUCIONES EDUCATIVAS QUE INICIARON EL AÑO ESCOLAR CON EL EQUIPO DOCENTE</t>
  </si>
  <si>
    <t>Ámbito geográfico
 y Sexo</t>
  </si>
  <si>
    <t>1/ Denominación establecida mediante Ley N° 31140, las publicaciones estadísticas referidas a la Provincia de Lima se denominarán en adelante,Lima Metropolitana y comprende los 43 distritos.</t>
  </si>
  <si>
    <r>
      <rPr>
        <b/>
        <sz val="8"/>
        <color indexed="8"/>
        <rFont val="Arial Narrow"/>
        <family val="2"/>
      </rPr>
      <t>Nota:</t>
    </r>
    <r>
      <rPr>
        <sz val="8"/>
        <color indexed="8"/>
        <rFont val="Arial Narrow"/>
        <family val="2"/>
      </rPr>
      <t xml:space="preserve"> Desde el año 2019 no se tomó información sobre los textos escolares para nivel primaria.</t>
    </r>
  </si>
  <si>
    <r>
      <t xml:space="preserve">Fuentes: </t>
    </r>
    <r>
      <rPr>
        <sz val="7"/>
        <rFont val="Arial Narrow"/>
        <family val="2"/>
      </rPr>
      <t>Ministerio de Economía y Finanzas - Sistema Integrado de Administración Financiera del Sector Público 
(SIAF-SP), datos de Gasto Público</t>
    </r>
    <r>
      <rPr>
        <b/>
        <sz val="7"/>
        <rFont val="Arial Narrow"/>
        <family val="2"/>
      </rPr>
      <t xml:space="preserve">. </t>
    </r>
  </si>
  <si>
    <t>B. MATRÍCULA ESCOLAR</t>
  </si>
  <si>
    <t>C. TASA DE MATRÍCULA ESCOLAR</t>
  </si>
  <si>
    <t>C.2 MATRÍCULA ESCOLAR DE LA POBLACIÓN DE 6 A 11 AÑOS DE EDAD</t>
  </si>
  <si>
    <t>C.3 MATRÍCULA ESCOLAR DE LA POBLACIÓN DE 12 A 16 AÑOS DE EDAD</t>
  </si>
  <si>
    <t>D.1 ASISTENCIA ESCOLAR DE LA POBLACIÓN DE 3 A 5 AÑOS DE EDAD</t>
  </si>
  <si>
    <t>H. EDUCACIÓN UNIVERSITARIA</t>
  </si>
  <si>
    <t>2/ En la educación  primaria  y secundaria se incluye a la educación escolarizada y no escolarizada del 2004 al 2010. Del 2011 y 2012 la matrícula es solo escolarizada de acuerdo a su nueva estructura de la actual Ley de Educación.</t>
  </si>
  <si>
    <t>4/ Desde el 2006 en  la educación básica alternativa no contempla la forma escolarizada y no escolarizada, en esta modalidad se viene realizando la conversión de los centros educativos de la educación de adultos.</t>
  </si>
  <si>
    <t xml:space="preserve">2/ Denominación establecida mediante Ley N° 31140, las publicaciones estadísticas referidas a la Región Lima, se denominarán en adelante Departamento de Lima  y comprende las provincias de: Barranca, Cajatambo, Canta, Cañete, Huaral, Huarochirí, Huaura, Oyón y Yauyos.	</t>
  </si>
  <si>
    <t>1/ Los indicadores de educación referentes a matrícula escolar a educación inicial y para ingresar al primer grado de educación primaria, el Ministerio de Educación-MINEDU, mediante Resolución Ministerial N° 665-2018 dispuso que “la matrícula a educación inicial es a partir de los 3 años de edad cumplidos al 31 de marzo y para ingresar a educación primaria 6 años de edad cumplidos al 31 de marzo.</t>
  </si>
  <si>
    <t>2/ Denominación establecida mediante Ley N° 31140, las publicaciones estadísticas referidas a la Provincia de Lima se denominarán en
adelante, Lima Metropolitana y comprende los 43 distritos.</t>
  </si>
  <si>
    <t xml:space="preserve">Fuente: SIAGIE-ME al 10/06/2021, NEXUS 08/06/2021, Padrón de beneficiarios de dispositivos informáticos  (tabletas)
en el marco del D.S. N° 006-2020-MINEDU y su Fe de Erratas. </t>
  </si>
  <si>
    <t>1/ Denominación establecida mediante Ley N° 31140, las publicaciones estadísticas referidas a la Provincia de Lima se denominarán en adelante, Lima Metropolitana y  comprende los 43 distritos.</t>
  </si>
  <si>
    <t>Tasa bruta de matrícula escolar de la población de 12 a 16 años de edad se refiere a la matrícula de la población de este grupo de edad a algún  grado o año del Sistema de Enseñanza Regular respecto de la población del mismo grupo de edad, se expresa en porcentaje.</t>
  </si>
  <si>
    <t>Tasa neta de matrícula escolar de la población de 12 a 16 años de edad,  se refiere a la matrícula de la población de este grupo de edad a algún año o grado de de educación secundaria, respecto de la población del mismo grupo de edad, se expresa en porcentaje.</t>
  </si>
  <si>
    <t xml:space="preserve">2/ Denominación establecida mediante Ley N° 31140, las publicaciones estadísticas referidas a la Región Lima, se denominarán en adelante  Departamento de Lima y comprende las provincias de: Barranca, Cajatambo, Canta, Cañete, Huaral, Huarochirí, Huaura, Oyón y Yauyos.	</t>
  </si>
  <si>
    <r>
      <rPr>
        <b/>
        <sz val="7"/>
        <rFont val="Arial Narrow"/>
        <family val="2"/>
      </rPr>
      <t>Nota:</t>
    </r>
    <r>
      <rPr>
        <sz val="7"/>
        <rFont val="Arial Narrow"/>
        <family val="2"/>
      </rPr>
      <t xml:space="preserve"> En el año 2015 el MINEDU dispuso, debido al fenómeno El Niño, que el cierre del año escolar se programe para el 30 de noviembre, por lo que  en el cálculo de la tasa de asistencia escolar se consideró desde el mes de Abril a Noviembre 2015.</t>
    </r>
  </si>
  <si>
    <t>1/ Indicador calculado considerando la edad cronológica en años cumplidos al 31 de marzo, según disposición establecida por el Ministerio de Educación  a partir del año 2012.</t>
  </si>
  <si>
    <t>Edades simples / Sexo y Ámbito geográfico</t>
  </si>
  <si>
    <r>
      <rPr>
        <b/>
        <sz val="7"/>
        <rFont val="Arial Narrow"/>
        <family val="2"/>
      </rPr>
      <t>Nota 1:</t>
    </r>
    <r>
      <rPr>
        <sz val="7"/>
        <rFont val="Arial Narrow"/>
        <family val="2"/>
      </rPr>
      <t>Tasa neta de asistencia escolar de la población de 6 a 11 años de edad,  se refiere a la asistencia de la población de este grupo de edad a algún grado o año de educación primaria, respecto de la población del mismo grupo de edad, se expresa en porcentaje.</t>
    </r>
  </si>
  <si>
    <r>
      <rPr>
        <b/>
        <sz val="7"/>
        <rFont val="Arial Narrow"/>
        <family val="2"/>
      </rPr>
      <t>Nota 2:</t>
    </r>
    <r>
      <rPr>
        <sz val="7"/>
        <rFont val="Arial Narrow"/>
        <family val="2"/>
      </rPr>
      <t xml:space="preserve"> En el año 2015 el MINEDU dispuso, debido al fenómeno El Niño, que el cierre del año escolar se programe para el 30 de noviembre, por lo que en el cálculo de la tasa de asistencia escolar se consideró desde el mes de Abril a Noviembre 2015.</t>
    </r>
  </si>
  <si>
    <t>2/ Denominación establecida mediante Ley N° 31140, las publicaciones estadísticas referidas a la provincia  de Lima se denominaran en adelante Lima Metropolitana y comprende los 43 distritos.</t>
  </si>
  <si>
    <t>3/ Denominación establecida mediante Ley N° 31140, las publicaciones estadísticas referidas a la Región Lima, se denominaran en adelante Departamento de Lima y comprende las provincias de: Barranca, Cajatambo, Canta, Cañete, Huaral, Huarochirí, Huaura, Oyón y Yauyos.</t>
  </si>
  <si>
    <r>
      <rPr>
        <b/>
        <sz val="7"/>
        <rFont val="Arial Narrow"/>
        <family val="2"/>
      </rPr>
      <t>Nota:</t>
    </r>
    <r>
      <rPr>
        <sz val="7"/>
        <rFont val="Arial Narrow"/>
        <family val="2"/>
      </rPr>
      <t xml:space="preserve"> En el año 2015 el MINEDU dispuso, debido al fenómeno El Niño, que el cierre del año escolar se programe para el 30 de noviembre, por lo
que en el cálculo de la tasa de asistencia escolar se consideró desde el mes de Abril a Noviembre 2015.</t>
    </r>
  </si>
  <si>
    <t>1/ Indicador calculado considerando la edad cronológica en años cumplidos al 31 de marzo, según disposición establecida por el Ministerio de Educación a partir del año 2012.</t>
  </si>
  <si>
    <r>
      <rPr>
        <b/>
        <sz val="7"/>
        <rFont val="Arial Narrow"/>
        <family val="2"/>
      </rPr>
      <t>Nota:</t>
    </r>
    <r>
      <rPr>
        <sz val="7"/>
        <rFont val="Arial Narrow"/>
        <family val="2"/>
      </rPr>
      <t xml:space="preserve"> En el año 2015 el MINEDU dispuso, debido al fenómeno El Niño, que el cierre del año escolar se programe para el 30 de noviembre, por lo que en el cálculo  de la tasa de asistencia escolar se consideró desde el mes de Abril a Noviembre 2015.</t>
    </r>
  </si>
  <si>
    <r>
      <rPr>
        <b/>
        <sz val="7"/>
        <rFont val="Arial Narrow"/>
        <family val="2"/>
      </rPr>
      <t xml:space="preserve">Nota 1: </t>
    </r>
    <r>
      <rPr>
        <sz val="7"/>
        <rFont val="Arial Narrow"/>
        <family val="2"/>
      </rPr>
      <t>Tasa bruta de asistencia escolar de la población de 12 a 16 años de edad se refiere a la asistencia de la población de este grupo de edad a algún  grado o año del Sistema de Enseñanza Regular, respecto de la población del mismo grupo de edad, se expresa en porcentaje.</t>
    </r>
  </si>
  <si>
    <r>
      <rPr>
        <b/>
        <sz val="7"/>
        <rFont val="Arial Narrow"/>
        <family val="2"/>
      </rPr>
      <t xml:space="preserve">Nota 1: </t>
    </r>
    <r>
      <rPr>
        <sz val="7"/>
        <rFont val="Arial Narrow"/>
        <family val="2"/>
      </rPr>
      <t>Tasa neta de asistencia escolar de la población de 12 a 16 años de edad,  se refiere a la asistencia de la población de este grupo de 
edad a algún grado o año de educación secundaria, respecto de la población del mismo grupo de edad, se expresa en porcentaje.</t>
    </r>
  </si>
  <si>
    <r>
      <rPr>
        <b/>
        <sz val="7"/>
        <rFont val="Arial Narrow"/>
        <family val="2"/>
      </rPr>
      <t>Nota:</t>
    </r>
    <r>
      <rPr>
        <sz val="7"/>
        <rFont val="Arial Narrow"/>
        <family val="2"/>
      </rPr>
      <t xml:space="preserve"> En el año 2015 el MINEDU dispuso, debido al fenómeno El Niño, que el cierre del año escolar se programe para el 30 de noviembre,  por lo que en el cálculo de la tasa de asistencia escolar se consideró desde el mes de Abril a Noviembre 2015.</t>
    </r>
  </si>
  <si>
    <t>1/ Denominación establecida mediante Ley N° 31140, las publicaciones estadísticas referidas a la Provincia de Lima se denominarán en adelante,  Lima Metropolitana y comprende los 43 distritos.</t>
  </si>
  <si>
    <r>
      <rPr>
        <b/>
        <sz val="7"/>
        <rFont val="Arial Narrow"/>
        <family val="2"/>
      </rPr>
      <t xml:space="preserve">Nota: </t>
    </r>
    <r>
      <rPr>
        <sz val="7"/>
        <rFont val="Arial Narrow"/>
        <family val="2"/>
      </rPr>
      <t xml:space="preserve"> Corresponde a la suma del número de personas que desempeñan labor docente, directiva o en el aula, en cada institución educativa, sin diferenciar si la jornada es
de tiempo completo o parcial.</t>
    </r>
  </si>
  <si>
    <r>
      <rPr>
        <b/>
        <sz val="7"/>
        <rFont val="Arial Narrow"/>
        <family val="2"/>
      </rPr>
      <t>Nota 1:</t>
    </r>
    <r>
      <rPr>
        <sz val="7"/>
        <rFont val="Arial Narrow"/>
        <family val="2"/>
      </rPr>
      <t xml:space="preserve"> Corresponde a la suma del número de personas que desempeñan labor docente, directiva o en el aula, en cada institución educativa, sin diferenciar si la jornada es de tiempo completo o parcial.</t>
    </r>
  </si>
  <si>
    <t>P/</t>
  </si>
  <si>
    <t>Notas: -  La información 2014-2022 corresponde al nivel educativo de pregrado.</t>
  </si>
  <si>
    <t>Fuente: Superintendencia Nacional de Educación Superior Universitaria (SUNEDU) - Unidad de Documentación e Información Universitaria, SIBE, 2014 - 2016.</t>
  </si>
  <si>
    <t>Universidad César Vallejo S.A.C.</t>
  </si>
  <si>
    <t>Universidad Privada del Norte S.A.C.</t>
  </si>
  <si>
    <t>Universidad San Ignacio de Loyola S.R.L.</t>
  </si>
  <si>
    <t>Universidad Privada San Juan Bautista S.A.C.</t>
  </si>
  <si>
    <t>Universidad Continental S.A.C.</t>
  </si>
  <si>
    <t>Universidad Privada Antonio Guillermo Urrelo S.A.C.</t>
  </si>
  <si>
    <t>Universidad Antonio Ruiz de Montoya</t>
  </si>
  <si>
    <t>Universidad Peruana de Ciencias e Informática S.A.C.</t>
  </si>
  <si>
    <t>Universidad Privada San Carlos S.A.C.</t>
  </si>
  <si>
    <t>Universidad Peruana Simón Bolívar S.A.C.</t>
  </si>
  <si>
    <t>Asociación Civil Universidad de Ciencias y Humanidades</t>
  </si>
  <si>
    <t>Universidad de Lambayeque S.A.C.</t>
  </si>
  <si>
    <t>Universidad de Ciencias y Artes de América Latina S.A.C.</t>
  </si>
  <si>
    <t>Universidad Peruana de Arte Orval S.A.C.</t>
  </si>
  <si>
    <t>Universidad Ciencias de la Salud S.A.C.</t>
  </si>
  <si>
    <t>Universidad de Ayacucho Federico Froebel S.A.C.</t>
  </si>
  <si>
    <t>Universidad Peruana de Investigación y Negocios S.A.C.</t>
  </si>
  <si>
    <t>Universidad Peruana Austral del Cusco S.A.C.</t>
  </si>
  <si>
    <t>Universidad Privada Autónoma del Sur S.A.C.</t>
  </si>
  <si>
    <t>Universidad María Auxiliadora S.A.C.</t>
  </si>
  <si>
    <t>Universidad Santo Domingo de Guzmán S.A.C.</t>
  </si>
  <si>
    <t>Universidad Privada Líder Peruana S.A.C.</t>
  </si>
  <si>
    <t>Universidad Global del Cusco S.A.C.</t>
  </si>
  <si>
    <t>Facultad de Teología Pontificia y Civil de Lima</t>
  </si>
  <si>
    <t xml:space="preserve">               - La Universidad Privada Peruano Alemana inició operaciones académicas en el año 2021</t>
  </si>
  <si>
    <t xml:space="preserve">                  - Ministerio de Educación (MINEDU) - Sistema de Recolección de Información para Educación Superior (SIRIES), 2017-2019. Información reportada por las universidades hasta agosto de 2020.</t>
  </si>
  <si>
    <t>Notas: La información 2014-2022 corresponde al nivel educativo de pregrado.</t>
  </si>
  <si>
    <t xml:space="preserve">               - Las siguientes universidades con licencia denegada no cuentan con información debido a que finalizaron sus actividades académicas: Grupo Educativo Universidad
                 Privada de Ica S.A.C., Universidad Privada Antonio Guillermo Urrelo S.A.C., Universidad Peruana de las Américas S.A.C., Universidad Privada de Trujillo, Universidad
                 Peruana Simón Bolívar S.A.C., Universidad Peruana de Integración Global S.A.C., Universidad Peruana del Oriente S.A.C., Universidad Privada Juan Mejía Baca S.A.C.,
                 Universidad Privada Arzobispo Loayza S.A.C., Universidad de Lambayeque S.A.C., Universidad Peruana de Arte Orval S.A.C., Universidad Privada de la Selva Peruana
                 S.A.C., Universidad Ciencias de la Salud S.A.C., Universidad de Ayacucho Federico Froebel S.A.C., Universidad Peruana de Investigación y Negocios S.A.C., Universidad 
                 Peruana Austral del Cusco S.A.C., Universidad Autónoma San Francisco S.A.C., Universidad Privada Juan Pablo II S.A.C., Universidad Privada Leonardo Da Vinci S.A.C., 
                 Universidad Privada Autónoma del Sur S.A.C., Universidad Politécnica Amazónica S.A.C., Universidad Marítima del Perú S.A.C., Universidad Global del Cusco S.A.C.,              
                 Universidad Peruana Santo Tomás de Aquino de Ciencia e Integración S.A.C., Universidad Privada SISE S.A.C. y Universidad Seminario Evangélico de Lima</t>
  </si>
  <si>
    <r>
      <rPr>
        <b/>
        <sz val="7"/>
        <rFont val="Arial Narrow"/>
        <family val="2"/>
      </rPr>
      <t>Notas</t>
    </r>
    <r>
      <rPr>
        <sz val="7"/>
        <rFont val="Arial Narrow"/>
        <family val="2"/>
      </rPr>
      <t>:   La información 2014-2022 corresponde al nivel educativo de pregrado.</t>
    </r>
  </si>
  <si>
    <r>
      <t xml:space="preserve">Fuente: </t>
    </r>
    <r>
      <rPr>
        <sz val="7"/>
        <rFont val="Arial Narrow"/>
        <family val="2"/>
      </rPr>
      <t>Asamblea Nacional de Rectores (ANR), 1985- 2013; Superintendencia Nacional de Educación Superior Universitaria (SUNEDU)</t>
    </r>
  </si>
  <si>
    <t xml:space="preserve">                     Superintendencia Nacional de Educación Superior Universitaria (SUNEDU) - Unidad de Documentación e Información Universitaria, SIBE, 2014 - 2016.</t>
  </si>
  <si>
    <t xml:space="preserve">                     Ministerio de Educación (MINEDU) - Sistema de Recolección de Información para Educación Superior (SIRIES), 2017-2019. Información reportada por las universidades hasta agosto de 2020.</t>
  </si>
  <si>
    <t>Universidad Nacional Santiago Antúnez de Mayolo</t>
  </si>
  <si>
    <t>Universidad Nacional José María Arguedas</t>
  </si>
  <si>
    <t>Notas:   La información 2014-2022 corresponde al nivel educativo de pregrado.</t>
  </si>
  <si>
    <t>Notas: Se contabilizó a las universidades licenciadas por Resoluciones de Consejo Directivo.</t>
  </si>
  <si>
    <t>Pública</t>
  </si>
  <si>
    <t>Privada</t>
  </si>
  <si>
    <t xml:space="preserve">Fuente: Ministerio de Educación -Unidad de Medición de la Calidad Educativa -Evaluación Censal de Estudiantes -4to. Grado Primaria.  </t>
  </si>
  <si>
    <t xml:space="preserve">      EDUCATIVO, SEGÚN TIPO DE CAPACITACIÓN A REALIZAR,  2013 - 2022</t>
  </si>
  <si>
    <t>Tipo de capacitación</t>
  </si>
  <si>
    <t>Capacitaciones 1/</t>
  </si>
  <si>
    <t>Doctorados</t>
  </si>
  <si>
    <t>Maestrías</t>
  </si>
  <si>
    <t>Universitarios</t>
  </si>
  <si>
    <t>1/ Incluye cursos y seminarios</t>
  </si>
  <si>
    <t>Fuente: Ministerio de Educación - Programa  Nacional de Becas y Crédito Educativo (PRONABEC)</t>
  </si>
  <si>
    <t xml:space="preserve">Fuente: Ministerio de Educación-Unidad de Medición de la Calidad Educativa-Evaluación Censal de Estudiantes 2do.Grado Secundaria.  </t>
  </si>
  <si>
    <t>2/ Denominación establecida mediante Ley N° 31140, las publicaciones estadísticas referidas a la Provincia de Lima se denominarán en adelante, Lima Metropolitana y comprende los 43 distritos.</t>
  </si>
  <si>
    <t>COMISIÓN FULLBRIGHT</t>
  </si>
  <si>
    <t>Francia - PUCP - UNSAAC</t>
  </si>
  <si>
    <t>Francia - UPCH</t>
  </si>
  <si>
    <t>Regimen/ Tipo de Persona de acuerdo al número de contratos</t>
  </si>
  <si>
    <t xml:space="preserve">  Jurídica Privada</t>
  </si>
  <si>
    <t xml:space="preserve">  Natural</t>
  </si>
  <si>
    <t xml:space="preserve">  Jurídica Pública</t>
  </si>
  <si>
    <t>E023 - Programas de Maestría en Universidades Peruanas</t>
  </si>
  <si>
    <t>Ingeniería ambiental</t>
  </si>
  <si>
    <t>Otras ciencias naturales</t>
  </si>
  <si>
    <t>Biología reproductiva</t>
  </si>
  <si>
    <t>Biotecnología relacionada con la salud</t>
  </si>
  <si>
    <t>Ética relacionada con la Biomedicina</t>
  </si>
  <si>
    <t>Ingeniería del Petróleo (Combustibles, Aceites), Energía y Combustibles</t>
  </si>
  <si>
    <t>Matemáticas puras</t>
  </si>
  <si>
    <t>Otras Ciencias Naturales</t>
  </si>
  <si>
    <t>Química analítica</t>
  </si>
  <si>
    <t>Química física</t>
  </si>
  <si>
    <t>Ecosistemas y Recursos Naturales</t>
  </si>
  <si>
    <t>Microorganismos</t>
  </si>
  <si>
    <t>Biocombustibles a partir de desechos orgánicos</t>
  </si>
  <si>
    <t>Física de la materia condensada</t>
  </si>
  <si>
    <t>Física nuclear y partículas elementales</t>
  </si>
  <si>
    <t>Manejo sostenible de recursos biológicos</t>
  </si>
  <si>
    <t>Matemáticas pura</t>
  </si>
  <si>
    <t>Microbiología e Inmunologogía</t>
  </si>
  <si>
    <t>Pruebas del diagnóstico (plantas, animales y humanos)</t>
  </si>
  <si>
    <t>Recursos hídricos, energéticos, geológicos y edáficos</t>
  </si>
  <si>
    <t>Redes TIC</t>
  </si>
  <si>
    <t>Nota: No hubo convocatoria en el año 2022, pero se admitieron los 8 becarios pendientes correspondiente a 1 contrato de 2020.</t>
  </si>
  <si>
    <t>Información recopilada del SISTEMA INTEGRADO DE GESTIÓN – SIG Abril 2023</t>
  </si>
  <si>
    <r>
      <rPr>
        <b/>
        <sz val="8"/>
        <rFont val="Arial Narrow"/>
        <family val="2"/>
      </rPr>
      <t>Nota</t>
    </r>
    <r>
      <rPr>
        <sz val="8"/>
        <rFont val="Arial Narrow"/>
        <family val="2"/>
      </rPr>
      <t>: En el año 2019 se tomó información sobre la capacitación a los docentes para el uso del material impreso "Juega, Crea, Resuelve y aprende" 
para niños y niñas de 4 y 5 años, en reemplazo de los cuadernos de trabajo "Aprendemos Jugando", por lo que el indicador no es comparable con estudios de años anteriores.</t>
    </r>
  </si>
  <si>
    <r>
      <rPr>
        <b/>
        <sz val="8"/>
        <rFont val="Arial Narrow"/>
        <family val="2"/>
      </rPr>
      <t>Nota:</t>
    </r>
    <r>
      <rPr>
        <sz val="8"/>
        <rFont val="Arial Narrow"/>
        <family val="2"/>
      </rPr>
      <t xml:space="preserve"> En el año 2015 el MINEDU dispuso, debido al fenómeno El Niño, que el cierre del año escolar se programe para el 30 de noviembre, 
por lo que en el cálculo de la tasa de asistencia escolar se consideró desde el mes de Abril a Noviembre 2015.</t>
    </r>
  </si>
  <si>
    <t xml:space="preserve">Fuente: SIAGIE-ME al 10/06/2021, NEXUS 08/06/2021, Padrón de beneficiarios de dispositivos informáticos  (tabletas) en el marco del D.S. N° 006-2020-MINEDU y su Fe de Erratas. </t>
  </si>
  <si>
    <t xml:space="preserve">SEGÚN ÁMBITO GEOGRÁFICO, 2011 - 2019 </t>
  </si>
  <si>
    <t>CUADERNOS DE TRABAJO, SEGÚN ÁMBITO GEOGRÁFICO, 2011 - 2021</t>
  </si>
  <si>
    <t>SEGÚN ÁMBITO GEOGRÁFICO, 2011-2021</t>
  </si>
  <si>
    <t>E. CALIDAD EDUCATIVA</t>
  </si>
  <si>
    <t>2022  E/</t>
  </si>
  <si>
    <t xml:space="preserve"> 5.88-A  ESTUDIANTES, DOCENTES Y SERVICIOS EDUCATIVOS BENEFICIARIOS DE TABLETS EN FASE 1, 
SEGÚN DEPARTAMENTO, 2021</t>
  </si>
  <si>
    <t xml:space="preserve"> 5.88-B  ESTUDIANTES Y DOCENTES BENEFICIARIOS CUYAS TABLETS YA FUERON 
ASIGNADAS Y REGISTRADAS EN SIAGIE -ME (SOLO FASE 1), SEGÚN REGIÓN, 2021</t>
  </si>
  <si>
    <t xml:space="preserve"> 5.88 -C  ESTUDIANTES, DOCENTES Y SERVICIOS EDUCATIVOS BENEFICIARIOS DE TABLETS, 
EN FASE 2, SEGÚN REGIÓN,  2021</t>
  </si>
  <si>
    <t xml:space="preserve"> 5.89  INSTITUCIONES EDUCATIVAS DE INICIAL QUE RECIBIERON OPORTUNAMENTE KITS EDUCATIVOS,  </t>
  </si>
  <si>
    <t xml:space="preserve"> 5.90  INSTITUCIONES EDUCATIVAS DE INICIAL QUE RECIBIERON OPORTUNAMENTE CUADERNOS DE TRABAJO, </t>
  </si>
  <si>
    <t xml:space="preserve"> 5.91  INSTITUCIONES EDUCATIVAS DE PRIMARIA QUE RECIBIERON OPORTUNAMENTE CUADERNOS DE  </t>
  </si>
  <si>
    <t>5.92 INSTITUCIONES EDUCATIVAS DE PRIMARIA QUE RECIBIERON OPORTUNAMENTE TEXTOS ESCOLARES PARA</t>
  </si>
  <si>
    <t>5.93  INSTITUCIONES EDUCATIVAS DE PRIMARIA CON DOCENTES DE PRIMER Y SEGUNDO GRADO QUE</t>
  </si>
  <si>
    <t>5.94   INSTITUCIONES EDUCATIVAS DE PRIMARIA QUE PARTICIPARON EN LA EVALUACIÓN CENSAL DE ESTUDIANTES</t>
  </si>
  <si>
    <t xml:space="preserve">5.95  LOCALES ESCOLARES DE LAS INSTITUCIONES EDUCATIVAS PÚBLICAS DE NIVEL INICIAL, PRIMARIA Y </t>
  </si>
  <si>
    <t>5.96   LOCALES ESCOLARES CON SERVICIOS HIGIÉNICOS EN BUEN ESTADO, SEGÚN ÁMBITO GEOGRÁFICO, 2011 - 2021</t>
  </si>
  <si>
    <t xml:space="preserve">5.97  DOCENTES DE EDUCACIÓN INICIAL CON AULAS DE 4 Y 5 AÑOS QUE RECIBIERON CAPACITACIÓN EN EL USO DE
</t>
  </si>
  <si>
    <t xml:space="preserve">5.98  INSTITUCIONES EDUCATIVAS DE INICIAL QUE CUMPLEN CON LAS HORAS  REGLAMENTARIAS DE CLASES ANUALES, </t>
  </si>
  <si>
    <t>5.99  INSTITUCIONES EDUCATIVAS DE PRIMARIA QUE CUMPLEN CON LAS HORAS REGLAMENTARIAS</t>
  </si>
  <si>
    <t>5.100  INSTITUCIONES EDUCATIVAS QUE INICIARON EL AÑO ESCOLAR CON EL EQUIPO DOCENTE</t>
  </si>
  <si>
    <t xml:space="preserve">5.101  INSTITUCIONES EDUCATIVAS DE PRIMARIA Y SECUNDARIA QUE CUENTAN CON AULA DE </t>
  </si>
  <si>
    <t>Nivel educativo y estrategia/característica</t>
  </si>
  <si>
    <t>Gestión</t>
  </si>
  <si>
    <t>Masculino</t>
  </si>
  <si>
    <t>Femenino</t>
  </si>
  <si>
    <t>Total Básica Regular</t>
  </si>
  <si>
    <t>Inicial ciclo I (0-2 años) 1/</t>
  </si>
  <si>
    <t>Cuna</t>
  </si>
  <si>
    <t>Cuna Jardín 2/</t>
  </si>
  <si>
    <t>PRONOEI Ciclo I</t>
  </si>
  <si>
    <t>Inicial ciclo II (3-5 años)</t>
  </si>
  <si>
    <t>Jardín</t>
  </si>
  <si>
    <t>Cuna-jardín 3/</t>
  </si>
  <si>
    <t>PRONOEI Ciclo II</t>
  </si>
  <si>
    <t>Polidocente Completo</t>
  </si>
  <si>
    <t>Polidocente Multigrado</t>
  </si>
  <si>
    <t>Unidocente Multigrado</t>
  </si>
  <si>
    <t>Presencial</t>
  </si>
  <si>
    <t>A distancia</t>
  </si>
  <si>
    <t>En alternancia</t>
  </si>
  <si>
    <r>
      <rPr>
        <b/>
        <sz val="7"/>
        <color theme="1"/>
        <rFont val="Arial Narrow"/>
        <family val="2"/>
      </rPr>
      <t>Nota</t>
    </r>
    <r>
      <rPr>
        <sz val="7"/>
        <color theme="1"/>
        <rFont val="Arial Narrow"/>
        <family val="2"/>
      </rPr>
      <t>: La matrícula en Educación Inicial excluye a los participantes en PRONOEI.</t>
    </r>
  </si>
  <si>
    <t>1/ Incluye niños con edades mayores a dos años matriculados en programas de inicial ciclo I.</t>
  </si>
  <si>
    <t>2/ Comprende matrícula de 0-2 años en cuna-jardín.</t>
  </si>
  <si>
    <t>3/ Comprende matrícula de 3-5 años en cuna-jardín.</t>
  </si>
  <si>
    <t>Fuente:  MINISTERIO DE EDUCACIÓN - Censo Educativo.</t>
  </si>
  <si>
    <t>5.4  PERÚ: MATRÍCULA EBR POR TIPO DE GESTIÓN, ÁREA GEOGRÁFICA Y SEXO, SEGÚN NIVEL EDUCATIVO Y ESTRATEGIA O FORMA DE ATENCIÓN, 2022</t>
  </si>
  <si>
    <t xml:space="preserve">        (Soles corrientes)</t>
  </si>
  <si>
    <t>2023  E/</t>
  </si>
  <si>
    <t xml:space="preserve">        SEGÚN DEPARTAMENTO, 2014 - 2023</t>
  </si>
  <si>
    <t>SEGÚN DEPARTAMENTO, 2014 - 2023</t>
  </si>
  <si>
    <t>5.3   GASTO PÚBLICO POR ALUMNO EN EDUCACIÓN BÁSICA ALTERNATIVA ESPECIAL Y TÉCNICO</t>
  </si>
  <si>
    <t xml:space="preserve">    -Básica Alternativa</t>
  </si>
  <si>
    <t xml:space="preserve">    -Básica Especial</t>
  </si>
  <si>
    <t xml:space="preserve">    -Técnico Productiva</t>
  </si>
  <si>
    <t xml:space="preserve">        PRODUCTIVA, SEGÚN DEPARTAMENTO, 2012 - 2022</t>
  </si>
  <si>
    <t>Gasto Público por alumno de  Educación Básica Alternativa, Especial y Técnico Productiva: Es el cociente que resulta de  
dividir el Gasto destinado por el Gobierno Central  a cada nivel de educación, respecto del número de alumnos  del mismo nivel.</t>
  </si>
  <si>
    <r>
      <rPr>
        <b/>
        <sz val="7"/>
        <rFont val="Arial Narrow"/>
        <family val="2"/>
      </rPr>
      <t>Nota</t>
    </r>
    <r>
      <rPr>
        <sz val="7"/>
        <rFont val="Arial Narrow"/>
        <family val="2"/>
      </rPr>
      <t>:  El elevado valor del indicador para el nivel de educación básica especial de la región se debe a inversiones en infraestructura y equipamiento.</t>
    </r>
  </si>
  <si>
    <t xml:space="preserve">              Ministerio de Educación - Censo Escolar - Unidad de Estadística Educativa (datos de matrícula)   </t>
  </si>
  <si>
    <t xml:space="preserve">        SEGÚN DEPARTAMENTO, 2013 - 2023</t>
  </si>
  <si>
    <t xml:space="preserve">           SEGÚN DEPARTAMENTO, 2013 - 2023</t>
  </si>
  <si>
    <t xml:space="preserve">          Conclusión. </t>
  </si>
  <si>
    <t xml:space="preserve">   Continúa…</t>
  </si>
  <si>
    <t xml:space="preserve">   Conclusión.</t>
  </si>
  <si>
    <t xml:space="preserve">          SEGÚN DEPARTAMENTO, 2012 - 2023</t>
  </si>
  <si>
    <t xml:space="preserve">            SEGÚN DEPARTAMENTO, 2012 - 2023</t>
  </si>
  <si>
    <t xml:space="preserve">           SEGÚN DEPARTAMENTO, 2012 - 2023</t>
  </si>
  <si>
    <t xml:space="preserve">        SEGÚN DEPARTAMENTO, 2012 - 2023</t>
  </si>
  <si>
    <t xml:space="preserve">         SEGÚN DEPARTAMENTO, 2012 - 2023</t>
  </si>
  <si>
    <t xml:space="preserve">         SEGÚN EDADES SIMPLES, SEXO Y ÁMBITO GEOGRÁFICO, 2012 - 2023</t>
  </si>
  <si>
    <t xml:space="preserve">         INICIAL, SEGÚN ÁMBITO GEOGRÁFICO, 2012 - 2023</t>
  </si>
  <si>
    <t xml:space="preserve">        SEGÚN EDADES SIMPLES, SEXO Y ÁMBITO GEOGRÁFICO, 2012 - 2023</t>
  </si>
  <si>
    <t xml:space="preserve">       SEGÚN ÁMBITO GEOGRÁFICO, 2012 - 2023</t>
  </si>
  <si>
    <t>SEGÚN ÁMBITO GEOGRÁFICO, 2012 - 2023</t>
  </si>
  <si>
    <t xml:space="preserve">         EDADES SIMPLES, SEXO Y ÁMBITO GEOGRÁFICO, 2012- 2023</t>
  </si>
  <si>
    <t xml:space="preserve">         SEXO, EDADES SIMPLES Y ÁMBITO GEOGRÁFICO, 2012 - 2023</t>
  </si>
  <si>
    <t xml:space="preserve">         SEGÚN ÁMBITO GEOGRÁFICO, 2012 - 2023</t>
  </si>
  <si>
    <t xml:space="preserve">        PRODUCTIVA, SEGÚN DEPARTAMENTO,  2012 - 2022</t>
  </si>
  <si>
    <t>5.4   GASTO PÚBLICO POR ALUMNO EN EDUCACIÓN SUPERIOR, SEGÚN DEPARTAMENTO, 2013 - 2022</t>
  </si>
  <si>
    <t>Gasto Público por alumno de  Educación Superior: Es el cociente que resulta de dividir el Gasto destinado por el Gobierno Central a Educación Superior No Universitaria y Universitaria, respecto del número de alumnos de los mismos niveles a cada nivel de educación, respecto del número de alumnos  del mismo nivel.</t>
  </si>
  <si>
    <t xml:space="preserve">          SEGÚN EDADES SIMPLES, SEXO Y ÁMBITO GEOGRÁFICO, 2012 - 2023</t>
  </si>
  <si>
    <t xml:space="preserve">          SEGÚN ÁMBITO GEOGRÁFICO, 2012 - 2023</t>
  </si>
  <si>
    <t xml:space="preserve">         CORRESPONDE A SU EDAD, SEGÚN  ÁMBITO GEOGRÁFICO, 2012 - 2023</t>
  </si>
  <si>
    <t xml:space="preserve">          SEGÚN  ÁMBITO GEOGRÁFICO, 2012 - 2023</t>
  </si>
  <si>
    <t xml:space="preserve">        SEGÚN  ÁREA DE RESIDENCIA Y SEXO, 2012 - 2023</t>
  </si>
  <si>
    <t>SEGÚN EDADES SIMPLES, SEXO Y ÁMBITO GEOGRÁFICO, 2012 - 2023</t>
  </si>
  <si>
    <t>SECUNDARIA, SEGÚN EDADES SIMPLES, SEXO Y ÁMBITO GEOGRÁFICO, 2012 - 2023</t>
  </si>
  <si>
    <t xml:space="preserve">          AÑOS DE EDAD, SEGÚN ÁMBITO GEOGRÁFICO, 2012 - 2023</t>
  </si>
  <si>
    <t xml:space="preserve">       SEGÚN SEXO, SECTOR Y ÁMBITO GEOGRÁFICO</t>
  </si>
  <si>
    <t>MAGNITUDES DE LA EDUCACIÓN EN EL PERÚ</t>
  </si>
  <si>
    <t>Matrícula según Grado</t>
  </si>
  <si>
    <t>14. EBR-Inicial: Matrícula en cada edad atendida</t>
  </si>
  <si>
    <t>PERÚ 2023</t>
  </si>
  <si>
    <t>PERÚ: MATRÍCULA DE EDUCACIÓN INICIAL POR TIPO DE GESTIÓN, ÁREA GEOGRÁFICA Y SEXO, SEGÚN ESTRATEGIA Y EDAD ATENDIDA, 2023</t>
  </si>
  <si>
    <t>Nivel educativo y estrategía/característica</t>
  </si>
  <si>
    <t>Total Inicial ciclo I</t>
  </si>
  <si>
    <t>0 años</t>
  </si>
  <si>
    <t>1 año</t>
  </si>
  <si>
    <t>2 años</t>
  </si>
  <si>
    <t>Cuna-jardín 1/</t>
  </si>
  <si>
    <t>Total Inicial ciclo II</t>
  </si>
  <si>
    <t>3 años</t>
  </si>
  <si>
    <t>Magnitudes</t>
  </si>
  <si>
    <t>matricula</t>
  </si>
  <si>
    <t>4 años</t>
  </si>
  <si>
    <t>5 años</t>
  </si>
  <si>
    <t>Cuna-jardín 2/</t>
  </si>
  <si>
    <t>Nota: La matrícula en Educación Inicial excluye a los participantes en PRONOEI.</t>
  </si>
  <si>
    <t>1/ Comprende la matrícula con edades de 0-2 años en cuna-jardín.</t>
  </si>
  <si>
    <t>2/ Comprende la matrícula con edades de 3-5 años en cuna-jardín.</t>
  </si>
  <si>
    <t>Fuente: MINISTERIO DE EDUCACIÓN - Censo Educativo.</t>
  </si>
  <si>
    <r>
      <t>Nota</t>
    </r>
    <r>
      <rPr>
        <b/>
        <sz val="8"/>
        <rFont val="Arial Narrow"/>
        <family val="2"/>
      </rPr>
      <t xml:space="preserve">: </t>
    </r>
    <r>
      <rPr>
        <sz val="8"/>
        <rFont val="Arial Narrow"/>
        <family val="2"/>
      </rPr>
      <t>Corresponde a la suma del número de personas que desempeñan labor docente, directiva o en el aula, en cada institución educativa, 
sin diferenciar si la jornada es de tiempo completo o parcial.</t>
    </r>
  </si>
  <si>
    <t>Fuente: Ministerio de Educación  (MINEDU) - Padrón de Servicios Educativos..</t>
  </si>
  <si>
    <t>Fuente: Ministerio de Educación  (MINEDU) - Padrón de Servicios Educativos.</t>
  </si>
  <si>
    <t xml:space="preserve">         SEGÚN  ÁMBITO GEOGRÁFICO, 2012 - 2023</t>
  </si>
  <si>
    <t xml:space="preserve">        ESCOLAR, SEGÚN  ÁMBITO  GEOGRÁFICO Y SEXO, 2012 - 2023</t>
  </si>
  <si>
    <t xml:space="preserve">         ÁMBITO GEOGRÁFICO, 2012 - 2023</t>
  </si>
  <si>
    <t xml:space="preserve">           GRUPOS DE EDAD Y SEXO, 2013 - 2023</t>
  </si>
  <si>
    <t xml:space="preserve">AÑO: 2022 </t>
  </si>
  <si>
    <t>AÑO: 2023</t>
  </si>
  <si>
    <t>Año, Nivel educativo y estrategia/característica</t>
  </si>
  <si>
    <t>5.5  PERÚ: MATRÍCULA EBR POR TIPO DE GESTIÓN, ÁREA GEOGRÁFICA Y SEXO, SEGÚN NIVEL EDUCATIVO Y ESTRATEGIA O FORMA DE ATENCIÓN, 2022 - 2023</t>
  </si>
  <si>
    <t>5.6  MATRÍCULA ESCOLAR DEL SISTEMA EDUCATIVO, SEGÚN SECTOR, NIVEL Y MODALIDAD, 2014 - 2023</t>
  </si>
  <si>
    <t>5.8   ALUMNOS MATRICULADOS EN EL SISTEMA EDUCATIVO NACIONAL DEL ÁREA URBANA,</t>
  </si>
  <si>
    <t>5.7  ALUMNOS MATRICULADOS EN EL SISTEMA EDUCATIVO NACIONAL, SEGÚN DEPARTAMENTO, 2014 - 2023</t>
  </si>
  <si>
    <t xml:space="preserve">5.9  ALUMNOS MATRICULADOS EN EL SISTEMA EDUCATIVO NACIONAL DEL ÁREA RURAL, </t>
  </si>
  <si>
    <t>5.10   ALUMNOS MATRICULADOS EN EDUCACIÓN INICIAL, POR GESTIÓN PÚBLICA</t>
  </si>
  <si>
    <t>5.11   ALUMNOS MATRICULADOS EN EDUCACIÓN INICIAL, POR GESTIÓN PRIVADA,</t>
  </si>
  <si>
    <t>5.12  NIÑOS MATRICULADOS EN EDUCACIÓN INICIAL, SEGÚN DEPARTAMENTO, 2012 - 2023</t>
  </si>
  <si>
    <t>5.13   NIÑAS MATRICULADAS EN EDUCACIÓN INICIAL, SEGÚN DEPARTAMENTO, 2012 - 2023</t>
  </si>
  <si>
    <t xml:space="preserve">5.14  ALUMNOS MATRICULADOS EN EDUCACIÓN INICIAL, EN EL ÁREA URBANA, </t>
  </si>
  <si>
    <t>5.15  ALUMNOS MATRICULADOS EN EDUCACIÓN INICIAL, EN EL ÁREA RURAL,</t>
  </si>
  <si>
    <t>5.16   ALUMNOS MATRICULADOS EN EDUCACIÓN PRIMARIA, POR GESTIÓN PÚBLICA,</t>
  </si>
  <si>
    <t>5.17  ALUMNOS MATRICULADOS EN EDUCACIÓN PRIMARIA, POR GESTIÓN PRIVADA,</t>
  </si>
  <si>
    <t xml:space="preserve">5.18  POBLACIÓN MASCULINA MATRICULADA EN EDUCACIÓN PRIMARIA, </t>
  </si>
  <si>
    <t xml:space="preserve">5.19   POBLACIÓN FEMENINA MATRICULADA EN EDUCACIÓN PRIMARIA, </t>
  </si>
  <si>
    <t>5.20  ALUMNOS MATRICULADOS EN EDUCACIÓN PRIMARIA, EN EL ÁREA URBANA,</t>
  </si>
  <si>
    <t xml:space="preserve">5.22 ALUMNOS MATRICULADOS EN EDUCACIÓN SECUNDARIA, POR GESTIÓN PUBLICA, </t>
  </si>
  <si>
    <t xml:space="preserve">5.23  ALUMNOS MATRICULADOS EN EDUCACIÓN SECUNDARIA, POR GESTIÓN PRIVADA, </t>
  </si>
  <si>
    <t>5.24   POBLACIÓN MASCULINA MATRICULADA EN EDUCACIÓN SECUNDARIA,  SEGÚN DEPARTAMENTO, 2012 - 2023</t>
  </si>
  <si>
    <t>5.21  ALUMNOS MATRICULADOS EN EDUCACIÓN PRIMARIA, EN EL ÁREA RURAL,</t>
  </si>
  <si>
    <t>5.25  POBLACIÓN FEMENINA MATRICULADA EN EDUCACIÓN SECUNDARIA, SEGÚN DEPARTAMENTO, 2012 - 2023</t>
  </si>
  <si>
    <t>5.26  ALUMNOS MATRICULADOS EN EDUCACIÓN SECUNDARIA, EN EL ÁREA URBANA, SEGÚN DEPARTAMENTO, 2012-2023</t>
  </si>
  <si>
    <t xml:space="preserve">5.27  ALUMNOS MATRICULADOS EN EDUCACIÓN SECUNDARIA,  EN EL ÁREA RURAL, </t>
  </si>
  <si>
    <t>5.28  TASA NETA DE MATRÍCULA ESCOLAR DE LA POBLACIÓN DE 3 A 5 AÑOS DE EDAD A EDUCACIÓN INICIAL,</t>
  </si>
  <si>
    <t xml:space="preserve">5.29  TASA NETA DE MATRÍCULA ESCOLAR DE LA POBLACIÓN DE 3 A 5 AÑOS DE EDAD, A EDUCACIÓN  </t>
  </si>
  <si>
    <t xml:space="preserve">5.30  TASA BRUTA DE MATRÍCULA ESCOLAR A EDUCACIÓN PRIMARIA DE LA POBLACIÓN DE 6 A 11 AÑOS DE EDAD, </t>
  </si>
  <si>
    <t xml:space="preserve">5.31  TASA NETA DE MATRÍCULA A EDUCACIÓN PRIMARIA DE LA POBLACIÓN DE 6 A 11 AÑOS DE EDAD, </t>
  </si>
  <si>
    <t xml:space="preserve">5.32  TASA BRUTA DE MATRÍCULA A EDUCACIÓN PRIMARIA DE LA POBLACIÓN DE 6 A 11 AÑOS DE EDAD, </t>
  </si>
  <si>
    <t xml:space="preserve">5.33  TASA NETA DE MATRÍCULA A EDUCACIÓN PRIMARIA DE LA POBLACIÓN DE 6 A 11 AÑOS DE EDAD,   </t>
  </si>
  <si>
    <t xml:space="preserve">5.34  TASA BRUTA DE MATRÍCULA A EDUCACIÓN SECUNDARIA DE LA POBLACIÓN DE 12 A 16 AÑOS DE EDAD, SEGÚN </t>
  </si>
  <si>
    <t xml:space="preserve">5.35  TASA NETA DE MATRÍCULA A EDUCACIÓN SECUNDARIA DE LA POBLACIÓN DE 12 A 16 AÑOS DE EDAD, SEGÚN  </t>
  </si>
  <si>
    <t xml:space="preserve">5.36  TASA  BRUTA DE MATRÍCULA A EDUCACIÓN SECUNDARIA DE LA POBLACIÓN DE 12 A 16 AÑOS DE EDAD, </t>
  </si>
  <si>
    <t>5.37  TASA NETA DE MATRÍCULA A EDUCACIÓN SECUNDARIA DE LA POBLACIÓN DE 12 A 16 AÑOS DE EDAD,</t>
  </si>
  <si>
    <t>5.38  TASA NETA DE ASISTENCIA A EDUCACIÓN INICIAL DE LA POBLACIÓN DE 3 A 5 AÑOS DE EDAD,</t>
  </si>
  <si>
    <t>5.39 TASA NETA DE ASISTENCIA A EDUCACIÓN INICIAL DE LA POBLACIÓN DE 3 A 5 AÑOS DE EDAD,  
SEGÚN ÁMBITO GEOGRÁFICO, 2012 - 2023</t>
  </si>
  <si>
    <t xml:space="preserve">5.40  TASA BRUTA DE ASISTENCIA A EDUCACIÓN PRIMARIA DE LA POBLACIÓN DE 6 A 11 AÑOS  DE EDAD, </t>
  </si>
  <si>
    <t xml:space="preserve">5.41  TASA NETA DE ASISTENCIA A EDUCACIÓN PRIMARIA DE LA POBLACIÓN DE 6 A 11 AÑOS  DE EDAD, </t>
  </si>
  <si>
    <t>5.42  TASA NETA DE ASISTENCIA A EDUCACIÓN PRIMARIA DE LA POBLACIÓN DE 6 A 11 AÑOS DE EDAD,</t>
  </si>
  <si>
    <t xml:space="preserve">5.43  POBLACIÓN DE 6 A 11 AÑOS DE EDAD QUE ASISTE A EDUCACIÓN PRIMARIA EN EL GRADO QUE LE </t>
  </si>
  <si>
    <t>5.44   POBLACIÓN DE 6 A 11 AÑOS DE EDAD QUE ASISTE A EDUCACIÓN PRIMARIA CON ATRASO ESCOLAR,</t>
  </si>
  <si>
    <t xml:space="preserve">5.45  POBLACIÓN DE 6 A 11 AÑOS DE EDAD QUE ASISTE A EDUCACIÓN PRIMARIA CON ADELANTO ESCOLAR, </t>
  </si>
  <si>
    <t xml:space="preserve">5.46  TASA  BRUTA DE ASISTENCIA ESCOLAR DE LA POBLACIÓN DE 12 A 16 AÑOS  DE EDAD, A EDUCACIÓN </t>
  </si>
  <si>
    <t>5.47  TASA NETA DE ASISTENCIA DE LA POBLACIÓN DE 12 A 16 AÑOS DE EDAD A EDUCACIÓN  SECUNDARIA,</t>
  </si>
  <si>
    <t xml:space="preserve">5.48  TASA BRUTA DE ASISTENCIA A EDUCACIÓN SECUNDARIA DE LA POBLACIÓN DE 12 A 16 AÑOS DE EDAD, </t>
  </si>
  <si>
    <t>5.49  TASA NETA DE ASISTENCIA A EDUCACIÓN SECUNDARIA DE LA POBLACIÓN DE 12 A 16</t>
  </si>
  <si>
    <t>5.50  POBLACIÓN DE 12 A 16 AÑOS QUE ASISTE A EDUCACIÓN SECUNDARIA EN EL AÑO DE ESTUDIOS QUE LE</t>
  </si>
  <si>
    <t xml:space="preserve">5.51   POBLACIÓN DE 12 A 16 AÑOS QUE ASISTE A EDUCACIÓN SECUNDARIA CON ATRASO ESCOLAR, </t>
  </si>
  <si>
    <t>5.52  POBLACIÓN DE 12 A 16 AÑOS QUE ASISTE A EDUCACIÓN SECUNDARIA CON ADELANTO</t>
  </si>
  <si>
    <t>5.53   NIÑAS/OS DEL CUARTO GRADO DE EDUCACIÓN PRIMARIA CON NIVEL SATISFACTORIO EN MATEMÁTICA Y LECTURA,</t>
  </si>
  <si>
    <t>5.54  NIÑAS/OS DEL SEGUNDO GRADO DE EDUCACIÓN SECUNDARIA CON NIVEL SATISFACTORIO EN MATEMÁTICA Y LECTURA,</t>
  </si>
  <si>
    <t xml:space="preserve"> 5.60   TASA DE ANALFABETISMO DE LA POBLACIÓN DE 15 Y MÁS AÑOS DE EDAD, SEGÚN  </t>
  </si>
  <si>
    <t>Ciencias Sociales</t>
  </si>
  <si>
    <t>2/ Denominación establecida mediante Ley N° 31140, las publicaciones estadísticas referidas a la Región Lima, se denominaran en adelante Departamento de Lima y comprende las provincias de: Barranca, Cajatambo, Canta, Cañete, Huaral, Huarochirí, Huaura, Oyón y Yauyos.</t>
  </si>
  <si>
    <t>1/ Denominación establecida mediante Ley N° 31140, las publicaciones estadísticas referidas a la provincia  de Lima se denominaran en adelante Lima Metropolitana y comprende los 43 distritos.</t>
  </si>
  <si>
    <t>Lima 2/</t>
  </si>
  <si>
    <t>Prov. Const. Callao</t>
  </si>
  <si>
    <t>2023/2022</t>
  </si>
  <si>
    <t>2023/2019</t>
  </si>
  <si>
    <t>Variación (pp)</t>
  </si>
  <si>
    <t xml:space="preserve">Ámbito geográfico </t>
  </si>
  <si>
    <t xml:space="preserve"> (Porcentaje)</t>
  </si>
  <si>
    <t>n+</t>
  </si>
  <si>
    <r>
      <rPr>
        <b/>
        <sz val="7.5"/>
        <rFont val="Arial Narrow"/>
        <family val="2"/>
      </rPr>
      <t>Nota:</t>
    </r>
    <r>
      <rPr>
        <sz val="7.5"/>
        <rFont val="Arial Narrow"/>
        <family val="2"/>
      </rPr>
      <t xml:space="preserve"> En el año 2015 el MINEDU dispuso, debido al fenómeno El Niño, que el cierre del año escolar se programe para el 30 de 
noviembre, por lo que en el  cálculo de la tasa de asistencia escolar se consideró desde el mes de Abril a Noviembre 2015.</t>
    </r>
  </si>
  <si>
    <t>5.1  GASTO DESTINADO AL SECTOR EDUCACIÓN, 1994-2023</t>
  </si>
  <si>
    <t>P/ Información correspondiente al periodo académico 2023-I.</t>
  </si>
  <si>
    <t xml:space="preserve">             - Superintendencia Nacional de Educación Superior Universitaria (SUNEDU) - Unidad de Documentación e Información Universitaria - Sistema de Información Universitaria (SIU), 2020-2023. Información reportada por las universidades hasta abril de 2024.</t>
  </si>
  <si>
    <t>Notas: - La información 2014-2022 corresponde al nivel educativo de pregrado.</t>
  </si>
  <si>
    <t xml:space="preserve">               - Las siguientes universidades con licencia denegada no cuentan con información para el año 2022, debido a que finalizaron sus actividades académicas: Grupo Educativo Universidad
                 Privada de Ica S.A.C., Universidad Privada Antonio Guillermo Urrelo S.A.C., Universidad Peruana de las Américas S.A.C., Universidad Privada de Trujillo, Universidad
                 Peruana Simón Bolívar S.A.C., Universidad Peruana de Integración Global S.A.C., Universidad Peruana del Oriente S.A.C., Universidad Privada Juan Mejía Baca S.A.C.,
                 Universidad Privada Arzobispo Loayza S.A.C., Universidad de Lambayeque S.A.C., Universidad Peruana de Arte Orval S.A.C., Universidad Privada de la Selva Peruana
                 S.A.C., Universidad Ciencias de la Salud S.A.C., Universidad de Ayacucho Federico Froebel S.A.C., Universidad Peruana de Investigación y Negocios S.A.C., Universidad 
                 Peruana Austral del Cusco S.A.C., Universidad Autónoma San Francisco S.A.C., Universidad Privada Juan Pablo II S.A.C., Universidad Privada Leonardo Da Vinci S.A.C., 
                 Universidad Privada Autónoma del Sur S.A.C., Universidad Politécnica Amazónica S.A.C., Universidad Marítima del Perú S.A.C., Universidad Global del Cusco S.A.C.,              
                 Universidad Peruana Santo Tomás de Aquino de Ciencia e Integración S.A.C., Universidad Privada SISE S.A.C. y Universidad Seminario Evangélico de Lima.</t>
  </si>
  <si>
    <t xml:space="preserve">                  - Superintendencia Nacional de Educación Superior Universitaria (SUNEDU) - Unidad de Documentación e Información Universitaria - Sistema de Información Universitaria (SIU), 2020-2023. Información reportada por las universidades hasta abril de 2024.</t>
  </si>
  <si>
    <t>P/ Información correspondiente al periodo académico 2023-I. En la Universidad Nacional de la Amazonía Peruana la información del 2022 solo es del periodo académico 2022-I  por problemas de inconsistencia en lo reportado por la universidad.</t>
  </si>
  <si>
    <t xml:space="preserve">                   - Superintendencia Nacional de Educación Superior Universitaria (SUNEDU) - Unidad de Documentación e Información Universitaria - Sistema de Información Universitaria (SIU), 2020-2023. Información reportada por las universidades hasta abril de 2024.</t>
  </si>
  <si>
    <t>Universidad Nacional de la Amazonía Peruana</t>
  </si>
  <si>
    <t>Universidad Nacional Agraria de la Selva</t>
  </si>
  <si>
    <t>Universidad Nacional Intercultural de la Amazonía</t>
  </si>
  <si>
    <t>088</t>
  </si>
  <si>
    <t>Universidad Nacional Intercultural Fabiola Salazar Leguía de Bagua</t>
  </si>
  <si>
    <t>Universidad Nacional Intercultural de la Selva Central Juan Santos Atahualpa</t>
  </si>
  <si>
    <t>Universidad Nacional Autónoma de Tayacaja Daniel Hernández Morillo</t>
  </si>
  <si>
    <t>Nota: Número de grado de bachiller inscritos en el Registro Nacional de Grados y Títulos. Para el cálculo de número de graduados se a considerado la fecha de diploma</t>
  </si>
  <si>
    <r>
      <t xml:space="preserve">Fuente: </t>
    </r>
    <r>
      <rPr>
        <sz val="8"/>
        <rFont val="Arial Narrow"/>
        <family val="2"/>
      </rPr>
      <t>Asamblea Nacional de Rectores (ANR), 2004 – 2014</t>
    </r>
  </si>
  <si>
    <t xml:space="preserve">          - Superintendencia Nacional de Educación Superior Universitaria (SUNEDU) - Registro Nacional de Grados y Títulos, 2015 - 2024. Información actualizada a abril 2024.                                                                                                                                                                                   </t>
  </si>
  <si>
    <t>045</t>
  </si>
  <si>
    <t>048</t>
  </si>
  <si>
    <t>050</t>
  </si>
  <si>
    <t>053</t>
  </si>
  <si>
    <t>063</t>
  </si>
  <si>
    <t>064</t>
  </si>
  <si>
    <t>067</t>
  </si>
  <si>
    <t>074</t>
  </si>
  <si>
    <t>087</t>
  </si>
  <si>
    <t>110</t>
  </si>
  <si>
    <t>137</t>
  </si>
  <si>
    <r>
      <t xml:space="preserve">       </t>
    </r>
    <r>
      <rPr>
        <sz val="8"/>
        <rFont val="Arial Narrow"/>
        <family val="2"/>
      </rPr>
      <t xml:space="preserve">   - Superintendencia Nacional de Educación Superior Universitaria (SUNEDU) - Registro Nacional de Grados y Títulos, 2015 - 2024. Información actualizada a abril 2024.         </t>
    </r>
    <r>
      <rPr>
        <b/>
        <sz val="8"/>
        <rFont val="Arial Narrow"/>
        <family val="2"/>
      </rPr>
      <t xml:space="preserve">                                                                                                                                                                          </t>
    </r>
  </si>
  <si>
    <t>Nota: Número de titulados de título profesional inscritos en el Registro Nacional de Grados y Títulos. Para el cálculo de número de titulados se a considerado la fecha de diploma</t>
  </si>
  <si>
    <t>Fuente: Asamblea Nacional de Rectores (ANR), 2004 – 2014</t>
  </si>
  <si>
    <t xml:space="preserve">               - La Universidad Nacional Mayor de San Marcos solo reporta información de docentes ordinarios desde el año 2020.</t>
  </si>
  <si>
    <t xml:space="preserve">           - Superintendencia Nacional de Educación Superior Universitaria (SUNEDU) - Unidad de Documentación e Información Universitaria - Sistema de Información Universitaria (SIU), 2020-2023. Información reportada por las universidades hasta abril de 2024.</t>
  </si>
  <si>
    <t>Fuente: Superintendencia Nacional de Educación Superior Universitaria (SUNEDU) - Unidad de Documentación e Información Universitaria, 2011 - 2022. Información actualizada a abril de 2024.</t>
  </si>
  <si>
    <t>SUB TOTAL</t>
  </si>
  <si>
    <t xml:space="preserve">         Continúa…</t>
  </si>
  <si>
    <t xml:space="preserve">    DEPARTAMENTO, 2012 - 2022</t>
  </si>
  <si>
    <t xml:space="preserve">  DEPARTAMENTO, 2012 - 2022</t>
  </si>
  <si>
    <t xml:space="preserve">                        Conclusión.</t>
  </si>
  <si>
    <t>Prov.Const. del Callao</t>
  </si>
  <si>
    <t xml:space="preserve">                                                                                                                                                                                                                                                                                                                                                                                                                                                                                                                                                                                                                                                                                                                                                                                                                                                                                                                                                                                                                                                                                                                                                                                                                                                                                                                                                                                                                                                                                                                                                                                                                                                                                                                                                                                                                                                                                                                                                                                                                                                                                                                                                                                                                                                                                                                                                                                                                                                                                                                                                                                                                                                                                                                                                                                                                                                                                                                                                                                                                                                                                                                                                                                                                                                                                                                                                                                                                                                                                                                                                                                                                                                                                                                                                                                                                                                                                                                                                                                                                                                                                                                                                                                                                                                                                                                                                                                                                                                                                                                                                                                                                                                                                                                                                                                                                                                                                                                                                                                                                                                                                                                                                                                                                                                                                                                                                                                                                                                                                                                                                                                                                                                                                                                                                                                                                                                                                                                                                                                                                                                                                                                                                                                                                                                                                                                                                                                                                                                                                                                                                                                                                                                                                                                                                                                                                                                                                                                                                                                                                                                                                                                                                                                                                                                                                  </t>
  </si>
  <si>
    <t xml:space="preserve">5.59  TASA DE ANALFABETISMO DE LA POBLACIÓN DE 15 Y MÁS AÑOS DE EDAD, SEGÚN  </t>
  </si>
  <si>
    <t xml:space="preserve">            SEGÚN ÁMBITO GEOGRÁFICO, 2018-2023</t>
  </si>
  <si>
    <r>
      <rPr>
        <b/>
        <sz val="6"/>
        <rFont val="Arial Narrow"/>
        <family val="2"/>
      </rPr>
      <t>Nota</t>
    </r>
    <r>
      <rPr>
        <sz val="6"/>
        <rFont val="Arial Narrow"/>
        <family val="2"/>
      </rPr>
      <t>: Indicador calculado considerando la edad declarada al momento de la entrevista, presentando así promedios nacionales.</t>
    </r>
  </si>
  <si>
    <t xml:space="preserve">            17 Y 18 AÑOS DE EDAD A EDUCACIÓN SECUNDARIA, </t>
  </si>
  <si>
    <t>5.62  TASA DE CONCLUSIÓN DE LA POBLACIÓN DE 12 Y 13 AÑOS DE EDAD A</t>
  </si>
  <si>
    <t xml:space="preserve">            PRIMARIA, SEGÚN ÁMBITO GEOGRÁFICO, 2018-2023  </t>
  </si>
  <si>
    <t xml:space="preserve">5.63  TASA DE CONCLUSIÓN DE LA POBLACIÓN DE </t>
  </si>
  <si>
    <t>5.64  NÚMERO DE INGRESANTES A UNIVERSIDADES PÚBLICAS, 2007-2023</t>
  </si>
  <si>
    <t>5.65 NÚMERO DE INGRESANTES A UNIVERSIDADES PRIVADAS, 2012-2023</t>
  </si>
  <si>
    <t xml:space="preserve">    </t>
  </si>
  <si>
    <t>5.66  NÚMERO DE ALUMNOS / AS MATRICULADOS EN UNIVERSIDADES PÚBLICAS, 2008-2023</t>
  </si>
  <si>
    <t>5.67  NÚMERO DE ALUMNOS/AS MATRICULADOS EN UNIVERSIDADES PRIVADAS, 2008 - 2023</t>
  </si>
  <si>
    <t>5.68 NÚMERO  DE ALUMNOS / AS MATRÍCULADOS EN UNIVERSIDADES  PÚBLICAS Y PRIVADAS, 1985-2023</t>
  </si>
  <si>
    <t>5.69  NÚMERO DE GRADUADOS / AS DE UNIVERSIDADES PÚBLICAS, 2012 - 2023</t>
  </si>
  <si>
    <t>5.70  NÚMERO DE GRADUADOS / AS DE UNIVERSIDADES PRIVADAS, 2012 -2023</t>
  </si>
  <si>
    <t>5.71  NÚMERO DE TITULADOS / AS DE UNIVERSIDADES PÚBLICAS, 2012 - 2023</t>
  </si>
  <si>
    <t>5.72  NÚMERO DE TITULADOS / AS, SEGÚN UNIVERSIDADES PRIVADAS, 2012 - 2023</t>
  </si>
  <si>
    <t>5.73  NÚMERO  DE GRADUADOS Y TITULADOS DE UNIVERSIDADES PÚBLICAS Y PRIVADAS, 1985-2023</t>
  </si>
  <si>
    <t>5.74  NÚMERO DE DOCENTES DEL SISTEMA EDUCATIVO, SEGÚN NIVEL Y MODALIDAD, 2013 - 2023</t>
  </si>
  <si>
    <t>5.75  NÚMERO DE DOCENTES DEL SISTEMA EDUCATIVO, SEGÚN  DEPARTAMENTO, 2014 - 2023</t>
  </si>
  <si>
    <t>5.76  NÚMERO DE DOCENTES DEL SISTEMA EDUCATIVO DEL SECTOR PÚBLICO, SEGÚN DEPARTAMENTO, 2013 - 2023</t>
  </si>
  <si>
    <t>5.77  NÚMERO DE DOCENTES DEL SISTEMA EDUCATIVO DEL SECTOR PRIVADO, SEGÚN DEPARTAMENTO, 2013 - 2023</t>
  </si>
  <si>
    <t>5.78  NÚMERO DE DOCENTES DE UNIVERSIDADES PÚBLICAS, 2011 -2023</t>
  </si>
  <si>
    <t>5.79  NÚMERO DE DOCENTES DE UNIVERSIDADES PRIVADAS, 2010 - 2023</t>
  </si>
  <si>
    <t>5.80  NÚMERO DE UNIVERSIDADES PÚBLICAS Y PRIVADAS, 1980 - 2023</t>
  </si>
  <si>
    <t>5.81  CENTROS EDUCATIVOS DEL SECTOR PÚBLICO, SEGÚN NIVEL Y  MODALIDAD, 2012 - 2023</t>
  </si>
  <si>
    <t>5.82  CENTROS EDUCATIVOS DEL SECTOR PRIVADO, SEGÚN NIVEL Y  MODALIDAD, 2012 - 2023</t>
  </si>
  <si>
    <t>5.83  NÚMERO DE INSTITUCIONES EDUCATIVAS, SEGÚN DEPARTAMENTO, 2012 -2023</t>
  </si>
  <si>
    <t>5.84  CENTROS EDUCATIVOS, SEGÚN NIVEL Y MODALIDAD, 2012 -2023</t>
  </si>
  <si>
    <t>5.85-A   PEDIDOS DE LECTURA EN LA BIBLIOTECA NACIONAL, SEGÚN SALA DE COLECCIÓN,  2010 - 2020</t>
  </si>
  <si>
    <t xml:space="preserve"> 5.85-B  PEDIDOS DE LECTURA EN LAS ESTACIONES DE LAS BIBLIOTECAS PÚBLICAS PERIFÉRICAS 
         DE LIMA, 2010 - 2020</t>
  </si>
  <si>
    <t>5.86  POBLACIÓN BENEFICIARIA DE SUBSIDIOS ECONÓMICOS (Maestrías y Doctorados), 2017 - 2023</t>
  </si>
  <si>
    <t>5.87  NIÑOS Y ADULTOS VISITANTES AL PARQUE DE LAS LEYENDAS, 1999 - 2023</t>
  </si>
  <si>
    <t>5.88  BECAS INTERNACIONALES CANALIZADAS  POR EL PROGRAMA NACIONAL DE BECAS Y CRÉDITO</t>
  </si>
  <si>
    <t>5.89   PARTICIPANTES NACIONALES Y MEDALLAS OBTENIDAS EN ACTIVIDADES DEPORTIVAS, 1981 - 2023</t>
  </si>
  <si>
    <t>Primaria 1/</t>
  </si>
  <si>
    <t>Superior universitaria 2/</t>
  </si>
  <si>
    <t>1/ A partir del año 2017, incluye educación básica especial.</t>
  </si>
  <si>
    <t>2/ Incluye Post grado.</t>
  </si>
  <si>
    <t>CUADRO Nº 4.16</t>
  </si>
  <si>
    <t>PERÚ:  NIVEL DE EDUCACIÓN DE LA POBLACIÓN FEMENINA DE 15 Y MÁS AÑOS DE EDAD, SEGÚN ÁMBITO GEOGRÁFICO, 2013-2023</t>
  </si>
  <si>
    <t>(Años de estudio)</t>
  </si>
  <si>
    <t/>
  </si>
  <si>
    <t>AÑOS DE ESTUDIOS</t>
  </si>
  <si>
    <t>Media</t>
  </si>
  <si>
    <t>area</t>
  </si>
  <si>
    <t>domin</t>
  </si>
  <si>
    <t>CUADRO Nº 4.2</t>
  </si>
  <si>
    <t xml:space="preserve"> PERÚ: PROMEDIO DE AÑOS DE ESTUDIO ALCANZADO POR LA POBLACIÓN MASCULINA DE 15 Y MÁS AÑOS DE EDAD, SEGÚN ÁMBITO GEOGRÁFICO, 2013-2023</t>
  </si>
  <si>
    <t>CUADRO Nº 4.3</t>
  </si>
  <si>
    <t xml:space="preserve"> PERÚ: PROMEDIO DE AÑOS DE ESTUDIO ALCANZADO POR LA POBLACIÓN FEMENINA DE 15 Y MÁS AÑOS DE EDAD, SEGÚN ÁMBITO GEOGRÁFICO, 2013-2023</t>
  </si>
  <si>
    <t>CUADRO Nº 4.4</t>
  </si>
  <si>
    <t>PERÚ: PROMEDIO DE AÑOS DE ESTUDIO ALCANZADO POR LA POBLACIÓN DE 15 Y MÁS AÑOS DE EDAD, SEGÚN GRUPOS DE EDAD Y SEXO, 2013-2023</t>
  </si>
  <si>
    <t>Grupos de edad / 
Sexo</t>
  </si>
  <si>
    <t>15-19</t>
  </si>
  <si>
    <t>20-24</t>
  </si>
  <si>
    <t>25-29</t>
  </si>
  <si>
    <t>30-34</t>
  </si>
  <si>
    <t>35-39</t>
  </si>
  <si>
    <t>40-44</t>
  </si>
  <si>
    <t>45-49</t>
  </si>
  <si>
    <t>50-54</t>
  </si>
  <si>
    <t>55-59</t>
  </si>
  <si>
    <t>60-64</t>
  </si>
  <si>
    <t>65-69</t>
  </si>
  <si>
    <t>70-74</t>
  </si>
  <si>
    <t>75-79</t>
  </si>
  <si>
    <t>80-84</t>
  </si>
  <si>
    <t>85-y más</t>
  </si>
  <si>
    <t>NO SUMA 1320,5  , LA SUMA ES 1367,5</t>
  </si>
  <si>
    <t>FALTA DATO</t>
  </si>
  <si>
    <t>ARREGLAR EL CUADRO , LA NUMERACIÓN , AL PARECER NO SE HA MODIFICAO  EL CUADRO  QIUE  CORRESPONDE AL DOCUMENTO DE EDUCACION</t>
  </si>
  <si>
    <t>ARREGLAR EL DIAGRAMA DEL CUADRO</t>
  </si>
  <si>
    <t>VERIFICAR LOS DATOS PORQUE HAN VARIADO CONSIDERABLEMENTE</t>
  </si>
  <si>
    <t>VERIFICAR QUE EN LA SEGUNDA PARTE DEL CUADRO NO HAY NINGUN REGISTRO</t>
  </si>
  <si>
    <t>5.32   PERÚ: TASA BRUTA DE MATRÍCULA ESCOLAR DE LA POBLACIÓN DE 6 A 11 AÑOS DE EDAD, SEGÚN ÁMBITO GEOGRÁFICO, 2013-2023</t>
  </si>
  <si>
    <t>5.55   PERÚ: PROMEDIO DE AÑOS DE ESTUDIO ALCANZADO POR LA POBLACIÓN DE 15 Y MÁS AÑOS DE EDAD, SEGÚN ÁMBITO GEOGRÁFICO, 2013-2023</t>
  </si>
  <si>
    <t>5.61   PERÚ: NIVEL DE EDUCACIÓN DE LA POBLACIÓN DE 15 Y MÁS AÑOS DE EDAD, SEGÚN ÁMBITO GEOGRÁFICO, 2013-2023</t>
  </si>
  <si>
    <t>5.61  PERÚ: NIVEL DE EDUCACIÓN DE LA POBLACIÓN MASCULINA DE 15 Y MÁS AÑOS DE EDAD, SEGÚN ÁMBITO GEOGRÁFICO, 2013-2023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</si>
</sst>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9">
    <numFmt numFmtId="43" formatCode="_-* #,##0.00_-;\-* #,##0.00_-;_-* &quot;-&quot;??_-;_-@_-"/>
    <numFmt numFmtId="164" formatCode="_ * #,##0.00_ ;_ * \-#,##0.00_ ;_ * &quot;-&quot;??_ ;_ @_ "/>
    <numFmt numFmtId="165" formatCode="_(&quot;S/.&quot;\ * #,##0.00_);_(&quot;S/.&quot;\ * \(#,##0.00\);_(&quot;S/.&quot;\ * &quot;-&quot;??_);_(@_)"/>
    <numFmt numFmtId="166" formatCode="_(* #,##0.00_);_(* \(#,##0.00\);_(* &quot;-&quot;??_);_(@_)"/>
    <numFmt numFmtId="167" formatCode="#\ ###\ ###"/>
    <numFmt numFmtId="168" formatCode="__@"/>
    <numFmt numFmtId="169" formatCode="________@"/>
    <numFmt numFmtId="170" formatCode="____________@"/>
    <numFmt numFmtId="171" formatCode="#\ ##0"/>
    <numFmt numFmtId="172" formatCode="General_)"/>
    <numFmt numFmtId="173" formatCode="0.0"/>
    <numFmt numFmtId="174" formatCode="_-[$€-2]* #,##0.00_-;\-[$€-2]* #,##0.00_-;_-[$€-2]* &quot;-&quot;??_-"/>
    <numFmt numFmtId="175" formatCode="#\ ##0.0"/>
    <numFmt numFmtId="176" formatCode="\$#.00"/>
    <numFmt numFmtId="177" formatCode="#.00"/>
    <numFmt numFmtId="178" formatCode="%#.00"/>
    <numFmt numFmtId="179" formatCode="_ #,##0.0__\ ;_ \-#,##0.0__\ ;_ \ &quot;-.-&quot;__\ ;_ @__"/>
    <numFmt numFmtId="180" formatCode="_ #,##0.0__\ ;_ \-#,##0.0__\ ;_ \ &quot;-.-&quot;__\ ;_ @\ __"/>
    <numFmt numFmtId="181" formatCode="_ * #,##0_ ;_ * \-#,##0_ ;_ * &quot;-&quot;_ ;_ @_ \l"/>
    <numFmt numFmtId="182" formatCode="###\ ###\ 000"/>
    <numFmt numFmtId="183" formatCode="_(* #.##0.00_);_(* \(#.##0.00\);_(* &quot;-&quot;??_);_(@_)"/>
    <numFmt numFmtId="184" formatCode="#.0"/>
    <numFmt numFmtId="185" formatCode="###0.0"/>
    <numFmt numFmtId="186" formatCode="###\ ##0.0"/>
    <numFmt numFmtId="187" formatCode="_ * #.##0.00_ ;_ * \-#.##0.00_ ;_ * &quot;-&quot;??_ ;_ @_ "/>
    <numFmt numFmtId="188" formatCode="_ * #,##0.0_ ;_ * \-#,##0.0_ ;_ * &quot;-&quot;??_ ;_ @_ "/>
    <numFmt numFmtId="189" formatCode="#,##0.0"/>
    <numFmt numFmtId="190" formatCode="0.000"/>
    <numFmt numFmtId="191" formatCode="#,##0.000"/>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sz val="10"/>
      <name val="Arial Narrow"/>
      <family val="2"/>
    </font>
    <font>
      <b/>
      <sz val="9"/>
      <name val="Arial Narrow"/>
      <family val="2"/>
    </font>
    <font>
      <b/>
      <sz val="10"/>
      <name val="Arial Narrow"/>
      <family val="2"/>
    </font>
    <font>
      <b/>
      <sz val="8"/>
      <name val="Arial Narrow"/>
      <family val="2"/>
    </font>
    <font>
      <sz val="8"/>
      <name val="Arial Narrow"/>
      <family val="2"/>
    </font>
    <font>
      <b/>
      <sz val="7"/>
      <name val="Arial Narrow"/>
      <family val="2"/>
    </font>
    <font>
      <sz val="7"/>
      <name val="Arial Narrow"/>
      <family val="2"/>
    </font>
    <font>
      <sz val="6"/>
      <name val="Arial Narrow"/>
      <family val="2"/>
    </font>
    <font>
      <b/>
      <sz val="6"/>
      <name val="Arial Narrow"/>
      <family val="2"/>
    </font>
    <font>
      <sz val="8"/>
      <color indexed="10"/>
      <name val="Arial Narrow"/>
      <family val="2"/>
    </font>
    <font>
      <sz val="8"/>
      <name val="Arial"/>
      <family val="2"/>
    </font>
    <font>
      <sz val="9"/>
      <name val="Arial Narrow"/>
      <family val="2"/>
    </font>
    <font>
      <sz val="7.5"/>
      <name val="Arial Narrow"/>
      <family val="2"/>
    </font>
    <font>
      <b/>
      <sz val="7.5"/>
      <name val="Arial Narrow"/>
      <family val="2"/>
    </font>
    <font>
      <sz val="8"/>
      <color indexed="56"/>
      <name val="Arial Narrow"/>
      <family val="2"/>
    </font>
    <font>
      <sz val="8"/>
      <color indexed="8"/>
      <name val="Arial Narrow"/>
      <family val="2"/>
    </font>
    <font>
      <sz val="5"/>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2"/>
      <color indexed="8"/>
      <name val="Courier"/>
      <family val="3"/>
    </font>
    <font>
      <b/>
      <u/>
      <sz val="8"/>
      <name val="Tms Rmn"/>
    </font>
    <font>
      <sz val="8"/>
      <name val="Helv"/>
    </font>
    <font>
      <b/>
      <sz val="11"/>
      <color indexed="56"/>
      <name val="Calibri"/>
      <family val="2"/>
    </font>
    <font>
      <sz val="11"/>
      <color indexed="62"/>
      <name val="Calibri"/>
      <family val="2"/>
    </font>
    <font>
      <i/>
      <sz val="11"/>
      <color indexed="23"/>
      <name val="Calibri"/>
      <family val="2"/>
    </font>
    <font>
      <sz val="10"/>
      <name val="Arial"/>
      <family val="2"/>
    </font>
    <font>
      <b/>
      <sz val="15"/>
      <color indexed="56"/>
      <name val="Calibri"/>
      <family val="2"/>
    </font>
    <font>
      <b/>
      <sz val="13"/>
      <color indexed="56"/>
      <name val="Calibri"/>
      <family val="2"/>
    </font>
    <font>
      <b/>
      <sz val="18"/>
      <color indexed="8"/>
      <name val="Courier"/>
      <family val="3"/>
    </font>
    <font>
      <b/>
      <sz val="12"/>
      <color indexed="8"/>
      <name val="Courier"/>
      <family val="3"/>
    </font>
    <font>
      <sz val="10"/>
      <name val="Times New Roman"/>
      <family val="1"/>
    </font>
    <font>
      <sz val="11"/>
      <color indexed="60"/>
      <name val="Calibri"/>
      <family val="2"/>
    </font>
    <font>
      <b/>
      <i/>
      <sz val="8"/>
      <name val="Tms Rmn"/>
    </font>
    <font>
      <sz val="12"/>
      <name val="Times New Roman"/>
      <family val="1"/>
    </font>
    <font>
      <b/>
      <sz val="11"/>
      <color indexed="63"/>
      <name val="Calibri"/>
      <family val="2"/>
    </font>
    <font>
      <sz val="6"/>
      <name val="Helv"/>
    </font>
    <font>
      <i/>
      <sz val="6"/>
      <name val="Helv"/>
    </font>
    <font>
      <b/>
      <i/>
      <sz val="8"/>
      <name val="Helv"/>
    </font>
    <font>
      <b/>
      <sz val="8"/>
      <name val="Tms Rmn"/>
    </font>
    <font>
      <sz val="11"/>
      <color indexed="10"/>
      <name val="Calibri"/>
      <family val="2"/>
    </font>
    <font>
      <b/>
      <sz val="18"/>
      <color indexed="56"/>
      <name val="Cambria"/>
      <family val="2"/>
    </font>
    <font>
      <b/>
      <sz val="11"/>
      <color indexed="8"/>
      <name val="Calibri"/>
      <family val="2"/>
    </font>
    <font>
      <sz val="9"/>
      <color indexed="10"/>
      <name val="Geneva"/>
    </font>
    <font>
      <sz val="12"/>
      <color indexed="24"/>
      <name val="Arial"/>
      <family val="2"/>
    </font>
    <font>
      <b/>
      <sz val="12"/>
      <name val="Helv"/>
    </font>
    <font>
      <sz val="8"/>
      <color indexed="12"/>
      <name val="Arial Narrow"/>
      <family val="2"/>
    </font>
    <font>
      <b/>
      <sz val="8"/>
      <color indexed="8"/>
      <name val="Arial Narrow"/>
      <family val="2"/>
    </font>
    <font>
      <sz val="8"/>
      <name val="Century schoolbook"/>
      <family val="1"/>
    </font>
    <font>
      <sz val="10"/>
      <name val="Arial"/>
      <family val="2"/>
    </font>
    <font>
      <b/>
      <sz val="8"/>
      <color indexed="10"/>
      <name val="Arial Narrow"/>
      <family val="2"/>
    </font>
    <font>
      <sz val="10"/>
      <name val="Arial"/>
      <family val="2"/>
    </font>
    <font>
      <b/>
      <sz val="8"/>
      <name val="Century Schoolbook"/>
      <family val="1"/>
    </font>
    <font>
      <sz val="11"/>
      <color indexed="8"/>
      <name val="Calibri"/>
      <family val="2"/>
    </font>
    <font>
      <sz val="8"/>
      <color indexed="10"/>
      <name val="Arial Narrow"/>
      <family val="2"/>
    </font>
    <font>
      <b/>
      <sz val="8"/>
      <name val="Cambria"/>
      <family val="1"/>
    </font>
    <font>
      <b/>
      <sz val="8"/>
      <color indexed="60"/>
      <name val="Arial Narrow"/>
      <family val="2"/>
    </font>
    <font>
      <sz val="9"/>
      <name val="Arial"/>
      <family val="2"/>
    </font>
    <font>
      <b/>
      <sz val="8"/>
      <name val="Arial"/>
      <family val="2"/>
    </font>
    <font>
      <b/>
      <sz val="12"/>
      <name val="Arial Narrow"/>
      <family val="2"/>
    </font>
    <font>
      <sz val="10"/>
      <name val="Arial"/>
      <family val="2"/>
    </font>
    <font>
      <sz val="8"/>
      <color indexed="12"/>
      <name val="Arial Narrow"/>
      <family val="2"/>
    </font>
    <font>
      <sz val="10"/>
      <color indexed="12"/>
      <name val="Arial Narrow"/>
      <family val="2"/>
    </font>
    <font>
      <sz val="11"/>
      <color indexed="56"/>
      <name val="Calibri"/>
      <family val="2"/>
    </font>
    <font>
      <b/>
      <sz val="8"/>
      <color indexed="12"/>
      <name val="Arial Narrow"/>
      <family val="2"/>
    </font>
    <font>
      <b/>
      <sz val="8"/>
      <color indexed="10"/>
      <name val="Arial Narrow"/>
      <family val="2"/>
    </font>
    <font>
      <sz val="8"/>
      <color indexed="8"/>
      <name val="Arial Narrow"/>
      <family val="2"/>
    </font>
    <font>
      <b/>
      <sz val="8"/>
      <color indexed="8"/>
      <name val="Arial Narrow"/>
      <family val="2"/>
    </font>
    <font>
      <sz val="10"/>
      <color indexed="8"/>
      <name val="Arial Narrow"/>
      <family val="2"/>
    </font>
    <font>
      <sz val="7"/>
      <color indexed="8"/>
      <name val="Arial Narrow"/>
      <family val="2"/>
    </font>
    <font>
      <b/>
      <sz val="7"/>
      <color indexed="8"/>
      <name val="Arial Narrow"/>
      <family val="2"/>
    </font>
    <font>
      <sz val="10"/>
      <color indexed="8"/>
      <name val="Arial"/>
      <family val="2"/>
    </font>
    <font>
      <b/>
      <sz val="7.5"/>
      <color indexed="8"/>
      <name val="Arial Narrow"/>
      <family val="2"/>
    </font>
    <font>
      <b/>
      <sz val="9"/>
      <color indexed="8"/>
      <name val="Arial Narrow"/>
      <family val="2"/>
    </font>
    <font>
      <sz val="9"/>
      <color indexed="8"/>
      <name val="Arial Narrow"/>
      <family val="2"/>
    </font>
    <font>
      <sz val="10"/>
      <name val="Century Schoolbook"/>
      <family val="1"/>
    </font>
    <font>
      <sz val="11"/>
      <color indexed="8"/>
      <name val="Calibri"/>
      <family val="2"/>
    </font>
    <font>
      <b/>
      <sz val="8"/>
      <color indexed="10"/>
      <name val="Century Schoolbook"/>
      <family val="1"/>
    </font>
    <font>
      <sz val="10"/>
      <name val="Arial"/>
      <family val="2"/>
    </font>
    <font>
      <sz val="8"/>
      <color indexed="10"/>
      <name val="Arial Narrow"/>
      <family val="2"/>
    </font>
    <font>
      <b/>
      <sz val="8"/>
      <color indexed="12"/>
      <name val="Arial Narrow"/>
      <family val="2"/>
    </font>
    <font>
      <b/>
      <sz val="8"/>
      <color indexed="10"/>
      <name val="Arial Narrow"/>
      <family val="2"/>
    </font>
    <font>
      <sz val="8"/>
      <color indexed="14"/>
      <name val="Arial Narrow"/>
      <family val="2"/>
    </font>
    <font>
      <sz val="10"/>
      <color indexed="12"/>
      <name val="Arial"/>
      <family val="2"/>
    </font>
    <font>
      <b/>
      <sz val="10"/>
      <color indexed="12"/>
      <name val="Arial Narrow"/>
      <family val="2"/>
    </font>
    <font>
      <sz val="9"/>
      <color indexed="10"/>
      <name val="Arial Narrow"/>
      <family val="2"/>
    </font>
    <font>
      <b/>
      <sz val="8"/>
      <color indexed="8"/>
      <name val="Arial Narrow"/>
      <family val="2"/>
    </font>
    <font>
      <u/>
      <sz val="10"/>
      <color indexed="12"/>
      <name val="Arial"/>
      <family val="2"/>
    </font>
    <font>
      <b/>
      <sz val="8"/>
      <color indexed="10"/>
      <name val="Century Schoolbook"/>
      <family val="1"/>
    </font>
    <font>
      <sz val="9"/>
      <color indexed="10"/>
      <name val="Geneva"/>
      <family val="2"/>
    </font>
    <font>
      <b/>
      <sz val="10"/>
      <name val="Arial"/>
      <family val="2"/>
    </font>
    <font>
      <sz val="11"/>
      <color indexed="8"/>
      <name val="Calibri"/>
      <family val="2"/>
    </font>
    <font>
      <sz val="11"/>
      <color indexed="8"/>
      <name val="Calibri"/>
      <family val="2"/>
    </font>
    <font>
      <sz val="11"/>
      <color indexed="8"/>
      <name val="Calibri"/>
      <family val="2"/>
    </font>
    <font>
      <b/>
      <sz val="9"/>
      <color indexed="12"/>
      <name val="Arial Narrow"/>
      <family val="2"/>
    </font>
    <font>
      <sz val="8"/>
      <color indexed="10"/>
      <name val="Arial Narrow"/>
      <family val="2"/>
    </font>
    <font>
      <sz val="8"/>
      <color indexed="12"/>
      <name val="Arial Narrow"/>
      <family val="2"/>
    </font>
    <font>
      <b/>
      <sz val="7"/>
      <name val="Arial"/>
      <family val="2"/>
    </font>
    <font>
      <sz val="11"/>
      <color indexed="8"/>
      <name val="Calibri"/>
      <family val="2"/>
    </font>
    <font>
      <sz val="11"/>
      <color indexed="8"/>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0"/>
      <color theme="10"/>
      <name val="Arial"/>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sz val="18"/>
      <color theme="3"/>
      <name val="Cambria"/>
      <family val="2"/>
    </font>
    <font>
      <b/>
      <sz val="13"/>
      <color theme="3"/>
      <name val="Calibri"/>
      <family val="2"/>
      <scheme val="minor"/>
    </font>
    <font>
      <b/>
      <sz val="11"/>
      <color theme="1"/>
      <name val="Calibri"/>
      <family val="2"/>
      <scheme val="minor"/>
    </font>
    <font>
      <sz val="7"/>
      <name val="Arial"/>
      <family val="2"/>
    </font>
    <font>
      <b/>
      <sz val="6"/>
      <name val="Arial"/>
      <family val="2"/>
    </font>
    <font>
      <b/>
      <sz val="8"/>
      <color rgb="FFFF0000"/>
      <name val="Arial Narrow"/>
      <family val="2"/>
    </font>
    <font>
      <sz val="10"/>
      <color rgb="FF0000FF"/>
      <name val="Arial"/>
      <family val="2"/>
    </font>
    <font>
      <b/>
      <i/>
      <sz val="9"/>
      <name val="Arial Narrow"/>
      <family val="2"/>
    </font>
    <font>
      <b/>
      <i/>
      <sz val="8"/>
      <name val="Arial Narrow"/>
      <family val="2"/>
    </font>
    <font>
      <sz val="11"/>
      <color theme="1"/>
      <name val="Arial"/>
      <family val="2"/>
    </font>
    <font>
      <b/>
      <sz val="8"/>
      <color indexed="8"/>
      <name val="Arial"/>
      <family val="2"/>
    </font>
    <font>
      <sz val="10"/>
      <color theme="1"/>
      <name val="Arial"/>
      <family val="2"/>
    </font>
    <font>
      <b/>
      <sz val="10"/>
      <color theme="1"/>
      <name val="Arial Narrow"/>
      <family val="2"/>
    </font>
    <font>
      <sz val="11"/>
      <color theme="1"/>
      <name val="Arial Narrow"/>
      <family val="2"/>
    </font>
    <font>
      <b/>
      <sz val="8"/>
      <color theme="1"/>
      <name val="Arial Narrow"/>
      <family val="2"/>
    </font>
    <font>
      <sz val="8"/>
      <color theme="1"/>
      <name val="Arial Narrow"/>
      <family val="2"/>
    </font>
    <font>
      <sz val="7"/>
      <color theme="1"/>
      <name val="Arial Narrow"/>
      <family val="2"/>
    </font>
    <font>
      <b/>
      <sz val="7"/>
      <color theme="1"/>
      <name val="Arial Narrow"/>
      <family val="2"/>
    </font>
    <font>
      <sz val="10"/>
      <color rgb="FFFF0000"/>
      <name val="Arial Narrow"/>
      <family val="2"/>
    </font>
    <font>
      <sz val="10"/>
      <color rgb="FFFF0000"/>
      <name val="Arial"/>
      <family val="2"/>
    </font>
    <font>
      <sz val="8"/>
      <color rgb="FFFF0000"/>
      <name val="Arial Narrow"/>
      <family val="2"/>
    </font>
    <font>
      <b/>
      <sz val="24"/>
      <color theme="1"/>
      <name val="Calibri"/>
      <family val="2"/>
      <scheme val="minor"/>
    </font>
    <font>
      <b/>
      <sz val="18"/>
      <color theme="1"/>
      <name val="Calibri"/>
      <family val="2"/>
      <scheme val="minor"/>
    </font>
    <font>
      <b/>
      <sz val="13.5"/>
      <color theme="1"/>
      <name val="Calibri"/>
      <family val="2"/>
      <scheme val="minor"/>
    </font>
    <font>
      <b/>
      <sz val="8"/>
      <color theme="1"/>
      <name val="Arial"/>
      <family val="2"/>
    </font>
    <font>
      <sz val="8"/>
      <color rgb="FFFF0000"/>
      <name val="Arial"/>
      <family val="2"/>
    </font>
    <font>
      <b/>
      <sz val="8"/>
      <color rgb="FF0000FF"/>
      <name val="Arial Narrow"/>
      <family val="2"/>
    </font>
    <font>
      <b/>
      <sz val="9"/>
      <color theme="1"/>
      <name val="Arial Narrow"/>
      <family val="2"/>
    </font>
    <font>
      <b/>
      <sz val="9"/>
      <color indexed="8"/>
      <name val="Arial"/>
      <family val="2"/>
    </font>
    <font>
      <sz val="9"/>
      <color indexed="8"/>
      <name val="Arial"/>
      <family val="2"/>
    </font>
    <font>
      <b/>
      <sz val="9"/>
      <color rgb="FF3333FF"/>
      <name val="Arial"/>
      <family val="2"/>
    </font>
    <font>
      <b/>
      <sz val="9"/>
      <color rgb="FFFF0000"/>
      <name val="Arial"/>
      <family val="2"/>
    </font>
    <font>
      <sz val="9"/>
      <color theme="1"/>
      <name val="Arial"/>
      <family val="2"/>
    </font>
    <font>
      <b/>
      <sz val="9"/>
      <color theme="1"/>
      <name val="Arial"/>
      <family val="2"/>
    </font>
    <font>
      <b/>
      <sz val="9"/>
      <color rgb="FF0033CC"/>
      <name val="Arial"/>
      <family val="2"/>
    </font>
    <font>
      <sz val="10"/>
      <name val="Arial"/>
    </font>
    <font>
      <b/>
      <sz val="8"/>
      <color rgb="FFFF0000"/>
      <name val="Arial"/>
      <family val="2"/>
    </font>
    <font>
      <b/>
      <sz val="10"/>
      <name val="Century Schoolbook"/>
      <family val="1"/>
    </font>
    <font>
      <b/>
      <sz val="9"/>
      <name val="Century Schoolbook"/>
      <family val="1"/>
    </font>
    <font>
      <sz val="8"/>
      <color indexed="8"/>
      <name val="Arial"/>
      <family val="2"/>
    </font>
    <font>
      <b/>
      <sz val="8"/>
      <color rgb="FF3333FF"/>
      <name val="Arial"/>
      <family val="2"/>
    </font>
    <font>
      <sz val="8"/>
      <color rgb="FF0000FF"/>
      <name val="Arial Narrow"/>
      <family val="2"/>
    </font>
    <font>
      <sz val="10"/>
      <color rgb="FF0000FF"/>
      <name val="Arial Narrow"/>
      <family val="2"/>
    </font>
    <font>
      <sz val="7"/>
      <name val="Century Schoolbook"/>
      <family val="1"/>
    </font>
    <font>
      <b/>
      <sz val="7"/>
      <name val="Century Schoolbook"/>
      <family val="1"/>
    </font>
    <font>
      <b/>
      <u/>
      <sz val="14"/>
      <name val="Arial Narrow"/>
      <family val="2"/>
    </font>
    <font>
      <sz val="9"/>
      <color indexed="60"/>
      <name val="Arial"/>
    </font>
    <font>
      <sz val="9"/>
      <color indexed="8"/>
      <name val="Arial"/>
    </font>
    <font>
      <b/>
      <u/>
      <sz val="11"/>
      <name val="Arial Narrow"/>
      <family val="2"/>
    </font>
    <font>
      <b/>
      <sz val="11"/>
      <color rgb="FFFF0000"/>
      <name val="Calibri"/>
      <family val="2"/>
      <scheme val="minor"/>
    </font>
    <font>
      <sz val="18"/>
      <color rgb="FFFF0000"/>
      <name val="Arial Narrow"/>
      <family val="2"/>
    </font>
    <font>
      <b/>
      <sz val="10"/>
      <color rgb="FFFF0000"/>
      <name val="Arial"/>
      <family val="2"/>
    </font>
    <font>
      <b/>
      <sz val="16"/>
      <color rgb="FFFF0000"/>
      <name val="Calibri"/>
      <family val="2"/>
      <scheme val="minor"/>
    </font>
    <font>
      <b/>
      <sz val="12"/>
      <color rgb="FFFF0000"/>
      <name val="Arial Narrow"/>
      <family val="2"/>
    </font>
    <font>
      <sz val="12"/>
      <name val="Arial Narrow"/>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125">
        <fgColor indexed="8"/>
      </patternFill>
    </fill>
    <fill>
      <patternFill patternType="solid">
        <fgColor indexed="9"/>
        <bgColor indexed="64"/>
      </patternFill>
    </fill>
    <fill>
      <patternFill patternType="solid">
        <fgColor indexed="65"/>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9F9F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indexed="31"/>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49"/>
      </bottom>
      <diagonal/>
    </border>
    <border>
      <left/>
      <right/>
      <top style="thin">
        <color indexed="64"/>
      </top>
      <bottom style="thin">
        <color indexed="64"/>
      </bottom>
      <diagonal/>
    </border>
    <border>
      <left/>
      <right style="thick">
        <color indexed="64"/>
      </right>
      <top/>
      <bottom/>
      <diagonal/>
    </border>
    <border>
      <left/>
      <right style="thick">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medium">
        <color indexed="64"/>
      </right>
      <top style="thin">
        <color indexed="8"/>
      </top>
      <bottom/>
      <diagonal/>
    </border>
    <border>
      <left/>
      <right/>
      <top/>
      <bottom style="thin">
        <color indexed="61"/>
      </bottom>
      <diagonal/>
    </border>
    <border>
      <left/>
      <right/>
      <top style="thin">
        <color indexed="61"/>
      </top>
      <bottom style="thin">
        <color indexed="63"/>
      </bottom>
      <diagonal/>
    </border>
    <border>
      <left/>
      <right/>
      <top style="thin">
        <color indexed="63"/>
      </top>
      <bottom style="thin">
        <color indexed="63"/>
      </bottom>
      <diagonal/>
    </border>
    <border>
      <left/>
      <right/>
      <top style="thin">
        <color indexed="63"/>
      </top>
      <bottom style="thin">
        <color indexed="61"/>
      </bottom>
      <diagonal/>
    </border>
  </borders>
  <cellStyleXfs count="3326">
    <xf numFmtId="0" fontId="0"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95" fillId="0" borderId="0"/>
    <xf numFmtId="0" fontId="12"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95" fillId="0" borderId="0"/>
    <xf numFmtId="0" fontId="12"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95" fillId="0" borderId="0"/>
    <xf numFmtId="0" fontId="12" fillId="0" borderId="0"/>
    <xf numFmtId="0" fontId="12" fillId="0" borderId="0"/>
    <xf numFmtId="0" fontId="43" fillId="0" borderId="0"/>
    <xf numFmtId="0" fontId="43" fillId="0" borderId="0"/>
    <xf numFmtId="0" fontId="12"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95" fillId="0" borderId="0"/>
    <xf numFmtId="0" fontId="12"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95" fillId="0" borderId="0"/>
    <xf numFmtId="0" fontId="12"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95" fillId="0" borderId="0"/>
    <xf numFmtId="0" fontId="12"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95" fillId="0" borderId="0"/>
    <xf numFmtId="0" fontId="12"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95" fillId="0" borderId="0"/>
    <xf numFmtId="0" fontId="12" fillId="0" borderId="0"/>
    <xf numFmtId="0" fontId="12" fillId="0" borderId="0"/>
    <xf numFmtId="0" fontId="43" fillId="0" borderId="0"/>
    <xf numFmtId="0" fontId="43" fillId="0" borderId="0"/>
    <xf numFmtId="0" fontId="12"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95" fillId="0" borderId="0"/>
    <xf numFmtId="0" fontId="12" fillId="0" borderId="0"/>
    <xf numFmtId="0" fontId="12"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95" fillId="0" borderId="0"/>
    <xf numFmtId="0" fontId="12"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164" fontId="12" fillId="0" borderId="0" applyFont="0" applyFill="0" applyBorder="0" applyAlignment="0" applyProtection="0"/>
    <xf numFmtId="164" fontId="43" fillId="0" borderId="0" applyFont="0" applyFill="0" applyBorder="0" applyAlignment="0" applyProtection="0"/>
    <xf numFmtId="164" fontId="12" fillId="0" borderId="0" applyFont="0" applyFill="0" applyBorder="0" applyAlignment="0" applyProtection="0"/>
    <xf numFmtId="164" fontId="9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3" fillId="0" borderId="0" applyFont="0" applyFill="0" applyBorder="0" applyAlignment="0" applyProtection="0"/>
    <xf numFmtId="164" fontId="12" fillId="0" borderId="0" applyFont="0" applyFill="0" applyBorder="0" applyAlignment="0" applyProtection="0"/>
    <xf numFmtId="164" fontId="9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43" fillId="0" borderId="0" applyFont="0" applyFill="0" applyBorder="0" applyAlignment="0" applyProtection="0"/>
    <xf numFmtId="164" fontId="12" fillId="0" borderId="0" applyFont="0" applyFill="0" applyBorder="0" applyAlignment="0" applyProtection="0"/>
    <xf numFmtId="164" fontId="95" fillId="0" borderId="0" applyFont="0" applyFill="0" applyBorder="0" applyAlignment="0" applyProtection="0"/>
    <xf numFmtId="164" fontId="12" fillId="0" borderId="0" applyFont="0" applyFill="0" applyBorder="0" applyAlignment="0" applyProtection="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95"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164" fontId="12" fillId="0" borderId="0" applyFont="0" applyFill="0" applyBorder="0" applyAlignment="0" applyProtection="0"/>
    <xf numFmtId="164" fontId="43" fillId="0" borderId="0" applyFont="0" applyFill="0" applyBorder="0" applyAlignment="0" applyProtection="0"/>
    <xf numFmtId="164" fontId="12" fillId="0" borderId="0" applyFont="0" applyFill="0" applyBorder="0" applyAlignment="0" applyProtection="0"/>
    <xf numFmtId="164" fontId="95" fillId="0" borderId="0" applyFont="0" applyFill="0" applyBorder="0" applyAlignment="0" applyProtection="0"/>
    <xf numFmtId="164" fontId="12" fillId="0" borderId="0" applyFont="0" applyFill="0" applyBorder="0" applyAlignment="0" applyProtection="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12" fillId="0" borderId="0"/>
    <xf numFmtId="0" fontId="43" fillId="0" borderId="0"/>
    <xf numFmtId="0" fontId="43" fillId="0" borderId="0"/>
    <xf numFmtId="0" fontId="12" fillId="0" borderId="0"/>
    <xf numFmtId="0" fontId="12" fillId="0" borderId="0"/>
    <xf numFmtId="0" fontId="95"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164" fontId="1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5" fillId="0" borderId="0" applyFont="0" applyFill="0" applyBorder="0" applyAlignment="0" applyProtection="0"/>
    <xf numFmtId="164" fontId="12" fillId="0" borderId="0" applyFont="0" applyFill="0" applyBorder="0" applyAlignment="0" applyProtection="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0" fontId="43" fillId="0" borderId="0"/>
    <xf numFmtId="0" fontId="12" fillId="0" borderId="0"/>
    <xf numFmtId="0" fontId="12" fillId="0" borderId="0"/>
    <xf numFmtId="0" fontId="43" fillId="0" borderId="0"/>
    <xf numFmtId="0" fontId="12" fillId="0" borderId="0"/>
    <xf numFmtId="0" fontId="95" fillId="0" borderId="0"/>
    <xf numFmtId="0" fontId="12" fillId="0" borderId="0"/>
    <xf numFmtId="0" fontId="12" fillId="0" borderId="0"/>
    <xf numFmtId="0" fontId="43" fillId="0" borderId="0"/>
    <xf numFmtId="0" fontId="12" fillId="0" borderId="0"/>
    <xf numFmtId="0" fontId="95" fillId="0" borderId="0"/>
    <xf numFmtId="0" fontId="12" fillId="0" borderId="0"/>
    <xf numFmtId="164" fontId="1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5" fillId="0" borderId="0" applyFont="0" applyFill="0" applyBorder="0" applyAlignment="0" applyProtection="0"/>
    <xf numFmtId="164" fontId="12" fillId="0" borderId="0" applyFont="0" applyFill="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117" fillId="28" borderId="0" applyNumberFormat="0" applyBorder="0" applyAlignment="0" applyProtection="0"/>
    <xf numFmtId="0" fontId="117" fillId="28"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117" fillId="29" borderId="0" applyNumberFormat="0" applyBorder="0" applyAlignment="0" applyProtection="0"/>
    <xf numFmtId="0" fontId="117" fillId="29"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17" fillId="30" borderId="0" applyNumberFormat="0" applyBorder="0" applyAlignment="0" applyProtection="0"/>
    <xf numFmtId="0" fontId="117" fillId="30"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117" fillId="31" borderId="0" applyNumberFormat="0" applyBorder="0" applyAlignment="0" applyProtection="0"/>
    <xf numFmtId="0" fontId="117" fillId="31"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17" fillId="32" borderId="0" applyNumberFormat="0" applyBorder="0" applyAlignment="0" applyProtection="0"/>
    <xf numFmtId="0" fontId="117" fillId="32"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117" fillId="33" borderId="0" applyNumberFormat="0" applyBorder="0" applyAlignment="0" applyProtection="0"/>
    <xf numFmtId="0" fontId="117" fillId="33"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117" fillId="34" borderId="0" applyNumberFormat="0" applyBorder="0" applyAlignment="0" applyProtection="0"/>
    <xf numFmtId="0" fontId="117" fillId="34"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117" fillId="35" borderId="0" applyNumberFormat="0" applyBorder="0" applyAlignment="0" applyProtection="0"/>
    <xf numFmtId="0" fontId="117" fillId="35"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117" fillId="37" borderId="0" applyNumberFormat="0" applyBorder="0" applyAlignment="0" applyProtection="0"/>
    <xf numFmtId="0" fontId="117" fillId="37"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30" fillId="8" borderId="0" applyNumberFormat="0" applyBorder="0" applyAlignment="0" applyProtection="0"/>
    <xf numFmtId="0" fontId="117" fillId="38" borderId="0" applyNumberFormat="0" applyBorder="0" applyAlignment="0" applyProtection="0"/>
    <xf numFmtId="0" fontId="117" fillId="38"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17" fillId="39" borderId="0" applyNumberFormat="0" applyBorder="0" applyAlignment="0" applyProtection="0"/>
    <xf numFmtId="0" fontId="117" fillId="39"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18" fillId="40"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118" fillId="4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18" fillId="4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8" fillId="4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118" fillId="4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18" fillId="4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19" fillId="46" borderId="0" applyNumberFormat="0" applyBorder="0" applyAlignment="0" applyProtection="0"/>
    <xf numFmtId="0" fontId="33" fillId="4" borderId="0" applyNumberFormat="0" applyBorder="0" applyAlignment="0" applyProtection="0"/>
    <xf numFmtId="0" fontId="119" fillId="46" borderId="0" applyNumberFormat="0" applyBorder="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34" fillId="20" borderId="1" applyNumberFormat="0" applyAlignment="0" applyProtection="0"/>
    <xf numFmtId="0" fontId="120" fillId="47" borderId="30" applyNumberFormat="0" applyAlignment="0" applyProtection="0"/>
    <xf numFmtId="0" fontId="60" fillId="0" borderId="0"/>
    <xf numFmtId="0" fontId="106" fillId="0" borderId="0"/>
    <xf numFmtId="0" fontId="35" fillId="21" borderId="2" applyNumberFormat="0" applyAlignment="0" applyProtection="0"/>
    <xf numFmtId="0" fontId="35" fillId="21" borderId="2" applyNumberFormat="0" applyAlignment="0" applyProtection="0"/>
    <xf numFmtId="0" fontId="35" fillId="21" borderId="2" applyNumberFormat="0" applyAlignment="0" applyProtection="0"/>
    <xf numFmtId="0" fontId="121" fillId="48" borderId="31" applyNumberFormat="0" applyAlignment="0" applyProtection="0"/>
    <xf numFmtId="0" fontId="36" fillId="0" borderId="3" applyNumberFormat="0" applyFill="0" applyAlignment="0" applyProtection="0"/>
    <xf numFmtId="0" fontId="36" fillId="0" borderId="3" applyNumberFormat="0" applyFill="0" applyAlignment="0" applyProtection="0"/>
    <xf numFmtId="0" fontId="36" fillId="0" borderId="3" applyNumberFormat="0" applyFill="0" applyAlignment="0" applyProtection="0"/>
    <xf numFmtId="0" fontId="122" fillId="0" borderId="32" applyNumberFormat="0" applyFill="0" applyAlignment="0" applyProtection="0"/>
    <xf numFmtId="0" fontId="35" fillId="21" borderId="2" applyNumberFormat="0" applyAlignment="0" applyProtection="0"/>
    <xf numFmtId="4" fontId="37" fillId="0" borderId="0">
      <protection locked="0"/>
    </xf>
    <xf numFmtId="172" fontId="38" fillId="0" borderId="0"/>
    <xf numFmtId="172" fontId="39" fillId="0" borderId="0"/>
    <xf numFmtId="176" fontId="37" fillId="0" borderId="0">
      <protection locked="0"/>
    </xf>
    <xf numFmtId="0" fontId="37" fillId="0" borderId="0">
      <protection locked="0"/>
    </xf>
    <xf numFmtId="0" fontId="12" fillId="0" borderId="0"/>
    <xf numFmtId="0" fontId="43" fillId="0" borderId="0"/>
    <xf numFmtId="0" fontId="12" fillId="0" borderId="0"/>
    <xf numFmtId="0" fontId="95" fillId="0" borderId="0"/>
    <xf numFmtId="0" fontId="12" fillId="0" borderId="0"/>
    <xf numFmtId="0" fontId="44" fillId="0" borderId="4" applyNumberFormat="0" applyFill="0" applyAlignment="0" applyProtection="0"/>
    <xf numFmtId="0" fontId="123" fillId="0" borderId="33"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24" fillId="0" borderId="0" applyNumberFormat="0" applyFill="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118" fillId="4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118" fillId="5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8" fillId="51"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8" fillId="52"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118" fillId="53"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118" fillId="54" borderId="0" applyNumberFormat="0" applyBorder="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125" fillId="55" borderId="30" applyNumberFormat="0" applyAlignment="0" applyProtection="0"/>
    <xf numFmtId="164" fontId="12" fillId="0" borderId="0" applyFont="0" applyFill="0" applyBorder="0" applyAlignment="0" applyProtection="0"/>
    <xf numFmtId="164" fontId="43" fillId="0" borderId="0" applyFont="0" applyFill="0" applyBorder="0" applyAlignment="0" applyProtection="0"/>
    <xf numFmtId="164" fontId="4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95" fillId="0" borderId="0" applyFont="0" applyFill="0" applyBorder="0" applyAlignment="0" applyProtection="0"/>
    <xf numFmtId="164" fontId="12" fillId="0" borderId="0" applyFont="0" applyFill="0" applyBorder="0" applyAlignment="0" applyProtection="0"/>
    <xf numFmtId="174" fontId="12" fillId="0" borderId="0" applyFont="0" applyFill="0" applyBorder="0" applyAlignment="0" applyProtection="0"/>
    <xf numFmtId="174" fontId="43" fillId="0" borderId="0" applyFont="0" applyFill="0" applyBorder="0" applyAlignment="0" applyProtection="0"/>
    <xf numFmtId="174" fontId="43"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95" fillId="0" borderId="0" applyFont="0" applyFill="0" applyBorder="0" applyAlignment="0" applyProtection="0"/>
    <xf numFmtId="174" fontId="12" fillId="0" borderId="0" applyFont="0" applyFill="0" applyBorder="0" applyAlignment="0" applyProtection="0"/>
    <xf numFmtId="0" fontId="42" fillId="0" borderId="0" applyNumberFormat="0" applyFill="0" applyBorder="0" applyAlignment="0" applyProtection="0"/>
    <xf numFmtId="0" fontId="61" fillId="0" borderId="0" applyNumberFormat="0" applyFill="0" applyBorder="0" applyAlignment="0" applyProtection="0"/>
    <xf numFmtId="15" fontId="43" fillId="0" borderId="5" applyFill="0" applyBorder="0" applyProtection="0">
      <alignment horizontal="center" wrapText="1" shrinkToFit="1"/>
    </xf>
    <xf numFmtId="15" fontId="43" fillId="0" borderId="5" applyFill="0" applyBorder="0" applyProtection="0">
      <alignment horizontal="center" wrapText="1" shrinkToFit="1"/>
    </xf>
    <xf numFmtId="15" fontId="12" fillId="0" borderId="5" applyFill="0" applyBorder="0" applyProtection="0">
      <alignment horizontal="center" wrapText="1" shrinkToFit="1"/>
    </xf>
    <xf numFmtId="17" fontId="43" fillId="0" borderId="5" applyFill="0" applyBorder="0" applyProtection="0">
      <alignment horizontal="center" wrapText="1" shrinkToFit="1"/>
    </xf>
    <xf numFmtId="17" fontId="12" fillId="0" borderId="5" applyFill="0" applyBorder="0" applyProtection="0">
      <alignment horizontal="center" wrapText="1" shrinkToFit="1"/>
    </xf>
    <xf numFmtId="15" fontId="43" fillId="0" borderId="5" applyFill="0" applyBorder="0" applyProtection="0">
      <alignment horizontal="center" wrapText="1" shrinkToFit="1"/>
    </xf>
    <xf numFmtId="15" fontId="12" fillId="0" borderId="5" applyFill="0" applyBorder="0" applyProtection="0">
      <alignment horizontal="center" wrapText="1" shrinkToFit="1"/>
    </xf>
    <xf numFmtId="15" fontId="12" fillId="0" borderId="5" applyFill="0" applyBorder="0" applyProtection="0">
      <alignment horizontal="center" wrapText="1" shrinkToFit="1"/>
    </xf>
    <xf numFmtId="2" fontId="61" fillId="0" borderId="0" applyFill="0" applyBorder="0" applyAlignment="0" applyProtection="0"/>
    <xf numFmtId="177" fontId="37" fillId="0" borderId="0">
      <protection locked="0"/>
    </xf>
    <xf numFmtId="0" fontId="33" fillId="4" borderId="0" applyNumberFormat="0" applyBorder="0" applyAlignment="0" applyProtection="0"/>
    <xf numFmtId="0" fontId="62" fillId="0" borderId="0"/>
    <xf numFmtId="0" fontId="44" fillId="0" borderId="4" applyNumberFormat="0" applyFill="0" applyAlignment="0" applyProtection="0"/>
    <xf numFmtId="0" fontId="45" fillId="0" borderId="6" applyNumberFormat="0" applyFill="0" applyAlignment="0" applyProtection="0"/>
    <xf numFmtId="0" fontId="40" fillId="0" borderId="7" applyNumberFormat="0" applyFill="0" applyAlignment="0" applyProtection="0"/>
    <xf numFmtId="0" fontId="40" fillId="0" borderId="0" applyNumberFormat="0" applyFill="0" applyBorder="0" applyAlignment="0" applyProtection="0"/>
    <xf numFmtId="0" fontId="46" fillId="0" borderId="0">
      <protection locked="0"/>
    </xf>
    <xf numFmtId="0" fontId="47" fillId="0" borderId="0">
      <protection locked="0"/>
    </xf>
    <xf numFmtId="0" fontId="126"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27" fillId="56" borderId="0" applyNumberFormat="0" applyBorder="0" applyAlignment="0" applyProtection="0"/>
    <xf numFmtId="0" fontId="41" fillId="7" borderId="1" applyNumberFormat="0" applyAlignment="0" applyProtection="0"/>
    <xf numFmtId="0" fontId="36" fillId="0" borderId="3" applyNumberFormat="0" applyFill="0" applyAlignment="0" applyProtection="0"/>
    <xf numFmtId="166"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3" fontId="43" fillId="0" borderId="0" applyFont="0" applyFill="0" applyBorder="0" applyAlignment="0" applyProtection="0"/>
    <xf numFmtId="183" fontId="12" fillId="0" borderId="0" applyFont="0" applyFill="0" applyBorder="0" applyAlignment="0" applyProtection="0"/>
    <xf numFmtId="183" fontId="43" fillId="0" borderId="0" applyFont="0" applyFill="0" applyBorder="0" applyAlignment="0" applyProtection="0"/>
    <xf numFmtId="183" fontId="12" fillId="0" borderId="0" applyFont="0" applyFill="0" applyBorder="0" applyAlignment="0" applyProtection="0"/>
    <xf numFmtId="166" fontId="43" fillId="0" borderId="0" applyFont="0" applyFill="0" applyBorder="0" applyAlignment="0" applyProtection="0"/>
    <xf numFmtId="166"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79" fontId="48" fillId="0" borderId="0" applyFont="0" applyFill="0" applyBorder="0" applyAlignment="0" applyProtection="0"/>
    <xf numFmtId="180" fontId="48" fillId="0" borderId="0" applyFill="0" applyBorder="0" applyAlignment="0" applyProtection="0"/>
    <xf numFmtId="165" fontId="43" fillId="0" borderId="0" applyFont="0" applyFill="0" applyBorder="0" applyAlignment="0" applyProtection="0"/>
    <xf numFmtId="165" fontId="12" fillId="0" borderId="0" applyFont="0" applyFill="0" applyBorder="0" applyAlignment="0" applyProtection="0"/>
    <xf numFmtId="165" fontId="43" fillId="0" borderId="0" applyFont="0" applyFill="0" applyBorder="0" applyAlignment="0" applyProtection="0"/>
    <xf numFmtId="165" fontId="12" fillId="0" borderId="0" applyFont="0" applyFill="0" applyBorder="0" applyAlignment="0" applyProtection="0"/>
    <xf numFmtId="0" fontId="49" fillId="22" borderId="0" applyNumberFormat="0" applyBorder="0" applyAlignment="0" applyProtection="0"/>
    <xf numFmtId="0" fontId="49" fillId="22" borderId="0" applyNumberFormat="0" applyBorder="0" applyAlignment="0" applyProtection="0"/>
    <xf numFmtId="0" fontId="49" fillId="22" borderId="0" applyNumberFormat="0" applyBorder="0" applyAlignment="0" applyProtection="0"/>
    <xf numFmtId="0" fontId="128" fillId="57" borderId="0" applyNumberFormat="0" applyBorder="0" applyAlignment="0" applyProtection="0"/>
    <xf numFmtId="0" fontId="117" fillId="0" borderId="0"/>
    <xf numFmtId="0" fontId="117" fillId="0" borderId="0"/>
    <xf numFmtId="0" fontId="43" fillId="0" borderId="0"/>
    <xf numFmtId="0" fontId="12"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43"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43" fillId="0" borderId="0"/>
    <xf numFmtId="0" fontId="43" fillId="0" borderId="0"/>
    <xf numFmtId="0" fontId="12" fillId="0" borderId="0"/>
    <xf numFmtId="0" fontId="12" fillId="0" borderId="0"/>
    <xf numFmtId="0" fontId="12" fillId="0" borderId="0"/>
    <xf numFmtId="0" fontId="117" fillId="0" borderId="0"/>
    <xf numFmtId="0" fontId="117" fillId="0" borderId="0"/>
    <xf numFmtId="0" fontId="117" fillId="0" borderId="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95" fillId="0" borderId="0" applyNumberFormat="0" applyFill="0" applyBorder="0" applyAlignment="0" applyProtection="0"/>
    <xf numFmtId="0" fontId="12" fillId="0" borderId="0" applyNumberForma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43" fillId="0" borderId="0"/>
    <xf numFmtId="0" fontId="12" fillId="0" borderId="0"/>
    <xf numFmtId="0" fontId="12" fillId="0" borderId="0"/>
    <xf numFmtId="0" fontId="117" fillId="0" borderId="0"/>
    <xf numFmtId="0" fontId="43" fillId="0" borderId="0"/>
    <xf numFmtId="0" fontId="12" fillId="0" borderId="0"/>
    <xf numFmtId="0" fontId="66" fillId="0" borderId="0" applyNumberFormat="0" applyFill="0" applyBorder="0" applyAlignment="0" applyProtection="0"/>
    <xf numFmtId="0" fontId="43"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8" fillId="0" borderId="0"/>
    <xf numFmtId="0" fontId="43" fillId="0" borderId="0"/>
    <xf numFmtId="0" fontId="12" fillId="0" borderId="0"/>
    <xf numFmtId="0" fontId="12" fillId="0" borderId="0"/>
    <xf numFmtId="0" fontId="43" fillId="0" borderId="0"/>
    <xf numFmtId="0" fontId="12" fillId="0" borderId="0"/>
    <xf numFmtId="0" fontId="43" fillId="0" borderId="0"/>
    <xf numFmtId="0" fontId="12" fillId="0" borderId="0"/>
    <xf numFmtId="0" fontId="43" fillId="0" borderId="0"/>
    <xf numFmtId="0" fontId="12" fillId="0" borderId="0"/>
    <xf numFmtId="0" fontId="43" fillId="0" borderId="0"/>
    <xf numFmtId="0" fontId="43" fillId="0" borderId="0"/>
    <xf numFmtId="0" fontId="43" fillId="0" borderId="0"/>
    <xf numFmtId="0" fontId="12" fillId="0" borderId="0"/>
    <xf numFmtId="0" fontId="12" fillId="0" borderId="0" applyNumberFormat="0" applyFill="0" applyBorder="0" applyAlignment="0" applyProtection="0"/>
    <xf numFmtId="0" fontId="43" fillId="0" borderId="0" applyNumberFormat="0" applyFill="0" applyBorder="0" applyAlignment="0" applyProtection="0"/>
    <xf numFmtId="0" fontId="12" fillId="0" borderId="0"/>
    <xf numFmtId="0" fontId="12" fillId="0" borderId="0"/>
    <xf numFmtId="0" fontId="12" fillId="0" borderId="0" applyBorder="0"/>
    <xf numFmtId="0" fontId="12" fillId="0" borderId="0"/>
    <xf numFmtId="0" fontId="12" fillId="0" borderId="0"/>
    <xf numFmtId="0" fontId="12" fillId="0" borderId="0"/>
    <xf numFmtId="0" fontId="12" fillId="0" borderId="0"/>
    <xf numFmtId="0" fontId="43" fillId="0" borderId="0"/>
    <xf numFmtId="0" fontId="43" fillId="0" borderId="0"/>
    <xf numFmtId="0" fontId="12" fillId="0" borderId="0"/>
    <xf numFmtId="0" fontId="77" fillId="0" borderId="0" applyNumberFormat="0" applyFill="0" applyBorder="0" applyAlignment="0" applyProtection="0"/>
    <xf numFmtId="0" fontId="23" fillId="0" borderId="0"/>
    <xf numFmtId="0" fontId="12" fillId="23" borderId="8" applyNumberFormat="0" applyFont="0" applyAlignment="0" applyProtection="0"/>
    <xf numFmtId="172" fontId="50" fillId="0" borderId="0"/>
    <xf numFmtId="0" fontId="43" fillId="23" borderId="8" applyNumberFormat="0" applyFont="0" applyAlignment="0" applyProtection="0"/>
    <xf numFmtId="0" fontId="43" fillId="23" borderId="8" applyNumberFormat="0" applyFont="0" applyAlignment="0" applyProtection="0"/>
    <xf numFmtId="0" fontId="12" fillId="23" borderId="8" applyNumberFormat="0" applyFont="0" applyAlignment="0" applyProtection="0"/>
    <xf numFmtId="0" fontId="12" fillId="23" borderId="8" applyNumberFormat="0" applyFont="0" applyAlignment="0" applyProtection="0"/>
    <xf numFmtId="0" fontId="43" fillId="23" borderId="8" applyNumberFormat="0" applyFont="0" applyAlignment="0" applyProtection="0"/>
    <xf numFmtId="0" fontId="43" fillId="23" borderId="8" applyNumberFormat="0" applyFont="0" applyAlignment="0" applyProtection="0"/>
    <xf numFmtId="0" fontId="12" fillId="23" borderId="8" applyNumberFormat="0" applyFont="0" applyAlignment="0" applyProtection="0"/>
    <xf numFmtId="0" fontId="12" fillId="23" borderId="8" applyNumberFormat="0" applyFont="0" applyAlignment="0" applyProtection="0"/>
    <xf numFmtId="0" fontId="43" fillId="23" borderId="8" applyNumberFormat="0" applyFont="0" applyAlignment="0" applyProtection="0"/>
    <xf numFmtId="0" fontId="43" fillId="23" borderId="8" applyNumberFormat="0" applyFont="0" applyAlignment="0" applyProtection="0"/>
    <xf numFmtId="0" fontId="12" fillId="23" borderId="8" applyNumberFormat="0" applyFont="0" applyAlignment="0" applyProtection="0"/>
    <xf numFmtId="0" fontId="12" fillId="23" borderId="8" applyNumberFormat="0" applyFont="0" applyAlignment="0" applyProtection="0"/>
    <xf numFmtId="0" fontId="43" fillId="23" borderId="8" applyNumberFormat="0" applyFont="0" applyAlignment="0" applyProtection="0"/>
    <xf numFmtId="0" fontId="12" fillId="23" borderId="8" applyNumberFormat="0" applyFont="0" applyAlignment="0" applyProtection="0"/>
    <xf numFmtId="0" fontId="10" fillId="58" borderId="34" applyNumberFormat="0" applyFont="0" applyAlignment="0" applyProtection="0"/>
    <xf numFmtId="0" fontId="9" fillId="58" borderId="34" applyNumberFormat="0" applyFont="0" applyAlignment="0" applyProtection="0"/>
    <xf numFmtId="0" fontId="9" fillId="58" borderId="34" applyNumberFormat="0" applyFont="0" applyAlignment="0" applyProtection="0"/>
    <xf numFmtId="0" fontId="9" fillId="58" borderId="34" applyNumberFormat="0" applyFont="0" applyAlignment="0" applyProtection="0"/>
    <xf numFmtId="0" fontId="9" fillId="58" borderId="34" applyNumberFormat="0" applyFont="0" applyAlignment="0" applyProtection="0"/>
    <xf numFmtId="0" fontId="9" fillId="58" borderId="34" applyNumberFormat="0" applyFont="0" applyAlignment="0" applyProtection="0"/>
    <xf numFmtId="0" fontId="43" fillId="23" borderId="8" applyNumberFormat="0" applyFont="0" applyAlignment="0" applyProtection="0"/>
    <xf numFmtId="0" fontId="43" fillId="23" borderId="8" applyNumberFormat="0" applyFont="0" applyAlignment="0" applyProtection="0"/>
    <xf numFmtId="0" fontId="12" fillId="23" borderId="8" applyNumberFormat="0" applyFont="0" applyAlignment="0" applyProtection="0"/>
    <xf numFmtId="0" fontId="12" fillId="23" borderId="8" applyNumberFormat="0" applyFont="0" applyAlignment="0" applyProtection="0"/>
    <xf numFmtId="0" fontId="108" fillId="58" borderId="34" applyNumberFormat="0" applyFont="0" applyAlignment="0" applyProtection="0"/>
    <xf numFmtId="0" fontId="109" fillId="58" borderId="34" applyNumberFormat="0" applyFont="0" applyAlignment="0" applyProtection="0"/>
    <xf numFmtId="0" fontId="110" fillId="58" borderId="34" applyNumberFormat="0" applyFont="0" applyAlignment="0" applyProtection="0"/>
    <xf numFmtId="0" fontId="110" fillId="58" borderId="34" applyNumberFormat="0" applyFont="0" applyAlignment="0" applyProtection="0"/>
    <xf numFmtId="0" fontId="115" fillId="58" borderId="34" applyNumberFormat="0" applyFont="0" applyAlignment="0" applyProtection="0"/>
    <xf numFmtId="0" fontId="115" fillId="58" borderId="34" applyNumberFormat="0" applyFont="0" applyAlignment="0" applyProtection="0"/>
    <xf numFmtId="0" fontId="116" fillId="58" borderId="34" applyNumberFormat="0" applyFont="0" applyAlignment="0" applyProtection="0"/>
    <xf numFmtId="0" fontId="116" fillId="58" borderId="34" applyNumberFormat="0" applyFont="0" applyAlignment="0" applyProtection="0"/>
    <xf numFmtId="0" fontId="43" fillId="23" borderId="8" applyNumberFormat="0" applyFont="0" applyAlignment="0" applyProtection="0"/>
    <xf numFmtId="0" fontId="43" fillId="23" borderId="8" applyNumberFormat="0" applyFont="0" applyAlignment="0" applyProtection="0"/>
    <xf numFmtId="0" fontId="12" fillId="23" borderId="8" applyNumberFormat="0" applyFont="0" applyAlignment="0" applyProtection="0"/>
    <xf numFmtId="0" fontId="12" fillId="23" borderId="8" applyNumberFormat="0" applyFont="0" applyAlignment="0" applyProtection="0"/>
    <xf numFmtId="0" fontId="43" fillId="23" borderId="8" applyNumberFormat="0" applyFont="0" applyAlignment="0" applyProtection="0"/>
    <xf numFmtId="0" fontId="43" fillId="23" borderId="8" applyNumberFormat="0" applyFont="0" applyAlignment="0" applyProtection="0"/>
    <xf numFmtId="0" fontId="12" fillId="23" borderId="8" applyNumberFormat="0" applyFont="0" applyAlignment="0" applyProtection="0"/>
    <xf numFmtId="0" fontId="12" fillId="23" borderId="8" applyNumberFormat="0" applyFont="0" applyAlignment="0" applyProtection="0"/>
    <xf numFmtId="0" fontId="43" fillId="23" borderId="8" applyNumberFormat="0" applyFont="0" applyAlignment="0" applyProtection="0"/>
    <xf numFmtId="0" fontId="43" fillId="23" borderId="8" applyNumberFormat="0" applyFont="0" applyAlignment="0" applyProtection="0"/>
    <xf numFmtId="0" fontId="12" fillId="23" borderId="8" applyNumberFormat="0" applyFont="0" applyAlignment="0" applyProtection="0"/>
    <xf numFmtId="0" fontId="12" fillId="23" borderId="8" applyNumberFormat="0" applyFont="0" applyAlignment="0" applyProtection="0"/>
    <xf numFmtId="0" fontId="43" fillId="23" borderId="8" applyNumberFormat="0" applyFont="0" applyAlignment="0" applyProtection="0"/>
    <xf numFmtId="0" fontId="43" fillId="23" borderId="8" applyNumberFormat="0" applyFont="0" applyAlignment="0" applyProtection="0"/>
    <xf numFmtId="0" fontId="12" fillId="23" borderId="8" applyNumberFormat="0" applyFont="0" applyAlignment="0" applyProtection="0"/>
    <xf numFmtId="0" fontId="12" fillId="23" borderId="8" applyNumberFormat="0" applyFont="0" applyAlignment="0" applyProtection="0"/>
    <xf numFmtId="0" fontId="43" fillId="23" borderId="8" applyNumberFormat="0" applyFont="0" applyAlignment="0" applyProtection="0"/>
    <xf numFmtId="0" fontId="43" fillId="23" borderId="8" applyNumberFormat="0" applyFont="0" applyAlignment="0" applyProtection="0"/>
    <xf numFmtId="0" fontId="12" fillId="23" borderId="8" applyNumberFormat="0" applyFont="0" applyAlignment="0" applyProtection="0"/>
    <xf numFmtId="0" fontId="12" fillId="23" borderId="8" applyNumberFormat="0" applyFont="0" applyAlignment="0" applyProtection="0"/>
    <xf numFmtId="0" fontId="43" fillId="23" borderId="8" applyNumberFormat="0" applyFont="0" applyAlignment="0" applyProtection="0"/>
    <xf numFmtId="0" fontId="43" fillId="23" borderId="8" applyNumberFormat="0" applyFont="0" applyAlignment="0" applyProtection="0"/>
    <xf numFmtId="0" fontId="12" fillId="23" borderId="8" applyNumberFormat="0" applyFont="0" applyAlignment="0" applyProtection="0"/>
    <xf numFmtId="0" fontId="12" fillId="23" borderId="8" applyNumberFormat="0" applyFont="0" applyAlignment="0" applyProtection="0"/>
    <xf numFmtId="0" fontId="43" fillId="23" borderId="8" applyNumberFormat="0" applyFont="0" applyAlignment="0" applyProtection="0"/>
    <xf numFmtId="0" fontId="43" fillId="23" borderId="8" applyNumberFormat="0" applyFont="0" applyAlignment="0" applyProtection="0"/>
    <xf numFmtId="0" fontId="12" fillId="23" borderId="8" applyNumberFormat="0" applyFont="0" applyAlignment="0" applyProtection="0"/>
    <xf numFmtId="0" fontId="12" fillId="23" borderId="8" applyNumberFormat="0" applyFont="0" applyAlignment="0" applyProtection="0"/>
    <xf numFmtId="0" fontId="12" fillId="23" borderId="8" applyNumberFormat="0" applyFont="0" applyAlignment="0" applyProtection="0"/>
    <xf numFmtId="0" fontId="43" fillId="23" borderId="8" applyNumberFormat="0" applyFont="0" applyAlignment="0" applyProtection="0"/>
    <xf numFmtId="0" fontId="43" fillId="23" borderId="8" applyNumberFormat="0" applyFont="0" applyAlignment="0" applyProtection="0"/>
    <xf numFmtId="0" fontId="12" fillId="23" borderId="8" applyNumberFormat="0" applyFont="0" applyAlignment="0" applyProtection="0"/>
    <xf numFmtId="0" fontId="12" fillId="23" borderId="8" applyNumberFormat="0" applyFont="0" applyAlignment="0" applyProtection="0"/>
    <xf numFmtId="0" fontId="95" fillId="23" borderId="8" applyNumberFormat="0" applyFont="0" applyAlignment="0" applyProtection="0"/>
    <xf numFmtId="0" fontId="12" fillId="23" borderId="8" applyNumberFormat="0" applyFont="0" applyAlignment="0" applyProtection="0"/>
    <xf numFmtId="181" fontId="51" fillId="0" borderId="0" applyFont="0" applyFill="0" applyBorder="0" applyAlignment="0" applyProtection="0"/>
    <xf numFmtId="0" fontId="52" fillId="20" borderId="9" applyNumberFormat="0" applyAlignment="0" applyProtection="0"/>
    <xf numFmtId="4" fontId="53" fillId="0" borderId="10" applyBorder="0"/>
    <xf numFmtId="3" fontId="53" fillId="0" borderId="10" applyBorder="0"/>
    <xf numFmtId="0" fontId="54" fillId="0" borderId="10" applyBorder="0">
      <alignment horizontal="center"/>
    </xf>
    <xf numFmtId="0" fontId="54" fillId="0" borderId="0"/>
    <xf numFmtId="0" fontId="55" fillId="0" borderId="10" applyBorder="0"/>
    <xf numFmtId="178" fontId="37" fillId="0" borderId="0">
      <protection locked="0"/>
    </xf>
    <xf numFmtId="9" fontId="93" fillId="0" borderId="0" applyFont="0" applyFill="0" applyBorder="0" applyAlignment="0" applyProtection="0"/>
    <xf numFmtId="9" fontId="30" fillId="0" borderId="0" applyFont="0" applyFill="0" applyBorder="0" applyAlignment="0" applyProtection="0"/>
    <xf numFmtId="9" fontId="11" fillId="0" borderId="0" applyFont="0" applyFill="0" applyBorder="0" applyAlignment="0" applyProtection="0"/>
    <xf numFmtId="9" fontId="70" fillId="0" borderId="0" applyFont="0" applyFill="0" applyBorder="0" applyAlignment="0" applyProtection="0"/>
    <xf numFmtId="9" fontId="30" fillId="0" borderId="0" applyFont="0" applyFill="0" applyBorder="0" applyAlignment="0" applyProtection="0"/>
    <xf numFmtId="172" fontId="56" fillId="24" borderId="0"/>
    <xf numFmtId="0" fontId="52" fillId="20" borderId="9" applyNumberFormat="0" applyAlignment="0" applyProtection="0"/>
    <xf numFmtId="0" fontId="52" fillId="20" borderId="9" applyNumberFormat="0" applyAlignment="0" applyProtection="0"/>
    <xf numFmtId="0" fontId="52" fillId="20" borderId="9" applyNumberFormat="0" applyAlignment="0" applyProtection="0"/>
    <xf numFmtId="0" fontId="129" fillId="47" borderId="35" applyNumberFormat="0" applyAlignment="0" applyProtection="0"/>
    <xf numFmtId="164" fontId="43" fillId="0" borderId="0" applyFont="0" applyFill="0" applyBorder="0" applyAlignment="0" applyProtection="0"/>
    <xf numFmtId="164" fontId="12"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31"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172" fontId="56" fillId="0" borderId="0"/>
    <xf numFmtId="0" fontId="44" fillId="0" borderId="4" applyNumberFormat="0" applyFill="0" applyAlignment="0" applyProtection="0"/>
    <xf numFmtId="0" fontId="44" fillId="0" borderId="4" applyNumberFormat="0" applyFill="0" applyAlignment="0" applyProtection="0"/>
    <xf numFmtId="0" fontId="123" fillId="0" borderId="33"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134" fillId="0" borderId="36" applyNumberFormat="0" applyFill="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124" fillId="0" borderId="37"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11"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135" fillId="0" borderId="38" applyNumberFormat="0" applyFill="0" applyAlignment="0" applyProtection="0"/>
    <xf numFmtId="0" fontId="57" fillId="0" borderId="0" applyNumberFormat="0" applyFill="0" applyBorder="0" applyAlignment="0" applyProtection="0"/>
    <xf numFmtId="9" fontId="12" fillId="0" borderId="0" applyFont="0" applyFill="0" applyBorder="0" applyAlignment="0" applyProtection="0"/>
    <xf numFmtId="0" fontId="8" fillId="0" borderId="0"/>
    <xf numFmtId="0" fontId="7" fillId="0" borderId="0"/>
    <xf numFmtId="0" fontId="12" fillId="0" borderId="0"/>
    <xf numFmtId="0" fontId="12" fillId="0" borderId="0"/>
    <xf numFmtId="0" fontId="12" fillId="0" borderId="0" applyNumberFormat="0" applyFill="0" applyBorder="0" applyAlignment="0" applyProtection="0"/>
    <xf numFmtId="0" fontId="12" fillId="0" borderId="0"/>
    <xf numFmtId="0" fontId="144" fillId="0" borderId="0"/>
    <xf numFmtId="0" fontId="6" fillId="0" borderId="0"/>
    <xf numFmtId="0" fontId="5" fillId="0" borderId="0"/>
    <xf numFmtId="0" fontId="4" fillId="0" borderId="0"/>
    <xf numFmtId="0" fontId="12" fillId="0" borderId="0"/>
    <xf numFmtId="0" fontId="12" fillId="0" borderId="0"/>
    <xf numFmtId="0" fontId="12" fillId="0" borderId="0" applyNumberFormat="0" applyFill="0" applyBorder="0" applyAlignment="0" applyProtection="0"/>
    <xf numFmtId="0" fontId="168" fillId="0" borderId="0" applyNumberForma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3" fillId="0" borderId="0"/>
    <xf numFmtId="0" fontId="12" fillId="0" borderId="0"/>
    <xf numFmtId="0" fontId="12" fillId="0" borderId="0"/>
    <xf numFmtId="0" fontId="12" fillId="0" borderId="0"/>
    <xf numFmtId="0" fontId="12"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2" fillId="0" borderId="0"/>
    <xf numFmtId="0" fontId="1" fillId="0" borderId="0"/>
    <xf numFmtId="0" fontId="12" fillId="0" borderId="0" applyNumberFormat="0" applyFill="0" applyBorder="0" applyAlignment="0" applyProtection="0"/>
    <xf numFmtId="0" fontId="168" fillId="0" borderId="0"/>
    <xf numFmtId="0" fontId="12" fillId="0" borderId="0" applyNumberFormat="0" applyFill="0" applyBorder="0" applyAlignment="0" applyProtection="0"/>
    <xf numFmtId="0" fontId="1" fillId="0" borderId="0"/>
  </cellStyleXfs>
  <cellXfs count="1159">
    <xf numFmtId="0" fontId="0" fillId="0" borderId="0" xfId="0"/>
    <xf numFmtId="0" fontId="13" fillId="0" borderId="0" xfId="0" applyFont="1" applyAlignment="1">
      <alignment vertical="center"/>
    </xf>
    <xf numFmtId="0" fontId="17" fillId="0" borderId="0" xfId="0" applyFont="1" applyAlignment="1">
      <alignment vertical="center"/>
    </xf>
    <xf numFmtId="167" fontId="18" fillId="0" borderId="0" xfId="0" applyNumberFormat="1" applyFont="1" applyAlignment="1">
      <alignment horizontal="right" vertical="center"/>
    </xf>
    <xf numFmtId="0" fontId="20" fillId="0" borderId="0" xfId="0" applyFont="1" applyAlignment="1">
      <alignment vertical="center"/>
    </xf>
    <xf numFmtId="167" fontId="19" fillId="0" borderId="0" xfId="0" applyNumberFormat="1" applyFont="1" applyAlignment="1">
      <alignment horizontal="right" vertical="center"/>
    </xf>
    <xf numFmtId="167" fontId="17" fillId="0" borderId="0" xfId="0" applyNumberFormat="1" applyFont="1" applyAlignment="1">
      <alignment vertical="center"/>
    </xf>
    <xf numFmtId="0" fontId="20" fillId="0" borderId="0" xfId="0" applyFont="1" applyAlignment="1">
      <alignment horizontal="left" vertical="center"/>
    </xf>
    <xf numFmtId="0" fontId="13" fillId="0" borderId="12" xfId="0" applyFont="1" applyBorder="1" applyAlignment="1">
      <alignment vertical="center"/>
    </xf>
    <xf numFmtId="0" fontId="19"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1" fontId="16" fillId="0" borderId="0" xfId="3006" applyNumberFormat="1" applyFont="1" applyFill="1" applyBorder="1" applyAlignment="1">
      <alignment vertical="center"/>
    </xf>
    <xf numFmtId="167" fontId="19" fillId="0" borderId="0" xfId="0" applyNumberFormat="1" applyFont="1" applyAlignment="1">
      <alignment vertical="center"/>
    </xf>
    <xf numFmtId="0" fontId="14" fillId="0" borderId="0" xfId="0" applyFont="1" applyAlignment="1">
      <alignment vertical="center"/>
    </xf>
    <xf numFmtId="0" fontId="16" fillId="0" borderId="0" xfId="0" applyFont="1" applyAlignment="1">
      <alignment horizontal="center" vertical="center"/>
    </xf>
    <xf numFmtId="167" fontId="16" fillId="0" borderId="0" xfId="0" applyNumberFormat="1" applyFont="1" applyAlignment="1">
      <alignment horizontal="right" vertical="center"/>
    </xf>
    <xf numFmtId="0" fontId="18" fillId="0" borderId="0" xfId="0" applyFont="1" applyAlignment="1">
      <alignment horizontal="left" vertical="center"/>
    </xf>
    <xf numFmtId="167" fontId="13" fillId="0" borderId="12" xfId="0" applyNumberFormat="1" applyFont="1" applyBorder="1" applyAlignment="1">
      <alignment vertical="center"/>
    </xf>
    <xf numFmtId="0" fontId="17" fillId="0" borderId="0" xfId="0" applyFont="1" applyAlignment="1">
      <alignment horizontal="right" vertical="center"/>
    </xf>
    <xf numFmtId="0" fontId="17" fillId="25" borderId="0" xfId="0" applyFont="1" applyFill="1" applyAlignment="1">
      <alignment vertical="center"/>
    </xf>
    <xf numFmtId="0" fontId="13" fillId="0" borderId="10" xfId="0" applyFont="1" applyBorder="1" applyAlignment="1">
      <alignment vertical="center"/>
    </xf>
    <xf numFmtId="0" fontId="13" fillId="0" borderId="0" xfId="0" applyFont="1" applyAlignment="1">
      <alignment horizontal="left" vertical="center"/>
    </xf>
    <xf numFmtId="0" fontId="17" fillId="0" borderId="0" xfId="0" applyFont="1" applyAlignment="1">
      <alignment vertical="center" wrapText="1"/>
    </xf>
    <xf numFmtId="49" fontId="13" fillId="0" borderId="0" xfId="0" applyNumberFormat="1" applyFont="1" applyAlignment="1">
      <alignment vertical="center"/>
    </xf>
    <xf numFmtId="167" fontId="13" fillId="0" borderId="0" xfId="0" applyNumberFormat="1" applyFont="1" applyAlignment="1">
      <alignment vertical="center"/>
    </xf>
    <xf numFmtId="0" fontId="17" fillId="0" borderId="10" xfId="0" applyFont="1" applyBorder="1" applyAlignment="1">
      <alignment vertical="center"/>
    </xf>
    <xf numFmtId="167" fontId="17" fillId="0" borderId="0" xfId="0" applyNumberFormat="1" applyFont="1" applyAlignment="1">
      <alignment horizontal="right" vertical="center"/>
    </xf>
    <xf numFmtId="0" fontId="16" fillId="0" borderId="13" xfId="0" applyFont="1" applyBorder="1" applyAlignment="1">
      <alignment horizontal="right" vertical="center" wrapText="1"/>
    </xf>
    <xf numFmtId="167" fontId="17" fillId="0" borderId="10" xfId="0" applyNumberFormat="1" applyFont="1" applyBorder="1" applyAlignment="1">
      <alignment horizontal="right" vertical="center"/>
    </xf>
    <xf numFmtId="0" fontId="14" fillId="0" borderId="10" xfId="0" applyFont="1" applyBorder="1" applyAlignment="1">
      <alignment vertical="center"/>
    </xf>
    <xf numFmtId="0" fontId="16" fillId="0" borderId="0" xfId="0" applyFont="1" applyAlignment="1">
      <alignment horizontal="right" vertical="center"/>
    </xf>
    <xf numFmtId="0" fontId="17" fillId="0" borderId="10" xfId="0" applyFont="1" applyBorder="1" applyAlignment="1">
      <alignment horizontal="right" vertical="center"/>
    </xf>
    <xf numFmtId="167" fontId="16" fillId="0" borderId="0" xfId="0" applyNumberFormat="1" applyFont="1" applyAlignment="1">
      <alignment vertical="center"/>
    </xf>
    <xf numFmtId="167" fontId="17" fillId="0" borderId="10" xfId="0" applyNumberFormat="1" applyFont="1" applyBorder="1" applyAlignment="1">
      <alignment vertical="center"/>
    </xf>
    <xf numFmtId="0" fontId="14" fillId="0" borderId="10" xfId="0" applyFont="1" applyBorder="1" applyAlignment="1">
      <alignment horizontal="left" vertical="center"/>
    </xf>
    <xf numFmtId="167" fontId="14" fillId="0" borderId="10" xfId="0" applyNumberFormat="1" applyFont="1" applyBorder="1" applyAlignment="1">
      <alignment horizontal="centerContinuous" vertical="center"/>
    </xf>
    <xf numFmtId="171" fontId="17" fillId="0" borderId="14" xfId="0" applyNumberFormat="1" applyFont="1" applyBorder="1" applyAlignment="1">
      <alignment horizontal="left" vertical="center"/>
    </xf>
    <xf numFmtId="1" fontId="16" fillId="0" borderId="13" xfId="0" applyNumberFormat="1" applyFont="1" applyBorder="1" applyAlignment="1">
      <alignment horizontal="right" vertical="center" wrapText="1"/>
    </xf>
    <xf numFmtId="167" fontId="17" fillId="25" borderId="0" xfId="0" applyNumberFormat="1" applyFont="1" applyFill="1" applyAlignment="1">
      <alignment horizontal="right" vertical="center"/>
    </xf>
    <xf numFmtId="49" fontId="16" fillId="26" borderId="10" xfId="0" applyNumberFormat="1" applyFont="1" applyFill="1" applyBorder="1" applyAlignment="1">
      <alignment horizontal="center" vertical="center"/>
    </xf>
    <xf numFmtId="49" fontId="17" fillId="0" borderId="0" xfId="0" applyNumberFormat="1" applyFont="1" applyAlignment="1">
      <alignment horizontal="right" vertical="center"/>
    </xf>
    <xf numFmtId="171" fontId="17" fillId="0" borderId="0" xfId="0" applyNumberFormat="1" applyFont="1" applyAlignment="1">
      <alignment horizontal="left" vertical="center"/>
    </xf>
    <xf numFmtId="171" fontId="17" fillId="0" borderId="15" xfId="0" applyNumberFormat="1" applyFont="1" applyBorder="1" applyAlignment="1">
      <alignment horizontal="left" vertical="center"/>
    </xf>
    <xf numFmtId="167" fontId="17" fillId="0" borderId="16" xfId="0" applyNumberFormat="1" applyFont="1" applyBorder="1" applyAlignment="1">
      <alignment horizontal="right" vertical="center"/>
    </xf>
    <xf numFmtId="0" fontId="16" fillId="0" borderId="17" xfId="0" applyFont="1" applyBorder="1" applyAlignment="1">
      <alignment horizontal="center" vertical="center"/>
    </xf>
    <xf numFmtId="171" fontId="16" fillId="0" borderId="14" xfId="0" applyNumberFormat="1" applyFont="1" applyBorder="1" applyAlignment="1">
      <alignment horizontal="left" vertical="center"/>
    </xf>
    <xf numFmtId="171" fontId="17" fillId="27" borderId="14" xfId="0" applyNumberFormat="1" applyFont="1" applyFill="1" applyBorder="1" applyAlignment="1">
      <alignment horizontal="left" vertical="center"/>
    </xf>
    <xf numFmtId="171" fontId="22" fillId="0" borderId="14" xfId="0" applyNumberFormat="1" applyFont="1" applyBorder="1" applyAlignment="1">
      <alignment horizontal="left" vertical="center"/>
    </xf>
    <xf numFmtId="167" fontId="22" fillId="0" borderId="0" xfId="0" applyNumberFormat="1" applyFont="1" applyAlignment="1">
      <alignment horizontal="right" vertical="center"/>
    </xf>
    <xf numFmtId="167" fontId="17" fillId="0" borderId="0" xfId="0" quotePrefix="1" applyNumberFormat="1" applyFont="1" applyAlignment="1">
      <alignment horizontal="right" vertical="center"/>
    </xf>
    <xf numFmtId="0" fontId="17" fillId="0" borderId="0" xfId="0" quotePrefix="1" applyFont="1" applyAlignment="1">
      <alignment horizontal="right" vertical="center"/>
    </xf>
    <xf numFmtId="173" fontId="16" fillId="0" borderId="0" xfId="0" applyNumberFormat="1" applyFont="1" applyAlignment="1">
      <alignment horizontal="right" vertical="center"/>
    </xf>
    <xf numFmtId="173" fontId="17" fillId="0" borderId="0" xfId="0" applyNumberFormat="1" applyFont="1" applyAlignment="1">
      <alignment horizontal="right" vertical="center"/>
    </xf>
    <xf numFmtId="173" fontId="17" fillId="0" borderId="0" xfId="0" applyNumberFormat="1" applyFont="1" applyAlignment="1">
      <alignment horizontal="right" vertical="center" wrapText="1"/>
    </xf>
    <xf numFmtId="173" fontId="17" fillId="0" borderId="0" xfId="0" applyNumberFormat="1" applyFont="1" applyAlignment="1">
      <alignment vertical="center"/>
    </xf>
    <xf numFmtId="173" fontId="16" fillId="0" borderId="0" xfId="0" applyNumberFormat="1" applyFont="1" applyAlignment="1">
      <alignment vertical="center"/>
    </xf>
    <xf numFmtId="0" fontId="16" fillId="0" borderId="13" xfId="0" applyFont="1" applyBorder="1" applyAlignment="1">
      <alignment vertical="center"/>
    </xf>
    <xf numFmtId="0" fontId="16" fillId="0" borderId="18" xfId="0" applyFont="1" applyBorder="1" applyAlignment="1">
      <alignment horizontal="left" vertical="center"/>
    </xf>
    <xf numFmtId="0" fontId="17" fillId="0" borderId="18" xfId="0" applyFont="1" applyBorder="1" applyAlignment="1">
      <alignment horizontal="left" vertical="center"/>
    </xf>
    <xf numFmtId="0" fontId="17" fillId="0" borderId="19" xfId="0" applyFont="1" applyBorder="1" applyAlignment="1">
      <alignment horizontal="left" vertical="center"/>
    </xf>
    <xf numFmtId="0" fontId="16" fillId="0" borderId="20" xfId="0" applyFont="1" applyBorder="1" applyAlignment="1">
      <alignment horizontal="center" vertical="center"/>
    </xf>
    <xf numFmtId="0" fontId="17" fillId="0" borderId="18" xfId="0" applyFont="1" applyBorder="1" applyAlignment="1">
      <alignment vertical="center"/>
    </xf>
    <xf numFmtId="0" fontId="16" fillId="0" borderId="18" xfId="0" applyFont="1" applyBorder="1" applyAlignment="1">
      <alignment horizontal="center" vertical="center"/>
    </xf>
    <xf numFmtId="3" fontId="16" fillId="0" borderId="0" xfId="0" applyNumberFormat="1" applyFont="1" applyAlignment="1">
      <alignment vertical="center"/>
    </xf>
    <xf numFmtId="175" fontId="17" fillId="0" borderId="10" xfId="0" applyNumberFormat="1" applyFont="1" applyBorder="1" applyAlignment="1">
      <alignment vertical="center"/>
    </xf>
    <xf numFmtId="0" fontId="18" fillId="0" borderId="0" xfId="0" applyFont="1" applyAlignment="1">
      <alignment vertical="center"/>
    </xf>
    <xf numFmtId="0" fontId="16" fillId="0" borderId="18" xfId="3113" applyFont="1" applyBorder="1" applyAlignment="1">
      <alignment horizontal="left" vertical="center"/>
    </xf>
    <xf numFmtId="0" fontId="17" fillId="0" borderId="0" xfId="3112" applyFont="1" applyAlignment="1">
      <alignment horizontal="left" vertical="center"/>
    </xf>
    <xf numFmtId="173" fontId="64" fillId="0" borderId="0" xfId="0" applyNumberFormat="1" applyFont="1" applyAlignment="1">
      <alignment horizontal="right" vertical="center"/>
    </xf>
    <xf numFmtId="173" fontId="28" fillId="0" borderId="0" xfId="0" applyNumberFormat="1" applyFont="1" applyAlignment="1">
      <alignment horizontal="right" vertical="center"/>
    </xf>
    <xf numFmtId="167" fontId="16" fillId="0" borderId="0" xfId="0" quotePrefix="1" applyNumberFormat="1" applyFont="1" applyAlignment="1">
      <alignment horizontal="right" vertical="center"/>
    </xf>
    <xf numFmtId="0" fontId="14" fillId="0" borderId="0" xfId="3046" applyFont="1" applyAlignment="1">
      <alignment vertical="center"/>
    </xf>
    <xf numFmtId="0" fontId="13" fillId="0" borderId="0" xfId="3046" applyFont="1" applyAlignment="1">
      <alignment vertical="center"/>
    </xf>
    <xf numFmtId="0" fontId="17" fillId="0" borderId="10" xfId="3046" applyFont="1" applyBorder="1" applyAlignment="1">
      <alignment vertical="center"/>
    </xf>
    <xf numFmtId="0" fontId="14" fillId="0" borderId="10" xfId="3046" applyFont="1" applyBorder="1" applyAlignment="1">
      <alignment vertical="center"/>
    </xf>
    <xf numFmtId="0" fontId="16" fillId="0" borderId="13" xfId="3046" applyFont="1" applyBorder="1" applyAlignment="1">
      <alignment horizontal="right" vertical="center" wrapText="1"/>
    </xf>
    <xf numFmtId="173" fontId="16" fillId="0" borderId="0" xfId="3046" applyNumberFormat="1" applyFont="1" applyAlignment="1">
      <alignment horizontal="right" vertical="center"/>
    </xf>
    <xf numFmtId="173" fontId="17" fillId="0" borderId="0" xfId="3046" applyNumberFormat="1" applyFont="1" applyAlignment="1">
      <alignment horizontal="right" vertical="center"/>
    </xf>
    <xf numFmtId="0" fontId="17" fillId="0" borderId="0" xfId="3046" applyFont="1" applyAlignment="1">
      <alignment horizontal="right" vertical="center"/>
    </xf>
    <xf numFmtId="0" fontId="17" fillId="0" borderId="10" xfId="3046" applyFont="1" applyBorder="1" applyAlignment="1">
      <alignment horizontal="right" vertical="center"/>
    </xf>
    <xf numFmtId="0" fontId="0" fillId="0" borderId="10" xfId="0" applyBorder="1"/>
    <xf numFmtId="167" fontId="16" fillId="25" borderId="0" xfId="0" applyNumberFormat="1" applyFont="1" applyFill="1" applyAlignment="1">
      <alignment horizontal="right" vertical="center"/>
    </xf>
    <xf numFmtId="0" fontId="17" fillId="0" borderId="21" xfId="0" applyFont="1" applyBorder="1" applyAlignment="1">
      <alignment vertical="center"/>
    </xf>
    <xf numFmtId="0" fontId="17" fillId="0" borderId="22" xfId="0" applyFont="1" applyBorder="1" applyAlignment="1">
      <alignment vertical="center"/>
    </xf>
    <xf numFmtId="0" fontId="16" fillId="0" borderId="21" xfId="0" applyFont="1" applyBorder="1" applyAlignment="1">
      <alignment horizontal="left" vertical="center"/>
    </xf>
    <xf numFmtId="0" fontId="43" fillId="0" borderId="0" xfId="3046"/>
    <xf numFmtId="0" fontId="17" fillId="0" borderId="0" xfId="3046" applyFont="1" applyAlignment="1">
      <alignment horizontal="center" vertical="center"/>
    </xf>
    <xf numFmtId="171" fontId="17" fillId="25" borderId="0" xfId="3046" applyNumberFormat="1" applyFont="1" applyFill="1" applyAlignment="1">
      <alignment horizontal="center" vertical="center" wrapText="1"/>
    </xf>
    <xf numFmtId="0" fontId="17" fillId="0" borderId="0" xfId="3119" applyFont="1"/>
    <xf numFmtId="0" fontId="16" fillId="0" borderId="0" xfId="3119" applyFont="1" applyAlignment="1">
      <alignment horizontal="center"/>
    </xf>
    <xf numFmtId="0" fontId="16" fillId="0" borderId="0" xfId="3119" applyFont="1"/>
    <xf numFmtId="173" fontId="17" fillId="0" borderId="0" xfId="3119" applyNumberFormat="1" applyFont="1" applyAlignment="1">
      <alignment horizontal="right"/>
    </xf>
    <xf numFmtId="175" fontId="16" fillId="0" borderId="0" xfId="0" applyNumberFormat="1" applyFont="1" applyAlignment="1">
      <alignment vertical="center"/>
    </xf>
    <xf numFmtId="175" fontId="17" fillId="0" borderId="0" xfId="0" applyNumberFormat="1" applyFont="1" applyAlignment="1">
      <alignment vertical="center"/>
    </xf>
    <xf numFmtId="175" fontId="17" fillId="0" borderId="0" xfId="0" applyNumberFormat="1" applyFont="1" applyAlignment="1">
      <alignment horizontal="right" vertical="center"/>
    </xf>
    <xf numFmtId="168" fontId="72" fillId="0" borderId="10" xfId="0" applyNumberFormat="1" applyFont="1" applyBorder="1" applyAlignment="1">
      <alignment horizontal="left" vertical="center"/>
    </xf>
    <xf numFmtId="169" fontId="17" fillId="0" borderId="19" xfId="0" applyNumberFormat="1" applyFont="1" applyBorder="1" applyAlignment="1">
      <alignment horizontal="left" vertical="center"/>
    </xf>
    <xf numFmtId="173" fontId="17" fillId="25" borderId="0" xfId="3119" applyNumberFormat="1" applyFont="1" applyFill="1" applyAlignment="1">
      <alignment horizontal="right"/>
    </xf>
    <xf numFmtId="170" fontId="17" fillId="0" borderId="18" xfId="0" applyNumberFormat="1" applyFont="1" applyBorder="1" applyAlignment="1">
      <alignment horizontal="left" vertical="center"/>
    </xf>
    <xf numFmtId="168" fontId="17" fillId="0" borderId="18" xfId="0" applyNumberFormat="1" applyFont="1" applyBorder="1" applyAlignment="1">
      <alignment horizontal="left" vertical="center"/>
    </xf>
    <xf numFmtId="168" fontId="16" fillId="0" borderId="18" xfId="0" applyNumberFormat="1" applyFont="1" applyBorder="1" applyAlignment="1">
      <alignment horizontal="left" vertical="center"/>
    </xf>
    <xf numFmtId="0" fontId="16" fillId="0" borderId="10" xfId="3046" applyFont="1" applyBorder="1" applyAlignment="1">
      <alignment horizontal="center" vertical="center"/>
    </xf>
    <xf numFmtId="0" fontId="16" fillId="0" borderId="10" xfId="3046" applyFont="1" applyBorder="1" applyAlignment="1">
      <alignment horizontal="right" vertical="center"/>
    </xf>
    <xf numFmtId="185" fontId="16" fillId="0" borderId="0" xfId="3106" applyNumberFormat="1" applyFont="1" applyAlignment="1">
      <alignment horizontal="right" vertical="center"/>
    </xf>
    <xf numFmtId="185" fontId="17" fillId="0" borderId="0" xfId="3106" applyNumberFormat="1" applyFont="1" applyAlignment="1">
      <alignment horizontal="right" vertical="center"/>
    </xf>
    <xf numFmtId="167" fontId="71" fillId="25" borderId="0" xfId="0" applyNumberFormat="1" applyFont="1" applyFill="1" applyAlignment="1">
      <alignment vertical="center"/>
    </xf>
    <xf numFmtId="167" fontId="16" fillId="25" borderId="0" xfId="0" applyNumberFormat="1" applyFont="1" applyFill="1" applyAlignment="1">
      <alignment vertical="center"/>
    </xf>
    <xf numFmtId="167" fontId="17" fillId="25" borderId="0" xfId="0" applyNumberFormat="1" applyFont="1" applyFill="1" applyAlignment="1">
      <alignment vertical="center"/>
    </xf>
    <xf numFmtId="0" fontId="17" fillId="0" borderId="0" xfId="3046" applyFont="1" applyAlignment="1">
      <alignment horizontal="left" vertical="center"/>
    </xf>
    <xf numFmtId="171" fontId="17" fillId="25" borderId="10" xfId="3046" applyNumberFormat="1" applyFont="1" applyFill="1" applyBorder="1" applyAlignment="1">
      <alignment horizontal="center" vertical="center" wrapText="1"/>
    </xf>
    <xf numFmtId="0" fontId="16" fillId="0" borderId="0" xfId="0" applyFont="1" applyAlignment="1">
      <alignment horizontal="right" vertical="center" wrapText="1"/>
    </xf>
    <xf numFmtId="0" fontId="74" fillId="0" borderId="0" xfId="0" applyFont="1"/>
    <xf numFmtId="0" fontId="80" fillId="0" borderId="0" xfId="0" applyFont="1" applyAlignment="1">
      <alignment vertical="center"/>
    </xf>
    <xf numFmtId="0" fontId="43" fillId="0" borderId="0" xfId="3036"/>
    <xf numFmtId="0" fontId="16" fillId="0" borderId="10" xfId="3036" applyFont="1" applyBorder="1" applyAlignment="1">
      <alignment vertical="center"/>
    </xf>
    <xf numFmtId="0" fontId="17" fillId="0" borderId="0" xfId="3036" applyFont="1" applyAlignment="1">
      <alignment vertical="center"/>
    </xf>
    <xf numFmtId="0" fontId="13" fillId="0" borderId="0" xfId="3036" applyFont="1" applyAlignment="1">
      <alignment vertical="center"/>
    </xf>
    <xf numFmtId="0" fontId="16" fillId="0" borderId="13" xfId="3036" applyFont="1" applyBorder="1" applyAlignment="1">
      <alignment horizontal="right" vertical="center" wrapText="1"/>
    </xf>
    <xf numFmtId="0" fontId="17" fillId="0" borderId="0" xfId="3036" applyFont="1" applyAlignment="1">
      <alignment horizontal="right" vertical="center"/>
    </xf>
    <xf numFmtId="173" fontId="16" fillId="0" borderId="0" xfId="3036" applyNumberFormat="1" applyFont="1" applyAlignment="1">
      <alignment vertical="center"/>
    </xf>
    <xf numFmtId="173" fontId="17" fillId="0" borderId="0" xfId="3036" applyNumberFormat="1" applyFont="1" applyAlignment="1">
      <alignment vertical="center"/>
    </xf>
    <xf numFmtId="0" fontId="17" fillId="0" borderId="10" xfId="3036" applyFont="1" applyBorder="1" applyAlignment="1">
      <alignment vertical="center"/>
    </xf>
    <xf numFmtId="0" fontId="13" fillId="0" borderId="10" xfId="3036" applyFont="1" applyBorder="1" applyAlignment="1">
      <alignment vertical="center"/>
    </xf>
    <xf numFmtId="0" fontId="21" fillId="0" borderId="0" xfId="3036" applyFont="1" applyAlignment="1">
      <alignment horizontal="justify" vertical="center" wrapText="1"/>
    </xf>
    <xf numFmtId="0" fontId="14" fillId="0" borderId="10" xfId="3036" applyFont="1" applyBorder="1" applyAlignment="1">
      <alignment vertical="center"/>
    </xf>
    <xf numFmtId="0" fontId="15" fillId="0" borderId="0" xfId="3036" applyFont="1" applyAlignment="1">
      <alignment vertical="center"/>
    </xf>
    <xf numFmtId="173" fontId="16" fillId="0" borderId="0" xfId="3036" applyNumberFormat="1" applyFont="1" applyAlignment="1">
      <alignment horizontal="right" vertical="center" wrapText="1"/>
    </xf>
    <xf numFmtId="173" fontId="17" fillId="0" borderId="10" xfId="3036" applyNumberFormat="1" applyFont="1" applyBorder="1" applyAlignment="1">
      <alignment horizontal="right" vertical="center" wrapText="1"/>
    </xf>
    <xf numFmtId="0" fontId="29" fillId="0" borderId="0" xfId="3036" applyFont="1" applyAlignment="1">
      <alignment vertical="center"/>
    </xf>
    <xf numFmtId="173" fontId="16" fillId="0" borderId="0" xfId="3036" applyNumberFormat="1" applyFont="1" applyAlignment="1">
      <alignment horizontal="right" vertical="center"/>
    </xf>
    <xf numFmtId="173" fontId="17" fillId="0" borderId="0" xfId="3036" applyNumberFormat="1" applyFont="1" applyAlignment="1">
      <alignment horizontal="right" vertical="center"/>
    </xf>
    <xf numFmtId="0" fontId="19" fillId="0" borderId="10" xfId="3036" applyFont="1" applyBorder="1" applyAlignment="1">
      <alignment vertical="center"/>
    </xf>
    <xf numFmtId="173" fontId="64" fillId="0" borderId="0" xfId="3036" applyNumberFormat="1" applyFont="1" applyAlignment="1">
      <alignment horizontal="right" vertical="center"/>
    </xf>
    <xf numFmtId="173" fontId="28" fillId="0" borderId="0" xfId="3036" applyNumberFormat="1" applyFont="1" applyAlignment="1">
      <alignment horizontal="right" vertical="center" wrapText="1"/>
    </xf>
    <xf numFmtId="173" fontId="28" fillId="0" borderId="0" xfId="3036" applyNumberFormat="1" applyFont="1" applyAlignment="1">
      <alignment horizontal="right" vertical="center"/>
    </xf>
    <xf numFmtId="0" fontId="28" fillId="0" borderId="0" xfId="3036" applyFont="1" applyAlignment="1">
      <alignment vertical="center"/>
    </xf>
    <xf numFmtId="0" fontId="28" fillId="0" borderId="0" xfId="3036" applyFont="1" applyAlignment="1">
      <alignment horizontal="right" vertical="center"/>
    </xf>
    <xf numFmtId="0" fontId="18" fillId="0" borderId="10" xfId="3036" applyFont="1" applyBorder="1" applyAlignment="1">
      <alignment vertical="center" wrapText="1"/>
    </xf>
    <xf numFmtId="173" fontId="17" fillId="0" borderId="10" xfId="3036" applyNumberFormat="1" applyFont="1" applyBorder="1" applyAlignment="1">
      <alignment horizontal="right" vertical="center"/>
    </xf>
    <xf numFmtId="0" fontId="17" fillId="0" borderId="18" xfId="3036" applyFont="1" applyBorder="1" applyAlignment="1">
      <alignment vertical="center"/>
    </xf>
    <xf numFmtId="0" fontId="16" fillId="0" borderId="18" xfId="3036" applyFont="1" applyBorder="1" applyAlignment="1">
      <alignment vertical="center"/>
    </xf>
    <xf numFmtId="0" fontId="16" fillId="0" borderId="18" xfId="3036" applyFont="1" applyBorder="1" applyAlignment="1">
      <alignment horizontal="left" vertical="center"/>
    </xf>
    <xf numFmtId="173" fontId="17" fillId="0" borderId="10" xfId="3036" applyNumberFormat="1" applyFont="1" applyBorder="1"/>
    <xf numFmtId="0" fontId="14" fillId="0" borderId="0" xfId="3036" applyFont="1" applyAlignment="1">
      <alignment vertical="center"/>
    </xf>
    <xf numFmtId="0" fontId="17" fillId="0" borderId="19" xfId="3036" applyFont="1" applyBorder="1" applyAlignment="1">
      <alignment vertical="center"/>
    </xf>
    <xf numFmtId="0" fontId="80" fillId="0" borderId="0" xfId="3036" applyFont="1" applyAlignment="1">
      <alignment vertical="center"/>
    </xf>
    <xf numFmtId="0" fontId="64" fillId="0" borderId="0" xfId="3036" applyFont="1" applyAlignment="1">
      <alignment vertical="center"/>
    </xf>
    <xf numFmtId="173" fontId="82" fillId="0" borderId="0" xfId="0" applyNumberFormat="1" applyFont="1" applyAlignment="1">
      <alignment horizontal="right" vertical="center"/>
    </xf>
    <xf numFmtId="0" fontId="16" fillId="0" borderId="20" xfId="0" applyFont="1" applyBorder="1" applyAlignment="1">
      <alignment horizontal="center" vertical="center" wrapText="1"/>
    </xf>
    <xf numFmtId="171" fontId="17" fillId="0" borderId="0" xfId="3046" applyNumberFormat="1" applyFont="1" applyAlignment="1">
      <alignment horizontal="right" vertical="center" wrapText="1"/>
    </xf>
    <xf numFmtId="0" fontId="17" fillId="0" borderId="0" xfId="3046" applyFont="1" applyAlignment="1">
      <alignment wrapText="1"/>
    </xf>
    <xf numFmtId="0" fontId="19" fillId="0" borderId="0" xfId="0" applyFont="1" applyAlignment="1">
      <alignment horizontal="left" vertical="center"/>
    </xf>
    <xf numFmtId="0" fontId="24" fillId="0" borderId="0" xfId="0" applyFont="1" applyAlignment="1">
      <alignment vertical="center"/>
    </xf>
    <xf numFmtId="0" fontId="24" fillId="0" borderId="0" xfId="0" applyFont="1"/>
    <xf numFmtId="167" fontId="67" fillId="0" borderId="0" xfId="0" applyNumberFormat="1" applyFont="1" applyAlignment="1">
      <alignment horizontal="right" vertical="center"/>
    </xf>
    <xf numFmtId="168" fontId="17" fillId="0" borderId="21" xfId="0" applyNumberFormat="1" applyFont="1" applyBorder="1" applyAlignment="1">
      <alignment horizontal="left" vertical="center"/>
    </xf>
    <xf numFmtId="168" fontId="16" fillId="0" borderId="21" xfId="0" applyNumberFormat="1" applyFont="1" applyBorder="1" applyAlignment="1">
      <alignment horizontal="left" vertical="center"/>
    </xf>
    <xf numFmtId="1" fontId="18" fillId="0" borderId="0" xfId="3006" applyNumberFormat="1" applyFont="1" applyFill="1" applyBorder="1" applyAlignment="1">
      <alignment horizontal="left" vertical="center"/>
    </xf>
    <xf numFmtId="0" fontId="24" fillId="0" borderId="0" xfId="3046" applyFont="1" applyAlignment="1">
      <alignment vertical="center"/>
    </xf>
    <xf numFmtId="0" fontId="76" fillId="0" borderId="0" xfId="0" applyFont="1" applyAlignment="1">
      <alignment vertical="center"/>
    </xf>
    <xf numFmtId="0" fontId="24" fillId="0" borderId="0" xfId="3036" applyFont="1" applyAlignment="1">
      <alignment vertical="center"/>
    </xf>
    <xf numFmtId="0" fontId="13" fillId="0" borderId="0" xfId="0" applyFont="1"/>
    <xf numFmtId="175" fontId="16" fillId="0" borderId="0" xfId="0" applyNumberFormat="1" applyFont="1" applyAlignment="1">
      <alignment horizontal="right" vertical="center"/>
    </xf>
    <xf numFmtId="173" fontId="17" fillId="0" borderId="0" xfId="3119" applyNumberFormat="1" applyFont="1" applyAlignment="1">
      <alignment horizontal="right" vertical="center"/>
    </xf>
    <xf numFmtId="173" fontId="78" fillId="0" borderId="10" xfId="3036" applyNumberFormat="1" applyFont="1" applyBorder="1"/>
    <xf numFmtId="0" fontId="17" fillId="0" borderId="0" xfId="3036" applyFont="1"/>
    <xf numFmtId="0" fontId="17" fillId="0" borderId="0" xfId="3046" applyFont="1" applyAlignment="1">
      <alignment vertical="center"/>
    </xf>
    <xf numFmtId="173" fontId="84" fillId="0" borderId="0" xfId="3036" applyNumberFormat="1" applyFont="1" applyAlignment="1">
      <alignment horizontal="right" vertical="center"/>
    </xf>
    <xf numFmtId="173" fontId="83" fillId="0" borderId="0" xfId="3036" applyNumberFormat="1" applyFont="1" applyAlignment="1">
      <alignment horizontal="right" vertical="center"/>
    </xf>
    <xf numFmtId="0" fontId="84" fillId="0" borderId="13" xfId="3036" applyFont="1" applyBorder="1" applyAlignment="1">
      <alignment horizontal="right" vertical="center" wrapText="1"/>
    </xf>
    <xf numFmtId="173" fontId="83" fillId="0" borderId="10" xfId="3036" applyNumberFormat="1" applyFont="1" applyBorder="1" applyAlignment="1">
      <alignment horizontal="right" vertical="center"/>
    </xf>
    <xf numFmtId="0" fontId="85" fillId="0" borderId="0" xfId="3036" applyFont="1" applyAlignment="1">
      <alignment vertical="center"/>
    </xf>
    <xf numFmtId="0" fontId="85" fillId="0" borderId="10" xfId="3036" applyFont="1" applyBorder="1" applyAlignment="1">
      <alignment vertical="center"/>
    </xf>
    <xf numFmtId="0" fontId="88" fillId="0" borderId="0" xfId="0" applyFont="1"/>
    <xf numFmtId="0" fontId="88" fillId="0" borderId="0" xfId="3036" applyFont="1"/>
    <xf numFmtId="0" fontId="90" fillId="0" borderId="0" xfId="3036" applyFont="1" applyAlignment="1">
      <alignment vertical="center"/>
    </xf>
    <xf numFmtId="0" fontId="90" fillId="0" borderId="10" xfId="3036" applyFont="1" applyBorder="1" applyAlignment="1">
      <alignment vertical="center"/>
    </xf>
    <xf numFmtId="0" fontId="89" fillId="0" borderId="19" xfId="3036" applyFont="1" applyBorder="1" applyAlignment="1">
      <alignment vertical="center"/>
    </xf>
    <xf numFmtId="0" fontId="87" fillId="0" borderId="0" xfId="0" applyFont="1" applyAlignment="1">
      <alignment horizontal="left" vertical="center" wrapText="1"/>
    </xf>
    <xf numFmtId="0" fontId="78" fillId="0" borderId="10" xfId="0" applyFont="1" applyBorder="1" applyAlignment="1">
      <alignment vertical="center"/>
    </xf>
    <xf numFmtId="0" fontId="79" fillId="0" borderId="0" xfId="3036" applyFont="1" applyAlignment="1">
      <alignment vertical="center"/>
    </xf>
    <xf numFmtId="173" fontId="81" fillId="0" borderId="0" xfId="3036" applyNumberFormat="1" applyFont="1" applyAlignment="1">
      <alignment vertical="center"/>
    </xf>
    <xf numFmtId="0" fontId="79" fillId="0" borderId="10" xfId="3036" applyFont="1" applyBorder="1" applyAlignment="1">
      <alignment vertical="center"/>
    </xf>
    <xf numFmtId="173" fontId="78" fillId="0" borderId="10" xfId="3036" applyNumberFormat="1" applyFont="1" applyBorder="1" applyAlignment="1">
      <alignment horizontal="right" vertical="center"/>
    </xf>
    <xf numFmtId="173" fontId="69" fillId="25" borderId="0" xfId="3111" applyNumberFormat="1" applyFont="1" applyFill="1" applyAlignment="1">
      <alignment horizontal="right"/>
    </xf>
    <xf numFmtId="173" fontId="69" fillId="0" borderId="0" xfId="3119" applyNumberFormat="1" applyFont="1" applyAlignment="1">
      <alignment horizontal="right"/>
    </xf>
    <xf numFmtId="185" fontId="64" fillId="0" borderId="0" xfId="3108" applyNumberFormat="1" applyFont="1" applyAlignment="1">
      <alignment horizontal="right" vertical="center"/>
    </xf>
    <xf numFmtId="185" fontId="16" fillId="0" borderId="0" xfId="3107" applyNumberFormat="1" applyFont="1" applyAlignment="1">
      <alignment horizontal="right" vertical="center"/>
    </xf>
    <xf numFmtId="185" fontId="28" fillId="0" borderId="0" xfId="3108" applyNumberFormat="1" applyFont="1" applyAlignment="1">
      <alignment horizontal="right" vertical="center"/>
    </xf>
    <xf numFmtId="185" fontId="17" fillId="0" borderId="0" xfId="3107" applyNumberFormat="1" applyFont="1" applyAlignment="1">
      <alignment horizontal="right" vertical="center"/>
    </xf>
    <xf numFmtId="185" fontId="78" fillId="0" borderId="0" xfId="3107" applyNumberFormat="1" applyFont="1" applyAlignment="1">
      <alignment horizontal="right" vertical="center"/>
    </xf>
    <xf numFmtId="3" fontId="17" fillId="0" borderId="0" xfId="0" applyNumberFormat="1" applyFont="1" applyAlignment="1">
      <alignment wrapText="1"/>
    </xf>
    <xf numFmtId="173" fontId="17" fillId="0" borderId="10" xfId="3036" applyNumberFormat="1" applyFont="1" applyBorder="1" applyAlignment="1">
      <alignment vertical="center"/>
    </xf>
    <xf numFmtId="0" fontId="43" fillId="0" borderId="10" xfId="3036" applyBorder="1"/>
    <xf numFmtId="0" fontId="18" fillId="0" borderId="0" xfId="3046" applyFont="1" applyAlignment="1">
      <alignment vertical="center"/>
    </xf>
    <xf numFmtId="0" fontId="43" fillId="0" borderId="10" xfId="3046" applyBorder="1"/>
    <xf numFmtId="0" fontId="16" fillId="0" borderId="13" xfId="3046" applyFont="1" applyBorder="1" applyAlignment="1">
      <alignment horizontal="right" vertical="center"/>
    </xf>
    <xf numFmtId="0" fontId="17" fillId="0" borderId="10" xfId="3046" applyFont="1" applyBorder="1" applyAlignment="1">
      <alignment horizontal="center" vertical="center"/>
    </xf>
    <xf numFmtId="0" fontId="17" fillId="0" borderId="18" xfId="3112" applyFont="1" applyBorder="1" applyAlignment="1">
      <alignment horizontal="left" vertical="center"/>
    </xf>
    <xf numFmtId="0" fontId="17" fillId="0" borderId="19" xfId="3112" applyFont="1" applyBorder="1" applyAlignment="1">
      <alignment horizontal="left" vertical="center"/>
    </xf>
    <xf numFmtId="0" fontId="17" fillId="0" borderId="18" xfId="3112" applyFont="1" applyBorder="1" applyAlignment="1">
      <alignment vertical="center"/>
    </xf>
    <xf numFmtId="0" fontId="16" fillId="0" borderId="20" xfId="3112" applyFont="1" applyBorder="1" applyAlignment="1">
      <alignment horizontal="center" vertical="center" wrapText="1"/>
    </xf>
    <xf numFmtId="0" fontId="16" fillId="0" borderId="18" xfId="0" applyFont="1" applyBorder="1" applyAlignment="1">
      <alignment horizontal="center" vertical="center" wrapText="1"/>
    </xf>
    <xf numFmtId="0" fontId="64" fillId="0" borderId="18" xfId="0" applyFont="1" applyBorder="1" applyAlignment="1">
      <alignment horizontal="left" vertical="center" wrapText="1"/>
    </xf>
    <xf numFmtId="0" fontId="28" fillId="0" borderId="18" xfId="0" applyFont="1" applyBorder="1" applyAlignment="1">
      <alignment horizontal="left" vertical="center"/>
    </xf>
    <xf numFmtId="0" fontId="17" fillId="0" borderId="18" xfId="3046" applyFont="1" applyBorder="1" applyAlignment="1">
      <alignment horizontal="left" vertical="center"/>
    </xf>
    <xf numFmtId="0" fontId="16" fillId="0" borderId="20" xfId="3046" applyFont="1" applyBorder="1" applyAlignment="1">
      <alignment horizontal="center" vertical="center" wrapText="1"/>
    </xf>
    <xf numFmtId="0" fontId="17" fillId="0" borderId="19" xfId="3046" applyFont="1" applyBorder="1" applyAlignment="1">
      <alignment horizontal="left" vertical="center"/>
    </xf>
    <xf numFmtId="0" fontId="17" fillId="0" borderId="18" xfId="3046" applyFont="1" applyBorder="1" applyAlignment="1">
      <alignment vertical="center"/>
    </xf>
    <xf numFmtId="0" fontId="19" fillId="0" borderId="0" xfId="3046" applyFont="1" applyAlignment="1">
      <alignment vertical="center"/>
    </xf>
    <xf numFmtId="0" fontId="16" fillId="0" borderId="18" xfId="3119" applyFont="1" applyBorder="1"/>
    <xf numFmtId="0" fontId="17" fillId="0" borderId="18" xfId="3119" applyFont="1" applyBorder="1"/>
    <xf numFmtId="0" fontId="19" fillId="0" borderId="0" xfId="3119" applyFont="1" applyAlignment="1">
      <alignment vertical="center"/>
    </xf>
    <xf numFmtId="186" fontId="17" fillId="0" borderId="0" xfId="0" applyNumberFormat="1" applyFont="1" applyAlignment="1">
      <alignment vertical="center"/>
    </xf>
    <xf numFmtId="3" fontId="27" fillId="0" borderId="10" xfId="0" applyNumberFormat="1" applyFont="1" applyBorder="1" applyAlignment="1">
      <alignment vertical="center"/>
    </xf>
    <xf numFmtId="173" fontId="69" fillId="0" borderId="18" xfId="3119" applyNumberFormat="1" applyFont="1" applyBorder="1" applyAlignment="1">
      <alignment horizontal="right"/>
    </xf>
    <xf numFmtId="3" fontId="17" fillId="0" borderId="10" xfId="0" applyNumberFormat="1" applyFont="1" applyBorder="1" applyAlignment="1">
      <alignment wrapText="1"/>
    </xf>
    <xf numFmtId="173" fontId="17" fillId="0" borderId="10" xfId="3118" applyNumberFormat="1" applyFont="1" applyBorder="1" applyAlignment="1">
      <alignment horizontal="right" vertical="center"/>
    </xf>
    <xf numFmtId="184" fontId="17" fillId="0" borderId="10" xfId="0" applyNumberFormat="1" applyFont="1" applyBorder="1" applyAlignment="1">
      <alignment horizontal="right" vertical="center"/>
    </xf>
    <xf numFmtId="171" fontId="16" fillId="25" borderId="17" xfId="3046" applyNumberFormat="1" applyFont="1" applyFill="1" applyBorder="1" applyAlignment="1">
      <alignment horizontal="center" wrapText="1"/>
    </xf>
    <xf numFmtId="0" fontId="13" fillId="0" borderId="0" xfId="3112" applyFont="1" applyAlignment="1">
      <alignment vertical="center"/>
    </xf>
    <xf numFmtId="0" fontId="12" fillId="0" borderId="0" xfId="0" applyFont="1"/>
    <xf numFmtId="175" fontId="97" fillId="0" borderId="0" xfId="0" applyNumberFormat="1" applyFont="1" applyAlignment="1">
      <alignment vertical="center"/>
    </xf>
    <xf numFmtId="175" fontId="98" fillId="0" borderId="0" xfId="0" applyNumberFormat="1" applyFont="1" applyAlignment="1">
      <alignment vertical="center"/>
    </xf>
    <xf numFmtId="0" fontId="99" fillId="0" borderId="18" xfId="0" applyFont="1" applyBorder="1" applyAlignment="1">
      <alignment horizontal="center" vertical="center"/>
    </xf>
    <xf numFmtId="175" fontId="96" fillId="0" borderId="0" xfId="0" applyNumberFormat="1" applyFont="1" applyAlignment="1">
      <alignment vertical="center"/>
    </xf>
    <xf numFmtId="175" fontId="17" fillId="0" borderId="0" xfId="0" applyNumberFormat="1" applyFont="1" applyAlignment="1">
      <alignment wrapText="1"/>
    </xf>
    <xf numFmtId="173" fontId="98" fillId="0" borderId="0" xfId="0" applyNumberFormat="1" applyFont="1" applyAlignment="1">
      <alignment vertical="center"/>
    </xf>
    <xf numFmtId="175" fontId="16" fillId="0" borderId="0" xfId="0" applyNumberFormat="1" applyFont="1" applyAlignment="1">
      <alignment wrapText="1"/>
    </xf>
    <xf numFmtId="0" fontId="12" fillId="0" borderId="0" xfId="3037"/>
    <xf numFmtId="0" fontId="16" fillId="0" borderId="13" xfId="3037" applyFont="1" applyBorder="1" applyAlignment="1">
      <alignment horizontal="right" vertical="center" wrapText="1"/>
    </xf>
    <xf numFmtId="0" fontId="64" fillId="0" borderId="13" xfId="3037" applyFont="1" applyBorder="1" applyAlignment="1">
      <alignment horizontal="right" vertical="center" wrapText="1"/>
    </xf>
    <xf numFmtId="173" fontId="17" fillId="25" borderId="0" xfId="3110" applyNumberFormat="1" applyFont="1" applyFill="1" applyBorder="1" applyAlignment="1">
      <alignment horizontal="center"/>
    </xf>
    <xf numFmtId="173" fontId="17" fillId="0" borderId="0" xfId="3110" applyNumberFormat="1" applyFont="1" applyFill="1" applyBorder="1" applyAlignment="1">
      <alignment horizontal="center"/>
    </xf>
    <xf numFmtId="173" fontId="28" fillId="0" borderId="0" xfId="3110" applyNumberFormat="1" applyFont="1" applyFill="1" applyBorder="1" applyAlignment="1">
      <alignment horizontal="center"/>
    </xf>
    <xf numFmtId="0" fontId="17" fillId="0" borderId="10" xfId="3037" applyFont="1" applyBorder="1" applyAlignment="1">
      <alignment vertical="center"/>
    </xf>
    <xf numFmtId="0" fontId="63" fillId="0" borderId="10" xfId="3037" applyFont="1" applyBorder="1" applyAlignment="1">
      <alignment vertical="center"/>
    </xf>
    <xf numFmtId="173" fontId="94" fillId="0" borderId="0" xfId="3119" applyNumberFormat="1" applyFont="1"/>
    <xf numFmtId="173" fontId="94" fillId="0" borderId="0" xfId="3097" applyNumberFormat="1" applyFont="1" applyAlignment="1">
      <alignment vertical="center"/>
    </xf>
    <xf numFmtId="173" fontId="94" fillId="0" borderId="0" xfId="3120" applyNumberFormat="1" applyFont="1"/>
    <xf numFmtId="173" fontId="64" fillId="0" borderId="0" xfId="0" applyNumberFormat="1" applyFont="1" applyAlignment="1">
      <alignment vertical="center"/>
    </xf>
    <xf numFmtId="173" fontId="17" fillId="0" borderId="0" xfId="3119" applyNumberFormat="1" applyFont="1"/>
    <xf numFmtId="173" fontId="17" fillId="0" borderId="0" xfId="3097" applyNumberFormat="1" applyFont="1" applyAlignment="1">
      <alignment vertical="center"/>
    </xf>
    <xf numFmtId="173" fontId="17" fillId="0" borderId="0" xfId="3120" applyNumberFormat="1" applyFont="1"/>
    <xf numFmtId="173" fontId="28" fillId="0" borderId="0" xfId="0" applyNumberFormat="1" applyFont="1" applyAlignment="1">
      <alignment vertical="center"/>
    </xf>
    <xf numFmtId="0" fontId="12" fillId="0" borderId="10" xfId="3037" applyBorder="1"/>
    <xf numFmtId="0" fontId="16" fillId="0" borderId="13" xfId="3037" applyFont="1" applyBorder="1" applyAlignment="1">
      <alignment horizontal="center" vertical="center" wrapText="1"/>
    </xf>
    <xf numFmtId="0" fontId="17" fillId="0" borderId="0" xfId="3037" applyFont="1" applyAlignment="1">
      <alignment horizontal="center" vertical="center"/>
    </xf>
    <xf numFmtId="0" fontId="17" fillId="0" borderId="0" xfId="3037" applyFont="1" applyAlignment="1">
      <alignment horizontal="center"/>
    </xf>
    <xf numFmtId="0" fontId="17" fillId="0" borderId="0" xfId="3037" applyFont="1" applyAlignment="1">
      <alignment horizontal="center" vertical="center" wrapText="1"/>
    </xf>
    <xf numFmtId="0" fontId="92" fillId="0" borderId="0" xfId="3037" applyFont="1"/>
    <xf numFmtId="0" fontId="17" fillId="0" borderId="0" xfId="3037" applyFont="1" applyAlignment="1">
      <alignment vertical="center"/>
    </xf>
    <xf numFmtId="173" fontId="17" fillId="0" borderId="10" xfId="3037" applyNumberFormat="1" applyFont="1" applyBorder="1" applyAlignment="1">
      <alignment horizontal="center" vertical="center"/>
    </xf>
    <xf numFmtId="0" fontId="101" fillId="0" borderId="18" xfId="0" applyFont="1" applyBorder="1" applyAlignment="1">
      <alignment horizontal="right" vertical="center"/>
    </xf>
    <xf numFmtId="175" fontId="97" fillId="0" borderId="0" xfId="0" applyNumberFormat="1" applyFont="1" applyAlignment="1">
      <alignment wrapText="1"/>
    </xf>
    <xf numFmtId="0" fontId="98" fillId="0" borderId="18" xfId="0" applyFont="1" applyBorder="1" applyAlignment="1">
      <alignment horizontal="right" vertical="center"/>
    </xf>
    <xf numFmtId="175" fontId="98" fillId="0" borderId="0" xfId="0" applyNumberFormat="1" applyFont="1" applyAlignment="1">
      <alignment wrapText="1"/>
    </xf>
    <xf numFmtId="0" fontId="17" fillId="0" borderId="10" xfId="3037" applyFont="1" applyBorder="1" applyAlignment="1">
      <alignment horizontal="center"/>
    </xf>
    <xf numFmtId="0" fontId="84" fillId="0" borderId="13" xfId="0" applyFont="1" applyBorder="1" applyAlignment="1">
      <alignment vertical="center" wrapText="1"/>
    </xf>
    <xf numFmtId="173" fontId="16" fillId="0" borderId="20" xfId="3119" applyNumberFormat="1" applyFont="1" applyBorder="1" applyAlignment="1">
      <alignment horizontal="center" vertical="center"/>
    </xf>
    <xf numFmtId="0" fontId="17" fillId="0" borderId="18" xfId="0" applyFont="1" applyBorder="1"/>
    <xf numFmtId="0" fontId="90" fillId="0" borderId="20" xfId="3036" applyFont="1" applyBorder="1" applyAlignment="1">
      <alignment horizontal="center" vertical="center" wrapText="1"/>
    </xf>
    <xf numFmtId="0" fontId="91" fillId="0" borderId="18" xfId="3036" applyFont="1" applyBorder="1" applyAlignment="1">
      <alignment vertical="center"/>
    </xf>
    <xf numFmtId="0" fontId="91" fillId="0" borderId="18" xfId="3036" applyFont="1" applyBorder="1" applyAlignment="1">
      <alignment horizontal="left" vertical="center"/>
    </xf>
    <xf numFmtId="0" fontId="90" fillId="0" borderId="18" xfId="3036" applyFont="1" applyBorder="1" applyAlignment="1">
      <alignment vertical="center"/>
    </xf>
    <xf numFmtId="0" fontId="14" fillId="0" borderId="13" xfId="0" applyFont="1" applyBorder="1" applyAlignment="1">
      <alignment horizontal="right" vertical="center" wrapText="1"/>
    </xf>
    <xf numFmtId="173" fontId="24" fillId="0" borderId="0" xfId="0" applyNumberFormat="1" applyFont="1" applyAlignment="1">
      <alignment horizontal="right" vertical="center"/>
    </xf>
    <xf numFmtId="173" fontId="24" fillId="0" borderId="0" xfId="3036" applyNumberFormat="1" applyFont="1" applyAlignment="1">
      <alignment horizontal="right" vertical="center"/>
    </xf>
    <xf numFmtId="0" fontId="14" fillId="0" borderId="13" xfId="3036" applyFont="1" applyBorder="1" applyAlignment="1">
      <alignment horizontal="right" vertical="center" wrapText="1"/>
    </xf>
    <xf numFmtId="0" fontId="90" fillId="0" borderId="13" xfId="3036" applyFont="1" applyBorder="1" applyAlignment="1">
      <alignment horizontal="right" vertical="center" wrapText="1"/>
    </xf>
    <xf numFmtId="173" fontId="90" fillId="0" borderId="0" xfId="3036" applyNumberFormat="1" applyFont="1" applyAlignment="1">
      <alignment horizontal="right" vertical="center"/>
    </xf>
    <xf numFmtId="173" fontId="91" fillId="0" borderId="0" xfId="3036" applyNumberFormat="1" applyFont="1" applyAlignment="1">
      <alignment horizontal="right" vertical="center"/>
    </xf>
    <xf numFmtId="0" fontId="91" fillId="0" borderId="0" xfId="3036" applyFont="1" applyAlignment="1">
      <alignment vertical="center"/>
    </xf>
    <xf numFmtId="173" fontId="90" fillId="0" borderId="0" xfId="3036" applyNumberFormat="1" applyFont="1" applyAlignment="1">
      <alignment vertical="center"/>
    </xf>
    <xf numFmtId="0" fontId="24" fillId="0" borderId="18" xfId="3036" applyFont="1" applyBorder="1" applyAlignment="1">
      <alignment horizontal="left" vertical="center"/>
    </xf>
    <xf numFmtId="0" fontId="24" fillId="0" borderId="0" xfId="0" applyFont="1" applyAlignment="1">
      <alignment horizontal="left" vertical="center"/>
    </xf>
    <xf numFmtId="0" fontId="23" fillId="0" borderId="0" xfId="0" applyFont="1"/>
    <xf numFmtId="0" fontId="17" fillId="0" borderId="0" xfId="3059" applyFont="1" applyAlignment="1">
      <alignment vertical="center"/>
    </xf>
    <xf numFmtId="0" fontId="19" fillId="0" borderId="0" xfId="3046" applyFont="1" applyAlignment="1">
      <alignment horizontal="left" vertical="center" wrapText="1"/>
    </xf>
    <xf numFmtId="0" fontId="23" fillId="0" borderId="0" xfId="3059" applyFont="1"/>
    <xf numFmtId="0" fontId="12" fillId="0" borderId="0" xfId="3059"/>
    <xf numFmtId="0" fontId="17" fillId="0" borderId="18" xfId="3059" applyFont="1" applyBorder="1" applyAlignment="1">
      <alignment horizontal="left" vertical="center"/>
    </xf>
    <xf numFmtId="171" fontId="17" fillId="0" borderId="0" xfId="3059" applyNumberFormat="1" applyFont="1" applyAlignment="1">
      <alignment horizontal="right" vertical="center" wrapText="1"/>
    </xf>
    <xf numFmtId="171" fontId="63" fillId="0" borderId="0" xfId="3059" applyNumberFormat="1" applyFont="1" applyAlignment="1">
      <alignment horizontal="right" vertical="center" wrapText="1"/>
    </xf>
    <xf numFmtId="171" fontId="17" fillId="25" borderId="0" xfId="3059" applyNumberFormat="1" applyFont="1" applyFill="1" applyAlignment="1">
      <alignment horizontal="right" vertical="center" wrapText="1"/>
    </xf>
    <xf numFmtId="3" fontId="28" fillId="0" borderId="0" xfId="3059" applyNumberFormat="1" applyFont="1" applyAlignment="1">
      <alignment horizontal="right" vertical="center"/>
    </xf>
    <xf numFmtId="3" fontId="28" fillId="0" borderId="0" xfId="3114" applyNumberFormat="1" applyFont="1" applyBorder="1" applyAlignment="1">
      <alignment horizontal="right" vertical="center" wrapText="1"/>
    </xf>
    <xf numFmtId="171" fontId="17" fillId="0" borderId="10" xfId="3059" applyNumberFormat="1" applyFont="1" applyBorder="1" applyAlignment="1">
      <alignment horizontal="center" vertical="center" wrapText="1"/>
    </xf>
    <xf numFmtId="171" fontId="63" fillId="0" borderId="10" xfId="3059" applyNumberFormat="1" applyFont="1" applyBorder="1" applyAlignment="1">
      <alignment horizontal="center" vertical="center" wrapText="1"/>
    </xf>
    <xf numFmtId="0" fontId="17" fillId="0" borderId="0" xfId="3059" applyFont="1" applyAlignment="1">
      <alignment horizontal="left" vertical="center"/>
    </xf>
    <xf numFmtId="171" fontId="17" fillId="0" borderId="0" xfId="3059" applyNumberFormat="1" applyFont="1" applyAlignment="1">
      <alignment horizontal="center" vertical="center" wrapText="1"/>
    </xf>
    <xf numFmtId="0" fontId="12" fillId="0" borderId="10" xfId="3059" applyBorder="1"/>
    <xf numFmtId="188" fontId="16" fillId="0" borderId="0" xfId="3019" applyNumberFormat="1" applyFont="1" applyFill="1" applyBorder="1" applyAlignment="1">
      <alignment vertical="center"/>
    </xf>
    <xf numFmtId="188" fontId="17" fillId="0" borderId="0" xfId="3019" applyNumberFormat="1" applyFont="1" applyFill="1" applyBorder="1" applyAlignment="1">
      <alignment vertical="center"/>
    </xf>
    <xf numFmtId="188" fontId="17" fillId="0" borderId="0" xfId="3019" applyNumberFormat="1" applyFont="1" applyFill="1" applyBorder="1" applyAlignment="1">
      <alignment horizontal="right" vertical="center"/>
    </xf>
    <xf numFmtId="188" fontId="17" fillId="0" borderId="0" xfId="3020" applyNumberFormat="1" applyFont="1" applyFill="1" applyBorder="1" applyAlignment="1">
      <alignment horizontal="right" vertical="center"/>
    </xf>
    <xf numFmtId="188" fontId="22" fillId="0" borderId="0" xfId="3021" applyNumberFormat="1" applyFont="1" applyFill="1" applyBorder="1" applyAlignment="1">
      <alignment vertical="center"/>
    </xf>
    <xf numFmtId="188" fontId="17" fillId="0" borderId="0" xfId="3021" applyNumberFormat="1" applyFont="1" applyFill="1" applyBorder="1" applyAlignment="1">
      <alignment horizontal="right" vertical="center"/>
    </xf>
    <xf numFmtId="3" fontId="73" fillId="0" borderId="0" xfId="0" applyNumberFormat="1" applyFont="1" applyAlignment="1">
      <alignment wrapText="1"/>
    </xf>
    <xf numFmtId="3" fontId="73" fillId="0" borderId="0" xfId="0" applyNumberFormat="1" applyFont="1" applyAlignment="1">
      <alignment vertical="center" wrapText="1"/>
    </xf>
    <xf numFmtId="188" fontId="17" fillId="0" borderId="0" xfId="3008" applyNumberFormat="1" applyFont="1" applyFill="1" applyBorder="1" applyAlignment="1">
      <alignment wrapText="1"/>
    </xf>
    <xf numFmtId="0" fontId="12" fillId="0" borderId="0" xfId="3046" applyFont="1"/>
    <xf numFmtId="0" fontId="12" fillId="0" borderId="10" xfId="3046" applyFont="1" applyBorder="1"/>
    <xf numFmtId="0" fontId="12" fillId="0" borderId="0" xfId="3037" applyAlignment="1">
      <alignment horizontal="center"/>
    </xf>
    <xf numFmtId="0" fontId="17" fillId="0" borderId="0" xfId="3037" applyFont="1" applyAlignment="1">
      <alignment horizontal="right"/>
    </xf>
    <xf numFmtId="173" fontId="17" fillId="25" borderId="10" xfId="3037" applyNumberFormat="1" applyFont="1" applyFill="1" applyBorder="1" applyAlignment="1">
      <alignment horizontal="center" vertical="center"/>
    </xf>
    <xf numFmtId="0" fontId="24" fillId="0" borderId="0" xfId="3037" applyFont="1"/>
    <xf numFmtId="0" fontId="13" fillId="0" borderId="0" xfId="3037" applyFont="1"/>
    <xf numFmtId="0" fontId="17" fillId="0" borderId="10" xfId="3037" applyFont="1" applyBorder="1" applyAlignment="1">
      <alignment horizontal="right"/>
    </xf>
    <xf numFmtId="173" fontId="17" fillId="0" borderId="0" xfId="3037" applyNumberFormat="1" applyFont="1" applyAlignment="1">
      <alignment horizontal="center"/>
    </xf>
    <xf numFmtId="0" fontId="13" fillId="0" borderId="10" xfId="3037" applyFont="1" applyBorder="1"/>
    <xf numFmtId="0" fontId="12" fillId="0" borderId="0" xfId="3037" applyAlignment="1">
      <alignment horizontal="left"/>
    </xf>
    <xf numFmtId="0" fontId="65" fillId="0" borderId="10" xfId="3037" applyFont="1" applyBorder="1" applyAlignment="1">
      <alignment horizontal="right"/>
    </xf>
    <xf numFmtId="0" fontId="65" fillId="0" borderId="10" xfId="3037" applyFont="1" applyBorder="1" applyAlignment="1">
      <alignment horizontal="center"/>
    </xf>
    <xf numFmtId="0" fontId="24" fillId="0" borderId="10" xfId="3037" applyFont="1" applyBorder="1" applyAlignment="1">
      <alignment horizontal="center"/>
    </xf>
    <xf numFmtId="173" fontId="24" fillId="0" borderId="10" xfId="3037" applyNumberFormat="1" applyFont="1" applyBorder="1" applyAlignment="1">
      <alignment horizontal="center" vertical="center"/>
    </xf>
    <xf numFmtId="173" fontId="105" fillId="0" borderId="0" xfId="3122" applyNumberFormat="1" applyFont="1" applyAlignment="1">
      <alignment horizontal="right" vertical="top"/>
    </xf>
    <xf numFmtId="0" fontId="13" fillId="0" borderId="0" xfId="3037" applyFont="1" applyAlignment="1">
      <alignment vertical="center"/>
    </xf>
    <xf numFmtId="0" fontId="19" fillId="0" borderId="0" xfId="3037" applyFont="1" applyAlignment="1">
      <alignment vertical="center"/>
    </xf>
    <xf numFmtId="0" fontId="16" fillId="0" borderId="0" xfId="3037" applyFont="1" applyAlignment="1">
      <alignment vertical="center"/>
    </xf>
    <xf numFmtId="0" fontId="24" fillId="0" borderId="0" xfId="3037" applyFont="1" applyAlignment="1">
      <alignment vertical="center"/>
    </xf>
    <xf numFmtId="0" fontId="12" fillId="0" borderId="0" xfId="3037" applyAlignment="1">
      <alignment horizontal="right"/>
    </xf>
    <xf numFmtId="0" fontId="100" fillId="0" borderId="0" xfId="3046" applyFont="1"/>
    <xf numFmtId="173" fontId="24" fillId="0" borderId="0" xfId="3119" applyNumberFormat="1" applyFont="1" applyAlignment="1">
      <alignment horizontal="right"/>
    </xf>
    <xf numFmtId="167" fontId="102" fillId="0" borderId="0" xfId="0" applyNumberFormat="1" applyFont="1" applyAlignment="1">
      <alignment vertical="center"/>
    </xf>
    <xf numFmtId="188" fontId="98" fillId="0" borderId="0" xfId="3011" applyNumberFormat="1" applyFont="1" applyFill="1" applyBorder="1" applyAlignment="1">
      <alignment horizontal="right" wrapText="1"/>
    </xf>
    <xf numFmtId="188" fontId="17" fillId="0" borderId="0" xfId="3011" applyNumberFormat="1" applyFont="1" applyFill="1" applyBorder="1" applyAlignment="1">
      <alignment horizontal="right" wrapText="1"/>
    </xf>
    <xf numFmtId="0" fontId="16" fillId="0" borderId="13" xfId="0" applyFont="1" applyBorder="1" applyAlignment="1">
      <alignment horizontal="right" vertical="center"/>
    </xf>
    <xf numFmtId="3" fontId="17" fillId="0" borderId="0" xfId="3114" applyNumberFormat="1" applyFont="1" applyBorder="1" applyAlignment="1">
      <alignment horizontal="right" vertical="center" wrapText="1"/>
    </xf>
    <xf numFmtId="0" fontId="23" fillId="0" borderId="0" xfId="3059" applyFont="1" applyAlignment="1">
      <alignment horizontal="right"/>
    </xf>
    <xf numFmtId="0" fontId="17" fillId="0" borderId="10" xfId="0" applyFont="1" applyBorder="1"/>
    <xf numFmtId="173" fontId="17" fillId="0" borderId="0" xfId="0" applyNumberFormat="1" applyFont="1" applyAlignment="1">
      <alignment wrapText="1"/>
    </xf>
    <xf numFmtId="0" fontId="17" fillId="0" borderId="0" xfId="0" applyFont="1"/>
    <xf numFmtId="0" fontId="12" fillId="0" borderId="0" xfId="0" applyFont="1" applyAlignment="1">
      <alignment vertical="center"/>
    </xf>
    <xf numFmtId="3" fontId="103" fillId="0" borderId="0" xfId="0" applyNumberFormat="1" applyFont="1" applyAlignment="1">
      <alignment wrapText="1"/>
    </xf>
    <xf numFmtId="0" fontId="17" fillId="0" borderId="22" xfId="0" applyFont="1" applyBorder="1"/>
    <xf numFmtId="173" fontId="17" fillId="0" borderId="0" xfId="0" applyNumberFormat="1" applyFont="1"/>
    <xf numFmtId="173" fontId="16" fillId="0" borderId="0" xfId="0" applyNumberFormat="1" applyFont="1"/>
    <xf numFmtId="0" fontId="16" fillId="0" borderId="0" xfId="0" applyFont="1"/>
    <xf numFmtId="0" fontId="14" fillId="0" borderId="0" xfId="0" applyFont="1"/>
    <xf numFmtId="0" fontId="17" fillId="0" borderId="13" xfId="0" applyFont="1" applyBorder="1"/>
    <xf numFmtId="0" fontId="17" fillId="0" borderId="21" xfId="0" applyFont="1" applyBorder="1"/>
    <xf numFmtId="0" fontId="16" fillId="0" borderId="10" xfId="0" applyFont="1" applyBorder="1"/>
    <xf numFmtId="0" fontId="16" fillId="0" borderId="13" xfId="0" applyFont="1" applyBorder="1"/>
    <xf numFmtId="0" fontId="16" fillId="0" borderId="23" xfId="0" applyFont="1" applyBorder="1"/>
    <xf numFmtId="0" fontId="19" fillId="0" borderId="0" xfId="0" applyFont="1"/>
    <xf numFmtId="0" fontId="19" fillId="0" borderId="0" xfId="0" applyFont="1" applyAlignment="1">
      <alignment wrapText="1"/>
    </xf>
    <xf numFmtId="0" fontId="18" fillId="0" borderId="0" xfId="0" applyFont="1"/>
    <xf numFmtId="0" fontId="16" fillId="0" borderId="24" xfId="3046" applyFont="1" applyBorder="1" applyAlignment="1">
      <alignment horizontal="right" vertical="center"/>
    </xf>
    <xf numFmtId="173" fontId="17" fillId="0" borderId="0" xfId="3020" applyNumberFormat="1" applyFont="1" applyFill="1" applyBorder="1" applyAlignment="1">
      <alignment horizontal="right" vertical="center"/>
    </xf>
    <xf numFmtId="0" fontId="107" fillId="0" borderId="0" xfId="0" applyFont="1"/>
    <xf numFmtId="43" fontId="17" fillId="0" borderId="0" xfId="0" applyNumberFormat="1" applyFont="1"/>
    <xf numFmtId="190" fontId="17" fillId="0" borderId="0" xfId="0" applyNumberFormat="1" applyFont="1"/>
    <xf numFmtId="0" fontId="17" fillId="0" borderId="21" xfId="0" applyFont="1" applyBorder="1" applyAlignment="1">
      <alignment horizontal="left" vertical="center"/>
    </xf>
    <xf numFmtId="0" fontId="17" fillId="0" borderId="22" xfId="0" applyFont="1" applyBorder="1" applyAlignment="1">
      <alignment horizontal="left" vertical="center"/>
    </xf>
    <xf numFmtId="188" fontId="17" fillId="0" borderId="0" xfId="0" applyNumberFormat="1" applyFont="1"/>
    <xf numFmtId="43" fontId="0" fillId="0" borderId="0" xfId="0" applyNumberFormat="1"/>
    <xf numFmtId="0" fontId="0" fillId="0" borderId="0" xfId="0" applyAlignment="1">
      <alignment horizontal="right"/>
    </xf>
    <xf numFmtId="173" fontId="0" fillId="0" borderId="0" xfId="0" applyNumberFormat="1"/>
    <xf numFmtId="189" fontId="17" fillId="0" borderId="0" xfId="0" applyNumberFormat="1" applyFont="1" applyAlignment="1">
      <alignment wrapText="1"/>
    </xf>
    <xf numFmtId="0" fontId="17" fillId="0" borderId="23" xfId="0" applyFont="1" applyBorder="1"/>
    <xf numFmtId="0" fontId="17" fillId="0" borderId="17" xfId="0" applyFont="1" applyBorder="1"/>
    <xf numFmtId="0" fontId="17" fillId="0" borderId="0" xfId="0" applyFont="1" applyAlignment="1">
      <alignment wrapText="1"/>
    </xf>
    <xf numFmtId="0" fontId="17" fillId="0" borderId="0" xfId="3037" applyFont="1"/>
    <xf numFmtId="0" fontId="17" fillId="0" borderId="0" xfId="0" applyFont="1" applyAlignment="1">
      <alignment horizontal="right"/>
    </xf>
    <xf numFmtId="0" fontId="17" fillId="0" borderId="0" xfId="0" applyFont="1" applyAlignment="1">
      <alignment horizontal="center"/>
    </xf>
    <xf numFmtId="0" fontId="16" fillId="0" borderId="21" xfId="0" applyFont="1" applyBorder="1"/>
    <xf numFmtId="0" fontId="16" fillId="0" borderId="23" xfId="0" applyFont="1" applyBorder="1" applyAlignment="1">
      <alignment horizontal="center" vertical="center"/>
    </xf>
    <xf numFmtId="0" fontId="0" fillId="0" borderId="22" xfId="0" applyBorder="1"/>
    <xf numFmtId="0" fontId="17" fillId="0" borderId="25" xfId="0" applyFont="1" applyBorder="1"/>
    <xf numFmtId="0" fontId="19" fillId="0" borderId="0" xfId="0" applyFont="1" applyAlignment="1">
      <alignment horizontal="left"/>
    </xf>
    <xf numFmtId="0" fontId="19" fillId="0" borderId="0" xfId="3059" applyFont="1" applyAlignment="1">
      <alignment horizontal="left"/>
    </xf>
    <xf numFmtId="0" fontId="15" fillId="0" borderId="0" xfId="0" applyFont="1"/>
    <xf numFmtId="0" fontId="13" fillId="0" borderId="0" xfId="0" applyFont="1" applyAlignment="1">
      <alignment horizontal="right"/>
    </xf>
    <xf numFmtId="0" fontId="24" fillId="25" borderId="0" xfId="3037" applyFont="1" applyFill="1" applyAlignment="1">
      <alignment vertical="center"/>
    </xf>
    <xf numFmtId="0" fontId="24" fillId="25" borderId="10" xfId="3037" applyFont="1" applyFill="1" applyBorder="1" applyAlignment="1">
      <alignment vertical="center"/>
    </xf>
    <xf numFmtId="0" fontId="17" fillId="25" borderId="0" xfId="3037" applyFont="1" applyFill="1" applyAlignment="1">
      <alignment vertical="center"/>
    </xf>
    <xf numFmtId="0" fontId="16" fillId="0" borderId="0" xfId="0" applyFont="1" applyAlignment="1">
      <alignment horizontal="right"/>
    </xf>
    <xf numFmtId="0" fontId="16" fillId="0" borderId="26" xfId="0" applyFont="1" applyBorder="1"/>
    <xf numFmtId="0" fontId="16" fillId="0" borderId="13" xfId="0" applyFont="1" applyBorder="1" applyAlignment="1">
      <alignment horizontal="center" wrapText="1"/>
    </xf>
    <xf numFmtId="0" fontId="0" fillId="0" borderId="0" xfId="0" applyAlignment="1">
      <alignment vertical="center"/>
    </xf>
    <xf numFmtId="0" fontId="13" fillId="0" borderId="22" xfId="0" applyFont="1" applyBorder="1"/>
    <xf numFmtId="0" fontId="13" fillId="0" borderId="10" xfId="0" applyFont="1" applyBorder="1"/>
    <xf numFmtId="0" fontId="16" fillId="0" borderId="26" xfId="3037" applyFont="1" applyBorder="1" applyAlignment="1">
      <alignment horizontal="right" vertical="center" wrapText="1"/>
    </xf>
    <xf numFmtId="0" fontId="16" fillId="0" borderId="21" xfId="0" applyFont="1" applyBorder="1" applyAlignment="1">
      <alignment horizontal="left"/>
    </xf>
    <xf numFmtId="173" fontId="17" fillId="0" borderId="0" xfId="3037" applyNumberFormat="1" applyFont="1" applyAlignment="1">
      <alignment vertical="center"/>
    </xf>
    <xf numFmtId="0" fontId="16" fillId="0" borderId="23" xfId="0" applyFont="1" applyBorder="1" applyAlignment="1">
      <alignment horizontal="center" vertical="center" wrapText="1"/>
    </xf>
    <xf numFmtId="0" fontId="17" fillId="0" borderId="10" xfId="3036" applyFont="1" applyBorder="1"/>
    <xf numFmtId="0" fontId="16" fillId="0" borderId="13" xfId="0" applyFont="1" applyBorder="1" applyAlignment="1">
      <alignment horizontal="center" vertical="center"/>
    </xf>
    <xf numFmtId="0" fontId="16" fillId="0" borderId="17" xfId="0" applyFont="1" applyBorder="1" applyAlignment="1">
      <alignment vertical="center"/>
    </xf>
    <xf numFmtId="0" fontId="16" fillId="0" borderId="0" xfId="3036" applyFont="1" applyAlignment="1">
      <alignment vertical="center"/>
    </xf>
    <xf numFmtId="0" fontId="0" fillId="0" borderId="21" xfId="0" applyBorder="1"/>
    <xf numFmtId="0" fontId="16" fillId="0" borderId="21" xfId="3036" applyFont="1" applyBorder="1" applyAlignment="1">
      <alignment horizontal="left" vertical="center"/>
    </xf>
    <xf numFmtId="0" fontId="17" fillId="0" borderId="21" xfId="3036" applyFont="1" applyBorder="1" applyAlignment="1">
      <alignment vertical="center"/>
    </xf>
    <xf numFmtId="0" fontId="16" fillId="0" borderId="21" xfId="3036" applyFont="1" applyBorder="1" applyAlignment="1">
      <alignment vertical="center"/>
    </xf>
    <xf numFmtId="0" fontId="17" fillId="0" borderId="22" xfId="3036" applyFont="1" applyBorder="1" applyAlignment="1">
      <alignment vertical="center"/>
    </xf>
    <xf numFmtId="0" fontId="16" fillId="0" borderId="27" xfId="0" applyFont="1" applyBorder="1" applyAlignment="1">
      <alignment horizontal="center" vertical="center" wrapText="1"/>
    </xf>
    <xf numFmtId="173" fontId="69" fillId="0" borderId="0" xfId="3121" applyNumberFormat="1" applyFont="1" applyAlignment="1">
      <alignment horizontal="center"/>
    </xf>
    <xf numFmtId="173" fontId="65" fillId="0" borderId="0" xfId="3121" applyNumberFormat="1" applyFont="1" applyAlignment="1">
      <alignment horizontal="center"/>
    </xf>
    <xf numFmtId="173" fontId="17" fillId="0" borderId="0" xfId="3121" applyNumberFormat="1" applyFont="1" applyAlignment="1">
      <alignment horizontal="center"/>
    </xf>
    <xf numFmtId="173" fontId="17" fillId="0" borderId="0" xfId="3121" applyNumberFormat="1" applyFont="1" applyAlignment="1">
      <alignment horizontal="right"/>
    </xf>
    <xf numFmtId="173" fontId="17" fillId="0" borderId="10" xfId="0" applyNumberFormat="1" applyFont="1" applyBorder="1"/>
    <xf numFmtId="0" fontId="14" fillId="0" borderId="13" xfId="0" applyFont="1" applyBorder="1" applyAlignment="1">
      <alignment vertical="center"/>
    </xf>
    <xf numFmtId="0" fontId="17" fillId="0" borderId="21" xfId="3046" applyFont="1" applyBorder="1" applyAlignment="1">
      <alignment horizontal="left" vertical="center"/>
    </xf>
    <xf numFmtId="0" fontId="16" fillId="0" borderId="23" xfId="3036" applyFont="1" applyBorder="1" applyAlignment="1">
      <alignment horizontal="center" vertical="center" wrapText="1"/>
    </xf>
    <xf numFmtId="0" fontId="64" fillId="0" borderId="13" xfId="3036" applyFont="1" applyBorder="1" applyAlignment="1">
      <alignment horizontal="right" vertical="center" wrapText="1"/>
    </xf>
    <xf numFmtId="0" fontId="76" fillId="0" borderId="0" xfId="3049" applyFont="1" applyAlignment="1">
      <alignment vertical="center"/>
    </xf>
    <xf numFmtId="0" fontId="12" fillId="0" borderId="0" xfId="3049"/>
    <xf numFmtId="0" fontId="17" fillId="0" borderId="10" xfId="3049" applyFont="1" applyBorder="1" applyAlignment="1">
      <alignment vertical="center"/>
    </xf>
    <xf numFmtId="0" fontId="16" fillId="0" borderId="0" xfId="0" applyFont="1" applyAlignment="1">
      <alignment horizontal="center" vertical="center" wrapText="1"/>
    </xf>
    <xf numFmtId="0" fontId="17" fillId="27" borderId="0" xfId="0" applyFont="1" applyFill="1"/>
    <xf numFmtId="173" fontId="17" fillId="0" borderId="0" xfId="3037" applyNumberFormat="1" applyFont="1" applyAlignment="1">
      <alignment horizontal="right"/>
    </xf>
    <xf numFmtId="0" fontId="17" fillId="0" borderId="10" xfId="3037" applyFont="1" applyBorder="1"/>
    <xf numFmtId="185" fontId="16" fillId="0" borderId="0" xfId="3115" applyNumberFormat="1" applyFont="1" applyAlignment="1">
      <alignment horizontal="right" vertical="center"/>
    </xf>
    <xf numFmtId="173" fontId="64" fillId="0" borderId="0" xfId="3036" applyNumberFormat="1" applyFont="1" applyAlignment="1">
      <alignment vertical="center"/>
    </xf>
    <xf numFmtId="173" fontId="17" fillId="0" borderId="0" xfId="3036" applyNumberFormat="1" applyFont="1" applyAlignment="1">
      <alignment horizontal="right" vertical="center" wrapText="1"/>
    </xf>
    <xf numFmtId="173" fontId="28" fillId="0" borderId="0" xfId="3036" applyNumberFormat="1" applyFont="1" applyAlignment="1">
      <alignment vertical="center"/>
    </xf>
    <xf numFmtId="185" fontId="17" fillId="0" borderId="0" xfId="3115" applyNumberFormat="1" applyFont="1" applyAlignment="1">
      <alignment horizontal="right" vertical="center"/>
    </xf>
    <xf numFmtId="0" fontId="17" fillId="0" borderId="0" xfId="3036" applyFont="1" applyAlignment="1">
      <alignment horizontal="right" vertical="center" wrapText="1"/>
    </xf>
    <xf numFmtId="0" fontId="63" fillId="0" borderId="0" xfId="3036" applyFont="1" applyAlignment="1">
      <alignment vertical="center"/>
    </xf>
    <xf numFmtId="0" fontId="28" fillId="0" borderId="10" xfId="3036" applyFont="1" applyBorder="1"/>
    <xf numFmtId="0" fontId="43" fillId="0" borderId="0" xfId="3036" applyAlignment="1">
      <alignment vertical="center"/>
    </xf>
    <xf numFmtId="0" fontId="16" fillId="0" borderId="13" xfId="0" applyFont="1" applyBorder="1" applyAlignment="1">
      <alignment horizontal="center" vertical="center" wrapText="1"/>
    </xf>
    <xf numFmtId="0" fontId="107" fillId="0" borderId="13" xfId="0" applyFont="1" applyBorder="1" applyAlignment="1">
      <alignment horizontal="right" vertical="center"/>
    </xf>
    <xf numFmtId="0" fontId="16" fillId="0" borderId="10" xfId="0" applyFont="1" applyBorder="1" applyAlignment="1">
      <alignment horizontal="right"/>
    </xf>
    <xf numFmtId="0" fontId="16" fillId="0" borderId="10" xfId="0" applyFont="1" applyBorder="1" applyAlignment="1">
      <alignment vertical="center"/>
    </xf>
    <xf numFmtId="173" fontId="23" fillId="0" borderId="0" xfId="3098" applyNumberFormat="1" applyFont="1" applyAlignment="1">
      <alignment horizontal="right" vertical="center"/>
    </xf>
    <xf numFmtId="0" fontId="15" fillId="0" borderId="0" xfId="3037" applyFont="1"/>
    <xf numFmtId="0" fontId="16" fillId="0" borderId="27" xfId="3037" applyFont="1" applyBorder="1" applyAlignment="1">
      <alignment horizontal="center" vertical="center"/>
    </xf>
    <xf numFmtId="0" fontId="16" fillId="0" borderId="0" xfId="3037" applyFont="1"/>
    <xf numFmtId="173" fontId="16" fillId="0" borderId="0" xfId="3037" applyNumberFormat="1" applyFont="1"/>
    <xf numFmtId="173" fontId="17" fillId="0" borderId="0" xfId="3037" applyNumberFormat="1" applyFont="1"/>
    <xf numFmtId="173" fontId="17" fillId="0" borderId="0" xfId="3037" applyNumberFormat="1" applyFont="1" applyAlignment="1">
      <alignment horizontal="center" vertical="center"/>
    </xf>
    <xf numFmtId="173" fontId="17" fillId="0" borderId="10" xfId="3037" applyNumberFormat="1" applyFont="1" applyBorder="1"/>
    <xf numFmtId="0" fontId="107" fillId="0" borderId="0" xfId="3037" applyFont="1"/>
    <xf numFmtId="173" fontId="16" fillId="0" borderId="0" xfId="3037" applyNumberFormat="1" applyFont="1" applyAlignment="1">
      <alignment horizontal="center"/>
    </xf>
    <xf numFmtId="0" fontId="16" fillId="0" borderId="10" xfId="0" applyFont="1" applyBorder="1" applyAlignment="1">
      <alignment horizontal="center" vertical="center"/>
    </xf>
    <xf numFmtId="173" fontId="17" fillId="0" borderId="0" xfId="0" applyNumberFormat="1" applyFont="1" applyAlignment="1">
      <alignment horizontal="right"/>
    </xf>
    <xf numFmtId="0" fontId="13" fillId="0" borderId="10" xfId="0" applyFont="1" applyBorder="1" applyAlignment="1">
      <alignment horizontal="right"/>
    </xf>
    <xf numFmtId="173" fontId="16" fillId="0" borderId="0" xfId="0" applyNumberFormat="1" applyFont="1" applyAlignment="1">
      <alignment horizontal="right"/>
    </xf>
    <xf numFmtId="0" fontId="16" fillId="0" borderId="17" xfId="0" applyFont="1" applyBorder="1" applyAlignment="1">
      <alignment horizontal="center" vertical="center" wrapText="1"/>
    </xf>
    <xf numFmtId="173" fontId="17" fillId="0" borderId="0" xfId="3122" applyNumberFormat="1" applyFont="1" applyFill="1" applyBorder="1" applyAlignment="1">
      <alignment horizontal="right"/>
    </xf>
    <xf numFmtId="173" fontId="112" fillId="0" borderId="25" xfId="3122" applyNumberFormat="1" applyFont="1" applyFill="1" applyBorder="1" applyAlignment="1">
      <alignment horizontal="right"/>
    </xf>
    <xf numFmtId="173" fontId="112" fillId="0" borderId="0" xfId="3122" applyNumberFormat="1" applyFont="1" applyFill="1" applyBorder="1" applyAlignment="1">
      <alignment horizontal="right"/>
    </xf>
    <xf numFmtId="185" fontId="17" fillId="0" borderId="0" xfId="3109" applyNumberFormat="1" applyFont="1" applyAlignment="1">
      <alignment horizontal="right"/>
    </xf>
    <xf numFmtId="0" fontId="17" fillId="0" borderId="10" xfId="3119" applyFont="1" applyBorder="1"/>
    <xf numFmtId="173" fontId="113" fillId="0" borderId="0" xfId="0" applyNumberFormat="1" applyFont="1"/>
    <xf numFmtId="173" fontId="113" fillId="0" borderId="0" xfId="3121" applyNumberFormat="1" applyFont="1" applyAlignment="1">
      <alignment horizontal="right"/>
    </xf>
    <xf numFmtId="173" fontId="23" fillId="0" borderId="0" xfId="3118" applyNumberFormat="1" applyFont="1" applyAlignment="1">
      <alignment horizontal="center"/>
    </xf>
    <xf numFmtId="0" fontId="107" fillId="0" borderId="13" xfId="0" applyFont="1" applyBorder="1" applyAlignment="1">
      <alignment horizontal="center" vertical="center"/>
    </xf>
    <xf numFmtId="0" fontId="16" fillId="0" borderId="26" xfId="3046" applyFont="1" applyBorder="1" applyAlignment="1">
      <alignment horizontal="right" vertical="center" wrapText="1"/>
    </xf>
    <xf numFmtId="0" fontId="0" fillId="0" borderId="17" xfId="0" applyBorder="1"/>
    <xf numFmtId="0" fontId="107" fillId="0" borderId="0" xfId="0" applyFont="1" applyAlignment="1">
      <alignment horizontal="center" vertical="center"/>
    </xf>
    <xf numFmtId="0" fontId="107" fillId="0" borderId="10" xfId="0" applyFont="1" applyBorder="1" applyAlignment="1">
      <alignment horizontal="center"/>
    </xf>
    <xf numFmtId="185" fontId="28" fillId="0" borderId="0" xfId="3117" applyNumberFormat="1" applyFont="1" applyAlignment="1">
      <alignment horizontal="right" vertical="top"/>
    </xf>
    <xf numFmtId="185" fontId="28" fillId="0" borderId="0" xfId="3116" applyNumberFormat="1" applyFont="1" applyAlignment="1">
      <alignment horizontal="right" vertical="top"/>
    </xf>
    <xf numFmtId="185" fontId="64" fillId="0" borderId="0" xfId="3116" applyNumberFormat="1" applyFont="1" applyAlignment="1">
      <alignment horizontal="right" vertical="top"/>
    </xf>
    <xf numFmtId="185" fontId="17" fillId="0" borderId="0" xfId="3116" applyNumberFormat="1" applyFont="1" applyAlignment="1">
      <alignment horizontal="right" vertical="top"/>
    </xf>
    <xf numFmtId="0" fontId="24" fillId="0" borderId="10" xfId="0" applyFont="1" applyBorder="1"/>
    <xf numFmtId="0" fontId="23" fillId="0" borderId="10" xfId="0" applyFont="1" applyBorder="1"/>
    <xf numFmtId="173" fontId="24" fillId="0" borderId="0" xfId="0" applyNumberFormat="1" applyFont="1" applyAlignment="1">
      <alignment horizontal="center"/>
    </xf>
    <xf numFmtId="0" fontId="24" fillId="25" borderId="13" xfId="3037" applyFont="1" applyFill="1" applyBorder="1" applyAlignment="1">
      <alignment horizontal="center" vertical="center"/>
    </xf>
    <xf numFmtId="0" fontId="14" fillId="0" borderId="13" xfId="3037" applyFont="1" applyBorder="1" applyAlignment="1">
      <alignment horizontal="center" vertical="center" wrapText="1"/>
    </xf>
    <xf numFmtId="0" fontId="24" fillId="0" borderId="0" xfId="3037" applyFont="1" applyAlignment="1">
      <alignment horizontal="center"/>
    </xf>
    <xf numFmtId="0" fontId="14" fillId="0" borderId="0" xfId="0" applyFont="1" applyAlignment="1">
      <alignment horizontal="center"/>
    </xf>
    <xf numFmtId="173" fontId="14" fillId="0" borderId="0" xfId="3037" applyNumberFormat="1" applyFont="1" applyAlignment="1">
      <alignment horizontal="center"/>
    </xf>
    <xf numFmtId="173" fontId="14" fillId="0" borderId="0" xfId="0" applyNumberFormat="1" applyFont="1" applyAlignment="1">
      <alignment horizontal="center"/>
    </xf>
    <xf numFmtId="173" fontId="24" fillId="0" borderId="0" xfId="3037" applyNumberFormat="1" applyFont="1" applyAlignment="1">
      <alignment horizontal="center"/>
    </xf>
    <xf numFmtId="173" fontId="24" fillId="0" borderId="0" xfId="3037" applyNumberFormat="1" applyFont="1"/>
    <xf numFmtId="0" fontId="15" fillId="0" borderId="0" xfId="0" applyFont="1" applyAlignment="1">
      <alignment horizontal="left"/>
    </xf>
    <xf numFmtId="0" fontId="14" fillId="0" borderId="23" xfId="0" applyFont="1" applyBorder="1" applyAlignment="1">
      <alignment horizontal="center" vertical="center"/>
    </xf>
    <xf numFmtId="0" fontId="14" fillId="0" borderId="0" xfId="0" applyFont="1" applyAlignment="1">
      <alignment horizontal="left"/>
    </xf>
    <xf numFmtId="0" fontId="16" fillId="0" borderId="0" xfId="0" applyFont="1" applyAlignment="1">
      <alignment horizontal="left"/>
    </xf>
    <xf numFmtId="0" fontId="18" fillId="0" borderId="0" xfId="0" applyFont="1" applyAlignment="1">
      <alignment horizontal="left"/>
    </xf>
    <xf numFmtId="0" fontId="43" fillId="0" borderId="0" xfId="3036" applyAlignment="1">
      <alignment horizontal="left"/>
    </xf>
    <xf numFmtId="0" fontId="0" fillId="0" borderId="0" xfId="0" applyAlignment="1">
      <alignment horizontal="left"/>
    </xf>
    <xf numFmtId="0" fontId="17" fillId="0" borderId="17" xfId="0" applyFont="1" applyBorder="1" applyAlignment="1">
      <alignment horizontal="right" vertical="center"/>
    </xf>
    <xf numFmtId="167" fontId="16" fillId="0" borderId="0" xfId="3037" applyNumberFormat="1" applyFont="1" applyAlignment="1">
      <alignment horizontal="right" vertical="center"/>
    </xf>
    <xf numFmtId="167" fontId="17" fillId="0" borderId="0" xfId="3037" applyNumberFormat="1" applyFont="1" applyAlignment="1">
      <alignment horizontal="right" vertical="center"/>
    </xf>
    <xf numFmtId="0" fontId="14" fillId="25" borderId="0" xfId="3037" applyFont="1" applyFill="1" applyAlignment="1">
      <alignment horizontal="left" vertical="center"/>
    </xf>
    <xf numFmtId="0" fontId="14" fillId="25" borderId="28" xfId="3037" applyFont="1" applyFill="1" applyBorder="1" applyAlignment="1">
      <alignment horizontal="center" vertical="center" wrapText="1"/>
    </xf>
    <xf numFmtId="0" fontId="14" fillId="25" borderId="13" xfId="3037" applyFont="1" applyFill="1" applyBorder="1" applyAlignment="1">
      <alignment horizontal="center" vertical="center" wrapText="1"/>
    </xf>
    <xf numFmtId="167" fontId="111" fillId="25" borderId="0" xfId="3037" applyNumberFormat="1" applyFont="1" applyFill="1" applyAlignment="1">
      <alignment horizontal="right" vertical="center"/>
    </xf>
    <xf numFmtId="167" fontId="17" fillId="0" borderId="0" xfId="0" applyNumberFormat="1" applyFont="1" applyAlignment="1">
      <alignment horizontal="left" vertical="center"/>
    </xf>
    <xf numFmtId="0" fontId="16" fillId="59" borderId="0" xfId="3037" applyFont="1" applyFill="1" applyAlignment="1">
      <alignment vertical="top" wrapText="1"/>
    </xf>
    <xf numFmtId="0" fontId="17" fillId="59" borderId="0" xfId="3037" applyFont="1" applyFill="1" applyAlignment="1">
      <alignment vertical="center"/>
    </xf>
    <xf numFmtId="0" fontId="17" fillId="0" borderId="10" xfId="0" applyFont="1" applyBorder="1" applyAlignment="1">
      <alignment horizontal="right"/>
    </xf>
    <xf numFmtId="0" fontId="16" fillId="59" borderId="0" xfId="3037" applyFont="1" applyFill="1" applyAlignment="1">
      <alignment vertical="center"/>
    </xf>
    <xf numFmtId="0" fontId="15" fillId="0" borderId="13" xfId="3037" applyFont="1" applyBorder="1" applyAlignment="1">
      <alignment horizontal="center" vertical="center"/>
    </xf>
    <xf numFmtId="0" fontId="107" fillId="0" borderId="13" xfId="3037" applyFont="1" applyBorder="1" applyAlignment="1">
      <alignment horizontal="right" vertical="center"/>
    </xf>
    <xf numFmtId="0" fontId="13" fillId="0" borderId="0" xfId="3037" applyFont="1" applyAlignment="1">
      <alignment horizontal="center"/>
    </xf>
    <xf numFmtId="0" fontId="19" fillId="0" borderId="0" xfId="3037" applyFont="1"/>
    <xf numFmtId="0" fontId="14" fillId="0" borderId="26" xfId="0" applyFont="1" applyBorder="1" applyAlignment="1">
      <alignment vertical="center"/>
    </xf>
    <xf numFmtId="0" fontId="24" fillId="0" borderId="23" xfId="0" applyFont="1" applyBorder="1"/>
    <xf numFmtId="0" fontId="14" fillId="0" borderId="21" xfId="0" applyFont="1" applyBorder="1"/>
    <xf numFmtId="0" fontId="24" fillId="0" borderId="21" xfId="0" applyFont="1" applyBorder="1"/>
    <xf numFmtId="175" fontId="138" fillId="0" borderId="0" xfId="0" applyNumberFormat="1" applyFont="1" applyAlignment="1">
      <alignment vertical="center"/>
    </xf>
    <xf numFmtId="0" fontId="139" fillId="0" borderId="0" xfId="0" applyFont="1"/>
    <xf numFmtId="167" fontId="17" fillId="0" borderId="0" xfId="0" applyNumberFormat="1" applyFont="1" applyAlignment="1">
      <alignment horizontal="right"/>
    </xf>
    <xf numFmtId="0" fontId="17" fillId="0" borderId="19" xfId="0" applyFont="1" applyBorder="1" applyAlignment="1">
      <alignment vertical="center"/>
    </xf>
    <xf numFmtId="0" fontId="13" fillId="0" borderId="10" xfId="3037" applyFont="1" applyBorder="1" applyAlignment="1">
      <alignment vertical="center"/>
    </xf>
    <xf numFmtId="0" fontId="18" fillId="0" borderId="0" xfId="0" applyFont="1" applyAlignment="1">
      <alignment vertical="center" wrapText="1"/>
    </xf>
    <xf numFmtId="0" fontId="13" fillId="0" borderId="13" xfId="0" applyFont="1" applyBorder="1" applyAlignment="1">
      <alignment vertical="center"/>
    </xf>
    <xf numFmtId="0" fontId="15" fillId="0" borderId="0" xfId="0" applyFont="1" applyAlignment="1">
      <alignment horizontal="left" vertical="center"/>
    </xf>
    <xf numFmtId="0" fontId="14" fillId="0" borderId="18" xfId="3113" applyFont="1" applyBorder="1" applyAlignment="1">
      <alignment horizontal="left" vertical="center"/>
    </xf>
    <xf numFmtId="0" fontId="16" fillId="0" borderId="13" xfId="3037" applyFont="1" applyBorder="1" applyAlignment="1">
      <alignment vertical="center"/>
    </xf>
    <xf numFmtId="173" fontId="17" fillId="0" borderId="0" xfId="3036" applyNumberFormat="1" applyFont="1"/>
    <xf numFmtId="173" fontId="23" fillId="0" borderId="0" xfId="3118" applyNumberFormat="1" applyFont="1" applyAlignment="1">
      <alignment horizontal="center" vertical="center"/>
    </xf>
    <xf numFmtId="173" fontId="23" fillId="59" borderId="0" xfId="3118" applyNumberFormat="1" applyFont="1" applyFill="1" applyAlignment="1">
      <alignment horizontal="center" vertical="center"/>
    </xf>
    <xf numFmtId="173" fontId="23" fillId="0" borderId="0" xfId="3118" applyNumberFormat="1" applyFont="1" applyAlignment="1">
      <alignment horizontal="right" vertical="center"/>
    </xf>
    <xf numFmtId="173" fontId="23" fillId="59" borderId="0" xfId="3118" applyNumberFormat="1" applyFont="1" applyFill="1" applyAlignment="1">
      <alignment horizontal="right" vertical="center"/>
    </xf>
    <xf numFmtId="173" fontId="17" fillId="0" borderId="0" xfId="3118" applyNumberFormat="1" applyFont="1" applyAlignment="1">
      <alignment horizontal="right" vertical="center"/>
    </xf>
    <xf numFmtId="173" fontId="17" fillId="0" borderId="0" xfId="3119" applyNumberFormat="1" applyFont="1" applyAlignment="1">
      <alignment horizontal="center" vertical="center"/>
    </xf>
    <xf numFmtId="173" fontId="17" fillId="0" borderId="0" xfId="3118" applyNumberFormat="1" applyFont="1" applyAlignment="1">
      <alignment horizontal="center" vertical="center"/>
    </xf>
    <xf numFmtId="173" fontId="17" fillId="59" borderId="0" xfId="3118" applyNumberFormat="1" applyFont="1" applyFill="1" applyAlignment="1">
      <alignment horizontal="center" vertical="center"/>
    </xf>
    <xf numFmtId="0" fontId="140" fillId="61" borderId="0" xfId="0" applyFont="1" applyFill="1"/>
    <xf numFmtId="0" fontId="24" fillId="62" borderId="0" xfId="0" applyFont="1" applyFill="1"/>
    <xf numFmtId="0" fontId="17" fillId="61" borderId="0" xfId="0" applyFont="1" applyFill="1"/>
    <xf numFmtId="0" fontId="17" fillId="62" borderId="0" xfId="0" applyFont="1" applyFill="1"/>
    <xf numFmtId="0" fontId="17" fillId="62" borderId="0" xfId="0" applyFont="1" applyFill="1" applyAlignment="1">
      <alignment horizontal="right"/>
    </xf>
    <xf numFmtId="0" fontId="141" fillId="61" borderId="0" xfId="0" applyFont="1" applyFill="1"/>
    <xf numFmtId="0" fontId="141" fillId="61" borderId="0" xfId="0" applyFont="1" applyFill="1" applyAlignment="1">
      <alignment horizontal="right"/>
    </xf>
    <xf numFmtId="1" fontId="16" fillId="0" borderId="0" xfId="0" applyNumberFormat="1" applyFont="1" applyAlignment="1">
      <alignment horizontal="right" vertical="center" wrapText="1"/>
    </xf>
    <xf numFmtId="173" fontId="16" fillId="25" borderId="0" xfId="3121" applyNumberFormat="1" applyFont="1" applyFill="1" applyAlignment="1">
      <alignment horizontal="right" vertical="center"/>
    </xf>
    <xf numFmtId="173" fontId="22" fillId="0" borderId="0" xfId="3122" applyNumberFormat="1" applyFont="1" applyFill="1" applyBorder="1" applyAlignment="1">
      <alignment horizontal="right"/>
    </xf>
    <xf numFmtId="0" fontId="17" fillId="0" borderId="0" xfId="3118" applyFont="1"/>
    <xf numFmtId="173" fontId="16" fillId="0" borderId="0" xfId="3036" applyNumberFormat="1" applyFont="1" applyAlignment="1">
      <alignment horizontal="center" vertical="center"/>
    </xf>
    <xf numFmtId="185" fontId="64" fillId="0" borderId="0" xfId="3267" applyNumberFormat="1" applyFont="1" applyAlignment="1">
      <alignment horizontal="right" vertical="top"/>
    </xf>
    <xf numFmtId="185" fontId="28" fillId="0" borderId="0" xfId="3267" applyNumberFormat="1" applyFont="1" applyAlignment="1">
      <alignment horizontal="right" vertical="top"/>
    </xf>
    <xf numFmtId="185" fontId="64" fillId="0" borderId="0" xfId="3268" applyNumberFormat="1" applyFont="1" applyAlignment="1">
      <alignment horizontal="right" vertical="top"/>
    </xf>
    <xf numFmtId="185" fontId="28" fillId="0" borderId="0" xfId="3268" applyNumberFormat="1" applyFont="1" applyAlignment="1">
      <alignment horizontal="right" vertical="top"/>
    </xf>
    <xf numFmtId="173" fontId="23" fillId="0" borderId="10" xfId="3118" applyNumberFormat="1" applyFont="1" applyBorder="1" applyAlignment="1">
      <alignment horizontal="center"/>
    </xf>
    <xf numFmtId="173" fontId="75" fillId="59" borderId="0" xfId="3269" applyNumberFormat="1" applyFont="1" applyFill="1" applyAlignment="1">
      <alignment horizontal="center"/>
    </xf>
    <xf numFmtId="0" fontId="23" fillId="0" borderId="0" xfId="3118" applyFont="1"/>
    <xf numFmtId="173" fontId="17" fillId="0" borderId="0" xfId="3118" applyNumberFormat="1" applyFont="1" applyAlignment="1">
      <alignment horizontal="right"/>
    </xf>
    <xf numFmtId="173" fontId="75" fillId="0" borderId="0" xfId="3037" applyNumberFormat="1" applyFont="1" applyAlignment="1">
      <alignment horizontal="right" vertical="center"/>
    </xf>
    <xf numFmtId="173" fontId="23" fillId="0" borderId="0" xfId="3037" applyNumberFormat="1" applyFont="1" applyAlignment="1">
      <alignment horizontal="right" vertical="center"/>
    </xf>
    <xf numFmtId="173" fontId="23" fillId="0" borderId="0" xfId="3118" applyNumberFormat="1" applyFont="1" applyAlignment="1">
      <alignment horizontal="right"/>
    </xf>
    <xf numFmtId="173" fontId="16" fillId="0" borderId="0" xfId="3037" applyNumberFormat="1" applyFont="1" applyAlignment="1">
      <alignment horizontal="right"/>
    </xf>
    <xf numFmtId="0" fontId="16" fillId="0" borderId="0" xfId="3037" applyFont="1" applyAlignment="1">
      <alignment horizontal="right"/>
    </xf>
    <xf numFmtId="173" fontId="75" fillId="0" borderId="0" xfId="3121" applyNumberFormat="1" applyFont="1" applyAlignment="1">
      <alignment horizontal="right" vertical="center"/>
    </xf>
    <xf numFmtId="0" fontId="16" fillId="0" borderId="0" xfId="3118" applyFont="1" applyAlignment="1">
      <alignment horizontal="center"/>
    </xf>
    <xf numFmtId="173" fontId="16" fillId="0" borderId="0" xfId="3121" applyNumberFormat="1" applyFont="1" applyAlignment="1">
      <alignment horizontal="right" vertical="center"/>
    </xf>
    <xf numFmtId="0" fontId="0" fillId="59" borderId="0" xfId="0" applyFill="1"/>
    <xf numFmtId="173" fontId="143" fillId="0" borderId="0" xfId="0" applyNumberFormat="1" applyFont="1" applyAlignment="1">
      <alignment horizontal="center" vertical="center"/>
    </xf>
    <xf numFmtId="173" fontId="143" fillId="0" borderId="0" xfId="0" applyNumberFormat="1" applyFont="1" applyAlignment="1">
      <alignment horizontal="center"/>
    </xf>
    <xf numFmtId="0" fontId="14" fillId="0" borderId="0" xfId="3037" applyFont="1"/>
    <xf numFmtId="0" fontId="98" fillId="0" borderId="21" xfId="0" applyFont="1" applyBorder="1" applyAlignment="1">
      <alignment horizontal="right" vertical="center"/>
    </xf>
    <xf numFmtId="0" fontId="101" fillId="0" borderId="21" xfId="0" applyFont="1" applyBorder="1" applyAlignment="1">
      <alignment horizontal="right" vertical="center"/>
    </xf>
    <xf numFmtId="0" fontId="13" fillId="0" borderId="21" xfId="0" applyFont="1" applyBorder="1"/>
    <xf numFmtId="0" fontId="16" fillId="0" borderId="21" xfId="0" applyFont="1" applyBorder="1" applyAlignment="1">
      <alignment vertical="center"/>
    </xf>
    <xf numFmtId="173" fontId="16" fillId="0" borderId="0" xfId="3118" applyNumberFormat="1" applyFont="1"/>
    <xf numFmtId="173" fontId="17" fillId="0" borderId="0" xfId="3118" applyNumberFormat="1" applyFont="1"/>
    <xf numFmtId="0" fontId="16" fillId="0" borderId="23" xfId="0" applyFont="1" applyBorder="1" applyAlignment="1">
      <alignment vertical="center"/>
    </xf>
    <xf numFmtId="0" fontId="91" fillId="0" borderId="21" xfId="3036" applyFont="1" applyBorder="1" applyAlignment="1">
      <alignment vertical="center"/>
    </xf>
    <xf numFmtId="0" fontId="14" fillId="0" borderId="21" xfId="0" applyFont="1" applyBorder="1" applyAlignment="1">
      <alignment vertical="center"/>
    </xf>
    <xf numFmtId="0" fontId="24" fillId="0" borderId="21" xfId="0" applyFont="1" applyBorder="1" applyAlignment="1">
      <alignment vertical="center"/>
    </xf>
    <xf numFmtId="0" fontId="17" fillId="0" borderId="21" xfId="0" applyFont="1" applyBorder="1" applyAlignment="1">
      <alignment horizontal="center"/>
    </xf>
    <xf numFmtId="0" fontId="14" fillId="0" borderId="0" xfId="0" applyFont="1" applyAlignment="1">
      <alignment horizontal="left" vertical="center"/>
    </xf>
    <xf numFmtId="0" fontId="16" fillId="0" borderId="22" xfId="0" applyFont="1" applyBorder="1"/>
    <xf numFmtId="0" fontId="17" fillId="0" borderId="23" xfId="3037" applyFont="1" applyBorder="1"/>
    <xf numFmtId="0" fontId="16" fillId="0" borderId="21" xfId="3037" applyFont="1" applyBorder="1"/>
    <xf numFmtId="0" fontId="17" fillId="0" borderId="21" xfId="3037" applyFont="1" applyBorder="1"/>
    <xf numFmtId="0" fontId="17" fillId="0" borderId="22" xfId="3037" applyFont="1" applyBorder="1"/>
    <xf numFmtId="0" fontId="107" fillId="0" borderId="21" xfId="0" applyFont="1" applyBorder="1"/>
    <xf numFmtId="0" fontId="17" fillId="0" borderId="22" xfId="3037" applyFont="1" applyBorder="1" applyAlignment="1">
      <alignment vertical="center"/>
    </xf>
    <xf numFmtId="0" fontId="12" fillId="0" borderId="22" xfId="3037" applyBorder="1"/>
    <xf numFmtId="0" fontId="65" fillId="0" borderId="0" xfId="3037" applyFont="1"/>
    <xf numFmtId="0" fontId="24" fillId="0" borderId="0" xfId="3037" applyFont="1" applyAlignment="1">
      <alignment horizontal="left"/>
    </xf>
    <xf numFmtId="0" fontId="16" fillId="0" borderId="27" xfId="0" applyFont="1" applyBorder="1" applyAlignment="1">
      <alignment horizontal="center" wrapText="1"/>
    </xf>
    <xf numFmtId="173" fontId="14" fillId="0" borderId="0" xfId="3037" applyNumberFormat="1" applyFont="1" applyAlignment="1">
      <alignment horizontal="right" vertical="center"/>
    </xf>
    <xf numFmtId="0" fontId="144" fillId="0" borderId="0" xfId="3271"/>
    <xf numFmtId="0" fontId="15" fillId="0" borderId="0" xfId="3049" applyFont="1" applyAlignment="1">
      <alignment vertical="center"/>
    </xf>
    <xf numFmtId="0" fontId="14" fillId="0" borderId="0" xfId="3049" applyFont="1" applyAlignment="1">
      <alignment vertical="center"/>
    </xf>
    <xf numFmtId="0" fontId="24" fillId="0" borderId="0" xfId="3049" applyFont="1" applyAlignment="1">
      <alignment vertical="center"/>
    </xf>
    <xf numFmtId="0" fontId="17" fillId="0" borderId="18" xfId="3123" applyFont="1" applyBorder="1" applyAlignment="1">
      <alignment horizontal="center" vertical="center"/>
    </xf>
    <xf numFmtId="0" fontId="17" fillId="0" borderId="0" xfId="3123" applyFont="1" applyAlignment="1">
      <alignment horizontal="center" vertical="center"/>
    </xf>
    <xf numFmtId="0" fontId="17" fillId="0" borderId="0" xfId="3049" applyFont="1" applyAlignment="1">
      <alignment horizontal="right" vertical="center" wrapText="1"/>
    </xf>
    <xf numFmtId="182" fontId="17" fillId="0" borderId="0" xfId="3049" applyNumberFormat="1" applyFont="1" applyAlignment="1">
      <alignment horizontal="center" vertical="center"/>
    </xf>
    <xf numFmtId="182" fontId="144" fillId="0" borderId="0" xfId="3271" applyNumberFormat="1"/>
    <xf numFmtId="182" fontId="17" fillId="0" borderId="0" xfId="3059" applyNumberFormat="1" applyFont="1" applyAlignment="1">
      <alignment horizontal="center" vertical="center"/>
    </xf>
    <xf numFmtId="0" fontId="16" fillId="0" borderId="0" xfId="3049" applyFont="1" applyAlignment="1">
      <alignment horizontal="left" vertical="center"/>
    </xf>
    <xf numFmtId="0" fontId="18" fillId="0" borderId="0" xfId="3049" applyFont="1" applyAlignment="1">
      <alignment horizontal="left" vertical="center"/>
    </xf>
    <xf numFmtId="0" fontId="6" fillId="0" borderId="0" xfId="3272"/>
    <xf numFmtId="0" fontId="146" fillId="0" borderId="0" xfId="3272" applyFont="1"/>
    <xf numFmtId="0" fontId="147" fillId="0" borderId="43" xfId="3272" applyFont="1" applyBorder="1" applyAlignment="1">
      <alignment horizontal="center" vertical="center" wrapText="1"/>
    </xf>
    <xf numFmtId="0" fontId="147" fillId="0" borderId="21" xfId="3272" applyFont="1" applyBorder="1" applyAlignment="1">
      <alignment wrapText="1"/>
    </xf>
    <xf numFmtId="3" fontId="147" fillId="0" borderId="0" xfId="3272" applyNumberFormat="1" applyFont="1" applyAlignment="1">
      <alignment wrapText="1"/>
    </xf>
    <xf numFmtId="0" fontId="148" fillId="0" borderId="21" xfId="3272" applyFont="1" applyBorder="1" applyAlignment="1">
      <alignment wrapText="1"/>
    </xf>
    <xf numFmtId="0" fontId="148" fillId="0" borderId="0" xfId="3272" applyFont="1" applyAlignment="1">
      <alignment wrapText="1"/>
    </xf>
    <xf numFmtId="3" fontId="148" fillId="0" borderId="0" xfId="3272" applyNumberFormat="1" applyFont="1" applyAlignment="1">
      <alignment wrapText="1"/>
    </xf>
    <xf numFmtId="0" fontId="146" fillId="0" borderId="22" xfId="3272" applyFont="1" applyBorder="1"/>
    <xf numFmtId="0" fontId="146" fillId="0" borderId="10" xfId="3272" applyFont="1" applyBorder="1"/>
    <xf numFmtId="0" fontId="114" fillId="0" borderId="0" xfId="0" applyFont="1" applyAlignment="1">
      <alignment horizontal="left"/>
    </xf>
    <xf numFmtId="0" fontId="17" fillId="0" borderId="19" xfId="3123" applyFont="1" applyBorder="1" applyAlignment="1">
      <alignment horizontal="center" vertical="center"/>
    </xf>
    <xf numFmtId="0" fontId="74" fillId="0" borderId="0" xfId="3049" applyFont="1" applyAlignment="1">
      <alignment horizontal="left" vertical="center"/>
    </xf>
    <xf numFmtId="0" fontId="16" fillId="0" borderId="13" xfId="3049" applyFont="1" applyBorder="1" applyAlignment="1">
      <alignment horizontal="right" vertical="center"/>
    </xf>
    <xf numFmtId="0" fontId="17" fillId="0" borderId="0" xfId="3049" applyFont="1" applyAlignment="1">
      <alignment horizontal="center" vertical="center"/>
    </xf>
    <xf numFmtId="0" fontId="17" fillId="0" borderId="0" xfId="3049" applyFont="1"/>
    <xf numFmtId="171" fontId="22" fillId="25" borderId="0" xfId="3049" applyNumberFormat="1" applyFont="1" applyFill="1" applyAlignment="1">
      <alignment horizontal="center" vertical="center" wrapText="1"/>
    </xf>
    <xf numFmtId="0" fontId="22" fillId="0" borderId="0" xfId="3049" applyFont="1"/>
    <xf numFmtId="0" fontId="17" fillId="0" borderId="21" xfId="3049" applyFont="1" applyBorder="1" applyAlignment="1">
      <alignment horizontal="left" vertical="center"/>
    </xf>
    <xf numFmtId="171" fontId="17" fillId="25" borderId="0" xfId="3049" applyNumberFormat="1" applyFont="1" applyFill="1" applyAlignment="1">
      <alignment horizontal="center" vertical="center" wrapText="1"/>
    </xf>
    <xf numFmtId="1" fontId="17" fillId="0" borderId="0" xfId="0" applyNumberFormat="1" applyFont="1"/>
    <xf numFmtId="171" fontId="28" fillId="25" borderId="0" xfId="3049" applyNumberFormat="1" applyFont="1" applyFill="1" applyAlignment="1">
      <alignment horizontal="center" vertical="center" wrapText="1"/>
    </xf>
    <xf numFmtId="1" fontId="17" fillId="0" borderId="0" xfId="0" applyNumberFormat="1" applyFont="1" applyAlignment="1">
      <alignment horizontal="right"/>
    </xf>
    <xf numFmtId="171" fontId="28" fillId="25" borderId="10" xfId="3049" applyNumberFormat="1" applyFont="1" applyFill="1" applyBorder="1" applyAlignment="1">
      <alignment horizontal="center" vertical="center" wrapText="1"/>
    </xf>
    <xf numFmtId="0" fontId="28" fillId="0" borderId="10" xfId="3049" applyFont="1" applyBorder="1"/>
    <xf numFmtId="171" fontId="17" fillId="25" borderId="10" xfId="3049" applyNumberFormat="1" applyFont="1" applyFill="1" applyBorder="1" applyAlignment="1">
      <alignment horizontal="center" vertical="center" wrapText="1"/>
    </xf>
    <xf numFmtId="0" fontId="17" fillId="0" borderId="10" xfId="3049" applyFont="1" applyBorder="1"/>
    <xf numFmtId="0" fontId="12" fillId="0" borderId="10" xfId="3049" applyBorder="1"/>
    <xf numFmtId="0" fontId="28" fillId="0" borderId="0" xfId="3049" applyFont="1" applyAlignment="1">
      <alignment horizontal="left" vertical="center"/>
    </xf>
    <xf numFmtId="0" fontId="28" fillId="0" borderId="0" xfId="3049" applyFont="1"/>
    <xf numFmtId="171" fontId="16" fillId="0" borderId="17" xfId="3049" applyNumberFormat="1" applyFont="1" applyBorder="1" applyAlignment="1">
      <alignment wrapText="1"/>
    </xf>
    <xf numFmtId="171" fontId="16" fillId="25" borderId="0" xfId="3049" applyNumberFormat="1" applyFont="1" applyFill="1" applyAlignment="1">
      <alignment horizontal="center" vertical="center" wrapText="1"/>
    </xf>
    <xf numFmtId="0" fontId="16" fillId="0" borderId="0" xfId="3049" applyFont="1"/>
    <xf numFmtId="0" fontId="28" fillId="0" borderId="0" xfId="3049" applyFont="1" applyAlignment="1">
      <alignment vertical="center"/>
    </xf>
    <xf numFmtId="0" fontId="28" fillId="0" borderId="0" xfId="3049" applyFont="1" applyAlignment="1">
      <alignment horizontal="center" vertical="center"/>
    </xf>
    <xf numFmtId="0" fontId="16" fillId="0" borderId="0" xfId="3049" applyFont="1" applyAlignment="1">
      <alignment vertical="center"/>
    </xf>
    <xf numFmtId="0" fontId="64" fillId="0" borderId="13" xfId="3049" applyFont="1" applyBorder="1" applyAlignment="1">
      <alignment horizontal="center" vertical="center"/>
    </xf>
    <xf numFmtId="171" fontId="64" fillId="25" borderId="13" xfId="3049" applyNumberFormat="1" applyFont="1" applyFill="1" applyBorder="1" applyAlignment="1">
      <alignment horizontal="center" vertical="center" wrapText="1"/>
    </xf>
    <xf numFmtId="171" fontId="16" fillId="25" borderId="13" xfId="3049" applyNumberFormat="1" applyFont="1" applyFill="1" applyBorder="1" applyAlignment="1">
      <alignment horizontal="center" vertical="center" wrapText="1"/>
    </xf>
    <xf numFmtId="0" fontId="15" fillId="0" borderId="10" xfId="3036" applyFont="1" applyBorder="1" applyAlignment="1">
      <alignment vertical="center"/>
    </xf>
    <xf numFmtId="190" fontId="0" fillId="0" borderId="0" xfId="0" applyNumberFormat="1"/>
    <xf numFmtId="188" fontId="17" fillId="63" borderId="0" xfId="3019" applyNumberFormat="1" applyFont="1" applyFill="1" applyBorder="1" applyAlignment="1">
      <alignment vertical="center"/>
    </xf>
    <xf numFmtId="173" fontId="17" fillId="60" borderId="0" xfId="0" applyNumberFormat="1" applyFont="1" applyFill="1"/>
    <xf numFmtId="0" fontId="151" fillId="0" borderId="0" xfId="3037" applyFont="1" applyAlignment="1">
      <alignment vertical="center"/>
    </xf>
    <xf numFmtId="3" fontId="0" fillId="0" borderId="0" xfId="0" applyNumberFormat="1" applyAlignment="1">
      <alignment wrapText="1"/>
    </xf>
    <xf numFmtId="0" fontId="152" fillId="0" borderId="0" xfId="0" applyFont="1"/>
    <xf numFmtId="3" fontId="135" fillId="0" borderId="0" xfId="0" applyNumberFormat="1" applyFont="1" applyAlignment="1">
      <alignment wrapText="1"/>
    </xf>
    <xf numFmtId="0" fontId="139" fillId="0" borderId="0" xfId="3059" applyFont="1"/>
    <xf numFmtId="0" fontId="139" fillId="0" borderId="10" xfId="0" applyFont="1" applyBorder="1"/>
    <xf numFmtId="0" fontId="12" fillId="0" borderId="10" xfId="0" applyFont="1" applyBorder="1"/>
    <xf numFmtId="0" fontId="152" fillId="0" borderId="0" xfId="0" applyFont="1" applyAlignment="1">
      <alignment horizontal="center"/>
    </xf>
    <xf numFmtId="0" fontId="135" fillId="0" borderId="0" xfId="0" applyFont="1" applyAlignment="1">
      <alignment horizontal="center" vertical="center" wrapText="1"/>
    </xf>
    <xf numFmtId="3" fontId="0" fillId="60" borderId="0" xfId="0" applyNumberFormat="1" applyFill="1" applyAlignment="1">
      <alignment wrapText="1"/>
    </xf>
    <xf numFmtId="189" fontId="148" fillId="0" borderId="0" xfId="0" applyNumberFormat="1" applyFont="1" applyAlignment="1">
      <alignment wrapText="1"/>
    </xf>
    <xf numFmtId="3" fontId="147" fillId="0" borderId="0" xfId="0" applyNumberFormat="1" applyFont="1" applyAlignment="1">
      <alignment wrapText="1"/>
    </xf>
    <xf numFmtId="175" fontId="17" fillId="60" borderId="0" xfId="0" applyNumberFormat="1" applyFont="1" applyFill="1" applyAlignment="1">
      <alignment wrapText="1"/>
    </xf>
    <xf numFmtId="0" fontId="5" fillId="0" borderId="0" xfId="3273"/>
    <xf numFmtId="0" fontId="146" fillId="0" borderId="0" xfId="3273" applyFont="1"/>
    <xf numFmtId="0" fontId="147" fillId="0" borderId="43" xfId="3273" applyFont="1" applyBorder="1" applyAlignment="1">
      <alignment horizontal="center" vertical="center" wrapText="1"/>
    </xf>
    <xf numFmtId="0" fontId="147" fillId="0" borderId="21" xfId="3273" applyFont="1" applyBorder="1" applyAlignment="1">
      <alignment wrapText="1"/>
    </xf>
    <xf numFmtId="3" fontId="147" fillId="0" borderId="0" xfId="3273" applyNumberFormat="1" applyFont="1" applyAlignment="1">
      <alignment wrapText="1"/>
    </xf>
    <xf numFmtId="0" fontId="148" fillId="0" borderId="21" xfId="3273" applyFont="1" applyBorder="1" applyAlignment="1">
      <alignment wrapText="1"/>
    </xf>
    <xf numFmtId="0" fontId="148" fillId="0" borderId="0" xfId="3273" applyFont="1" applyAlignment="1">
      <alignment wrapText="1"/>
    </xf>
    <xf numFmtId="3" fontId="148" fillId="0" borderId="0" xfId="3273" applyNumberFormat="1" applyFont="1" applyAlignment="1">
      <alignment wrapText="1"/>
    </xf>
    <xf numFmtId="0" fontId="146" fillId="0" borderId="22" xfId="3273" applyFont="1" applyBorder="1"/>
    <xf numFmtId="0" fontId="146" fillId="0" borderId="10" xfId="3273" applyFont="1" applyBorder="1"/>
    <xf numFmtId="3" fontId="17" fillId="0" borderId="0" xfId="0" applyNumberFormat="1" applyFont="1" applyAlignment="1">
      <alignment vertical="center"/>
    </xf>
    <xf numFmtId="3" fontId="0" fillId="0" borderId="44" xfId="0" applyNumberFormat="1" applyBorder="1" applyAlignment="1">
      <alignment wrapText="1"/>
    </xf>
    <xf numFmtId="175" fontId="23" fillId="0" borderId="0" xfId="0" applyNumberFormat="1" applyFont="1"/>
    <xf numFmtId="0" fontId="154" fillId="0" borderId="0" xfId="3274" applyFont="1"/>
    <xf numFmtId="0" fontId="4" fillId="0" borderId="0" xfId="3274"/>
    <xf numFmtId="0" fontId="155" fillId="0" borderId="0" xfId="3274" applyFont="1"/>
    <xf numFmtId="0" fontId="156" fillId="0" borderId="0" xfId="3274" applyFont="1"/>
    <xf numFmtId="0" fontId="135" fillId="64" borderId="44" xfId="3274" applyFont="1" applyFill="1" applyBorder="1" applyAlignment="1">
      <alignment horizontal="center" vertical="center" wrapText="1"/>
    </xf>
    <xf numFmtId="0" fontId="135" fillId="65" borderId="44" xfId="3274" applyFont="1" applyFill="1" applyBorder="1" applyAlignment="1">
      <alignment wrapText="1"/>
    </xf>
    <xf numFmtId="3" fontId="135" fillId="65" borderId="44" xfId="3274" applyNumberFormat="1" applyFont="1" applyFill="1" applyBorder="1" applyAlignment="1">
      <alignment wrapText="1"/>
    </xf>
    <xf numFmtId="0" fontId="4" fillId="64" borderId="44" xfId="3274" applyFill="1" applyBorder="1" applyAlignment="1">
      <alignment wrapText="1"/>
    </xf>
    <xf numFmtId="3" fontId="4" fillId="64" borderId="44" xfId="3274" applyNumberFormat="1" applyFill="1" applyBorder="1" applyAlignment="1">
      <alignment wrapText="1"/>
    </xf>
    <xf numFmtId="0" fontId="135" fillId="0" borderId="0" xfId="3274" applyFont="1"/>
    <xf numFmtId="191" fontId="17" fillId="0" borderId="0" xfId="0" applyNumberFormat="1" applyFont="1" applyAlignment="1">
      <alignment wrapText="1"/>
    </xf>
    <xf numFmtId="173" fontId="153" fillId="0" borderId="0" xfId="0" applyNumberFormat="1" applyFont="1"/>
    <xf numFmtId="173" fontId="152" fillId="0" borderId="0" xfId="0" applyNumberFormat="1" applyFont="1"/>
    <xf numFmtId="3" fontId="0" fillId="0" borderId="0" xfId="0" applyNumberFormat="1"/>
    <xf numFmtId="0" fontId="19" fillId="0" borderId="0" xfId="0" applyFont="1" applyAlignment="1">
      <alignment horizontal="left" vertical="center" wrapText="1"/>
    </xf>
    <xf numFmtId="175" fontId="139" fillId="0" borderId="0" xfId="0" applyNumberFormat="1" applyFont="1"/>
    <xf numFmtId="0" fontId="23" fillId="0" borderId="0" xfId="0" applyFont="1" applyAlignment="1">
      <alignment horizontal="left" vertical="center"/>
    </xf>
    <xf numFmtId="3" fontId="23" fillId="0" borderId="0" xfId="0" applyNumberFormat="1" applyFont="1" applyAlignment="1">
      <alignment wrapText="1"/>
    </xf>
    <xf numFmtId="0" fontId="157" fillId="0" borderId="0" xfId="0" applyFont="1" applyAlignment="1">
      <alignment wrapText="1"/>
    </xf>
    <xf numFmtId="0" fontId="23" fillId="0" borderId="0" xfId="0" applyFont="1" applyAlignment="1">
      <alignment wrapText="1"/>
    </xf>
    <xf numFmtId="0" fontId="158" fillId="0" borderId="0" xfId="0" applyFont="1" applyAlignment="1">
      <alignment horizontal="left" vertical="center"/>
    </xf>
    <xf numFmtId="0" fontId="17" fillId="0" borderId="22" xfId="0" applyFont="1" applyBorder="1" applyAlignment="1">
      <alignment horizontal="center"/>
    </xf>
    <xf numFmtId="0" fontId="147" fillId="0" borderId="0" xfId="0" applyFont="1" applyAlignment="1">
      <alignment wrapText="1"/>
    </xf>
    <xf numFmtId="0" fontId="157" fillId="0" borderId="0" xfId="0" applyFont="1" applyAlignment="1">
      <alignment horizontal="center" vertical="center" wrapText="1"/>
    </xf>
    <xf numFmtId="0" fontId="17" fillId="0" borderId="0" xfId="0" applyFont="1" applyAlignment="1">
      <alignment horizontal="left" vertical="center"/>
    </xf>
    <xf numFmtId="0" fontId="17" fillId="60" borderId="21" xfId="0" applyFont="1" applyFill="1" applyBorder="1" applyAlignment="1">
      <alignment horizontal="left" vertical="center"/>
    </xf>
    <xf numFmtId="0" fontId="17" fillId="60" borderId="0" xfId="0" applyFont="1" applyFill="1"/>
    <xf numFmtId="167" fontId="17" fillId="60" borderId="0" xfId="0" applyNumberFormat="1" applyFont="1" applyFill="1" applyAlignment="1">
      <alignment horizontal="right" vertical="center"/>
    </xf>
    <xf numFmtId="167" fontId="0" fillId="0" borderId="0" xfId="0" applyNumberFormat="1"/>
    <xf numFmtId="3" fontId="15" fillId="0" borderId="0" xfId="0" applyNumberFormat="1" applyFont="1" applyAlignment="1">
      <alignment vertical="center"/>
    </xf>
    <xf numFmtId="0" fontId="151" fillId="0" borderId="0" xfId="0" applyFont="1"/>
    <xf numFmtId="167" fontId="15" fillId="0" borderId="0" xfId="0" applyNumberFormat="1" applyFont="1" applyAlignment="1">
      <alignment vertical="center"/>
    </xf>
    <xf numFmtId="3" fontId="13" fillId="0" borderId="0" xfId="0" applyNumberFormat="1" applyFont="1"/>
    <xf numFmtId="3" fontId="16" fillId="0" borderId="0" xfId="0" applyNumberFormat="1" applyFont="1" applyAlignment="1">
      <alignment wrapText="1"/>
    </xf>
    <xf numFmtId="167" fontId="17" fillId="0" borderId="10" xfId="0" applyNumberFormat="1" applyFont="1" applyBorder="1" applyAlignment="1">
      <alignment horizontal="right"/>
    </xf>
    <xf numFmtId="167" fontId="17" fillId="0" borderId="10" xfId="0" applyNumberFormat="1" applyFont="1" applyBorder="1"/>
    <xf numFmtId="0" fontId="159" fillId="0" borderId="0" xfId="0" applyFont="1" applyAlignment="1">
      <alignment wrapText="1"/>
    </xf>
    <xf numFmtId="0" fontId="160" fillId="0" borderId="21" xfId="3273" applyFont="1" applyBorder="1" applyAlignment="1">
      <alignment horizontal="center" vertical="center" wrapText="1"/>
    </xf>
    <xf numFmtId="3" fontId="13" fillId="0" borderId="0" xfId="0" applyNumberFormat="1" applyFont="1" applyAlignment="1">
      <alignment wrapText="1"/>
    </xf>
    <xf numFmtId="0" fontId="13" fillId="0" borderId="0" xfId="0" applyFont="1" applyAlignment="1">
      <alignment wrapText="1"/>
    </xf>
    <xf numFmtId="167" fontId="14" fillId="0" borderId="0" xfId="0" applyNumberFormat="1" applyFont="1" applyAlignment="1">
      <alignment horizontal="right" vertical="center"/>
    </xf>
    <xf numFmtId="167" fontId="17" fillId="0" borderId="0" xfId="0" applyNumberFormat="1" applyFont="1" applyAlignment="1">
      <alignment wrapText="1"/>
    </xf>
    <xf numFmtId="0" fontId="24" fillId="61" borderId="0" xfId="0" applyFont="1" applyFill="1"/>
    <xf numFmtId="0" fontId="24" fillId="0" borderId="0" xfId="0" applyFont="1" applyAlignment="1">
      <alignment horizontal="right"/>
    </xf>
    <xf numFmtId="0" fontId="24" fillId="63" borderId="0" xfId="0" applyFont="1" applyFill="1"/>
    <xf numFmtId="0" fontId="17" fillId="63" borderId="0" xfId="0" applyFont="1" applyFill="1" applyAlignment="1">
      <alignment horizontal="right"/>
    </xf>
    <xf numFmtId="0" fontId="17" fillId="63" borderId="0" xfId="0" applyFont="1" applyFill="1"/>
    <xf numFmtId="0" fontId="17" fillId="66" borderId="0" xfId="0" applyFont="1" applyFill="1" applyAlignment="1">
      <alignment horizontal="right"/>
    </xf>
    <xf numFmtId="0" fontId="24" fillId="66" borderId="0" xfId="0" applyFont="1" applyFill="1"/>
    <xf numFmtId="0" fontId="17" fillId="66" borderId="0" xfId="0" applyFont="1" applyFill="1"/>
    <xf numFmtId="185" fontId="161" fillId="0" borderId="0" xfId="3275" applyNumberFormat="1" applyFont="1" applyAlignment="1">
      <alignment horizontal="right" vertical="center"/>
    </xf>
    <xf numFmtId="0" fontId="12" fillId="0" borderId="0" xfId="3276"/>
    <xf numFmtId="185" fontId="162" fillId="0" borderId="0" xfId="3275" applyNumberFormat="1" applyFont="1" applyAlignment="1">
      <alignment horizontal="right" vertical="center"/>
    </xf>
    <xf numFmtId="173" fontId="163" fillId="59" borderId="0" xfId="3118" applyNumberFormat="1" applyFont="1" applyFill="1" applyAlignment="1">
      <alignment horizontal="center" vertical="center"/>
    </xf>
    <xf numFmtId="173" fontId="164" fillId="59" borderId="0" xfId="3118" applyNumberFormat="1" applyFont="1" applyFill="1" applyAlignment="1">
      <alignment horizontal="center" vertical="center"/>
    </xf>
    <xf numFmtId="0" fontId="165" fillId="59" borderId="21" xfId="3118" applyFont="1" applyFill="1" applyBorder="1" applyAlignment="1">
      <alignment vertical="center"/>
    </xf>
    <xf numFmtId="173" fontId="166" fillId="59" borderId="25" xfId="3118" applyNumberFormat="1" applyFont="1" applyFill="1" applyBorder="1" applyAlignment="1">
      <alignment horizontal="center" vertical="center"/>
    </xf>
    <xf numFmtId="173" fontId="166" fillId="59" borderId="0" xfId="3118" applyNumberFormat="1" applyFont="1" applyFill="1" applyAlignment="1">
      <alignment horizontal="center" vertical="center"/>
    </xf>
    <xf numFmtId="0" fontId="166" fillId="59" borderId="21" xfId="3118" applyFont="1" applyFill="1" applyBorder="1" applyAlignment="1">
      <alignment vertical="center"/>
    </xf>
    <xf numFmtId="173" fontId="166" fillId="59" borderId="25" xfId="3118" applyNumberFormat="1" applyFont="1" applyFill="1" applyBorder="1" applyAlignment="1">
      <alignment horizontal="right" vertical="center"/>
    </xf>
    <xf numFmtId="173" fontId="166" fillId="59" borderId="0" xfId="3118" applyNumberFormat="1" applyFont="1" applyFill="1" applyAlignment="1">
      <alignment horizontal="right" vertical="center"/>
    </xf>
    <xf numFmtId="173" fontId="167" fillId="59" borderId="0" xfId="3118" applyNumberFormat="1" applyFont="1" applyFill="1" applyAlignment="1">
      <alignment vertical="center"/>
    </xf>
    <xf numFmtId="173" fontId="165" fillId="59" borderId="0" xfId="3118" applyNumberFormat="1" applyFont="1" applyFill="1" applyAlignment="1">
      <alignment horizontal="right" vertical="center"/>
    </xf>
    <xf numFmtId="173" fontId="165" fillId="59" borderId="0" xfId="3118" applyNumberFormat="1" applyFont="1" applyFill="1" applyAlignment="1">
      <alignment horizontal="center" vertical="center"/>
    </xf>
    <xf numFmtId="173" fontId="165" fillId="59" borderId="25" xfId="3118" applyNumberFormat="1" applyFont="1" applyFill="1" applyBorder="1" applyAlignment="1">
      <alignment horizontal="center" vertical="center"/>
    </xf>
    <xf numFmtId="173" fontId="165" fillId="59" borderId="25" xfId="3118" applyNumberFormat="1" applyFont="1" applyFill="1" applyBorder="1" applyAlignment="1">
      <alignment horizontal="center"/>
    </xf>
    <xf numFmtId="173" fontId="165" fillId="59" borderId="0" xfId="3118" applyNumberFormat="1" applyFont="1" applyFill="1" applyAlignment="1">
      <alignment horizontal="center"/>
    </xf>
    <xf numFmtId="0" fontId="107" fillId="0" borderId="0" xfId="0" applyFont="1" applyAlignment="1">
      <alignment horizontal="center"/>
    </xf>
    <xf numFmtId="0" fontId="65" fillId="0" borderId="0" xfId="3118" applyFont="1"/>
    <xf numFmtId="0" fontId="69" fillId="0" borderId="0" xfId="3118" applyFont="1"/>
    <xf numFmtId="0" fontId="17" fillId="0" borderId="0" xfId="3118" applyFont="1" applyAlignment="1">
      <alignment vertical="center"/>
    </xf>
    <xf numFmtId="0" fontId="18" fillId="0" borderId="0" xfId="3118" applyFont="1" applyAlignment="1">
      <alignment vertical="center"/>
    </xf>
    <xf numFmtId="0" fontId="17" fillId="0" borderId="10" xfId="3118" applyFont="1" applyBorder="1"/>
    <xf numFmtId="173" fontId="65" fillId="0" borderId="10" xfId="3277" applyNumberFormat="1" applyFont="1" applyFill="1" applyBorder="1" applyAlignment="1">
      <alignment horizontal="center"/>
    </xf>
    <xf numFmtId="173" fontId="65" fillId="0" borderId="47" xfId="3277" applyNumberFormat="1" applyFont="1" applyFill="1" applyBorder="1" applyAlignment="1">
      <alignment horizontal="center"/>
    </xf>
    <xf numFmtId="0" fontId="65" fillId="0" borderId="10" xfId="3118" applyFont="1" applyBorder="1"/>
    <xf numFmtId="185" fontId="23" fillId="0" borderId="0" xfId="3109" applyNumberFormat="1" applyFont="1" applyAlignment="1">
      <alignment horizontal="right"/>
    </xf>
    <xf numFmtId="173" fontId="23" fillId="0" borderId="0" xfId="3277" applyNumberFormat="1" applyFont="1" applyFill="1" applyBorder="1" applyAlignment="1">
      <alignment horizontal="right"/>
    </xf>
    <xf numFmtId="173" fontId="23" fillId="0" borderId="25" xfId="3277" applyNumberFormat="1" applyFont="1" applyFill="1" applyBorder="1" applyAlignment="1">
      <alignment horizontal="right"/>
    </xf>
    <xf numFmtId="0" fontId="75" fillId="0" borderId="0" xfId="3118" applyFont="1"/>
    <xf numFmtId="173" fontId="75" fillId="25" borderId="0" xfId="3121" applyNumberFormat="1" applyFont="1" applyFill="1" applyAlignment="1">
      <alignment horizontal="right" vertical="center"/>
    </xf>
    <xf numFmtId="173" fontId="75" fillId="25" borderId="25" xfId="3121" applyNumberFormat="1" applyFont="1" applyFill="1" applyBorder="1" applyAlignment="1">
      <alignment horizontal="right" vertical="center"/>
    </xf>
    <xf numFmtId="0" fontId="16" fillId="0" borderId="0" xfId="3118" applyFont="1"/>
    <xf numFmtId="173" fontId="75" fillId="0" borderId="0" xfId="3118" applyNumberFormat="1" applyFont="1" applyAlignment="1">
      <alignment horizontal="right"/>
    </xf>
    <xf numFmtId="173" fontId="75" fillId="0" borderId="0" xfId="3277" applyNumberFormat="1" applyFont="1" applyFill="1" applyBorder="1" applyAlignment="1">
      <alignment horizontal="right"/>
    </xf>
    <xf numFmtId="173" fontId="75" fillId="0" borderId="25" xfId="3277" applyNumberFormat="1" applyFont="1" applyFill="1" applyBorder="1" applyAlignment="1">
      <alignment horizontal="right"/>
    </xf>
    <xf numFmtId="173" fontId="169" fillId="25" borderId="0" xfId="3121" applyNumberFormat="1" applyFont="1" applyFill="1" applyAlignment="1">
      <alignment horizontal="right" vertical="center"/>
    </xf>
    <xf numFmtId="173" fontId="169" fillId="0" borderId="0" xfId="3118" applyNumberFormat="1" applyFont="1" applyAlignment="1">
      <alignment horizontal="right"/>
    </xf>
    <xf numFmtId="0" fontId="23" fillId="0" borderId="0" xfId="3118" applyFont="1" applyAlignment="1">
      <alignment horizontal="right"/>
    </xf>
    <xf numFmtId="0" fontId="23" fillId="0" borderId="25" xfId="3118" applyFont="1" applyBorder="1" applyAlignment="1">
      <alignment horizontal="right"/>
    </xf>
    <xf numFmtId="0" fontId="75" fillId="0" borderId="10" xfId="3121" applyFont="1" applyBorder="1" applyAlignment="1">
      <alignment horizontal="center" vertical="center" wrapText="1"/>
    </xf>
    <xf numFmtId="0" fontId="170" fillId="0" borderId="0" xfId="3278" applyFont="1" applyBorder="1" applyAlignment="1">
      <alignment horizontal="center" vertical="center" wrapText="1"/>
    </xf>
    <xf numFmtId="185" fontId="172" fillId="0" borderId="0" xfId="3279" applyNumberFormat="1" applyFont="1" applyAlignment="1">
      <alignment vertical="center"/>
    </xf>
    <xf numFmtId="173" fontId="75" fillId="0" borderId="0" xfId="0" applyNumberFormat="1" applyFont="1"/>
    <xf numFmtId="173" fontId="23" fillId="0" borderId="0" xfId="0" applyNumberFormat="1" applyFont="1"/>
    <xf numFmtId="173" fontId="23" fillId="0" borderId="0" xfId="0" applyNumberFormat="1" applyFont="1" applyAlignment="1">
      <alignment horizontal="right" vertical="center" wrapText="1"/>
    </xf>
    <xf numFmtId="185" fontId="23" fillId="0" borderId="0" xfId="3279" applyNumberFormat="1" applyFont="1" applyAlignment="1">
      <alignment vertical="center"/>
    </xf>
    <xf numFmtId="173" fontId="173" fillId="59" borderId="0" xfId="3118" applyNumberFormat="1" applyFont="1" applyFill="1" applyAlignment="1">
      <alignment horizontal="center" vertical="center"/>
    </xf>
    <xf numFmtId="0" fontId="23" fillId="0" borderId="0" xfId="3276" applyFont="1"/>
    <xf numFmtId="185" fontId="17" fillId="0" borderId="0" xfId="3280" applyNumberFormat="1" applyFont="1" applyAlignment="1">
      <alignment horizontal="right" vertical="top"/>
    </xf>
    <xf numFmtId="185" fontId="17" fillId="0" borderId="0" xfId="3281" applyNumberFormat="1" applyFont="1" applyAlignment="1">
      <alignment horizontal="right" vertical="top"/>
    </xf>
    <xf numFmtId="173" fontId="14" fillId="0" borderId="0" xfId="3037" applyNumberFormat="1" applyFont="1" applyAlignment="1">
      <alignment vertical="center"/>
    </xf>
    <xf numFmtId="173" fontId="24" fillId="0" borderId="0" xfId="3036" applyNumberFormat="1" applyFont="1" applyAlignment="1">
      <alignment vertical="center"/>
    </xf>
    <xf numFmtId="173" fontId="75" fillId="59" borderId="0" xfId="3118" applyNumberFormat="1" applyFont="1" applyFill="1" applyAlignment="1">
      <alignment horizontal="center"/>
    </xf>
    <xf numFmtId="182" fontId="17" fillId="0" borderId="10" xfId="3049" applyNumberFormat="1" applyFont="1" applyBorder="1" applyAlignment="1">
      <alignment horizontal="center" vertical="center" wrapText="1"/>
    </xf>
    <xf numFmtId="0" fontId="13" fillId="0" borderId="0" xfId="3037" applyFont="1" applyAlignment="1">
      <alignment horizontal="left" vertical="center"/>
    </xf>
    <xf numFmtId="0" fontId="12" fillId="0" borderId="0" xfId="3037" applyAlignment="1">
      <alignment horizontal="left" vertical="center"/>
    </xf>
    <xf numFmtId="0" fontId="17" fillId="0" borderId="13" xfId="3037" applyFont="1" applyBorder="1" applyAlignment="1">
      <alignment horizontal="center" vertical="center"/>
    </xf>
    <xf numFmtId="0" fontId="16" fillId="0" borderId="13" xfId="3037" applyFont="1" applyBorder="1" applyAlignment="1">
      <alignment horizontal="center" vertical="center"/>
    </xf>
    <xf numFmtId="0" fontId="17" fillId="0" borderId="0" xfId="3037" applyFont="1" applyAlignment="1">
      <alignment horizontal="left" vertical="center"/>
    </xf>
    <xf numFmtId="0" fontId="12" fillId="0" borderId="0" xfId="3037" applyAlignment="1">
      <alignment horizontal="center" vertical="center"/>
    </xf>
    <xf numFmtId="3" fontId="16" fillId="0" borderId="0" xfId="3037" applyNumberFormat="1" applyFont="1" applyAlignment="1">
      <alignment horizontal="right" vertical="center"/>
    </xf>
    <xf numFmtId="3" fontId="17" fillId="0" borderId="0" xfId="3037" applyNumberFormat="1" applyFont="1" applyAlignment="1">
      <alignment horizontal="right" vertical="center"/>
    </xf>
    <xf numFmtId="3" fontId="12" fillId="0" borderId="0" xfId="3037" applyNumberFormat="1" applyAlignment="1">
      <alignment horizontal="right" vertical="center"/>
    </xf>
    <xf numFmtId="0" fontId="17" fillId="0" borderId="0" xfId="3037" quotePrefix="1" applyFont="1" applyAlignment="1">
      <alignment horizontal="center" vertical="center"/>
    </xf>
    <xf numFmtId="0" fontId="17" fillId="0" borderId="10" xfId="3037" quotePrefix="1" applyFont="1" applyBorder="1" applyAlignment="1">
      <alignment horizontal="center" vertical="center"/>
    </xf>
    <xf numFmtId="0" fontId="17" fillId="0" borderId="10" xfId="3037" applyFont="1" applyBorder="1" applyAlignment="1">
      <alignment horizontal="left" vertical="center"/>
    </xf>
    <xf numFmtId="0" fontId="17" fillId="0" borderId="17" xfId="3037" applyFont="1" applyBorder="1"/>
    <xf numFmtId="0" fontId="12" fillId="0" borderId="17" xfId="3037" applyBorder="1"/>
    <xf numFmtId="0" fontId="136" fillId="0" borderId="0" xfId="3037" applyFont="1"/>
    <xf numFmtId="0" fontId="16" fillId="0" borderId="17" xfId="3037" applyFont="1" applyBorder="1" applyAlignment="1">
      <alignment vertical="center"/>
    </xf>
    <xf numFmtId="0" fontId="23" fillId="0" borderId="0" xfId="3037" applyFont="1"/>
    <xf numFmtId="0" fontId="17" fillId="0" borderId="0" xfId="3037" applyFont="1" applyAlignment="1">
      <alignment horizontal="right" vertical="center"/>
    </xf>
    <xf numFmtId="0" fontId="17" fillId="0" borderId="0" xfId="3037" quotePrefix="1" applyFont="1"/>
    <xf numFmtId="0" fontId="13" fillId="0" borderId="17" xfId="3037" applyFont="1" applyBorder="1"/>
    <xf numFmtId="0" fontId="12" fillId="0" borderId="0" xfId="3037" applyAlignment="1">
      <alignment horizontal="right" vertical="center"/>
    </xf>
    <xf numFmtId="0" fontId="24" fillId="25" borderId="0" xfId="3037" applyFont="1" applyFill="1" applyAlignment="1">
      <alignment horizontal="right" vertical="center"/>
    </xf>
    <xf numFmtId="0" fontId="12" fillId="0" borderId="13" xfId="3037" applyBorder="1"/>
    <xf numFmtId="0" fontId="75" fillId="0" borderId="13" xfId="3037" applyFont="1" applyBorder="1" applyAlignment="1">
      <alignment vertical="center"/>
    </xf>
    <xf numFmtId="0" fontId="75" fillId="0" borderId="13" xfId="3037" applyFont="1" applyBorder="1" applyAlignment="1">
      <alignment horizontal="center" vertical="center"/>
    </xf>
    <xf numFmtId="0" fontId="17" fillId="25" borderId="0" xfId="3037" applyFont="1" applyFill="1" applyAlignment="1">
      <alignment horizontal="right" vertical="center"/>
    </xf>
    <xf numFmtId="0" fontId="19" fillId="0" borderId="0" xfId="3037" applyFont="1" applyAlignment="1">
      <alignment vertical="center" wrapText="1"/>
    </xf>
    <xf numFmtId="0" fontId="18" fillId="0" borderId="0" xfId="3037" applyFont="1" applyAlignment="1">
      <alignment vertical="center"/>
    </xf>
    <xf numFmtId="0" fontId="17" fillId="25" borderId="0" xfId="3037" applyFont="1" applyFill="1" applyAlignment="1">
      <alignment horizontal="center" vertical="center"/>
    </xf>
    <xf numFmtId="0" fontId="16" fillId="0" borderId="0" xfId="3037" applyFont="1" applyAlignment="1">
      <alignment horizontal="center"/>
    </xf>
    <xf numFmtId="167" fontId="16" fillId="0" borderId="0" xfId="3037" applyNumberFormat="1" applyFont="1" applyAlignment="1">
      <alignment horizontal="center" vertical="center"/>
    </xf>
    <xf numFmtId="167" fontId="17" fillId="0" borderId="0" xfId="3037" applyNumberFormat="1" applyFont="1" applyAlignment="1">
      <alignment horizontal="center" vertical="center"/>
    </xf>
    <xf numFmtId="167" fontId="17" fillId="0" borderId="0" xfId="3037" quotePrefix="1" applyNumberFormat="1" applyFont="1" applyAlignment="1">
      <alignment horizontal="center" vertical="center"/>
    </xf>
    <xf numFmtId="0" fontId="12" fillId="0" borderId="10" xfId="3037" applyBorder="1" applyAlignment="1">
      <alignment horizontal="center"/>
    </xf>
    <xf numFmtId="0" fontId="17" fillId="0" borderId="0" xfId="3037" applyFont="1" applyAlignment="1">
      <alignment vertical="center" wrapText="1"/>
    </xf>
    <xf numFmtId="0" fontId="16" fillId="59" borderId="0" xfId="3037" applyFont="1" applyFill="1" applyAlignment="1">
      <alignment horizontal="center" vertical="top"/>
    </xf>
    <xf numFmtId="0" fontId="17" fillId="59" borderId="0" xfId="3037" applyFont="1" applyFill="1" applyAlignment="1">
      <alignment horizontal="center" vertical="center"/>
    </xf>
    <xf numFmtId="0" fontId="24" fillId="25" borderId="0" xfId="3037" applyFont="1" applyFill="1" applyAlignment="1">
      <alignment horizontal="center" vertical="center"/>
    </xf>
    <xf numFmtId="167" fontId="17" fillId="0" borderId="10" xfId="3037" applyNumberFormat="1" applyFont="1" applyBorder="1" applyAlignment="1">
      <alignment horizontal="center" vertical="center"/>
    </xf>
    <xf numFmtId="0" fontId="16" fillId="59" borderId="0" xfId="3037" applyFont="1" applyFill="1" applyAlignment="1">
      <alignment horizontal="center" vertical="top" wrapText="1"/>
    </xf>
    <xf numFmtId="0" fontId="24" fillId="0" borderId="0" xfId="3037" applyFont="1" applyAlignment="1">
      <alignment horizontal="center" vertical="center"/>
    </xf>
    <xf numFmtId="0" fontId="16" fillId="0" borderId="0" xfId="3037" applyFont="1" applyAlignment="1">
      <alignment horizontal="left" vertical="center"/>
    </xf>
    <xf numFmtId="0" fontId="16" fillId="59" borderId="0" xfId="3037" applyFont="1" applyFill="1" applyAlignment="1">
      <alignment horizontal="center" vertical="center"/>
    </xf>
    <xf numFmtId="0" fontId="14" fillId="25" borderId="0" xfId="3037" applyFont="1" applyFill="1" applyAlignment="1">
      <alignment vertical="center"/>
    </xf>
    <xf numFmtId="0" fontId="14" fillId="25" borderId="0" xfId="3037" applyFont="1" applyFill="1" applyAlignment="1">
      <alignment horizontal="center" vertical="center"/>
    </xf>
    <xf numFmtId="0" fontId="74" fillId="25" borderId="0" xfId="3037" applyFont="1" applyFill="1" applyAlignment="1">
      <alignment horizontal="center"/>
    </xf>
    <xf numFmtId="0" fontId="23" fillId="0" borderId="0" xfId="3037" applyFont="1" applyAlignment="1">
      <alignment horizontal="center"/>
    </xf>
    <xf numFmtId="0" fontId="17" fillId="59" borderId="0" xfId="3037" applyFont="1" applyFill="1" applyAlignment="1">
      <alignment vertical="top" wrapText="1"/>
    </xf>
    <xf numFmtId="0" fontId="17" fillId="59" borderId="0" xfId="3037" applyFont="1" applyFill="1" applyAlignment="1">
      <alignment horizontal="center" vertical="top"/>
    </xf>
    <xf numFmtId="0" fontId="17" fillId="59" borderId="0" xfId="3037" applyFont="1" applyFill="1" applyAlignment="1">
      <alignment horizontal="center" vertical="top" wrapText="1"/>
    </xf>
    <xf numFmtId="0" fontId="17" fillId="59" borderId="0" xfId="3037" applyFont="1" applyFill="1" applyAlignment="1">
      <alignment horizontal="left" vertical="top"/>
    </xf>
    <xf numFmtId="0" fontId="16" fillId="0" borderId="17" xfId="3037" applyFont="1" applyBorder="1" applyAlignment="1">
      <alignment horizontal="center"/>
    </xf>
    <xf numFmtId="0" fontId="16" fillId="0" borderId="10" xfId="3037" applyFont="1" applyBorder="1" applyAlignment="1">
      <alignment horizontal="center"/>
    </xf>
    <xf numFmtId="43" fontId="0" fillId="0" borderId="0" xfId="3282" applyFont="1"/>
    <xf numFmtId="0" fontId="18" fillId="0" borderId="0" xfId="3037" applyFont="1"/>
    <xf numFmtId="0" fontId="19" fillId="0" borderId="0" xfId="3037" applyFont="1" applyAlignment="1">
      <alignment horizontal="center"/>
    </xf>
    <xf numFmtId="0" fontId="17" fillId="59" borderId="0" xfId="3037" applyFont="1" applyFill="1" applyAlignment="1">
      <alignment vertical="top"/>
    </xf>
    <xf numFmtId="167" fontId="16" fillId="0" borderId="0" xfId="3037" applyNumberFormat="1" applyFont="1" applyAlignment="1">
      <alignment horizontal="right"/>
    </xf>
    <xf numFmtId="0" fontId="17" fillId="0" borderId="10" xfId="3037" applyFont="1" applyBorder="1" applyAlignment="1">
      <alignment horizontal="center" vertical="center"/>
    </xf>
    <xf numFmtId="3" fontId="12" fillId="0" borderId="10" xfId="3037" applyNumberFormat="1" applyBorder="1" applyAlignment="1">
      <alignment horizontal="right" vertical="center"/>
    </xf>
    <xf numFmtId="3" fontId="17" fillId="0" borderId="10" xfId="3037" applyNumberFormat="1" applyFont="1" applyBorder="1" applyAlignment="1">
      <alignment horizontal="right" vertical="center"/>
    </xf>
    <xf numFmtId="0" fontId="16" fillId="25" borderId="13" xfId="3037" applyFont="1" applyFill="1" applyBorder="1" applyAlignment="1">
      <alignment horizontal="center" vertical="center" wrapText="1"/>
    </xf>
    <xf numFmtId="0" fontId="24" fillId="0" borderId="0" xfId="3037" applyFont="1" applyAlignment="1">
      <alignment horizontal="right" vertical="center"/>
    </xf>
    <xf numFmtId="0" fontId="13" fillId="0" borderId="0" xfId="3037" applyFont="1" applyAlignment="1">
      <alignment horizontal="right" vertical="center"/>
    </xf>
    <xf numFmtId="0" fontId="19" fillId="59" borderId="0" xfId="3037" quotePrefix="1" applyFont="1" applyFill="1" applyAlignment="1">
      <alignment vertical="center"/>
    </xf>
    <xf numFmtId="3" fontId="17" fillId="0" borderId="0" xfId="0" applyNumberFormat="1" applyFont="1" applyAlignment="1">
      <alignment vertical="center" wrapText="1"/>
    </xf>
    <xf numFmtId="0" fontId="19" fillId="0" borderId="0" xfId="0" applyFont="1" applyAlignment="1">
      <alignment horizontal="left" wrapText="1"/>
    </xf>
    <xf numFmtId="0" fontId="16" fillId="0" borderId="21" xfId="0" applyFont="1" applyBorder="1" applyAlignment="1">
      <alignment horizontal="center" wrapText="1"/>
    </xf>
    <xf numFmtId="171" fontId="16" fillId="0" borderId="0" xfId="0" applyNumberFormat="1" applyFont="1" applyAlignment="1">
      <alignment vertical="center"/>
    </xf>
    <xf numFmtId="0" fontId="159" fillId="0" borderId="21" xfId="0" applyFont="1" applyBorder="1"/>
    <xf numFmtId="171" fontId="12" fillId="0" borderId="0" xfId="3059" applyNumberFormat="1"/>
    <xf numFmtId="0" fontId="174" fillId="0" borderId="21" xfId="0" applyFont="1" applyBorder="1"/>
    <xf numFmtId="0" fontId="175" fillId="0" borderId="0" xfId="0" applyFont="1"/>
    <xf numFmtId="171" fontId="159" fillId="0" borderId="0" xfId="3059" applyNumberFormat="1" applyFont="1" applyAlignment="1">
      <alignment horizontal="right" vertical="center" wrapText="1"/>
    </xf>
    <xf numFmtId="3" fontId="159" fillId="0" borderId="0" xfId="3049" applyNumberFormat="1" applyFont="1" applyAlignment="1">
      <alignment horizontal="right" vertical="center"/>
    </xf>
    <xf numFmtId="171" fontId="159" fillId="0" borderId="0" xfId="0" applyNumberFormat="1" applyFont="1" applyAlignment="1">
      <alignment vertical="center"/>
    </xf>
    <xf numFmtId="173" fontId="17" fillId="59" borderId="0" xfId="3098" applyNumberFormat="1" applyFont="1" applyFill="1" applyAlignment="1">
      <alignment horizontal="right" vertical="center"/>
    </xf>
    <xf numFmtId="173" fontId="17" fillId="0" borderId="0" xfId="3098" applyNumberFormat="1" applyFont="1" applyAlignment="1">
      <alignment horizontal="right" vertical="center"/>
    </xf>
    <xf numFmtId="0" fontId="148" fillId="0" borderId="0" xfId="3283" applyFont="1"/>
    <xf numFmtId="173" fontId="16" fillId="59" borderId="0" xfId="3121" applyNumberFormat="1" applyFont="1" applyFill="1" applyAlignment="1">
      <alignment horizontal="right"/>
    </xf>
    <xf numFmtId="0" fontId="14" fillId="0" borderId="17" xfId="0" applyFont="1" applyBorder="1" applyAlignment="1">
      <alignment horizontal="center" vertical="center"/>
    </xf>
    <xf numFmtId="0" fontId="16" fillId="25" borderId="48" xfId="0" applyFont="1" applyFill="1" applyBorder="1" applyAlignment="1">
      <alignment horizontal="center" vertical="center" wrapText="1"/>
    </xf>
    <xf numFmtId="0" fontId="19" fillId="0" borderId="18" xfId="0" applyFont="1" applyBorder="1" applyAlignment="1">
      <alignment horizontal="left" vertical="center"/>
    </xf>
    <xf numFmtId="0" fontId="18" fillId="0" borderId="18" xfId="0" applyFont="1" applyBorder="1" applyAlignment="1">
      <alignment horizontal="left" vertical="center"/>
    </xf>
    <xf numFmtId="173" fontId="18" fillId="0" borderId="0" xfId="0" applyNumberFormat="1" applyFont="1" applyAlignment="1">
      <alignment horizontal="center" vertical="center"/>
    </xf>
    <xf numFmtId="173" fontId="19" fillId="0" borderId="0" xfId="0" applyNumberFormat="1" applyFont="1" applyAlignment="1">
      <alignment horizontal="center" vertical="center"/>
    </xf>
    <xf numFmtId="0" fontId="19" fillId="0" borderId="18" xfId="0" applyFont="1" applyBorder="1" applyAlignment="1">
      <alignment vertical="center"/>
    </xf>
    <xf numFmtId="0" fontId="19" fillId="0" borderId="19" xfId="0" applyFont="1" applyBorder="1" applyAlignment="1">
      <alignment vertical="center"/>
    </xf>
    <xf numFmtId="0" fontId="20" fillId="0" borderId="0" xfId="3053" applyFont="1" applyAlignment="1">
      <alignment vertical="center" wrapText="1"/>
    </xf>
    <xf numFmtId="185" fontId="75" fillId="0" borderId="0" xfId="3318" applyNumberFormat="1" applyFont="1" applyAlignment="1">
      <alignment horizontal="right" vertical="center"/>
    </xf>
    <xf numFmtId="0" fontId="75" fillId="0" borderId="0" xfId="3118" applyFont="1" applyAlignment="1">
      <alignment vertical="center"/>
    </xf>
    <xf numFmtId="185" fontId="23" fillId="0" borderId="0" xfId="3319" applyNumberFormat="1" applyFont="1" applyAlignment="1">
      <alignment horizontal="right" vertical="center"/>
    </xf>
    <xf numFmtId="173" fontId="17" fillId="0" borderId="0" xfId="3121" applyNumberFormat="1" applyFont="1" applyAlignment="1">
      <alignment horizontal="right" vertical="center"/>
    </xf>
    <xf numFmtId="0" fontId="15" fillId="0" borderId="10" xfId="0" applyFont="1" applyBorder="1" applyAlignment="1">
      <alignment vertical="center"/>
    </xf>
    <xf numFmtId="185" fontId="64" fillId="0" borderId="0" xfId="3117" applyNumberFormat="1" applyFont="1" applyAlignment="1">
      <alignment horizontal="right" vertical="top"/>
    </xf>
    <xf numFmtId="173" fontId="75" fillId="59" borderId="0" xfId="3098" applyNumberFormat="1" applyFont="1" applyFill="1" applyAlignment="1">
      <alignment horizontal="right" vertical="center"/>
    </xf>
    <xf numFmtId="0" fontId="2" fillId="0" borderId="0" xfId="3320"/>
    <xf numFmtId="0" fontId="142" fillId="0" borderId="0" xfId="3320" applyFont="1"/>
    <xf numFmtId="173" fontId="23" fillId="59" borderId="0" xfId="3270" applyNumberFormat="1" applyFont="1" applyFill="1"/>
    <xf numFmtId="173" fontId="23" fillId="0" borderId="25" xfId="3270" applyNumberFormat="1" applyFont="1" applyBorder="1" applyAlignment="1">
      <alignment horizontal="center"/>
    </xf>
    <xf numFmtId="173" fontId="23" fillId="0" borderId="0" xfId="3270" applyNumberFormat="1" applyFont="1" applyAlignment="1">
      <alignment horizontal="center"/>
    </xf>
    <xf numFmtId="173" fontId="75" fillId="0" borderId="0" xfId="3270" applyNumberFormat="1" applyFont="1"/>
    <xf numFmtId="173" fontId="75" fillId="0" borderId="25" xfId="3270" applyNumberFormat="1" applyFont="1" applyBorder="1" applyAlignment="1">
      <alignment horizontal="center"/>
    </xf>
    <xf numFmtId="173" fontId="75" fillId="0" borderId="0" xfId="3270" applyNumberFormat="1" applyFont="1" applyAlignment="1">
      <alignment horizontal="center"/>
    </xf>
    <xf numFmtId="173" fontId="23" fillId="0" borderId="47" xfId="3270" applyNumberFormat="1" applyFont="1" applyBorder="1" applyAlignment="1">
      <alignment horizontal="center"/>
    </xf>
    <xf numFmtId="173" fontId="23" fillId="0" borderId="10" xfId="3270" applyNumberFormat="1" applyFont="1" applyBorder="1" applyAlignment="1">
      <alignment horizontal="center"/>
    </xf>
    <xf numFmtId="0" fontId="12" fillId="0" borderId="17" xfId="3098" applyBorder="1"/>
    <xf numFmtId="0" fontId="2" fillId="0" borderId="17" xfId="3320" applyBorder="1"/>
    <xf numFmtId="0" fontId="17" fillId="0" borderId="17" xfId="3118" applyFont="1" applyBorder="1"/>
    <xf numFmtId="0" fontId="2" fillId="0" borderId="10" xfId="3320" applyBorder="1"/>
    <xf numFmtId="0" fontId="17" fillId="0" borderId="47" xfId="3118" applyFont="1" applyBorder="1"/>
    <xf numFmtId="0" fontId="23" fillId="59" borderId="0" xfId="3118" applyFont="1" applyFill="1"/>
    <xf numFmtId="0" fontId="23" fillId="59" borderId="25" xfId="3118" applyFont="1" applyFill="1" applyBorder="1"/>
    <xf numFmtId="0" fontId="12" fillId="0" borderId="0" xfId="3098"/>
    <xf numFmtId="173" fontId="75" fillId="59" borderId="0" xfId="3270" applyNumberFormat="1" applyFont="1" applyFill="1"/>
    <xf numFmtId="173" fontId="75" fillId="59" borderId="25" xfId="3270" applyNumberFormat="1" applyFont="1" applyFill="1" applyBorder="1" applyAlignment="1">
      <alignment horizontal="center"/>
    </xf>
    <xf numFmtId="173" fontId="75" fillId="59" borderId="0" xfId="3270" applyNumberFormat="1" applyFont="1" applyFill="1" applyAlignment="1">
      <alignment horizontal="center"/>
    </xf>
    <xf numFmtId="173" fontId="23" fillId="59" borderId="25" xfId="3270" applyNumberFormat="1" applyFont="1" applyFill="1" applyBorder="1" applyAlignment="1">
      <alignment horizontal="center"/>
    </xf>
    <xf numFmtId="173" fontId="23" fillId="59" borderId="0" xfId="3270" applyNumberFormat="1" applyFont="1" applyFill="1" applyAlignment="1">
      <alignment horizontal="center"/>
    </xf>
    <xf numFmtId="173" fontId="23" fillId="59" borderId="10" xfId="3270" applyNumberFormat="1" applyFont="1" applyFill="1" applyBorder="1"/>
    <xf numFmtId="173" fontId="23" fillId="59" borderId="47" xfId="3270" applyNumberFormat="1" applyFont="1" applyFill="1" applyBorder="1" applyAlignment="1">
      <alignment horizontal="center"/>
    </xf>
    <xf numFmtId="173" fontId="23" fillId="59" borderId="10" xfId="3270" applyNumberFormat="1" applyFont="1" applyFill="1" applyBorder="1" applyAlignment="1">
      <alignment horizontal="center"/>
    </xf>
    <xf numFmtId="0" fontId="176" fillId="59" borderId="0" xfId="3118" applyFont="1" applyFill="1" applyAlignment="1">
      <alignment vertical="center"/>
    </xf>
    <xf numFmtId="0" fontId="17" fillId="59" borderId="0" xfId="3118" applyFont="1" applyFill="1"/>
    <xf numFmtId="0" fontId="177" fillId="59" borderId="0" xfId="3118" applyFont="1" applyFill="1"/>
    <xf numFmtId="0" fontId="23" fillId="0" borderId="29" xfId="3118" applyFont="1" applyBorder="1"/>
    <xf numFmtId="173" fontId="23" fillId="0" borderId="0" xfId="3270" applyNumberFormat="1" applyFont="1"/>
    <xf numFmtId="0" fontId="177" fillId="0" borderId="0" xfId="3118" applyFont="1"/>
    <xf numFmtId="0" fontId="23" fillId="0" borderId="25" xfId="3118" applyFont="1" applyBorder="1"/>
    <xf numFmtId="173" fontId="17" fillId="0" borderId="17" xfId="3270" applyNumberFormat="1" applyFont="1" applyBorder="1"/>
    <xf numFmtId="173" fontId="16" fillId="0" borderId="0" xfId="3121" applyNumberFormat="1" applyFont="1" applyAlignment="1">
      <alignment horizontal="right"/>
    </xf>
    <xf numFmtId="0" fontId="1" fillId="0" borderId="0" xfId="3321"/>
    <xf numFmtId="0" fontId="142" fillId="0" borderId="0" xfId="3321" applyFont="1"/>
    <xf numFmtId="173" fontId="75" fillId="0" borderId="0" xfId="3118" applyNumberFormat="1" applyFont="1" applyAlignment="1">
      <alignment horizontal="center"/>
    </xf>
    <xf numFmtId="173" fontId="23" fillId="0" borderId="25" xfId="3118" applyNumberFormat="1" applyFont="1" applyBorder="1" applyAlignment="1">
      <alignment horizontal="center"/>
    </xf>
    <xf numFmtId="0" fontId="179" fillId="0" borderId="0" xfId="3323" applyFont="1" applyAlignment="1">
      <alignment horizontal="center" wrapText="1"/>
    </xf>
    <xf numFmtId="0" fontId="168" fillId="0" borderId="0" xfId="3323"/>
    <xf numFmtId="0" fontId="179" fillId="0" borderId="49" xfId="3323" applyFont="1" applyBorder="1" applyAlignment="1">
      <alignment horizontal="center" wrapText="1"/>
    </xf>
    <xf numFmtId="0" fontId="179" fillId="67" borderId="50" xfId="3323" applyFont="1" applyFill="1" applyBorder="1" applyAlignment="1">
      <alignment horizontal="left" vertical="top" wrapText="1"/>
    </xf>
    <xf numFmtId="185" fontId="180" fillId="25" borderId="50" xfId="3323" applyNumberFormat="1" applyFont="1" applyFill="1" applyBorder="1" applyAlignment="1">
      <alignment horizontal="right" vertical="top"/>
    </xf>
    <xf numFmtId="0" fontId="179" fillId="67" borderId="51" xfId="3323" applyFont="1" applyFill="1" applyBorder="1" applyAlignment="1">
      <alignment horizontal="left" vertical="top" wrapText="1"/>
    </xf>
    <xf numFmtId="185" fontId="180" fillId="25" borderId="51" xfId="3323" applyNumberFormat="1" applyFont="1" applyFill="1" applyBorder="1" applyAlignment="1">
      <alignment horizontal="right" vertical="top"/>
    </xf>
    <xf numFmtId="0" fontId="179" fillId="67" borderId="52" xfId="3323" applyFont="1" applyFill="1" applyBorder="1" applyAlignment="1">
      <alignment horizontal="left" vertical="top" wrapText="1"/>
    </xf>
    <xf numFmtId="185" fontId="180" fillId="25" borderId="52" xfId="3323" applyNumberFormat="1" applyFont="1" applyFill="1" applyBorder="1" applyAlignment="1">
      <alignment horizontal="right" vertical="top"/>
    </xf>
    <xf numFmtId="0" fontId="23" fillId="0" borderId="0" xfId="3118" quotePrefix="1" applyFont="1" applyAlignment="1">
      <alignment vertical="center"/>
    </xf>
    <xf numFmtId="0" fontId="12" fillId="0" borderId="10" xfId="3098" applyBorder="1"/>
    <xf numFmtId="0" fontId="1" fillId="0" borderId="10" xfId="3321" applyBorder="1"/>
    <xf numFmtId="0" fontId="18" fillId="59" borderId="0" xfId="3118" applyFont="1" applyFill="1" applyAlignment="1">
      <alignment vertical="center"/>
    </xf>
    <xf numFmtId="0" fontId="17" fillId="59" borderId="0" xfId="3118" applyFont="1" applyFill="1" applyAlignment="1">
      <alignment vertical="center"/>
    </xf>
    <xf numFmtId="0" fontId="13" fillId="0" borderId="0" xfId="3098" applyFont="1" applyAlignment="1">
      <alignment vertical="center"/>
    </xf>
    <xf numFmtId="0" fontId="146" fillId="0" borderId="0" xfId="3321" applyFont="1" applyAlignment="1">
      <alignment vertical="center"/>
    </xf>
    <xf numFmtId="0" fontId="1" fillId="0" borderId="0" xfId="3321" applyAlignment="1">
      <alignment vertical="center"/>
    </xf>
    <xf numFmtId="0" fontId="178" fillId="0" borderId="0" xfId="3118" applyFont="1" applyAlignment="1">
      <alignment horizontal="left"/>
    </xf>
    <xf numFmtId="0" fontId="75" fillId="59" borderId="0" xfId="3118" applyFont="1" applyFill="1"/>
    <xf numFmtId="173" fontId="75" fillId="59" borderId="25" xfId="3269" applyNumberFormat="1" applyFont="1" applyFill="1" applyBorder="1" applyAlignment="1">
      <alignment horizontal="center"/>
    </xf>
    <xf numFmtId="173" fontId="75" fillId="59" borderId="0" xfId="3269" applyNumberFormat="1" applyFont="1" applyFill="1" applyBorder="1" applyAlignment="1">
      <alignment horizontal="center"/>
    </xf>
    <xf numFmtId="173" fontId="23" fillId="59" borderId="25" xfId="3118" applyNumberFormat="1" applyFont="1" applyFill="1" applyBorder="1" applyAlignment="1">
      <alignment horizontal="center"/>
    </xf>
    <xf numFmtId="173" fontId="23" fillId="59" borderId="0" xfId="3118" applyNumberFormat="1" applyFont="1" applyFill="1" applyAlignment="1">
      <alignment horizontal="center"/>
    </xf>
    <xf numFmtId="0" fontId="65" fillId="59" borderId="10" xfId="3118" applyFont="1" applyFill="1" applyBorder="1"/>
    <xf numFmtId="0" fontId="65" fillId="59" borderId="47" xfId="3118" applyFont="1" applyFill="1" applyBorder="1"/>
    <xf numFmtId="0" fontId="176" fillId="59" borderId="0" xfId="3118" applyFont="1" applyFill="1"/>
    <xf numFmtId="0" fontId="176" fillId="0" borderId="0" xfId="3118" applyFont="1"/>
    <xf numFmtId="173" fontId="23" fillId="59" borderId="25" xfId="3269" applyNumberFormat="1" applyFont="1" applyFill="1" applyBorder="1" applyAlignment="1">
      <alignment horizontal="center"/>
    </xf>
    <xf numFmtId="173" fontId="23" fillId="59" borderId="0" xfId="3269" applyNumberFormat="1" applyFont="1" applyFill="1" applyBorder="1" applyAlignment="1">
      <alignment horizontal="center"/>
    </xf>
    <xf numFmtId="0" fontId="17" fillId="59" borderId="47" xfId="3118" applyFont="1" applyFill="1" applyBorder="1"/>
    <xf numFmtId="173" fontId="23" fillId="59" borderId="0" xfId="3118" applyNumberFormat="1" applyFont="1" applyFill="1" applyAlignment="1">
      <alignment horizontal="left"/>
    </xf>
    <xf numFmtId="173" fontId="75" fillId="59" borderId="25" xfId="3118" applyNumberFormat="1" applyFont="1" applyFill="1" applyBorder="1" applyAlignment="1">
      <alignment horizontal="center"/>
    </xf>
    <xf numFmtId="0" fontId="142" fillId="59" borderId="10" xfId="3325" applyFont="1" applyFill="1" applyBorder="1"/>
    <xf numFmtId="0" fontId="23" fillId="59" borderId="47" xfId="3118" applyFont="1" applyFill="1" applyBorder="1"/>
    <xf numFmtId="0" fontId="142" fillId="0" borderId="10" xfId="3321" applyFont="1" applyBorder="1"/>
    <xf numFmtId="173" fontId="75" fillId="59" borderId="10" xfId="3118" applyNumberFormat="1" applyFont="1" applyFill="1" applyBorder="1" applyAlignment="1">
      <alignment horizontal="center"/>
    </xf>
    <xf numFmtId="189" fontId="0" fillId="0" borderId="0" xfId="0" applyNumberFormat="1"/>
    <xf numFmtId="189" fontId="151" fillId="0" borderId="0" xfId="3037" applyNumberFormat="1" applyFont="1" applyAlignment="1">
      <alignment vertical="center"/>
    </xf>
    <xf numFmtId="175" fontId="16" fillId="60" borderId="0" xfId="0" applyNumberFormat="1" applyFont="1" applyFill="1" applyAlignment="1">
      <alignment vertical="center"/>
    </xf>
    <xf numFmtId="173" fontId="152" fillId="60" borderId="0" xfId="0" applyNumberFormat="1" applyFont="1" applyFill="1"/>
    <xf numFmtId="189" fontId="182" fillId="0" borderId="0" xfId="0" applyNumberFormat="1" applyFont="1" applyAlignment="1">
      <alignment wrapText="1"/>
    </xf>
    <xf numFmtId="173" fontId="16" fillId="60" borderId="0" xfId="0" applyNumberFormat="1" applyFont="1" applyFill="1"/>
    <xf numFmtId="0" fontId="0" fillId="60" borderId="0" xfId="0" applyFill="1"/>
    <xf numFmtId="0" fontId="183" fillId="60" borderId="0" xfId="3118" applyFont="1" applyFill="1"/>
    <xf numFmtId="0" fontId="17" fillId="60" borderId="0" xfId="3118" applyFont="1" applyFill="1"/>
    <xf numFmtId="0" fontId="184" fillId="60" borderId="0" xfId="0" applyFont="1" applyFill="1"/>
    <xf numFmtId="0" fontId="185" fillId="60" borderId="0" xfId="3321" applyFont="1" applyFill="1"/>
    <xf numFmtId="0" fontId="2" fillId="60" borderId="0" xfId="3320" applyFill="1"/>
    <xf numFmtId="167" fontId="17" fillId="60" borderId="0" xfId="3037" applyNumberFormat="1" applyFont="1" applyFill="1" applyAlignment="1">
      <alignment horizontal="center" vertical="center"/>
    </xf>
    <xf numFmtId="173" fontId="12" fillId="0" borderId="0" xfId="3037" quotePrefix="1" applyNumberFormat="1"/>
    <xf numFmtId="167" fontId="16" fillId="60" borderId="0" xfId="3037" applyNumberFormat="1" applyFont="1" applyFill="1" applyAlignment="1">
      <alignment horizontal="center" vertical="center"/>
    </xf>
    <xf numFmtId="0" fontId="184" fillId="60" borderId="0" xfId="3037" applyFont="1" applyFill="1"/>
    <xf numFmtId="0" fontId="12" fillId="60" borderId="0" xfId="3037" applyFill="1"/>
    <xf numFmtId="0" fontId="107" fillId="60" borderId="13" xfId="0" applyFont="1" applyFill="1" applyBorder="1" applyAlignment="1">
      <alignment horizontal="right" vertical="center"/>
    </xf>
    <xf numFmtId="0" fontId="24" fillId="60" borderId="0" xfId="0" applyFont="1" applyFill="1"/>
    <xf numFmtId="0" fontId="24" fillId="60" borderId="10" xfId="0" applyFont="1" applyFill="1" applyBorder="1"/>
    <xf numFmtId="0" fontId="186" fillId="60" borderId="0" xfId="0" applyFont="1" applyFill="1"/>
    <xf numFmtId="0" fontId="187" fillId="60" borderId="0" xfId="0" applyFont="1" applyFill="1"/>
    <xf numFmtId="0" fontId="184" fillId="0" borderId="0" xfId="0" applyFont="1"/>
    <xf numFmtId="173" fontId="16" fillId="0" borderId="0" xfId="3118" applyNumberFormat="1" applyFont="1" applyAlignment="1">
      <alignment horizontal="center"/>
    </xf>
    <xf numFmtId="173" fontId="17" fillId="0" borderId="0" xfId="3118" applyNumberFormat="1" applyFont="1" applyAlignment="1">
      <alignment horizontal="center"/>
    </xf>
    <xf numFmtId="173" fontId="16" fillId="0" borderId="0" xfId="3118" applyNumberFormat="1" applyFont="1" applyAlignment="1">
      <alignment horizontal="right" vertical="center"/>
    </xf>
    <xf numFmtId="173" fontId="16" fillId="0" borderId="0" xfId="3118" applyNumberFormat="1" applyFont="1" applyAlignment="1">
      <alignment horizontal="right"/>
    </xf>
    <xf numFmtId="173" fontId="17" fillId="0" borderId="10" xfId="3118" applyNumberFormat="1" applyFont="1" applyBorder="1" applyAlignment="1">
      <alignment horizontal="right"/>
    </xf>
    <xf numFmtId="173" fontId="17" fillId="0" borderId="0" xfId="3036" applyNumberFormat="1" applyFont="1" applyAlignment="1">
      <alignment horizontal="right"/>
    </xf>
    <xf numFmtId="173" fontId="28" fillId="0" borderId="0" xfId="3036" applyNumberFormat="1" applyFont="1" applyAlignment="1">
      <alignment horizontal="right"/>
    </xf>
    <xf numFmtId="0" fontId="174" fillId="0" borderId="0" xfId="0" applyFont="1"/>
    <xf numFmtId="0" fontId="16" fillId="0" borderId="10" xfId="3121" applyFont="1" applyBorder="1" applyAlignment="1">
      <alignment horizontal="center" vertical="center" wrapText="1"/>
    </xf>
    <xf numFmtId="0" fontId="13" fillId="0" borderId="25" xfId="3098" applyFont="1" applyBorder="1"/>
    <xf numFmtId="0" fontId="13" fillId="0" borderId="0" xfId="3098" applyFont="1"/>
    <xf numFmtId="0" fontId="146" fillId="0" borderId="0" xfId="3321" applyFont="1"/>
    <xf numFmtId="173" fontId="16" fillId="0" borderId="25" xfId="3118" applyNumberFormat="1" applyFont="1" applyBorder="1" applyAlignment="1">
      <alignment horizontal="center"/>
    </xf>
    <xf numFmtId="173" fontId="17" fillId="0" borderId="25" xfId="3118" applyNumberFormat="1" applyFont="1" applyBorder="1" applyAlignment="1">
      <alignment horizontal="center"/>
    </xf>
    <xf numFmtId="0" fontId="17" fillId="0" borderId="25" xfId="3118" applyFont="1" applyBorder="1"/>
    <xf numFmtId="0" fontId="17" fillId="0" borderId="0" xfId="3118" quotePrefix="1" applyFont="1" applyAlignment="1">
      <alignment vertical="center"/>
    </xf>
    <xf numFmtId="0" fontId="185" fillId="60" borderId="0" xfId="3321" applyFont="1" applyFill="1" applyAlignment="1">
      <alignment vertical="center"/>
    </xf>
    <xf numFmtId="173" fontId="16" fillId="0" borderId="0" xfId="0" applyNumberFormat="1" applyFont="1" applyAlignment="1">
      <alignment horizontal="center" vertical="center"/>
    </xf>
    <xf numFmtId="173" fontId="17" fillId="0" borderId="0" xfId="0" applyNumberFormat="1" applyFont="1" applyAlignment="1">
      <alignment horizontal="center" vertical="center"/>
    </xf>
    <xf numFmtId="0" fontId="16" fillId="0" borderId="20" xfId="3123" applyFont="1" applyBorder="1" applyAlignment="1">
      <alignment horizontal="center" vertical="center" wrapText="1"/>
    </xf>
    <xf numFmtId="0" fontId="16" fillId="0" borderId="18" xfId="3123" applyFont="1" applyBorder="1" applyAlignment="1">
      <alignment horizontal="center" vertical="center" wrapText="1"/>
    </xf>
    <xf numFmtId="0" fontId="16" fillId="0" borderId="0" xfId="3049" applyFont="1" applyAlignment="1">
      <alignment horizontal="center" vertical="center" wrapText="1"/>
    </xf>
    <xf numFmtId="0" fontId="23" fillId="0" borderId="10" xfId="3049" applyFont="1" applyBorder="1" applyAlignment="1">
      <alignment horizontal="center" vertical="center" wrapText="1"/>
    </xf>
    <xf numFmtId="0" fontId="17" fillId="0" borderId="0" xfId="3049" applyFont="1" applyAlignment="1">
      <alignment horizontal="left" vertical="center" wrapText="1"/>
    </xf>
    <xf numFmtId="0" fontId="18" fillId="0" borderId="0" xfId="0" applyFont="1" applyAlignment="1">
      <alignment horizontal="left" vertical="center" wrapText="1"/>
    </xf>
    <xf numFmtId="0" fontId="17" fillId="0" borderId="0" xfId="0" applyFont="1"/>
    <xf numFmtId="0" fontId="19" fillId="0" borderId="0" xfId="0" applyFont="1" applyAlignment="1">
      <alignment horizontal="left" vertical="center" wrapText="1"/>
    </xf>
    <xf numFmtId="0" fontId="16" fillId="0" borderId="0" xfId="0" applyFont="1" applyAlignment="1">
      <alignment horizontal="left"/>
    </xf>
    <xf numFmtId="0" fontId="14" fillId="0" borderId="0" xfId="0" applyFont="1"/>
    <xf numFmtId="0" fontId="14" fillId="0" borderId="0" xfId="0" applyFont="1" applyAlignment="1">
      <alignment horizontal="left"/>
    </xf>
    <xf numFmtId="0" fontId="16" fillId="0" borderId="0" xfId="0" applyFont="1"/>
    <xf numFmtId="0" fontId="17" fillId="0" borderId="0" xfId="0" applyFont="1" applyAlignment="1">
      <alignment vertical="center"/>
    </xf>
    <xf numFmtId="0" fontId="19" fillId="0" borderId="17" xfId="0" applyFont="1" applyBorder="1" applyAlignment="1">
      <alignment horizontal="left" vertical="center" wrapText="1"/>
    </xf>
    <xf numFmtId="0" fontId="0" fillId="0" borderId="0" xfId="0"/>
    <xf numFmtId="0" fontId="15" fillId="0" borderId="0" xfId="0" applyFont="1" applyAlignment="1">
      <alignment horizontal="left"/>
    </xf>
    <xf numFmtId="0" fontId="13" fillId="0" borderId="0" xfId="0" applyFont="1" applyAlignment="1">
      <alignment horizontal="left" vertical="center"/>
    </xf>
    <xf numFmtId="0" fontId="13" fillId="0" borderId="10" xfId="0" applyFont="1" applyBorder="1" applyAlignment="1">
      <alignment horizontal="left" vertical="center"/>
    </xf>
    <xf numFmtId="0" fontId="18" fillId="0" borderId="0" xfId="0" applyFont="1"/>
    <xf numFmtId="0" fontId="13" fillId="0" borderId="0" xfId="0" applyFont="1"/>
    <xf numFmtId="0" fontId="145" fillId="0" borderId="0" xfId="3272" applyFont="1" applyAlignment="1">
      <alignment horizontal="left" wrapText="1"/>
    </xf>
    <xf numFmtId="0" fontId="147" fillId="0" borderId="23" xfId="3272" applyFont="1" applyBorder="1" applyAlignment="1">
      <alignment horizontal="center" vertical="center" wrapText="1"/>
    </xf>
    <xf numFmtId="0" fontId="147" fillId="0" borderId="21" xfId="3272" applyFont="1" applyBorder="1" applyAlignment="1">
      <alignment horizontal="center" vertical="center" wrapText="1"/>
    </xf>
    <xf numFmtId="0" fontId="147" fillId="0" borderId="39" xfId="3272" applyFont="1" applyBorder="1" applyAlignment="1">
      <alignment horizontal="center" vertical="center" wrapText="1"/>
    </xf>
    <xf numFmtId="0" fontId="147" fillId="0" borderId="42" xfId="3272" applyFont="1" applyBorder="1" applyAlignment="1">
      <alignment horizontal="center" vertical="center" wrapText="1"/>
    </xf>
    <xf numFmtId="0" fontId="147" fillId="0" borderId="40" xfId="3272" applyFont="1" applyBorder="1" applyAlignment="1">
      <alignment horizontal="center" vertical="center" wrapText="1"/>
    </xf>
    <xf numFmtId="0" fontId="147" fillId="0" borderId="41" xfId="3272" applyFont="1" applyBorder="1" applyAlignment="1">
      <alignment horizontal="center" vertical="center" wrapText="1"/>
    </xf>
    <xf numFmtId="0" fontId="149" fillId="0" borderId="0" xfId="3272" applyFont="1" applyAlignment="1">
      <alignment horizontal="left"/>
    </xf>
    <xf numFmtId="0" fontId="150" fillId="0" borderId="0" xfId="3272" applyFont="1" applyAlignment="1">
      <alignment horizontal="left"/>
    </xf>
    <xf numFmtId="0" fontId="145" fillId="0" borderId="0" xfId="3273" applyFont="1" applyAlignment="1">
      <alignment horizontal="left" wrapText="1"/>
    </xf>
    <xf numFmtId="0" fontId="147" fillId="0" borderId="23" xfId="3273" applyFont="1" applyBorder="1" applyAlignment="1">
      <alignment horizontal="center" vertical="center" wrapText="1"/>
    </xf>
    <xf numFmtId="0" fontId="147" fillId="0" borderId="21" xfId="3273" applyFont="1" applyBorder="1" applyAlignment="1">
      <alignment horizontal="center" vertical="center" wrapText="1"/>
    </xf>
    <xf numFmtId="0" fontId="147" fillId="0" borderId="39" xfId="3273" applyFont="1" applyBorder="1" applyAlignment="1">
      <alignment horizontal="center" vertical="center" wrapText="1"/>
    </xf>
    <xf numFmtId="0" fontId="147" fillId="0" borderId="42" xfId="3273" applyFont="1" applyBorder="1" applyAlignment="1">
      <alignment horizontal="center" vertical="center" wrapText="1"/>
    </xf>
    <xf numFmtId="0" fontId="147" fillId="0" borderId="40" xfId="3273" applyFont="1" applyBorder="1" applyAlignment="1">
      <alignment horizontal="center" vertical="center" wrapText="1"/>
    </xf>
    <xf numFmtId="0" fontId="147" fillId="0" borderId="41" xfId="3273" applyFont="1" applyBorder="1" applyAlignment="1">
      <alignment horizontal="center" vertical="center" wrapText="1"/>
    </xf>
    <xf numFmtId="0" fontId="149" fillId="0" borderId="0" xfId="3273" applyFont="1" applyAlignment="1">
      <alignment horizontal="left"/>
    </xf>
    <xf numFmtId="0" fontId="150" fillId="0" borderId="0" xfId="3273" applyFont="1" applyAlignment="1">
      <alignment horizontal="left"/>
    </xf>
    <xf numFmtId="0" fontId="156" fillId="0" borderId="0" xfId="3274" applyFont="1" applyAlignment="1">
      <alignment wrapText="1"/>
    </xf>
    <xf numFmtId="0" fontId="4" fillId="0" borderId="0" xfId="3274"/>
    <xf numFmtId="0" fontId="135" fillId="64" borderId="45" xfId="3274" applyFont="1" applyFill="1" applyBorder="1" applyAlignment="1">
      <alignment horizontal="center" vertical="center" wrapText="1"/>
    </xf>
    <xf numFmtId="0" fontId="135" fillId="64" borderId="46" xfId="3274" applyFont="1" applyFill="1" applyBorder="1" applyAlignment="1">
      <alignment horizontal="center" vertical="center" wrapText="1"/>
    </xf>
    <xf numFmtId="0" fontId="135" fillId="64" borderId="40" xfId="3274" applyFont="1" applyFill="1" applyBorder="1" applyAlignment="1">
      <alignment horizontal="center" vertical="center" wrapText="1"/>
    </xf>
    <xf numFmtId="0" fontId="135" fillId="64" borderId="41" xfId="3274" applyFont="1" applyFill="1" applyBorder="1" applyAlignment="1">
      <alignment horizontal="center" vertical="center" wrapText="1"/>
    </xf>
    <xf numFmtId="3" fontId="4" fillId="0" borderId="45" xfId="3274" applyNumberFormat="1" applyBorder="1" applyAlignment="1">
      <alignment wrapText="1"/>
    </xf>
    <xf numFmtId="3" fontId="4" fillId="0" borderId="46" xfId="3274" applyNumberFormat="1" applyBorder="1" applyAlignment="1">
      <alignment wrapText="1"/>
    </xf>
    <xf numFmtId="0" fontId="4" fillId="0" borderId="45" xfId="3274" applyBorder="1" applyAlignment="1">
      <alignment horizontal="left" wrapText="1" indent="1"/>
    </xf>
    <xf numFmtId="0" fontId="4" fillId="0" borderId="46" xfId="3274" applyBorder="1" applyAlignment="1">
      <alignment horizontal="left" wrapText="1" indent="1"/>
    </xf>
    <xf numFmtId="0" fontId="4" fillId="0" borderId="45" xfId="3274" applyBorder="1" applyAlignment="1">
      <alignment wrapText="1"/>
    </xf>
    <xf numFmtId="0" fontId="4" fillId="0" borderId="46" xfId="3274" applyBorder="1" applyAlignment="1">
      <alignment wrapText="1"/>
    </xf>
    <xf numFmtId="0" fontId="19" fillId="0" borderId="0" xfId="0" applyFont="1" applyAlignment="1">
      <alignment horizontal="left" wrapText="1"/>
    </xf>
    <xf numFmtId="0" fontId="19" fillId="0" borderId="0" xfId="0" applyFont="1"/>
    <xf numFmtId="0" fontId="19" fillId="0" borderId="0" xfId="0" applyFont="1" applyAlignment="1">
      <alignment horizontal="left"/>
    </xf>
    <xf numFmtId="0" fontId="15" fillId="0" borderId="0" xfId="0" applyFont="1" applyAlignment="1">
      <alignment horizontal="center"/>
    </xf>
    <xf numFmtId="0" fontId="24" fillId="0" borderId="0" xfId="0" applyFont="1" applyAlignment="1">
      <alignment horizontal="left"/>
    </xf>
    <xf numFmtId="0" fontId="24" fillId="0" borderId="0" xfId="0" applyFont="1"/>
    <xf numFmtId="0" fontId="13" fillId="0" borderId="10" xfId="0" applyFont="1" applyBorder="1" applyAlignment="1">
      <alignment horizontal="left"/>
    </xf>
    <xf numFmtId="0" fontId="19" fillId="0" borderId="0" xfId="0" applyFont="1" applyAlignment="1">
      <alignment wrapText="1"/>
    </xf>
    <xf numFmtId="0" fontId="19" fillId="0" borderId="0" xfId="0" applyFont="1" applyAlignment="1">
      <alignment vertical="center" wrapText="1"/>
    </xf>
    <xf numFmtId="0" fontId="17" fillId="0" borderId="10" xfId="0" applyFont="1" applyBorder="1" applyAlignment="1">
      <alignment horizontal="left"/>
    </xf>
    <xf numFmtId="0" fontId="13" fillId="0" borderId="0" xfId="0" applyFont="1" applyAlignment="1">
      <alignment horizontal="left"/>
    </xf>
    <xf numFmtId="0" fontId="86" fillId="0" borderId="0" xfId="0" applyFont="1" applyAlignment="1">
      <alignment horizontal="left" vertical="top" wrapText="1"/>
    </xf>
    <xf numFmtId="0" fontId="18" fillId="0" borderId="0" xfId="0" applyFont="1" applyAlignment="1">
      <alignment horizontal="left"/>
    </xf>
    <xf numFmtId="0" fontId="19" fillId="0" borderId="17" xfId="0" applyFont="1" applyBorder="1" applyAlignment="1">
      <alignment horizontal="left" wrapText="1"/>
    </xf>
    <xf numFmtId="0" fontId="19" fillId="0" borderId="0" xfId="3053" applyFont="1" applyAlignment="1">
      <alignment horizontal="justify" vertical="center"/>
    </xf>
    <xf numFmtId="0" fontId="19" fillId="0" borderId="17" xfId="3053" applyFont="1" applyBorder="1" applyAlignment="1">
      <alignment horizontal="justify" vertical="center"/>
    </xf>
    <xf numFmtId="0" fontId="75" fillId="0" borderId="17" xfId="3118" applyFont="1" applyBorder="1" applyAlignment="1">
      <alignment horizontal="center" vertical="center" wrapText="1"/>
    </xf>
    <xf numFmtId="0" fontId="75" fillId="0" borderId="10" xfId="3118" applyFont="1" applyBorder="1" applyAlignment="1">
      <alignment horizontal="center" vertical="center" wrapText="1"/>
    </xf>
    <xf numFmtId="0" fontId="75" fillId="0" borderId="0" xfId="3118" applyFont="1" applyAlignment="1">
      <alignment horizontal="center" vertical="center" wrapText="1"/>
    </xf>
    <xf numFmtId="0" fontId="14" fillId="0" borderId="0" xfId="3278" applyFont="1" applyBorder="1" applyAlignment="1">
      <alignment horizontal="center" vertical="center" wrapText="1"/>
    </xf>
    <xf numFmtId="0" fontId="17" fillId="0" borderId="10" xfId="3118" applyFont="1" applyBorder="1" applyAlignment="1">
      <alignment horizontal="center" vertical="center" wrapText="1"/>
    </xf>
    <xf numFmtId="0" fontId="75" fillId="0" borderId="29" xfId="3118" applyFont="1" applyBorder="1" applyAlignment="1">
      <alignment horizontal="center" vertical="center" wrapText="1"/>
    </xf>
    <xf numFmtId="0" fontId="75" fillId="0" borderId="47" xfId="3118" applyFont="1" applyBorder="1" applyAlignment="1">
      <alignment horizontal="center" vertical="center" wrapText="1"/>
    </xf>
    <xf numFmtId="0" fontId="16" fillId="0" borderId="17" xfId="0" applyFont="1" applyBorder="1" applyAlignment="1">
      <alignment horizontal="left"/>
    </xf>
    <xf numFmtId="0" fontId="15" fillId="0" borderId="0" xfId="0" applyFont="1" applyAlignment="1">
      <alignment horizontal="left" wrapText="1"/>
    </xf>
    <xf numFmtId="0" fontId="18" fillId="0" borderId="0" xfId="0" applyFont="1" applyAlignment="1">
      <alignment vertical="center"/>
    </xf>
    <xf numFmtId="0" fontId="16" fillId="0" borderId="17" xfId="0" applyFont="1" applyBorder="1" applyAlignment="1">
      <alignment vertical="center"/>
    </xf>
    <xf numFmtId="0" fontId="16" fillId="0" borderId="10" xfId="0" applyFont="1" applyBorder="1" applyAlignment="1">
      <alignment vertical="center"/>
    </xf>
    <xf numFmtId="0" fontId="16" fillId="0" borderId="17" xfId="0" applyFont="1" applyBorder="1" applyAlignment="1">
      <alignment horizontal="right" vertical="center"/>
    </xf>
    <xf numFmtId="0" fontId="16" fillId="0" borderId="10" xfId="0" applyFont="1" applyBorder="1" applyAlignment="1">
      <alignment horizontal="right" vertical="center"/>
    </xf>
    <xf numFmtId="0" fontId="19" fillId="0" borderId="0" xfId="0" applyFont="1" applyAlignment="1">
      <alignment vertical="center"/>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25" fillId="0" borderId="0" xfId="0" applyFont="1" applyAlignment="1">
      <alignment horizontal="left" vertical="center" wrapText="1"/>
    </xf>
    <xf numFmtId="0" fontId="17" fillId="0" borderId="0" xfId="0" applyFont="1" applyAlignment="1">
      <alignment wrapText="1"/>
    </xf>
    <xf numFmtId="0" fontId="86" fillId="0" borderId="0" xfId="0" applyFont="1" applyAlignment="1">
      <alignment vertical="center" wrapText="1"/>
    </xf>
    <xf numFmtId="0" fontId="0" fillId="0" borderId="0" xfId="0" applyAlignment="1">
      <alignment vertical="center"/>
    </xf>
    <xf numFmtId="0" fontId="137" fillId="0" borderId="0" xfId="0" applyFont="1"/>
    <xf numFmtId="0" fontId="14" fillId="0" borderId="29" xfId="0" applyFont="1" applyBorder="1" applyAlignment="1">
      <alignment horizontal="center" vertical="center"/>
    </xf>
    <xf numFmtId="0" fontId="14" fillId="0" borderId="17" xfId="0" applyFont="1" applyBorder="1" applyAlignment="1">
      <alignment horizontal="center" vertical="center"/>
    </xf>
    <xf numFmtId="0" fontId="14" fillId="0" borderId="23" xfId="0" applyFont="1" applyBorder="1" applyAlignment="1">
      <alignment horizontal="center" vertical="center"/>
    </xf>
    <xf numFmtId="0" fontId="14" fillId="0" borderId="17" xfId="0" applyFont="1" applyBorder="1" applyAlignment="1">
      <alignment horizontal="center" vertical="center" wrapText="1"/>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0" borderId="27" xfId="0" applyFont="1" applyBorder="1" applyAlignment="1">
      <alignment horizontal="center" vertical="center"/>
    </xf>
    <xf numFmtId="0" fontId="14" fillId="0" borderId="23" xfId="0" applyFont="1" applyBorder="1" applyAlignment="1">
      <alignment horizontal="center" vertical="center" wrapText="1"/>
    </xf>
    <xf numFmtId="0" fontId="0" fillId="0" borderId="21" xfId="0" applyBorder="1"/>
    <xf numFmtId="0" fontId="25" fillId="0" borderId="0" xfId="3321" applyFont="1" applyAlignment="1">
      <alignment horizontal="justify" vertical="center" wrapText="1"/>
    </xf>
    <xf numFmtId="0" fontId="16" fillId="0" borderId="17" xfId="3121" applyFont="1" applyBorder="1" applyAlignment="1">
      <alignment horizontal="center" vertical="center" wrapText="1"/>
    </xf>
    <xf numFmtId="0" fontId="16" fillId="0" borderId="10" xfId="3121" applyFont="1" applyBorder="1" applyAlignment="1">
      <alignment horizontal="center" vertical="center" wrapText="1"/>
    </xf>
    <xf numFmtId="0" fontId="179" fillId="0" borderId="0" xfId="3323" applyFont="1" applyAlignment="1">
      <alignment horizontal="left" wrapText="1"/>
    </xf>
    <xf numFmtId="0" fontId="179" fillId="0" borderId="49" xfId="3323" applyFont="1" applyBorder="1" applyAlignment="1">
      <alignment horizontal="left" wrapText="1"/>
    </xf>
    <xf numFmtId="0" fontId="179" fillId="67" borderId="50" xfId="3323" applyFont="1" applyFill="1" applyBorder="1" applyAlignment="1">
      <alignment horizontal="left" vertical="top" wrapText="1"/>
    </xf>
    <xf numFmtId="0" fontId="179" fillId="67" borderId="51" xfId="3323" applyFont="1" applyFill="1" applyBorder="1" applyAlignment="1">
      <alignment horizontal="left" vertical="top" wrapText="1"/>
    </xf>
    <xf numFmtId="0" fontId="179" fillId="67" borderId="52" xfId="3323" applyFont="1" applyFill="1" applyBorder="1" applyAlignment="1">
      <alignment horizontal="left" vertical="top" wrapText="1"/>
    </xf>
    <xf numFmtId="0" fontId="25" fillId="0" borderId="17" xfId="3321" applyFont="1" applyBorder="1" applyAlignment="1">
      <alignment horizontal="justify" vertical="center" wrapText="1"/>
    </xf>
    <xf numFmtId="0" fontId="16" fillId="0" borderId="13" xfId="3121" applyFont="1" applyBorder="1" applyAlignment="1">
      <alignment horizontal="center" vertical="center" wrapText="1"/>
    </xf>
    <xf numFmtId="0" fontId="181" fillId="0" borderId="0" xfId="3118" applyFont="1" applyAlignment="1">
      <alignment horizontal="left"/>
    </xf>
    <xf numFmtId="0" fontId="170" fillId="0" borderId="0" xfId="3269" applyFont="1" applyBorder="1" applyAlignment="1">
      <alignment horizontal="center" vertical="center" wrapText="1"/>
    </xf>
    <xf numFmtId="0" fontId="14" fillId="0" borderId="0" xfId="3322" applyFont="1" applyBorder="1" applyAlignment="1">
      <alignment horizontal="center" vertical="center" wrapText="1"/>
    </xf>
    <xf numFmtId="0" fontId="16" fillId="0" borderId="0" xfId="3118" applyFont="1" applyAlignment="1">
      <alignment horizontal="center" vertical="center" wrapText="1"/>
    </xf>
    <xf numFmtId="0" fontId="16" fillId="0" borderId="29" xfId="3121" applyFont="1" applyBorder="1" applyAlignment="1">
      <alignment horizontal="center" vertical="center" wrapText="1"/>
    </xf>
    <xf numFmtId="0" fontId="16" fillId="0" borderId="47" xfId="3121" applyFont="1" applyBorder="1" applyAlignment="1">
      <alignment horizontal="center" vertical="center" wrapText="1"/>
    </xf>
    <xf numFmtId="0" fontId="75" fillId="0" borderId="17" xfId="3121" applyFont="1" applyBorder="1" applyAlignment="1">
      <alignment horizontal="center" vertical="center" wrapText="1"/>
    </xf>
    <xf numFmtId="0" fontId="75" fillId="0" borderId="10" xfId="3121" applyFont="1" applyBorder="1" applyAlignment="1">
      <alignment horizontal="center" vertical="center" wrapText="1"/>
    </xf>
    <xf numFmtId="0" fontId="75" fillId="0" borderId="13" xfId="3121" applyFont="1" applyBorder="1" applyAlignment="1">
      <alignment horizontal="center" vertical="center" wrapText="1"/>
    </xf>
    <xf numFmtId="0" fontId="171" fillId="59" borderId="0" xfId="3269" applyFont="1" applyFill="1" applyBorder="1" applyAlignment="1">
      <alignment horizontal="center" vertical="center" wrapText="1"/>
    </xf>
    <xf numFmtId="0" fontId="171" fillId="59" borderId="0" xfId="3322" applyFont="1" applyFill="1" applyBorder="1" applyAlignment="1">
      <alignment horizontal="center" vertical="center" wrapText="1"/>
    </xf>
    <xf numFmtId="0" fontId="65" fillId="59" borderId="10" xfId="3118" applyFont="1" applyFill="1" applyBorder="1" applyAlignment="1">
      <alignment horizontal="center" vertical="center"/>
    </xf>
    <xf numFmtId="0" fontId="75" fillId="59" borderId="0" xfId="3118" applyFont="1" applyFill="1" applyAlignment="1">
      <alignment horizontal="center" vertical="center"/>
    </xf>
    <xf numFmtId="0" fontId="75" fillId="0" borderId="29" xfId="3121" applyFont="1" applyBorder="1" applyAlignment="1">
      <alignment horizontal="center" vertical="center" wrapText="1"/>
    </xf>
    <xf numFmtId="0" fontId="75" fillId="0" borderId="47" xfId="3121" applyFont="1" applyBorder="1" applyAlignment="1">
      <alignment horizontal="center" vertical="center" wrapText="1"/>
    </xf>
    <xf numFmtId="0" fontId="171" fillId="0" borderId="0" xfId="3322" applyFont="1" applyBorder="1" applyAlignment="1">
      <alignment horizontal="center" vertical="center" wrapText="1"/>
    </xf>
    <xf numFmtId="0" fontId="65" fillId="0" borderId="0" xfId="3118" applyFont="1" applyAlignment="1">
      <alignment horizontal="center"/>
    </xf>
    <xf numFmtId="0" fontId="65" fillId="0" borderId="10" xfId="3118" applyFont="1" applyBorder="1" applyAlignment="1">
      <alignment horizontal="center"/>
    </xf>
    <xf numFmtId="0" fontId="75" fillId="0" borderId="17" xfId="3118" applyFont="1" applyBorder="1" applyAlignment="1">
      <alignment horizontal="center" vertical="center"/>
    </xf>
    <xf numFmtId="0" fontId="75" fillId="0" borderId="0" xfId="3118" applyFont="1" applyAlignment="1">
      <alignment horizontal="center" vertical="center"/>
    </xf>
    <xf numFmtId="0" fontId="171" fillId="59" borderId="0" xfId="3324" applyFont="1" applyFill="1" applyBorder="1" applyAlignment="1">
      <alignment horizontal="center" vertical="center" wrapText="1"/>
    </xf>
    <xf numFmtId="0" fontId="65" fillId="59" borderId="10" xfId="3118" applyFont="1" applyFill="1" applyBorder="1" applyAlignment="1">
      <alignment horizontal="center" vertical="center" wrapText="1"/>
    </xf>
    <xf numFmtId="0" fontId="75" fillId="59" borderId="17" xfId="3118" applyFont="1" applyFill="1" applyBorder="1" applyAlignment="1">
      <alignment horizontal="center" vertical="center" wrapText="1"/>
    </xf>
    <xf numFmtId="0" fontId="75" fillId="59" borderId="0" xfId="3118" applyFont="1" applyFill="1" applyAlignment="1">
      <alignment horizontal="center" vertical="center" wrapText="1"/>
    </xf>
    <xf numFmtId="0" fontId="114" fillId="0" borderId="0" xfId="0" applyFont="1" applyAlignment="1">
      <alignment vertical="center"/>
    </xf>
    <xf numFmtId="0" fontId="16" fillId="0" borderId="23" xfId="0" applyFont="1" applyBorder="1" applyAlignment="1">
      <alignment horizontal="center" vertical="center" wrapText="1"/>
    </xf>
    <xf numFmtId="0" fontId="16" fillId="0" borderId="22" xfId="0" applyFont="1" applyBorder="1" applyAlignment="1">
      <alignment horizontal="center" vertical="center"/>
    </xf>
    <xf numFmtId="0" fontId="171" fillId="0" borderId="0" xfId="3269" applyFont="1" applyFill="1" applyBorder="1" applyAlignment="1">
      <alignment horizontal="center" vertical="center"/>
    </xf>
    <xf numFmtId="0" fontId="171" fillId="0" borderId="0" xfId="3269" applyFont="1" applyFill="1" applyBorder="1" applyAlignment="1">
      <alignment horizontal="center" vertical="center" wrapText="1"/>
    </xf>
    <xf numFmtId="0" fontId="17" fillId="59" borderId="10" xfId="3118" applyFont="1" applyFill="1" applyBorder="1" applyAlignment="1">
      <alignment horizontal="center" wrapText="1"/>
    </xf>
    <xf numFmtId="0" fontId="171" fillId="0" borderId="0" xfId="3269" applyFont="1" applyBorder="1" applyAlignment="1">
      <alignment horizontal="center" vertical="center" wrapText="1"/>
    </xf>
    <xf numFmtId="0" fontId="65" fillId="0" borderId="10" xfId="3118" applyFont="1" applyBorder="1" applyAlignment="1">
      <alignment horizontal="center" wrapText="1"/>
    </xf>
    <xf numFmtId="0" fontId="75" fillId="0" borderId="23" xfId="3118" applyFont="1" applyBorder="1" applyAlignment="1">
      <alignment horizontal="center" vertical="center" wrapText="1"/>
    </xf>
    <xf numFmtId="0" fontId="75" fillId="0" borderId="21" xfId="3118" applyFont="1" applyBorder="1" applyAlignment="1">
      <alignment horizontal="center" vertical="center" wrapText="1"/>
    </xf>
    <xf numFmtId="0" fontId="171" fillId="60" borderId="0" xfId="3269" applyFont="1" applyFill="1" applyBorder="1" applyAlignment="1">
      <alignment horizontal="center" vertical="center"/>
    </xf>
    <xf numFmtId="0" fontId="17" fillId="0" borderId="10" xfId="3118" applyFont="1" applyBorder="1" applyAlignment="1">
      <alignment horizontal="center" wrapText="1"/>
    </xf>
    <xf numFmtId="0" fontId="20" fillId="0" borderId="17" xfId="0" applyFont="1" applyBorder="1" applyAlignment="1">
      <alignment horizontal="justify" vertical="center" wrapText="1"/>
    </xf>
    <xf numFmtId="0" fontId="20" fillId="0" borderId="0" xfId="3053" applyFont="1" applyAlignment="1">
      <alignment horizontal="justify" vertical="center" wrapText="1"/>
    </xf>
    <xf numFmtId="0" fontId="21" fillId="0" borderId="0" xfId="3317" applyFont="1" applyAlignment="1">
      <alignment horizontal="justify" vertical="center" wrapText="1"/>
    </xf>
    <xf numFmtId="0" fontId="19" fillId="0" borderId="0" xfId="3037" applyFont="1" applyAlignment="1">
      <alignment horizontal="left" vertical="center" wrapText="1"/>
    </xf>
    <xf numFmtId="0" fontId="19" fillId="0" borderId="0" xfId="3037" applyFont="1" applyAlignment="1">
      <alignment horizontal="center" vertical="center" wrapText="1"/>
    </xf>
    <xf numFmtId="0" fontId="14" fillId="0" borderId="0" xfId="3037" applyFont="1"/>
    <xf numFmtId="0" fontId="16" fillId="0" borderId="13" xfId="3037" applyFont="1" applyBorder="1" applyAlignment="1">
      <alignment horizontal="center" vertical="center"/>
    </xf>
    <xf numFmtId="0" fontId="17" fillId="0" borderId="0" xfId="3037" applyFont="1" applyAlignment="1">
      <alignment vertical="center" wrapText="1"/>
    </xf>
    <xf numFmtId="0" fontId="17" fillId="0" borderId="0" xfId="3037" applyFont="1" applyAlignment="1">
      <alignment vertical="center"/>
    </xf>
    <xf numFmtId="0" fontId="15" fillId="0" borderId="13" xfId="3037" applyFont="1" applyBorder="1" applyAlignment="1">
      <alignment horizontal="center" vertical="center"/>
    </xf>
    <xf numFmtId="0" fontId="15" fillId="0" borderId="0" xfId="3037" applyFont="1"/>
    <xf numFmtId="0" fontId="107" fillId="0" borderId="17" xfId="3037" applyFont="1" applyBorder="1" applyAlignment="1">
      <alignment horizontal="center" vertical="center"/>
    </xf>
    <xf numFmtId="0" fontId="107" fillId="0" borderId="10" xfId="3037" applyFont="1" applyBorder="1" applyAlignment="1">
      <alignment horizontal="center" vertical="center"/>
    </xf>
    <xf numFmtId="0" fontId="16" fillId="0" borderId="17" xfId="3037" applyFont="1" applyBorder="1" applyAlignment="1">
      <alignment horizontal="center"/>
    </xf>
    <xf numFmtId="0" fontId="157" fillId="0" borderId="0" xfId="0" applyFont="1" applyAlignment="1">
      <alignment horizontal="center" vertical="center" wrapText="1"/>
    </xf>
    <xf numFmtId="0" fontId="17" fillId="0" borderId="17" xfId="0" applyFont="1" applyBorder="1" applyAlignment="1">
      <alignment horizontal="left" vertical="center" wrapText="1"/>
    </xf>
    <xf numFmtId="0" fontId="17" fillId="0" borderId="0" xfId="0" applyFont="1" applyAlignment="1">
      <alignment horizontal="left" wrapText="1"/>
    </xf>
    <xf numFmtId="0" fontId="14" fillId="0" borderId="0" xfId="0" applyFont="1" applyAlignment="1">
      <alignment horizontal="left" vertical="center"/>
    </xf>
    <xf numFmtId="0" fontId="16" fillId="0" borderId="17" xfId="0" applyFont="1" applyBorder="1" applyAlignment="1">
      <alignment horizontal="right" vertical="center" wrapText="1"/>
    </xf>
    <xf numFmtId="0" fontId="16" fillId="0" borderId="10" xfId="0" applyFont="1" applyBorder="1" applyAlignment="1">
      <alignment horizontal="right" vertical="center" wrapText="1"/>
    </xf>
    <xf numFmtId="0" fontId="16" fillId="0" borderId="20"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xf>
    <xf numFmtId="0" fontId="16" fillId="0" borderId="10" xfId="0" applyFont="1" applyBorder="1" applyAlignment="1">
      <alignment horizontal="center" vertical="center"/>
    </xf>
    <xf numFmtId="0" fontId="16" fillId="0" borderId="13" xfId="0" applyFont="1" applyBorder="1" applyAlignment="1">
      <alignment horizontal="center"/>
    </xf>
    <xf numFmtId="0" fontId="16" fillId="0" borderId="17" xfId="0" applyFont="1" applyBorder="1" applyAlignment="1">
      <alignment horizontal="right"/>
    </xf>
    <xf numFmtId="0" fontId="14" fillId="0" borderId="0" xfId="0" applyFont="1" applyAlignment="1">
      <alignment wrapText="1"/>
    </xf>
    <xf numFmtId="0" fontId="18" fillId="0" borderId="0" xfId="0" applyFont="1" applyAlignment="1">
      <alignment wrapText="1"/>
    </xf>
    <xf numFmtId="0" fontId="14" fillId="0" borderId="0" xfId="0" applyFont="1" applyAlignment="1">
      <alignment horizontal="left" wrapText="1"/>
    </xf>
    <xf numFmtId="0" fontId="15" fillId="0" borderId="0" xfId="0" applyFont="1" applyAlignment="1">
      <alignment horizontal="left" vertical="center" wrapText="1"/>
    </xf>
    <xf numFmtId="0" fontId="18" fillId="0" borderId="0" xfId="0" applyFont="1" applyAlignment="1">
      <alignment horizontal="left" wrapText="1"/>
    </xf>
    <xf numFmtId="0" fontId="14" fillId="0" borderId="0" xfId="0" applyFont="1" applyAlignment="1">
      <alignment horizontal="left" vertical="center" wrapText="1"/>
    </xf>
    <xf numFmtId="0" fontId="74" fillId="0" borderId="0" xfId="3037" applyFont="1" applyAlignment="1">
      <alignment horizontal="left"/>
    </xf>
    <xf numFmtId="0" fontId="74" fillId="0" borderId="0" xfId="0" applyFont="1"/>
    <xf numFmtId="0" fontId="14" fillId="0" borderId="0" xfId="3037" applyFont="1" applyAlignment="1">
      <alignment horizontal="left"/>
    </xf>
    <xf numFmtId="0" fontId="74" fillId="0" borderId="0" xfId="0" applyFont="1" applyAlignment="1">
      <alignment horizontal="left"/>
    </xf>
    <xf numFmtId="0" fontId="14" fillId="0" borderId="0" xfId="0" applyFont="1" applyAlignment="1">
      <alignment vertical="top" wrapText="1"/>
    </xf>
    <xf numFmtId="0" fontId="14" fillId="0" borderId="0" xfId="0" applyFont="1" applyAlignment="1">
      <alignment vertical="top"/>
    </xf>
    <xf numFmtId="0" fontId="17" fillId="0" borderId="17" xfId="0" applyFont="1" applyBorder="1" applyAlignment="1">
      <alignment horizontal="left" wrapText="1"/>
    </xf>
    <xf numFmtId="0" fontId="14" fillId="0" borderId="0" xfId="0" applyFont="1" applyAlignment="1">
      <alignment horizontal="left" vertical="top" wrapText="1"/>
    </xf>
    <xf numFmtId="0" fontId="16" fillId="0" borderId="21" xfId="0" applyFont="1" applyBorder="1"/>
    <xf numFmtId="0" fontId="16" fillId="0" borderId="13" xfId="0" applyFont="1" applyBorder="1"/>
    <xf numFmtId="0" fontId="16" fillId="0" borderId="27" xfId="0" applyFont="1" applyBorder="1"/>
    <xf numFmtId="0" fontId="16" fillId="0" borderId="13" xfId="0" applyFont="1" applyBorder="1" applyAlignment="1">
      <alignment horizontal="center" vertical="center"/>
    </xf>
    <xf numFmtId="0" fontId="16" fillId="0" borderId="27" xfId="0" applyFont="1" applyBorder="1" applyAlignment="1">
      <alignment horizontal="center" vertical="center"/>
    </xf>
  </cellXfs>
  <cellStyles count="3326">
    <cellStyle name="_02_Ingresos Reales 2004-2009 (16-04-10)" xfId="1" xr:uid="{00000000-0005-0000-0000-000000000000}"/>
    <cellStyle name="_02_Ingresos Reales 2004-2009 (16-04-10) 2" xfId="2" xr:uid="{00000000-0005-0000-0000-000001000000}"/>
    <cellStyle name="_02_Ingresos Reales 2004-2009 (16-04-10) 2 2" xfId="3" xr:uid="{00000000-0005-0000-0000-000002000000}"/>
    <cellStyle name="_02_Ingresos Reales 2004-2009 (16-04-10) 2 2 2" xfId="4" xr:uid="{00000000-0005-0000-0000-000003000000}"/>
    <cellStyle name="_02_Ingresos Reales 2004-2009 (16-04-10) 2 3" xfId="5" xr:uid="{00000000-0005-0000-0000-000004000000}"/>
    <cellStyle name="_02_Ingresos Reales 2004-2009 (16-04-10) 3" xfId="6" xr:uid="{00000000-0005-0000-0000-000005000000}"/>
    <cellStyle name="_02_Ingresos Reales 2004-2009 (16-04-10) 3 2" xfId="7" xr:uid="{00000000-0005-0000-0000-000006000000}"/>
    <cellStyle name="_02_Ingresos Reales 2004-2009 (16-04-10)_Cuadros Nor  (2)" xfId="8" xr:uid="{00000000-0005-0000-0000-000007000000}"/>
    <cellStyle name="_02_Ingresos Reales 2004-2009 (16-04-10)_Cuadros Nor  (2) 2" xfId="9" xr:uid="{00000000-0005-0000-0000-000008000000}"/>
    <cellStyle name="_02_Ingresos Reales 2004-2009 (16-04-10)_DEPARTAMENTAL-NUEVO FACTOR 2010" xfId="10" xr:uid="{00000000-0005-0000-0000-000009000000}"/>
    <cellStyle name="_02_Ingresos Reales 2004-2009 (16-04-10)_DEPARTAMENTAL-NUEVO FACTOR 2010 2" xfId="11" xr:uid="{00000000-0005-0000-0000-00000A000000}"/>
    <cellStyle name="_02_Ingresos Reales 2004-2009 (16-04-10)_EXCEL-DEPARTAMENTAL-Def" xfId="12" xr:uid="{00000000-0005-0000-0000-00000B000000}"/>
    <cellStyle name="_02_Ingresos Reales 2004-2009 (16-04-10)_EXCEL-DEPARTAMENTAL-Def 2" xfId="13" xr:uid="{00000000-0005-0000-0000-00000C000000}"/>
    <cellStyle name="_02_Ingresos Reales 2004-2009 (16-04-10)_EXCEL-DEPARTAMENTAL-Def2" xfId="14" xr:uid="{00000000-0005-0000-0000-00000D000000}"/>
    <cellStyle name="_02_Ingresos Reales 2004-2009 (16-04-10)_EXCEL-DEPARTAMENTAL-Def2 2" xfId="15" xr:uid="{00000000-0005-0000-0000-00000E000000}"/>
    <cellStyle name="_02_Ingresos Reales 2004-2009 (16-04-10)_Libro1 (5)" xfId="16" xr:uid="{00000000-0005-0000-0000-00000F000000}"/>
    <cellStyle name="_02_Ingresos Reales 2004-2009 (16-04-10)_Libro1 (5) 2" xfId="17" xr:uid="{00000000-0005-0000-0000-000010000000}"/>
    <cellStyle name="_02_Ingresos Reales 2004-2009 (16-04-10)_Libro2 (4)" xfId="18" xr:uid="{00000000-0005-0000-0000-000011000000}"/>
    <cellStyle name="_02_Ingresos Reales 2004-2009 (16-04-10)_Libro2 (4) 2" xfId="19" xr:uid="{00000000-0005-0000-0000-000012000000}"/>
    <cellStyle name="_02_Ingresos Reales 2004-2009 (16-04-10)_Salud y Pobreza" xfId="20" xr:uid="{00000000-0005-0000-0000-000013000000}"/>
    <cellStyle name="_02_Ingresos Reales 2004-2009 (16-04-10)_Salud y Pobreza 2" xfId="21" xr:uid="{00000000-0005-0000-0000-000014000000}"/>
    <cellStyle name="_09_Ingresos Reales PANEL_2008-2009 (16-04-10)" xfId="22" xr:uid="{00000000-0005-0000-0000-000015000000}"/>
    <cellStyle name="_09_Ingresos Reales PANEL_2008-2009 (16-04-10) 2" xfId="23" xr:uid="{00000000-0005-0000-0000-000016000000}"/>
    <cellStyle name="_09_Ingresos Reales PANEL_2008-2009 (16-04-10) 2 2" xfId="24" xr:uid="{00000000-0005-0000-0000-000017000000}"/>
    <cellStyle name="_09_Ingresos Reales PANEL_2008-2009 (16-04-10) 2 2 2" xfId="25" xr:uid="{00000000-0005-0000-0000-000018000000}"/>
    <cellStyle name="_09_Ingresos Reales PANEL_2008-2009 (16-04-10) 2 3" xfId="26" xr:uid="{00000000-0005-0000-0000-000019000000}"/>
    <cellStyle name="_09_Ingresos Reales PANEL_2008-2009 (16-04-10) 3" xfId="27" xr:uid="{00000000-0005-0000-0000-00001A000000}"/>
    <cellStyle name="_09_Ingresos Reales PANEL_2008-2009 (16-04-10) 3 2" xfId="28" xr:uid="{00000000-0005-0000-0000-00001B000000}"/>
    <cellStyle name="_09_Ingresos Reales PANEL_2008-2009 (16-04-10)_Cuadros Nor  (2)" xfId="29" xr:uid="{00000000-0005-0000-0000-00001C000000}"/>
    <cellStyle name="_09_Ingresos Reales PANEL_2008-2009 (16-04-10)_Cuadros Nor  (2) 2" xfId="30" xr:uid="{00000000-0005-0000-0000-00001D000000}"/>
    <cellStyle name="_09_Ingresos Reales PANEL_2008-2009 (16-04-10)_DEPARTAMENTAL-NUEVO FACTOR 2010" xfId="31" xr:uid="{00000000-0005-0000-0000-00001E000000}"/>
    <cellStyle name="_09_Ingresos Reales PANEL_2008-2009 (16-04-10)_DEPARTAMENTAL-NUEVO FACTOR 2010 2" xfId="32" xr:uid="{00000000-0005-0000-0000-00001F000000}"/>
    <cellStyle name="_09_Ingresos Reales PANEL_2008-2009 (16-04-10)_EXCEL-DEPARTAMENTAL-Def" xfId="33" xr:uid="{00000000-0005-0000-0000-000020000000}"/>
    <cellStyle name="_09_Ingresos Reales PANEL_2008-2009 (16-04-10)_EXCEL-DEPARTAMENTAL-Def 2" xfId="34" xr:uid="{00000000-0005-0000-0000-000021000000}"/>
    <cellStyle name="_09_Ingresos Reales PANEL_2008-2009 (16-04-10)_EXCEL-DEPARTAMENTAL-Def2" xfId="35" xr:uid="{00000000-0005-0000-0000-000022000000}"/>
    <cellStyle name="_09_Ingresos Reales PANEL_2008-2009 (16-04-10)_EXCEL-DEPARTAMENTAL-Def2 2" xfId="36" xr:uid="{00000000-0005-0000-0000-000023000000}"/>
    <cellStyle name="_09_Ingresos Reales PANEL_2008-2009 (16-04-10)_Libro1 (5)" xfId="37" xr:uid="{00000000-0005-0000-0000-000024000000}"/>
    <cellStyle name="_09_Ingresos Reales PANEL_2008-2009 (16-04-10)_Libro1 (5) 2" xfId="38" xr:uid="{00000000-0005-0000-0000-000025000000}"/>
    <cellStyle name="_09_Ingresos Reales PANEL_2008-2009 (16-04-10)_Libro2 (4)" xfId="39" xr:uid="{00000000-0005-0000-0000-000026000000}"/>
    <cellStyle name="_09_Ingresos Reales PANEL_2008-2009 (16-04-10)_Libro2 (4) 2" xfId="40" xr:uid="{00000000-0005-0000-0000-000027000000}"/>
    <cellStyle name="_09_Ingresos Reales PANEL_2008-2009 (16-04-10)_Salud y Pobreza" xfId="41" xr:uid="{00000000-0005-0000-0000-000028000000}"/>
    <cellStyle name="_09_Ingresos Reales PANEL_2008-2009 (16-04-10)_Salud y Pobreza 2" xfId="42" xr:uid="{00000000-0005-0000-0000-000029000000}"/>
    <cellStyle name="_1" xfId="43" xr:uid="{00000000-0005-0000-0000-00002A000000}"/>
    <cellStyle name="_1-" xfId="44" xr:uid="{00000000-0005-0000-0000-00002B000000}"/>
    <cellStyle name="_1 2" xfId="45" xr:uid="{00000000-0005-0000-0000-00002C000000}"/>
    <cellStyle name="_1- 2" xfId="46" xr:uid="{00000000-0005-0000-0000-00002D000000}"/>
    <cellStyle name="_1 2 2" xfId="47" xr:uid="{00000000-0005-0000-0000-00002E000000}"/>
    <cellStyle name="_1- 2 2" xfId="48" xr:uid="{00000000-0005-0000-0000-00002F000000}"/>
    <cellStyle name="_1 3" xfId="49" xr:uid="{00000000-0005-0000-0000-000030000000}"/>
    <cellStyle name="_1- 3" xfId="50" xr:uid="{00000000-0005-0000-0000-000031000000}"/>
    <cellStyle name="_1 3 2" xfId="51" xr:uid="{00000000-0005-0000-0000-000032000000}"/>
    <cellStyle name="_1- 3 2" xfId="52" xr:uid="{00000000-0005-0000-0000-000033000000}"/>
    <cellStyle name="_1 4" xfId="53" xr:uid="{00000000-0005-0000-0000-000034000000}"/>
    <cellStyle name="_1- 4" xfId="54" xr:uid="{00000000-0005-0000-0000-000035000000}"/>
    <cellStyle name="_1 4 2" xfId="55" xr:uid="{00000000-0005-0000-0000-000036000000}"/>
    <cellStyle name="_1- 4 2" xfId="56" xr:uid="{00000000-0005-0000-0000-000037000000}"/>
    <cellStyle name="_1 5" xfId="57" xr:uid="{00000000-0005-0000-0000-000038000000}"/>
    <cellStyle name="_1- 5" xfId="58" xr:uid="{00000000-0005-0000-0000-000039000000}"/>
    <cellStyle name="_1 5 2" xfId="59" xr:uid="{00000000-0005-0000-0000-00003A000000}"/>
    <cellStyle name="_1- 5 2" xfId="60" xr:uid="{00000000-0005-0000-0000-00003B000000}"/>
    <cellStyle name="_1 5 cap1 medio ambiente remitir ok" xfId="61" xr:uid="{00000000-0005-0000-0000-00003C000000}"/>
    <cellStyle name="_1 5 cap1 medio ambiente remitir ok 2" xfId="62" xr:uid="{00000000-0005-0000-0000-00003D000000}"/>
    <cellStyle name="_1 5 cap1 medio ambiente remitir ok 2 2" xfId="63" xr:uid="{00000000-0005-0000-0000-00003E000000}"/>
    <cellStyle name="_1 5 cap1 medio ambiente remitir ok 3" xfId="64" xr:uid="{00000000-0005-0000-0000-00003F000000}"/>
    <cellStyle name="_1 5 cap1 medio ambiente remitir ok 3 2" xfId="65" xr:uid="{00000000-0005-0000-0000-000040000000}"/>
    <cellStyle name="_1 5 cap1 medio ambiente remitir ok_cuadros adicionales de brechas2002 y 2008 (2)" xfId="66" xr:uid="{00000000-0005-0000-0000-000041000000}"/>
    <cellStyle name="_1 5 cap1 medio ambiente remitir ok_cuadros adicionales de brechas2002 y 2008 (2) 2" xfId="67" xr:uid="{00000000-0005-0000-0000-000042000000}"/>
    <cellStyle name="_1 5 cap1 medio ambiente remitir ok_cuadros adicionales de brechas2002 y 2008 (2) 2 2" xfId="68" xr:uid="{00000000-0005-0000-0000-000043000000}"/>
    <cellStyle name="_1 5 cap1 medio ambiente remitir ok_cuadros adicionales de brechas2002 y 2008 (2) 3" xfId="69" xr:uid="{00000000-0005-0000-0000-000044000000}"/>
    <cellStyle name="_1 5 cap1 medio ambiente remitir ok_cuadros adicionales de brechas2002 y 2008 (2) 3 2" xfId="70" xr:uid="{00000000-0005-0000-0000-000045000000}"/>
    <cellStyle name="_1 5 cap1 medio ambiente remitir ok_CUAD-TEXTO_" xfId="71" xr:uid="{00000000-0005-0000-0000-000046000000}"/>
    <cellStyle name="_1 5 cap1 medio ambiente remitir ok_CUAD-TEXTO_ 2" xfId="72" xr:uid="{00000000-0005-0000-0000-000047000000}"/>
    <cellStyle name="_1 5 cap1 medio ambiente remitir ok_CUAD-TEXTO_ 2 2" xfId="73" xr:uid="{00000000-0005-0000-0000-000048000000}"/>
    <cellStyle name="_1 5 cap1 medio ambiente remitir ok_CUAD-TEXTO_ 3" xfId="74" xr:uid="{00000000-0005-0000-0000-000049000000}"/>
    <cellStyle name="_1 5 cap1 medio ambiente remitir ok_CUAD-TEXTO_ 3 2" xfId="75" xr:uid="{00000000-0005-0000-0000-00004A000000}"/>
    <cellStyle name="_1 5 cap1 medio ambiente remitir ok_GRAFICOS ODM" xfId="76" xr:uid="{00000000-0005-0000-0000-00004B000000}"/>
    <cellStyle name="_1 5 cap1 medio ambiente remitir ok_GRAFICOS ODM 2" xfId="77" xr:uid="{00000000-0005-0000-0000-00004C000000}"/>
    <cellStyle name="_1 5 cap1 medio ambiente remitir ok_Libro2" xfId="78" xr:uid="{00000000-0005-0000-0000-00004D000000}"/>
    <cellStyle name="_1 5 cap1 medio ambiente remitir ok_Libro2 2" xfId="79" xr:uid="{00000000-0005-0000-0000-00004E000000}"/>
    <cellStyle name="_1 5 cap1 medio ambiente remitir ok_Libro2 2 2" xfId="80" xr:uid="{00000000-0005-0000-0000-00004F000000}"/>
    <cellStyle name="_1 5 cap1 medio ambiente remitir ok_Libro2 3" xfId="81" xr:uid="{00000000-0005-0000-0000-000050000000}"/>
    <cellStyle name="_1 5 cap1 medio ambiente remitir ok_Libro2 3 2" xfId="82" xr:uid="{00000000-0005-0000-0000-000051000000}"/>
    <cellStyle name="_1 5 cap1 medio ambiente remitir ok_solicita datos para el 2007-minedu remitio" xfId="83" xr:uid="{00000000-0005-0000-0000-000052000000}"/>
    <cellStyle name="_1 5 cap1 medio ambiente remitir ok_solicita datos para el 2007-minedu remitio 2" xfId="84" xr:uid="{00000000-0005-0000-0000-000053000000}"/>
    <cellStyle name="_1 5 cap1 medio ambiente remitir ok_solicita datos para el 2007-minedu remitio 2 2" xfId="85" xr:uid="{00000000-0005-0000-0000-000054000000}"/>
    <cellStyle name="_1 5 cap1 medio ambiente remitir ok_solicita datos para el 2007-minedu remitio 3" xfId="86" xr:uid="{00000000-0005-0000-0000-000055000000}"/>
    <cellStyle name="_1 5 cap1 medio ambiente remitir ok_solicita datos para el 2007-minedu remitio 3 2" xfId="87" xr:uid="{00000000-0005-0000-0000-000056000000}"/>
    <cellStyle name="_1 6" xfId="88" xr:uid="{00000000-0005-0000-0000-000057000000}"/>
    <cellStyle name="_1- 6" xfId="89" xr:uid="{00000000-0005-0000-0000-000058000000}"/>
    <cellStyle name="_1 6 2" xfId="90" xr:uid="{00000000-0005-0000-0000-000059000000}"/>
    <cellStyle name="_1- 6 2" xfId="91" xr:uid="{00000000-0005-0000-0000-00005A000000}"/>
    <cellStyle name="_1 7" xfId="92" xr:uid="{00000000-0005-0000-0000-00005B000000}"/>
    <cellStyle name="_1- 7" xfId="93" xr:uid="{00000000-0005-0000-0000-00005C000000}"/>
    <cellStyle name="_1 7 2" xfId="94" xr:uid="{00000000-0005-0000-0000-00005D000000}"/>
    <cellStyle name="_1- 7 2" xfId="95" xr:uid="{00000000-0005-0000-0000-00005E000000}"/>
    <cellStyle name="_1 8" xfId="96" xr:uid="{00000000-0005-0000-0000-00005F000000}"/>
    <cellStyle name="_1- 8" xfId="97" xr:uid="{00000000-0005-0000-0000-000060000000}"/>
    <cellStyle name="_1 8 2" xfId="98" xr:uid="{00000000-0005-0000-0000-000061000000}"/>
    <cellStyle name="_1- 8 2" xfId="99" xr:uid="{00000000-0005-0000-0000-000062000000}"/>
    <cellStyle name="_1 9" xfId="100" xr:uid="{00000000-0005-0000-0000-000063000000}"/>
    <cellStyle name="_1- 9" xfId="101" xr:uid="{00000000-0005-0000-0000-000064000000}"/>
    <cellStyle name="_1 9 2" xfId="102" xr:uid="{00000000-0005-0000-0000-000065000000}"/>
    <cellStyle name="_1- 9 2" xfId="103" xr:uid="{00000000-0005-0000-0000-000066000000}"/>
    <cellStyle name="_1-_1-UIRN-UTSIGnov-2008" xfId="104" xr:uid="{00000000-0005-0000-0000-000067000000}"/>
    <cellStyle name="_1-_1-UIRN-UTSIGnov-2008 2" xfId="105" xr:uid="{00000000-0005-0000-0000-000068000000}"/>
    <cellStyle name="_1-_1-UIRN-UTSIGnov-2008 2 2" xfId="106" xr:uid="{00000000-0005-0000-0000-000069000000}"/>
    <cellStyle name="_1-_1-UIRN-UTSIGnov-2008 3" xfId="107" xr:uid="{00000000-0005-0000-0000-00006A000000}"/>
    <cellStyle name="_1-_1-UIRN-UTSIGnov-2008 3 2" xfId="108" xr:uid="{00000000-0005-0000-0000-00006B000000}"/>
    <cellStyle name="_1-_1-UIRN-UTSIGnov-2008_GRAFICOS ODM" xfId="109" xr:uid="{00000000-0005-0000-0000-00006C000000}"/>
    <cellStyle name="_1-_1-UIRN-UTSIGnov-2008_GRAFICOS ODM 2" xfId="110" xr:uid="{00000000-0005-0000-0000-00006D000000}"/>
    <cellStyle name="_1_cuadros adicionales de brechas2002 y 2008 (2)" xfId="111" xr:uid="{00000000-0005-0000-0000-00006E000000}"/>
    <cellStyle name="_1-_cuadros adicionales de brechas2002 y 2008 (2)" xfId="112" xr:uid="{00000000-0005-0000-0000-00006F000000}"/>
    <cellStyle name="_1_cuadros adicionales de brechas2002 y 2008 (2) 2" xfId="113" xr:uid="{00000000-0005-0000-0000-000070000000}"/>
    <cellStyle name="_1-_cuadros adicionales de brechas2002 y 2008 (2) 2" xfId="114" xr:uid="{00000000-0005-0000-0000-000071000000}"/>
    <cellStyle name="_1_cuadros adicionales de brechas2002 y 2008 (2) 2 2" xfId="115" xr:uid="{00000000-0005-0000-0000-000072000000}"/>
    <cellStyle name="_1-_cuadros adicionales de brechas2002 y 2008 (2) 2 2" xfId="116" xr:uid="{00000000-0005-0000-0000-000073000000}"/>
    <cellStyle name="_1_cuadros adicionales de brechas2002 y 2008 (2) 3" xfId="117" xr:uid="{00000000-0005-0000-0000-000074000000}"/>
    <cellStyle name="_1-_cuadros adicionales de brechas2002 y 2008 (2) 3" xfId="118" xr:uid="{00000000-0005-0000-0000-000075000000}"/>
    <cellStyle name="_1_cuadros adicionales de brechas2002 y 2008 (2) 3 2" xfId="119" xr:uid="{00000000-0005-0000-0000-000076000000}"/>
    <cellStyle name="_1-_cuadros adicionales de brechas2002 y 2008 (2) 3 2" xfId="120" xr:uid="{00000000-0005-0000-0000-000077000000}"/>
    <cellStyle name="_1_cuadros adicionales de brechas2002 y 2008 (2) 4" xfId="121" xr:uid="{00000000-0005-0000-0000-000078000000}"/>
    <cellStyle name="_1-_cuadros adicionales de brechas2002 y 2008 (2) 4" xfId="122" xr:uid="{00000000-0005-0000-0000-000079000000}"/>
    <cellStyle name="_1_cuadros adicionales de brechas2002 y 2008 (2) 4 2" xfId="123" xr:uid="{00000000-0005-0000-0000-00007A000000}"/>
    <cellStyle name="_1-_cuadros adicionales de brechas2002 y 2008 (2) 4 2" xfId="124" xr:uid="{00000000-0005-0000-0000-00007B000000}"/>
    <cellStyle name="_1_cuadros adicionales de brechas2002 y 2008 (2) 5" xfId="125" xr:uid="{00000000-0005-0000-0000-00007C000000}"/>
    <cellStyle name="_1-_cuadros adicionales de brechas2002 y 2008 (2) 5" xfId="126" xr:uid="{00000000-0005-0000-0000-00007D000000}"/>
    <cellStyle name="_1_cuadros adicionales de brechas2002 y 2008 (2) 5 2" xfId="127" xr:uid="{00000000-0005-0000-0000-00007E000000}"/>
    <cellStyle name="_1-_cuadros adicionales de brechas2002 y 2008 (2) 5 2" xfId="128" xr:uid="{00000000-0005-0000-0000-00007F000000}"/>
    <cellStyle name="_1_CUAD-TEXTO_" xfId="129" xr:uid="{00000000-0005-0000-0000-000080000000}"/>
    <cellStyle name="_1-_CUAD-TEXTO_" xfId="130" xr:uid="{00000000-0005-0000-0000-000081000000}"/>
    <cellStyle name="_1_CUAD-TEXTO_ 2" xfId="131" xr:uid="{00000000-0005-0000-0000-000082000000}"/>
    <cellStyle name="_1-_CUAD-TEXTO_ 2" xfId="132" xr:uid="{00000000-0005-0000-0000-000083000000}"/>
    <cellStyle name="_1_CUAD-TEXTO_ 2 2" xfId="133" xr:uid="{00000000-0005-0000-0000-000084000000}"/>
    <cellStyle name="_1-_CUAD-TEXTO_ 2 2" xfId="134" xr:uid="{00000000-0005-0000-0000-000085000000}"/>
    <cellStyle name="_1_CUAD-TEXTO_ 3" xfId="135" xr:uid="{00000000-0005-0000-0000-000086000000}"/>
    <cellStyle name="_1-_CUAD-TEXTO_ 3" xfId="136" xr:uid="{00000000-0005-0000-0000-000087000000}"/>
    <cellStyle name="_1_CUAD-TEXTO_ 3 2" xfId="137" xr:uid="{00000000-0005-0000-0000-000088000000}"/>
    <cellStyle name="_1-_CUAD-TEXTO_ 3 2" xfId="138" xr:uid="{00000000-0005-0000-0000-000089000000}"/>
    <cellStyle name="_1_CUAD-TEXTO_ 4" xfId="139" xr:uid="{00000000-0005-0000-0000-00008A000000}"/>
    <cellStyle name="_1-_CUAD-TEXTO_ 4" xfId="140" xr:uid="{00000000-0005-0000-0000-00008B000000}"/>
    <cellStyle name="_1_CUAD-TEXTO_ 4 2" xfId="141" xr:uid="{00000000-0005-0000-0000-00008C000000}"/>
    <cellStyle name="_1-_CUAD-TEXTO_ 4 2" xfId="142" xr:uid="{00000000-0005-0000-0000-00008D000000}"/>
    <cellStyle name="_1_CUAD-TEXTO_ 5" xfId="143" xr:uid="{00000000-0005-0000-0000-00008E000000}"/>
    <cellStyle name="_1-_CUAD-TEXTO_ 5" xfId="144" xr:uid="{00000000-0005-0000-0000-00008F000000}"/>
    <cellStyle name="_1_CUAD-TEXTO_ 5 2" xfId="145" xr:uid="{00000000-0005-0000-0000-000090000000}"/>
    <cellStyle name="_1-_CUAD-TEXTO_ 5 2" xfId="146" xr:uid="{00000000-0005-0000-0000-000091000000}"/>
    <cellStyle name="_1_GRAFICOS ODM" xfId="147" xr:uid="{00000000-0005-0000-0000-000092000000}"/>
    <cellStyle name="_1-_GRAFICOS ODM" xfId="148" xr:uid="{00000000-0005-0000-0000-000093000000}"/>
    <cellStyle name="_1_GRAFICOS ODM 2" xfId="149" xr:uid="{00000000-0005-0000-0000-000094000000}"/>
    <cellStyle name="_1-_GRAFICOS ODM 2" xfId="150" xr:uid="{00000000-0005-0000-0000-000095000000}"/>
    <cellStyle name="_1_GRAFICOS ODM 3" xfId="3284" xr:uid="{1D85FFE9-78CD-4F1C-A9E4-F33483F5D3F8}"/>
    <cellStyle name="_1-_GRAFICOS ODM 3" xfId="3285" xr:uid="{6EACEB5C-01DB-4E88-B40C-C7309573BCCE}"/>
    <cellStyle name="_1_GRAFICOS ODM 4" xfId="3316" xr:uid="{9545FAE7-3C66-490F-B908-5B712BB354C1}"/>
    <cellStyle name="_1-_GRAFICOS ODM 4" xfId="3315" xr:uid="{BAEC85A3-EDBE-477C-951D-F3B425456BF9}"/>
    <cellStyle name="_1_Libro2" xfId="151" xr:uid="{00000000-0005-0000-0000-000096000000}"/>
    <cellStyle name="_1-_Libro2" xfId="152" xr:uid="{00000000-0005-0000-0000-000097000000}"/>
    <cellStyle name="_1_Libro2 2" xfId="153" xr:uid="{00000000-0005-0000-0000-000098000000}"/>
    <cellStyle name="_1-_Libro2 2" xfId="154" xr:uid="{00000000-0005-0000-0000-000099000000}"/>
    <cellStyle name="_1_Libro2 2 2" xfId="155" xr:uid="{00000000-0005-0000-0000-00009A000000}"/>
    <cellStyle name="_1-_Libro2 2 2" xfId="156" xr:uid="{00000000-0005-0000-0000-00009B000000}"/>
    <cellStyle name="_1_Libro2 3" xfId="157" xr:uid="{00000000-0005-0000-0000-00009C000000}"/>
    <cellStyle name="_1-_Libro2 3" xfId="158" xr:uid="{00000000-0005-0000-0000-00009D000000}"/>
    <cellStyle name="_1_Libro2 3 2" xfId="159" xr:uid="{00000000-0005-0000-0000-00009E000000}"/>
    <cellStyle name="_1-_Libro2 3 2" xfId="160" xr:uid="{00000000-0005-0000-0000-00009F000000}"/>
    <cellStyle name="_1_Libro2 4" xfId="161" xr:uid="{00000000-0005-0000-0000-0000A0000000}"/>
    <cellStyle name="_1-_Libro2 4" xfId="162" xr:uid="{00000000-0005-0000-0000-0000A1000000}"/>
    <cellStyle name="_1_Libro2 4 2" xfId="163" xr:uid="{00000000-0005-0000-0000-0000A2000000}"/>
    <cellStyle name="_1-_Libro2 4 2" xfId="164" xr:uid="{00000000-0005-0000-0000-0000A3000000}"/>
    <cellStyle name="_1_Libro2 5" xfId="165" xr:uid="{00000000-0005-0000-0000-0000A4000000}"/>
    <cellStyle name="_1-_Libro2 5" xfId="166" xr:uid="{00000000-0005-0000-0000-0000A5000000}"/>
    <cellStyle name="_1_Libro2 5 2" xfId="167" xr:uid="{00000000-0005-0000-0000-0000A6000000}"/>
    <cellStyle name="_1-_Libro2 5 2" xfId="168" xr:uid="{00000000-0005-0000-0000-0000A7000000}"/>
    <cellStyle name="_1_solicita datos para el 2007-minedu remitio" xfId="169" xr:uid="{00000000-0005-0000-0000-0000A8000000}"/>
    <cellStyle name="_1-_solicita datos para el 2007-minedu remitio" xfId="170" xr:uid="{00000000-0005-0000-0000-0000A9000000}"/>
    <cellStyle name="_1_solicita datos para el 2007-minedu remitio 2" xfId="171" xr:uid="{00000000-0005-0000-0000-0000AA000000}"/>
    <cellStyle name="_1-_solicita datos para el 2007-minedu remitio 2" xfId="172" xr:uid="{00000000-0005-0000-0000-0000AB000000}"/>
    <cellStyle name="_1_solicita datos para el 2007-minedu remitio 2 2" xfId="173" xr:uid="{00000000-0005-0000-0000-0000AC000000}"/>
    <cellStyle name="_1-_solicita datos para el 2007-minedu remitio 2 2" xfId="174" xr:uid="{00000000-0005-0000-0000-0000AD000000}"/>
    <cellStyle name="_1_solicita datos para el 2007-minedu remitio 3" xfId="175" xr:uid="{00000000-0005-0000-0000-0000AE000000}"/>
    <cellStyle name="_1-_solicita datos para el 2007-minedu remitio 3" xfId="176" xr:uid="{00000000-0005-0000-0000-0000AF000000}"/>
    <cellStyle name="_1_solicita datos para el 2007-minedu remitio 3 2" xfId="177" xr:uid="{00000000-0005-0000-0000-0000B0000000}"/>
    <cellStyle name="_1-_solicita datos para el 2007-minedu remitio 3 2" xfId="178" xr:uid="{00000000-0005-0000-0000-0000B1000000}"/>
    <cellStyle name="_1_solicita datos para el 2007-minedu remitio 4" xfId="179" xr:uid="{00000000-0005-0000-0000-0000B2000000}"/>
    <cellStyle name="_1-_solicita datos para el 2007-minedu remitio 4" xfId="180" xr:uid="{00000000-0005-0000-0000-0000B3000000}"/>
    <cellStyle name="_1_solicita datos para el 2007-minedu remitio 4 2" xfId="181" xr:uid="{00000000-0005-0000-0000-0000B4000000}"/>
    <cellStyle name="_1-_solicita datos para el 2007-minedu remitio 4 2" xfId="182" xr:uid="{00000000-0005-0000-0000-0000B5000000}"/>
    <cellStyle name="_1_solicita datos para el 2007-minedu remitio 5" xfId="183" xr:uid="{00000000-0005-0000-0000-0000B6000000}"/>
    <cellStyle name="_1-_solicita datos para el 2007-minedu remitio 5" xfId="184" xr:uid="{00000000-0005-0000-0000-0000B7000000}"/>
    <cellStyle name="_1_solicita datos para el 2007-minedu remitio 5 2" xfId="185" xr:uid="{00000000-0005-0000-0000-0000B8000000}"/>
    <cellStyle name="_1-_solicita datos para el 2007-minedu remitio 5 2" xfId="186" xr:uid="{00000000-0005-0000-0000-0000B9000000}"/>
    <cellStyle name="_10-" xfId="187" xr:uid="{00000000-0005-0000-0000-0000BA000000}"/>
    <cellStyle name="_10- 2" xfId="188" xr:uid="{00000000-0005-0000-0000-0000BB000000}"/>
    <cellStyle name="_10- 2 2" xfId="189" xr:uid="{00000000-0005-0000-0000-0000BC000000}"/>
    <cellStyle name="_10- 3" xfId="190" xr:uid="{00000000-0005-0000-0000-0000BD000000}"/>
    <cellStyle name="_10- 3 2" xfId="191" xr:uid="{00000000-0005-0000-0000-0000BE000000}"/>
    <cellStyle name="_10.42 (omisos)" xfId="192" xr:uid="{00000000-0005-0000-0000-0000BF000000}"/>
    <cellStyle name="_10.42 (omisos) 2" xfId="193" xr:uid="{00000000-0005-0000-0000-0000C0000000}"/>
    <cellStyle name="_10.42 (omisos) 2 2" xfId="194" xr:uid="{00000000-0005-0000-0000-0000C1000000}"/>
    <cellStyle name="_10.42 (omisos) 2 2 2" xfId="195" xr:uid="{00000000-0005-0000-0000-0000C2000000}"/>
    <cellStyle name="_10.42 (omisos) 2 3" xfId="196" xr:uid="{00000000-0005-0000-0000-0000C3000000}"/>
    <cellStyle name="_10.42 (omisos) 3" xfId="197" xr:uid="{00000000-0005-0000-0000-0000C4000000}"/>
    <cellStyle name="_10.42 (omisos) 3 2" xfId="198" xr:uid="{00000000-0005-0000-0000-0000C5000000}"/>
    <cellStyle name="_10-_1-UIRN-UTSIGnov-2008" xfId="199" xr:uid="{00000000-0005-0000-0000-0000C6000000}"/>
    <cellStyle name="_10-_1-UIRN-UTSIGnov-2008 2" xfId="200" xr:uid="{00000000-0005-0000-0000-0000C7000000}"/>
    <cellStyle name="_10-_1-UIRN-UTSIGnov-2008 2 2" xfId="201" xr:uid="{00000000-0005-0000-0000-0000C8000000}"/>
    <cellStyle name="_10-_1-UIRN-UTSIGnov-2008 3" xfId="202" xr:uid="{00000000-0005-0000-0000-0000C9000000}"/>
    <cellStyle name="_10-_1-UIRN-UTSIGnov-2008 3 2" xfId="203" xr:uid="{00000000-0005-0000-0000-0000CA000000}"/>
    <cellStyle name="_10-_1-UIRN-UTSIGnov-2008_GRAFICOS ODM" xfId="204" xr:uid="{00000000-0005-0000-0000-0000CB000000}"/>
    <cellStyle name="_10-_1-UIRN-UTSIGnov-2008_GRAFICOS ODM 2" xfId="205" xr:uid="{00000000-0005-0000-0000-0000CC000000}"/>
    <cellStyle name="_10-_cuadros adicionales de brechas2002 y 2008 (2)" xfId="206" xr:uid="{00000000-0005-0000-0000-0000CD000000}"/>
    <cellStyle name="_10-_cuadros adicionales de brechas2002 y 2008 (2) 2" xfId="207" xr:uid="{00000000-0005-0000-0000-0000CE000000}"/>
    <cellStyle name="_10-_cuadros adicionales de brechas2002 y 2008 (2) 2 2" xfId="208" xr:uid="{00000000-0005-0000-0000-0000CF000000}"/>
    <cellStyle name="_10-_cuadros adicionales de brechas2002 y 2008 (2) 3" xfId="209" xr:uid="{00000000-0005-0000-0000-0000D0000000}"/>
    <cellStyle name="_10-_cuadros adicionales de brechas2002 y 2008 (2) 3 2" xfId="210" xr:uid="{00000000-0005-0000-0000-0000D1000000}"/>
    <cellStyle name="_10-_CUAD-TEXTO_" xfId="211" xr:uid="{00000000-0005-0000-0000-0000D2000000}"/>
    <cellStyle name="_10-_CUAD-TEXTO_ 2" xfId="212" xr:uid="{00000000-0005-0000-0000-0000D3000000}"/>
    <cellStyle name="_10-_CUAD-TEXTO_ 2 2" xfId="213" xr:uid="{00000000-0005-0000-0000-0000D4000000}"/>
    <cellStyle name="_10-_CUAD-TEXTO_ 3" xfId="214" xr:uid="{00000000-0005-0000-0000-0000D5000000}"/>
    <cellStyle name="_10-_CUAD-TEXTO_ 3 2" xfId="215" xr:uid="{00000000-0005-0000-0000-0000D6000000}"/>
    <cellStyle name="_10-_GRAFICOS ODM" xfId="216" xr:uid="{00000000-0005-0000-0000-0000D7000000}"/>
    <cellStyle name="_10-_GRAFICOS ODM 2" xfId="217" xr:uid="{00000000-0005-0000-0000-0000D8000000}"/>
    <cellStyle name="_10-_Libro2" xfId="218" xr:uid="{00000000-0005-0000-0000-0000D9000000}"/>
    <cellStyle name="_10-_Libro2 2" xfId="219" xr:uid="{00000000-0005-0000-0000-0000DA000000}"/>
    <cellStyle name="_10-_Libro2 2 2" xfId="220" xr:uid="{00000000-0005-0000-0000-0000DB000000}"/>
    <cellStyle name="_10-_Libro2 3" xfId="221" xr:uid="{00000000-0005-0000-0000-0000DC000000}"/>
    <cellStyle name="_10-_Libro2 3 2" xfId="222" xr:uid="{00000000-0005-0000-0000-0000DD000000}"/>
    <cellStyle name="_10-_solicita datos para el 2007-minedu remitio" xfId="223" xr:uid="{00000000-0005-0000-0000-0000DE000000}"/>
    <cellStyle name="_10-_solicita datos para el 2007-minedu remitio 2" xfId="224" xr:uid="{00000000-0005-0000-0000-0000DF000000}"/>
    <cellStyle name="_10-_solicita datos para el 2007-minedu remitio 2 2" xfId="225" xr:uid="{00000000-0005-0000-0000-0000E0000000}"/>
    <cellStyle name="_10-_solicita datos para el 2007-minedu remitio 3" xfId="226" xr:uid="{00000000-0005-0000-0000-0000E1000000}"/>
    <cellStyle name="_10-_solicita datos para el 2007-minedu remitio 3 2" xfId="227" xr:uid="{00000000-0005-0000-0000-0000E2000000}"/>
    <cellStyle name="_10-CALENTAMIENTOGLOBAL" xfId="228" xr:uid="{00000000-0005-0000-0000-0000E3000000}"/>
    <cellStyle name="_10-CALENTAMIENTOGLOBAL 2" xfId="229" xr:uid="{00000000-0005-0000-0000-0000E4000000}"/>
    <cellStyle name="_10-CALENTAMIENTOGLOBAL 2 2" xfId="230" xr:uid="{00000000-0005-0000-0000-0000E5000000}"/>
    <cellStyle name="_10-CALENTAMIENTOGLOBAL 3" xfId="231" xr:uid="{00000000-0005-0000-0000-0000E6000000}"/>
    <cellStyle name="_10-CALENTAMIENTOGLOBAL 3 2" xfId="232" xr:uid="{00000000-0005-0000-0000-0000E7000000}"/>
    <cellStyle name="_10-CALENTAMIENTOGLOBAL_1-UIRN-UTSIGnov-2008" xfId="233" xr:uid="{00000000-0005-0000-0000-0000E8000000}"/>
    <cellStyle name="_10-CALENTAMIENTOGLOBAL_1-UIRN-UTSIGnov-2008 2" xfId="234" xr:uid="{00000000-0005-0000-0000-0000E9000000}"/>
    <cellStyle name="_10-CALENTAMIENTOGLOBAL_1-UIRN-UTSIGnov-2008 2 2" xfId="235" xr:uid="{00000000-0005-0000-0000-0000EA000000}"/>
    <cellStyle name="_10-CALENTAMIENTOGLOBAL_1-UIRN-UTSIGnov-2008 3" xfId="236" xr:uid="{00000000-0005-0000-0000-0000EB000000}"/>
    <cellStyle name="_10-CALENTAMIENTOGLOBAL_1-UIRN-UTSIGnov-2008 3 2" xfId="237" xr:uid="{00000000-0005-0000-0000-0000EC000000}"/>
    <cellStyle name="_10-CALENTAMIENTOGLOBAL_1-UIRN-UTSIGnov-2008_GRAFICOS ODM" xfId="238" xr:uid="{00000000-0005-0000-0000-0000ED000000}"/>
    <cellStyle name="_10-CALENTAMIENTOGLOBAL_1-UIRN-UTSIGnov-2008_GRAFICOS ODM 2" xfId="239" xr:uid="{00000000-0005-0000-0000-0000EE000000}"/>
    <cellStyle name="_10-CALENTAMIENTOGLOBAL_cuadros adicionales de brechas2002 y 2008 (2)" xfId="240" xr:uid="{00000000-0005-0000-0000-0000EF000000}"/>
    <cellStyle name="_10-CALENTAMIENTOGLOBAL_cuadros adicionales de brechas2002 y 2008 (2) 2" xfId="241" xr:uid="{00000000-0005-0000-0000-0000F0000000}"/>
    <cellStyle name="_10-CALENTAMIENTOGLOBAL_cuadros adicionales de brechas2002 y 2008 (2) 2 2" xfId="242" xr:uid="{00000000-0005-0000-0000-0000F1000000}"/>
    <cellStyle name="_10-CALENTAMIENTOGLOBAL_cuadros adicionales de brechas2002 y 2008 (2) 3" xfId="243" xr:uid="{00000000-0005-0000-0000-0000F2000000}"/>
    <cellStyle name="_10-CALENTAMIENTOGLOBAL_cuadros adicionales de brechas2002 y 2008 (2) 3 2" xfId="244" xr:uid="{00000000-0005-0000-0000-0000F3000000}"/>
    <cellStyle name="_10-CALENTAMIENTOGLOBAL_CUAD-TEXTO_" xfId="245" xr:uid="{00000000-0005-0000-0000-0000F4000000}"/>
    <cellStyle name="_10-CALENTAMIENTOGLOBAL_CUAD-TEXTO_ 2" xfId="246" xr:uid="{00000000-0005-0000-0000-0000F5000000}"/>
    <cellStyle name="_10-CALENTAMIENTOGLOBAL_CUAD-TEXTO_ 2 2" xfId="247" xr:uid="{00000000-0005-0000-0000-0000F6000000}"/>
    <cellStyle name="_10-CALENTAMIENTOGLOBAL_CUAD-TEXTO_ 3" xfId="248" xr:uid="{00000000-0005-0000-0000-0000F7000000}"/>
    <cellStyle name="_10-CALENTAMIENTOGLOBAL_CUAD-TEXTO_ 3 2" xfId="249" xr:uid="{00000000-0005-0000-0000-0000F8000000}"/>
    <cellStyle name="_10-CALENTAMIENTOGLOBAL_GRAFICOS ODM" xfId="250" xr:uid="{00000000-0005-0000-0000-0000F9000000}"/>
    <cellStyle name="_10-CALENTAMIENTOGLOBAL_GRAFICOS ODM 2" xfId="251" xr:uid="{00000000-0005-0000-0000-0000FA000000}"/>
    <cellStyle name="_10-CALENTAMIENTOGLOBAL_Libro2" xfId="252" xr:uid="{00000000-0005-0000-0000-0000FB000000}"/>
    <cellStyle name="_10-CALENTAMIENTOGLOBAL_Libro2 2" xfId="253" xr:uid="{00000000-0005-0000-0000-0000FC000000}"/>
    <cellStyle name="_10-CALENTAMIENTOGLOBAL_Libro2 2 2" xfId="254" xr:uid="{00000000-0005-0000-0000-0000FD000000}"/>
    <cellStyle name="_10-CALENTAMIENTOGLOBAL_Libro2 3" xfId="255" xr:uid="{00000000-0005-0000-0000-0000FE000000}"/>
    <cellStyle name="_10-CALENTAMIENTOGLOBAL_Libro2 3 2" xfId="256" xr:uid="{00000000-0005-0000-0000-0000FF000000}"/>
    <cellStyle name="_10-CALENTAMIENTOGLOBAL_solicita datos para el 2007-minedu remitio" xfId="257" xr:uid="{00000000-0005-0000-0000-000000010000}"/>
    <cellStyle name="_10-CALENTAMIENTOGLOBAL_solicita datos para el 2007-minedu remitio 2" xfId="258" xr:uid="{00000000-0005-0000-0000-000001010000}"/>
    <cellStyle name="_10-CALENTAMIENTOGLOBAL_solicita datos para el 2007-minedu remitio 2 2" xfId="259" xr:uid="{00000000-0005-0000-0000-000002010000}"/>
    <cellStyle name="_10-CALENTAMIENTOGLOBAL_solicita datos para el 2007-minedu remitio 3" xfId="260" xr:uid="{00000000-0005-0000-0000-000003010000}"/>
    <cellStyle name="_10-CALENTAMIENTOGLOBAL_solicita datos para el 2007-minedu remitio 3 2" xfId="261" xr:uid="{00000000-0005-0000-0000-000004010000}"/>
    <cellStyle name="_11-12" xfId="262" xr:uid="{00000000-0005-0000-0000-000005010000}"/>
    <cellStyle name="_11-12 2" xfId="263" xr:uid="{00000000-0005-0000-0000-000006010000}"/>
    <cellStyle name="_11-12 2 2" xfId="264" xr:uid="{00000000-0005-0000-0000-000007010000}"/>
    <cellStyle name="_11-12 3" xfId="265" xr:uid="{00000000-0005-0000-0000-000008010000}"/>
    <cellStyle name="_11-12 3 2" xfId="266" xr:uid="{00000000-0005-0000-0000-000009010000}"/>
    <cellStyle name="_11-12_1-UIRN-UTSIGnov-2008" xfId="267" xr:uid="{00000000-0005-0000-0000-00000A010000}"/>
    <cellStyle name="_11-12_1-UIRN-UTSIGnov-2008 2" xfId="268" xr:uid="{00000000-0005-0000-0000-00000B010000}"/>
    <cellStyle name="_11-12_1-UIRN-UTSIGnov-2008 2 2" xfId="269" xr:uid="{00000000-0005-0000-0000-00000C010000}"/>
    <cellStyle name="_11-12_1-UIRN-UTSIGnov-2008 3" xfId="270" xr:uid="{00000000-0005-0000-0000-00000D010000}"/>
    <cellStyle name="_11-12_1-UIRN-UTSIGnov-2008 3 2" xfId="271" xr:uid="{00000000-0005-0000-0000-00000E010000}"/>
    <cellStyle name="_11-12_1-UIRN-UTSIGnov-2008_GRAFICOS ODM" xfId="272" xr:uid="{00000000-0005-0000-0000-00000F010000}"/>
    <cellStyle name="_11-12_1-UIRN-UTSIGnov-2008_GRAFICOS ODM 2" xfId="273" xr:uid="{00000000-0005-0000-0000-000010010000}"/>
    <cellStyle name="_11-12_cuadros adicionales de brechas2002 y 2008 (2)" xfId="274" xr:uid="{00000000-0005-0000-0000-000011010000}"/>
    <cellStyle name="_11-12_cuadros adicionales de brechas2002 y 2008 (2) 2" xfId="275" xr:uid="{00000000-0005-0000-0000-000012010000}"/>
    <cellStyle name="_11-12_cuadros adicionales de brechas2002 y 2008 (2) 2 2" xfId="276" xr:uid="{00000000-0005-0000-0000-000013010000}"/>
    <cellStyle name="_11-12_cuadros adicionales de brechas2002 y 2008 (2) 3" xfId="277" xr:uid="{00000000-0005-0000-0000-000014010000}"/>
    <cellStyle name="_11-12_cuadros adicionales de brechas2002 y 2008 (2) 3 2" xfId="278" xr:uid="{00000000-0005-0000-0000-000015010000}"/>
    <cellStyle name="_11-12_CUAD-TEXTO_" xfId="279" xr:uid="{00000000-0005-0000-0000-000016010000}"/>
    <cellStyle name="_11-12_CUAD-TEXTO_ 2" xfId="280" xr:uid="{00000000-0005-0000-0000-000017010000}"/>
    <cellStyle name="_11-12_CUAD-TEXTO_ 2 2" xfId="281" xr:uid="{00000000-0005-0000-0000-000018010000}"/>
    <cellStyle name="_11-12_CUAD-TEXTO_ 3" xfId="282" xr:uid="{00000000-0005-0000-0000-000019010000}"/>
    <cellStyle name="_11-12_CUAD-TEXTO_ 3 2" xfId="283" xr:uid="{00000000-0005-0000-0000-00001A010000}"/>
    <cellStyle name="_11-12_GRAFICOS ODM" xfId="284" xr:uid="{00000000-0005-0000-0000-00001B010000}"/>
    <cellStyle name="_11-12_GRAFICOS ODM 2" xfId="285" xr:uid="{00000000-0005-0000-0000-00001C010000}"/>
    <cellStyle name="_11-12_Libro2" xfId="286" xr:uid="{00000000-0005-0000-0000-00001D010000}"/>
    <cellStyle name="_11-12_Libro2 2" xfId="287" xr:uid="{00000000-0005-0000-0000-00001E010000}"/>
    <cellStyle name="_11-12_Libro2 2 2" xfId="288" xr:uid="{00000000-0005-0000-0000-00001F010000}"/>
    <cellStyle name="_11-12_Libro2 3" xfId="289" xr:uid="{00000000-0005-0000-0000-000020010000}"/>
    <cellStyle name="_11-12_Libro2 3 2" xfId="290" xr:uid="{00000000-0005-0000-0000-000021010000}"/>
    <cellStyle name="_11-12_solicita datos para el 2007-minedu remitio" xfId="291" xr:uid="{00000000-0005-0000-0000-000022010000}"/>
    <cellStyle name="_11-12_solicita datos para el 2007-minedu remitio 2" xfId="292" xr:uid="{00000000-0005-0000-0000-000023010000}"/>
    <cellStyle name="_11-12_solicita datos para el 2007-minedu remitio 2 2" xfId="293" xr:uid="{00000000-0005-0000-0000-000024010000}"/>
    <cellStyle name="_11-12_solicita datos para el 2007-minedu remitio 3" xfId="294" xr:uid="{00000000-0005-0000-0000-000025010000}"/>
    <cellStyle name="_11-12_solicita datos para el 2007-minedu remitio 3 2" xfId="295" xr:uid="{00000000-0005-0000-0000-000026010000}"/>
    <cellStyle name="_1-TERRITORIO Y SUELO-2008-ok" xfId="296" xr:uid="{00000000-0005-0000-0000-000027010000}"/>
    <cellStyle name="_1-TERRITORIO Y SUELO-2008-ok 2" xfId="297" xr:uid="{00000000-0005-0000-0000-000028010000}"/>
    <cellStyle name="_1-TERRITORIO Y SUELO-2008-ok 2 2" xfId="298" xr:uid="{00000000-0005-0000-0000-000029010000}"/>
    <cellStyle name="_1-TERRITORIO Y SUELO-2008-ok 3" xfId="299" xr:uid="{00000000-0005-0000-0000-00002A010000}"/>
    <cellStyle name="_1-TERRITORIO Y SUELO-2008-ok 3 2" xfId="300" xr:uid="{00000000-0005-0000-0000-00002B010000}"/>
    <cellStyle name="_1-TERRITORIO Y SUELO-2008-ok_1-UIRN-UTSIGnov-2008" xfId="301" xr:uid="{00000000-0005-0000-0000-00002C010000}"/>
    <cellStyle name="_1-TERRITORIO Y SUELO-2008-ok_1-UIRN-UTSIGnov-2008 2" xfId="302" xr:uid="{00000000-0005-0000-0000-00002D010000}"/>
    <cellStyle name="_1-TERRITORIO Y SUELO-2008-ok_1-UIRN-UTSIGnov-2008 2 2" xfId="303" xr:uid="{00000000-0005-0000-0000-00002E010000}"/>
    <cellStyle name="_1-TERRITORIO Y SUELO-2008-ok_1-UIRN-UTSIGnov-2008 3" xfId="304" xr:uid="{00000000-0005-0000-0000-00002F010000}"/>
    <cellStyle name="_1-TERRITORIO Y SUELO-2008-ok_1-UIRN-UTSIGnov-2008 3 2" xfId="305" xr:uid="{00000000-0005-0000-0000-000030010000}"/>
    <cellStyle name="_1-TERRITORIO Y SUELO-2008-ok_1-UIRN-UTSIGnov-2008_GRAFICOS ODM" xfId="306" xr:uid="{00000000-0005-0000-0000-000031010000}"/>
    <cellStyle name="_1-TERRITORIO Y SUELO-2008-ok_1-UIRN-UTSIGnov-2008_GRAFICOS ODM 2" xfId="307" xr:uid="{00000000-0005-0000-0000-000032010000}"/>
    <cellStyle name="_1-TERRITORIO Y SUELO-2008-ok_cuadros adicionales de brechas2002 y 2008 (2)" xfId="308" xr:uid="{00000000-0005-0000-0000-000033010000}"/>
    <cellStyle name="_1-TERRITORIO Y SUELO-2008-ok_cuadros adicionales de brechas2002 y 2008 (2) 2" xfId="309" xr:uid="{00000000-0005-0000-0000-000034010000}"/>
    <cellStyle name="_1-TERRITORIO Y SUELO-2008-ok_cuadros adicionales de brechas2002 y 2008 (2) 2 2" xfId="310" xr:uid="{00000000-0005-0000-0000-000035010000}"/>
    <cellStyle name="_1-TERRITORIO Y SUELO-2008-ok_cuadros adicionales de brechas2002 y 2008 (2) 3" xfId="311" xr:uid="{00000000-0005-0000-0000-000036010000}"/>
    <cellStyle name="_1-TERRITORIO Y SUELO-2008-ok_cuadros adicionales de brechas2002 y 2008 (2) 3 2" xfId="312" xr:uid="{00000000-0005-0000-0000-000037010000}"/>
    <cellStyle name="_1-TERRITORIO Y SUELO-2008-ok_CUAD-TEXTO_" xfId="313" xr:uid="{00000000-0005-0000-0000-000038010000}"/>
    <cellStyle name="_1-TERRITORIO Y SUELO-2008-ok_CUAD-TEXTO_ 2" xfId="314" xr:uid="{00000000-0005-0000-0000-000039010000}"/>
    <cellStyle name="_1-TERRITORIO Y SUELO-2008-ok_CUAD-TEXTO_ 2 2" xfId="315" xr:uid="{00000000-0005-0000-0000-00003A010000}"/>
    <cellStyle name="_1-TERRITORIO Y SUELO-2008-ok_CUAD-TEXTO_ 3" xfId="316" xr:uid="{00000000-0005-0000-0000-00003B010000}"/>
    <cellStyle name="_1-TERRITORIO Y SUELO-2008-ok_CUAD-TEXTO_ 3 2" xfId="317" xr:uid="{00000000-0005-0000-0000-00003C010000}"/>
    <cellStyle name="_1-TERRITORIO Y SUELO-2008-ok_GRAFICOS ODM" xfId="318" xr:uid="{00000000-0005-0000-0000-00003D010000}"/>
    <cellStyle name="_1-TERRITORIO Y SUELO-2008-ok_GRAFICOS ODM 2" xfId="319" xr:uid="{00000000-0005-0000-0000-00003E010000}"/>
    <cellStyle name="_1-TERRITORIO Y SUELO-2008-ok_Libro2" xfId="320" xr:uid="{00000000-0005-0000-0000-00003F010000}"/>
    <cellStyle name="_1-TERRITORIO Y SUELO-2008-ok_Libro2 2" xfId="321" xr:uid="{00000000-0005-0000-0000-000040010000}"/>
    <cellStyle name="_1-TERRITORIO Y SUELO-2008-ok_Libro2 2 2" xfId="322" xr:uid="{00000000-0005-0000-0000-000041010000}"/>
    <cellStyle name="_1-TERRITORIO Y SUELO-2008-ok_Libro2 3" xfId="323" xr:uid="{00000000-0005-0000-0000-000042010000}"/>
    <cellStyle name="_1-TERRITORIO Y SUELO-2008-ok_Libro2 3 2" xfId="324" xr:uid="{00000000-0005-0000-0000-000043010000}"/>
    <cellStyle name="_1-TERRITORIO Y SUELO-2008-ok_solicita datos para el 2007-minedu remitio" xfId="325" xr:uid="{00000000-0005-0000-0000-000044010000}"/>
    <cellStyle name="_1-TERRITORIO Y SUELO-2008-ok_solicita datos para el 2007-minedu remitio 2" xfId="326" xr:uid="{00000000-0005-0000-0000-000045010000}"/>
    <cellStyle name="_1-TERRITORIO Y SUELO-2008-ok_solicita datos para el 2007-minedu remitio 2 2" xfId="327" xr:uid="{00000000-0005-0000-0000-000046010000}"/>
    <cellStyle name="_1-TERRITORIO Y SUELO-2008-ok_solicita datos para el 2007-minedu remitio 3" xfId="328" xr:uid="{00000000-0005-0000-0000-000047010000}"/>
    <cellStyle name="_1-TERRITORIO Y SUELO-2008-ok_solicita datos para el 2007-minedu remitio 3 2" xfId="329" xr:uid="{00000000-0005-0000-0000-000048010000}"/>
    <cellStyle name="_2" xfId="330" xr:uid="{00000000-0005-0000-0000-000049010000}"/>
    <cellStyle name="_2-" xfId="331" xr:uid="{00000000-0005-0000-0000-00004A010000}"/>
    <cellStyle name="_2 2" xfId="332" xr:uid="{00000000-0005-0000-0000-00004B010000}"/>
    <cellStyle name="_2- 2" xfId="333" xr:uid="{00000000-0005-0000-0000-00004C010000}"/>
    <cellStyle name="_2 2 2" xfId="334" xr:uid="{00000000-0005-0000-0000-00004D010000}"/>
    <cellStyle name="_2- 2 2" xfId="335" xr:uid="{00000000-0005-0000-0000-00004E010000}"/>
    <cellStyle name="_2 3" xfId="336" xr:uid="{00000000-0005-0000-0000-00004F010000}"/>
    <cellStyle name="_2- 3" xfId="337" xr:uid="{00000000-0005-0000-0000-000050010000}"/>
    <cellStyle name="_2 3 2" xfId="338" xr:uid="{00000000-0005-0000-0000-000051010000}"/>
    <cellStyle name="_2- 3 2" xfId="339" xr:uid="{00000000-0005-0000-0000-000052010000}"/>
    <cellStyle name="_2 4" xfId="340" xr:uid="{00000000-0005-0000-0000-000053010000}"/>
    <cellStyle name="_2- 4" xfId="341" xr:uid="{00000000-0005-0000-0000-000054010000}"/>
    <cellStyle name="_2 4 2" xfId="342" xr:uid="{00000000-0005-0000-0000-000055010000}"/>
    <cellStyle name="_2- 4 2" xfId="343" xr:uid="{00000000-0005-0000-0000-000056010000}"/>
    <cellStyle name="_2 5" xfId="344" xr:uid="{00000000-0005-0000-0000-000057010000}"/>
    <cellStyle name="_2- 5" xfId="345" xr:uid="{00000000-0005-0000-0000-000058010000}"/>
    <cellStyle name="_2 5 2" xfId="346" xr:uid="{00000000-0005-0000-0000-000059010000}"/>
    <cellStyle name="_2- 5 2" xfId="347" xr:uid="{00000000-0005-0000-0000-00005A010000}"/>
    <cellStyle name="_2 6" xfId="348" xr:uid="{00000000-0005-0000-0000-00005B010000}"/>
    <cellStyle name="_2- 6" xfId="349" xr:uid="{00000000-0005-0000-0000-00005C010000}"/>
    <cellStyle name="_2 6 2" xfId="350" xr:uid="{00000000-0005-0000-0000-00005D010000}"/>
    <cellStyle name="_2- 6 2" xfId="351" xr:uid="{00000000-0005-0000-0000-00005E010000}"/>
    <cellStyle name="_2 7" xfId="352" xr:uid="{00000000-0005-0000-0000-00005F010000}"/>
    <cellStyle name="_2- 7" xfId="353" xr:uid="{00000000-0005-0000-0000-000060010000}"/>
    <cellStyle name="_2 7 2" xfId="354" xr:uid="{00000000-0005-0000-0000-000061010000}"/>
    <cellStyle name="_2- 7 2" xfId="355" xr:uid="{00000000-0005-0000-0000-000062010000}"/>
    <cellStyle name="_2 8" xfId="356" xr:uid="{00000000-0005-0000-0000-000063010000}"/>
    <cellStyle name="_2- 8" xfId="357" xr:uid="{00000000-0005-0000-0000-000064010000}"/>
    <cellStyle name="_2 8 2" xfId="358" xr:uid="{00000000-0005-0000-0000-000065010000}"/>
    <cellStyle name="_2- 8 2" xfId="359" xr:uid="{00000000-0005-0000-0000-000066010000}"/>
    <cellStyle name="_2 9" xfId="360" xr:uid="{00000000-0005-0000-0000-000067010000}"/>
    <cellStyle name="_2- 9" xfId="361" xr:uid="{00000000-0005-0000-0000-000068010000}"/>
    <cellStyle name="_2 9 2" xfId="362" xr:uid="{00000000-0005-0000-0000-000069010000}"/>
    <cellStyle name="_2- 9 2" xfId="363" xr:uid="{00000000-0005-0000-0000-00006A010000}"/>
    <cellStyle name="_2.4" xfId="364" xr:uid="{00000000-0005-0000-0000-00006B010000}"/>
    <cellStyle name="_2.4 2" xfId="365" xr:uid="{00000000-0005-0000-0000-00006C010000}"/>
    <cellStyle name="_2.4 2 2" xfId="366" xr:uid="{00000000-0005-0000-0000-00006D010000}"/>
    <cellStyle name="_2.4 3" xfId="367" xr:uid="{00000000-0005-0000-0000-00006E010000}"/>
    <cellStyle name="_2.4 3 2" xfId="368" xr:uid="{00000000-0005-0000-0000-00006F010000}"/>
    <cellStyle name="_2.4_1-UIRN-UTSIGnov-2008" xfId="369" xr:uid="{00000000-0005-0000-0000-000070010000}"/>
    <cellStyle name="_2.4_1-UIRN-UTSIGnov-2008 2" xfId="370" xr:uid="{00000000-0005-0000-0000-000071010000}"/>
    <cellStyle name="_2.4_1-UIRN-UTSIGnov-2008 2 2" xfId="371" xr:uid="{00000000-0005-0000-0000-000072010000}"/>
    <cellStyle name="_2.4_1-UIRN-UTSIGnov-2008 3" xfId="372" xr:uid="{00000000-0005-0000-0000-000073010000}"/>
    <cellStyle name="_2.4_1-UIRN-UTSIGnov-2008 3 2" xfId="373" xr:uid="{00000000-0005-0000-0000-000074010000}"/>
    <cellStyle name="_2.4_1-UIRN-UTSIGnov-2008_GRAFICOS ODM" xfId="374" xr:uid="{00000000-0005-0000-0000-000075010000}"/>
    <cellStyle name="_2.4_1-UIRN-UTSIGnov-2008_GRAFICOS ODM 2" xfId="375" xr:uid="{00000000-0005-0000-0000-000076010000}"/>
    <cellStyle name="_2.4_cuadros adicionales de brechas2002 y 2008 (2)" xfId="376" xr:uid="{00000000-0005-0000-0000-000077010000}"/>
    <cellStyle name="_2.4_cuadros adicionales de brechas2002 y 2008 (2) 2" xfId="377" xr:uid="{00000000-0005-0000-0000-000078010000}"/>
    <cellStyle name="_2.4_cuadros adicionales de brechas2002 y 2008 (2) 2 2" xfId="378" xr:uid="{00000000-0005-0000-0000-000079010000}"/>
    <cellStyle name="_2.4_cuadros adicionales de brechas2002 y 2008 (2) 3" xfId="379" xr:uid="{00000000-0005-0000-0000-00007A010000}"/>
    <cellStyle name="_2.4_cuadros adicionales de brechas2002 y 2008 (2) 3 2" xfId="380" xr:uid="{00000000-0005-0000-0000-00007B010000}"/>
    <cellStyle name="_2.4_CUAD-TEXTO_" xfId="381" xr:uid="{00000000-0005-0000-0000-00007C010000}"/>
    <cellStyle name="_2.4_CUAD-TEXTO_ 2" xfId="382" xr:uid="{00000000-0005-0000-0000-00007D010000}"/>
    <cellStyle name="_2.4_CUAD-TEXTO_ 2 2" xfId="383" xr:uid="{00000000-0005-0000-0000-00007E010000}"/>
    <cellStyle name="_2.4_CUAD-TEXTO_ 3" xfId="384" xr:uid="{00000000-0005-0000-0000-00007F010000}"/>
    <cellStyle name="_2.4_CUAD-TEXTO_ 3 2" xfId="385" xr:uid="{00000000-0005-0000-0000-000080010000}"/>
    <cellStyle name="_2.4_GRAFICOS ODM" xfId="386" xr:uid="{00000000-0005-0000-0000-000081010000}"/>
    <cellStyle name="_2.4_GRAFICOS ODM 2" xfId="387" xr:uid="{00000000-0005-0000-0000-000082010000}"/>
    <cellStyle name="_2.4_Libro2" xfId="388" xr:uid="{00000000-0005-0000-0000-000083010000}"/>
    <cellStyle name="_2.4_Libro2 2" xfId="389" xr:uid="{00000000-0005-0000-0000-000084010000}"/>
    <cellStyle name="_2.4_Libro2 2 2" xfId="390" xr:uid="{00000000-0005-0000-0000-000085010000}"/>
    <cellStyle name="_2.4_Libro2 3" xfId="391" xr:uid="{00000000-0005-0000-0000-000086010000}"/>
    <cellStyle name="_2.4_Libro2 3 2" xfId="392" xr:uid="{00000000-0005-0000-0000-000087010000}"/>
    <cellStyle name="_2.4_solicita datos para el 2007-minedu remitio" xfId="393" xr:uid="{00000000-0005-0000-0000-000088010000}"/>
    <cellStyle name="_2.4_solicita datos para el 2007-minedu remitio 2" xfId="394" xr:uid="{00000000-0005-0000-0000-000089010000}"/>
    <cellStyle name="_2.4_solicita datos para el 2007-minedu remitio 2 2" xfId="395" xr:uid="{00000000-0005-0000-0000-00008A010000}"/>
    <cellStyle name="_2.4_solicita datos para el 2007-minedu remitio 3" xfId="396" xr:uid="{00000000-0005-0000-0000-00008B010000}"/>
    <cellStyle name="_2.4_solicita datos para el 2007-minedu remitio 3 2" xfId="397" xr:uid="{00000000-0005-0000-0000-00008C010000}"/>
    <cellStyle name="_2-_1-UIRN-UTSIGnov-2008" xfId="398" xr:uid="{00000000-0005-0000-0000-00008D010000}"/>
    <cellStyle name="_2-_1-UIRN-UTSIGnov-2008 2" xfId="399" xr:uid="{00000000-0005-0000-0000-00008E010000}"/>
    <cellStyle name="_2-_1-UIRN-UTSIGnov-2008 2 2" xfId="400" xr:uid="{00000000-0005-0000-0000-00008F010000}"/>
    <cellStyle name="_2-_1-UIRN-UTSIGnov-2008 3" xfId="401" xr:uid="{00000000-0005-0000-0000-000090010000}"/>
    <cellStyle name="_2-_1-UIRN-UTSIGnov-2008 3 2" xfId="402" xr:uid="{00000000-0005-0000-0000-000091010000}"/>
    <cellStyle name="_2-_1-UIRN-UTSIGnov-2008_GRAFICOS ODM" xfId="403" xr:uid="{00000000-0005-0000-0000-000092010000}"/>
    <cellStyle name="_2-_1-UIRN-UTSIGnov-2008_GRAFICOS ODM 2" xfId="404" xr:uid="{00000000-0005-0000-0000-000093010000}"/>
    <cellStyle name="_2_cuadros adicionales de brechas2002 y 2008 (2)" xfId="405" xr:uid="{00000000-0005-0000-0000-000094010000}"/>
    <cellStyle name="_2-_cuadros adicionales de brechas2002 y 2008 (2)" xfId="406" xr:uid="{00000000-0005-0000-0000-000095010000}"/>
    <cellStyle name="_2_cuadros adicionales de brechas2002 y 2008 (2) 2" xfId="407" xr:uid="{00000000-0005-0000-0000-000096010000}"/>
    <cellStyle name="_2-_cuadros adicionales de brechas2002 y 2008 (2) 2" xfId="408" xr:uid="{00000000-0005-0000-0000-000097010000}"/>
    <cellStyle name="_2_cuadros adicionales de brechas2002 y 2008 (2) 2 2" xfId="409" xr:uid="{00000000-0005-0000-0000-000098010000}"/>
    <cellStyle name="_2-_cuadros adicionales de brechas2002 y 2008 (2) 2 2" xfId="410" xr:uid="{00000000-0005-0000-0000-000099010000}"/>
    <cellStyle name="_2_cuadros adicionales de brechas2002 y 2008 (2) 3" xfId="411" xr:uid="{00000000-0005-0000-0000-00009A010000}"/>
    <cellStyle name="_2-_cuadros adicionales de brechas2002 y 2008 (2) 3" xfId="412" xr:uid="{00000000-0005-0000-0000-00009B010000}"/>
    <cellStyle name="_2_cuadros adicionales de brechas2002 y 2008 (2) 3 2" xfId="413" xr:uid="{00000000-0005-0000-0000-00009C010000}"/>
    <cellStyle name="_2-_cuadros adicionales de brechas2002 y 2008 (2) 3 2" xfId="414" xr:uid="{00000000-0005-0000-0000-00009D010000}"/>
    <cellStyle name="_2_cuadros adicionales de brechas2002 y 2008 (2) 4" xfId="415" xr:uid="{00000000-0005-0000-0000-00009E010000}"/>
    <cellStyle name="_2-_cuadros adicionales de brechas2002 y 2008 (2) 4" xfId="416" xr:uid="{00000000-0005-0000-0000-00009F010000}"/>
    <cellStyle name="_2_cuadros adicionales de brechas2002 y 2008 (2) 4 2" xfId="417" xr:uid="{00000000-0005-0000-0000-0000A0010000}"/>
    <cellStyle name="_2-_cuadros adicionales de brechas2002 y 2008 (2) 4 2" xfId="418" xr:uid="{00000000-0005-0000-0000-0000A1010000}"/>
    <cellStyle name="_2_cuadros adicionales de brechas2002 y 2008 (2) 5" xfId="419" xr:uid="{00000000-0005-0000-0000-0000A2010000}"/>
    <cellStyle name="_2-_cuadros adicionales de brechas2002 y 2008 (2) 5" xfId="420" xr:uid="{00000000-0005-0000-0000-0000A3010000}"/>
    <cellStyle name="_2_cuadros adicionales de brechas2002 y 2008 (2) 5 2" xfId="421" xr:uid="{00000000-0005-0000-0000-0000A4010000}"/>
    <cellStyle name="_2-_cuadros adicionales de brechas2002 y 2008 (2) 5 2" xfId="422" xr:uid="{00000000-0005-0000-0000-0000A5010000}"/>
    <cellStyle name="_2_CUAD-TEXTO_" xfId="423" xr:uid="{00000000-0005-0000-0000-0000A6010000}"/>
    <cellStyle name="_2-_CUAD-TEXTO_" xfId="424" xr:uid="{00000000-0005-0000-0000-0000A7010000}"/>
    <cellStyle name="_2_CUAD-TEXTO_ 2" xfId="425" xr:uid="{00000000-0005-0000-0000-0000A8010000}"/>
    <cellStyle name="_2-_CUAD-TEXTO_ 2" xfId="426" xr:uid="{00000000-0005-0000-0000-0000A9010000}"/>
    <cellStyle name="_2_CUAD-TEXTO_ 2 2" xfId="427" xr:uid="{00000000-0005-0000-0000-0000AA010000}"/>
    <cellStyle name="_2-_CUAD-TEXTO_ 2 2" xfId="428" xr:uid="{00000000-0005-0000-0000-0000AB010000}"/>
    <cellStyle name="_2_CUAD-TEXTO_ 3" xfId="429" xr:uid="{00000000-0005-0000-0000-0000AC010000}"/>
    <cellStyle name="_2-_CUAD-TEXTO_ 3" xfId="430" xr:uid="{00000000-0005-0000-0000-0000AD010000}"/>
    <cellStyle name="_2_CUAD-TEXTO_ 3 2" xfId="431" xr:uid="{00000000-0005-0000-0000-0000AE010000}"/>
    <cellStyle name="_2-_CUAD-TEXTO_ 3 2" xfId="432" xr:uid="{00000000-0005-0000-0000-0000AF010000}"/>
    <cellStyle name="_2_CUAD-TEXTO_ 4" xfId="433" xr:uid="{00000000-0005-0000-0000-0000B0010000}"/>
    <cellStyle name="_2-_CUAD-TEXTO_ 4" xfId="434" xr:uid="{00000000-0005-0000-0000-0000B1010000}"/>
    <cellStyle name="_2_CUAD-TEXTO_ 4 2" xfId="435" xr:uid="{00000000-0005-0000-0000-0000B2010000}"/>
    <cellStyle name="_2-_CUAD-TEXTO_ 4 2" xfId="436" xr:uid="{00000000-0005-0000-0000-0000B3010000}"/>
    <cellStyle name="_2_CUAD-TEXTO_ 5" xfId="437" xr:uid="{00000000-0005-0000-0000-0000B4010000}"/>
    <cellStyle name="_2-_CUAD-TEXTO_ 5" xfId="438" xr:uid="{00000000-0005-0000-0000-0000B5010000}"/>
    <cellStyle name="_2_CUAD-TEXTO_ 5 2" xfId="439" xr:uid="{00000000-0005-0000-0000-0000B6010000}"/>
    <cellStyle name="_2-_CUAD-TEXTO_ 5 2" xfId="440" xr:uid="{00000000-0005-0000-0000-0000B7010000}"/>
    <cellStyle name="_2_GRAFICOS ODM" xfId="441" xr:uid="{00000000-0005-0000-0000-0000B8010000}"/>
    <cellStyle name="_2-_GRAFICOS ODM" xfId="442" xr:uid="{00000000-0005-0000-0000-0000B9010000}"/>
    <cellStyle name="_2_GRAFICOS ODM 2" xfId="443" xr:uid="{00000000-0005-0000-0000-0000BA010000}"/>
    <cellStyle name="_2-_GRAFICOS ODM 2" xfId="444" xr:uid="{00000000-0005-0000-0000-0000BB010000}"/>
    <cellStyle name="_2_GRAFICOS ODM 3" xfId="3286" xr:uid="{FF975164-9C99-46A3-9111-E12FED44C6C0}"/>
    <cellStyle name="_2-_GRAFICOS ODM 3" xfId="3287" xr:uid="{C9B457D3-5B1B-475B-A557-3A7B0FB76206}"/>
    <cellStyle name="_2_GRAFICOS ODM 4" xfId="3313" xr:uid="{0B1998B1-2AB7-4577-A7FA-70C45E0251AD}"/>
    <cellStyle name="_2-_GRAFICOS ODM 4" xfId="3312" xr:uid="{B68CCB77-BCA5-4032-87A7-067183647576}"/>
    <cellStyle name="_2_Libro2" xfId="445" xr:uid="{00000000-0005-0000-0000-0000BC010000}"/>
    <cellStyle name="_2-_Libro2" xfId="446" xr:uid="{00000000-0005-0000-0000-0000BD010000}"/>
    <cellStyle name="_2_Libro2 2" xfId="447" xr:uid="{00000000-0005-0000-0000-0000BE010000}"/>
    <cellStyle name="_2-_Libro2 2" xfId="448" xr:uid="{00000000-0005-0000-0000-0000BF010000}"/>
    <cellStyle name="_2_Libro2 2 2" xfId="449" xr:uid="{00000000-0005-0000-0000-0000C0010000}"/>
    <cellStyle name="_2-_Libro2 2 2" xfId="450" xr:uid="{00000000-0005-0000-0000-0000C1010000}"/>
    <cellStyle name="_2_Libro2 3" xfId="451" xr:uid="{00000000-0005-0000-0000-0000C2010000}"/>
    <cellStyle name="_2-_Libro2 3" xfId="452" xr:uid="{00000000-0005-0000-0000-0000C3010000}"/>
    <cellStyle name="_2_Libro2 3 2" xfId="453" xr:uid="{00000000-0005-0000-0000-0000C4010000}"/>
    <cellStyle name="_2-_Libro2 3 2" xfId="454" xr:uid="{00000000-0005-0000-0000-0000C5010000}"/>
    <cellStyle name="_2_Libro2 4" xfId="455" xr:uid="{00000000-0005-0000-0000-0000C6010000}"/>
    <cellStyle name="_2-_Libro2 4" xfId="456" xr:uid="{00000000-0005-0000-0000-0000C7010000}"/>
    <cellStyle name="_2_Libro2 4 2" xfId="457" xr:uid="{00000000-0005-0000-0000-0000C8010000}"/>
    <cellStyle name="_2-_Libro2 4 2" xfId="458" xr:uid="{00000000-0005-0000-0000-0000C9010000}"/>
    <cellStyle name="_2_Libro2 5" xfId="459" xr:uid="{00000000-0005-0000-0000-0000CA010000}"/>
    <cellStyle name="_2-_Libro2 5" xfId="460" xr:uid="{00000000-0005-0000-0000-0000CB010000}"/>
    <cellStyle name="_2_Libro2 5 2" xfId="461" xr:uid="{00000000-0005-0000-0000-0000CC010000}"/>
    <cellStyle name="_2-_Libro2 5 2" xfId="462" xr:uid="{00000000-0005-0000-0000-0000CD010000}"/>
    <cellStyle name="_2_solicita datos para el 2007-minedu remitio" xfId="463" xr:uid="{00000000-0005-0000-0000-0000CE010000}"/>
    <cellStyle name="_2-_solicita datos para el 2007-minedu remitio" xfId="464" xr:uid="{00000000-0005-0000-0000-0000CF010000}"/>
    <cellStyle name="_2_solicita datos para el 2007-minedu remitio 2" xfId="465" xr:uid="{00000000-0005-0000-0000-0000D0010000}"/>
    <cellStyle name="_2-_solicita datos para el 2007-minedu remitio 2" xfId="466" xr:uid="{00000000-0005-0000-0000-0000D1010000}"/>
    <cellStyle name="_2_solicita datos para el 2007-minedu remitio 2 2" xfId="467" xr:uid="{00000000-0005-0000-0000-0000D2010000}"/>
    <cellStyle name="_2-_solicita datos para el 2007-minedu remitio 2 2" xfId="468" xr:uid="{00000000-0005-0000-0000-0000D3010000}"/>
    <cellStyle name="_2_solicita datos para el 2007-minedu remitio 3" xfId="469" xr:uid="{00000000-0005-0000-0000-0000D4010000}"/>
    <cellStyle name="_2-_solicita datos para el 2007-minedu remitio 3" xfId="470" xr:uid="{00000000-0005-0000-0000-0000D5010000}"/>
    <cellStyle name="_2_solicita datos para el 2007-minedu remitio 3 2" xfId="471" xr:uid="{00000000-0005-0000-0000-0000D6010000}"/>
    <cellStyle name="_2-_solicita datos para el 2007-minedu remitio 3 2" xfId="472" xr:uid="{00000000-0005-0000-0000-0000D7010000}"/>
    <cellStyle name="_2_solicita datos para el 2007-minedu remitio 4" xfId="473" xr:uid="{00000000-0005-0000-0000-0000D8010000}"/>
    <cellStyle name="_2-_solicita datos para el 2007-minedu remitio 4" xfId="474" xr:uid="{00000000-0005-0000-0000-0000D9010000}"/>
    <cellStyle name="_2_solicita datos para el 2007-minedu remitio 4 2" xfId="475" xr:uid="{00000000-0005-0000-0000-0000DA010000}"/>
    <cellStyle name="_2-_solicita datos para el 2007-minedu remitio 4 2" xfId="476" xr:uid="{00000000-0005-0000-0000-0000DB010000}"/>
    <cellStyle name="_2_solicita datos para el 2007-minedu remitio 5" xfId="477" xr:uid="{00000000-0005-0000-0000-0000DC010000}"/>
    <cellStyle name="_2-_solicita datos para el 2007-minedu remitio 5" xfId="478" xr:uid="{00000000-0005-0000-0000-0000DD010000}"/>
    <cellStyle name="_2_solicita datos para el 2007-minedu remitio 5 2" xfId="479" xr:uid="{00000000-0005-0000-0000-0000DE010000}"/>
    <cellStyle name="_2-_solicita datos para el 2007-minedu remitio 5 2" xfId="480" xr:uid="{00000000-0005-0000-0000-0000DF010000}"/>
    <cellStyle name="_2009-1-TERR-COM" xfId="481" xr:uid="{00000000-0005-0000-0000-0000E0010000}"/>
    <cellStyle name="_2009-1-TERR-COM 2" xfId="482" xr:uid="{00000000-0005-0000-0000-0000E1010000}"/>
    <cellStyle name="_2009-1-TERR-COM 2 2" xfId="483" xr:uid="{00000000-0005-0000-0000-0000E2010000}"/>
    <cellStyle name="_2009-1-TERR-COM 3" xfId="484" xr:uid="{00000000-0005-0000-0000-0000E3010000}"/>
    <cellStyle name="_2009-1-TERR-COM 3 2" xfId="485" xr:uid="{00000000-0005-0000-0000-0000E4010000}"/>
    <cellStyle name="_2009-1-TERR-COM_cuadros adicionales de brechas2002 y 2008 (2)" xfId="486" xr:uid="{00000000-0005-0000-0000-0000E5010000}"/>
    <cellStyle name="_2009-1-TERR-COM_cuadros adicionales de brechas2002 y 2008 (2) 2" xfId="487" xr:uid="{00000000-0005-0000-0000-0000E6010000}"/>
    <cellStyle name="_2009-1-TERR-COM_cuadros adicionales de brechas2002 y 2008 (2) 2 2" xfId="488" xr:uid="{00000000-0005-0000-0000-0000E7010000}"/>
    <cellStyle name="_2009-1-TERR-COM_cuadros adicionales de brechas2002 y 2008 (2) 3" xfId="489" xr:uid="{00000000-0005-0000-0000-0000E8010000}"/>
    <cellStyle name="_2009-1-TERR-COM_cuadros adicionales de brechas2002 y 2008 (2) 3 2" xfId="490" xr:uid="{00000000-0005-0000-0000-0000E9010000}"/>
    <cellStyle name="_2009-1-TERR-COM_CUAD-TEXTO_" xfId="491" xr:uid="{00000000-0005-0000-0000-0000EA010000}"/>
    <cellStyle name="_2009-1-TERR-COM_CUAD-TEXTO_ 2" xfId="492" xr:uid="{00000000-0005-0000-0000-0000EB010000}"/>
    <cellStyle name="_2009-1-TERR-COM_CUAD-TEXTO_ 2 2" xfId="493" xr:uid="{00000000-0005-0000-0000-0000EC010000}"/>
    <cellStyle name="_2009-1-TERR-COM_CUAD-TEXTO_ 3" xfId="494" xr:uid="{00000000-0005-0000-0000-0000ED010000}"/>
    <cellStyle name="_2009-1-TERR-COM_CUAD-TEXTO_ 3 2" xfId="495" xr:uid="{00000000-0005-0000-0000-0000EE010000}"/>
    <cellStyle name="_2009-1-TERR-COM_GRAFICOS ODM" xfId="496" xr:uid="{00000000-0005-0000-0000-0000EF010000}"/>
    <cellStyle name="_2009-1-TERR-COM_GRAFICOS ODM 2" xfId="497" xr:uid="{00000000-0005-0000-0000-0000F0010000}"/>
    <cellStyle name="_2009-1-TERR-COM_Libro2" xfId="498" xr:uid="{00000000-0005-0000-0000-0000F1010000}"/>
    <cellStyle name="_2009-1-TERR-COM_Libro2 2" xfId="499" xr:uid="{00000000-0005-0000-0000-0000F2010000}"/>
    <cellStyle name="_2009-1-TERR-COM_Libro2 2 2" xfId="500" xr:uid="{00000000-0005-0000-0000-0000F3010000}"/>
    <cellStyle name="_2009-1-TERR-COM_Libro2 3" xfId="501" xr:uid="{00000000-0005-0000-0000-0000F4010000}"/>
    <cellStyle name="_2009-1-TERR-COM_Libro2 3 2" xfId="502" xr:uid="{00000000-0005-0000-0000-0000F5010000}"/>
    <cellStyle name="_2009-1-TERR-COM_solicita datos para el 2007-minedu remitio" xfId="503" xr:uid="{00000000-0005-0000-0000-0000F6010000}"/>
    <cellStyle name="_2009-1-TERR-COM_solicita datos para el 2007-minedu remitio 2" xfId="504" xr:uid="{00000000-0005-0000-0000-0000F7010000}"/>
    <cellStyle name="_2009-1-TERR-COM_solicita datos para el 2007-minedu remitio 2 2" xfId="505" xr:uid="{00000000-0005-0000-0000-0000F8010000}"/>
    <cellStyle name="_2009-1-TERR-COM_solicita datos para el 2007-minedu remitio 3" xfId="506" xr:uid="{00000000-0005-0000-0000-0000F9010000}"/>
    <cellStyle name="_2009-1-TERR-COM_solicita datos para el 2007-minedu remitio 3 2" xfId="507" xr:uid="{00000000-0005-0000-0000-0000FA010000}"/>
    <cellStyle name="_2009-3agua-1-al-16-28.1" xfId="508" xr:uid="{00000000-0005-0000-0000-0000FB010000}"/>
    <cellStyle name="_2009-3agua-1-al-16-28.1 2" xfId="509" xr:uid="{00000000-0005-0000-0000-0000FC010000}"/>
    <cellStyle name="_2009-3agua-1-al-16-28.1 2 2" xfId="510" xr:uid="{00000000-0005-0000-0000-0000FD010000}"/>
    <cellStyle name="_2009-3agua-1-al-16-28.1 3" xfId="511" xr:uid="{00000000-0005-0000-0000-0000FE010000}"/>
    <cellStyle name="_2009-3agua-1-al-16-28.1 3 2" xfId="512" xr:uid="{00000000-0005-0000-0000-0000FF010000}"/>
    <cellStyle name="_2009-3agua-1-al-16-28.1_cuadros adicionales de brechas2002 y 2008 (2)" xfId="513" xr:uid="{00000000-0005-0000-0000-000000020000}"/>
    <cellStyle name="_2009-3agua-1-al-16-28.1_cuadros adicionales de brechas2002 y 2008 (2) 2" xfId="514" xr:uid="{00000000-0005-0000-0000-000001020000}"/>
    <cellStyle name="_2009-3agua-1-al-16-28.1_cuadros adicionales de brechas2002 y 2008 (2) 2 2" xfId="515" xr:uid="{00000000-0005-0000-0000-000002020000}"/>
    <cellStyle name="_2009-3agua-1-al-16-28.1_cuadros adicionales de brechas2002 y 2008 (2) 3" xfId="516" xr:uid="{00000000-0005-0000-0000-000003020000}"/>
    <cellStyle name="_2009-3agua-1-al-16-28.1_cuadros adicionales de brechas2002 y 2008 (2) 3 2" xfId="517" xr:uid="{00000000-0005-0000-0000-000004020000}"/>
    <cellStyle name="_2009-3agua-1-al-16-28.1_CUAD-TEXTO_" xfId="518" xr:uid="{00000000-0005-0000-0000-000005020000}"/>
    <cellStyle name="_2009-3agua-1-al-16-28.1_CUAD-TEXTO_ 2" xfId="519" xr:uid="{00000000-0005-0000-0000-000006020000}"/>
    <cellStyle name="_2009-3agua-1-al-16-28.1_CUAD-TEXTO_ 2 2" xfId="520" xr:uid="{00000000-0005-0000-0000-000007020000}"/>
    <cellStyle name="_2009-3agua-1-al-16-28.1_CUAD-TEXTO_ 3" xfId="521" xr:uid="{00000000-0005-0000-0000-000008020000}"/>
    <cellStyle name="_2009-3agua-1-al-16-28.1_CUAD-TEXTO_ 3 2" xfId="522" xr:uid="{00000000-0005-0000-0000-000009020000}"/>
    <cellStyle name="_2009-3agua-1-al-16-28.1_GRAFICOS ODM" xfId="523" xr:uid="{00000000-0005-0000-0000-00000A020000}"/>
    <cellStyle name="_2009-3agua-1-al-16-28.1_GRAFICOS ODM 2" xfId="524" xr:uid="{00000000-0005-0000-0000-00000B020000}"/>
    <cellStyle name="_2009-3agua-1-al-16-28.1_Libro2" xfId="525" xr:uid="{00000000-0005-0000-0000-00000C020000}"/>
    <cellStyle name="_2009-3agua-1-al-16-28.1_Libro2 2" xfId="526" xr:uid="{00000000-0005-0000-0000-00000D020000}"/>
    <cellStyle name="_2009-3agua-1-al-16-28.1_Libro2 2 2" xfId="527" xr:uid="{00000000-0005-0000-0000-00000E020000}"/>
    <cellStyle name="_2009-3agua-1-al-16-28.1_Libro2 3" xfId="528" xr:uid="{00000000-0005-0000-0000-00000F020000}"/>
    <cellStyle name="_2009-3agua-1-al-16-28.1_Libro2 3 2" xfId="529" xr:uid="{00000000-0005-0000-0000-000010020000}"/>
    <cellStyle name="_2009-3agua-1-al-16-28.1_solicita datos para el 2007-minedu remitio" xfId="530" xr:uid="{00000000-0005-0000-0000-000011020000}"/>
    <cellStyle name="_2009-3agua-1-al-16-28.1_solicita datos para el 2007-minedu remitio 2" xfId="531" xr:uid="{00000000-0005-0000-0000-000012020000}"/>
    <cellStyle name="_2009-3agua-1-al-16-28.1_solicita datos para el 2007-minedu remitio 2 2" xfId="532" xr:uid="{00000000-0005-0000-0000-000013020000}"/>
    <cellStyle name="_2009-3agua-1-al-16-28.1_solicita datos para el 2007-minedu remitio 3" xfId="533" xr:uid="{00000000-0005-0000-0000-000014020000}"/>
    <cellStyle name="_2009-3agua-1-al-16-28.1_solicita datos para el 2007-minedu remitio 3 2" xfId="534" xr:uid="{00000000-0005-0000-0000-000015020000}"/>
    <cellStyle name="_2009-6-FENO- NAT" xfId="535" xr:uid="{00000000-0005-0000-0000-000016020000}"/>
    <cellStyle name="_2009-6-FENO- NAT 2" xfId="536" xr:uid="{00000000-0005-0000-0000-000017020000}"/>
    <cellStyle name="_2009-6-FENO- NAT 2 2" xfId="537" xr:uid="{00000000-0005-0000-0000-000018020000}"/>
    <cellStyle name="_2009-6-FENO- NAT 3" xfId="538" xr:uid="{00000000-0005-0000-0000-000019020000}"/>
    <cellStyle name="_2009-6-FENO- NAT 3 2" xfId="539" xr:uid="{00000000-0005-0000-0000-00001A020000}"/>
    <cellStyle name="_2009-6-FENO- NAT_cuadros adicionales de brechas2002 y 2008 (2)" xfId="540" xr:uid="{00000000-0005-0000-0000-00001B020000}"/>
    <cellStyle name="_2009-6-FENO- NAT_cuadros adicionales de brechas2002 y 2008 (2) 2" xfId="541" xr:uid="{00000000-0005-0000-0000-00001C020000}"/>
    <cellStyle name="_2009-6-FENO- NAT_cuadros adicionales de brechas2002 y 2008 (2) 2 2" xfId="542" xr:uid="{00000000-0005-0000-0000-00001D020000}"/>
    <cellStyle name="_2009-6-FENO- NAT_cuadros adicionales de brechas2002 y 2008 (2) 3" xfId="543" xr:uid="{00000000-0005-0000-0000-00001E020000}"/>
    <cellStyle name="_2009-6-FENO- NAT_cuadros adicionales de brechas2002 y 2008 (2) 3 2" xfId="544" xr:uid="{00000000-0005-0000-0000-00001F020000}"/>
    <cellStyle name="_2009-6-FENO- NAT_CUAD-TEXTO_" xfId="545" xr:uid="{00000000-0005-0000-0000-000020020000}"/>
    <cellStyle name="_2009-6-FENO- NAT_CUAD-TEXTO_ 2" xfId="546" xr:uid="{00000000-0005-0000-0000-000021020000}"/>
    <cellStyle name="_2009-6-FENO- NAT_CUAD-TEXTO_ 2 2" xfId="547" xr:uid="{00000000-0005-0000-0000-000022020000}"/>
    <cellStyle name="_2009-6-FENO- NAT_CUAD-TEXTO_ 3" xfId="548" xr:uid="{00000000-0005-0000-0000-000023020000}"/>
    <cellStyle name="_2009-6-FENO- NAT_CUAD-TEXTO_ 3 2" xfId="549" xr:uid="{00000000-0005-0000-0000-000024020000}"/>
    <cellStyle name="_2009-6-FENO- NAT_GRAFICOS ODM" xfId="550" xr:uid="{00000000-0005-0000-0000-000025020000}"/>
    <cellStyle name="_2009-6-FENO- NAT_GRAFICOS ODM 2" xfId="551" xr:uid="{00000000-0005-0000-0000-000026020000}"/>
    <cellStyle name="_2009-6-FENO- NAT_Libro2" xfId="552" xr:uid="{00000000-0005-0000-0000-000027020000}"/>
    <cellStyle name="_2009-6-FENO- NAT_Libro2 2" xfId="553" xr:uid="{00000000-0005-0000-0000-000028020000}"/>
    <cellStyle name="_2009-6-FENO- NAT_Libro2 2 2" xfId="554" xr:uid="{00000000-0005-0000-0000-000029020000}"/>
    <cellStyle name="_2009-6-FENO- NAT_Libro2 3" xfId="555" xr:uid="{00000000-0005-0000-0000-00002A020000}"/>
    <cellStyle name="_2009-6-FENO- NAT_Libro2 3 2" xfId="556" xr:uid="{00000000-0005-0000-0000-00002B020000}"/>
    <cellStyle name="_2009-6-FENO- NAT_solicita datos para el 2007-minedu remitio" xfId="557" xr:uid="{00000000-0005-0000-0000-00002C020000}"/>
    <cellStyle name="_2009-6-FENO- NAT_solicita datos para el 2007-minedu remitio 2" xfId="558" xr:uid="{00000000-0005-0000-0000-00002D020000}"/>
    <cellStyle name="_2009-6-FENO- NAT_solicita datos para el 2007-minedu remitio 2 2" xfId="559" xr:uid="{00000000-0005-0000-0000-00002E020000}"/>
    <cellStyle name="_2009-6-FENO- NAT_solicita datos para el 2007-minedu remitio 3" xfId="560" xr:uid="{00000000-0005-0000-0000-00002F020000}"/>
    <cellStyle name="_2009-6-FENO- NAT_solicita datos para el 2007-minedu remitio 3 2" xfId="561" xr:uid="{00000000-0005-0000-0000-000030020000}"/>
    <cellStyle name="_2-biodiversidad" xfId="562" xr:uid="{00000000-0005-0000-0000-000031020000}"/>
    <cellStyle name="_2-biodiversidad 2" xfId="563" xr:uid="{00000000-0005-0000-0000-000032020000}"/>
    <cellStyle name="_2-biodiversidad 2 2" xfId="564" xr:uid="{00000000-0005-0000-0000-000033020000}"/>
    <cellStyle name="_2-biodiversidad 3" xfId="565" xr:uid="{00000000-0005-0000-0000-000034020000}"/>
    <cellStyle name="_2-biodiversidad 3 2" xfId="566" xr:uid="{00000000-0005-0000-0000-000035020000}"/>
    <cellStyle name="_2-biodiversidad_1-UIRN-UTSIGnov-2008" xfId="567" xr:uid="{00000000-0005-0000-0000-000036020000}"/>
    <cellStyle name="_2-biodiversidad_1-UIRN-UTSIGnov-2008 2" xfId="568" xr:uid="{00000000-0005-0000-0000-000037020000}"/>
    <cellStyle name="_2-biodiversidad_1-UIRN-UTSIGnov-2008 2 2" xfId="569" xr:uid="{00000000-0005-0000-0000-000038020000}"/>
    <cellStyle name="_2-biodiversidad_1-UIRN-UTSIGnov-2008 3" xfId="570" xr:uid="{00000000-0005-0000-0000-000039020000}"/>
    <cellStyle name="_2-biodiversidad_1-UIRN-UTSIGnov-2008 3 2" xfId="571" xr:uid="{00000000-0005-0000-0000-00003A020000}"/>
    <cellStyle name="_2-biodiversidad_1-UIRN-UTSIGnov-2008_GRAFICOS ODM" xfId="572" xr:uid="{00000000-0005-0000-0000-00003B020000}"/>
    <cellStyle name="_2-biodiversidad_1-UIRN-UTSIGnov-2008_GRAFICOS ODM 2" xfId="573" xr:uid="{00000000-0005-0000-0000-00003C020000}"/>
    <cellStyle name="_2-biodiversidad_cuadros adicionales de brechas2002 y 2008 (2)" xfId="574" xr:uid="{00000000-0005-0000-0000-00003D020000}"/>
    <cellStyle name="_2-biodiversidad_cuadros adicionales de brechas2002 y 2008 (2) 2" xfId="575" xr:uid="{00000000-0005-0000-0000-00003E020000}"/>
    <cellStyle name="_2-biodiversidad_cuadros adicionales de brechas2002 y 2008 (2) 2 2" xfId="576" xr:uid="{00000000-0005-0000-0000-00003F020000}"/>
    <cellStyle name="_2-biodiversidad_cuadros adicionales de brechas2002 y 2008 (2) 3" xfId="577" xr:uid="{00000000-0005-0000-0000-000040020000}"/>
    <cellStyle name="_2-biodiversidad_cuadros adicionales de brechas2002 y 2008 (2) 3 2" xfId="578" xr:uid="{00000000-0005-0000-0000-000041020000}"/>
    <cellStyle name="_2-biodiversidad_CUAD-TEXTO_" xfId="579" xr:uid="{00000000-0005-0000-0000-000042020000}"/>
    <cellStyle name="_2-biodiversidad_CUAD-TEXTO_ 2" xfId="580" xr:uid="{00000000-0005-0000-0000-000043020000}"/>
    <cellStyle name="_2-biodiversidad_CUAD-TEXTO_ 2 2" xfId="581" xr:uid="{00000000-0005-0000-0000-000044020000}"/>
    <cellStyle name="_2-biodiversidad_CUAD-TEXTO_ 3" xfId="582" xr:uid="{00000000-0005-0000-0000-000045020000}"/>
    <cellStyle name="_2-biodiversidad_CUAD-TEXTO_ 3 2" xfId="583" xr:uid="{00000000-0005-0000-0000-000046020000}"/>
    <cellStyle name="_2-biodiversidad_GRAFICOS ODM" xfId="584" xr:uid="{00000000-0005-0000-0000-000047020000}"/>
    <cellStyle name="_2-biodiversidad_GRAFICOS ODM 2" xfId="585" xr:uid="{00000000-0005-0000-0000-000048020000}"/>
    <cellStyle name="_2-biodiversidad_Libro2" xfId="586" xr:uid="{00000000-0005-0000-0000-000049020000}"/>
    <cellStyle name="_2-biodiversidad_Libro2 2" xfId="587" xr:uid="{00000000-0005-0000-0000-00004A020000}"/>
    <cellStyle name="_2-biodiversidad_Libro2 2 2" xfId="588" xr:uid="{00000000-0005-0000-0000-00004B020000}"/>
    <cellStyle name="_2-biodiversidad_Libro2 3" xfId="589" xr:uid="{00000000-0005-0000-0000-00004C020000}"/>
    <cellStyle name="_2-biodiversidad_Libro2 3 2" xfId="590" xr:uid="{00000000-0005-0000-0000-00004D020000}"/>
    <cellStyle name="_2-biodiversidad_solicita datos para el 2007-minedu remitio" xfId="591" xr:uid="{00000000-0005-0000-0000-00004E020000}"/>
    <cellStyle name="_2-biodiversidad_solicita datos para el 2007-minedu remitio 2" xfId="592" xr:uid="{00000000-0005-0000-0000-00004F020000}"/>
    <cellStyle name="_2-biodiversidad_solicita datos para el 2007-minedu remitio 2 2" xfId="593" xr:uid="{00000000-0005-0000-0000-000050020000}"/>
    <cellStyle name="_2-biodiversidad_solicita datos para el 2007-minedu remitio 3" xfId="594" xr:uid="{00000000-0005-0000-0000-000051020000}"/>
    <cellStyle name="_2-biodiversidad_solicita datos para el 2007-minedu remitio 3 2" xfId="595" xr:uid="{00000000-0005-0000-0000-000052020000}"/>
    <cellStyle name="_3.13--" xfId="596" xr:uid="{00000000-0005-0000-0000-000053020000}"/>
    <cellStyle name="_3.13-- 2" xfId="597" xr:uid="{00000000-0005-0000-0000-000054020000}"/>
    <cellStyle name="_3.13-- 2 2" xfId="598" xr:uid="{00000000-0005-0000-0000-000055020000}"/>
    <cellStyle name="_3.13-- 3" xfId="599" xr:uid="{00000000-0005-0000-0000-000056020000}"/>
    <cellStyle name="_3.13-- 3 2" xfId="600" xr:uid="{00000000-0005-0000-0000-000057020000}"/>
    <cellStyle name="_3.13--_1-UIRN-UTSIGnov-2008" xfId="601" xr:uid="{00000000-0005-0000-0000-000058020000}"/>
    <cellStyle name="_3.13--_1-UIRN-UTSIGnov-2008 2" xfId="602" xr:uid="{00000000-0005-0000-0000-000059020000}"/>
    <cellStyle name="_3.13--_1-UIRN-UTSIGnov-2008 2 2" xfId="603" xr:uid="{00000000-0005-0000-0000-00005A020000}"/>
    <cellStyle name="_3.13--_1-UIRN-UTSIGnov-2008 3" xfId="604" xr:uid="{00000000-0005-0000-0000-00005B020000}"/>
    <cellStyle name="_3.13--_1-UIRN-UTSIGnov-2008 3 2" xfId="605" xr:uid="{00000000-0005-0000-0000-00005C020000}"/>
    <cellStyle name="_3.13--_1-UIRN-UTSIGnov-2008_GRAFICOS ODM" xfId="606" xr:uid="{00000000-0005-0000-0000-00005D020000}"/>
    <cellStyle name="_3.13--_1-UIRN-UTSIGnov-2008_GRAFICOS ODM 2" xfId="607" xr:uid="{00000000-0005-0000-0000-00005E020000}"/>
    <cellStyle name="_3.13--_cuadros adicionales de brechas2002 y 2008 (2)" xfId="608" xr:uid="{00000000-0005-0000-0000-00005F020000}"/>
    <cellStyle name="_3.13--_cuadros adicionales de brechas2002 y 2008 (2) 2" xfId="609" xr:uid="{00000000-0005-0000-0000-000060020000}"/>
    <cellStyle name="_3.13--_cuadros adicionales de brechas2002 y 2008 (2) 2 2" xfId="610" xr:uid="{00000000-0005-0000-0000-000061020000}"/>
    <cellStyle name="_3.13--_cuadros adicionales de brechas2002 y 2008 (2) 3" xfId="611" xr:uid="{00000000-0005-0000-0000-000062020000}"/>
    <cellStyle name="_3.13--_cuadros adicionales de brechas2002 y 2008 (2) 3 2" xfId="612" xr:uid="{00000000-0005-0000-0000-000063020000}"/>
    <cellStyle name="_3.13--_CUAD-TEXTO_" xfId="613" xr:uid="{00000000-0005-0000-0000-000064020000}"/>
    <cellStyle name="_3.13--_CUAD-TEXTO_ 2" xfId="614" xr:uid="{00000000-0005-0000-0000-000065020000}"/>
    <cellStyle name="_3.13--_CUAD-TEXTO_ 2 2" xfId="615" xr:uid="{00000000-0005-0000-0000-000066020000}"/>
    <cellStyle name="_3.13--_CUAD-TEXTO_ 3" xfId="616" xr:uid="{00000000-0005-0000-0000-000067020000}"/>
    <cellStyle name="_3.13--_CUAD-TEXTO_ 3 2" xfId="617" xr:uid="{00000000-0005-0000-0000-000068020000}"/>
    <cellStyle name="_3.13--_GRAFICOS ODM" xfId="618" xr:uid="{00000000-0005-0000-0000-000069020000}"/>
    <cellStyle name="_3.13--_GRAFICOS ODM 2" xfId="619" xr:uid="{00000000-0005-0000-0000-00006A020000}"/>
    <cellStyle name="_3.13--_Libro2" xfId="620" xr:uid="{00000000-0005-0000-0000-00006B020000}"/>
    <cellStyle name="_3.13--_Libro2 2" xfId="621" xr:uid="{00000000-0005-0000-0000-00006C020000}"/>
    <cellStyle name="_3.13--_Libro2 2 2" xfId="622" xr:uid="{00000000-0005-0000-0000-00006D020000}"/>
    <cellStyle name="_3.13--_Libro2 3" xfId="623" xr:uid="{00000000-0005-0000-0000-00006E020000}"/>
    <cellStyle name="_3.13--_Libro2 3 2" xfId="624" xr:uid="{00000000-0005-0000-0000-00006F020000}"/>
    <cellStyle name="_3.13--_solicita datos para el 2007-minedu remitio" xfId="625" xr:uid="{00000000-0005-0000-0000-000070020000}"/>
    <cellStyle name="_3.13--_solicita datos para el 2007-minedu remitio 2" xfId="626" xr:uid="{00000000-0005-0000-0000-000071020000}"/>
    <cellStyle name="_3.13--_solicita datos para el 2007-minedu remitio 2 2" xfId="627" xr:uid="{00000000-0005-0000-0000-000072020000}"/>
    <cellStyle name="_3.13--_solicita datos para el 2007-minedu remitio 3" xfId="628" xr:uid="{00000000-0005-0000-0000-000073020000}"/>
    <cellStyle name="_3.13--_solicita datos para el 2007-minedu remitio 3 2" xfId="629" xr:uid="{00000000-0005-0000-0000-000074020000}"/>
    <cellStyle name="_3a" xfId="630" xr:uid="{00000000-0005-0000-0000-000075020000}"/>
    <cellStyle name="_3a 2" xfId="631" xr:uid="{00000000-0005-0000-0000-000076020000}"/>
    <cellStyle name="_3a 2 2" xfId="632" xr:uid="{00000000-0005-0000-0000-000077020000}"/>
    <cellStyle name="_3a 3" xfId="633" xr:uid="{00000000-0005-0000-0000-000078020000}"/>
    <cellStyle name="_3a 3 2" xfId="634" xr:uid="{00000000-0005-0000-0000-000079020000}"/>
    <cellStyle name="_3a_cuadros adicionales de brechas2002 y 2008 (2)" xfId="635" xr:uid="{00000000-0005-0000-0000-00007A020000}"/>
    <cellStyle name="_3a_cuadros adicionales de brechas2002 y 2008 (2) 2" xfId="636" xr:uid="{00000000-0005-0000-0000-00007B020000}"/>
    <cellStyle name="_3a_cuadros adicionales de brechas2002 y 2008 (2) 2 2" xfId="637" xr:uid="{00000000-0005-0000-0000-00007C020000}"/>
    <cellStyle name="_3a_cuadros adicionales de brechas2002 y 2008 (2) 3" xfId="638" xr:uid="{00000000-0005-0000-0000-00007D020000}"/>
    <cellStyle name="_3a_cuadros adicionales de brechas2002 y 2008 (2) 3 2" xfId="639" xr:uid="{00000000-0005-0000-0000-00007E020000}"/>
    <cellStyle name="_3a_CUAD-TEXTO_" xfId="640" xr:uid="{00000000-0005-0000-0000-00007F020000}"/>
    <cellStyle name="_3a_CUAD-TEXTO_ 2" xfId="641" xr:uid="{00000000-0005-0000-0000-000080020000}"/>
    <cellStyle name="_3a_CUAD-TEXTO_ 2 2" xfId="642" xr:uid="{00000000-0005-0000-0000-000081020000}"/>
    <cellStyle name="_3a_CUAD-TEXTO_ 3" xfId="643" xr:uid="{00000000-0005-0000-0000-000082020000}"/>
    <cellStyle name="_3a_CUAD-TEXTO_ 3 2" xfId="644" xr:uid="{00000000-0005-0000-0000-000083020000}"/>
    <cellStyle name="_3a_GRAFICOS ODM" xfId="645" xr:uid="{00000000-0005-0000-0000-000084020000}"/>
    <cellStyle name="_3a_GRAFICOS ODM 2" xfId="646" xr:uid="{00000000-0005-0000-0000-000085020000}"/>
    <cellStyle name="_3a_Libro2" xfId="647" xr:uid="{00000000-0005-0000-0000-000086020000}"/>
    <cellStyle name="_3a_Libro2 2" xfId="648" xr:uid="{00000000-0005-0000-0000-000087020000}"/>
    <cellStyle name="_3a_Libro2 2 2" xfId="649" xr:uid="{00000000-0005-0000-0000-000088020000}"/>
    <cellStyle name="_3a_Libro2 3" xfId="650" xr:uid="{00000000-0005-0000-0000-000089020000}"/>
    <cellStyle name="_3a_Libro2 3 2" xfId="651" xr:uid="{00000000-0005-0000-0000-00008A020000}"/>
    <cellStyle name="_3a_solicita datos para el 2007-minedu remitio" xfId="652" xr:uid="{00000000-0005-0000-0000-00008B020000}"/>
    <cellStyle name="_3a_solicita datos para el 2007-minedu remitio 2" xfId="653" xr:uid="{00000000-0005-0000-0000-00008C020000}"/>
    <cellStyle name="_3a_solicita datos para el 2007-minedu remitio 2 2" xfId="654" xr:uid="{00000000-0005-0000-0000-00008D020000}"/>
    <cellStyle name="_3a_solicita datos para el 2007-minedu remitio 3" xfId="655" xr:uid="{00000000-0005-0000-0000-00008E020000}"/>
    <cellStyle name="_3a_solicita datos para el 2007-minedu remitio 3 2" xfId="656" xr:uid="{00000000-0005-0000-0000-00008F020000}"/>
    <cellStyle name="_3agua-18-al-59" xfId="657" xr:uid="{00000000-0005-0000-0000-000090020000}"/>
    <cellStyle name="_3agua-18-al-59 2" xfId="658" xr:uid="{00000000-0005-0000-0000-000091020000}"/>
    <cellStyle name="_3agua-18-al-59 2 2" xfId="659" xr:uid="{00000000-0005-0000-0000-000092020000}"/>
    <cellStyle name="_3agua-18-al-59 3" xfId="660" xr:uid="{00000000-0005-0000-0000-000093020000}"/>
    <cellStyle name="_3agua-18-al-59 3 2" xfId="661" xr:uid="{00000000-0005-0000-0000-000094020000}"/>
    <cellStyle name="_3agua-18-al-59_1-UIRN-UTSIGnov-2008" xfId="662" xr:uid="{00000000-0005-0000-0000-000095020000}"/>
    <cellStyle name="_3agua-18-al-59_1-UIRN-UTSIGnov-2008 2" xfId="663" xr:uid="{00000000-0005-0000-0000-000096020000}"/>
    <cellStyle name="_3agua-18-al-59_1-UIRN-UTSIGnov-2008 2 2" xfId="664" xr:uid="{00000000-0005-0000-0000-000097020000}"/>
    <cellStyle name="_3agua-18-al-59_1-UIRN-UTSIGnov-2008 3" xfId="665" xr:uid="{00000000-0005-0000-0000-000098020000}"/>
    <cellStyle name="_3agua-18-al-59_1-UIRN-UTSIGnov-2008 3 2" xfId="666" xr:uid="{00000000-0005-0000-0000-000099020000}"/>
    <cellStyle name="_3agua-18-al-59_1-UIRN-UTSIGnov-2008_GRAFICOS ODM" xfId="667" xr:uid="{00000000-0005-0000-0000-00009A020000}"/>
    <cellStyle name="_3agua-18-al-59_1-UIRN-UTSIGnov-2008_GRAFICOS ODM 2" xfId="668" xr:uid="{00000000-0005-0000-0000-00009B020000}"/>
    <cellStyle name="_3agua-18-al-59_cuadros adicionales de brechas2002 y 2008 (2)" xfId="669" xr:uid="{00000000-0005-0000-0000-00009C020000}"/>
    <cellStyle name="_3agua-18-al-59_cuadros adicionales de brechas2002 y 2008 (2) 2" xfId="670" xr:uid="{00000000-0005-0000-0000-00009D020000}"/>
    <cellStyle name="_3agua-18-al-59_cuadros adicionales de brechas2002 y 2008 (2) 2 2" xfId="671" xr:uid="{00000000-0005-0000-0000-00009E020000}"/>
    <cellStyle name="_3agua-18-al-59_cuadros adicionales de brechas2002 y 2008 (2) 3" xfId="672" xr:uid="{00000000-0005-0000-0000-00009F020000}"/>
    <cellStyle name="_3agua-18-al-59_cuadros adicionales de brechas2002 y 2008 (2) 3 2" xfId="673" xr:uid="{00000000-0005-0000-0000-0000A0020000}"/>
    <cellStyle name="_3agua-18-al-59_CUAD-TEXTO_" xfId="674" xr:uid="{00000000-0005-0000-0000-0000A1020000}"/>
    <cellStyle name="_3agua-18-al-59_CUAD-TEXTO_ 2" xfId="675" xr:uid="{00000000-0005-0000-0000-0000A2020000}"/>
    <cellStyle name="_3agua-18-al-59_CUAD-TEXTO_ 2 2" xfId="676" xr:uid="{00000000-0005-0000-0000-0000A3020000}"/>
    <cellStyle name="_3agua-18-al-59_CUAD-TEXTO_ 3" xfId="677" xr:uid="{00000000-0005-0000-0000-0000A4020000}"/>
    <cellStyle name="_3agua-18-al-59_CUAD-TEXTO_ 3 2" xfId="678" xr:uid="{00000000-0005-0000-0000-0000A5020000}"/>
    <cellStyle name="_3agua-18-al-59_GRAFICOS ODM" xfId="679" xr:uid="{00000000-0005-0000-0000-0000A6020000}"/>
    <cellStyle name="_3agua-18-al-59_GRAFICOS ODM 2" xfId="680" xr:uid="{00000000-0005-0000-0000-0000A7020000}"/>
    <cellStyle name="_3agua-18-al-59_Libro2" xfId="681" xr:uid="{00000000-0005-0000-0000-0000A8020000}"/>
    <cellStyle name="_3agua-18-al-59_Libro2 2" xfId="682" xr:uid="{00000000-0005-0000-0000-0000A9020000}"/>
    <cellStyle name="_3agua-18-al-59_Libro2 2 2" xfId="683" xr:uid="{00000000-0005-0000-0000-0000AA020000}"/>
    <cellStyle name="_3agua-18-al-59_Libro2 3" xfId="684" xr:uid="{00000000-0005-0000-0000-0000AB020000}"/>
    <cellStyle name="_3agua-18-al-59_Libro2 3 2" xfId="685" xr:uid="{00000000-0005-0000-0000-0000AC020000}"/>
    <cellStyle name="_3agua-18-al-59_solicita datos para el 2007-minedu remitio" xfId="686" xr:uid="{00000000-0005-0000-0000-0000AD020000}"/>
    <cellStyle name="_3agua-18-al-59_solicita datos para el 2007-minedu remitio 2" xfId="687" xr:uid="{00000000-0005-0000-0000-0000AE020000}"/>
    <cellStyle name="_3agua-18-al-59_solicita datos para el 2007-minedu remitio 2 2" xfId="688" xr:uid="{00000000-0005-0000-0000-0000AF020000}"/>
    <cellStyle name="_3agua-18-al-59_solicita datos para el 2007-minedu remitio 3" xfId="689" xr:uid="{00000000-0005-0000-0000-0000B0020000}"/>
    <cellStyle name="_3agua-18-al-59_solicita datos para el 2007-minedu remitio 3 2" xfId="690" xr:uid="{00000000-0005-0000-0000-0000B1020000}"/>
    <cellStyle name="_3agua-1al--17" xfId="691" xr:uid="{00000000-0005-0000-0000-0000B2020000}"/>
    <cellStyle name="_3agua-1al--17 2" xfId="692" xr:uid="{00000000-0005-0000-0000-0000B3020000}"/>
    <cellStyle name="_3agua-1al--17 2 2" xfId="693" xr:uid="{00000000-0005-0000-0000-0000B4020000}"/>
    <cellStyle name="_3agua-1al--17 3" xfId="694" xr:uid="{00000000-0005-0000-0000-0000B5020000}"/>
    <cellStyle name="_3agua-1al--17 3 2" xfId="695" xr:uid="{00000000-0005-0000-0000-0000B6020000}"/>
    <cellStyle name="_3agua-1al--17_1-UIRN-UTSIGnov-2008" xfId="696" xr:uid="{00000000-0005-0000-0000-0000B7020000}"/>
    <cellStyle name="_3agua-1al--17_1-UIRN-UTSIGnov-2008 2" xfId="697" xr:uid="{00000000-0005-0000-0000-0000B8020000}"/>
    <cellStyle name="_3agua-1al--17_1-UIRN-UTSIGnov-2008 2 2" xfId="698" xr:uid="{00000000-0005-0000-0000-0000B9020000}"/>
    <cellStyle name="_3agua-1al--17_1-UIRN-UTSIGnov-2008 3" xfId="699" xr:uid="{00000000-0005-0000-0000-0000BA020000}"/>
    <cellStyle name="_3agua-1al--17_1-UIRN-UTSIGnov-2008 3 2" xfId="700" xr:uid="{00000000-0005-0000-0000-0000BB020000}"/>
    <cellStyle name="_3agua-1al--17_1-UIRN-UTSIGnov-2008_GRAFICOS ODM" xfId="701" xr:uid="{00000000-0005-0000-0000-0000BC020000}"/>
    <cellStyle name="_3agua-1al--17_1-UIRN-UTSIGnov-2008_GRAFICOS ODM 2" xfId="702" xr:uid="{00000000-0005-0000-0000-0000BD020000}"/>
    <cellStyle name="_3agua-1al--17_cuadros adicionales de brechas2002 y 2008 (2)" xfId="703" xr:uid="{00000000-0005-0000-0000-0000BE020000}"/>
    <cellStyle name="_3agua-1al--17_cuadros adicionales de brechas2002 y 2008 (2) 2" xfId="704" xr:uid="{00000000-0005-0000-0000-0000BF020000}"/>
    <cellStyle name="_3agua-1al--17_cuadros adicionales de brechas2002 y 2008 (2) 2 2" xfId="705" xr:uid="{00000000-0005-0000-0000-0000C0020000}"/>
    <cellStyle name="_3agua-1al--17_cuadros adicionales de brechas2002 y 2008 (2) 3" xfId="706" xr:uid="{00000000-0005-0000-0000-0000C1020000}"/>
    <cellStyle name="_3agua-1al--17_cuadros adicionales de brechas2002 y 2008 (2) 3 2" xfId="707" xr:uid="{00000000-0005-0000-0000-0000C2020000}"/>
    <cellStyle name="_3agua-1al--17_CUAD-TEXTO_" xfId="708" xr:uid="{00000000-0005-0000-0000-0000C3020000}"/>
    <cellStyle name="_3agua-1al--17_CUAD-TEXTO_ 2" xfId="709" xr:uid="{00000000-0005-0000-0000-0000C4020000}"/>
    <cellStyle name="_3agua-1al--17_CUAD-TEXTO_ 2 2" xfId="710" xr:uid="{00000000-0005-0000-0000-0000C5020000}"/>
    <cellStyle name="_3agua-1al--17_CUAD-TEXTO_ 3" xfId="711" xr:uid="{00000000-0005-0000-0000-0000C6020000}"/>
    <cellStyle name="_3agua-1al--17_CUAD-TEXTO_ 3 2" xfId="712" xr:uid="{00000000-0005-0000-0000-0000C7020000}"/>
    <cellStyle name="_3agua-1al--17_GRAFICOS ODM" xfId="713" xr:uid="{00000000-0005-0000-0000-0000C8020000}"/>
    <cellStyle name="_3agua-1al--17_GRAFICOS ODM 2" xfId="714" xr:uid="{00000000-0005-0000-0000-0000C9020000}"/>
    <cellStyle name="_3agua-1al--17_Libro2" xfId="715" xr:uid="{00000000-0005-0000-0000-0000CA020000}"/>
    <cellStyle name="_3agua-1al--17_Libro2 2" xfId="716" xr:uid="{00000000-0005-0000-0000-0000CB020000}"/>
    <cellStyle name="_3agua-1al--17_Libro2 2 2" xfId="717" xr:uid="{00000000-0005-0000-0000-0000CC020000}"/>
    <cellStyle name="_3agua-1al--17_Libro2 3" xfId="718" xr:uid="{00000000-0005-0000-0000-0000CD020000}"/>
    <cellStyle name="_3agua-1al--17_Libro2 3 2" xfId="719" xr:uid="{00000000-0005-0000-0000-0000CE020000}"/>
    <cellStyle name="_3agua-1al--17_solicita datos para el 2007-minedu remitio" xfId="720" xr:uid="{00000000-0005-0000-0000-0000CF020000}"/>
    <cellStyle name="_3agua-1al--17_solicita datos para el 2007-minedu remitio 2" xfId="721" xr:uid="{00000000-0005-0000-0000-0000D0020000}"/>
    <cellStyle name="_3agua-1al--17_solicita datos para el 2007-minedu remitio 2 2" xfId="722" xr:uid="{00000000-0005-0000-0000-0000D1020000}"/>
    <cellStyle name="_3agua-1al--17_solicita datos para el 2007-minedu remitio 3" xfId="723" xr:uid="{00000000-0005-0000-0000-0000D2020000}"/>
    <cellStyle name="_3agua-1al--17_solicita datos para el 2007-minedu remitio 3 2" xfId="724" xr:uid="{00000000-0005-0000-0000-0000D3020000}"/>
    <cellStyle name="_3b" xfId="725" xr:uid="{00000000-0005-0000-0000-0000D4020000}"/>
    <cellStyle name="_3b 2" xfId="726" xr:uid="{00000000-0005-0000-0000-0000D5020000}"/>
    <cellStyle name="_3b 2 2" xfId="727" xr:uid="{00000000-0005-0000-0000-0000D6020000}"/>
    <cellStyle name="_3b 3" xfId="728" xr:uid="{00000000-0005-0000-0000-0000D7020000}"/>
    <cellStyle name="_3b 3 2" xfId="729" xr:uid="{00000000-0005-0000-0000-0000D8020000}"/>
    <cellStyle name="_3b_cuadros adicionales de brechas2002 y 2008 (2)" xfId="730" xr:uid="{00000000-0005-0000-0000-0000D9020000}"/>
    <cellStyle name="_3b_cuadros adicionales de brechas2002 y 2008 (2) 2" xfId="731" xr:uid="{00000000-0005-0000-0000-0000DA020000}"/>
    <cellStyle name="_3b_cuadros adicionales de brechas2002 y 2008 (2) 2 2" xfId="732" xr:uid="{00000000-0005-0000-0000-0000DB020000}"/>
    <cellStyle name="_3b_cuadros adicionales de brechas2002 y 2008 (2) 3" xfId="733" xr:uid="{00000000-0005-0000-0000-0000DC020000}"/>
    <cellStyle name="_3b_cuadros adicionales de brechas2002 y 2008 (2) 3 2" xfId="734" xr:uid="{00000000-0005-0000-0000-0000DD020000}"/>
    <cellStyle name="_3b_CUAD-TEXTO_" xfId="735" xr:uid="{00000000-0005-0000-0000-0000DE020000}"/>
    <cellStyle name="_3b_CUAD-TEXTO_ 2" xfId="736" xr:uid="{00000000-0005-0000-0000-0000DF020000}"/>
    <cellStyle name="_3b_CUAD-TEXTO_ 2 2" xfId="737" xr:uid="{00000000-0005-0000-0000-0000E0020000}"/>
    <cellStyle name="_3b_CUAD-TEXTO_ 3" xfId="738" xr:uid="{00000000-0005-0000-0000-0000E1020000}"/>
    <cellStyle name="_3b_CUAD-TEXTO_ 3 2" xfId="739" xr:uid="{00000000-0005-0000-0000-0000E2020000}"/>
    <cellStyle name="_3b_GRAFICOS ODM" xfId="740" xr:uid="{00000000-0005-0000-0000-0000E3020000}"/>
    <cellStyle name="_3b_GRAFICOS ODM 2" xfId="741" xr:uid="{00000000-0005-0000-0000-0000E4020000}"/>
    <cellStyle name="_3b_Libro2" xfId="742" xr:uid="{00000000-0005-0000-0000-0000E5020000}"/>
    <cellStyle name="_3b_Libro2 2" xfId="743" xr:uid="{00000000-0005-0000-0000-0000E6020000}"/>
    <cellStyle name="_3b_Libro2 2 2" xfId="744" xr:uid="{00000000-0005-0000-0000-0000E7020000}"/>
    <cellStyle name="_3b_Libro2 3" xfId="745" xr:uid="{00000000-0005-0000-0000-0000E8020000}"/>
    <cellStyle name="_3b_Libro2 3 2" xfId="746" xr:uid="{00000000-0005-0000-0000-0000E9020000}"/>
    <cellStyle name="_3b_solicita datos para el 2007-minedu remitio" xfId="747" xr:uid="{00000000-0005-0000-0000-0000EA020000}"/>
    <cellStyle name="_3b_solicita datos para el 2007-minedu remitio 2" xfId="748" xr:uid="{00000000-0005-0000-0000-0000EB020000}"/>
    <cellStyle name="_3b_solicita datos para el 2007-minedu remitio 2 2" xfId="749" xr:uid="{00000000-0005-0000-0000-0000EC020000}"/>
    <cellStyle name="_3b_solicita datos para el 2007-minedu remitio 3" xfId="750" xr:uid="{00000000-0005-0000-0000-0000ED020000}"/>
    <cellStyle name="_3b_solicita datos para el 2007-minedu remitio 3 2" xfId="751" xr:uid="{00000000-0005-0000-0000-0000EE020000}"/>
    <cellStyle name="_4" xfId="752" xr:uid="{00000000-0005-0000-0000-0000EF020000}"/>
    <cellStyle name="_4 2" xfId="753" xr:uid="{00000000-0005-0000-0000-0000F0020000}"/>
    <cellStyle name="_4 2 2" xfId="754" xr:uid="{00000000-0005-0000-0000-0000F1020000}"/>
    <cellStyle name="_4 3" xfId="755" xr:uid="{00000000-0005-0000-0000-0000F2020000}"/>
    <cellStyle name="_4 3 2" xfId="756" xr:uid="{00000000-0005-0000-0000-0000F3020000}"/>
    <cellStyle name="_4_cuadros adicionales de brechas2002 y 2008 (2)" xfId="757" xr:uid="{00000000-0005-0000-0000-0000F4020000}"/>
    <cellStyle name="_4_cuadros adicionales de brechas2002 y 2008 (2) 2" xfId="758" xr:uid="{00000000-0005-0000-0000-0000F5020000}"/>
    <cellStyle name="_4_cuadros adicionales de brechas2002 y 2008 (2) 2 2" xfId="759" xr:uid="{00000000-0005-0000-0000-0000F6020000}"/>
    <cellStyle name="_4_cuadros adicionales de brechas2002 y 2008 (2) 3" xfId="760" xr:uid="{00000000-0005-0000-0000-0000F7020000}"/>
    <cellStyle name="_4_cuadros adicionales de brechas2002 y 2008 (2) 3 2" xfId="761" xr:uid="{00000000-0005-0000-0000-0000F8020000}"/>
    <cellStyle name="_4_CUAD-TEXTO_" xfId="762" xr:uid="{00000000-0005-0000-0000-0000F9020000}"/>
    <cellStyle name="_4_CUAD-TEXTO_ 2" xfId="763" xr:uid="{00000000-0005-0000-0000-0000FA020000}"/>
    <cellStyle name="_4_CUAD-TEXTO_ 2 2" xfId="764" xr:uid="{00000000-0005-0000-0000-0000FB020000}"/>
    <cellStyle name="_4_CUAD-TEXTO_ 3" xfId="765" xr:uid="{00000000-0005-0000-0000-0000FC020000}"/>
    <cellStyle name="_4_CUAD-TEXTO_ 3 2" xfId="766" xr:uid="{00000000-0005-0000-0000-0000FD020000}"/>
    <cellStyle name="_4_GRAFICOS ODM" xfId="767" xr:uid="{00000000-0005-0000-0000-0000FE020000}"/>
    <cellStyle name="_4_GRAFICOS ODM 2" xfId="768" xr:uid="{00000000-0005-0000-0000-0000FF020000}"/>
    <cellStyle name="_4_Libro2" xfId="769" xr:uid="{00000000-0005-0000-0000-000000030000}"/>
    <cellStyle name="_4_Libro2 2" xfId="770" xr:uid="{00000000-0005-0000-0000-000001030000}"/>
    <cellStyle name="_4_Libro2 2 2" xfId="771" xr:uid="{00000000-0005-0000-0000-000002030000}"/>
    <cellStyle name="_4_Libro2 3" xfId="772" xr:uid="{00000000-0005-0000-0000-000003030000}"/>
    <cellStyle name="_4_Libro2 3 2" xfId="773" xr:uid="{00000000-0005-0000-0000-000004030000}"/>
    <cellStyle name="_4_solicita datos para el 2007-minedu remitio" xfId="774" xr:uid="{00000000-0005-0000-0000-000005030000}"/>
    <cellStyle name="_4_solicita datos para el 2007-minedu remitio 2" xfId="775" xr:uid="{00000000-0005-0000-0000-000006030000}"/>
    <cellStyle name="_4_solicita datos para el 2007-minedu remitio 2 2" xfId="776" xr:uid="{00000000-0005-0000-0000-000007030000}"/>
    <cellStyle name="_4_solicita datos para el 2007-minedu remitio 3" xfId="777" xr:uid="{00000000-0005-0000-0000-000008030000}"/>
    <cellStyle name="_4_solicita datos para el 2007-minedu remitio 3 2" xfId="778" xr:uid="{00000000-0005-0000-0000-000009030000}"/>
    <cellStyle name="_4-AIRE-2" xfId="779" xr:uid="{00000000-0005-0000-0000-00000A030000}"/>
    <cellStyle name="_4-AIRE-2 2" xfId="780" xr:uid="{00000000-0005-0000-0000-00000B030000}"/>
    <cellStyle name="_4-AIRE-2 2 2" xfId="781" xr:uid="{00000000-0005-0000-0000-00000C030000}"/>
    <cellStyle name="_4-AIRE-2 3" xfId="782" xr:uid="{00000000-0005-0000-0000-00000D030000}"/>
    <cellStyle name="_4-AIRE-2 3 2" xfId="783" xr:uid="{00000000-0005-0000-0000-00000E030000}"/>
    <cellStyle name="_4-AIRE-2_1-UIRN-UTSIGnov-2008" xfId="784" xr:uid="{00000000-0005-0000-0000-00000F030000}"/>
    <cellStyle name="_4-AIRE-2_1-UIRN-UTSIGnov-2008 2" xfId="785" xr:uid="{00000000-0005-0000-0000-000010030000}"/>
    <cellStyle name="_4-AIRE-2_1-UIRN-UTSIGnov-2008 2 2" xfId="786" xr:uid="{00000000-0005-0000-0000-000011030000}"/>
    <cellStyle name="_4-AIRE-2_1-UIRN-UTSIGnov-2008 3" xfId="787" xr:uid="{00000000-0005-0000-0000-000012030000}"/>
    <cellStyle name="_4-AIRE-2_1-UIRN-UTSIGnov-2008 3 2" xfId="788" xr:uid="{00000000-0005-0000-0000-000013030000}"/>
    <cellStyle name="_4-AIRE-2_1-UIRN-UTSIGnov-2008_GRAFICOS ODM" xfId="789" xr:uid="{00000000-0005-0000-0000-000014030000}"/>
    <cellStyle name="_4-AIRE-2_1-UIRN-UTSIGnov-2008_GRAFICOS ODM 2" xfId="790" xr:uid="{00000000-0005-0000-0000-000015030000}"/>
    <cellStyle name="_4-AIRE-2_cuadros adicionales de brechas2002 y 2008 (2)" xfId="791" xr:uid="{00000000-0005-0000-0000-000016030000}"/>
    <cellStyle name="_4-AIRE-2_cuadros adicionales de brechas2002 y 2008 (2) 2" xfId="792" xr:uid="{00000000-0005-0000-0000-000017030000}"/>
    <cellStyle name="_4-AIRE-2_cuadros adicionales de brechas2002 y 2008 (2) 2 2" xfId="793" xr:uid="{00000000-0005-0000-0000-000018030000}"/>
    <cellStyle name="_4-AIRE-2_cuadros adicionales de brechas2002 y 2008 (2) 3" xfId="794" xr:uid="{00000000-0005-0000-0000-000019030000}"/>
    <cellStyle name="_4-AIRE-2_cuadros adicionales de brechas2002 y 2008 (2) 3 2" xfId="795" xr:uid="{00000000-0005-0000-0000-00001A030000}"/>
    <cellStyle name="_4-AIRE-2_CUAD-TEXTO_" xfId="796" xr:uid="{00000000-0005-0000-0000-00001B030000}"/>
    <cellStyle name="_4-AIRE-2_CUAD-TEXTO_ 2" xfId="797" xr:uid="{00000000-0005-0000-0000-00001C030000}"/>
    <cellStyle name="_4-AIRE-2_CUAD-TEXTO_ 2 2" xfId="798" xr:uid="{00000000-0005-0000-0000-00001D030000}"/>
    <cellStyle name="_4-AIRE-2_CUAD-TEXTO_ 3" xfId="799" xr:uid="{00000000-0005-0000-0000-00001E030000}"/>
    <cellStyle name="_4-AIRE-2_CUAD-TEXTO_ 3 2" xfId="800" xr:uid="{00000000-0005-0000-0000-00001F030000}"/>
    <cellStyle name="_4-AIRE-2_GRAFICOS ODM" xfId="801" xr:uid="{00000000-0005-0000-0000-000020030000}"/>
    <cellStyle name="_4-AIRE-2_GRAFICOS ODM 2" xfId="802" xr:uid="{00000000-0005-0000-0000-000021030000}"/>
    <cellStyle name="_4-AIRE-2_Libro2" xfId="803" xr:uid="{00000000-0005-0000-0000-000022030000}"/>
    <cellStyle name="_4-AIRE-2_Libro2 2" xfId="804" xr:uid="{00000000-0005-0000-0000-000023030000}"/>
    <cellStyle name="_4-AIRE-2_Libro2 2 2" xfId="805" xr:uid="{00000000-0005-0000-0000-000024030000}"/>
    <cellStyle name="_4-AIRE-2_Libro2 3" xfId="806" xr:uid="{00000000-0005-0000-0000-000025030000}"/>
    <cellStyle name="_4-AIRE-2_Libro2 3 2" xfId="807" xr:uid="{00000000-0005-0000-0000-000026030000}"/>
    <cellStyle name="_4-AIRE-2_solicita datos para el 2007-minedu remitio" xfId="808" xr:uid="{00000000-0005-0000-0000-000027030000}"/>
    <cellStyle name="_4-AIRE-2_solicita datos para el 2007-minedu remitio 2" xfId="809" xr:uid="{00000000-0005-0000-0000-000028030000}"/>
    <cellStyle name="_4-AIRE-2_solicita datos para el 2007-minedu remitio 2 2" xfId="810" xr:uid="{00000000-0005-0000-0000-000029030000}"/>
    <cellStyle name="_4-AIRE-2_solicita datos para el 2007-minedu remitio 3" xfId="811" xr:uid="{00000000-0005-0000-0000-00002A030000}"/>
    <cellStyle name="_4-AIRE-2_solicita datos para el 2007-minedu remitio 3 2" xfId="812" xr:uid="{00000000-0005-0000-0000-00002B030000}"/>
    <cellStyle name="_5 SIDA (anexo)" xfId="813" xr:uid="{00000000-0005-0000-0000-00002C030000}"/>
    <cellStyle name="_5 SIDA (anexo) 2" xfId="814" xr:uid="{00000000-0005-0000-0000-00002D030000}"/>
    <cellStyle name="_5 SIDA (anexo) 2 2" xfId="815" xr:uid="{00000000-0005-0000-0000-00002E030000}"/>
    <cellStyle name="_5 SIDA (anexo) 3" xfId="816" xr:uid="{00000000-0005-0000-0000-00002F030000}"/>
    <cellStyle name="_5 SIDA (anexo) 3 2" xfId="817" xr:uid="{00000000-0005-0000-0000-000030030000}"/>
    <cellStyle name="_5 SIDA." xfId="818" xr:uid="{00000000-0005-0000-0000-000031030000}"/>
    <cellStyle name="_5 SIDA. 2" xfId="819" xr:uid="{00000000-0005-0000-0000-000032030000}"/>
    <cellStyle name="_5 SIDA. 2 2" xfId="820" xr:uid="{00000000-0005-0000-0000-000033030000}"/>
    <cellStyle name="_5 SIDA. 3" xfId="821" xr:uid="{00000000-0005-0000-0000-000034030000}"/>
    <cellStyle name="_5 SIDA. 3 2" xfId="822" xr:uid="{00000000-0005-0000-0000-000035030000}"/>
    <cellStyle name="_8" xfId="823" xr:uid="{00000000-0005-0000-0000-000036030000}"/>
    <cellStyle name="_8 2" xfId="824" xr:uid="{00000000-0005-0000-0000-000037030000}"/>
    <cellStyle name="_8 2 2" xfId="825" xr:uid="{00000000-0005-0000-0000-000038030000}"/>
    <cellStyle name="_8 3" xfId="826" xr:uid="{00000000-0005-0000-0000-000039030000}"/>
    <cellStyle name="_8 3 2" xfId="827" xr:uid="{00000000-0005-0000-0000-00003A030000}"/>
    <cellStyle name="_8_cuadros adicionales de brechas2002 y 2008 (2)" xfId="828" xr:uid="{00000000-0005-0000-0000-00003B030000}"/>
    <cellStyle name="_8_cuadros adicionales de brechas2002 y 2008 (2) 2" xfId="829" xr:uid="{00000000-0005-0000-0000-00003C030000}"/>
    <cellStyle name="_8_cuadros adicionales de brechas2002 y 2008 (2) 2 2" xfId="830" xr:uid="{00000000-0005-0000-0000-00003D030000}"/>
    <cellStyle name="_8_cuadros adicionales de brechas2002 y 2008 (2) 3" xfId="831" xr:uid="{00000000-0005-0000-0000-00003E030000}"/>
    <cellStyle name="_8_cuadros adicionales de brechas2002 y 2008 (2) 3 2" xfId="832" xr:uid="{00000000-0005-0000-0000-00003F030000}"/>
    <cellStyle name="_8_CUAD-TEXTO_" xfId="833" xr:uid="{00000000-0005-0000-0000-000040030000}"/>
    <cellStyle name="_8_CUAD-TEXTO_ 2" xfId="834" xr:uid="{00000000-0005-0000-0000-000041030000}"/>
    <cellStyle name="_8_CUAD-TEXTO_ 2 2" xfId="835" xr:uid="{00000000-0005-0000-0000-000042030000}"/>
    <cellStyle name="_8_CUAD-TEXTO_ 3" xfId="836" xr:uid="{00000000-0005-0000-0000-000043030000}"/>
    <cellStyle name="_8_CUAD-TEXTO_ 3 2" xfId="837" xr:uid="{00000000-0005-0000-0000-000044030000}"/>
    <cellStyle name="_8_GRAFICOS ODM" xfId="838" xr:uid="{00000000-0005-0000-0000-000045030000}"/>
    <cellStyle name="_8_GRAFICOS ODM 2" xfId="839" xr:uid="{00000000-0005-0000-0000-000046030000}"/>
    <cellStyle name="_8_Libro2" xfId="840" xr:uid="{00000000-0005-0000-0000-000047030000}"/>
    <cellStyle name="_8_Libro2 2" xfId="841" xr:uid="{00000000-0005-0000-0000-000048030000}"/>
    <cellStyle name="_8_Libro2 2 2" xfId="842" xr:uid="{00000000-0005-0000-0000-000049030000}"/>
    <cellStyle name="_8_Libro2 3" xfId="843" xr:uid="{00000000-0005-0000-0000-00004A030000}"/>
    <cellStyle name="_8_Libro2 3 2" xfId="844" xr:uid="{00000000-0005-0000-0000-00004B030000}"/>
    <cellStyle name="_8_solicita datos para el 2007-minedu remitio" xfId="845" xr:uid="{00000000-0005-0000-0000-00004C030000}"/>
    <cellStyle name="_8_solicita datos para el 2007-minedu remitio 2" xfId="846" xr:uid="{00000000-0005-0000-0000-00004D030000}"/>
    <cellStyle name="_8_solicita datos para el 2007-minedu remitio 2 2" xfId="847" xr:uid="{00000000-0005-0000-0000-00004E030000}"/>
    <cellStyle name="_8_solicita datos para el 2007-minedu remitio 3" xfId="848" xr:uid="{00000000-0005-0000-0000-00004F030000}"/>
    <cellStyle name="_8_solicita datos para el 2007-minedu remitio 3 2" xfId="849" xr:uid="{00000000-0005-0000-0000-000050030000}"/>
    <cellStyle name="_8-9" xfId="850" xr:uid="{00000000-0005-0000-0000-000051030000}"/>
    <cellStyle name="_8-9 2" xfId="851" xr:uid="{00000000-0005-0000-0000-000052030000}"/>
    <cellStyle name="_8-9 2 2" xfId="852" xr:uid="{00000000-0005-0000-0000-000053030000}"/>
    <cellStyle name="_8-9 3" xfId="853" xr:uid="{00000000-0005-0000-0000-000054030000}"/>
    <cellStyle name="_8-9 3 2" xfId="854" xr:uid="{00000000-0005-0000-0000-000055030000}"/>
    <cellStyle name="_8-9_1-UIRN-UTSIGnov-2008" xfId="855" xr:uid="{00000000-0005-0000-0000-000056030000}"/>
    <cellStyle name="_8-9_1-UIRN-UTSIGnov-2008 2" xfId="856" xr:uid="{00000000-0005-0000-0000-000057030000}"/>
    <cellStyle name="_8-9_1-UIRN-UTSIGnov-2008 2 2" xfId="857" xr:uid="{00000000-0005-0000-0000-000058030000}"/>
    <cellStyle name="_8-9_1-UIRN-UTSIGnov-2008 3" xfId="858" xr:uid="{00000000-0005-0000-0000-000059030000}"/>
    <cellStyle name="_8-9_1-UIRN-UTSIGnov-2008 3 2" xfId="859" xr:uid="{00000000-0005-0000-0000-00005A030000}"/>
    <cellStyle name="_8-9_1-UIRN-UTSIGnov-2008_GRAFICOS ODM" xfId="860" xr:uid="{00000000-0005-0000-0000-00005B030000}"/>
    <cellStyle name="_8-9_1-UIRN-UTSIGnov-2008_GRAFICOS ODM 2" xfId="861" xr:uid="{00000000-0005-0000-0000-00005C030000}"/>
    <cellStyle name="_8-9_cuadros adicionales de brechas2002 y 2008 (2)" xfId="862" xr:uid="{00000000-0005-0000-0000-00005D030000}"/>
    <cellStyle name="_8-9_cuadros adicionales de brechas2002 y 2008 (2) 2" xfId="863" xr:uid="{00000000-0005-0000-0000-00005E030000}"/>
    <cellStyle name="_8-9_cuadros adicionales de brechas2002 y 2008 (2) 2 2" xfId="864" xr:uid="{00000000-0005-0000-0000-00005F030000}"/>
    <cellStyle name="_8-9_cuadros adicionales de brechas2002 y 2008 (2) 3" xfId="865" xr:uid="{00000000-0005-0000-0000-000060030000}"/>
    <cellStyle name="_8-9_cuadros adicionales de brechas2002 y 2008 (2) 3 2" xfId="866" xr:uid="{00000000-0005-0000-0000-000061030000}"/>
    <cellStyle name="_8-9_CUAD-TEXTO_" xfId="867" xr:uid="{00000000-0005-0000-0000-000062030000}"/>
    <cellStyle name="_8-9_CUAD-TEXTO_ 2" xfId="868" xr:uid="{00000000-0005-0000-0000-000063030000}"/>
    <cellStyle name="_8-9_CUAD-TEXTO_ 2 2" xfId="869" xr:uid="{00000000-0005-0000-0000-000064030000}"/>
    <cellStyle name="_8-9_CUAD-TEXTO_ 3" xfId="870" xr:uid="{00000000-0005-0000-0000-000065030000}"/>
    <cellStyle name="_8-9_CUAD-TEXTO_ 3 2" xfId="871" xr:uid="{00000000-0005-0000-0000-000066030000}"/>
    <cellStyle name="_8-9_GRAFICOS ODM" xfId="872" xr:uid="{00000000-0005-0000-0000-000067030000}"/>
    <cellStyle name="_8-9_GRAFICOS ODM 2" xfId="873" xr:uid="{00000000-0005-0000-0000-000068030000}"/>
    <cellStyle name="_8-9_Libro2" xfId="874" xr:uid="{00000000-0005-0000-0000-000069030000}"/>
    <cellStyle name="_8-9_Libro2 2" xfId="875" xr:uid="{00000000-0005-0000-0000-00006A030000}"/>
    <cellStyle name="_8-9_Libro2 2 2" xfId="876" xr:uid="{00000000-0005-0000-0000-00006B030000}"/>
    <cellStyle name="_8-9_Libro2 3" xfId="877" xr:uid="{00000000-0005-0000-0000-00006C030000}"/>
    <cellStyle name="_8-9_Libro2 3 2" xfId="878" xr:uid="{00000000-0005-0000-0000-00006D030000}"/>
    <cellStyle name="_8-9_solicita datos para el 2007-minedu remitio" xfId="879" xr:uid="{00000000-0005-0000-0000-00006E030000}"/>
    <cellStyle name="_8-9_solicita datos para el 2007-minedu remitio 2" xfId="880" xr:uid="{00000000-0005-0000-0000-00006F030000}"/>
    <cellStyle name="_8-9_solicita datos para el 2007-minedu remitio 2 2" xfId="881" xr:uid="{00000000-0005-0000-0000-000070030000}"/>
    <cellStyle name="_8-9_solicita datos para el 2007-minedu remitio 3" xfId="882" xr:uid="{00000000-0005-0000-0000-000071030000}"/>
    <cellStyle name="_8-9_solicita datos para el 2007-minedu remitio 3 2" xfId="883" xr:uid="{00000000-0005-0000-0000-000072030000}"/>
    <cellStyle name="_9-POCK-PARTIC CIUD" xfId="884" xr:uid="{00000000-0005-0000-0000-000073030000}"/>
    <cellStyle name="_9-POCK-PARTIC CIUD 2" xfId="885" xr:uid="{00000000-0005-0000-0000-000074030000}"/>
    <cellStyle name="_9-POCK-PARTIC CIUD 2 2" xfId="886" xr:uid="{00000000-0005-0000-0000-000075030000}"/>
    <cellStyle name="_9-POCK-PARTIC CIUD 2 2 2" xfId="887" xr:uid="{00000000-0005-0000-0000-000076030000}"/>
    <cellStyle name="_9-POCK-PARTIC CIUD 2 3" xfId="888" xr:uid="{00000000-0005-0000-0000-000077030000}"/>
    <cellStyle name="_9-POCK-PARTIC CIUD 3" xfId="889" xr:uid="{00000000-0005-0000-0000-000078030000}"/>
    <cellStyle name="_9-POCK-PARTIC CIUD 3 2" xfId="890" xr:uid="{00000000-0005-0000-0000-000079030000}"/>
    <cellStyle name="_9-POCK-PARTIC CIUD_analfabetismo factor 2007 sexo y edad" xfId="891" xr:uid="{00000000-0005-0000-0000-00007A030000}"/>
    <cellStyle name="_9-POCK-PARTIC CIUD_analfabetismo factor 2007 sexo y edad 2" xfId="892" xr:uid="{00000000-0005-0000-0000-00007B030000}"/>
    <cellStyle name="_9-POCK-PARTIC CIUD_analfabetismo factor 2007 sexo y edad 2 2" xfId="893" xr:uid="{00000000-0005-0000-0000-00007C030000}"/>
    <cellStyle name="_9-POCK-PARTIC CIUD_analfabetismo factor 2007 sexo y edad 2 2 2" xfId="894" xr:uid="{00000000-0005-0000-0000-00007D030000}"/>
    <cellStyle name="_9-POCK-PARTIC CIUD_analfabetismo factor 2007 sexo y edad 2 3" xfId="895" xr:uid="{00000000-0005-0000-0000-00007E030000}"/>
    <cellStyle name="_9-POCK-PARTIC CIUD_analfabetismo factor 2007 sexo y edad 3" xfId="896" xr:uid="{00000000-0005-0000-0000-00007F030000}"/>
    <cellStyle name="_9-POCK-PARTIC CIUD_analfabetismo factor 2007 sexo y edad 3 2" xfId="897" xr:uid="{00000000-0005-0000-0000-000080030000}"/>
    <cellStyle name="_9-POCK-PARTIC CIUD_analfabetismo factor 2007 sexo y edad.Norvil" xfId="898" xr:uid="{00000000-0005-0000-0000-000081030000}"/>
    <cellStyle name="_9-POCK-PARTIC CIUD_analfabetismo factor 2007 sexo y edad.Norvil 2" xfId="899" xr:uid="{00000000-0005-0000-0000-000082030000}"/>
    <cellStyle name="_9-POCK-PARTIC CIUD_analfabetismo factor 2007 sexo y edad.Norvil 2 2" xfId="900" xr:uid="{00000000-0005-0000-0000-000083030000}"/>
    <cellStyle name="_9-POCK-PARTIC CIUD_analfabetismo factor 2007 sexo y edad.Norvil 2 2 2" xfId="901" xr:uid="{00000000-0005-0000-0000-000084030000}"/>
    <cellStyle name="_9-POCK-PARTIC CIUD_analfabetismo factor 2007 sexo y edad.Norvil 2 3" xfId="902" xr:uid="{00000000-0005-0000-0000-000085030000}"/>
    <cellStyle name="_9-POCK-PARTIC CIUD_analfabetismo factor 2007 sexo y edad.Norvil 3" xfId="903" xr:uid="{00000000-0005-0000-0000-000086030000}"/>
    <cellStyle name="_9-POCK-PARTIC CIUD_analfabetismo factor 2007 sexo y edad.Norvil 3 2" xfId="904" xr:uid="{00000000-0005-0000-0000-000087030000}"/>
    <cellStyle name="_9-POCK-PARTIC CIUD_analfabetismo factor 2007 sexo y edad.Norvil_Cuadros Nor  (2)" xfId="905" xr:uid="{00000000-0005-0000-0000-000088030000}"/>
    <cellStyle name="_9-POCK-PARTIC CIUD_analfabetismo factor 2007 sexo y edad.Norvil_Cuadros Nor  (2) 2" xfId="906" xr:uid="{00000000-0005-0000-0000-000089030000}"/>
    <cellStyle name="_9-POCK-PARTIC CIUD_analfabetismo factor 2007 sexo y edad.Norvil_DEPARTAMENTAL-NUEVO FACTOR 2010" xfId="907" xr:uid="{00000000-0005-0000-0000-00008A030000}"/>
    <cellStyle name="_9-POCK-PARTIC CIUD_analfabetismo factor 2007 sexo y edad.Norvil_DEPARTAMENTAL-NUEVO FACTOR 2010 2" xfId="908" xr:uid="{00000000-0005-0000-0000-00008B030000}"/>
    <cellStyle name="_9-POCK-PARTIC CIUD_analfabetismo factor 2007 sexo y edad.Norvil_EXCEL-DEPARTAMENTAL-Def" xfId="909" xr:uid="{00000000-0005-0000-0000-00008C030000}"/>
    <cellStyle name="_9-POCK-PARTIC CIUD_analfabetismo factor 2007 sexo y edad.Norvil_EXCEL-DEPARTAMENTAL-Def 2" xfId="910" xr:uid="{00000000-0005-0000-0000-00008D030000}"/>
    <cellStyle name="_9-POCK-PARTIC CIUD_analfabetismo factor 2007 sexo y edad.Norvil_EXCEL-DEPARTAMENTAL-Def2" xfId="911" xr:uid="{00000000-0005-0000-0000-00008E030000}"/>
    <cellStyle name="_9-POCK-PARTIC CIUD_analfabetismo factor 2007 sexo y edad.Norvil_EXCEL-DEPARTAMENTAL-Def2 2" xfId="912" xr:uid="{00000000-0005-0000-0000-00008F030000}"/>
    <cellStyle name="_9-POCK-PARTIC CIUD_analfabetismo factor 2007 sexo y edad.Norvil_Salud y Pobreza" xfId="913" xr:uid="{00000000-0005-0000-0000-000090030000}"/>
    <cellStyle name="_9-POCK-PARTIC CIUD_analfabetismo factor 2007 sexo y edad.Norvil_Salud y Pobreza 2" xfId="914" xr:uid="{00000000-0005-0000-0000-000091030000}"/>
    <cellStyle name="_9-POCK-PARTIC CIUD_analfabetismo factor 2007 sexo y edad_Cuadros Nor  (2)" xfId="915" xr:uid="{00000000-0005-0000-0000-000092030000}"/>
    <cellStyle name="_9-POCK-PARTIC CIUD_analfabetismo factor 2007 sexo y edad_Cuadros Nor  (2) 2" xfId="916" xr:uid="{00000000-0005-0000-0000-000093030000}"/>
    <cellStyle name="_9-POCK-PARTIC CIUD_analfabetismo factor 2007 sexo y edad_DEPARTAMENTAL-NUEVO FACTOR 2010" xfId="917" xr:uid="{00000000-0005-0000-0000-000094030000}"/>
    <cellStyle name="_9-POCK-PARTIC CIUD_analfabetismo factor 2007 sexo y edad_DEPARTAMENTAL-NUEVO FACTOR 2010 2" xfId="918" xr:uid="{00000000-0005-0000-0000-000095030000}"/>
    <cellStyle name="_9-POCK-PARTIC CIUD_analfabetismo factor 2007 sexo y edad_EXCEL-DEPARTAMENTAL-Def" xfId="919" xr:uid="{00000000-0005-0000-0000-000096030000}"/>
    <cellStyle name="_9-POCK-PARTIC CIUD_analfabetismo factor 2007 sexo y edad_EXCEL-DEPARTAMENTAL-Def 2" xfId="920" xr:uid="{00000000-0005-0000-0000-000097030000}"/>
    <cellStyle name="_9-POCK-PARTIC CIUD_analfabetismo factor 2007 sexo y edad_EXCEL-DEPARTAMENTAL-Def2" xfId="921" xr:uid="{00000000-0005-0000-0000-000098030000}"/>
    <cellStyle name="_9-POCK-PARTIC CIUD_analfabetismo factor 2007 sexo y edad_EXCEL-DEPARTAMENTAL-Def2 2" xfId="922" xr:uid="{00000000-0005-0000-0000-000099030000}"/>
    <cellStyle name="_9-POCK-PARTIC CIUD_analfabetismo factor 2007 sexo y edad_Salud y Pobreza" xfId="923" xr:uid="{00000000-0005-0000-0000-00009A030000}"/>
    <cellStyle name="_9-POCK-PARTIC CIUD_analfabetismo factor 2007 sexo y edad_Salud y Pobreza 2" xfId="924" xr:uid="{00000000-0005-0000-0000-00009B030000}"/>
    <cellStyle name="_9-POCK-PARTIC CIUD_ANEXO 1 MATRICULA ESCOLAR" xfId="925" xr:uid="{00000000-0005-0000-0000-00009C030000}"/>
    <cellStyle name="_9-POCK-PARTIC CIUD_ANEXO 1 MATRICULA ESCOLAR 2" xfId="926" xr:uid="{00000000-0005-0000-0000-00009D030000}"/>
    <cellStyle name="_9-POCK-PARTIC CIUD_ANEXO 1 MATRICULA ESCOLAR 2 2" xfId="927" xr:uid="{00000000-0005-0000-0000-00009E030000}"/>
    <cellStyle name="_9-POCK-PARTIC CIUD_ANEXO 1 MATRICULA ESCOLAR 2 2 2" xfId="928" xr:uid="{00000000-0005-0000-0000-00009F030000}"/>
    <cellStyle name="_9-POCK-PARTIC CIUD_ANEXO 1 MATRICULA ESCOLAR 2 3" xfId="929" xr:uid="{00000000-0005-0000-0000-0000A0030000}"/>
    <cellStyle name="_9-POCK-PARTIC CIUD_ANEXO 1 MATRICULA ESCOLAR 3" xfId="930" xr:uid="{00000000-0005-0000-0000-0000A1030000}"/>
    <cellStyle name="_9-POCK-PARTIC CIUD_ANEXO 1 MATRICULA ESCOLAR 3 2" xfId="931" xr:uid="{00000000-0005-0000-0000-0000A2030000}"/>
    <cellStyle name="_9-POCK-PARTIC CIUD_ANEXO 1 MATRICULA ESCOLAR_Cuadros Nor  (2)" xfId="932" xr:uid="{00000000-0005-0000-0000-0000A3030000}"/>
    <cellStyle name="_9-POCK-PARTIC CIUD_ANEXO 1 MATRICULA ESCOLAR_Cuadros Nor  (2) 2" xfId="933" xr:uid="{00000000-0005-0000-0000-0000A4030000}"/>
    <cellStyle name="_9-POCK-PARTIC CIUD_ANEXO 1 MATRICULA ESCOLAR_DEPARTAMENTAL-NUEVO FACTOR 2010" xfId="934" xr:uid="{00000000-0005-0000-0000-0000A5030000}"/>
    <cellStyle name="_9-POCK-PARTIC CIUD_ANEXO 1 MATRICULA ESCOLAR_DEPARTAMENTAL-NUEVO FACTOR 2010 2" xfId="935" xr:uid="{00000000-0005-0000-0000-0000A6030000}"/>
    <cellStyle name="_9-POCK-PARTIC CIUD_ANEXO 1 MATRICULA ESCOLAR_EXCEL-DEPARTAMENTAL-Def" xfId="936" xr:uid="{00000000-0005-0000-0000-0000A7030000}"/>
    <cellStyle name="_9-POCK-PARTIC CIUD_ANEXO 1 MATRICULA ESCOLAR_EXCEL-DEPARTAMENTAL-Def 2" xfId="937" xr:uid="{00000000-0005-0000-0000-0000A8030000}"/>
    <cellStyle name="_9-POCK-PARTIC CIUD_ANEXO 1 MATRICULA ESCOLAR_EXCEL-DEPARTAMENTAL-Def2" xfId="938" xr:uid="{00000000-0005-0000-0000-0000A9030000}"/>
    <cellStyle name="_9-POCK-PARTIC CIUD_ANEXO 1 MATRICULA ESCOLAR_EXCEL-DEPARTAMENTAL-Def2 2" xfId="939" xr:uid="{00000000-0005-0000-0000-0000AA030000}"/>
    <cellStyle name="_9-POCK-PARTIC CIUD_ANEXO 1 MATRICULA ESCOLAR_Salud y Pobreza" xfId="940" xr:uid="{00000000-0005-0000-0000-0000AB030000}"/>
    <cellStyle name="_9-POCK-PARTIC CIUD_ANEXO 1 MATRICULA ESCOLAR_Salud y Pobreza 2" xfId="941" xr:uid="{00000000-0005-0000-0000-0000AC030000}"/>
    <cellStyle name="_9-POCK-PARTIC CIUD_ANEXO 3 ACCESO A LA EDUCACIÓN editado" xfId="942" xr:uid="{00000000-0005-0000-0000-0000AD030000}"/>
    <cellStyle name="_9-POCK-PARTIC CIUD_ANEXO 3 ACCESO A LA EDUCACIÓN editado 2" xfId="943" xr:uid="{00000000-0005-0000-0000-0000AE030000}"/>
    <cellStyle name="_9-POCK-PARTIC CIUD_ANEXO 4 INDIC DE RESULTADOS FINAL" xfId="944" xr:uid="{00000000-0005-0000-0000-0000AF030000}"/>
    <cellStyle name="_9-POCK-PARTIC CIUD_ANEXO 4 INDIC DE RESULTADOS FINAL 2" xfId="945" xr:uid="{00000000-0005-0000-0000-0000B0030000}"/>
    <cellStyle name="_9-POCK-PARTIC CIUD_ANEXO 4 INDIC DE RESULTADOS FINAL 2 2" xfId="946" xr:uid="{00000000-0005-0000-0000-0000B1030000}"/>
    <cellStyle name="_9-POCK-PARTIC CIUD_ANEXO 4 INDIC DE RESULTADOS FINAL 3" xfId="947" xr:uid="{00000000-0005-0000-0000-0000B2030000}"/>
    <cellStyle name="_9-POCK-PARTIC CIUD_ANEXO 4 INDIC DE RESULTADOS FINAL 3 2" xfId="948" xr:uid="{00000000-0005-0000-0000-0000B3030000}"/>
    <cellStyle name="_9-POCK-PARTIC CIUD_ANEXO 4 RESULTADOS(COEFICIENTE DE VAR)" xfId="949" xr:uid="{00000000-0005-0000-0000-0000B4030000}"/>
    <cellStyle name="_9-POCK-PARTIC CIUD_ANEXO 4 RESULTADOS(COEFICIENTE DE VAR) 2" xfId="950" xr:uid="{00000000-0005-0000-0000-0000B5030000}"/>
    <cellStyle name="_9-POCK-PARTIC CIUD_ANEXO 6FINAL ANALFABETISMO grupo edad (CV)" xfId="951" xr:uid="{00000000-0005-0000-0000-0000B6030000}"/>
    <cellStyle name="_9-POCK-PARTIC CIUD_ANEXO 6FINAL ANALFABETISMO grupo edad (CV) 2" xfId="952" xr:uid="{00000000-0005-0000-0000-0000B7030000}"/>
    <cellStyle name="_9-POCK-PARTIC CIUD_CAP1_ASISTENCIAF" xfId="953" xr:uid="{00000000-0005-0000-0000-0000B8030000}"/>
    <cellStyle name="_9-POCK-PARTIC CIUD_CAP1_ASISTENCIAF 2" xfId="954" xr:uid="{00000000-0005-0000-0000-0000B9030000}"/>
    <cellStyle name="_9-POCK-PARTIC CIUD_cuad-15.." xfId="955" xr:uid="{00000000-0005-0000-0000-0000BA030000}"/>
    <cellStyle name="_9-POCK-PARTIC CIUD_cuad-15.. 2" xfId="956" xr:uid="{00000000-0005-0000-0000-0000BB030000}"/>
    <cellStyle name="_9-POCK-PARTIC CIUD_cuadros adicionales de brechas2002 y 2008 (2)" xfId="957" xr:uid="{00000000-0005-0000-0000-0000BC030000}"/>
    <cellStyle name="_9-POCK-PARTIC CIUD_cuadros adicionales de brechas2002 y 2008 (2) 2" xfId="958" xr:uid="{00000000-0005-0000-0000-0000BD030000}"/>
    <cellStyle name="_9-POCK-PARTIC CIUD_cuadros adicionales de brechas2002 y 2008 (2) 2 2" xfId="959" xr:uid="{00000000-0005-0000-0000-0000BE030000}"/>
    <cellStyle name="_9-POCK-PARTIC CIUD_cuadros adicionales de brechas2002 y 2008 (2) 3" xfId="960" xr:uid="{00000000-0005-0000-0000-0000BF030000}"/>
    <cellStyle name="_9-POCK-PARTIC CIUD_cuadros adicionales de brechas2002 y 2008 (2) 3 2" xfId="961" xr:uid="{00000000-0005-0000-0000-0000C0030000}"/>
    <cellStyle name="_9-POCK-PARTIC CIUD_Cuadros Nor  (2)" xfId="962" xr:uid="{00000000-0005-0000-0000-0000C1030000}"/>
    <cellStyle name="_9-POCK-PARTIC CIUD_Cuadros Nor  (2) 2" xfId="963" xr:uid="{00000000-0005-0000-0000-0000C2030000}"/>
    <cellStyle name="_9-POCK-PARTIC CIUD_CUAD-TEXTO_" xfId="964" xr:uid="{00000000-0005-0000-0000-0000C3030000}"/>
    <cellStyle name="_9-POCK-PARTIC CIUD_CUAD-TEXTO_ 2" xfId="965" xr:uid="{00000000-0005-0000-0000-0000C4030000}"/>
    <cellStyle name="_9-POCK-PARTIC CIUD_CUAD-TEXTO_ 2 2" xfId="966" xr:uid="{00000000-0005-0000-0000-0000C5030000}"/>
    <cellStyle name="_9-POCK-PARTIC CIUD_CUAD-TEXTO_ 3" xfId="967" xr:uid="{00000000-0005-0000-0000-0000C6030000}"/>
    <cellStyle name="_9-POCK-PARTIC CIUD_CUAD-TEXTO_ 3 2" xfId="968" xr:uid="{00000000-0005-0000-0000-0000C7030000}"/>
    <cellStyle name="_9-POCK-PARTIC CIUD_DEPARTAMENTAL-NUEVO FACTOR 2010" xfId="969" xr:uid="{00000000-0005-0000-0000-0000C8030000}"/>
    <cellStyle name="_9-POCK-PARTIC CIUD_DEPARTAMENTAL-NUEVO FACTOR 2010 2" xfId="970" xr:uid="{00000000-0005-0000-0000-0000C9030000}"/>
    <cellStyle name="_9-POCK-PARTIC CIUD_EXCEL-DEPARTAMENTAL-Def" xfId="971" xr:uid="{00000000-0005-0000-0000-0000CA030000}"/>
    <cellStyle name="_9-POCK-PARTIC CIUD_EXCEL-DEPARTAMENTAL-Def 2" xfId="972" xr:uid="{00000000-0005-0000-0000-0000CB030000}"/>
    <cellStyle name="_9-POCK-PARTIC CIUD_EXCEL-DEPARTAMENTAL-Def2" xfId="973" xr:uid="{00000000-0005-0000-0000-0000CC030000}"/>
    <cellStyle name="_9-POCK-PARTIC CIUD_EXCEL-DEPARTAMENTAL-Def2 2" xfId="974" xr:uid="{00000000-0005-0000-0000-0000CD030000}"/>
    <cellStyle name="_9-POCK-PARTIC CIUD_Libro1 (5)" xfId="975" xr:uid="{00000000-0005-0000-0000-0000CE030000}"/>
    <cellStyle name="_9-POCK-PARTIC CIUD_Libro1 (5) 2" xfId="976" xr:uid="{00000000-0005-0000-0000-0000CF030000}"/>
    <cellStyle name="_9-POCK-PARTIC CIUD_Libro2" xfId="977" xr:uid="{00000000-0005-0000-0000-0000D0030000}"/>
    <cellStyle name="_9-POCK-PARTIC CIUD_Libro2 (4)" xfId="978" xr:uid="{00000000-0005-0000-0000-0000D1030000}"/>
    <cellStyle name="_9-POCK-PARTIC CIUD_Libro2 (4) 2" xfId="979" xr:uid="{00000000-0005-0000-0000-0000D2030000}"/>
    <cellStyle name="_9-POCK-PARTIC CIUD_Libro2 2" xfId="980" xr:uid="{00000000-0005-0000-0000-0000D3030000}"/>
    <cellStyle name="_9-POCK-PARTIC CIUD_Libro2 2 2" xfId="981" xr:uid="{00000000-0005-0000-0000-0000D4030000}"/>
    <cellStyle name="_9-POCK-PARTIC CIUD_Libro2 3" xfId="982" xr:uid="{00000000-0005-0000-0000-0000D5030000}"/>
    <cellStyle name="_9-POCK-PARTIC CIUD_Libro2 3 2" xfId="983" xr:uid="{00000000-0005-0000-0000-0000D6030000}"/>
    <cellStyle name="_9-POCK-PARTIC CIUD_Libro2 4" xfId="984" xr:uid="{00000000-0005-0000-0000-0000D7030000}"/>
    <cellStyle name="_9-POCK-PARTIC CIUD_Libro2 4 2" xfId="985" xr:uid="{00000000-0005-0000-0000-0000D8030000}"/>
    <cellStyle name="_9-POCK-PARTIC CIUD_Libro2 5" xfId="986" xr:uid="{00000000-0005-0000-0000-0000D9030000}"/>
    <cellStyle name="_9-POCK-PARTIC CIUD_Libro2 5 2" xfId="987" xr:uid="{00000000-0005-0000-0000-0000DA030000}"/>
    <cellStyle name="_9-POCK-PARTIC CIUD_Libro5" xfId="988" xr:uid="{00000000-0005-0000-0000-0000DB030000}"/>
    <cellStyle name="_9-POCK-PARTIC CIUD_Libro5 2" xfId="989" xr:uid="{00000000-0005-0000-0000-0000DC030000}"/>
    <cellStyle name="_9-POCK-PARTIC CIUD_nivel educativo  -fin fin" xfId="990" xr:uid="{00000000-0005-0000-0000-0000DD030000}"/>
    <cellStyle name="_9-POCK-PARTIC CIUD_nivel educativo  -fin fin 2" xfId="991" xr:uid="{00000000-0005-0000-0000-0000DE030000}"/>
    <cellStyle name="_9-POCK-PARTIC CIUD_nivel educativo  -fin fin 2 2" xfId="992" xr:uid="{00000000-0005-0000-0000-0000DF030000}"/>
    <cellStyle name="_9-POCK-PARTIC CIUD_nivel educativo  -fin fin 2 2 2" xfId="993" xr:uid="{00000000-0005-0000-0000-0000E0030000}"/>
    <cellStyle name="_9-POCK-PARTIC CIUD_nivel educativo  -fin fin 2 3" xfId="994" xr:uid="{00000000-0005-0000-0000-0000E1030000}"/>
    <cellStyle name="_9-POCK-PARTIC CIUD_nivel educativo  -fin fin 3" xfId="995" xr:uid="{00000000-0005-0000-0000-0000E2030000}"/>
    <cellStyle name="_9-POCK-PARTIC CIUD_nivel educativo  -fin fin 3 2" xfId="996" xr:uid="{00000000-0005-0000-0000-0000E3030000}"/>
    <cellStyle name="_9-POCK-PARTIC CIUD_nivel educativo  -fin fin_Cuadros Nor  (2)" xfId="997" xr:uid="{00000000-0005-0000-0000-0000E4030000}"/>
    <cellStyle name="_9-POCK-PARTIC CIUD_nivel educativo  -fin fin_Cuadros Nor  (2) 2" xfId="998" xr:uid="{00000000-0005-0000-0000-0000E5030000}"/>
    <cellStyle name="_9-POCK-PARTIC CIUD_nivel educativo  -fin fin_DEPARTAMENTAL-NUEVO FACTOR 2010" xfId="999" xr:uid="{00000000-0005-0000-0000-0000E6030000}"/>
    <cellStyle name="_9-POCK-PARTIC CIUD_nivel educativo  -fin fin_DEPARTAMENTAL-NUEVO FACTOR 2010 2" xfId="1000" xr:uid="{00000000-0005-0000-0000-0000E7030000}"/>
    <cellStyle name="_9-POCK-PARTIC CIUD_nivel educativo  -fin fin_EXCEL-DEPARTAMENTAL-Def" xfId="1001" xr:uid="{00000000-0005-0000-0000-0000E8030000}"/>
    <cellStyle name="_9-POCK-PARTIC CIUD_nivel educativo  -fin fin_EXCEL-DEPARTAMENTAL-Def 2" xfId="1002" xr:uid="{00000000-0005-0000-0000-0000E9030000}"/>
    <cellStyle name="_9-POCK-PARTIC CIUD_nivel educativo  -fin fin_EXCEL-DEPARTAMENTAL-Def2" xfId="1003" xr:uid="{00000000-0005-0000-0000-0000EA030000}"/>
    <cellStyle name="_9-POCK-PARTIC CIUD_nivel educativo  -fin fin_EXCEL-DEPARTAMENTAL-Def2 2" xfId="1004" xr:uid="{00000000-0005-0000-0000-0000EB030000}"/>
    <cellStyle name="_9-POCK-PARTIC CIUD_nivel educativo  -fin fin_Salud y Pobreza" xfId="1005" xr:uid="{00000000-0005-0000-0000-0000EC030000}"/>
    <cellStyle name="_9-POCK-PARTIC CIUD_nivel educativo  -fin fin_Salud y Pobreza 2" xfId="1006" xr:uid="{00000000-0005-0000-0000-0000ED030000}"/>
    <cellStyle name="_9-POCK-PARTIC CIUD_no asiste de 6-16 y 17-24 de 2002-2009" xfId="1007" xr:uid="{00000000-0005-0000-0000-0000EE030000}"/>
    <cellStyle name="_9-POCK-PARTIC CIUD_no asiste de 6-16 y 17-24 de 2002-2009 2" xfId="1008" xr:uid="{00000000-0005-0000-0000-0000EF030000}"/>
    <cellStyle name="_9-POCK-PARTIC CIUD_QUE NO ASISTE" xfId="1009" xr:uid="{00000000-0005-0000-0000-0000F0030000}"/>
    <cellStyle name="_9-POCK-PARTIC CIUD_QUE NO ASISTE 2" xfId="1010" xr:uid="{00000000-0005-0000-0000-0000F1030000}"/>
    <cellStyle name="_9-POCK-PARTIC CIUD_QUE NO ASISTE 2 2" xfId="1011" xr:uid="{00000000-0005-0000-0000-0000F2030000}"/>
    <cellStyle name="_9-POCK-PARTIC CIUD_QUE NO ASISTE 2 2 2" xfId="1012" xr:uid="{00000000-0005-0000-0000-0000F3030000}"/>
    <cellStyle name="_9-POCK-PARTIC CIUD_QUE NO ASISTE 2 3" xfId="1013" xr:uid="{00000000-0005-0000-0000-0000F4030000}"/>
    <cellStyle name="_9-POCK-PARTIC CIUD_QUE NO ASISTE 3" xfId="1014" xr:uid="{00000000-0005-0000-0000-0000F5030000}"/>
    <cellStyle name="_9-POCK-PARTIC CIUD_QUE NO ASISTE 3 2" xfId="1015" xr:uid="{00000000-0005-0000-0000-0000F6030000}"/>
    <cellStyle name="_9-POCK-PARTIC CIUD_QUE NO ASISTE_Cuadros Nor  (2)" xfId="1016" xr:uid="{00000000-0005-0000-0000-0000F7030000}"/>
    <cellStyle name="_9-POCK-PARTIC CIUD_QUE NO ASISTE_Cuadros Nor  (2) 2" xfId="1017" xr:uid="{00000000-0005-0000-0000-0000F8030000}"/>
    <cellStyle name="_9-POCK-PARTIC CIUD_QUE NO ASISTE_DEPARTAMENTAL-NUEVO FACTOR 2010" xfId="1018" xr:uid="{00000000-0005-0000-0000-0000F9030000}"/>
    <cellStyle name="_9-POCK-PARTIC CIUD_QUE NO ASISTE_DEPARTAMENTAL-NUEVO FACTOR 2010 2" xfId="1019" xr:uid="{00000000-0005-0000-0000-0000FA030000}"/>
    <cellStyle name="_9-POCK-PARTIC CIUD_QUE NO ASISTE_EXCEL-DEPARTAMENTAL-Def" xfId="1020" xr:uid="{00000000-0005-0000-0000-0000FB030000}"/>
    <cellStyle name="_9-POCK-PARTIC CIUD_QUE NO ASISTE_EXCEL-DEPARTAMENTAL-Def 2" xfId="1021" xr:uid="{00000000-0005-0000-0000-0000FC030000}"/>
    <cellStyle name="_9-POCK-PARTIC CIUD_QUE NO ASISTE_EXCEL-DEPARTAMENTAL-Def2" xfId="1022" xr:uid="{00000000-0005-0000-0000-0000FD030000}"/>
    <cellStyle name="_9-POCK-PARTIC CIUD_QUE NO ASISTE_EXCEL-DEPARTAMENTAL-Def2 2" xfId="1023" xr:uid="{00000000-0005-0000-0000-0000FE030000}"/>
    <cellStyle name="_9-POCK-PARTIC CIUD_QUE NO ASISTE_Salud y Pobreza" xfId="1024" xr:uid="{00000000-0005-0000-0000-0000FF030000}"/>
    <cellStyle name="_9-POCK-PARTIC CIUD_QUE NO ASISTE_Salud y Pobreza 2" xfId="1025" xr:uid="{00000000-0005-0000-0000-000000040000}"/>
    <cellStyle name="_9-POCK-PARTIC CIUD_QUINTILES CAP3 -NOBIL ENERO 2011" xfId="1026" xr:uid="{00000000-0005-0000-0000-000001040000}"/>
    <cellStyle name="_9-POCK-PARTIC CIUD_QUINTILES CAP3 -NOBIL ENERO 2011 2" xfId="1027" xr:uid="{00000000-0005-0000-0000-000002040000}"/>
    <cellStyle name="_9-POCK-PARTIC CIUD_QUINTILES educacion" xfId="1028" xr:uid="{00000000-0005-0000-0000-000003040000}"/>
    <cellStyle name="_9-POCK-PARTIC CIUD_QUINTILES educacion 2" xfId="1029" xr:uid="{00000000-0005-0000-0000-000004040000}"/>
    <cellStyle name="_9-POCK-PARTIC CIUD_resultados de estudios año anterior 2002-2009" xfId="1030" xr:uid="{00000000-0005-0000-0000-000005040000}"/>
    <cellStyle name="_9-POCK-PARTIC CIUD_resultados de estudios año anterior 2002-2009 2" xfId="1031" xr:uid="{00000000-0005-0000-0000-000006040000}"/>
    <cellStyle name="_9-POCK-PARTIC CIUD_resultados de estudios año anterior 2002-2009 2 2" xfId="1032" xr:uid="{00000000-0005-0000-0000-000007040000}"/>
    <cellStyle name="_9-POCK-PARTIC CIUD_resultados de estudios año anterior 2002-2009 2 2 2" xfId="1033" xr:uid="{00000000-0005-0000-0000-000008040000}"/>
    <cellStyle name="_9-POCK-PARTIC CIUD_resultados de estudios año anterior 2002-2009 2 3" xfId="1034" xr:uid="{00000000-0005-0000-0000-000009040000}"/>
    <cellStyle name="_9-POCK-PARTIC CIUD_resultados de estudios año anterior 2002-2009 3" xfId="1035" xr:uid="{00000000-0005-0000-0000-00000A040000}"/>
    <cellStyle name="_9-POCK-PARTIC CIUD_resultados de estudios año anterior 2002-2009 3 2" xfId="1036" xr:uid="{00000000-0005-0000-0000-00000B040000}"/>
    <cellStyle name="_9-POCK-PARTIC CIUD_resultados de estudios año anterior 2002-2009_Cuadros Nor  (2)" xfId="1037" xr:uid="{00000000-0005-0000-0000-00000C040000}"/>
    <cellStyle name="_9-POCK-PARTIC CIUD_resultados de estudios año anterior 2002-2009_Cuadros Nor  (2) 2" xfId="1038" xr:uid="{00000000-0005-0000-0000-00000D040000}"/>
    <cellStyle name="_9-POCK-PARTIC CIUD_resultados de estudios año anterior 2002-2009_DEPARTAMENTAL-NUEVO FACTOR 2010" xfId="1039" xr:uid="{00000000-0005-0000-0000-00000E040000}"/>
    <cellStyle name="_9-POCK-PARTIC CIUD_resultados de estudios año anterior 2002-2009_DEPARTAMENTAL-NUEVO FACTOR 2010 2" xfId="1040" xr:uid="{00000000-0005-0000-0000-00000F040000}"/>
    <cellStyle name="_9-POCK-PARTIC CIUD_resultados de estudios año anterior 2002-2009_EXCEL-DEPARTAMENTAL-Def" xfId="1041" xr:uid="{00000000-0005-0000-0000-000010040000}"/>
    <cellStyle name="_9-POCK-PARTIC CIUD_resultados de estudios año anterior 2002-2009_EXCEL-DEPARTAMENTAL-Def 2" xfId="1042" xr:uid="{00000000-0005-0000-0000-000011040000}"/>
    <cellStyle name="_9-POCK-PARTIC CIUD_resultados de estudios año anterior 2002-2009_EXCEL-DEPARTAMENTAL-Def2" xfId="1043" xr:uid="{00000000-0005-0000-0000-000012040000}"/>
    <cellStyle name="_9-POCK-PARTIC CIUD_resultados de estudios año anterior 2002-2009_EXCEL-DEPARTAMENTAL-Def2 2" xfId="1044" xr:uid="{00000000-0005-0000-0000-000013040000}"/>
    <cellStyle name="_9-POCK-PARTIC CIUD_resultados de estudios año anterior 2002-2009_Salud y Pobreza" xfId="1045" xr:uid="{00000000-0005-0000-0000-000014040000}"/>
    <cellStyle name="_9-POCK-PARTIC CIUD_resultados de estudios año anterior 2002-2009_Salud y Pobreza 2" xfId="1046" xr:uid="{00000000-0005-0000-0000-000015040000}"/>
    <cellStyle name="_9-POCK-PARTIC CIUD_Salud y Pobreza" xfId="1047" xr:uid="{00000000-0005-0000-0000-000016040000}"/>
    <cellStyle name="_9-POCK-PARTIC CIUD_Salud y Pobreza 2" xfId="1048" xr:uid="{00000000-0005-0000-0000-000017040000}"/>
    <cellStyle name="_9-POCK-PARTIC CIUD_solicita datos para el 2007-minedu remitio" xfId="1049" xr:uid="{00000000-0005-0000-0000-000018040000}"/>
    <cellStyle name="_9-POCK-PARTIC CIUD_solicita datos para el 2007-minedu remitio 2" xfId="1050" xr:uid="{00000000-0005-0000-0000-000019040000}"/>
    <cellStyle name="_9-POCK-PARTIC CIUD_solicita datos para el 2007-minedu remitio 2 2" xfId="1051" xr:uid="{00000000-0005-0000-0000-00001A040000}"/>
    <cellStyle name="_9-POCK-PARTIC CIUD_solicita datos para el 2007-minedu remitio 3" xfId="1052" xr:uid="{00000000-0005-0000-0000-00001B040000}"/>
    <cellStyle name="_9-POCK-PARTIC CIUD_solicita datos para el 2007-minedu remitio 3 2" xfId="1053" xr:uid="{00000000-0005-0000-0000-00001C040000}"/>
    <cellStyle name="_Anexos_Actualizado (15 Mayo)-2" xfId="1054" xr:uid="{00000000-0005-0000-0000-00001D040000}"/>
    <cellStyle name="_Anexos_Actualizado (15 Mayo)-2 2" xfId="1055" xr:uid="{00000000-0005-0000-0000-00001E040000}"/>
    <cellStyle name="_Anexos_Actualizado (15 Mayo)-2 2 2" xfId="1056" xr:uid="{00000000-0005-0000-0000-00001F040000}"/>
    <cellStyle name="_Anexos_Actualizado (15 Mayo)-2 2 2 2" xfId="1057" xr:uid="{00000000-0005-0000-0000-000020040000}"/>
    <cellStyle name="_Anexos_Actualizado (15 Mayo)-2 2 3" xfId="1058" xr:uid="{00000000-0005-0000-0000-000021040000}"/>
    <cellStyle name="_Anexos_Actualizado (15 Mayo)-2 3" xfId="1059" xr:uid="{00000000-0005-0000-0000-000022040000}"/>
    <cellStyle name="_Anexos_Actualizado (15 Mayo)-2 3 2" xfId="1060" xr:uid="{00000000-0005-0000-0000-000023040000}"/>
    <cellStyle name="_Anexos_Actualizado (15 Mayo)-2_Cuadros Nor  (2)" xfId="1061" xr:uid="{00000000-0005-0000-0000-000024040000}"/>
    <cellStyle name="_Anexos_Actualizado (15 Mayo)-2_Cuadros Nor  (2) 2" xfId="1062" xr:uid="{00000000-0005-0000-0000-000025040000}"/>
    <cellStyle name="_Anexos_Actualizado (15 Mayo)-2_DEPARTAMENTAL-NUEVO FACTOR 2010" xfId="1063" xr:uid="{00000000-0005-0000-0000-000026040000}"/>
    <cellStyle name="_Anexos_Actualizado (15 Mayo)-2_DEPARTAMENTAL-NUEVO FACTOR 2010 2" xfId="1064" xr:uid="{00000000-0005-0000-0000-000027040000}"/>
    <cellStyle name="_Anexos_Actualizado (15 Mayo)-2_EXCEL-DEPARTAMENTAL-Def" xfId="1065" xr:uid="{00000000-0005-0000-0000-000028040000}"/>
    <cellStyle name="_Anexos_Actualizado (15 Mayo)-2_EXCEL-DEPARTAMENTAL-Def 2" xfId="1066" xr:uid="{00000000-0005-0000-0000-000029040000}"/>
    <cellStyle name="_Anexos_Actualizado (15 Mayo)-2_EXCEL-DEPARTAMENTAL-Def2" xfId="1067" xr:uid="{00000000-0005-0000-0000-00002A040000}"/>
    <cellStyle name="_Anexos_Actualizado (15 Mayo)-2_EXCEL-DEPARTAMENTAL-Def2 2" xfId="1068" xr:uid="{00000000-0005-0000-0000-00002B040000}"/>
    <cellStyle name="_Anexos_Actualizado (15 Mayo)-2_Libro1 (5)" xfId="1069" xr:uid="{00000000-0005-0000-0000-00002C040000}"/>
    <cellStyle name="_Anexos_Actualizado (15 Mayo)-2_Libro1 (5) 2" xfId="1070" xr:uid="{00000000-0005-0000-0000-00002D040000}"/>
    <cellStyle name="_Anexos_Actualizado (15 Mayo)-2_Libro2 (4)" xfId="1071" xr:uid="{00000000-0005-0000-0000-00002E040000}"/>
    <cellStyle name="_Anexos_Actualizado (15 Mayo)-2_Libro2 (4) 2" xfId="1072" xr:uid="{00000000-0005-0000-0000-00002F040000}"/>
    <cellStyle name="_Anexos_Actualizado (15 Mayo)-2_Salud y Pobreza" xfId="1073" xr:uid="{00000000-0005-0000-0000-000030040000}"/>
    <cellStyle name="_Anexos_Actualizado (15 Mayo)-2_Salud y Pobreza 2" xfId="1074" xr:uid="{00000000-0005-0000-0000-000031040000}"/>
    <cellStyle name="_Cap02_cuadros-educación -provincias de Lim" xfId="1075" xr:uid="{00000000-0005-0000-0000-000032040000}"/>
    <cellStyle name="_Cap02_cuadros-educación -provincias de Lim 2" xfId="1076" xr:uid="{00000000-0005-0000-0000-000033040000}"/>
    <cellStyle name="_Cap02_cuadros-educación -provincias de Lim 2 2" xfId="1077" xr:uid="{00000000-0005-0000-0000-000034040000}"/>
    <cellStyle name="_Cap02_cuadros-educación -provincias de Lim 3" xfId="1078" xr:uid="{00000000-0005-0000-0000-000035040000}"/>
    <cellStyle name="_Cap02_cuadros-educación -provincias de Lim 3 2" xfId="1079" xr:uid="{00000000-0005-0000-0000-000036040000}"/>
    <cellStyle name="_Cap02_cuadros-educación -provincias de Lima sin Lima" xfId="1080" xr:uid="{00000000-0005-0000-0000-000037040000}"/>
    <cellStyle name="_Cap02_cuadros-educación -provincias de Lima sin Lima 2" xfId="1081" xr:uid="{00000000-0005-0000-0000-000038040000}"/>
    <cellStyle name="_Cap02_cuadros-educación -provincias de Lima sin Lima 2 2" xfId="1082" xr:uid="{00000000-0005-0000-0000-000039040000}"/>
    <cellStyle name="_Cap02_cuadros-educación -provincias de Lima sin Lima 3" xfId="1083" xr:uid="{00000000-0005-0000-0000-00003A040000}"/>
    <cellStyle name="_Cap02_cuadros-educación -provincias de Lima sin Lima 3 2" xfId="1084" xr:uid="{00000000-0005-0000-0000-00003B040000}"/>
    <cellStyle name="_Cap02_cuadros-educación_-Lima_y_callao_fin" xfId="1085" xr:uid="{00000000-0005-0000-0000-00003C040000}"/>
    <cellStyle name="_Cap02_cuadros-educación_-Lima_y_callao_fin 2" xfId="1086" xr:uid="{00000000-0005-0000-0000-00003D040000}"/>
    <cellStyle name="_Cap02_cuadros-educación_-Lima_y_callao_fin 2 2" xfId="1087" xr:uid="{00000000-0005-0000-0000-00003E040000}"/>
    <cellStyle name="_Cap02_cuadros-educación_-Lima_y_callao_fin 3" xfId="1088" xr:uid="{00000000-0005-0000-0000-00003F040000}"/>
    <cellStyle name="_Cap02_cuadros-educación_-Lima_y_callao_fin 3 2" xfId="1089" xr:uid="{00000000-0005-0000-0000-000040040000}"/>
    <cellStyle name="_cap1.2009" xfId="1090" xr:uid="{00000000-0005-0000-0000-000041040000}"/>
    <cellStyle name="_cap1.2009 2" xfId="1091" xr:uid="{00000000-0005-0000-0000-000042040000}"/>
    <cellStyle name="_cap1.2009 2 2" xfId="1092" xr:uid="{00000000-0005-0000-0000-000043040000}"/>
    <cellStyle name="_cap1.2009 3" xfId="1093" xr:uid="{00000000-0005-0000-0000-000044040000}"/>
    <cellStyle name="_cap1.2009 3 2" xfId="1094" xr:uid="{00000000-0005-0000-0000-000045040000}"/>
    <cellStyle name="_cap1.2009_cuadros adicionales de brechas2002 y 2008 (2)" xfId="1095" xr:uid="{00000000-0005-0000-0000-000046040000}"/>
    <cellStyle name="_cap1.2009_cuadros adicionales de brechas2002 y 2008 (2) 2" xfId="1096" xr:uid="{00000000-0005-0000-0000-000047040000}"/>
    <cellStyle name="_cap1.2009_cuadros adicionales de brechas2002 y 2008 (2) 2 2" xfId="1097" xr:uid="{00000000-0005-0000-0000-000048040000}"/>
    <cellStyle name="_cap1.2009_cuadros adicionales de brechas2002 y 2008 (2) 3" xfId="1098" xr:uid="{00000000-0005-0000-0000-000049040000}"/>
    <cellStyle name="_cap1.2009_cuadros adicionales de brechas2002 y 2008 (2) 3 2" xfId="1099" xr:uid="{00000000-0005-0000-0000-00004A040000}"/>
    <cellStyle name="_cap1.2009_CUAD-TEXTO_" xfId="1100" xr:uid="{00000000-0005-0000-0000-00004B040000}"/>
    <cellStyle name="_cap1.2009_CUAD-TEXTO_ 2" xfId="1101" xr:uid="{00000000-0005-0000-0000-00004C040000}"/>
    <cellStyle name="_cap1.2009_CUAD-TEXTO_ 2 2" xfId="1102" xr:uid="{00000000-0005-0000-0000-00004D040000}"/>
    <cellStyle name="_cap1.2009_CUAD-TEXTO_ 3" xfId="1103" xr:uid="{00000000-0005-0000-0000-00004E040000}"/>
    <cellStyle name="_cap1.2009_CUAD-TEXTO_ 3 2" xfId="1104" xr:uid="{00000000-0005-0000-0000-00004F040000}"/>
    <cellStyle name="_cap1.2009_GRAFICOS ODM" xfId="1105" xr:uid="{00000000-0005-0000-0000-000050040000}"/>
    <cellStyle name="_cap1.2009_GRAFICOS ODM 2" xfId="1106" xr:uid="{00000000-0005-0000-0000-000051040000}"/>
    <cellStyle name="_cap1.2009_Libro2" xfId="1107" xr:uid="{00000000-0005-0000-0000-000052040000}"/>
    <cellStyle name="_cap1.2009_Libro2 2" xfId="1108" xr:uid="{00000000-0005-0000-0000-000053040000}"/>
    <cellStyle name="_cap1.2009_Libro2 2 2" xfId="1109" xr:uid="{00000000-0005-0000-0000-000054040000}"/>
    <cellStyle name="_cap1.2009_Libro2 3" xfId="1110" xr:uid="{00000000-0005-0000-0000-000055040000}"/>
    <cellStyle name="_cap1.2009_Libro2 3 2" xfId="1111" xr:uid="{00000000-0005-0000-0000-000056040000}"/>
    <cellStyle name="_cap1.2009_solicita datos para el 2007-minedu remitio" xfId="1112" xr:uid="{00000000-0005-0000-0000-000057040000}"/>
    <cellStyle name="_cap1.2009_solicita datos para el 2007-minedu remitio 2" xfId="1113" xr:uid="{00000000-0005-0000-0000-000058040000}"/>
    <cellStyle name="_cap1.2009_solicita datos para el 2007-minedu remitio 2 2" xfId="1114" xr:uid="{00000000-0005-0000-0000-000059040000}"/>
    <cellStyle name="_cap1.2009_solicita datos para el 2007-minedu remitio 3" xfId="1115" xr:uid="{00000000-0005-0000-0000-00005A040000}"/>
    <cellStyle name="_cap1.2009_solicita datos para el 2007-minedu remitio 3 2" xfId="1116" xr:uid="{00000000-0005-0000-0000-00005B040000}"/>
    <cellStyle name="_Cap10.2009.xls ACTUALIZADO" xfId="1117" xr:uid="{00000000-0005-0000-0000-00005C040000}"/>
    <cellStyle name="_Cap10.2009.xls ACTUALIZADO 2" xfId="1118" xr:uid="{00000000-0005-0000-0000-00005D040000}"/>
    <cellStyle name="_Cap10.2009.xls ACTUALIZADO 2 2" xfId="1119" xr:uid="{00000000-0005-0000-0000-00005E040000}"/>
    <cellStyle name="_Cap10.2009.xls ACTUALIZADO 3" xfId="1120" xr:uid="{00000000-0005-0000-0000-00005F040000}"/>
    <cellStyle name="_Cap10.2009.xls ACTUALIZADO 3 2" xfId="1121" xr:uid="{00000000-0005-0000-0000-000060040000}"/>
    <cellStyle name="_Cap10.2009.xls ACTUALIZADO_cuadros adicionales de brechas2002 y 2008 (2)" xfId="1122" xr:uid="{00000000-0005-0000-0000-000061040000}"/>
    <cellStyle name="_Cap10.2009.xls ACTUALIZADO_cuadros adicionales de brechas2002 y 2008 (2) 2" xfId="1123" xr:uid="{00000000-0005-0000-0000-000062040000}"/>
    <cellStyle name="_Cap10.2009.xls ACTUALIZADO_cuadros adicionales de brechas2002 y 2008 (2) 2 2" xfId="1124" xr:uid="{00000000-0005-0000-0000-000063040000}"/>
    <cellStyle name="_Cap10.2009.xls ACTUALIZADO_cuadros adicionales de brechas2002 y 2008 (2) 3" xfId="1125" xr:uid="{00000000-0005-0000-0000-000064040000}"/>
    <cellStyle name="_Cap10.2009.xls ACTUALIZADO_cuadros adicionales de brechas2002 y 2008 (2) 3 2" xfId="1126" xr:uid="{00000000-0005-0000-0000-000065040000}"/>
    <cellStyle name="_Cap10.2009.xls ACTUALIZADO_CUAD-TEXTO_" xfId="1127" xr:uid="{00000000-0005-0000-0000-000066040000}"/>
    <cellStyle name="_Cap10.2009.xls ACTUALIZADO_CUAD-TEXTO_ 2" xfId="1128" xr:uid="{00000000-0005-0000-0000-000067040000}"/>
    <cellStyle name="_Cap10.2009.xls ACTUALIZADO_CUAD-TEXTO_ 2 2" xfId="1129" xr:uid="{00000000-0005-0000-0000-000068040000}"/>
    <cellStyle name="_Cap10.2009.xls ACTUALIZADO_CUAD-TEXTO_ 3" xfId="1130" xr:uid="{00000000-0005-0000-0000-000069040000}"/>
    <cellStyle name="_Cap10.2009.xls ACTUALIZADO_CUAD-TEXTO_ 3 2" xfId="1131" xr:uid="{00000000-0005-0000-0000-00006A040000}"/>
    <cellStyle name="_Cap10.2009.xls ACTUALIZADO_GRAFICOS ODM" xfId="1132" xr:uid="{00000000-0005-0000-0000-00006B040000}"/>
    <cellStyle name="_Cap10.2009.xls ACTUALIZADO_GRAFICOS ODM 2" xfId="1133" xr:uid="{00000000-0005-0000-0000-00006C040000}"/>
    <cellStyle name="_Cap10.2009.xls ACTUALIZADO_Libro2" xfId="1134" xr:uid="{00000000-0005-0000-0000-00006D040000}"/>
    <cellStyle name="_Cap10.2009.xls ACTUALIZADO_Libro2 2" xfId="1135" xr:uid="{00000000-0005-0000-0000-00006E040000}"/>
    <cellStyle name="_Cap10.2009.xls ACTUALIZADO_Libro2 2 2" xfId="1136" xr:uid="{00000000-0005-0000-0000-00006F040000}"/>
    <cellStyle name="_Cap10.2009.xls ACTUALIZADO_Libro2 3" xfId="1137" xr:uid="{00000000-0005-0000-0000-000070040000}"/>
    <cellStyle name="_Cap10.2009.xls ACTUALIZADO_Libro2 3 2" xfId="1138" xr:uid="{00000000-0005-0000-0000-000071040000}"/>
    <cellStyle name="_Cap10.2009.xls ACTUALIZADO_solicita datos para el 2007-minedu remitio" xfId="1139" xr:uid="{00000000-0005-0000-0000-000072040000}"/>
    <cellStyle name="_Cap10.2009.xls ACTUALIZADO_solicita datos para el 2007-minedu remitio 2" xfId="1140" xr:uid="{00000000-0005-0000-0000-000073040000}"/>
    <cellStyle name="_Cap10.2009.xls ACTUALIZADO_solicita datos para el 2007-minedu remitio 2 2" xfId="1141" xr:uid="{00000000-0005-0000-0000-000074040000}"/>
    <cellStyle name="_Cap10.2009.xls ACTUALIZADO_solicita datos para el 2007-minedu remitio 3" xfId="1142" xr:uid="{00000000-0005-0000-0000-000075040000}"/>
    <cellStyle name="_Cap10.2009.xls ACTUALIZADO_solicita datos para el 2007-minedu remitio 3 2" xfId="1143" xr:uid="{00000000-0005-0000-0000-000076040000}"/>
    <cellStyle name="_CAP-2-MAMBIENTE-2008" xfId="1144" xr:uid="{00000000-0005-0000-0000-000077040000}"/>
    <cellStyle name="_CAP-2-MAMBIENTE-2008 2" xfId="1145" xr:uid="{00000000-0005-0000-0000-000078040000}"/>
    <cellStyle name="_CAP-2-MAMBIENTE-2008 2 2" xfId="1146" xr:uid="{00000000-0005-0000-0000-000079040000}"/>
    <cellStyle name="_CAP-2-MAMBIENTE-2008 3" xfId="1147" xr:uid="{00000000-0005-0000-0000-00007A040000}"/>
    <cellStyle name="_CAP-2-MAMBIENTE-2008 3 2" xfId="1148" xr:uid="{00000000-0005-0000-0000-00007B040000}"/>
    <cellStyle name="_CAP-2-MAMBIENTE-2008_cuadros adicionales de brechas2002 y 2008 (2)" xfId="1149" xr:uid="{00000000-0005-0000-0000-00007C040000}"/>
    <cellStyle name="_CAP-2-MAMBIENTE-2008_cuadros adicionales de brechas2002 y 2008 (2) 2" xfId="1150" xr:uid="{00000000-0005-0000-0000-00007D040000}"/>
    <cellStyle name="_CAP-2-MAMBIENTE-2008_cuadros adicionales de brechas2002 y 2008 (2) 2 2" xfId="1151" xr:uid="{00000000-0005-0000-0000-00007E040000}"/>
    <cellStyle name="_CAP-2-MAMBIENTE-2008_cuadros adicionales de brechas2002 y 2008 (2) 3" xfId="1152" xr:uid="{00000000-0005-0000-0000-00007F040000}"/>
    <cellStyle name="_CAP-2-MAMBIENTE-2008_cuadros adicionales de brechas2002 y 2008 (2) 3 2" xfId="1153" xr:uid="{00000000-0005-0000-0000-000080040000}"/>
    <cellStyle name="_CAP-2-MAMBIENTE-2008_CUAD-TEXTO_" xfId="1154" xr:uid="{00000000-0005-0000-0000-000081040000}"/>
    <cellStyle name="_CAP-2-MAMBIENTE-2008_CUAD-TEXTO_ 2" xfId="1155" xr:uid="{00000000-0005-0000-0000-000082040000}"/>
    <cellStyle name="_CAP-2-MAMBIENTE-2008_CUAD-TEXTO_ 2 2" xfId="1156" xr:uid="{00000000-0005-0000-0000-000083040000}"/>
    <cellStyle name="_CAP-2-MAMBIENTE-2008_CUAD-TEXTO_ 3" xfId="1157" xr:uid="{00000000-0005-0000-0000-000084040000}"/>
    <cellStyle name="_CAP-2-MAMBIENTE-2008_CUAD-TEXTO_ 3 2" xfId="1158" xr:uid="{00000000-0005-0000-0000-000085040000}"/>
    <cellStyle name="_CAP-2-MAMBIENTE-2008_GRAFICOS ODM" xfId="1159" xr:uid="{00000000-0005-0000-0000-000086040000}"/>
    <cellStyle name="_CAP-2-MAMBIENTE-2008_GRAFICOS ODM 2" xfId="1160" xr:uid="{00000000-0005-0000-0000-000087040000}"/>
    <cellStyle name="_CAP-2-MAMBIENTE-2008_Libro2" xfId="1161" xr:uid="{00000000-0005-0000-0000-000088040000}"/>
    <cellStyle name="_CAP-2-MAMBIENTE-2008_Libro2 2" xfId="1162" xr:uid="{00000000-0005-0000-0000-000089040000}"/>
    <cellStyle name="_CAP-2-MAMBIENTE-2008_Libro2 2 2" xfId="1163" xr:uid="{00000000-0005-0000-0000-00008A040000}"/>
    <cellStyle name="_CAP-2-MAMBIENTE-2008_Libro2 3" xfId="1164" xr:uid="{00000000-0005-0000-0000-00008B040000}"/>
    <cellStyle name="_CAP-2-MAMBIENTE-2008_Libro2 3 2" xfId="1165" xr:uid="{00000000-0005-0000-0000-00008C040000}"/>
    <cellStyle name="_CAP-2-MAMBIENTE-2008_solicita datos para el 2007-minedu remitio" xfId="1166" xr:uid="{00000000-0005-0000-0000-00008D040000}"/>
    <cellStyle name="_CAP-2-MAMBIENTE-2008_solicita datos para el 2007-minedu remitio 2" xfId="1167" xr:uid="{00000000-0005-0000-0000-00008E040000}"/>
    <cellStyle name="_CAP-2-MAMBIENTE-2008_solicita datos para el 2007-minedu remitio 2 2" xfId="1168" xr:uid="{00000000-0005-0000-0000-00008F040000}"/>
    <cellStyle name="_CAP-2-MAMBIENTE-2008_solicita datos para el 2007-minedu remitio 3" xfId="1169" xr:uid="{00000000-0005-0000-0000-000090040000}"/>
    <cellStyle name="_CAP-2-MAMBIENTE-2008_solicita datos para el 2007-minedu remitio 3 2" xfId="1170" xr:uid="{00000000-0005-0000-0000-000091040000}"/>
    <cellStyle name="_CAP-2-MAMBIENTE-2009-corr-2" xfId="1171" xr:uid="{00000000-0005-0000-0000-000092040000}"/>
    <cellStyle name="_CAP-2-MAMBIENTE-2009-corr-2 2" xfId="1172" xr:uid="{00000000-0005-0000-0000-000093040000}"/>
    <cellStyle name="_CAP-2-MAMBIENTE-2009-corr-2 2 2" xfId="1173" xr:uid="{00000000-0005-0000-0000-000094040000}"/>
    <cellStyle name="_CAP-2-MAMBIENTE-2009-corr-2 3" xfId="1174" xr:uid="{00000000-0005-0000-0000-000095040000}"/>
    <cellStyle name="_CAP-2-MAMBIENTE-2009-corr-2 3 2" xfId="1175" xr:uid="{00000000-0005-0000-0000-000096040000}"/>
    <cellStyle name="_CAP-2-MAMBIENTE-2009-corr-2_cuadros adicionales de brechas2002 y 2008 (2)" xfId="1176" xr:uid="{00000000-0005-0000-0000-000097040000}"/>
    <cellStyle name="_CAP-2-MAMBIENTE-2009-corr-2_cuadros adicionales de brechas2002 y 2008 (2) 2" xfId="1177" xr:uid="{00000000-0005-0000-0000-000098040000}"/>
    <cellStyle name="_CAP-2-MAMBIENTE-2009-corr-2_cuadros adicionales de brechas2002 y 2008 (2) 2 2" xfId="1178" xr:uid="{00000000-0005-0000-0000-000099040000}"/>
    <cellStyle name="_CAP-2-MAMBIENTE-2009-corr-2_cuadros adicionales de brechas2002 y 2008 (2) 3" xfId="1179" xr:uid="{00000000-0005-0000-0000-00009A040000}"/>
    <cellStyle name="_CAP-2-MAMBIENTE-2009-corr-2_cuadros adicionales de brechas2002 y 2008 (2) 3 2" xfId="1180" xr:uid="{00000000-0005-0000-0000-00009B040000}"/>
    <cellStyle name="_CAP-2-MAMBIENTE-2009-corr-2_CUAD-TEXTO_" xfId="1181" xr:uid="{00000000-0005-0000-0000-00009C040000}"/>
    <cellStyle name="_CAP-2-MAMBIENTE-2009-corr-2_CUAD-TEXTO_ 2" xfId="1182" xr:uid="{00000000-0005-0000-0000-00009D040000}"/>
    <cellStyle name="_CAP-2-MAMBIENTE-2009-corr-2_CUAD-TEXTO_ 2 2" xfId="1183" xr:uid="{00000000-0005-0000-0000-00009E040000}"/>
    <cellStyle name="_CAP-2-MAMBIENTE-2009-corr-2_CUAD-TEXTO_ 3" xfId="1184" xr:uid="{00000000-0005-0000-0000-00009F040000}"/>
    <cellStyle name="_CAP-2-MAMBIENTE-2009-corr-2_CUAD-TEXTO_ 3 2" xfId="1185" xr:uid="{00000000-0005-0000-0000-0000A0040000}"/>
    <cellStyle name="_CAP-2-MAMBIENTE-2009-corr-2_GRAFICOS ODM" xfId="1186" xr:uid="{00000000-0005-0000-0000-0000A1040000}"/>
    <cellStyle name="_CAP-2-MAMBIENTE-2009-corr-2_GRAFICOS ODM 2" xfId="1187" xr:uid="{00000000-0005-0000-0000-0000A2040000}"/>
    <cellStyle name="_CAP-2-MAMBIENTE-2009-corr-2_Libro2" xfId="1188" xr:uid="{00000000-0005-0000-0000-0000A3040000}"/>
    <cellStyle name="_CAP-2-MAMBIENTE-2009-corr-2_Libro2 2" xfId="1189" xr:uid="{00000000-0005-0000-0000-0000A4040000}"/>
    <cellStyle name="_CAP-2-MAMBIENTE-2009-corr-2_Libro2 2 2" xfId="1190" xr:uid="{00000000-0005-0000-0000-0000A5040000}"/>
    <cellStyle name="_CAP-2-MAMBIENTE-2009-corr-2_Libro2 3" xfId="1191" xr:uid="{00000000-0005-0000-0000-0000A6040000}"/>
    <cellStyle name="_CAP-2-MAMBIENTE-2009-corr-2_Libro2 3 2" xfId="1192" xr:uid="{00000000-0005-0000-0000-0000A7040000}"/>
    <cellStyle name="_CAP-2-MAMBIENTE-2009-corr-2_solicita datos para el 2007-minedu remitio" xfId="1193" xr:uid="{00000000-0005-0000-0000-0000A8040000}"/>
    <cellStyle name="_CAP-2-MAMBIENTE-2009-corr-2_solicita datos para el 2007-minedu remitio 2" xfId="1194" xr:uid="{00000000-0005-0000-0000-0000A9040000}"/>
    <cellStyle name="_CAP-2-MAMBIENTE-2009-corr-2_solicita datos para el 2007-minedu remitio 2 2" xfId="1195" xr:uid="{00000000-0005-0000-0000-0000AA040000}"/>
    <cellStyle name="_CAP-2-MAMBIENTE-2009-corr-2_solicita datos para el 2007-minedu remitio 3" xfId="1196" xr:uid="{00000000-0005-0000-0000-0000AB040000}"/>
    <cellStyle name="_CAP-2-MAMBIENTE-2009-corr-2_solicita datos para el 2007-minedu remitio 3 2" xfId="1197" xr:uid="{00000000-0005-0000-0000-0000AC040000}"/>
    <cellStyle name="_CAP-2-MA-NEW-2009" xfId="1198" xr:uid="{00000000-0005-0000-0000-0000AD040000}"/>
    <cellStyle name="_CAP-2-MA-NEW-2009 2" xfId="1199" xr:uid="{00000000-0005-0000-0000-0000AE040000}"/>
    <cellStyle name="_CAP-2-MA-NEW-2009 2 2" xfId="1200" xr:uid="{00000000-0005-0000-0000-0000AF040000}"/>
    <cellStyle name="_CAP-2-MA-NEW-2009 3" xfId="1201" xr:uid="{00000000-0005-0000-0000-0000B0040000}"/>
    <cellStyle name="_CAP-2-MA-NEW-2009 3 2" xfId="1202" xr:uid="{00000000-0005-0000-0000-0000B1040000}"/>
    <cellStyle name="_CAP-2-MA-NEW-2009_cuadros adicionales de brechas2002 y 2008 (2)" xfId="1203" xr:uid="{00000000-0005-0000-0000-0000B2040000}"/>
    <cellStyle name="_CAP-2-MA-NEW-2009_cuadros adicionales de brechas2002 y 2008 (2) 2" xfId="1204" xr:uid="{00000000-0005-0000-0000-0000B3040000}"/>
    <cellStyle name="_CAP-2-MA-NEW-2009_cuadros adicionales de brechas2002 y 2008 (2) 2 2" xfId="1205" xr:uid="{00000000-0005-0000-0000-0000B4040000}"/>
    <cellStyle name="_CAP-2-MA-NEW-2009_cuadros adicionales de brechas2002 y 2008 (2) 3" xfId="1206" xr:uid="{00000000-0005-0000-0000-0000B5040000}"/>
    <cellStyle name="_CAP-2-MA-NEW-2009_cuadros adicionales de brechas2002 y 2008 (2) 3 2" xfId="1207" xr:uid="{00000000-0005-0000-0000-0000B6040000}"/>
    <cellStyle name="_CAP-2-MA-NEW-2009_CUAD-TEXTO_" xfId="1208" xr:uid="{00000000-0005-0000-0000-0000B7040000}"/>
    <cellStyle name="_CAP-2-MA-NEW-2009_CUAD-TEXTO_ 2" xfId="1209" xr:uid="{00000000-0005-0000-0000-0000B8040000}"/>
    <cellStyle name="_CAP-2-MA-NEW-2009_CUAD-TEXTO_ 2 2" xfId="1210" xr:uid="{00000000-0005-0000-0000-0000B9040000}"/>
    <cellStyle name="_CAP-2-MA-NEW-2009_CUAD-TEXTO_ 3" xfId="1211" xr:uid="{00000000-0005-0000-0000-0000BA040000}"/>
    <cellStyle name="_CAP-2-MA-NEW-2009_CUAD-TEXTO_ 3 2" xfId="1212" xr:uid="{00000000-0005-0000-0000-0000BB040000}"/>
    <cellStyle name="_CAP-2-MA-NEW-2009_GRAFICOS ODM" xfId="1213" xr:uid="{00000000-0005-0000-0000-0000BC040000}"/>
    <cellStyle name="_CAP-2-MA-NEW-2009_GRAFICOS ODM 2" xfId="1214" xr:uid="{00000000-0005-0000-0000-0000BD040000}"/>
    <cellStyle name="_CAP-2-MA-NEW-2009_Libro2" xfId="1215" xr:uid="{00000000-0005-0000-0000-0000BE040000}"/>
    <cellStyle name="_CAP-2-MA-NEW-2009_Libro2 2" xfId="1216" xr:uid="{00000000-0005-0000-0000-0000BF040000}"/>
    <cellStyle name="_CAP-2-MA-NEW-2009_Libro2 2 2" xfId="1217" xr:uid="{00000000-0005-0000-0000-0000C0040000}"/>
    <cellStyle name="_CAP-2-MA-NEW-2009_Libro2 3" xfId="1218" xr:uid="{00000000-0005-0000-0000-0000C1040000}"/>
    <cellStyle name="_CAP-2-MA-NEW-2009_Libro2 3 2" xfId="1219" xr:uid="{00000000-0005-0000-0000-0000C2040000}"/>
    <cellStyle name="_CAP-2-MA-NEW-2009_solicita datos para el 2007-minedu remitio" xfId="1220" xr:uid="{00000000-0005-0000-0000-0000C3040000}"/>
    <cellStyle name="_CAP-2-MA-NEW-2009_solicita datos para el 2007-minedu remitio 2" xfId="1221" xr:uid="{00000000-0005-0000-0000-0000C4040000}"/>
    <cellStyle name="_CAP-2-MA-NEW-2009_solicita datos para el 2007-minedu remitio 2 2" xfId="1222" xr:uid="{00000000-0005-0000-0000-0000C5040000}"/>
    <cellStyle name="_CAP-2-MA-NEW-2009_solicita datos para el 2007-minedu remitio 3" xfId="1223" xr:uid="{00000000-0005-0000-0000-0000C6040000}"/>
    <cellStyle name="_CAP-2-MA-NEW-2009_solicita datos para el 2007-minedu remitio 3 2" xfId="1224" xr:uid="{00000000-0005-0000-0000-0000C7040000}"/>
    <cellStyle name="_CAP-2-Med-AMB-2008" xfId="1225" xr:uid="{00000000-0005-0000-0000-0000C8040000}"/>
    <cellStyle name="_CAP-2-Med-AMB-2008 2" xfId="1226" xr:uid="{00000000-0005-0000-0000-0000C9040000}"/>
    <cellStyle name="_CAP-2-Med-AMB-2008 2 2" xfId="1227" xr:uid="{00000000-0005-0000-0000-0000CA040000}"/>
    <cellStyle name="_CAP-2-Med-AMB-2008 3" xfId="1228" xr:uid="{00000000-0005-0000-0000-0000CB040000}"/>
    <cellStyle name="_CAP-2-Med-AMB-2008 3 2" xfId="1229" xr:uid="{00000000-0005-0000-0000-0000CC040000}"/>
    <cellStyle name="_CAP-2-Med-AMB-2008_1-UIRN-UTSIGnov-2008" xfId="1230" xr:uid="{00000000-0005-0000-0000-0000CD040000}"/>
    <cellStyle name="_CAP-2-Med-AMB-2008_1-UIRN-UTSIGnov-2008 2" xfId="1231" xr:uid="{00000000-0005-0000-0000-0000CE040000}"/>
    <cellStyle name="_CAP-2-Med-AMB-2008_1-UIRN-UTSIGnov-2008 2 2" xfId="1232" xr:uid="{00000000-0005-0000-0000-0000CF040000}"/>
    <cellStyle name="_CAP-2-Med-AMB-2008_1-UIRN-UTSIGnov-2008 3" xfId="1233" xr:uid="{00000000-0005-0000-0000-0000D0040000}"/>
    <cellStyle name="_CAP-2-Med-AMB-2008_1-UIRN-UTSIGnov-2008 3 2" xfId="1234" xr:uid="{00000000-0005-0000-0000-0000D1040000}"/>
    <cellStyle name="_CAP-2-Med-AMB-2008_1-UIRN-UTSIGnov-2008_GRAFICOS ODM" xfId="1235" xr:uid="{00000000-0005-0000-0000-0000D2040000}"/>
    <cellStyle name="_CAP-2-Med-AMB-2008_1-UIRN-UTSIGnov-2008_GRAFICOS ODM 2" xfId="1236" xr:uid="{00000000-0005-0000-0000-0000D3040000}"/>
    <cellStyle name="_CAP-2-Med-AMB-2008_cuadros adicionales de brechas2002 y 2008 (2)" xfId="1237" xr:uid="{00000000-0005-0000-0000-0000D4040000}"/>
    <cellStyle name="_CAP-2-Med-AMB-2008_cuadros adicionales de brechas2002 y 2008 (2) 2" xfId="1238" xr:uid="{00000000-0005-0000-0000-0000D5040000}"/>
    <cellStyle name="_CAP-2-Med-AMB-2008_cuadros adicionales de brechas2002 y 2008 (2) 2 2" xfId="1239" xr:uid="{00000000-0005-0000-0000-0000D6040000}"/>
    <cellStyle name="_CAP-2-Med-AMB-2008_cuadros adicionales de brechas2002 y 2008 (2) 3" xfId="1240" xr:uid="{00000000-0005-0000-0000-0000D7040000}"/>
    <cellStyle name="_CAP-2-Med-AMB-2008_cuadros adicionales de brechas2002 y 2008 (2) 3 2" xfId="1241" xr:uid="{00000000-0005-0000-0000-0000D8040000}"/>
    <cellStyle name="_CAP-2-Med-AMB-2008_CUAD-TEXTO_" xfId="1242" xr:uid="{00000000-0005-0000-0000-0000D9040000}"/>
    <cellStyle name="_CAP-2-Med-AMB-2008_CUAD-TEXTO_ 2" xfId="1243" xr:uid="{00000000-0005-0000-0000-0000DA040000}"/>
    <cellStyle name="_CAP-2-Med-AMB-2008_CUAD-TEXTO_ 2 2" xfId="1244" xr:uid="{00000000-0005-0000-0000-0000DB040000}"/>
    <cellStyle name="_CAP-2-Med-AMB-2008_CUAD-TEXTO_ 3" xfId="1245" xr:uid="{00000000-0005-0000-0000-0000DC040000}"/>
    <cellStyle name="_CAP-2-Med-AMB-2008_CUAD-TEXTO_ 3 2" xfId="1246" xr:uid="{00000000-0005-0000-0000-0000DD040000}"/>
    <cellStyle name="_CAP-2-Med-AMB-2008_GRAFICOS ODM" xfId="1247" xr:uid="{00000000-0005-0000-0000-0000DE040000}"/>
    <cellStyle name="_CAP-2-Med-AMB-2008_GRAFICOS ODM 2" xfId="1248" xr:uid="{00000000-0005-0000-0000-0000DF040000}"/>
    <cellStyle name="_CAP-2-Med-AMB-2008_Libro2" xfId="1249" xr:uid="{00000000-0005-0000-0000-0000E0040000}"/>
    <cellStyle name="_CAP-2-Med-AMB-2008_Libro2 2" xfId="1250" xr:uid="{00000000-0005-0000-0000-0000E1040000}"/>
    <cellStyle name="_CAP-2-Med-AMB-2008_Libro2 2 2" xfId="1251" xr:uid="{00000000-0005-0000-0000-0000E2040000}"/>
    <cellStyle name="_CAP-2-Med-AMB-2008_Libro2 3" xfId="1252" xr:uid="{00000000-0005-0000-0000-0000E3040000}"/>
    <cellStyle name="_CAP-2-Med-AMB-2008_Libro2 3 2" xfId="1253" xr:uid="{00000000-0005-0000-0000-0000E4040000}"/>
    <cellStyle name="_CAP-2-Med-AMB-2008_solicita datos para el 2007-minedu remitio" xfId="1254" xr:uid="{00000000-0005-0000-0000-0000E5040000}"/>
    <cellStyle name="_CAP-2-Med-AMB-2008_solicita datos para el 2007-minedu remitio 2" xfId="1255" xr:uid="{00000000-0005-0000-0000-0000E6040000}"/>
    <cellStyle name="_CAP-2-Med-AMB-2008_solicita datos para el 2007-minedu remitio 2 2" xfId="1256" xr:uid="{00000000-0005-0000-0000-0000E7040000}"/>
    <cellStyle name="_CAP-2-Med-AMB-2008_solicita datos para el 2007-minedu remitio 3" xfId="1257" xr:uid="{00000000-0005-0000-0000-0000E8040000}"/>
    <cellStyle name="_CAP-2-Med-AMB-2008_solicita datos para el 2007-minedu remitio 3 2" xfId="1258" xr:uid="{00000000-0005-0000-0000-0000E9040000}"/>
    <cellStyle name="_CAP-2-MEDIO AMBIENTE" xfId="1259" xr:uid="{00000000-0005-0000-0000-0000EA040000}"/>
    <cellStyle name="_CAP-2-MEDIO AMBIENTE -" xfId="1260" xr:uid="{00000000-0005-0000-0000-0000EB040000}"/>
    <cellStyle name="_CAP-2-MEDIO AMBIENTE - 2" xfId="1261" xr:uid="{00000000-0005-0000-0000-0000EC040000}"/>
    <cellStyle name="_CAP-2-MEDIO AMBIENTE - 2 2" xfId="1262" xr:uid="{00000000-0005-0000-0000-0000ED040000}"/>
    <cellStyle name="_CAP-2-MEDIO AMBIENTE - 3" xfId="1263" xr:uid="{00000000-0005-0000-0000-0000EE040000}"/>
    <cellStyle name="_CAP-2-MEDIO AMBIENTE - 3 2" xfId="1264" xr:uid="{00000000-0005-0000-0000-0000EF040000}"/>
    <cellStyle name="_CAP-2-MEDIO AMBIENTE -_1-UIRN-UTSIGnov-2008" xfId="1265" xr:uid="{00000000-0005-0000-0000-0000F0040000}"/>
    <cellStyle name="_CAP-2-MEDIO AMBIENTE -_1-UIRN-UTSIGnov-2008 2" xfId="1266" xr:uid="{00000000-0005-0000-0000-0000F1040000}"/>
    <cellStyle name="_CAP-2-MEDIO AMBIENTE -_1-UIRN-UTSIGnov-2008 2 2" xfId="1267" xr:uid="{00000000-0005-0000-0000-0000F2040000}"/>
    <cellStyle name="_CAP-2-MEDIO AMBIENTE -_1-UIRN-UTSIGnov-2008 3" xfId="1268" xr:uid="{00000000-0005-0000-0000-0000F3040000}"/>
    <cellStyle name="_CAP-2-MEDIO AMBIENTE -_1-UIRN-UTSIGnov-2008 3 2" xfId="1269" xr:uid="{00000000-0005-0000-0000-0000F4040000}"/>
    <cellStyle name="_CAP-2-MEDIO AMBIENTE -_1-UIRN-UTSIGnov-2008_GRAFICOS ODM" xfId="1270" xr:uid="{00000000-0005-0000-0000-0000F5040000}"/>
    <cellStyle name="_CAP-2-MEDIO AMBIENTE -_1-UIRN-UTSIGnov-2008_GRAFICOS ODM 2" xfId="1271" xr:uid="{00000000-0005-0000-0000-0000F6040000}"/>
    <cellStyle name="_CAP-2-MEDIO AMBIENTE -_cuadros adicionales de brechas2002 y 2008 (2)" xfId="1272" xr:uid="{00000000-0005-0000-0000-0000F7040000}"/>
    <cellStyle name="_CAP-2-MEDIO AMBIENTE -_cuadros adicionales de brechas2002 y 2008 (2) 2" xfId="1273" xr:uid="{00000000-0005-0000-0000-0000F8040000}"/>
    <cellStyle name="_CAP-2-MEDIO AMBIENTE -_cuadros adicionales de brechas2002 y 2008 (2) 2 2" xfId="1274" xr:uid="{00000000-0005-0000-0000-0000F9040000}"/>
    <cellStyle name="_CAP-2-MEDIO AMBIENTE -_cuadros adicionales de brechas2002 y 2008 (2) 3" xfId="1275" xr:uid="{00000000-0005-0000-0000-0000FA040000}"/>
    <cellStyle name="_CAP-2-MEDIO AMBIENTE -_cuadros adicionales de brechas2002 y 2008 (2) 3 2" xfId="1276" xr:uid="{00000000-0005-0000-0000-0000FB040000}"/>
    <cellStyle name="_CAP-2-MEDIO AMBIENTE -_CUAD-TEXTO_" xfId="1277" xr:uid="{00000000-0005-0000-0000-0000FC040000}"/>
    <cellStyle name="_CAP-2-MEDIO AMBIENTE -_CUAD-TEXTO_ 2" xfId="1278" xr:uid="{00000000-0005-0000-0000-0000FD040000}"/>
    <cellStyle name="_CAP-2-MEDIO AMBIENTE -_CUAD-TEXTO_ 2 2" xfId="1279" xr:uid="{00000000-0005-0000-0000-0000FE040000}"/>
    <cellStyle name="_CAP-2-MEDIO AMBIENTE -_CUAD-TEXTO_ 3" xfId="1280" xr:uid="{00000000-0005-0000-0000-0000FF040000}"/>
    <cellStyle name="_CAP-2-MEDIO AMBIENTE -_CUAD-TEXTO_ 3 2" xfId="1281" xr:uid="{00000000-0005-0000-0000-000000050000}"/>
    <cellStyle name="_CAP-2-MEDIO AMBIENTE -_GRAFICOS ODM" xfId="1282" xr:uid="{00000000-0005-0000-0000-000001050000}"/>
    <cellStyle name="_CAP-2-MEDIO AMBIENTE -_GRAFICOS ODM 2" xfId="1283" xr:uid="{00000000-0005-0000-0000-000002050000}"/>
    <cellStyle name="_CAP-2-MEDIO AMBIENTE -_Libro2" xfId="1284" xr:uid="{00000000-0005-0000-0000-000003050000}"/>
    <cellStyle name="_CAP-2-MEDIO AMBIENTE -_Libro2 2" xfId="1285" xr:uid="{00000000-0005-0000-0000-000004050000}"/>
    <cellStyle name="_CAP-2-MEDIO AMBIENTE -_Libro2 2 2" xfId="1286" xr:uid="{00000000-0005-0000-0000-000005050000}"/>
    <cellStyle name="_CAP-2-MEDIO AMBIENTE -_Libro2 3" xfId="1287" xr:uid="{00000000-0005-0000-0000-000006050000}"/>
    <cellStyle name="_CAP-2-MEDIO AMBIENTE -_Libro2 3 2" xfId="1288" xr:uid="{00000000-0005-0000-0000-000007050000}"/>
    <cellStyle name="_CAP-2-MEDIO AMBIENTE -_solicita datos para el 2007-minedu remitio" xfId="1289" xr:uid="{00000000-0005-0000-0000-000008050000}"/>
    <cellStyle name="_CAP-2-MEDIO AMBIENTE -_solicita datos para el 2007-minedu remitio 2" xfId="1290" xr:uid="{00000000-0005-0000-0000-000009050000}"/>
    <cellStyle name="_CAP-2-MEDIO AMBIENTE -_solicita datos para el 2007-minedu remitio 2 2" xfId="1291" xr:uid="{00000000-0005-0000-0000-00000A050000}"/>
    <cellStyle name="_CAP-2-MEDIO AMBIENTE -_solicita datos para el 2007-minedu remitio 3" xfId="1292" xr:uid="{00000000-0005-0000-0000-00000B050000}"/>
    <cellStyle name="_CAP-2-MEDIO AMBIENTE -_solicita datos para el 2007-minedu remitio 3 2" xfId="1293" xr:uid="{00000000-0005-0000-0000-00000C050000}"/>
    <cellStyle name="_CAP-2-MEDIO AMBIENTE 2" xfId="1294" xr:uid="{00000000-0005-0000-0000-00000D050000}"/>
    <cellStyle name="_CAP-2-MEDIO AMBIENTE 2 2" xfId="1295" xr:uid="{00000000-0005-0000-0000-00000E050000}"/>
    <cellStyle name="_CAP-2-MEDIO AMBIENTE 3" xfId="1296" xr:uid="{00000000-0005-0000-0000-00000F050000}"/>
    <cellStyle name="_CAP-2-MEDIO AMBIENTE 3 2" xfId="1297" xr:uid="{00000000-0005-0000-0000-000010050000}"/>
    <cellStyle name="_CAP-2-MEDIO AMBIENTE 4" xfId="1298" xr:uid="{00000000-0005-0000-0000-000011050000}"/>
    <cellStyle name="_CAP-2-MEDIO AMBIENTE 4 2" xfId="1299" xr:uid="{00000000-0005-0000-0000-000012050000}"/>
    <cellStyle name="_CAP-2-MEDIO AMBIENTE 5" xfId="1300" xr:uid="{00000000-0005-0000-0000-000013050000}"/>
    <cellStyle name="_CAP-2-MEDIO AMBIENTE 5 2" xfId="1301" xr:uid="{00000000-0005-0000-0000-000014050000}"/>
    <cellStyle name="_CAP-2-MEDIO AMBIENTE 6" xfId="1302" xr:uid="{00000000-0005-0000-0000-000015050000}"/>
    <cellStyle name="_CAP-2-MEDIO AMBIENTE 6 2" xfId="1303" xr:uid="{00000000-0005-0000-0000-000016050000}"/>
    <cellStyle name="_CAP-2-MEDIO AMBIENTE 7" xfId="1304" xr:uid="{00000000-0005-0000-0000-000017050000}"/>
    <cellStyle name="_CAP-2-MEDIO AMBIENTE 7 2" xfId="1305" xr:uid="{00000000-0005-0000-0000-000018050000}"/>
    <cellStyle name="_CAP-2-MEDIO AMBIENTE 8" xfId="1306" xr:uid="{00000000-0005-0000-0000-000019050000}"/>
    <cellStyle name="_CAP-2-MEDIO AMBIENTE 8 2" xfId="1307" xr:uid="{00000000-0005-0000-0000-00001A050000}"/>
    <cellStyle name="_CAP-2-MEDIO AMBIENTE 9" xfId="1308" xr:uid="{00000000-0005-0000-0000-00001B050000}"/>
    <cellStyle name="_CAP-2-MEDIO AMBIENTE 9 2" xfId="1309" xr:uid="{00000000-0005-0000-0000-00001C050000}"/>
    <cellStyle name="_CAP-2-MEDIO AMBIENTE- trabajado" xfId="1310" xr:uid="{00000000-0005-0000-0000-00001D050000}"/>
    <cellStyle name="_CAP-2-MEDIO AMBIENTE- trabajado 2" xfId="1311" xr:uid="{00000000-0005-0000-0000-00001E050000}"/>
    <cellStyle name="_CAP-2-MEDIO AMBIENTE- trabajado 2 2" xfId="1312" xr:uid="{00000000-0005-0000-0000-00001F050000}"/>
    <cellStyle name="_CAP-2-MEDIO AMBIENTE- trabajado 3" xfId="1313" xr:uid="{00000000-0005-0000-0000-000020050000}"/>
    <cellStyle name="_CAP-2-MEDIO AMBIENTE- trabajado 3 2" xfId="1314" xr:uid="{00000000-0005-0000-0000-000021050000}"/>
    <cellStyle name="_CAP-2-MEDIO AMBIENTE- trabajado_1-UIRN-UTSIGnov-2008" xfId="1315" xr:uid="{00000000-0005-0000-0000-000022050000}"/>
    <cellStyle name="_CAP-2-MEDIO AMBIENTE- trabajado_1-UIRN-UTSIGnov-2008 2" xfId="1316" xr:uid="{00000000-0005-0000-0000-000023050000}"/>
    <cellStyle name="_CAP-2-MEDIO AMBIENTE- trabajado_1-UIRN-UTSIGnov-2008 2 2" xfId="1317" xr:uid="{00000000-0005-0000-0000-000024050000}"/>
    <cellStyle name="_CAP-2-MEDIO AMBIENTE- trabajado_1-UIRN-UTSIGnov-2008 3" xfId="1318" xr:uid="{00000000-0005-0000-0000-000025050000}"/>
    <cellStyle name="_CAP-2-MEDIO AMBIENTE- trabajado_1-UIRN-UTSIGnov-2008 3 2" xfId="1319" xr:uid="{00000000-0005-0000-0000-000026050000}"/>
    <cellStyle name="_CAP-2-MEDIO AMBIENTE- trabajado_1-UIRN-UTSIGnov-2008_GRAFICOS ODM" xfId="1320" xr:uid="{00000000-0005-0000-0000-000027050000}"/>
    <cellStyle name="_CAP-2-MEDIO AMBIENTE- trabajado_1-UIRN-UTSIGnov-2008_GRAFICOS ODM 2" xfId="1321" xr:uid="{00000000-0005-0000-0000-000028050000}"/>
    <cellStyle name="_CAP-2-MEDIO AMBIENTE- trabajado_cuadros adicionales de brechas2002 y 2008 (2)" xfId="1322" xr:uid="{00000000-0005-0000-0000-000029050000}"/>
    <cellStyle name="_CAP-2-MEDIO AMBIENTE- trabajado_cuadros adicionales de brechas2002 y 2008 (2) 2" xfId="1323" xr:uid="{00000000-0005-0000-0000-00002A050000}"/>
    <cellStyle name="_CAP-2-MEDIO AMBIENTE- trabajado_cuadros adicionales de brechas2002 y 2008 (2) 2 2" xfId="1324" xr:uid="{00000000-0005-0000-0000-00002B050000}"/>
    <cellStyle name="_CAP-2-MEDIO AMBIENTE- trabajado_cuadros adicionales de brechas2002 y 2008 (2) 3" xfId="1325" xr:uid="{00000000-0005-0000-0000-00002C050000}"/>
    <cellStyle name="_CAP-2-MEDIO AMBIENTE- trabajado_cuadros adicionales de brechas2002 y 2008 (2) 3 2" xfId="1326" xr:uid="{00000000-0005-0000-0000-00002D050000}"/>
    <cellStyle name="_CAP-2-MEDIO AMBIENTE- trabajado_CUAD-TEXTO_" xfId="1327" xr:uid="{00000000-0005-0000-0000-00002E050000}"/>
    <cellStyle name="_CAP-2-MEDIO AMBIENTE- trabajado_CUAD-TEXTO_ 2" xfId="1328" xr:uid="{00000000-0005-0000-0000-00002F050000}"/>
    <cellStyle name="_CAP-2-MEDIO AMBIENTE- trabajado_CUAD-TEXTO_ 2 2" xfId="1329" xr:uid="{00000000-0005-0000-0000-000030050000}"/>
    <cellStyle name="_CAP-2-MEDIO AMBIENTE- trabajado_CUAD-TEXTO_ 3" xfId="1330" xr:uid="{00000000-0005-0000-0000-000031050000}"/>
    <cellStyle name="_CAP-2-MEDIO AMBIENTE- trabajado_CUAD-TEXTO_ 3 2" xfId="1331" xr:uid="{00000000-0005-0000-0000-000032050000}"/>
    <cellStyle name="_CAP-2-MEDIO AMBIENTE- trabajado_GRAFICOS ODM" xfId="1332" xr:uid="{00000000-0005-0000-0000-000033050000}"/>
    <cellStyle name="_CAP-2-MEDIO AMBIENTE- trabajado_GRAFICOS ODM 2" xfId="1333" xr:uid="{00000000-0005-0000-0000-000034050000}"/>
    <cellStyle name="_CAP-2-MEDIO AMBIENTE- trabajado_Libro2" xfId="1334" xr:uid="{00000000-0005-0000-0000-000035050000}"/>
    <cellStyle name="_CAP-2-MEDIO AMBIENTE- trabajado_Libro2 2" xfId="1335" xr:uid="{00000000-0005-0000-0000-000036050000}"/>
    <cellStyle name="_CAP-2-MEDIO AMBIENTE- trabajado_Libro2 2 2" xfId="1336" xr:uid="{00000000-0005-0000-0000-000037050000}"/>
    <cellStyle name="_CAP-2-MEDIO AMBIENTE- trabajado_Libro2 3" xfId="1337" xr:uid="{00000000-0005-0000-0000-000038050000}"/>
    <cellStyle name="_CAP-2-MEDIO AMBIENTE- trabajado_Libro2 3 2" xfId="1338" xr:uid="{00000000-0005-0000-0000-000039050000}"/>
    <cellStyle name="_CAP-2-MEDIO AMBIENTE- trabajado_solicita datos para el 2007-minedu remitio" xfId="1339" xr:uid="{00000000-0005-0000-0000-00003A050000}"/>
    <cellStyle name="_CAP-2-MEDIO AMBIENTE- trabajado_solicita datos para el 2007-minedu remitio 2" xfId="1340" xr:uid="{00000000-0005-0000-0000-00003B050000}"/>
    <cellStyle name="_CAP-2-MEDIO AMBIENTE- trabajado_solicita datos para el 2007-minedu remitio 2 2" xfId="1341" xr:uid="{00000000-0005-0000-0000-00003C050000}"/>
    <cellStyle name="_CAP-2-MEDIO AMBIENTE- trabajado_solicita datos para el 2007-minedu remitio 3" xfId="1342" xr:uid="{00000000-0005-0000-0000-00003D050000}"/>
    <cellStyle name="_CAP-2-MEDIO AMBIENTE- trabajado_solicita datos para el 2007-minedu remitio 3 2" xfId="1343" xr:uid="{00000000-0005-0000-0000-00003E050000}"/>
    <cellStyle name="_CAP-2-MEDIO AMBIENTE_cuadros adicionales de brechas2002 y 2008 (2)" xfId="1344" xr:uid="{00000000-0005-0000-0000-00003F050000}"/>
    <cellStyle name="_CAP-2-MEDIO AMBIENTE_cuadros adicionales de brechas2002 y 2008 (2) 2" xfId="1345" xr:uid="{00000000-0005-0000-0000-000040050000}"/>
    <cellStyle name="_CAP-2-MEDIO AMBIENTE_cuadros adicionales de brechas2002 y 2008 (2) 2 2" xfId="1346" xr:uid="{00000000-0005-0000-0000-000041050000}"/>
    <cellStyle name="_CAP-2-MEDIO AMBIENTE_cuadros adicionales de brechas2002 y 2008 (2) 3" xfId="1347" xr:uid="{00000000-0005-0000-0000-000042050000}"/>
    <cellStyle name="_CAP-2-MEDIO AMBIENTE_cuadros adicionales de brechas2002 y 2008 (2) 3 2" xfId="1348" xr:uid="{00000000-0005-0000-0000-000043050000}"/>
    <cellStyle name="_CAP-2-MEDIO AMBIENTE_CUAD-TEXTO_" xfId="1349" xr:uid="{00000000-0005-0000-0000-000044050000}"/>
    <cellStyle name="_CAP-2-MEDIO AMBIENTE_CUAD-TEXTO_ 2" xfId="1350" xr:uid="{00000000-0005-0000-0000-000045050000}"/>
    <cellStyle name="_CAP-2-MEDIO AMBIENTE_CUAD-TEXTO_ 2 2" xfId="1351" xr:uid="{00000000-0005-0000-0000-000046050000}"/>
    <cellStyle name="_CAP-2-MEDIO AMBIENTE_CUAD-TEXTO_ 3" xfId="1352" xr:uid="{00000000-0005-0000-0000-000047050000}"/>
    <cellStyle name="_CAP-2-MEDIO AMBIENTE_CUAD-TEXTO_ 3 2" xfId="1353" xr:uid="{00000000-0005-0000-0000-000048050000}"/>
    <cellStyle name="_CAP-2-MEDIO AMBIENTE_GRAFICOS ODM" xfId="1354" xr:uid="{00000000-0005-0000-0000-000049050000}"/>
    <cellStyle name="_CAP-2-MEDIO AMBIENTE_GRAFICOS ODM 2" xfId="1355" xr:uid="{00000000-0005-0000-0000-00004A050000}"/>
    <cellStyle name="_CAP-2-MEDIO AMBIENTE_Libro2" xfId="1356" xr:uid="{00000000-0005-0000-0000-00004B050000}"/>
    <cellStyle name="_CAP-2-MEDIO AMBIENTE_Libro2 2" xfId="1357" xr:uid="{00000000-0005-0000-0000-00004C050000}"/>
    <cellStyle name="_CAP-2-MEDIO AMBIENTE_Libro2 2 2" xfId="1358" xr:uid="{00000000-0005-0000-0000-00004D050000}"/>
    <cellStyle name="_CAP-2-MEDIO AMBIENTE_Libro2 3" xfId="1359" xr:uid="{00000000-0005-0000-0000-00004E050000}"/>
    <cellStyle name="_CAP-2-MEDIO AMBIENTE_Libro2 3 2" xfId="1360" xr:uid="{00000000-0005-0000-0000-00004F050000}"/>
    <cellStyle name="_CAP-2-MEDIO AMBIENTE_solicita datos para el 2007-minedu remitio" xfId="1361" xr:uid="{00000000-0005-0000-0000-000050050000}"/>
    <cellStyle name="_CAP-2-MEDIO AMBIENTE_solicita datos para el 2007-minedu remitio 2" xfId="1362" xr:uid="{00000000-0005-0000-0000-000051050000}"/>
    <cellStyle name="_CAP-2-MEDIO AMBIENTE_solicita datos para el 2007-minedu remitio 2 2" xfId="1363" xr:uid="{00000000-0005-0000-0000-000052050000}"/>
    <cellStyle name="_CAP-2-MEDIO AMBIENTE_solicita datos para el 2007-minedu remitio 3" xfId="1364" xr:uid="{00000000-0005-0000-0000-000053050000}"/>
    <cellStyle name="_CAP-2-MEDIO AMBIENTE_solicita datos para el 2007-minedu remitio 3 2" xfId="1365" xr:uid="{00000000-0005-0000-0000-000054050000}"/>
    <cellStyle name="_CAP-2-MedioAmbiente-edit" xfId="1366" xr:uid="{00000000-0005-0000-0000-000055050000}"/>
    <cellStyle name="_CAP-2-MedioAmbiente-edit 2" xfId="1367" xr:uid="{00000000-0005-0000-0000-000056050000}"/>
    <cellStyle name="_CAP-2-MedioAmbiente-edit 2 2" xfId="1368" xr:uid="{00000000-0005-0000-0000-000057050000}"/>
    <cellStyle name="_CAP-2-MedioAmbiente-edit 3" xfId="1369" xr:uid="{00000000-0005-0000-0000-000058050000}"/>
    <cellStyle name="_CAP-2-MedioAmbiente-edit 3 2" xfId="1370" xr:uid="{00000000-0005-0000-0000-000059050000}"/>
    <cellStyle name="_CAP-2-MedioAmbiente-edit_1-UIRN-UTSIGnov-2008" xfId="1371" xr:uid="{00000000-0005-0000-0000-00005A050000}"/>
    <cellStyle name="_CAP-2-MedioAmbiente-edit_1-UIRN-UTSIGnov-2008 2" xfId="1372" xr:uid="{00000000-0005-0000-0000-00005B050000}"/>
    <cellStyle name="_CAP-2-MedioAmbiente-edit_1-UIRN-UTSIGnov-2008 2 2" xfId="1373" xr:uid="{00000000-0005-0000-0000-00005C050000}"/>
    <cellStyle name="_CAP-2-MedioAmbiente-edit_1-UIRN-UTSIGnov-2008 3" xfId="1374" xr:uid="{00000000-0005-0000-0000-00005D050000}"/>
    <cellStyle name="_CAP-2-MedioAmbiente-edit_1-UIRN-UTSIGnov-2008 3 2" xfId="1375" xr:uid="{00000000-0005-0000-0000-00005E050000}"/>
    <cellStyle name="_CAP-2-MedioAmbiente-edit_1-UIRN-UTSIGnov-2008_GRAFICOS ODM" xfId="1376" xr:uid="{00000000-0005-0000-0000-00005F050000}"/>
    <cellStyle name="_CAP-2-MedioAmbiente-edit_1-UIRN-UTSIGnov-2008_GRAFICOS ODM 2" xfId="1377" xr:uid="{00000000-0005-0000-0000-000060050000}"/>
    <cellStyle name="_CAP-2-MedioAmbiente-edit_cuadros adicionales de brechas2002 y 2008 (2)" xfId="1378" xr:uid="{00000000-0005-0000-0000-000061050000}"/>
    <cellStyle name="_CAP-2-MedioAmbiente-edit_cuadros adicionales de brechas2002 y 2008 (2) 2" xfId="1379" xr:uid="{00000000-0005-0000-0000-000062050000}"/>
    <cellStyle name="_CAP-2-MedioAmbiente-edit_cuadros adicionales de brechas2002 y 2008 (2) 2 2" xfId="1380" xr:uid="{00000000-0005-0000-0000-000063050000}"/>
    <cellStyle name="_CAP-2-MedioAmbiente-edit_cuadros adicionales de brechas2002 y 2008 (2) 3" xfId="1381" xr:uid="{00000000-0005-0000-0000-000064050000}"/>
    <cellStyle name="_CAP-2-MedioAmbiente-edit_cuadros adicionales de brechas2002 y 2008 (2) 3 2" xfId="1382" xr:uid="{00000000-0005-0000-0000-000065050000}"/>
    <cellStyle name="_CAP-2-MedioAmbiente-edit_CUAD-TEXTO_" xfId="1383" xr:uid="{00000000-0005-0000-0000-000066050000}"/>
    <cellStyle name="_CAP-2-MedioAmbiente-edit_CUAD-TEXTO_ 2" xfId="1384" xr:uid="{00000000-0005-0000-0000-000067050000}"/>
    <cellStyle name="_CAP-2-MedioAmbiente-edit_CUAD-TEXTO_ 2 2" xfId="1385" xr:uid="{00000000-0005-0000-0000-000068050000}"/>
    <cellStyle name="_CAP-2-MedioAmbiente-edit_CUAD-TEXTO_ 3" xfId="1386" xr:uid="{00000000-0005-0000-0000-000069050000}"/>
    <cellStyle name="_CAP-2-MedioAmbiente-edit_CUAD-TEXTO_ 3 2" xfId="1387" xr:uid="{00000000-0005-0000-0000-00006A050000}"/>
    <cellStyle name="_CAP-2-MedioAmbiente-edit_GRAFICOS ODM" xfId="1388" xr:uid="{00000000-0005-0000-0000-00006B050000}"/>
    <cellStyle name="_CAP-2-MedioAmbiente-edit_GRAFICOS ODM 2" xfId="1389" xr:uid="{00000000-0005-0000-0000-00006C050000}"/>
    <cellStyle name="_CAP-2-MedioAmbiente-edit_Libro2" xfId="1390" xr:uid="{00000000-0005-0000-0000-00006D050000}"/>
    <cellStyle name="_CAP-2-MedioAmbiente-edit_Libro2 2" xfId="1391" xr:uid="{00000000-0005-0000-0000-00006E050000}"/>
    <cellStyle name="_CAP-2-MedioAmbiente-edit_Libro2 2 2" xfId="1392" xr:uid="{00000000-0005-0000-0000-00006F050000}"/>
    <cellStyle name="_CAP-2-MedioAmbiente-edit_Libro2 3" xfId="1393" xr:uid="{00000000-0005-0000-0000-000070050000}"/>
    <cellStyle name="_CAP-2-MedioAmbiente-edit_Libro2 3 2" xfId="1394" xr:uid="{00000000-0005-0000-0000-000071050000}"/>
    <cellStyle name="_CAP-2-MedioAmbiente-edit_solicita datos para el 2007-minedu remitio" xfId="1395" xr:uid="{00000000-0005-0000-0000-000072050000}"/>
    <cellStyle name="_CAP-2-MedioAmbiente-edit_solicita datos para el 2007-minedu remitio 2" xfId="1396" xr:uid="{00000000-0005-0000-0000-000073050000}"/>
    <cellStyle name="_CAP-2-MedioAmbiente-edit_solicita datos para el 2007-minedu remitio 2 2" xfId="1397" xr:uid="{00000000-0005-0000-0000-000074050000}"/>
    <cellStyle name="_CAP-2-MedioAmbiente-edit_solicita datos para el 2007-minedu remitio 3" xfId="1398" xr:uid="{00000000-0005-0000-0000-000075050000}"/>
    <cellStyle name="_CAP-2-MedioAmbiente-edit_solicita datos para el 2007-minedu remitio 3 2" xfId="1399" xr:uid="{00000000-0005-0000-0000-000076050000}"/>
    <cellStyle name="_cap3a.2009" xfId="1400" xr:uid="{00000000-0005-0000-0000-000077050000}"/>
    <cellStyle name="_cap3a.2009 2" xfId="1401" xr:uid="{00000000-0005-0000-0000-000078050000}"/>
    <cellStyle name="_cap3a.2009 2 2" xfId="1402" xr:uid="{00000000-0005-0000-0000-000079050000}"/>
    <cellStyle name="_cap3a.2009 3" xfId="1403" xr:uid="{00000000-0005-0000-0000-00007A050000}"/>
    <cellStyle name="_cap3a.2009 3 2" xfId="1404" xr:uid="{00000000-0005-0000-0000-00007B050000}"/>
    <cellStyle name="_cap3a.2009_cuadros adicionales de brechas2002 y 2008 (2)" xfId="1405" xr:uid="{00000000-0005-0000-0000-00007C050000}"/>
    <cellStyle name="_cap3a.2009_cuadros adicionales de brechas2002 y 2008 (2) 2" xfId="1406" xr:uid="{00000000-0005-0000-0000-00007D050000}"/>
    <cellStyle name="_cap3a.2009_cuadros adicionales de brechas2002 y 2008 (2) 2 2" xfId="1407" xr:uid="{00000000-0005-0000-0000-00007E050000}"/>
    <cellStyle name="_cap3a.2009_cuadros adicionales de brechas2002 y 2008 (2) 3" xfId="1408" xr:uid="{00000000-0005-0000-0000-00007F050000}"/>
    <cellStyle name="_cap3a.2009_cuadros adicionales de brechas2002 y 2008 (2) 3 2" xfId="1409" xr:uid="{00000000-0005-0000-0000-000080050000}"/>
    <cellStyle name="_cap3a.2009_CUAD-TEXTO_" xfId="1410" xr:uid="{00000000-0005-0000-0000-000081050000}"/>
    <cellStyle name="_cap3a.2009_CUAD-TEXTO_ 2" xfId="1411" xr:uid="{00000000-0005-0000-0000-000082050000}"/>
    <cellStyle name="_cap3a.2009_CUAD-TEXTO_ 2 2" xfId="1412" xr:uid="{00000000-0005-0000-0000-000083050000}"/>
    <cellStyle name="_cap3a.2009_CUAD-TEXTO_ 3" xfId="1413" xr:uid="{00000000-0005-0000-0000-000084050000}"/>
    <cellStyle name="_cap3a.2009_CUAD-TEXTO_ 3 2" xfId="1414" xr:uid="{00000000-0005-0000-0000-000085050000}"/>
    <cellStyle name="_cap3a.2009_GRAFICOS ODM" xfId="1415" xr:uid="{00000000-0005-0000-0000-000086050000}"/>
    <cellStyle name="_cap3a.2009_GRAFICOS ODM 2" xfId="1416" xr:uid="{00000000-0005-0000-0000-000087050000}"/>
    <cellStyle name="_cap3a.2009_Libro2" xfId="1417" xr:uid="{00000000-0005-0000-0000-000088050000}"/>
    <cellStyle name="_cap3a.2009_Libro2 2" xfId="1418" xr:uid="{00000000-0005-0000-0000-000089050000}"/>
    <cellStyle name="_cap3a.2009_Libro2 2 2" xfId="1419" xr:uid="{00000000-0005-0000-0000-00008A050000}"/>
    <cellStyle name="_cap3a.2009_Libro2 3" xfId="1420" xr:uid="{00000000-0005-0000-0000-00008B050000}"/>
    <cellStyle name="_cap3a.2009_Libro2 3 2" xfId="1421" xr:uid="{00000000-0005-0000-0000-00008C050000}"/>
    <cellStyle name="_cap3a.2009_solicita datos para el 2007-minedu remitio" xfId="1422" xr:uid="{00000000-0005-0000-0000-00008D050000}"/>
    <cellStyle name="_cap3a.2009_solicita datos para el 2007-minedu remitio 2" xfId="1423" xr:uid="{00000000-0005-0000-0000-00008E050000}"/>
    <cellStyle name="_cap3a.2009_solicita datos para el 2007-minedu remitio 2 2" xfId="1424" xr:uid="{00000000-0005-0000-0000-00008F050000}"/>
    <cellStyle name="_cap3a.2009_solicita datos para el 2007-minedu remitio 3" xfId="1425" xr:uid="{00000000-0005-0000-0000-000090050000}"/>
    <cellStyle name="_cap3a.2009_solicita datos para el 2007-minedu remitio 3 2" xfId="1426" xr:uid="{00000000-0005-0000-0000-000091050000}"/>
    <cellStyle name="_cap4.2009" xfId="1427" xr:uid="{00000000-0005-0000-0000-000092050000}"/>
    <cellStyle name="_cap4.2009 2" xfId="1428" xr:uid="{00000000-0005-0000-0000-000093050000}"/>
    <cellStyle name="_cap4.2009 2 2" xfId="1429" xr:uid="{00000000-0005-0000-0000-000094050000}"/>
    <cellStyle name="_cap4.2009 3" xfId="1430" xr:uid="{00000000-0005-0000-0000-000095050000}"/>
    <cellStyle name="_cap4.2009 3 2" xfId="1431" xr:uid="{00000000-0005-0000-0000-000096050000}"/>
    <cellStyle name="_cap4.2009_cuadros adicionales de brechas2002 y 2008 (2)" xfId="1432" xr:uid="{00000000-0005-0000-0000-000097050000}"/>
    <cellStyle name="_cap4.2009_cuadros adicionales de brechas2002 y 2008 (2) 2" xfId="1433" xr:uid="{00000000-0005-0000-0000-000098050000}"/>
    <cellStyle name="_cap4.2009_cuadros adicionales de brechas2002 y 2008 (2) 2 2" xfId="1434" xr:uid="{00000000-0005-0000-0000-000099050000}"/>
    <cellStyle name="_cap4.2009_cuadros adicionales de brechas2002 y 2008 (2) 3" xfId="1435" xr:uid="{00000000-0005-0000-0000-00009A050000}"/>
    <cellStyle name="_cap4.2009_cuadros adicionales de brechas2002 y 2008 (2) 3 2" xfId="1436" xr:uid="{00000000-0005-0000-0000-00009B050000}"/>
    <cellStyle name="_cap4.2009_CUAD-TEXTO_" xfId="1437" xr:uid="{00000000-0005-0000-0000-00009C050000}"/>
    <cellStyle name="_cap4.2009_CUAD-TEXTO_ 2" xfId="1438" xr:uid="{00000000-0005-0000-0000-00009D050000}"/>
    <cellStyle name="_cap4.2009_CUAD-TEXTO_ 2 2" xfId="1439" xr:uid="{00000000-0005-0000-0000-00009E050000}"/>
    <cellStyle name="_cap4.2009_CUAD-TEXTO_ 3" xfId="1440" xr:uid="{00000000-0005-0000-0000-00009F050000}"/>
    <cellStyle name="_cap4.2009_CUAD-TEXTO_ 3 2" xfId="1441" xr:uid="{00000000-0005-0000-0000-0000A0050000}"/>
    <cellStyle name="_cap4.2009_GRAFICOS ODM" xfId="1442" xr:uid="{00000000-0005-0000-0000-0000A1050000}"/>
    <cellStyle name="_cap4.2009_GRAFICOS ODM 2" xfId="1443" xr:uid="{00000000-0005-0000-0000-0000A2050000}"/>
    <cellStyle name="_cap4.2009_Libro2" xfId="1444" xr:uid="{00000000-0005-0000-0000-0000A3050000}"/>
    <cellStyle name="_cap4.2009_Libro2 2" xfId="1445" xr:uid="{00000000-0005-0000-0000-0000A4050000}"/>
    <cellStyle name="_cap4.2009_Libro2 2 2" xfId="1446" xr:uid="{00000000-0005-0000-0000-0000A5050000}"/>
    <cellStyle name="_cap4.2009_Libro2 3" xfId="1447" xr:uid="{00000000-0005-0000-0000-0000A6050000}"/>
    <cellStyle name="_cap4.2009_Libro2 3 2" xfId="1448" xr:uid="{00000000-0005-0000-0000-0000A7050000}"/>
    <cellStyle name="_cap4.2009_solicita datos para el 2007-minedu remitio" xfId="1449" xr:uid="{00000000-0005-0000-0000-0000A8050000}"/>
    <cellStyle name="_cap4.2009_solicita datos para el 2007-minedu remitio 2" xfId="1450" xr:uid="{00000000-0005-0000-0000-0000A9050000}"/>
    <cellStyle name="_cap4.2009_solicita datos para el 2007-minedu remitio 2 2" xfId="1451" xr:uid="{00000000-0005-0000-0000-0000AA050000}"/>
    <cellStyle name="_cap4.2009_solicita datos para el 2007-minedu remitio 3" xfId="1452" xr:uid="{00000000-0005-0000-0000-0000AB050000}"/>
    <cellStyle name="_cap4.2009_solicita datos para el 2007-minedu remitio 3 2" xfId="1453" xr:uid="{00000000-0005-0000-0000-0000AC050000}"/>
    <cellStyle name="_cap5-new-2009-" xfId="1454" xr:uid="{00000000-0005-0000-0000-0000AD050000}"/>
    <cellStyle name="_cap5-new-2009- 2" xfId="1455" xr:uid="{00000000-0005-0000-0000-0000AE050000}"/>
    <cellStyle name="_cap5-new-2009- 2 2" xfId="1456" xr:uid="{00000000-0005-0000-0000-0000AF050000}"/>
    <cellStyle name="_cap5-new-2009- 3" xfId="1457" xr:uid="{00000000-0005-0000-0000-0000B0050000}"/>
    <cellStyle name="_cap5-new-2009- 3 2" xfId="1458" xr:uid="{00000000-0005-0000-0000-0000B1050000}"/>
    <cellStyle name="_cap5-new-2009-_cuadros adicionales de brechas2002 y 2008 (2)" xfId="1459" xr:uid="{00000000-0005-0000-0000-0000B2050000}"/>
    <cellStyle name="_cap5-new-2009-_cuadros adicionales de brechas2002 y 2008 (2) 2" xfId="1460" xr:uid="{00000000-0005-0000-0000-0000B3050000}"/>
    <cellStyle name="_cap5-new-2009-_cuadros adicionales de brechas2002 y 2008 (2) 2 2" xfId="1461" xr:uid="{00000000-0005-0000-0000-0000B4050000}"/>
    <cellStyle name="_cap5-new-2009-_cuadros adicionales de brechas2002 y 2008 (2) 3" xfId="1462" xr:uid="{00000000-0005-0000-0000-0000B5050000}"/>
    <cellStyle name="_cap5-new-2009-_cuadros adicionales de brechas2002 y 2008 (2) 3 2" xfId="1463" xr:uid="{00000000-0005-0000-0000-0000B6050000}"/>
    <cellStyle name="_cap5-new-2009-_CUAD-TEXTO_" xfId="1464" xr:uid="{00000000-0005-0000-0000-0000B7050000}"/>
    <cellStyle name="_cap5-new-2009-_CUAD-TEXTO_ 2" xfId="1465" xr:uid="{00000000-0005-0000-0000-0000B8050000}"/>
    <cellStyle name="_cap5-new-2009-_CUAD-TEXTO_ 2 2" xfId="1466" xr:uid="{00000000-0005-0000-0000-0000B9050000}"/>
    <cellStyle name="_cap5-new-2009-_CUAD-TEXTO_ 3" xfId="1467" xr:uid="{00000000-0005-0000-0000-0000BA050000}"/>
    <cellStyle name="_cap5-new-2009-_CUAD-TEXTO_ 3 2" xfId="1468" xr:uid="{00000000-0005-0000-0000-0000BB050000}"/>
    <cellStyle name="_cap5-new-2009-_GRAFICOS ODM" xfId="1469" xr:uid="{00000000-0005-0000-0000-0000BC050000}"/>
    <cellStyle name="_cap5-new-2009-_GRAFICOS ODM 2" xfId="1470" xr:uid="{00000000-0005-0000-0000-0000BD050000}"/>
    <cellStyle name="_cap5-new-2009-_Libro2" xfId="1471" xr:uid="{00000000-0005-0000-0000-0000BE050000}"/>
    <cellStyle name="_cap5-new-2009-_Libro2 2" xfId="1472" xr:uid="{00000000-0005-0000-0000-0000BF050000}"/>
    <cellStyle name="_cap5-new-2009-_Libro2 2 2" xfId="1473" xr:uid="{00000000-0005-0000-0000-0000C0050000}"/>
    <cellStyle name="_cap5-new-2009-_Libro2 3" xfId="1474" xr:uid="{00000000-0005-0000-0000-0000C1050000}"/>
    <cellStyle name="_cap5-new-2009-_Libro2 3 2" xfId="1475" xr:uid="{00000000-0005-0000-0000-0000C2050000}"/>
    <cellStyle name="_cap5-new-2009-_solicita datos para el 2007-minedu remitio" xfId="1476" xr:uid="{00000000-0005-0000-0000-0000C3050000}"/>
    <cellStyle name="_cap5-new-2009-_solicita datos para el 2007-minedu remitio 2" xfId="1477" xr:uid="{00000000-0005-0000-0000-0000C4050000}"/>
    <cellStyle name="_cap5-new-2009-_solicita datos para el 2007-minedu remitio 2 2" xfId="1478" xr:uid="{00000000-0005-0000-0000-0000C5050000}"/>
    <cellStyle name="_cap5-new-2009-_solicita datos para el 2007-minedu remitio 3" xfId="1479" xr:uid="{00000000-0005-0000-0000-0000C6050000}"/>
    <cellStyle name="_cap5-new-2009-_solicita datos para el 2007-minedu remitio 3 2" xfId="1480" xr:uid="{00000000-0005-0000-0000-0000C7050000}"/>
    <cellStyle name="_CAP----COMPENDIO-2008" xfId="1481" xr:uid="{00000000-0005-0000-0000-0000C8050000}"/>
    <cellStyle name="_CAP----COMPENDIO-2008 2" xfId="1482" xr:uid="{00000000-0005-0000-0000-0000C9050000}"/>
    <cellStyle name="_CAP----COMPENDIO-2008 2 2" xfId="1483" xr:uid="{00000000-0005-0000-0000-0000CA050000}"/>
    <cellStyle name="_CAP----COMPENDIO-2008 3" xfId="1484" xr:uid="{00000000-0005-0000-0000-0000CB050000}"/>
    <cellStyle name="_CAP----COMPENDIO-2008 3 2" xfId="1485" xr:uid="{00000000-0005-0000-0000-0000CC050000}"/>
    <cellStyle name="_CAP----COMPENDIO-2008_cuadros adicionales de brechas2002 y 2008 (2)" xfId="1486" xr:uid="{00000000-0005-0000-0000-0000CD050000}"/>
    <cellStyle name="_CAP----COMPENDIO-2008_cuadros adicionales de brechas2002 y 2008 (2) 2" xfId="1487" xr:uid="{00000000-0005-0000-0000-0000CE050000}"/>
    <cellStyle name="_CAP----COMPENDIO-2008_cuadros adicionales de brechas2002 y 2008 (2) 2 2" xfId="1488" xr:uid="{00000000-0005-0000-0000-0000CF050000}"/>
    <cellStyle name="_CAP----COMPENDIO-2008_cuadros adicionales de brechas2002 y 2008 (2) 3" xfId="1489" xr:uid="{00000000-0005-0000-0000-0000D0050000}"/>
    <cellStyle name="_CAP----COMPENDIO-2008_cuadros adicionales de brechas2002 y 2008 (2) 3 2" xfId="1490" xr:uid="{00000000-0005-0000-0000-0000D1050000}"/>
    <cellStyle name="_CAP----COMPENDIO-2008_CUAD-TEXTO_" xfId="1491" xr:uid="{00000000-0005-0000-0000-0000D2050000}"/>
    <cellStyle name="_CAP----COMPENDIO-2008_CUAD-TEXTO_ 2" xfId="1492" xr:uid="{00000000-0005-0000-0000-0000D3050000}"/>
    <cellStyle name="_CAP----COMPENDIO-2008_CUAD-TEXTO_ 2 2" xfId="1493" xr:uid="{00000000-0005-0000-0000-0000D4050000}"/>
    <cellStyle name="_CAP----COMPENDIO-2008_CUAD-TEXTO_ 3" xfId="1494" xr:uid="{00000000-0005-0000-0000-0000D5050000}"/>
    <cellStyle name="_CAP----COMPENDIO-2008_CUAD-TEXTO_ 3 2" xfId="1495" xr:uid="{00000000-0005-0000-0000-0000D6050000}"/>
    <cellStyle name="_CAP----COMPENDIO-2008_GRAFICOS ODM" xfId="1496" xr:uid="{00000000-0005-0000-0000-0000D7050000}"/>
    <cellStyle name="_CAP----COMPENDIO-2008_GRAFICOS ODM 2" xfId="1497" xr:uid="{00000000-0005-0000-0000-0000D8050000}"/>
    <cellStyle name="_CAP----COMPENDIO-2008_Libro2" xfId="1498" xr:uid="{00000000-0005-0000-0000-0000D9050000}"/>
    <cellStyle name="_CAP----COMPENDIO-2008_Libro2 2" xfId="1499" xr:uid="{00000000-0005-0000-0000-0000DA050000}"/>
    <cellStyle name="_CAP----COMPENDIO-2008_Libro2 2 2" xfId="1500" xr:uid="{00000000-0005-0000-0000-0000DB050000}"/>
    <cellStyle name="_CAP----COMPENDIO-2008_Libro2 3" xfId="1501" xr:uid="{00000000-0005-0000-0000-0000DC050000}"/>
    <cellStyle name="_CAP----COMPENDIO-2008_Libro2 3 2" xfId="1502" xr:uid="{00000000-0005-0000-0000-0000DD050000}"/>
    <cellStyle name="_CAP----COMPENDIO-2008_solicita datos para el 2007-minedu remitio" xfId="1503" xr:uid="{00000000-0005-0000-0000-0000DE050000}"/>
    <cellStyle name="_CAP----COMPENDIO-2008_solicita datos para el 2007-minedu remitio 2" xfId="1504" xr:uid="{00000000-0005-0000-0000-0000DF050000}"/>
    <cellStyle name="_CAP----COMPENDIO-2008_solicita datos para el 2007-minedu remitio 2 2" xfId="1505" xr:uid="{00000000-0005-0000-0000-0000E0050000}"/>
    <cellStyle name="_CAP----COMPENDIO-2008_solicita datos para el 2007-minedu remitio 3" xfId="1506" xr:uid="{00000000-0005-0000-0000-0000E1050000}"/>
    <cellStyle name="_CAP----COMPENDIO-2008_solicita datos para el 2007-minedu remitio 3 2" xfId="1507" xr:uid="{00000000-0005-0000-0000-0000E2050000}"/>
    <cellStyle name="_Compendio Cap. 5  Anexo - HOGAR" xfId="1508" xr:uid="{00000000-0005-0000-0000-0000E3050000}"/>
    <cellStyle name="_Compendio Cap. 5  Anexo - HOGAR 2" xfId="1509" xr:uid="{00000000-0005-0000-0000-0000E4050000}"/>
    <cellStyle name="_Compendio Cap. 5  Anexo - HOGAR 2 2" xfId="1510" xr:uid="{00000000-0005-0000-0000-0000E5050000}"/>
    <cellStyle name="_Compendio Cap. 5  Anexo - HOGAR 3" xfId="1511" xr:uid="{00000000-0005-0000-0000-0000E6050000}"/>
    <cellStyle name="_Compendio Cap. 5  Anexo - HOGAR 3 2" xfId="1512" xr:uid="{00000000-0005-0000-0000-0000E7050000}"/>
    <cellStyle name="_Compendio Cap. 5  Anexo - HOGAR_cuadros adicionales de brechas2002 y 2008 (2)" xfId="1513" xr:uid="{00000000-0005-0000-0000-0000E8050000}"/>
    <cellStyle name="_Compendio Cap. 5  Anexo - HOGAR_cuadros adicionales de brechas2002 y 2008 (2) 2" xfId="1514" xr:uid="{00000000-0005-0000-0000-0000E9050000}"/>
    <cellStyle name="_Compendio Cap. 5  Anexo - HOGAR_cuadros adicionales de brechas2002 y 2008 (2) 2 2" xfId="1515" xr:uid="{00000000-0005-0000-0000-0000EA050000}"/>
    <cellStyle name="_Compendio Cap. 5  Anexo - HOGAR_cuadros adicionales de brechas2002 y 2008 (2) 3" xfId="1516" xr:uid="{00000000-0005-0000-0000-0000EB050000}"/>
    <cellStyle name="_Compendio Cap. 5  Anexo - HOGAR_cuadros adicionales de brechas2002 y 2008 (2) 3 2" xfId="1517" xr:uid="{00000000-0005-0000-0000-0000EC050000}"/>
    <cellStyle name="_Compendio Cap. 5  Anexo - HOGAR_CUAD-TEXTO_" xfId="1518" xr:uid="{00000000-0005-0000-0000-0000ED050000}"/>
    <cellStyle name="_Compendio Cap. 5  Anexo - HOGAR_CUAD-TEXTO_ 2" xfId="1519" xr:uid="{00000000-0005-0000-0000-0000EE050000}"/>
    <cellStyle name="_Compendio Cap. 5  Anexo - HOGAR_CUAD-TEXTO_ 2 2" xfId="1520" xr:uid="{00000000-0005-0000-0000-0000EF050000}"/>
    <cellStyle name="_Compendio Cap. 5  Anexo - HOGAR_CUAD-TEXTO_ 3" xfId="1521" xr:uid="{00000000-0005-0000-0000-0000F0050000}"/>
    <cellStyle name="_Compendio Cap. 5  Anexo - HOGAR_CUAD-TEXTO_ 3 2" xfId="1522" xr:uid="{00000000-0005-0000-0000-0000F1050000}"/>
    <cellStyle name="_Compendio Cap. 5  Anexo - HOGAR_GRAFICOS ODM" xfId="1523" xr:uid="{00000000-0005-0000-0000-0000F2050000}"/>
    <cellStyle name="_Compendio Cap. 5  Anexo - HOGAR_GRAFICOS ODM 2" xfId="1524" xr:uid="{00000000-0005-0000-0000-0000F3050000}"/>
    <cellStyle name="_Compendio Cap. 5  Anexo - HOGAR_Libro2" xfId="1525" xr:uid="{00000000-0005-0000-0000-0000F4050000}"/>
    <cellStyle name="_Compendio Cap. 5  Anexo - HOGAR_Libro2 2" xfId="1526" xr:uid="{00000000-0005-0000-0000-0000F5050000}"/>
    <cellStyle name="_Compendio Cap. 5  Anexo - HOGAR_Libro2 2 2" xfId="1527" xr:uid="{00000000-0005-0000-0000-0000F6050000}"/>
    <cellStyle name="_Compendio Cap. 5  Anexo - HOGAR_Libro2 3" xfId="1528" xr:uid="{00000000-0005-0000-0000-0000F7050000}"/>
    <cellStyle name="_Compendio Cap. 5  Anexo - HOGAR_Libro2 3 2" xfId="1529" xr:uid="{00000000-0005-0000-0000-0000F8050000}"/>
    <cellStyle name="_Compendio Cap. 5  Anexo - HOGAR_solicita datos para el 2007-minedu remitio" xfId="1530" xr:uid="{00000000-0005-0000-0000-0000F9050000}"/>
    <cellStyle name="_Compendio Cap. 5  Anexo - HOGAR_solicita datos para el 2007-minedu remitio 2" xfId="1531" xr:uid="{00000000-0005-0000-0000-0000FA050000}"/>
    <cellStyle name="_Compendio Cap. 5  Anexo - HOGAR_solicita datos para el 2007-minedu remitio 2 2" xfId="1532" xr:uid="{00000000-0005-0000-0000-0000FB050000}"/>
    <cellStyle name="_Compendio Cap. 5  Anexo - HOGAR_solicita datos para el 2007-minedu remitio 3" xfId="1533" xr:uid="{00000000-0005-0000-0000-0000FC050000}"/>
    <cellStyle name="_Compendio Cap. 5  Anexo - HOGAR_solicita datos para el 2007-minedu remitio 3 2" xfId="1534" xr:uid="{00000000-0005-0000-0000-0000FD050000}"/>
    <cellStyle name="_COMPsolo-renamu-2008" xfId="1535" xr:uid="{00000000-0005-0000-0000-0000FE050000}"/>
    <cellStyle name="_COMPsolo-renamu-2008 2" xfId="1536" xr:uid="{00000000-0005-0000-0000-0000FF050000}"/>
    <cellStyle name="_COMPsolo-renamu-2008 2 2" xfId="1537" xr:uid="{00000000-0005-0000-0000-000000060000}"/>
    <cellStyle name="_COMPsolo-renamu-2008 3" xfId="1538" xr:uid="{00000000-0005-0000-0000-000001060000}"/>
    <cellStyle name="_COMPsolo-renamu-2008 3 2" xfId="1539" xr:uid="{00000000-0005-0000-0000-000002060000}"/>
    <cellStyle name="_COMPsolo-renamu-2008_cuadros adicionales de brechas2002 y 2008 (2)" xfId="1540" xr:uid="{00000000-0005-0000-0000-000003060000}"/>
    <cellStyle name="_COMPsolo-renamu-2008_cuadros adicionales de brechas2002 y 2008 (2) 2" xfId="1541" xr:uid="{00000000-0005-0000-0000-000004060000}"/>
    <cellStyle name="_COMPsolo-renamu-2008_cuadros adicionales de brechas2002 y 2008 (2) 2 2" xfId="1542" xr:uid="{00000000-0005-0000-0000-000005060000}"/>
    <cellStyle name="_COMPsolo-renamu-2008_cuadros adicionales de brechas2002 y 2008 (2) 3" xfId="1543" xr:uid="{00000000-0005-0000-0000-000006060000}"/>
    <cellStyle name="_COMPsolo-renamu-2008_cuadros adicionales de brechas2002 y 2008 (2) 3 2" xfId="1544" xr:uid="{00000000-0005-0000-0000-000007060000}"/>
    <cellStyle name="_COMPsolo-renamu-2008_CUAD-TEXTO_" xfId="1545" xr:uid="{00000000-0005-0000-0000-000008060000}"/>
    <cellStyle name="_COMPsolo-renamu-2008_CUAD-TEXTO_ 2" xfId="1546" xr:uid="{00000000-0005-0000-0000-000009060000}"/>
    <cellStyle name="_COMPsolo-renamu-2008_CUAD-TEXTO_ 2 2" xfId="1547" xr:uid="{00000000-0005-0000-0000-00000A060000}"/>
    <cellStyle name="_COMPsolo-renamu-2008_CUAD-TEXTO_ 3" xfId="1548" xr:uid="{00000000-0005-0000-0000-00000B060000}"/>
    <cellStyle name="_COMPsolo-renamu-2008_CUAD-TEXTO_ 3 2" xfId="1549" xr:uid="{00000000-0005-0000-0000-00000C060000}"/>
    <cellStyle name="_COMPsolo-renamu-2008_GRAFICOS ODM" xfId="1550" xr:uid="{00000000-0005-0000-0000-00000D060000}"/>
    <cellStyle name="_COMPsolo-renamu-2008_GRAFICOS ODM 2" xfId="1551" xr:uid="{00000000-0005-0000-0000-00000E060000}"/>
    <cellStyle name="_COMPsolo-renamu-2008_Libro2" xfId="1552" xr:uid="{00000000-0005-0000-0000-00000F060000}"/>
    <cellStyle name="_COMPsolo-renamu-2008_Libro2 2" xfId="1553" xr:uid="{00000000-0005-0000-0000-000010060000}"/>
    <cellStyle name="_COMPsolo-renamu-2008_Libro2 2 2" xfId="1554" xr:uid="{00000000-0005-0000-0000-000011060000}"/>
    <cellStyle name="_COMPsolo-renamu-2008_Libro2 3" xfId="1555" xr:uid="{00000000-0005-0000-0000-000012060000}"/>
    <cellStyle name="_COMPsolo-renamu-2008_Libro2 3 2" xfId="1556" xr:uid="{00000000-0005-0000-0000-000013060000}"/>
    <cellStyle name="_COMPsolo-renamu-2008_solicita datos para el 2007-minedu remitio" xfId="1557" xr:uid="{00000000-0005-0000-0000-000014060000}"/>
    <cellStyle name="_COMPsolo-renamu-2008_solicita datos para el 2007-minedu remitio 2" xfId="1558" xr:uid="{00000000-0005-0000-0000-000015060000}"/>
    <cellStyle name="_COMPsolo-renamu-2008_solicita datos para el 2007-minedu remitio 2 2" xfId="1559" xr:uid="{00000000-0005-0000-0000-000016060000}"/>
    <cellStyle name="_COMPsolo-renamu-2008_solicita datos para el 2007-minedu remitio 3" xfId="1560" xr:uid="{00000000-0005-0000-0000-000017060000}"/>
    <cellStyle name="_COMPsolo-renamu-2008_solicita datos para el 2007-minedu remitio 3 2" xfId="1561" xr:uid="{00000000-0005-0000-0000-000018060000}"/>
    <cellStyle name="_CUA 1-5 CAP1 AGREGAR" xfId="1562" xr:uid="{00000000-0005-0000-0000-000019060000}"/>
    <cellStyle name="_CUA 1-5 CAP1 AGREGAR 2" xfId="1563" xr:uid="{00000000-0005-0000-0000-00001A060000}"/>
    <cellStyle name="_CUA 1-5 CAP1 AGREGAR 2 2" xfId="1564" xr:uid="{00000000-0005-0000-0000-00001B060000}"/>
    <cellStyle name="_CUA 1-5 CAP1 AGREGAR 3" xfId="1565" xr:uid="{00000000-0005-0000-0000-00001C060000}"/>
    <cellStyle name="_CUA 1-5 CAP1 AGREGAR 3 2" xfId="1566" xr:uid="{00000000-0005-0000-0000-00001D060000}"/>
    <cellStyle name="_CUA 1-5 CAP1 AGREGAR_cuadros adicionales de brechas2002 y 2008 (2)" xfId="1567" xr:uid="{00000000-0005-0000-0000-00001E060000}"/>
    <cellStyle name="_CUA 1-5 CAP1 AGREGAR_cuadros adicionales de brechas2002 y 2008 (2) 2" xfId="1568" xr:uid="{00000000-0005-0000-0000-00001F060000}"/>
    <cellStyle name="_CUA 1-5 CAP1 AGREGAR_cuadros adicionales de brechas2002 y 2008 (2) 2 2" xfId="1569" xr:uid="{00000000-0005-0000-0000-000020060000}"/>
    <cellStyle name="_CUA 1-5 CAP1 AGREGAR_cuadros adicionales de brechas2002 y 2008 (2) 3" xfId="1570" xr:uid="{00000000-0005-0000-0000-000021060000}"/>
    <cellStyle name="_CUA 1-5 CAP1 AGREGAR_cuadros adicionales de brechas2002 y 2008 (2) 3 2" xfId="1571" xr:uid="{00000000-0005-0000-0000-000022060000}"/>
    <cellStyle name="_CUA 1-5 CAP1 AGREGAR_CUAD-TEXTO_" xfId="1572" xr:uid="{00000000-0005-0000-0000-000023060000}"/>
    <cellStyle name="_CUA 1-5 CAP1 AGREGAR_CUAD-TEXTO_ 2" xfId="1573" xr:uid="{00000000-0005-0000-0000-000024060000}"/>
    <cellStyle name="_CUA 1-5 CAP1 AGREGAR_CUAD-TEXTO_ 2 2" xfId="1574" xr:uid="{00000000-0005-0000-0000-000025060000}"/>
    <cellStyle name="_CUA 1-5 CAP1 AGREGAR_CUAD-TEXTO_ 3" xfId="1575" xr:uid="{00000000-0005-0000-0000-000026060000}"/>
    <cellStyle name="_CUA 1-5 CAP1 AGREGAR_CUAD-TEXTO_ 3 2" xfId="1576" xr:uid="{00000000-0005-0000-0000-000027060000}"/>
    <cellStyle name="_CUA 1-5 CAP1 AGREGAR_GRAFICOS ODM" xfId="1577" xr:uid="{00000000-0005-0000-0000-000028060000}"/>
    <cellStyle name="_CUA 1-5 CAP1 AGREGAR_GRAFICOS ODM 2" xfId="1578" xr:uid="{00000000-0005-0000-0000-000029060000}"/>
    <cellStyle name="_CUA 1-5 CAP1 AGREGAR_Libro2" xfId="1579" xr:uid="{00000000-0005-0000-0000-00002A060000}"/>
    <cellStyle name="_CUA 1-5 CAP1 AGREGAR_Libro2 2" xfId="1580" xr:uid="{00000000-0005-0000-0000-00002B060000}"/>
    <cellStyle name="_CUA 1-5 CAP1 AGREGAR_Libro2 2 2" xfId="1581" xr:uid="{00000000-0005-0000-0000-00002C060000}"/>
    <cellStyle name="_CUA 1-5 CAP1 AGREGAR_Libro2 3" xfId="1582" xr:uid="{00000000-0005-0000-0000-00002D060000}"/>
    <cellStyle name="_CUA 1-5 CAP1 AGREGAR_Libro2 3 2" xfId="1583" xr:uid="{00000000-0005-0000-0000-00002E060000}"/>
    <cellStyle name="_CUA 1-5 CAP1 AGREGAR_solicita datos para el 2007-minedu remitio" xfId="1584" xr:uid="{00000000-0005-0000-0000-00002F060000}"/>
    <cellStyle name="_CUA 1-5 CAP1 AGREGAR_solicita datos para el 2007-minedu remitio 2" xfId="1585" xr:uid="{00000000-0005-0000-0000-000030060000}"/>
    <cellStyle name="_CUA 1-5 CAP1 AGREGAR_solicita datos para el 2007-minedu remitio 2 2" xfId="1586" xr:uid="{00000000-0005-0000-0000-000031060000}"/>
    <cellStyle name="_CUA 1-5 CAP1 AGREGAR_solicita datos para el 2007-minedu remitio 3" xfId="1587" xr:uid="{00000000-0005-0000-0000-000032060000}"/>
    <cellStyle name="_CUA 1-5 CAP1 AGREGAR_solicita datos para el 2007-minedu remitio 3 2" xfId="1588" xr:uid="{00000000-0005-0000-0000-000033060000}"/>
    <cellStyle name="_Cuadro 22_Destino final  de la Basura Recolectada 2006" xfId="1589" xr:uid="{00000000-0005-0000-0000-000034060000}"/>
    <cellStyle name="_Cuadro 22_Destino final  de la Basura Recolectada 2006 2" xfId="1590" xr:uid="{00000000-0005-0000-0000-000035060000}"/>
    <cellStyle name="_Cuadro 22_Destino final  de la Basura Recolectada 2006 2 2" xfId="1591" xr:uid="{00000000-0005-0000-0000-000036060000}"/>
    <cellStyle name="_Cuadro 22_Destino final  de la Basura Recolectada 2006 3" xfId="1592" xr:uid="{00000000-0005-0000-0000-000037060000}"/>
    <cellStyle name="_Cuadro 22_Destino final  de la Basura Recolectada 2006 3 2" xfId="1593" xr:uid="{00000000-0005-0000-0000-000038060000}"/>
    <cellStyle name="_Cuadro 22_Destino final  de la Basura Recolectada 2006_1-UIRN-UTSIGnov-2008" xfId="1594" xr:uid="{00000000-0005-0000-0000-000039060000}"/>
    <cellStyle name="_Cuadro 22_Destino final  de la Basura Recolectada 2006_1-UIRN-UTSIGnov-2008 2" xfId="1595" xr:uid="{00000000-0005-0000-0000-00003A060000}"/>
    <cellStyle name="_Cuadro 22_Destino final  de la Basura Recolectada 2006_1-UIRN-UTSIGnov-2008 2 2" xfId="1596" xr:uid="{00000000-0005-0000-0000-00003B060000}"/>
    <cellStyle name="_Cuadro 22_Destino final  de la Basura Recolectada 2006_1-UIRN-UTSIGnov-2008 3" xfId="1597" xr:uid="{00000000-0005-0000-0000-00003C060000}"/>
    <cellStyle name="_Cuadro 22_Destino final  de la Basura Recolectada 2006_1-UIRN-UTSIGnov-2008 3 2" xfId="1598" xr:uid="{00000000-0005-0000-0000-00003D060000}"/>
    <cellStyle name="_Cuadro 22_Destino final  de la Basura Recolectada 2006_1-UIRN-UTSIGnov-2008_GRAFICOS ODM" xfId="1599" xr:uid="{00000000-0005-0000-0000-00003E060000}"/>
    <cellStyle name="_Cuadro 22_Destino final  de la Basura Recolectada 2006_1-UIRN-UTSIGnov-2008_GRAFICOS ODM 2" xfId="1600" xr:uid="{00000000-0005-0000-0000-00003F060000}"/>
    <cellStyle name="_Cuadro 22_Destino final  de la Basura Recolectada 2006_cuadros adicionales de brechas2002 y 2008 (2)" xfId="1601" xr:uid="{00000000-0005-0000-0000-000040060000}"/>
    <cellStyle name="_Cuadro 22_Destino final  de la Basura Recolectada 2006_cuadros adicionales de brechas2002 y 2008 (2) 2" xfId="1602" xr:uid="{00000000-0005-0000-0000-000041060000}"/>
    <cellStyle name="_Cuadro 22_Destino final  de la Basura Recolectada 2006_cuadros adicionales de brechas2002 y 2008 (2) 2 2" xfId="1603" xr:uid="{00000000-0005-0000-0000-000042060000}"/>
    <cellStyle name="_Cuadro 22_Destino final  de la Basura Recolectada 2006_cuadros adicionales de brechas2002 y 2008 (2) 3" xfId="1604" xr:uid="{00000000-0005-0000-0000-000043060000}"/>
    <cellStyle name="_Cuadro 22_Destino final  de la Basura Recolectada 2006_cuadros adicionales de brechas2002 y 2008 (2) 3 2" xfId="1605" xr:uid="{00000000-0005-0000-0000-000044060000}"/>
    <cellStyle name="_Cuadro 22_Destino final  de la Basura Recolectada 2006_CUAD-TEXTO_" xfId="1606" xr:uid="{00000000-0005-0000-0000-000045060000}"/>
    <cellStyle name="_Cuadro 22_Destino final  de la Basura Recolectada 2006_CUAD-TEXTO_ 2" xfId="1607" xr:uid="{00000000-0005-0000-0000-000046060000}"/>
    <cellStyle name="_Cuadro 22_Destino final  de la Basura Recolectada 2006_CUAD-TEXTO_ 2 2" xfId="1608" xr:uid="{00000000-0005-0000-0000-000047060000}"/>
    <cellStyle name="_Cuadro 22_Destino final  de la Basura Recolectada 2006_CUAD-TEXTO_ 3" xfId="1609" xr:uid="{00000000-0005-0000-0000-000048060000}"/>
    <cellStyle name="_Cuadro 22_Destino final  de la Basura Recolectada 2006_CUAD-TEXTO_ 3 2" xfId="1610" xr:uid="{00000000-0005-0000-0000-000049060000}"/>
    <cellStyle name="_Cuadro 22_Destino final  de la Basura Recolectada 2006_GRAFICOS ODM" xfId="1611" xr:uid="{00000000-0005-0000-0000-00004A060000}"/>
    <cellStyle name="_Cuadro 22_Destino final  de la Basura Recolectada 2006_GRAFICOS ODM 2" xfId="1612" xr:uid="{00000000-0005-0000-0000-00004B060000}"/>
    <cellStyle name="_Cuadro 22_Destino final  de la Basura Recolectada 2006_Libro2" xfId="1613" xr:uid="{00000000-0005-0000-0000-00004C060000}"/>
    <cellStyle name="_Cuadro 22_Destino final  de la Basura Recolectada 2006_Libro2 2" xfId="1614" xr:uid="{00000000-0005-0000-0000-00004D060000}"/>
    <cellStyle name="_Cuadro 22_Destino final  de la Basura Recolectada 2006_Libro2 2 2" xfId="1615" xr:uid="{00000000-0005-0000-0000-00004E060000}"/>
    <cellStyle name="_Cuadro 22_Destino final  de la Basura Recolectada 2006_Libro2 3" xfId="1616" xr:uid="{00000000-0005-0000-0000-00004F060000}"/>
    <cellStyle name="_Cuadro 22_Destino final  de la Basura Recolectada 2006_Libro2 3 2" xfId="1617" xr:uid="{00000000-0005-0000-0000-000050060000}"/>
    <cellStyle name="_Cuadro 22_Destino final  de la Basura Recolectada 2006_solicita datos para el 2007-minedu remitio" xfId="1618" xr:uid="{00000000-0005-0000-0000-000051060000}"/>
    <cellStyle name="_Cuadro 22_Destino final  de la Basura Recolectada 2006_solicita datos para el 2007-minedu remitio 2" xfId="1619" xr:uid="{00000000-0005-0000-0000-000052060000}"/>
    <cellStyle name="_Cuadro 22_Destino final  de la Basura Recolectada 2006_solicita datos para el 2007-minedu remitio 2 2" xfId="1620" xr:uid="{00000000-0005-0000-0000-000053060000}"/>
    <cellStyle name="_Cuadro 22_Destino final  de la Basura Recolectada 2006_solicita datos para el 2007-minedu remitio 3" xfId="1621" xr:uid="{00000000-0005-0000-0000-000054060000}"/>
    <cellStyle name="_Cuadro 22_Destino final  de la Basura Recolectada 2006_solicita datos para el 2007-minedu remitio 3 2" xfId="1622" xr:uid="{00000000-0005-0000-0000-000055060000}"/>
    <cellStyle name="_Cuadro 22_destino-nOOOOOOO" xfId="1623" xr:uid="{00000000-0005-0000-0000-000056060000}"/>
    <cellStyle name="_Cuadro 22_destino-nOOOOOOO 2" xfId="1624" xr:uid="{00000000-0005-0000-0000-000057060000}"/>
    <cellStyle name="_Cuadro 22_destino-nOOOOOOO 2 2" xfId="1625" xr:uid="{00000000-0005-0000-0000-000058060000}"/>
    <cellStyle name="_Cuadro 22_destino-nOOOOOOO 3" xfId="1626" xr:uid="{00000000-0005-0000-0000-000059060000}"/>
    <cellStyle name="_Cuadro 22_destino-nOOOOOOO 3 2" xfId="1627" xr:uid="{00000000-0005-0000-0000-00005A060000}"/>
    <cellStyle name="_Cuadro 22_destino-nOOOOOOO_1-UIRN-UTSIGnov-2008" xfId="1628" xr:uid="{00000000-0005-0000-0000-00005B060000}"/>
    <cellStyle name="_Cuadro 22_destino-nOOOOOOO_1-UIRN-UTSIGnov-2008 2" xfId="1629" xr:uid="{00000000-0005-0000-0000-00005C060000}"/>
    <cellStyle name="_Cuadro 22_destino-nOOOOOOO_1-UIRN-UTSIGnov-2008 2 2" xfId="1630" xr:uid="{00000000-0005-0000-0000-00005D060000}"/>
    <cellStyle name="_Cuadro 22_destino-nOOOOOOO_1-UIRN-UTSIGnov-2008 3" xfId="1631" xr:uid="{00000000-0005-0000-0000-00005E060000}"/>
    <cellStyle name="_Cuadro 22_destino-nOOOOOOO_1-UIRN-UTSIGnov-2008 3 2" xfId="1632" xr:uid="{00000000-0005-0000-0000-00005F060000}"/>
    <cellStyle name="_Cuadro 22_destino-nOOOOOOO_1-UIRN-UTSIGnov-2008_GRAFICOS ODM" xfId="1633" xr:uid="{00000000-0005-0000-0000-000060060000}"/>
    <cellStyle name="_Cuadro 22_destino-nOOOOOOO_1-UIRN-UTSIGnov-2008_GRAFICOS ODM 2" xfId="1634" xr:uid="{00000000-0005-0000-0000-000061060000}"/>
    <cellStyle name="_Cuadro 22_destino-nOOOOOOO_cuadros adicionales de brechas2002 y 2008 (2)" xfId="1635" xr:uid="{00000000-0005-0000-0000-000062060000}"/>
    <cellStyle name="_Cuadro 22_destino-nOOOOOOO_cuadros adicionales de brechas2002 y 2008 (2) 2" xfId="1636" xr:uid="{00000000-0005-0000-0000-000063060000}"/>
    <cellStyle name="_Cuadro 22_destino-nOOOOOOO_cuadros adicionales de brechas2002 y 2008 (2) 2 2" xfId="1637" xr:uid="{00000000-0005-0000-0000-000064060000}"/>
    <cellStyle name="_Cuadro 22_destino-nOOOOOOO_cuadros adicionales de brechas2002 y 2008 (2) 3" xfId="1638" xr:uid="{00000000-0005-0000-0000-000065060000}"/>
    <cellStyle name="_Cuadro 22_destino-nOOOOOOO_cuadros adicionales de brechas2002 y 2008 (2) 3 2" xfId="1639" xr:uid="{00000000-0005-0000-0000-000066060000}"/>
    <cellStyle name="_Cuadro 22_destino-nOOOOOOO_CUAD-TEXTO_" xfId="1640" xr:uid="{00000000-0005-0000-0000-000067060000}"/>
    <cellStyle name="_Cuadro 22_destino-nOOOOOOO_CUAD-TEXTO_ 2" xfId="1641" xr:uid="{00000000-0005-0000-0000-000068060000}"/>
    <cellStyle name="_Cuadro 22_destino-nOOOOOOO_CUAD-TEXTO_ 2 2" xfId="1642" xr:uid="{00000000-0005-0000-0000-000069060000}"/>
    <cellStyle name="_Cuadro 22_destino-nOOOOOOO_CUAD-TEXTO_ 3" xfId="1643" xr:uid="{00000000-0005-0000-0000-00006A060000}"/>
    <cellStyle name="_Cuadro 22_destino-nOOOOOOO_CUAD-TEXTO_ 3 2" xfId="1644" xr:uid="{00000000-0005-0000-0000-00006B060000}"/>
    <cellStyle name="_Cuadro 22_destino-nOOOOOOO_GRAFICOS ODM" xfId="1645" xr:uid="{00000000-0005-0000-0000-00006C060000}"/>
    <cellStyle name="_Cuadro 22_destino-nOOOOOOO_GRAFICOS ODM 2" xfId="1646" xr:uid="{00000000-0005-0000-0000-00006D060000}"/>
    <cellStyle name="_Cuadro 22_destino-nOOOOOOO_Libro2" xfId="1647" xr:uid="{00000000-0005-0000-0000-00006E060000}"/>
    <cellStyle name="_Cuadro 22_destino-nOOOOOOO_Libro2 2" xfId="1648" xr:uid="{00000000-0005-0000-0000-00006F060000}"/>
    <cellStyle name="_Cuadro 22_destino-nOOOOOOO_Libro2 2 2" xfId="1649" xr:uid="{00000000-0005-0000-0000-000070060000}"/>
    <cellStyle name="_Cuadro 22_destino-nOOOOOOO_Libro2 3" xfId="1650" xr:uid="{00000000-0005-0000-0000-000071060000}"/>
    <cellStyle name="_Cuadro 22_destino-nOOOOOOO_Libro2 3 2" xfId="1651" xr:uid="{00000000-0005-0000-0000-000072060000}"/>
    <cellStyle name="_Cuadro 22_destino-nOOOOOOO_solicita datos para el 2007-minedu remitio" xfId="1652" xr:uid="{00000000-0005-0000-0000-000073060000}"/>
    <cellStyle name="_Cuadro 22_destino-nOOOOOOO_solicita datos para el 2007-minedu remitio 2" xfId="1653" xr:uid="{00000000-0005-0000-0000-000074060000}"/>
    <cellStyle name="_Cuadro 22_destino-nOOOOOOO_solicita datos para el 2007-minedu remitio 2 2" xfId="1654" xr:uid="{00000000-0005-0000-0000-000075060000}"/>
    <cellStyle name="_Cuadro 22_destino-nOOOOOOO_solicita datos para el 2007-minedu remitio 3" xfId="1655" xr:uid="{00000000-0005-0000-0000-000076060000}"/>
    <cellStyle name="_Cuadro 22_destino-nOOOOOOO_solicita datos para el 2007-minedu remitio 3 2" xfId="1656" xr:uid="{00000000-0005-0000-0000-000077060000}"/>
    <cellStyle name="_cuadro73-racionamiento de agua" xfId="1657" xr:uid="{00000000-0005-0000-0000-000078060000}"/>
    <cellStyle name="_cuadro73-racionamiento de agua 2" xfId="1658" xr:uid="{00000000-0005-0000-0000-000079060000}"/>
    <cellStyle name="_cuadro73-racionamiento de agua 2 2" xfId="1659" xr:uid="{00000000-0005-0000-0000-00007A060000}"/>
    <cellStyle name="_cuadro73-racionamiento de agua 3" xfId="1660" xr:uid="{00000000-0005-0000-0000-00007B060000}"/>
    <cellStyle name="_cuadro73-racionamiento de agua 3 2" xfId="1661" xr:uid="{00000000-0005-0000-0000-00007C060000}"/>
    <cellStyle name="_cuadro73-racionamiento de agua_1-UIRN-UTSIGnov-2008" xfId="1662" xr:uid="{00000000-0005-0000-0000-00007D060000}"/>
    <cellStyle name="_cuadro73-racionamiento de agua_1-UIRN-UTSIGnov-2008 2" xfId="1663" xr:uid="{00000000-0005-0000-0000-00007E060000}"/>
    <cellStyle name="_cuadro73-racionamiento de agua_1-UIRN-UTSIGnov-2008 2 2" xfId="1664" xr:uid="{00000000-0005-0000-0000-00007F060000}"/>
    <cellStyle name="_cuadro73-racionamiento de agua_1-UIRN-UTSIGnov-2008 3" xfId="1665" xr:uid="{00000000-0005-0000-0000-000080060000}"/>
    <cellStyle name="_cuadro73-racionamiento de agua_1-UIRN-UTSIGnov-2008 3 2" xfId="1666" xr:uid="{00000000-0005-0000-0000-000081060000}"/>
    <cellStyle name="_cuadro73-racionamiento de agua_1-UIRN-UTSIGnov-2008_GRAFICOS ODM" xfId="1667" xr:uid="{00000000-0005-0000-0000-000082060000}"/>
    <cellStyle name="_cuadro73-racionamiento de agua_1-UIRN-UTSIGnov-2008_GRAFICOS ODM 2" xfId="1668" xr:uid="{00000000-0005-0000-0000-000083060000}"/>
    <cellStyle name="_cuadro73-racionamiento de agua_cuadros adicionales de brechas2002 y 2008 (2)" xfId="1669" xr:uid="{00000000-0005-0000-0000-000084060000}"/>
    <cellStyle name="_cuadro73-racionamiento de agua_cuadros adicionales de brechas2002 y 2008 (2) 2" xfId="1670" xr:uid="{00000000-0005-0000-0000-000085060000}"/>
    <cellStyle name="_cuadro73-racionamiento de agua_cuadros adicionales de brechas2002 y 2008 (2) 2 2" xfId="1671" xr:uid="{00000000-0005-0000-0000-000086060000}"/>
    <cellStyle name="_cuadro73-racionamiento de agua_cuadros adicionales de brechas2002 y 2008 (2) 3" xfId="1672" xr:uid="{00000000-0005-0000-0000-000087060000}"/>
    <cellStyle name="_cuadro73-racionamiento de agua_cuadros adicionales de brechas2002 y 2008 (2) 3 2" xfId="1673" xr:uid="{00000000-0005-0000-0000-000088060000}"/>
    <cellStyle name="_cuadro73-racionamiento de agua_CUAD-TEXTO_" xfId="1674" xr:uid="{00000000-0005-0000-0000-000089060000}"/>
    <cellStyle name="_cuadro73-racionamiento de agua_CUAD-TEXTO_ 2" xfId="1675" xr:uid="{00000000-0005-0000-0000-00008A060000}"/>
    <cellStyle name="_cuadro73-racionamiento de agua_CUAD-TEXTO_ 2 2" xfId="1676" xr:uid="{00000000-0005-0000-0000-00008B060000}"/>
    <cellStyle name="_cuadro73-racionamiento de agua_CUAD-TEXTO_ 3" xfId="1677" xr:uid="{00000000-0005-0000-0000-00008C060000}"/>
    <cellStyle name="_cuadro73-racionamiento de agua_CUAD-TEXTO_ 3 2" xfId="1678" xr:uid="{00000000-0005-0000-0000-00008D060000}"/>
    <cellStyle name="_cuadro73-racionamiento de agua_GRAFICOS ODM" xfId="1679" xr:uid="{00000000-0005-0000-0000-00008E060000}"/>
    <cellStyle name="_cuadro73-racionamiento de agua_GRAFICOS ODM 2" xfId="1680" xr:uid="{00000000-0005-0000-0000-00008F060000}"/>
    <cellStyle name="_cuadro73-racionamiento de agua_Libro2" xfId="1681" xr:uid="{00000000-0005-0000-0000-000090060000}"/>
    <cellStyle name="_cuadro73-racionamiento de agua_Libro2 2" xfId="1682" xr:uid="{00000000-0005-0000-0000-000091060000}"/>
    <cellStyle name="_cuadro73-racionamiento de agua_Libro2 2 2" xfId="1683" xr:uid="{00000000-0005-0000-0000-000092060000}"/>
    <cellStyle name="_cuadro73-racionamiento de agua_Libro2 3" xfId="1684" xr:uid="{00000000-0005-0000-0000-000093060000}"/>
    <cellStyle name="_cuadro73-racionamiento de agua_Libro2 3 2" xfId="1685" xr:uid="{00000000-0005-0000-0000-000094060000}"/>
    <cellStyle name="_cuadro73-racionamiento de agua_solicita datos para el 2007-minedu remitio" xfId="1686" xr:uid="{00000000-0005-0000-0000-000095060000}"/>
    <cellStyle name="_cuadro73-racionamiento de agua_solicita datos para el 2007-minedu remitio 2" xfId="1687" xr:uid="{00000000-0005-0000-0000-000096060000}"/>
    <cellStyle name="_cuadro73-racionamiento de agua_solicita datos para el 2007-minedu remitio 2 2" xfId="1688" xr:uid="{00000000-0005-0000-0000-000097060000}"/>
    <cellStyle name="_cuadro73-racionamiento de agua_solicita datos para el 2007-minedu remitio 3" xfId="1689" xr:uid="{00000000-0005-0000-0000-000098060000}"/>
    <cellStyle name="_cuadro73-racionamiento de agua_solicita datos para el 2007-minedu remitio 3 2" xfId="1690" xr:uid="{00000000-0005-0000-0000-000099060000}"/>
    <cellStyle name="_CUADRO-diponibilidad" xfId="1691" xr:uid="{00000000-0005-0000-0000-00009A060000}"/>
    <cellStyle name="_CUADRO-diponibilidad 2" xfId="1692" xr:uid="{00000000-0005-0000-0000-00009B060000}"/>
    <cellStyle name="_CUADRO-diponibilidad 2 2" xfId="1693" xr:uid="{00000000-0005-0000-0000-00009C060000}"/>
    <cellStyle name="_CUADRO-diponibilidad 3" xfId="1694" xr:uid="{00000000-0005-0000-0000-00009D060000}"/>
    <cellStyle name="_CUADRO-diponibilidad 3 2" xfId="1695" xr:uid="{00000000-0005-0000-0000-00009E060000}"/>
    <cellStyle name="_CUADRO-diponibilidad_1-UIRN-UTSIGnov-2008" xfId="1696" xr:uid="{00000000-0005-0000-0000-00009F060000}"/>
    <cellStyle name="_CUADRO-diponibilidad_1-UIRN-UTSIGnov-2008 2" xfId="1697" xr:uid="{00000000-0005-0000-0000-0000A0060000}"/>
    <cellStyle name="_CUADRO-diponibilidad_1-UIRN-UTSIGnov-2008 2 2" xfId="1698" xr:uid="{00000000-0005-0000-0000-0000A1060000}"/>
    <cellStyle name="_CUADRO-diponibilidad_1-UIRN-UTSIGnov-2008 3" xfId="1699" xr:uid="{00000000-0005-0000-0000-0000A2060000}"/>
    <cellStyle name="_CUADRO-diponibilidad_1-UIRN-UTSIGnov-2008 3 2" xfId="1700" xr:uid="{00000000-0005-0000-0000-0000A3060000}"/>
    <cellStyle name="_CUADRO-diponibilidad_1-UIRN-UTSIGnov-2008_GRAFICOS ODM" xfId="1701" xr:uid="{00000000-0005-0000-0000-0000A4060000}"/>
    <cellStyle name="_CUADRO-diponibilidad_1-UIRN-UTSIGnov-2008_GRAFICOS ODM 2" xfId="1702" xr:uid="{00000000-0005-0000-0000-0000A5060000}"/>
    <cellStyle name="_CUADRO-diponibilidad_cuadros adicionales de brechas2002 y 2008 (2)" xfId="1703" xr:uid="{00000000-0005-0000-0000-0000A6060000}"/>
    <cellStyle name="_CUADRO-diponibilidad_cuadros adicionales de brechas2002 y 2008 (2) 2" xfId="1704" xr:uid="{00000000-0005-0000-0000-0000A7060000}"/>
    <cellStyle name="_CUADRO-diponibilidad_cuadros adicionales de brechas2002 y 2008 (2) 2 2" xfId="1705" xr:uid="{00000000-0005-0000-0000-0000A8060000}"/>
    <cellStyle name="_CUADRO-diponibilidad_cuadros adicionales de brechas2002 y 2008 (2) 3" xfId="1706" xr:uid="{00000000-0005-0000-0000-0000A9060000}"/>
    <cellStyle name="_CUADRO-diponibilidad_cuadros adicionales de brechas2002 y 2008 (2) 3 2" xfId="1707" xr:uid="{00000000-0005-0000-0000-0000AA060000}"/>
    <cellStyle name="_CUADRO-diponibilidad_CUAD-TEXTO_" xfId="1708" xr:uid="{00000000-0005-0000-0000-0000AB060000}"/>
    <cellStyle name="_CUADRO-diponibilidad_CUAD-TEXTO_ 2" xfId="1709" xr:uid="{00000000-0005-0000-0000-0000AC060000}"/>
    <cellStyle name="_CUADRO-diponibilidad_CUAD-TEXTO_ 2 2" xfId="1710" xr:uid="{00000000-0005-0000-0000-0000AD060000}"/>
    <cellStyle name="_CUADRO-diponibilidad_CUAD-TEXTO_ 3" xfId="1711" xr:uid="{00000000-0005-0000-0000-0000AE060000}"/>
    <cellStyle name="_CUADRO-diponibilidad_CUAD-TEXTO_ 3 2" xfId="1712" xr:uid="{00000000-0005-0000-0000-0000AF060000}"/>
    <cellStyle name="_CUADRO-diponibilidad_GRAFICOS ODM" xfId="1713" xr:uid="{00000000-0005-0000-0000-0000B0060000}"/>
    <cellStyle name="_CUADRO-diponibilidad_GRAFICOS ODM 2" xfId="1714" xr:uid="{00000000-0005-0000-0000-0000B1060000}"/>
    <cellStyle name="_CUADRO-diponibilidad_Libro2" xfId="1715" xr:uid="{00000000-0005-0000-0000-0000B2060000}"/>
    <cellStyle name="_CUADRO-diponibilidad_Libro2 2" xfId="1716" xr:uid="{00000000-0005-0000-0000-0000B3060000}"/>
    <cellStyle name="_CUADRO-diponibilidad_Libro2 2 2" xfId="1717" xr:uid="{00000000-0005-0000-0000-0000B4060000}"/>
    <cellStyle name="_CUADRO-diponibilidad_Libro2 3" xfId="1718" xr:uid="{00000000-0005-0000-0000-0000B5060000}"/>
    <cellStyle name="_CUADRO-diponibilidad_Libro2 3 2" xfId="1719" xr:uid="{00000000-0005-0000-0000-0000B6060000}"/>
    <cellStyle name="_CUADRO-diponibilidad_solicita datos para el 2007-minedu remitio" xfId="1720" xr:uid="{00000000-0005-0000-0000-0000B7060000}"/>
    <cellStyle name="_CUADRO-diponibilidad_solicita datos para el 2007-minedu remitio 2" xfId="1721" xr:uid="{00000000-0005-0000-0000-0000B8060000}"/>
    <cellStyle name="_CUADRO-diponibilidad_solicita datos para el 2007-minedu remitio 2 2" xfId="1722" xr:uid="{00000000-0005-0000-0000-0000B9060000}"/>
    <cellStyle name="_CUADRO-diponibilidad_solicita datos para el 2007-minedu remitio 3" xfId="1723" xr:uid="{00000000-0005-0000-0000-0000BA060000}"/>
    <cellStyle name="_CUADRO-diponibilidad_solicita datos para el 2007-minedu remitio 3 2" xfId="1724" xr:uid="{00000000-0005-0000-0000-0000BB060000}"/>
    <cellStyle name="_cuadros IMARPE trabajados por Isabel" xfId="1725" xr:uid="{00000000-0005-0000-0000-0000BC060000}"/>
    <cellStyle name="_cuadros IMARPE trabajados por Isabel 2" xfId="1726" xr:uid="{00000000-0005-0000-0000-0000BD060000}"/>
    <cellStyle name="_cuadros IMARPE trabajados por Isabel 2 2" xfId="1727" xr:uid="{00000000-0005-0000-0000-0000BE060000}"/>
    <cellStyle name="_cuadros IMARPE trabajados por Isabel 3" xfId="1728" xr:uid="{00000000-0005-0000-0000-0000BF060000}"/>
    <cellStyle name="_cuadros IMARPE trabajados por Isabel 3 2" xfId="1729" xr:uid="{00000000-0005-0000-0000-0000C0060000}"/>
    <cellStyle name="_cuadros IMARPE trabajados por Isabel_1-UIRN-UTSIGnov-2008" xfId="1730" xr:uid="{00000000-0005-0000-0000-0000C1060000}"/>
    <cellStyle name="_cuadros IMARPE trabajados por Isabel_1-UIRN-UTSIGnov-2008 2" xfId="1731" xr:uid="{00000000-0005-0000-0000-0000C2060000}"/>
    <cellStyle name="_cuadros IMARPE trabajados por Isabel_1-UIRN-UTSIGnov-2008 2 2" xfId="1732" xr:uid="{00000000-0005-0000-0000-0000C3060000}"/>
    <cellStyle name="_cuadros IMARPE trabajados por Isabel_1-UIRN-UTSIGnov-2008 3" xfId="1733" xr:uid="{00000000-0005-0000-0000-0000C4060000}"/>
    <cellStyle name="_cuadros IMARPE trabajados por Isabel_1-UIRN-UTSIGnov-2008 3 2" xfId="1734" xr:uid="{00000000-0005-0000-0000-0000C5060000}"/>
    <cellStyle name="_cuadros IMARPE trabajados por Isabel_1-UIRN-UTSIGnov-2008_GRAFICOS ODM" xfId="1735" xr:uid="{00000000-0005-0000-0000-0000C6060000}"/>
    <cellStyle name="_cuadros IMARPE trabajados por Isabel_1-UIRN-UTSIGnov-2008_GRAFICOS ODM 2" xfId="1736" xr:uid="{00000000-0005-0000-0000-0000C7060000}"/>
    <cellStyle name="_cuadros IMARPE trabajados por Isabel_cuadros adicionales de brechas2002 y 2008 (2)" xfId="1737" xr:uid="{00000000-0005-0000-0000-0000C8060000}"/>
    <cellStyle name="_cuadros IMARPE trabajados por Isabel_cuadros adicionales de brechas2002 y 2008 (2) 2" xfId="1738" xr:uid="{00000000-0005-0000-0000-0000C9060000}"/>
    <cellStyle name="_cuadros IMARPE trabajados por Isabel_cuadros adicionales de brechas2002 y 2008 (2) 2 2" xfId="1739" xr:uid="{00000000-0005-0000-0000-0000CA060000}"/>
    <cellStyle name="_cuadros IMARPE trabajados por Isabel_cuadros adicionales de brechas2002 y 2008 (2) 3" xfId="1740" xr:uid="{00000000-0005-0000-0000-0000CB060000}"/>
    <cellStyle name="_cuadros IMARPE trabajados por Isabel_cuadros adicionales de brechas2002 y 2008 (2) 3 2" xfId="1741" xr:uid="{00000000-0005-0000-0000-0000CC060000}"/>
    <cellStyle name="_cuadros IMARPE trabajados por Isabel_CUAD-TEXTO_" xfId="1742" xr:uid="{00000000-0005-0000-0000-0000CD060000}"/>
    <cellStyle name="_cuadros IMARPE trabajados por Isabel_CUAD-TEXTO_ 2" xfId="1743" xr:uid="{00000000-0005-0000-0000-0000CE060000}"/>
    <cellStyle name="_cuadros IMARPE trabajados por Isabel_CUAD-TEXTO_ 2 2" xfId="1744" xr:uid="{00000000-0005-0000-0000-0000CF060000}"/>
    <cellStyle name="_cuadros IMARPE trabajados por Isabel_CUAD-TEXTO_ 3" xfId="1745" xr:uid="{00000000-0005-0000-0000-0000D0060000}"/>
    <cellStyle name="_cuadros IMARPE trabajados por Isabel_CUAD-TEXTO_ 3 2" xfId="1746" xr:uid="{00000000-0005-0000-0000-0000D1060000}"/>
    <cellStyle name="_cuadros IMARPE trabajados por Isabel_GRAFICOS ODM" xfId="1747" xr:uid="{00000000-0005-0000-0000-0000D2060000}"/>
    <cellStyle name="_cuadros IMARPE trabajados por Isabel_GRAFICOS ODM 2" xfId="1748" xr:uid="{00000000-0005-0000-0000-0000D3060000}"/>
    <cellStyle name="_cuadros IMARPE trabajados por Isabel_Libro2" xfId="1749" xr:uid="{00000000-0005-0000-0000-0000D4060000}"/>
    <cellStyle name="_cuadros IMARPE trabajados por Isabel_Libro2 2" xfId="1750" xr:uid="{00000000-0005-0000-0000-0000D5060000}"/>
    <cellStyle name="_cuadros IMARPE trabajados por Isabel_Libro2 2 2" xfId="1751" xr:uid="{00000000-0005-0000-0000-0000D6060000}"/>
    <cellStyle name="_cuadros IMARPE trabajados por Isabel_Libro2 3" xfId="1752" xr:uid="{00000000-0005-0000-0000-0000D7060000}"/>
    <cellStyle name="_cuadros IMARPE trabajados por Isabel_Libro2 3 2" xfId="1753" xr:uid="{00000000-0005-0000-0000-0000D8060000}"/>
    <cellStyle name="_cuadros IMARPE trabajados por Isabel_solicita datos para el 2007-minedu remitio" xfId="1754" xr:uid="{00000000-0005-0000-0000-0000D9060000}"/>
    <cellStyle name="_cuadros IMARPE trabajados por Isabel_solicita datos para el 2007-minedu remitio 2" xfId="1755" xr:uid="{00000000-0005-0000-0000-0000DA060000}"/>
    <cellStyle name="_cuadros IMARPE trabajados por Isabel_solicita datos para el 2007-minedu remitio 2 2" xfId="1756" xr:uid="{00000000-0005-0000-0000-0000DB060000}"/>
    <cellStyle name="_cuadros IMARPE trabajados por Isabel_solicita datos para el 2007-minedu remitio 3" xfId="1757" xr:uid="{00000000-0005-0000-0000-0000DC060000}"/>
    <cellStyle name="_cuadros IMARPE trabajados por Isabel_solicita datos para el 2007-minedu remitio 3 2" xfId="1758" xr:uid="{00000000-0005-0000-0000-0000DD060000}"/>
    <cellStyle name="_CUADROS Turismo y Ecoloia-PNP" xfId="1759" xr:uid="{00000000-0005-0000-0000-0000DE060000}"/>
    <cellStyle name="_CUADROS Turismo y Ecoloia-PNP 2" xfId="1760" xr:uid="{00000000-0005-0000-0000-0000DF060000}"/>
    <cellStyle name="_CUADROS Turismo y Ecoloia-PNP 2 2" xfId="1761" xr:uid="{00000000-0005-0000-0000-0000E0060000}"/>
    <cellStyle name="_CUADROS Turismo y Ecoloia-PNP 3" xfId="1762" xr:uid="{00000000-0005-0000-0000-0000E1060000}"/>
    <cellStyle name="_CUADROS Turismo y Ecoloia-PNP 3 2" xfId="1763" xr:uid="{00000000-0005-0000-0000-0000E2060000}"/>
    <cellStyle name="_CUADROS Turismo y Ecoloia-PNP_1-UIRN-UTSIGnov-2008" xfId="1764" xr:uid="{00000000-0005-0000-0000-0000E3060000}"/>
    <cellStyle name="_CUADROS Turismo y Ecoloia-PNP_1-UIRN-UTSIGnov-2008 2" xfId="1765" xr:uid="{00000000-0005-0000-0000-0000E4060000}"/>
    <cellStyle name="_CUADROS Turismo y Ecoloia-PNP_1-UIRN-UTSIGnov-2008 2 2" xfId="1766" xr:uid="{00000000-0005-0000-0000-0000E5060000}"/>
    <cellStyle name="_CUADROS Turismo y Ecoloia-PNP_1-UIRN-UTSIGnov-2008 3" xfId="1767" xr:uid="{00000000-0005-0000-0000-0000E6060000}"/>
    <cellStyle name="_CUADROS Turismo y Ecoloia-PNP_1-UIRN-UTSIGnov-2008 3 2" xfId="1768" xr:uid="{00000000-0005-0000-0000-0000E7060000}"/>
    <cellStyle name="_CUADROS Turismo y Ecoloia-PNP_1-UIRN-UTSIGnov-2008_GRAFICOS ODM" xfId="1769" xr:uid="{00000000-0005-0000-0000-0000E8060000}"/>
    <cellStyle name="_CUADROS Turismo y Ecoloia-PNP_1-UIRN-UTSIGnov-2008_GRAFICOS ODM 2" xfId="1770" xr:uid="{00000000-0005-0000-0000-0000E9060000}"/>
    <cellStyle name="_CUADROS Turismo y Ecoloia-PNP_cuadros adicionales de brechas2002 y 2008 (2)" xfId="1771" xr:uid="{00000000-0005-0000-0000-0000EA060000}"/>
    <cellStyle name="_CUADROS Turismo y Ecoloia-PNP_cuadros adicionales de brechas2002 y 2008 (2) 2" xfId="1772" xr:uid="{00000000-0005-0000-0000-0000EB060000}"/>
    <cellStyle name="_CUADROS Turismo y Ecoloia-PNP_cuadros adicionales de brechas2002 y 2008 (2) 2 2" xfId="1773" xr:uid="{00000000-0005-0000-0000-0000EC060000}"/>
    <cellStyle name="_CUADROS Turismo y Ecoloia-PNP_cuadros adicionales de brechas2002 y 2008 (2) 3" xfId="1774" xr:uid="{00000000-0005-0000-0000-0000ED060000}"/>
    <cellStyle name="_CUADROS Turismo y Ecoloia-PNP_cuadros adicionales de brechas2002 y 2008 (2) 3 2" xfId="1775" xr:uid="{00000000-0005-0000-0000-0000EE060000}"/>
    <cellStyle name="_CUADROS Turismo y Ecoloia-PNP_CUAD-TEXTO_" xfId="1776" xr:uid="{00000000-0005-0000-0000-0000EF060000}"/>
    <cellStyle name="_CUADROS Turismo y Ecoloia-PNP_CUAD-TEXTO_ 2" xfId="1777" xr:uid="{00000000-0005-0000-0000-0000F0060000}"/>
    <cellStyle name="_CUADROS Turismo y Ecoloia-PNP_CUAD-TEXTO_ 2 2" xfId="1778" xr:uid="{00000000-0005-0000-0000-0000F1060000}"/>
    <cellStyle name="_CUADROS Turismo y Ecoloia-PNP_CUAD-TEXTO_ 3" xfId="1779" xr:uid="{00000000-0005-0000-0000-0000F2060000}"/>
    <cellStyle name="_CUADROS Turismo y Ecoloia-PNP_CUAD-TEXTO_ 3 2" xfId="1780" xr:uid="{00000000-0005-0000-0000-0000F3060000}"/>
    <cellStyle name="_CUADROS Turismo y Ecoloia-PNP_GRAFICOS ODM" xfId="1781" xr:uid="{00000000-0005-0000-0000-0000F4060000}"/>
    <cellStyle name="_CUADROS Turismo y Ecoloia-PNP_GRAFICOS ODM 2" xfId="1782" xr:uid="{00000000-0005-0000-0000-0000F5060000}"/>
    <cellStyle name="_CUADROS Turismo y Ecoloia-PNP_Libro2" xfId="1783" xr:uid="{00000000-0005-0000-0000-0000F6060000}"/>
    <cellStyle name="_CUADROS Turismo y Ecoloia-PNP_Libro2 2" xfId="1784" xr:uid="{00000000-0005-0000-0000-0000F7060000}"/>
    <cellStyle name="_CUADROS Turismo y Ecoloia-PNP_Libro2 2 2" xfId="1785" xr:uid="{00000000-0005-0000-0000-0000F8060000}"/>
    <cellStyle name="_CUADROS Turismo y Ecoloia-PNP_Libro2 3" xfId="1786" xr:uid="{00000000-0005-0000-0000-0000F9060000}"/>
    <cellStyle name="_CUADROS Turismo y Ecoloia-PNP_Libro2 3 2" xfId="1787" xr:uid="{00000000-0005-0000-0000-0000FA060000}"/>
    <cellStyle name="_CUADROS Turismo y Ecoloia-PNP_solicita datos para el 2007-minedu remitio" xfId="1788" xr:uid="{00000000-0005-0000-0000-0000FB060000}"/>
    <cellStyle name="_CUADROS Turismo y Ecoloia-PNP_solicita datos para el 2007-minedu remitio 2" xfId="1789" xr:uid="{00000000-0005-0000-0000-0000FC060000}"/>
    <cellStyle name="_CUADROS Turismo y Ecoloia-PNP_solicita datos para el 2007-minedu remitio 2 2" xfId="1790" xr:uid="{00000000-0005-0000-0000-0000FD060000}"/>
    <cellStyle name="_CUADROS Turismo y Ecoloia-PNP_solicita datos para el 2007-minedu remitio 3" xfId="1791" xr:uid="{00000000-0005-0000-0000-0000FE060000}"/>
    <cellStyle name="_CUADROS Turismo y Ecoloia-PNP_solicita datos para el 2007-minedu remitio 3 2" xfId="1792" xr:uid="{00000000-0005-0000-0000-0000FF060000}"/>
    <cellStyle name="_CV-Servicios Básicos(sra. blanca)" xfId="1793" xr:uid="{00000000-0005-0000-0000-000000070000}"/>
    <cellStyle name="_CV-Servicios Básicos(sra. blanca) 2" xfId="1794" xr:uid="{00000000-0005-0000-0000-000001070000}"/>
    <cellStyle name="_elimina-3" xfId="1795" xr:uid="{00000000-0005-0000-0000-000002070000}"/>
    <cellStyle name="_elimina-3 2" xfId="1796" xr:uid="{00000000-0005-0000-0000-000003070000}"/>
    <cellStyle name="_elimina-3 2 2" xfId="1797" xr:uid="{00000000-0005-0000-0000-000004070000}"/>
    <cellStyle name="_elimina-3 3" xfId="1798" xr:uid="{00000000-0005-0000-0000-000005070000}"/>
    <cellStyle name="_elimina-3 3 2" xfId="1799" xr:uid="{00000000-0005-0000-0000-000006070000}"/>
    <cellStyle name="_elimina-3_cuadros adicionales de brechas2002 y 2008 (2)" xfId="1800" xr:uid="{00000000-0005-0000-0000-000007070000}"/>
    <cellStyle name="_elimina-3_cuadros adicionales de brechas2002 y 2008 (2) 2" xfId="1801" xr:uid="{00000000-0005-0000-0000-000008070000}"/>
    <cellStyle name="_elimina-3_cuadros adicionales de brechas2002 y 2008 (2) 2 2" xfId="1802" xr:uid="{00000000-0005-0000-0000-000009070000}"/>
    <cellStyle name="_elimina-3_cuadros adicionales de brechas2002 y 2008 (2) 3" xfId="1803" xr:uid="{00000000-0005-0000-0000-00000A070000}"/>
    <cellStyle name="_elimina-3_cuadros adicionales de brechas2002 y 2008 (2) 3 2" xfId="1804" xr:uid="{00000000-0005-0000-0000-00000B070000}"/>
    <cellStyle name="_elimina-3_CUAD-TEXTO_" xfId="1805" xr:uid="{00000000-0005-0000-0000-00000C070000}"/>
    <cellStyle name="_elimina-3_CUAD-TEXTO_ 2" xfId="1806" xr:uid="{00000000-0005-0000-0000-00000D070000}"/>
    <cellStyle name="_elimina-3_CUAD-TEXTO_ 2 2" xfId="1807" xr:uid="{00000000-0005-0000-0000-00000E070000}"/>
    <cellStyle name="_elimina-3_CUAD-TEXTO_ 3" xfId="1808" xr:uid="{00000000-0005-0000-0000-00000F070000}"/>
    <cellStyle name="_elimina-3_CUAD-TEXTO_ 3 2" xfId="1809" xr:uid="{00000000-0005-0000-0000-000010070000}"/>
    <cellStyle name="_elimina-3_GRAFICOS ODM" xfId="1810" xr:uid="{00000000-0005-0000-0000-000011070000}"/>
    <cellStyle name="_elimina-3_GRAFICOS ODM 2" xfId="1811" xr:uid="{00000000-0005-0000-0000-000012070000}"/>
    <cellStyle name="_elimina-3_Libro2" xfId="1812" xr:uid="{00000000-0005-0000-0000-000013070000}"/>
    <cellStyle name="_elimina-3_Libro2 2" xfId="1813" xr:uid="{00000000-0005-0000-0000-000014070000}"/>
    <cellStyle name="_elimina-3_Libro2 2 2" xfId="1814" xr:uid="{00000000-0005-0000-0000-000015070000}"/>
    <cellStyle name="_elimina-3_Libro2 3" xfId="1815" xr:uid="{00000000-0005-0000-0000-000016070000}"/>
    <cellStyle name="_elimina-3_Libro2 3 2" xfId="1816" xr:uid="{00000000-0005-0000-0000-000017070000}"/>
    <cellStyle name="_elimina-3_solicita datos para el 2007-minedu remitio" xfId="1817" xr:uid="{00000000-0005-0000-0000-000018070000}"/>
    <cellStyle name="_elimina-3_solicita datos para el 2007-minedu remitio 2" xfId="1818" xr:uid="{00000000-0005-0000-0000-000019070000}"/>
    <cellStyle name="_elimina-3_solicita datos para el 2007-minedu remitio 2 2" xfId="1819" xr:uid="{00000000-0005-0000-0000-00001A070000}"/>
    <cellStyle name="_elimina-3_solicita datos para el 2007-minedu remitio 3" xfId="1820" xr:uid="{00000000-0005-0000-0000-00001B070000}"/>
    <cellStyle name="_elimina-3_solicita datos para el 2007-minedu remitio 3 2" xfId="1821" xr:uid="{00000000-0005-0000-0000-00001C070000}"/>
    <cellStyle name="_elimina-aire" xfId="1822" xr:uid="{00000000-0005-0000-0000-00001D070000}"/>
    <cellStyle name="_elimina-aire 2" xfId="1823" xr:uid="{00000000-0005-0000-0000-00001E070000}"/>
    <cellStyle name="_elimina-aire 2 2" xfId="1824" xr:uid="{00000000-0005-0000-0000-00001F070000}"/>
    <cellStyle name="_elimina-aire 3" xfId="1825" xr:uid="{00000000-0005-0000-0000-000020070000}"/>
    <cellStyle name="_elimina-aire 3 2" xfId="1826" xr:uid="{00000000-0005-0000-0000-000021070000}"/>
    <cellStyle name="_elimina-aire_1-UIRN-UTSIGnov-2008" xfId="1827" xr:uid="{00000000-0005-0000-0000-000022070000}"/>
    <cellStyle name="_elimina-aire_1-UIRN-UTSIGnov-2008 2" xfId="1828" xr:uid="{00000000-0005-0000-0000-000023070000}"/>
    <cellStyle name="_elimina-aire_1-UIRN-UTSIGnov-2008 2 2" xfId="1829" xr:uid="{00000000-0005-0000-0000-000024070000}"/>
    <cellStyle name="_elimina-aire_1-UIRN-UTSIGnov-2008 3" xfId="1830" xr:uid="{00000000-0005-0000-0000-000025070000}"/>
    <cellStyle name="_elimina-aire_1-UIRN-UTSIGnov-2008 3 2" xfId="1831" xr:uid="{00000000-0005-0000-0000-000026070000}"/>
    <cellStyle name="_elimina-aire_1-UIRN-UTSIGnov-2008_GRAFICOS ODM" xfId="1832" xr:uid="{00000000-0005-0000-0000-000027070000}"/>
    <cellStyle name="_elimina-aire_1-UIRN-UTSIGnov-2008_GRAFICOS ODM 2" xfId="1833" xr:uid="{00000000-0005-0000-0000-000028070000}"/>
    <cellStyle name="_elimina-aire_cuadros adicionales de brechas2002 y 2008 (2)" xfId="1834" xr:uid="{00000000-0005-0000-0000-000029070000}"/>
    <cellStyle name="_elimina-aire_cuadros adicionales de brechas2002 y 2008 (2) 2" xfId="1835" xr:uid="{00000000-0005-0000-0000-00002A070000}"/>
    <cellStyle name="_elimina-aire_cuadros adicionales de brechas2002 y 2008 (2) 2 2" xfId="1836" xr:uid="{00000000-0005-0000-0000-00002B070000}"/>
    <cellStyle name="_elimina-aire_cuadros adicionales de brechas2002 y 2008 (2) 3" xfId="1837" xr:uid="{00000000-0005-0000-0000-00002C070000}"/>
    <cellStyle name="_elimina-aire_cuadros adicionales de brechas2002 y 2008 (2) 3 2" xfId="1838" xr:uid="{00000000-0005-0000-0000-00002D070000}"/>
    <cellStyle name="_elimina-aire_CUAD-TEXTO_" xfId="1839" xr:uid="{00000000-0005-0000-0000-00002E070000}"/>
    <cellStyle name="_elimina-aire_CUAD-TEXTO_ 2" xfId="1840" xr:uid="{00000000-0005-0000-0000-00002F070000}"/>
    <cellStyle name="_elimina-aire_CUAD-TEXTO_ 2 2" xfId="1841" xr:uid="{00000000-0005-0000-0000-000030070000}"/>
    <cellStyle name="_elimina-aire_CUAD-TEXTO_ 3" xfId="1842" xr:uid="{00000000-0005-0000-0000-000031070000}"/>
    <cellStyle name="_elimina-aire_CUAD-TEXTO_ 3 2" xfId="1843" xr:uid="{00000000-0005-0000-0000-000032070000}"/>
    <cellStyle name="_elimina-aire_GRAFICOS ODM" xfId="1844" xr:uid="{00000000-0005-0000-0000-000033070000}"/>
    <cellStyle name="_elimina-aire_GRAFICOS ODM 2" xfId="1845" xr:uid="{00000000-0005-0000-0000-000034070000}"/>
    <cellStyle name="_elimina-aire_Libro2" xfId="1846" xr:uid="{00000000-0005-0000-0000-000035070000}"/>
    <cellStyle name="_elimina-aire_Libro2 2" xfId="1847" xr:uid="{00000000-0005-0000-0000-000036070000}"/>
    <cellStyle name="_elimina-aire_Libro2 2 2" xfId="1848" xr:uid="{00000000-0005-0000-0000-000037070000}"/>
    <cellStyle name="_elimina-aire_Libro2 3" xfId="1849" xr:uid="{00000000-0005-0000-0000-000038070000}"/>
    <cellStyle name="_elimina-aire_Libro2 3 2" xfId="1850" xr:uid="{00000000-0005-0000-0000-000039070000}"/>
    <cellStyle name="_elimina-aire_solicita datos para el 2007-minedu remitio" xfId="1851" xr:uid="{00000000-0005-0000-0000-00003A070000}"/>
    <cellStyle name="_elimina-aire_solicita datos para el 2007-minedu remitio 2" xfId="1852" xr:uid="{00000000-0005-0000-0000-00003B070000}"/>
    <cellStyle name="_elimina-aire_solicita datos para el 2007-minedu remitio 2 2" xfId="1853" xr:uid="{00000000-0005-0000-0000-00003C070000}"/>
    <cellStyle name="_elimina-aire_solicita datos para el 2007-minedu remitio 3" xfId="1854" xr:uid="{00000000-0005-0000-0000-00003D070000}"/>
    <cellStyle name="_elimina-aire_solicita datos para el 2007-minedu remitio 3 2" xfId="1855" xr:uid="{00000000-0005-0000-0000-00003E070000}"/>
    <cellStyle name="_elimina-compe" xfId="1856" xr:uid="{00000000-0005-0000-0000-00003F070000}"/>
    <cellStyle name="_elimina-compe 2" xfId="1857" xr:uid="{00000000-0005-0000-0000-000040070000}"/>
    <cellStyle name="_elimina-compe 2 2" xfId="1858" xr:uid="{00000000-0005-0000-0000-000041070000}"/>
    <cellStyle name="_elimina-compe 3" xfId="1859" xr:uid="{00000000-0005-0000-0000-000042070000}"/>
    <cellStyle name="_elimina-compe 3 2" xfId="1860" xr:uid="{00000000-0005-0000-0000-000043070000}"/>
    <cellStyle name="_elimina-compe_1-UIRN-UTSIGnov-2008" xfId="1861" xr:uid="{00000000-0005-0000-0000-000044070000}"/>
    <cellStyle name="_elimina-compe_1-UIRN-UTSIGnov-2008 2" xfId="1862" xr:uid="{00000000-0005-0000-0000-000045070000}"/>
    <cellStyle name="_elimina-compe_1-UIRN-UTSIGnov-2008 2 2" xfId="1863" xr:uid="{00000000-0005-0000-0000-000046070000}"/>
    <cellStyle name="_elimina-compe_1-UIRN-UTSIGnov-2008 3" xfId="1864" xr:uid="{00000000-0005-0000-0000-000047070000}"/>
    <cellStyle name="_elimina-compe_1-UIRN-UTSIGnov-2008 3 2" xfId="1865" xr:uid="{00000000-0005-0000-0000-000048070000}"/>
    <cellStyle name="_elimina-compe_1-UIRN-UTSIGnov-2008_GRAFICOS ODM" xfId="1866" xr:uid="{00000000-0005-0000-0000-000049070000}"/>
    <cellStyle name="_elimina-compe_1-UIRN-UTSIGnov-2008_GRAFICOS ODM 2" xfId="1867" xr:uid="{00000000-0005-0000-0000-00004A070000}"/>
    <cellStyle name="_elimina-compe_cuadros adicionales de brechas2002 y 2008 (2)" xfId="1868" xr:uid="{00000000-0005-0000-0000-00004B070000}"/>
    <cellStyle name="_elimina-compe_cuadros adicionales de brechas2002 y 2008 (2) 2" xfId="1869" xr:uid="{00000000-0005-0000-0000-00004C070000}"/>
    <cellStyle name="_elimina-compe_cuadros adicionales de brechas2002 y 2008 (2) 2 2" xfId="1870" xr:uid="{00000000-0005-0000-0000-00004D070000}"/>
    <cellStyle name="_elimina-compe_cuadros adicionales de brechas2002 y 2008 (2) 3" xfId="1871" xr:uid="{00000000-0005-0000-0000-00004E070000}"/>
    <cellStyle name="_elimina-compe_cuadros adicionales de brechas2002 y 2008 (2) 3 2" xfId="1872" xr:uid="{00000000-0005-0000-0000-00004F070000}"/>
    <cellStyle name="_elimina-compe_CUAD-TEXTO_" xfId="1873" xr:uid="{00000000-0005-0000-0000-000050070000}"/>
    <cellStyle name="_elimina-compe_CUAD-TEXTO_ 2" xfId="1874" xr:uid="{00000000-0005-0000-0000-000051070000}"/>
    <cellStyle name="_elimina-compe_CUAD-TEXTO_ 2 2" xfId="1875" xr:uid="{00000000-0005-0000-0000-000052070000}"/>
    <cellStyle name="_elimina-compe_CUAD-TEXTO_ 3" xfId="1876" xr:uid="{00000000-0005-0000-0000-000053070000}"/>
    <cellStyle name="_elimina-compe_CUAD-TEXTO_ 3 2" xfId="1877" xr:uid="{00000000-0005-0000-0000-000054070000}"/>
    <cellStyle name="_elimina-compe_GRAFICOS ODM" xfId="1878" xr:uid="{00000000-0005-0000-0000-000055070000}"/>
    <cellStyle name="_elimina-compe_GRAFICOS ODM 2" xfId="1879" xr:uid="{00000000-0005-0000-0000-000056070000}"/>
    <cellStyle name="_elimina-compe_Libro2" xfId="1880" xr:uid="{00000000-0005-0000-0000-000057070000}"/>
    <cellStyle name="_elimina-compe_Libro2 2" xfId="1881" xr:uid="{00000000-0005-0000-0000-000058070000}"/>
    <cellStyle name="_elimina-compe_Libro2 2 2" xfId="1882" xr:uid="{00000000-0005-0000-0000-000059070000}"/>
    <cellStyle name="_elimina-compe_Libro2 3" xfId="1883" xr:uid="{00000000-0005-0000-0000-00005A070000}"/>
    <cellStyle name="_elimina-compe_Libro2 3 2" xfId="1884" xr:uid="{00000000-0005-0000-0000-00005B070000}"/>
    <cellStyle name="_elimina-compe_solicita datos para el 2007-minedu remitio" xfId="1885" xr:uid="{00000000-0005-0000-0000-00005C070000}"/>
    <cellStyle name="_elimina-compe_solicita datos para el 2007-minedu remitio 2" xfId="1886" xr:uid="{00000000-0005-0000-0000-00005D070000}"/>
    <cellStyle name="_elimina-compe_solicita datos para el 2007-minedu remitio 2 2" xfId="1887" xr:uid="{00000000-0005-0000-0000-00005E070000}"/>
    <cellStyle name="_elimina-compe_solicita datos para el 2007-minedu remitio 3" xfId="1888" xr:uid="{00000000-0005-0000-0000-00005F070000}"/>
    <cellStyle name="_elimina-compe_solicita datos para el 2007-minedu remitio 3 2" xfId="1889" xr:uid="{00000000-0005-0000-0000-000060070000}"/>
    <cellStyle name="_eliminar" xfId="1890" xr:uid="{00000000-0005-0000-0000-000061070000}"/>
    <cellStyle name="_eliminar 2" xfId="1891" xr:uid="{00000000-0005-0000-0000-000062070000}"/>
    <cellStyle name="_eliminar 2 2" xfId="1892" xr:uid="{00000000-0005-0000-0000-000063070000}"/>
    <cellStyle name="_eliminar 3" xfId="1893" xr:uid="{00000000-0005-0000-0000-000064070000}"/>
    <cellStyle name="_eliminar 3 2" xfId="1894" xr:uid="{00000000-0005-0000-0000-000065070000}"/>
    <cellStyle name="_eliminar_cuadros adicionales de brechas2002 y 2008 (2)" xfId="1895" xr:uid="{00000000-0005-0000-0000-000066070000}"/>
    <cellStyle name="_eliminar_cuadros adicionales de brechas2002 y 2008 (2) 2" xfId="1896" xr:uid="{00000000-0005-0000-0000-000067070000}"/>
    <cellStyle name="_eliminar_cuadros adicionales de brechas2002 y 2008 (2) 2 2" xfId="1897" xr:uid="{00000000-0005-0000-0000-000068070000}"/>
    <cellStyle name="_eliminar_cuadros adicionales de brechas2002 y 2008 (2) 3" xfId="1898" xr:uid="{00000000-0005-0000-0000-000069070000}"/>
    <cellStyle name="_eliminar_cuadros adicionales de brechas2002 y 2008 (2) 3 2" xfId="1899" xr:uid="{00000000-0005-0000-0000-00006A070000}"/>
    <cellStyle name="_eliminar_CUAD-TEXTO_" xfId="1900" xr:uid="{00000000-0005-0000-0000-00006B070000}"/>
    <cellStyle name="_eliminar_CUAD-TEXTO_ 2" xfId="1901" xr:uid="{00000000-0005-0000-0000-00006C070000}"/>
    <cellStyle name="_eliminar_CUAD-TEXTO_ 2 2" xfId="1902" xr:uid="{00000000-0005-0000-0000-00006D070000}"/>
    <cellStyle name="_eliminar_CUAD-TEXTO_ 3" xfId="1903" xr:uid="{00000000-0005-0000-0000-00006E070000}"/>
    <cellStyle name="_eliminar_CUAD-TEXTO_ 3 2" xfId="1904" xr:uid="{00000000-0005-0000-0000-00006F070000}"/>
    <cellStyle name="_eliminar_GRAFICOS ODM" xfId="1905" xr:uid="{00000000-0005-0000-0000-000070070000}"/>
    <cellStyle name="_eliminar_GRAFICOS ODM 2" xfId="1906" xr:uid="{00000000-0005-0000-0000-000071070000}"/>
    <cellStyle name="_eliminar_Libro2" xfId="1907" xr:uid="{00000000-0005-0000-0000-000072070000}"/>
    <cellStyle name="_eliminar_Libro2 2" xfId="1908" xr:uid="{00000000-0005-0000-0000-000073070000}"/>
    <cellStyle name="_eliminar_Libro2 2 2" xfId="1909" xr:uid="{00000000-0005-0000-0000-000074070000}"/>
    <cellStyle name="_eliminar_Libro2 3" xfId="1910" xr:uid="{00000000-0005-0000-0000-000075070000}"/>
    <cellStyle name="_eliminar_Libro2 3 2" xfId="1911" xr:uid="{00000000-0005-0000-0000-000076070000}"/>
    <cellStyle name="_eliminar_solicita datos para el 2007-minedu remitio" xfId="1912" xr:uid="{00000000-0005-0000-0000-000077070000}"/>
    <cellStyle name="_eliminar_solicita datos para el 2007-minedu remitio 2" xfId="1913" xr:uid="{00000000-0005-0000-0000-000078070000}"/>
    <cellStyle name="_eliminar_solicita datos para el 2007-minedu remitio 2 2" xfId="1914" xr:uid="{00000000-0005-0000-0000-000079070000}"/>
    <cellStyle name="_eliminar_solicita datos para el 2007-minedu remitio 3" xfId="1915" xr:uid="{00000000-0005-0000-0000-00007A070000}"/>
    <cellStyle name="_eliminar_solicita datos para el 2007-minedu remitio 3 2" xfId="1916" xr:uid="{00000000-0005-0000-0000-00007B070000}"/>
    <cellStyle name="_ELIMINAR-COM" xfId="1917" xr:uid="{00000000-0005-0000-0000-00007C070000}"/>
    <cellStyle name="_ELIMINAR-COM 2" xfId="1918" xr:uid="{00000000-0005-0000-0000-00007D070000}"/>
    <cellStyle name="_ELIMINAR-COM 2 2" xfId="1919" xr:uid="{00000000-0005-0000-0000-00007E070000}"/>
    <cellStyle name="_ELIMINAR-COM 3" xfId="1920" xr:uid="{00000000-0005-0000-0000-00007F070000}"/>
    <cellStyle name="_ELIMINAR-COM 3 2" xfId="1921" xr:uid="{00000000-0005-0000-0000-000080070000}"/>
    <cellStyle name="_ELIMINAR-COM_cuadros adicionales de brechas2002 y 2008 (2)" xfId="1922" xr:uid="{00000000-0005-0000-0000-000081070000}"/>
    <cellStyle name="_ELIMINAR-COM_cuadros adicionales de brechas2002 y 2008 (2) 2" xfId="1923" xr:uid="{00000000-0005-0000-0000-000082070000}"/>
    <cellStyle name="_ELIMINAR-COM_cuadros adicionales de brechas2002 y 2008 (2) 2 2" xfId="1924" xr:uid="{00000000-0005-0000-0000-000083070000}"/>
    <cellStyle name="_ELIMINAR-COM_cuadros adicionales de brechas2002 y 2008 (2) 3" xfId="1925" xr:uid="{00000000-0005-0000-0000-000084070000}"/>
    <cellStyle name="_ELIMINAR-COM_cuadros adicionales de brechas2002 y 2008 (2) 3 2" xfId="1926" xr:uid="{00000000-0005-0000-0000-000085070000}"/>
    <cellStyle name="_ELIMINAR-COM_CUAD-TEXTO_" xfId="1927" xr:uid="{00000000-0005-0000-0000-000086070000}"/>
    <cellStyle name="_ELIMINAR-COM_CUAD-TEXTO_ 2" xfId="1928" xr:uid="{00000000-0005-0000-0000-000087070000}"/>
    <cellStyle name="_ELIMINAR-COM_CUAD-TEXTO_ 2 2" xfId="1929" xr:uid="{00000000-0005-0000-0000-000088070000}"/>
    <cellStyle name="_ELIMINAR-COM_CUAD-TEXTO_ 3" xfId="1930" xr:uid="{00000000-0005-0000-0000-000089070000}"/>
    <cellStyle name="_ELIMINAR-COM_CUAD-TEXTO_ 3 2" xfId="1931" xr:uid="{00000000-0005-0000-0000-00008A070000}"/>
    <cellStyle name="_ELIMINAR-COM_GRAFICOS ODM" xfId="1932" xr:uid="{00000000-0005-0000-0000-00008B070000}"/>
    <cellStyle name="_ELIMINAR-COM_GRAFICOS ODM 2" xfId="1933" xr:uid="{00000000-0005-0000-0000-00008C070000}"/>
    <cellStyle name="_ELIMINAR-COM_Libro2" xfId="1934" xr:uid="{00000000-0005-0000-0000-00008D070000}"/>
    <cellStyle name="_ELIMINAR-COM_Libro2 2" xfId="1935" xr:uid="{00000000-0005-0000-0000-00008E070000}"/>
    <cellStyle name="_ELIMINAR-COM_Libro2 2 2" xfId="1936" xr:uid="{00000000-0005-0000-0000-00008F070000}"/>
    <cellStyle name="_ELIMINAR-COM_Libro2 3" xfId="1937" xr:uid="{00000000-0005-0000-0000-000090070000}"/>
    <cellStyle name="_ELIMINAR-COM_Libro2 3 2" xfId="1938" xr:uid="{00000000-0005-0000-0000-000091070000}"/>
    <cellStyle name="_ELIMINAR-COM_solicita datos para el 2007-minedu remitio" xfId="1939" xr:uid="{00000000-0005-0000-0000-000092070000}"/>
    <cellStyle name="_ELIMINAR-COM_solicita datos para el 2007-minedu remitio 2" xfId="1940" xr:uid="{00000000-0005-0000-0000-000093070000}"/>
    <cellStyle name="_ELIMINAR-COM_solicita datos para el 2007-minedu remitio 2 2" xfId="1941" xr:uid="{00000000-0005-0000-0000-000094070000}"/>
    <cellStyle name="_ELIMINAR-COM_solicita datos para el 2007-minedu remitio 3" xfId="1942" xr:uid="{00000000-0005-0000-0000-000095070000}"/>
    <cellStyle name="_ELIMINAR-COM_solicita datos para el 2007-minedu remitio 3 2" xfId="1943" xr:uid="{00000000-0005-0000-0000-000096070000}"/>
    <cellStyle name="_eliminar-compendio" xfId="1944" xr:uid="{00000000-0005-0000-0000-000097070000}"/>
    <cellStyle name="_eliminar-compendio 2" xfId="1945" xr:uid="{00000000-0005-0000-0000-000098070000}"/>
    <cellStyle name="_eliminar-compendio 2 2" xfId="1946" xr:uid="{00000000-0005-0000-0000-000099070000}"/>
    <cellStyle name="_eliminar-compendio 3" xfId="1947" xr:uid="{00000000-0005-0000-0000-00009A070000}"/>
    <cellStyle name="_eliminar-compendio 3 2" xfId="1948" xr:uid="{00000000-0005-0000-0000-00009B070000}"/>
    <cellStyle name="_eliminar-compendio_1-UIRN-UTSIGnov-2008" xfId="1949" xr:uid="{00000000-0005-0000-0000-00009C070000}"/>
    <cellStyle name="_eliminar-compendio_1-UIRN-UTSIGnov-2008 2" xfId="1950" xr:uid="{00000000-0005-0000-0000-00009D070000}"/>
    <cellStyle name="_eliminar-compendio_1-UIRN-UTSIGnov-2008 2 2" xfId="1951" xr:uid="{00000000-0005-0000-0000-00009E070000}"/>
    <cellStyle name="_eliminar-compendio_1-UIRN-UTSIGnov-2008 3" xfId="1952" xr:uid="{00000000-0005-0000-0000-00009F070000}"/>
    <cellStyle name="_eliminar-compendio_1-UIRN-UTSIGnov-2008 3 2" xfId="1953" xr:uid="{00000000-0005-0000-0000-0000A0070000}"/>
    <cellStyle name="_eliminar-compendio_1-UIRN-UTSIGnov-2008_GRAFICOS ODM" xfId="1954" xr:uid="{00000000-0005-0000-0000-0000A1070000}"/>
    <cellStyle name="_eliminar-compendio_1-UIRN-UTSIGnov-2008_GRAFICOS ODM 2" xfId="1955" xr:uid="{00000000-0005-0000-0000-0000A2070000}"/>
    <cellStyle name="_eliminar-compendio_cuadros adicionales de brechas2002 y 2008 (2)" xfId="1956" xr:uid="{00000000-0005-0000-0000-0000A3070000}"/>
    <cellStyle name="_eliminar-compendio_cuadros adicionales de brechas2002 y 2008 (2) 2" xfId="1957" xr:uid="{00000000-0005-0000-0000-0000A4070000}"/>
    <cellStyle name="_eliminar-compendio_cuadros adicionales de brechas2002 y 2008 (2) 2 2" xfId="1958" xr:uid="{00000000-0005-0000-0000-0000A5070000}"/>
    <cellStyle name="_eliminar-compendio_cuadros adicionales de brechas2002 y 2008 (2) 3" xfId="1959" xr:uid="{00000000-0005-0000-0000-0000A6070000}"/>
    <cellStyle name="_eliminar-compendio_cuadros adicionales de brechas2002 y 2008 (2) 3 2" xfId="1960" xr:uid="{00000000-0005-0000-0000-0000A7070000}"/>
    <cellStyle name="_eliminar-compendio_CUAD-TEXTO_" xfId="1961" xr:uid="{00000000-0005-0000-0000-0000A8070000}"/>
    <cellStyle name="_eliminar-compendio_CUAD-TEXTO_ 2" xfId="1962" xr:uid="{00000000-0005-0000-0000-0000A9070000}"/>
    <cellStyle name="_eliminar-compendio_CUAD-TEXTO_ 2 2" xfId="1963" xr:uid="{00000000-0005-0000-0000-0000AA070000}"/>
    <cellStyle name="_eliminar-compendio_CUAD-TEXTO_ 3" xfId="1964" xr:uid="{00000000-0005-0000-0000-0000AB070000}"/>
    <cellStyle name="_eliminar-compendio_CUAD-TEXTO_ 3 2" xfId="1965" xr:uid="{00000000-0005-0000-0000-0000AC070000}"/>
    <cellStyle name="_eliminar-compendio_GRAFICOS ODM" xfId="1966" xr:uid="{00000000-0005-0000-0000-0000AD070000}"/>
    <cellStyle name="_eliminar-compendio_GRAFICOS ODM 2" xfId="1967" xr:uid="{00000000-0005-0000-0000-0000AE070000}"/>
    <cellStyle name="_eliminar-compendio_Libro2" xfId="1968" xr:uid="{00000000-0005-0000-0000-0000AF070000}"/>
    <cellStyle name="_eliminar-compendio_Libro2 2" xfId="1969" xr:uid="{00000000-0005-0000-0000-0000B0070000}"/>
    <cellStyle name="_eliminar-compendio_Libro2 2 2" xfId="1970" xr:uid="{00000000-0005-0000-0000-0000B1070000}"/>
    <cellStyle name="_eliminar-compendio_Libro2 3" xfId="1971" xr:uid="{00000000-0005-0000-0000-0000B2070000}"/>
    <cellStyle name="_eliminar-compendio_Libro2 3 2" xfId="1972" xr:uid="{00000000-0005-0000-0000-0000B3070000}"/>
    <cellStyle name="_eliminar-compendio_solicita datos para el 2007-minedu remitio" xfId="1973" xr:uid="{00000000-0005-0000-0000-0000B4070000}"/>
    <cellStyle name="_eliminar-compendio_solicita datos para el 2007-minedu remitio 2" xfId="1974" xr:uid="{00000000-0005-0000-0000-0000B5070000}"/>
    <cellStyle name="_eliminar-compendio_solicita datos para el 2007-minedu remitio 2 2" xfId="1975" xr:uid="{00000000-0005-0000-0000-0000B6070000}"/>
    <cellStyle name="_eliminar-compendio_solicita datos para el 2007-minedu remitio 3" xfId="1976" xr:uid="{00000000-0005-0000-0000-0000B7070000}"/>
    <cellStyle name="_eliminar-compendio_solicita datos para el 2007-minedu remitio 3 2" xfId="1977" xr:uid="{00000000-0005-0000-0000-0000B8070000}"/>
    <cellStyle name="_exell-indic-sh" xfId="1978" xr:uid="{00000000-0005-0000-0000-0000B9070000}"/>
    <cellStyle name="_exell-indic-sh 2" xfId="1979" xr:uid="{00000000-0005-0000-0000-0000BA070000}"/>
    <cellStyle name="_exell-indic-sh 2 2" xfId="1980" xr:uid="{00000000-0005-0000-0000-0000BB070000}"/>
    <cellStyle name="_exell-indic-sh 3" xfId="1981" xr:uid="{00000000-0005-0000-0000-0000BC070000}"/>
    <cellStyle name="_exell-indic-sh 3 2" xfId="1982" xr:uid="{00000000-0005-0000-0000-0000BD070000}"/>
    <cellStyle name="_exell-indic-sh_cuadros adicionales de brechas2002 y 2008 (2)" xfId="1983" xr:uid="{00000000-0005-0000-0000-0000BE070000}"/>
    <cellStyle name="_exell-indic-sh_cuadros adicionales de brechas2002 y 2008 (2) 2" xfId="1984" xr:uid="{00000000-0005-0000-0000-0000BF070000}"/>
    <cellStyle name="_exell-indic-sh_cuadros adicionales de brechas2002 y 2008 (2) 2 2" xfId="1985" xr:uid="{00000000-0005-0000-0000-0000C0070000}"/>
    <cellStyle name="_exell-indic-sh_cuadros adicionales de brechas2002 y 2008 (2) 3" xfId="1986" xr:uid="{00000000-0005-0000-0000-0000C1070000}"/>
    <cellStyle name="_exell-indic-sh_cuadros adicionales de brechas2002 y 2008 (2) 3 2" xfId="1987" xr:uid="{00000000-0005-0000-0000-0000C2070000}"/>
    <cellStyle name="_exell-indic-sh_CUAD-TEXTO_" xfId="1988" xr:uid="{00000000-0005-0000-0000-0000C3070000}"/>
    <cellStyle name="_exell-indic-sh_CUAD-TEXTO_ 2" xfId="1989" xr:uid="{00000000-0005-0000-0000-0000C4070000}"/>
    <cellStyle name="_exell-indic-sh_CUAD-TEXTO_ 2 2" xfId="1990" xr:uid="{00000000-0005-0000-0000-0000C5070000}"/>
    <cellStyle name="_exell-indic-sh_CUAD-TEXTO_ 3" xfId="1991" xr:uid="{00000000-0005-0000-0000-0000C6070000}"/>
    <cellStyle name="_exell-indic-sh_CUAD-TEXTO_ 3 2" xfId="1992" xr:uid="{00000000-0005-0000-0000-0000C7070000}"/>
    <cellStyle name="_exell-indic-sh_GRAFICOS ODM" xfId="1993" xr:uid="{00000000-0005-0000-0000-0000C8070000}"/>
    <cellStyle name="_exell-indic-sh_GRAFICOS ODM 2" xfId="1994" xr:uid="{00000000-0005-0000-0000-0000C9070000}"/>
    <cellStyle name="_exell-indic-sh_Libro2" xfId="1995" xr:uid="{00000000-0005-0000-0000-0000CA070000}"/>
    <cellStyle name="_exell-indic-sh_Libro2 2" xfId="1996" xr:uid="{00000000-0005-0000-0000-0000CB070000}"/>
    <cellStyle name="_exell-indic-sh_Libro2 2 2" xfId="1997" xr:uid="{00000000-0005-0000-0000-0000CC070000}"/>
    <cellStyle name="_exell-indic-sh_Libro2 3" xfId="1998" xr:uid="{00000000-0005-0000-0000-0000CD070000}"/>
    <cellStyle name="_exell-indic-sh_Libro2 3 2" xfId="1999" xr:uid="{00000000-0005-0000-0000-0000CE070000}"/>
    <cellStyle name="_exell-indic-sh_solicita datos para el 2007-minedu remitio" xfId="2000" xr:uid="{00000000-0005-0000-0000-0000CF070000}"/>
    <cellStyle name="_exell-indic-sh_solicita datos para el 2007-minedu remitio 2" xfId="2001" xr:uid="{00000000-0005-0000-0000-0000D0070000}"/>
    <cellStyle name="_exell-indic-sh_solicita datos para el 2007-minedu remitio 2 2" xfId="2002" xr:uid="{00000000-0005-0000-0000-0000D1070000}"/>
    <cellStyle name="_exell-indic-sh_solicita datos para el 2007-minedu remitio 3" xfId="2003" xr:uid="{00000000-0005-0000-0000-0000D2070000}"/>
    <cellStyle name="_exell-indic-sh_solicita datos para el 2007-minedu remitio 3 2" xfId="2004" xr:uid="{00000000-0005-0000-0000-0000D3070000}"/>
    <cellStyle name="_GES-AMB-considerar" xfId="2005" xr:uid="{00000000-0005-0000-0000-0000D4070000}"/>
    <cellStyle name="_GES-AMB-considerar 2" xfId="2006" xr:uid="{00000000-0005-0000-0000-0000D5070000}"/>
    <cellStyle name="_GES-AMB-considerar 2 2" xfId="2007" xr:uid="{00000000-0005-0000-0000-0000D6070000}"/>
    <cellStyle name="_GES-AMB-considerar 3" xfId="2008" xr:uid="{00000000-0005-0000-0000-0000D7070000}"/>
    <cellStyle name="_GES-AMB-considerar 3 2" xfId="2009" xr:uid="{00000000-0005-0000-0000-0000D8070000}"/>
    <cellStyle name="_GES-AMB-considerar_1-UIRN-UTSIGnov-2008" xfId="2010" xr:uid="{00000000-0005-0000-0000-0000D9070000}"/>
    <cellStyle name="_GES-AMB-considerar_1-UIRN-UTSIGnov-2008 2" xfId="2011" xr:uid="{00000000-0005-0000-0000-0000DA070000}"/>
    <cellStyle name="_GES-AMB-considerar_1-UIRN-UTSIGnov-2008 2 2" xfId="2012" xr:uid="{00000000-0005-0000-0000-0000DB070000}"/>
    <cellStyle name="_GES-AMB-considerar_1-UIRN-UTSIGnov-2008 3" xfId="2013" xr:uid="{00000000-0005-0000-0000-0000DC070000}"/>
    <cellStyle name="_GES-AMB-considerar_1-UIRN-UTSIGnov-2008 3 2" xfId="2014" xr:uid="{00000000-0005-0000-0000-0000DD070000}"/>
    <cellStyle name="_GES-AMB-considerar_1-UIRN-UTSIGnov-2008_GRAFICOS ODM" xfId="2015" xr:uid="{00000000-0005-0000-0000-0000DE070000}"/>
    <cellStyle name="_GES-AMB-considerar_1-UIRN-UTSIGnov-2008_GRAFICOS ODM 2" xfId="2016" xr:uid="{00000000-0005-0000-0000-0000DF070000}"/>
    <cellStyle name="_GES-AMB-considerar_cuadros adicionales de brechas2002 y 2008 (2)" xfId="2017" xr:uid="{00000000-0005-0000-0000-0000E0070000}"/>
    <cellStyle name="_GES-AMB-considerar_cuadros adicionales de brechas2002 y 2008 (2) 2" xfId="2018" xr:uid="{00000000-0005-0000-0000-0000E1070000}"/>
    <cellStyle name="_GES-AMB-considerar_cuadros adicionales de brechas2002 y 2008 (2) 2 2" xfId="2019" xr:uid="{00000000-0005-0000-0000-0000E2070000}"/>
    <cellStyle name="_GES-AMB-considerar_cuadros adicionales de brechas2002 y 2008 (2) 3" xfId="2020" xr:uid="{00000000-0005-0000-0000-0000E3070000}"/>
    <cellStyle name="_GES-AMB-considerar_cuadros adicionales de brechas2002 y 2008 (2) 3 2" xfId="2021" xr:uid="{00000000-0005-0000-0000-0000E4070000}"/>
    <cellStyle name="_GES-AMB-considerar_CUAD-TEXTO_" xfId="2022" xr:uid="{00000000-0005-0000-0000-0000E5070000}"/>
    <cellStyle name="_GES-AMB-considerar_CUAD-TEXTO_ 2" xfId="2023" xr:uid="{00000000-0005-0000-0000-0000E6070000}"/>
    <cellStyle name="_GES-AMB-considerar_CUAD-TEXTO_ 2 2" xfId="2024" xr:uid="{00000000-0005-0000-0000-0000E7070000}"/>
    <cellStyle name="_GES-AMB-considerar_CUAD-TEXTO_ 3" xfId="2025" xr:uid="{00000000-0005-0000-0000-0000E8070000}"/>
    <cellStyle name="_GES-AMB-considerar_CUAD-TEXTO_ 3 2" xfId="2026" xr:uid="{00000000-0005-0000-0000-0000E9070000}"/>
    <cellStyle name="_GES-AMB-considerar_GRAFICOS ODM" xfId="2027" xr:uid="{00000000-0005-0000-0000-0000EA070000}"/>
    <cellStyle name="_GES-AMB-considerar_GRAFICOS ODM 2" xfId="2028" xr:uid="{00000000-0005-0000-0000-0000EB070000}"/>
    <cellStyle name="_GES-AMB-considerar_Libro2" xfId="2029" xr:uid="{00000000-0005-0000-0000-0000EC070000}"/>
    <cellStyle name="_GES-AMB-considerar_Libro2 2" xfId="2030" xr:uid="{00000000-0005-0000-0000-0000ED070000}"/>
    <cellStyle name="_GES-AMB-considerar_Libro2 2 2" xfId="2031" xr:uid="{00000000-0005-0000-0000-0000EE070000}"/>
    <cellStyle name="_GES-AMB-considerar_Libro2 3" xfId="2032" xr:uid="{00000000-0005-0000-0000-0000EF070000}"/>
    <cellStyle name="_GES-AMB-considerar_Libro2 3 2" xfId="2033" xr:uid="{00000000-0005-0000-0000-0000F0070000}"/>
    <cellStyle name="_GES-AMB-considerar_solicita datos para el 2007-minedu remitio" xfId="2034" xr:uid="{00000000-0005-0000-0000-0000F1070000}"/>
    <cellStyle name="_GES-AMB-considerar_solicita datos para el 2007-minedu remitio 2" xfId="2035" xr:uid="{00000000-0005-0000-0000-0000F2070000}"/>
    <cellStyle name="_GES-AMB-considerar_solicita datos para el 2007-minedu remitio 2 2" xfId="2036" xr:uid="{00000000-0005-0000-0000-0000F3070000}"/>
    <cellStyle name="_GES-AMB-considerar_solicita datos para el 2007-minedu remitio 3" xfId="2037" xr:uid="{00000000-0005-0000-0000-0000F4070000}"/>
    <cellStyle name="_GES-AMB-considerar_solicita datos para el 2007-minedu remitio 3 2" xfId="2038" xr:uid="{00000000-0005-0000-0000-0000F5070000}"/>
    <cellStyle name="_graficos-texto-16-03" xfId="2039" xr:uid="{00000000-0005-0000-0000-0000F6070000}"/>
    <cellStyle name="_graficos-texto-16-03 2" xfId="2040" xr:uid="{00000000-0005-0000-0000-0000F7070000}"/>
    <cellStyle name="_graficos-texto-16-03 2 2" xfId="2041" xr:uid="{00000000-0005-0000-0000-0000F8070000}"/>
    <cellStyle name="_graficos-texto-16-03 3" xfId="2042" xr:uid="{00000000-0005-0000-0000-0000F9070000}"/>
    <cellStyle name="_graficos-texto-16-03 3 2" xfId="2043" xr:uid="{00000000-0005-0000-0000-0000FA070000}"/>
    <cellStyle name="_graficos-texto-16-03_cuadros adicionales de brechas2002 y 2008 (2)" xfId="2044" xr:uid="{00000000-0005-0000-0000-0000FB070000}"/>
    <cellStyle name="_graficos-texto-16-03_cuadros adicionales de brechas2002 y 2008 (2) 2" xfId="2045" xr:uid="{00000000-0005-0000-0000-0000FC070000}"/>
    <cellStyle name="_graficos-texto-16-03_cuadros adicionales de brechas2002 y 2008 (2) 2 2" xfId="2046" xr:uid="{00000000-0005-0000-0000-0000FD070000}"/>
    <cellStyle name="_graficos-texto-16-03_cuadros adicionales de brechas2002 y 2008 (2) 3" xfId="2047" xr:uid="{00000000-0005-0000-0000-0000FE070000}"/>
    <cellStyle name="_graficos-texto-16-03_cuadros adicionales de brechas2002 y 2008 (2) 3 2" xfId="2048" xr:uid="{00000000-0005-0000-0000-0000FF070000}"/>
    <cellStyle name="_graficos-texto-16-03_CUAD-TEXTO_" xfId="2049" xr:uid="{00000000-0005-0000-0000-000000080000}"/>
    <cellStyle name="_graficos-texto-16-03_CUAD-TEXTO_ 2" xfId="2050" xr:uid="{00000000-0005-0000-0000-000001080000}"/>
    <cellStyle name="_graficos-texto-16-03_CUAD-TEXTO_ 2 2" xfId="2051" xr:uid="{00000000-0005-0000-0000-000002080000}"/>
    <cellStyle name="_graficos-texto-16-03_CUAD-TEXTO_ 3" xfId="2052" xr:uid="{00000000-0005-0000-0000-000003080000}"/>
    <cellStyle name="_graficos-texto-16-03_CUAD-TEXTO_ 3 2" xfId="2053" xr:uid="{00000000-0005-0000-0000-000004080000}"/>
    <cellStyle name="_graficos-texto-16-03_GRAFICOS ODM" xfId="2054" xr:uid="{00000000-0005-0000-0000-000005080000}"/>
    <cellStyle name="_graficos-texto-16-03_GRAFICOS ODM 2" xfId="2055" xr:uid="{00000000-0005-0000-0000-000006080000}"/>
    <cellStyle name="_graficos-texto-16-03_Libro2" xfId="2056" xr:uid="{00000000-0005-0000-0000-000007080000}"/>
    <cellStyle name="_graficos-texto-16-03_Libro2 2" xfId="2057" xr:uid="{00000000-0005-0000-0000-000008080000}"/>
    <cellStyle name="_graficos-texto-16-03_Libro2 2 2" xfId="2058" xr:uid="{00000000-0005-0000-0000-000009080000}"/>
    <cellStyle name="_graficos-texto-16-03_Libro2 3" xfId="2059" xr:uid="{00000000-0005-0000-0000-00000A080000}"/>
    <cellStyle name="_graficos-texto-16-03_Libro2 3 2" xfId="2060" xr:uid="{00000000-0005-0000-0000-00000B080000}"/>
    <cellStyle name="_graficos-texto-16-03_solicita datos para el 2007-minedu remitio" xfId="2061" xr:uid="{00000000-0005-0000-0000-00000C080000}"/>
    <cellStyle name="_graficos-texto-16-03_solicita datos para el 2007-minedu remitio 2" xfId="2062" xr:uid="{00000000-0005-0000-0000-00000D080000}"/>
    <cellStyle name="_graficos-texto-16-03_solicita datos para el 2007-minedu remitio 2 2" xfId="2063" xr:uid="{00000000-0005-0000-0000-00000E080000}"/>
    <cellStyle name="_graficos-texto-16-03_solicita datos para el 2007-minedu remitio 3" xfId="2064" xr:uid="{00000000-0005-0000-0000-00000F080000}"/>
    <cellStyle name="_graficos-texto-16-03_solicita datos para el 2007-minedu remitio 3 2" xfId="2065" xr:uid="{00000000-0005-0000-0000-000010080000}"/>
    <cellStyle name="_Hoja1" xfId="2066" xr:uid="{00000000-0005-0000-0000-000011080000}"/>
    <cellStyle name="_Hoja1 (2)" xfId="2067" xr:uid="{00000000-0005-0000-0000-000012080000}"/>
    <cellStyle name="_Hoja1 (2) 2" xfId="2068" xr:uid="{00000000-0005-0000-0000-000013080000}"/>
    <cellStyle name="_Hoja1 (2) 2 2" xfId="2069" xr:uid="{00000000-0005-0000-0000-000014080000}"/>
    <cellStyle name="_Hoja1 (2) 3" xfId="2070" xr:uid="{00000000-0005-0000-0000-000015080000}"/>
    <cellStyle name="_Hoja1 (2) 3 2" xfId="2071" xr:uid="{00000000-0005-0000-0000-000016080000}"/>
    <cellStyle name="_Hoja1 (2)_cuadros adicionales de brechas2002 y 2008 (2)" xfId="2072" xr:uid="{00000000-0005-0000-0000-000017080000}"/>
    <cellStyle name="_Hoja1 (2)_cuadros adicionales de brechas2002 y 2008 (2) 2" xfId="2073" xr:uid="{00000000-0005-0000-0000-000018080000}"/>
    <cellStyle name="_Hoja1 (2)_cuadros adicionales de brechas2002 y 2008 (2) 2 2" xfId="2074" xr:uid="{00000000-0005-0000-0000-000019080000}"/>
    <cellStyle name="_Hoja1 (2)_cuadros adicionales de brechas2002 y 2008 (2) 3" xfId="2075" xr:uid="{00000000-0005-0000-0000-00001A080000}"/>
    <cellStyle name="_Hoja1 (2)_cuadros adicionales de brechas2002 y 2008 (2) 3 2" xfId="2076" xr:uid="{00000000-0005-0000-0000-00001B080000}"/>
    <cellStyle name="_Hoja1 (2)_CUAD-TEXTO_" xfId="2077" xr:uid="{00000000-0005-0000-0000-00001C080000}"/>
    <cellStyle name="_Hoja1 (2)_CUAD-TEXTO_ 2" xfId="2078" xr:uid="{00000000-0005-0000-0000-00001D080000}"/>
    <cellStyle name="_Hoja1 (2)_CUAD-TEXTO_ 2 2" xfId="2079" xr:uid="{00000000-0005-0000-0000-00001E080000}"/>
    <cellStyle name="_Hoja1 (2)_CUAD-TEXTO_ 3" xfId="2080" xr:uid="{00000000-0005-0000-0000-00001F080000}"/>
    <cellStyle name="_Hoja1 (2)_CUAD-TEXTO_ 3 2" xfId="2081" xr:uid="{00000000-0005-0000-0000-000020080000}"/>
    <cellStyle name="_Hoja1 (2)_GRAFICOS ODM" xfId="2082" xr:uid="{00000000-0005-0000-0000-000021080000}"/>
    <cellStyle name="_Hoja1 (2)_GRAFICOS ODM 2" xfId="2083" xr:uid="{00000000-0005-0000-0000-000022080000}"/>
    <cellStyle name="_Hoja1 (2)_Libro2" xfId="2084" xr:uid="{00000000-0005-0000-0000-000023080000}"/>
    <cellStyle name="_Hoja1 (2)_Libro2 2" xfId="2085" xr:uid="{00000000-0005-0000-0000-000024080000}"/>
    <cellStyle name="_Hoja1 (2)_Libro2 2 2" xfId="2086" xr:uid="{00000000-0005-0000-0000-000025080000}"/>
    <cellStyle name="_Hoja1 (2)_Libro2 3" xfId="2087" xr:uid="{00000000-0005-0000-0000-000026080000}"/>
    <cellStyle name="_Hoja1 (2)_Libro2 3 2" xfId="2088" xr:uid="{00000000-0005-0000-0000-000027080000}"/>
    <cellStyle name="_Hoja1 (2)_solicita datos para el 2007-minedu remitio" xfId="2089" xr:uid="{00000000-0005-0000-0000-000028080000}"/>
    <cellStyle name="_Hoja1 (2)_solicita datos para el 2007-minedu remitio 2" xfId="2090" xr:uid="{00000000-0005-0000-0000-000029080000}"/>
    <cellStyle name="_Hoja1 (2)_solicita datos para el 2007-minedu remitio 2 2" xfId="2091" xr:uid="{00000000-0005-0000-0000-00002A080000}"/>
    <cellStyle name="_Hoja1 (2)_solicita datos para el 2007-minedu remitio 3" xfId="2092" xr:uid="{00000000-0005-0000-0000-00002B080000}"/>
    <cellStyle name="_Hoja1 (2)_solicita datos para el 2007-minedu remitio 3 2" xfId="2093" xr:uid="{00000000-0005-0000-0000-00002C080000}"/>
    <cellStyle name="_Hoja1 10" xfId="2094" xr:uid="{00000000-0005-0000-0000-00002D080000}"/>
    <cellStyle name="_Hoja1 10 2" xfId="2095" xr:uid="{00000000-0005-0000-0000-00002E080000}"/>
    <cellStyle name="_Hoja1 10 2 2" xfId="2096" xr:uid="{00000000-0005-0000-0000-00002F080000}"/>
    <cellStyle name="_Hoja1 10 3" xfId="2097" xr:uid="{00000000-0005-0000-0000-000030080000}"/>
    <cellStyle name="_Hoja1 11" xfId="2098" xr:uid="{00000000-0005-0000-0000-000031080000}"/>
    <cellStyle name="_Hoja1 11 2" xfId="2099" xr:uid="{00000000-0005-0000-0000-000032080000}"/>
    <cellStyle name="_Hoja1 11 2 2" xfId="2100" xr:uid="{00000000-0005-0000-0000-000033080000}"/>
    <cellStyle name="_Hoja1 11 3" xfId="2101" xr:uid="{00000000-0005-0000-0000-000034080000}"/>
    <cellStyle name="_Hoja1 12" xfId="2102" xr:uid="{00000000-0005-0000-0000-000035080000}"/>
    <cellStyle name="_Hoja1 12 2" xfId="2103" xr:uid="{00000000-0005-0000-0000-000036080000}"/>
    <cellStyle name="_Hoja1 12 2 2" xfId="2104" xr:uid="{00000000-0005-0000-0000-000037080000}"/>
    <cellStyle name="_Hoja1 12 3" xfId="2105" xr:uid="{00000000-0005-0000-0000-000038080000}"/>
    <cellStyle name="_Hoja1 13" xfId="2106" xr:uid="{00000000-0005-0000-0000-000039080000}"/>
    <cellStyle name="_Hoja1 13 2" xfId="2107" xr:uid="{00000000-0005-0000-0000-00003A080000}"/>
    <cellStyle name="_Hoja1 14" xfId="2108" xr:uid="{00000000-0005-0000-0000-00003B080000}"/>
    <cellStyle name="_Hoja1 14 2" xfId="2109" xr:uid="{00000000-0005-0000-0000-00003C080000}"/>
    <cellStyle name="_Hoja1 15" xfId="2110" xr:uid="{00000000-0005-0000-0000-00003D080000}"/>
    <cellStyle name="_Hoja1 15 2" xfId="2111" xr:uid="{00000000-0005-0000-0000-00003E080000}"/>
    <cellStyle name="_Hoja1 16" xfId="2112" xr:uid="{00000000-0005-0000-0000-00003F080000}"/>
    <cellStyle name="_Hoja1 16 2" xfId="2113" xr:uid="{00000000-0005-0000-0000-000040080000}"/>
    <cellStyle name="_Hoja1 17" xfId="2114" xr:uid="{00000000-0005-0000-0000-000041080000}"/>
    <cellStyle name="_Hoja1 17 2" xfId="2115" xr:uid="{00000000-0005-0000-0000-000042080000}"/>
    <cellStyle name="_Hoja1 18" xfId="2116" xr:uid="{00000000-0005-0000-0000-000043080000}"/>
    <cellStyle name="_Hoja1 18 2" xfId="2117" xr:uid="{00000000-0005-0000-0000-000044080000}"/>
    <cellStyle name="_Hoja1 19" xfId="2118" xr:uid="{00000000-0005-0000-0000-000045080000}"/>
    <cellStyle name="_Hoja1 19 2" xfId="2119" xr:uid="{00000000-0005-0000-0000-000046080000}"/>
    <cellStyle name="_Hoja1 2" xfId="2120" xr:uid="{00000000-0005-0000-0000-000047080000}"/>
    <cellStyle name="_Hoja1 2 2" xfId="2121" xr:uid="{00000000-0005-0000-0000-000048080000}"/>
    <cellStyle name="_Hoja1 2 2 2" xfId="2122" xr:uid="{00000000-0005-0000-0000-000049080000}"/>
    <cellStyle name="_Hoja1 2 3" xfId="2123" xr:uid="{00000000-0005-0000-0000-00004A080000}"/>
    <cellStyle name="_Hoja1 3" xfId="2124" xr:uid="{00000000-0005-0000-0000-00004B080000}"/>
    <cellStyle name="_Hoja1 3 2" xfId="2125" xr:uid="{00000000-0005-0000-0000-00004C080000}"/>
    <cellStyle name="_Hoja1 3 2 2" xfId="2126" xr:uid="{00000000-0005-0000-0000-00004D080000}"/>
    <cellStyle name="_Hoja1 3 3" xfId="2127" xr:uid="{00000000-0005-0000-0000-00004E080000}"/>
    <cellStyle name="_Hoja1 4" xfId="2128" xr:uid="{00000000-0005-0000-0000-00004F080000}"/>
    <cellStyle name="_Hoja1 4 2" xfId="2129" xr:uid="{00000000-0005-0000-0000-000050080000}"/>
    <cellStyle name="_Hoja1 4 2 2" xfId="2130" xr:uid="{00000000-0005-0000-0000-000051080000}"/>
    <cellStyle name="_Hoja1 4 3" xfId="2131" xr:uid="{00000000-0005-0000-0000-000052080000}"/>
    <cellStyle name="_Hoja1 5" xfId="2132" xr:uid="{00000000-0005-0000-0000-000053080000}"/>
    <cellStyle name="_Hoja1 5 2" xfId="2133" xr:uid="{00000000-0005-0000-0000-000054080000}"/>
    <cellStyle name="_Hoja1 5 2 2" xfId="2134" xr:uid="{00000000-0005-0000-0000-000055080000}"/>
    <cellStyle name="_Hoja1 5 3" xfId="2135" xr:uid="{00000000-0005-0000-0000-000056080000}"/>
    <cellStyle name="_Hoja1 6" xfId="2136" xr:uid="{00000000-0005-0000-0000-000057080000}"/>
    <cellStyle name="_Hoja1 6 2" xfId="2137" xr:uid="{00000000-0005-0000-0000-000058080000}"/>
    <cellStyle name="_Hoja1 6 2 2" xfId="2138" xr:uid="{00000000-0005-0000-0000-000059080000}"/>
    <cellStyle name="_Hoja1 6 3" xfId="2139" xr:uid="{00000000-0005-0000-0000-00005A080000}"/>
    <cellStyle name="_Hoja1 7" xfId="2140" xr:uid="{00000000-0005-0000-0000-00005B080000}"/>
    <cellStyle name="_Hoja1 7 2" xfId="2141" xr:uid="{00000000-0005-0000-0000-00005C080000}"/>
    <cellStyle name="_Hoja1 7 2 2" xfId="2142" xr:uid="{00000000-0005-0000-0000-00005D080000}"/>
    <cellStyle name="_Hoja1 7 3" xfId="2143" xr:uid="{00000000-0005-0000-0000-00005E080000}"/>
    <cellStyle name="_Hoja1 8" xfId="2144" xr:uid="{00000000-0005-0000-0000-00005F080000}"/>
    <cellStyle name="_Hoja1 8 2" xfId="2145" xr:uid="{00000000-0005-0000-0000-000060080000}"/>
    <cellStyle name="_Hoja1 8 2 2" xfId="2146" xr:uid="{00000000-0005-0000-0000-000061080000}"/>
    <cellStyle name="_Hoja1 8 3" xfId="2147" xr:uid="{00000000-0005-0000-0000-000062080000}"/>
    <cellStyle name="_Hoja1 9" xfId="2148" xr:uid="{00000000-0005-0000-0000-000063080000}"/>
    <cellStyle name="_Hoja1 9 2" xfId="2149" xr:uid="{00000000-0005-0000-0000-000064080000}"/>
    <cellStyle name="_Hoja1 9 2 2" xfId="2150" xr:uid="{00000000-0005-0000-0000-000065080000}"/>
    <cellStyle name="_Hoja1 9 3" xfId="2151" xr:uid="{00000000-0005-0000-0000-000066080000}"/>
    <cellStyle name="_Hoja1_1-UIRN-UTSIGnov-2008" xfId="2152" xr:uid="{00000000-0005-0000-0000-000067080000}"/>
    <cellStyle name="_Hoja1_1-UIRN-UTSIGnov-2008 2" xfId="2153" xr:uid="{00000000-0005-0000-0000-000068080000}"/>
    <cellStyle name="_Hoja1_1-UIRN-UTSIGnov-2008 2 2" xfId="2154" xr:uid="{00000000-0005-0000-0000-000069080000}"/>
    <cellStyle name="_Hoja1_1-UIRN-UTSIGnov-2008 3" xfId="2155" xr:uid="{00000000-0005-0000-0000-00006A080000}"/>
    <cellStyle name="_Hoja1_1-UIRN-UTSIGnov-2008 3 2" xfId="2156" xr:uid="{00000000-0005-0000-0000-00006B080000}"/>
    <cellStyle name="_Hoja1_1-UIRN-UTSIGnov-2008_GRAFICOS ODM" xfId="2157" xr:uid="{00000000-0005-0000-0000-00006C080000}"/>
    <cellStyle name="_Hoja1_1-UIRN-UTSIGnov-2008_GRAFICOS ODM 2" xfId="2158" xr:uid="{00000000-0005-0000-0000-00006D080000}"/>
    <cellStyle name="_Hoja1_analfabetismo factor 2007 sexo y edad" xfId="2159" xr:uid="{00000000-0005-0000-0000-00006E080000}"/>
    <cellStyle name="_Hoja1_analfabetismo factor 2007 sexo y edad 2" xfId="2160" xr:uid="{00000000-0005-0000-0000-00006F080000}"/>
    <cellStyle name="_Hoja1_analfabetismo factor 2007 sexo y edad 2 2" xfId="2161" xr:uid="{00000000-0005-0000-0000-000070080000}"/>
    <cellStyle name="_Hoja1_analfabetismo factor 2007 sexo y edad 2 2 2" xfId="2162" xr:uid="{00000000-0005-0000-0000-000071080000}"/>
    <cellStyle name="_Hoja1_analfabetismo factor 2007 sexo y edad 2 3" xfId="2163" xr:uid="{00000000-0005-0000-0000-000072080000}"/>
    <cellStyle name="_Hoja1_analfabetismo factor 2007 sexo y edad 3" xfId="2164" xr:uid="{00000000-0005-0000-0000-000073080000}"/>
    <cellStyle name="_Hoja1_analfabetismo factor 2007 sexo y edad 3 2" xfId="2165" xr:uid="{00000000-0005-0000-0000-000074080000}"/>
    <cellStyle name="_Hoja1_analfabetismo factor 2007 sexo y edad.Norvil" xfId="2166" xr:uid="{00000000-0005-0000-0000-000075080000}"/>
    <cellStyle name="_Hoja1_analfabetismo factor 2007 sexo y edad.Norvil 2" xfId="2167" xr:uid="{00000000-0005-0000-0000-000076080000}"/>
    <cellStyle name="_Hoja1_analfabetismo factor 2007 sexo y edad.Norvil 2 2" xfId="2168" xr:uid="{00000000-0005-0000-0000-000077080000}"/>
    <cellStyle name="_Hoja1_analfabetismo factor 2007 sexo y edad.Norvil 2 2 2" xfId="2169" xr:uid="{00000000-0005-0000-0000-000078080000}"/>
    <cellStyle name="_Hoja1_analfabetismo factor 2007 sexo y edad.Norvil 2 3" xfId="2170" xr:uid="{00000000-0005-0000-0000-000079080000}"/>
    <cellStyle name="_Hoja1_analfabetismo factor 2007 sexo y edad.Norvil 3" xfId="2171" xr:uid="{00000000-0005-0000-0000-00007A080000}"/>
    <cellStyle name="_Hoja1_analfabetismo factor 2007 sexo y edad.Norvil 3 2" xfId="2172" xr:uid="{00000000-0005-0000-0000-00007B080000}"/>
    <cellStyle name="_Hoja1_analfabetismo factor 2007 sexo y edad.Norvil_Cuadros Nor  (2)" xfId="2173" xr:uid="{00000000-0005-0000-0000-00007C080000}"/>
    <cellStyle name="_Hoja1_analfabetismo factor 2007 sexo y edad.Norvil_Cuadros Nor  (2) 2" xfId="2174" xr:uid="{00000000-0005-0000-0000-00007D080000}"/>
    <cellStyle name="_Hoja1_analfabetismo factor 2007 sexo y edad.Norvil_DEPARTAMENTAL-NUEVO FACTOR 2010" xfId="2175" xr:uid="{00000000-0005-0000-0000-00007E080000}"/>
    <cellStyle name="_Hoja1_analfabetismo factor 2007 sexo y edad.Norvil_DEPARTAMENTAL-NUEVO FACTOR 2010 2" xfId="2176" xr:uid="{00000000-0005-0000-0000-00007F080000}"/>
    <cellStyle name="_Hoja1_analfabetismo factor 2007 sexo y edad.Norvil_EXCEL-DEPARTAMENTAL-Def" xfId="2177" xr:uid="{00000000-0005-0000-0000-000080080000}"/>
    <cellStyle name="_Hoja1_analfabetismo factor 2007 sexo y edad.Norvil_EXCEL-DEPARTAMENTAL-Def 2" xfId="2178" xr:uid="{00000000-0005-0000-0000-000081080000}"/>
    <cellStyle name="_Hoja1_analfabetismo factor 2007 sexo y edad.Norvil_EXCEL-DEPARTAMENTAL-Def2" xfId="2179" xr:uid="{00000000-0005-0000-0000-000082080000}"/>
    <cellStyle name="_Hoja1_analfabetismo factor 2007 sexo y edad.Norvil_EXCEL-DEPARTAMENTAL-Def2 2" xfId="2180" xr:uid="{00000000-0005-0000-0000-000083080000}"/>
    <cellStyle name="_Hoja1_analfabetismo factor 2007 sexo y edad.Norvil_Salud y Pobreza" xfId="2181" xr:uid="{00000000-0005-0000-0000-000084080000}"/>
    <cellStyle name="_Hoja1_analfabetismo factor 2007 sexo y edad.Norvil_Salud y Pobreza 2" xfId="2182" xr:uid="{00000000-0005-0000-0000-000085080000}"/>
    <cellStyle name="_Hoja1_analfabetismo factor 2007 sexo y edad_Cuadros Nor  (2)" xfId="2183" xr:uid="{00000000-0005-0000-0000-000086080000}"/>
    <cellStyle name="_Hoja1_analfabetismo factor 2007 sexo y edad_Cuadros Nor  (2) 2" xfId="2184" xr:uid="{00000000-0005-0000-0000-000087080000}"/>
    <cellStyle name="_Hoja1_analfabetismo factor 2007 sexo y edad_DEPARTAMENTAL-NUEVO FACTOR 2010" xfId="2185" xr:uid="{00000000-0005-0000-0000-000088080000}"/>
    <cellStyle name="_Hoja1_analfabetismo factor 2007 sexo y edad_DEPARTAMENTAL-NUEVO FACTOR 2010 2" xfId="2186" xr:uid="{00000000-0005-0000-0000-000089080000}"/>
    <cellStyle name="_Hoja1_analfabetismo factor 2007 sexo y edad_EXCEL-DEPARTAMENTAL-Def" xfId="2187" xr:uid="{00000000-0005-0000-0000-00008A080000}"/>
    <cellStyle name="_Hoja1_analfabetismo factor 2007 sexo y edad_EXCEL-DEPARTAMENTAL-Def 2" xfId="2188" xr:uid="{00000000-0005-0000-0000-00008B080000}"/>
    <cellStyle name="_Hoja1_analfabetismo factor 2007 sexo y edad_EXCEL-DEPARTAMENTAL-Def2" xfId="2189" xr:uid="{00000000-0005-0000-0000-00008C080000}"/>
    <cellStyle name="_Hoja1_analfabetismo factor 2007 sexo y edad_EXCEL-DEPARTAMENTAL-Def2 2" xfId="2190" xr:uid="{00000000-0005-0000-0000-00008D080000}"/>
    <cellStyle name="_Hoja1_analfabetismo factor 2007 sexo y edad_Salud y Pobreza" xfId="2191" xr:uid="{00000000-0005-0000-0000-00008E080000}"/>
    <cellStyle name="_Hoja1_analfabetismo factor 2007 sexo y edad_Salud y Pobreza 2" xfId="2192" xr:uid="{00000000-0005-0000-0000-00008F080000}"/>
    <cellStyle name="_Hoja1_ANEXO 1 MATRICULA ESCOLAR" xfId="2193" xr:uid="{00000000-0005-0000-0000-000090080000}"/>
    <cellStyle name="_Hoja1_ANEXO 1 MATRICULA ESCOLAR 2" xfId="2194" xr:uid="{00000000-0005-0000-0000-000091080000}"/>
    <cellStyle name="_Hoja1_ANEXO 1 MATRICULA ESCOLAR 2 2" xfId="2195" xr:uid="{00000000-0005-0000-0000-000092080000}"/>
    <cellStyle name="_Hoja1_ANEXO 1 MATRICULA ESCOLAR 2 2 2" xfId="2196" xr:uid="{00000000-0005-0000-0000-000093080000}"/>
    <cellStyle name="_Hoja1_ANEXO 1 MATRICULA ESCOLAR 2 3" xfId="2197" xr:uid="{00000000-0005-0000-0000-000094080000}"/>
    <cellStyle name="_Hoja1_ANEXO 1 MATRICULA ESCOLAR 3" xfId="2198" xr:uid="{00000000-0005-0000-0000-000095080000}"/>
    <cellStyle name="_Hoja1_ANEXO 1 MATRICULA ESCOLAR 3 2" xfId="2199" xr:uid="{00000000-0005-0000-0000-000096080000}"/>
    <cellStyle name="_Hoja1_ANEXO 1 MATRICULA ESCOLAR_Cuadros Nor  (2)" xfId="2200" xr:uid="{00000000-0005-0000-0000-000097080000}"/>
    <cellStyle name="_Hoja1_ANEXO 1 MATRICULA ESCOLAR_Cuadros Nor  (2) 2" xfId="2201" xr:uid="{00000000-0005-0000-0000-000098080000}"/>
    <cellStyle name="_Hoja1_ANEXO 1 MATRICULA ESCOLAR_DEPARTAMENTAL-NUEVO FACTOR 2010" xfId="2202" xr:uid="{00000000-0005-0000-0000-000099080000}"/>
    <cellStyle name="_Hoja1_ANEXO 1 MATRICULA ESCOLAR_DEPARTAMENTAL-NUEVO FACTOR 2010 2" xfId="2203" xr:uid="{00000000-0005-0000-0000-00009A080000}"/>
    <cellStyle name="_Hoja1_ANEXO 1 MATRICULA ESCOLAR_EXCEL-DEPARTAMENTAL-Def" xfId="2204" xr:uid="{00000000-0005-0000-0000-00009B080000}"/>
    <cellStyle name="_Hoja1_ANEXO 1 MATRICULA ESCOLAR_EXCEL-DEPARTAMENTAL-Def 2" xfId="2205" xr:uid="{00000000-0005-0000-0000-00009C080000}"/>
    <cellStyle name="_Hoja1_ANEXO 1 MATRICULA ESCOLAR_EXCEL-DEPARTAMENTAL-Def2" xfId="2206" xr:uid="{00000000-0005-0000-0000-00009D080000}"/>
    <cellStyle name="_Hoja1_ANEXO 1 MATRICULA ESCOLAR_EXCEL-DEPARTAMENTAL-Def2 2" xfId="2207" xr:uid="{00000000-0005-0000-0000-00009E080000}"/>
    <cellStyle name="_Hoja1_ANEXO 1 MATRICULA ESCOLAR_Salud y Pobreza" xfId="2208" xr:uid="{00000000-0005-0000-0000-00009F080000}"/>
    <cellStyle name="_Hoja1_ANEXO 1 MATRICULA ESCOLAR_Salud y Pobreza 2" xfId="2209" xr:uid="{00000000-0005-0000-0000-0000A0080000}"/>
    <cellStyle name="_Hoja1_ANEXO 3 ACCESO A LA EDUCACIÓN editado" xfId="2210" xr:uid="{00000000-0005-0000-0000-0000A1080000}"/>
    <cellStyle name="_Hoja1_ANEXO 3 ACCESO A LA EDUCACIÓN editado 2" xfId="2211" xr:uid="{00000000-0005-0000-0000-0000A2080000}"/>
    <cellStyle name="_Hoja1_ANEXO 4 INDIC DE RESULTADOS FINAL" xfId="2212" xr:uid="{00000000-0005-0000-0000-0000A3080000}"/>
    <cellStyle name="_Hoja1_ANEXO 4 INDIC DE RESULTADOS FINAL 2" xfId="2213" xr:uid="{00000000-0005-0000-0000-0000A4080000}"/>
    <cellStyle name="_Hoja1_ANEXO 4 INDIC DE RESULTADOS FINAL 2 2" xfId="2214" xr:uid="{00000000-0005-0000-0000-0000A5080000}"/>
    <cellStyle name="_Hoja1_ANEXO 4 INDIC DE RESULTADOS FINAL 3" xfId="2215" xr:uid="{00000000-0005-0000-0000-0000A6080000}"/>
    <cellStyle name="_Hoja1_ANEXO 4 INDIC DE RESULTADOS FINAL 3 2" xfId="2216" xr:uid="{00000000-0005-0000-0000-0000A7080000}"/>
    <cellStyle name="_Hoja1_ANEXO 4 RESULTADOS(COEFICIENTE DE VAR)" xfId="2217" xr:uid="{00000000-0005-0000-0000-0000A8080000}"/>
    <cellStyle name="_Hoja1_ANEXO 4 RESULTADOS(COEFICIENTE DE VAR) 2" xfId="2218" xr:uid="{00000000-0005-0000-0000-0000A9080000}"/>
    <cellStyle name="_Hoja1_ANEXO 6FINAL ANALFABETISMO grupo edad (CV)" xfId="2219" xr:uid="{00000000-0005-0000-0000-0000AA080000}"/>
    <cellStyle name="_Hoja1_ANEXO 6FINAL ANALFABETISMO grupo edad (CV) 2" xfId="2220" xr:uid="{00000000-0005-0000-0000-0000AB080000}"/>
    <cellStyle name="_Hoja1_CAP1_ASISTENCIAF" xfId="2221" xr:uid="{00000000-0005-0000-0000-0000AC080000}"/>
    <cellStyle name="_Hoja1_CAP1_ASISTENCIAF 2" xfId="2222" xr:uid="{00000000-0005-0000-0000-0000AD080000}"/>
    <cellStyle name="_Hoja1_CD1" xfId="2223" xr:uid="{00000000-0005-0000-0000-0000AE080000}"/>
    <cellStyle name="_Hoja1_CD1 2" xfId="2224" xr:uid="{00000000-0005-0000-0000-0000AF080000}"/>
    <cellStyle name="_Hoja1_CD2" xfId="2225" xr:uid="{00000000-0005-0000-0000-0000B0080000}"/>
    <cellStyle name="_Hoja1_CD2 2" xfId="2226" xr:uid="{00000000-0005-0000-0000-0000B1080000}"/>
    <cellStyle name="_Hoja1_cuad-15.." xfId="2227" xr:uid="{00000000-0005-0000-0000-0000B2080000}"/>
    <cellStyle name="_Hoja1_cuad-15.. 2" xfId="2228" xr:uid="{00000000-0005-0000-0000-0000B3080000}"/>
    <cellStyle name="_Hoja1_cuadros adicionales de brechas2002 y 2008 (2)" xfId="2229" xr:uid="{00000000-0005-0000-0000-0000B4080000}"/>
    <cellStyle name="_Hoja1_cuadros adicionales de brechas2002 y 2008 (2) 2" xfId="2230" xr:uid="{00000000-0005-0000-0000-0000B5080000}"/>
    <cellStyle name="_Hoja1_cuadros adicionales de brechas2002 y 2008 (2) 2 2" xfId="2231" xr:uid="{00000000-0005-0000-0000-0000B6080000}"/>
    <cellStyle name="_Hoja1_cuadros adicionales de brechas2002 y 2008 (2) 3" xfId="2232" xr:uid="{00000000-0005-0000-0000-0000B7080000}"/>
    <cellStyle name="_Hoja1_cuadros adicionales de brechas2002 y 2008 (2) 3 2" xfId="2233" xr:uid="{00000000-0005-0000-0000-0000B8080000}"/>
    <cellStyle name="_Hoja1_Cuadros Nor  (2)" xfId="2234" xr:uid="{00000000-0005-0000-0000-0000B9080000}"/>
    <cellStyle name="_Hoja1_Cuadros Nor  (2) 2" xfId="2235" xr:uid="{00000000-0005-0000-0000-0000BA080000}"/>
    <cellStyle name="_Hoja1_cuadros-INEI-2008" xfId="2236" xr:uid="{00000000-0005-0000-0000-0000BB080000}"/>
    <cellStyle name="_Hoja1_cuadros-INEI-2008 2" xfId="2237" xr:uid="{00000000-0005-0000-0000-0000BC080000}"/>
    <cellStyle name="_Hoja1_cuadros-INEI-2008 2 2" xfId="2238" xr:uid="{00000000-0005-0000-0000-0000BD080000}"/>
    <cellStyle name="_Hoja1_cuadros-INEI-2008 3" xfId="2239" xr:uid="{00000000-0005-0000-0000-0000BE080000}"/>
    <cellStyle name="_Hoja1_cuadros-INEI-2008 3 2" xfId="2240" xr:uid="{00000000-0005-0000-0000-0000BF080000}"/>
    <cellStyle name="_Hoja1_cuadros-INEI-2008_GRAFICOS ODM" xfId="2241" xr:uid="{00000000-0005-0000-0000-0000C0080000}"/>
    <cellStyle name="_Hoja1_cuadros-INEI-2008_GRAFICOS ODM 2" xfId="2242" xr:uid="{00000000-0005-0000-0000-0000C1080000}"/>
    <cellStyle name="_Hoja1_CUAD-TEXTO_" xfId="2243" xr:uid="{00000000-0005-0000-0000-0000C2080000}"/>
    <cellStyle name="_Hoja1_CUAD-TEXTO_ 2" xfId="2244" xr:uid="{00000000-0005-0000-0000-0000C3080000}"/>
    <cellStyle name="_Hoja1_CUAD-TEXTO_ 2 2" xfId="2245" xr:uid="{00000000-0005-0000-0000-0000C4080000}"/>
    <cellStyle name="_Hoja1_CUAD-TEXTO_ 3" xfId="2246" xr:uid="{00000000-0005-0000-0000-0000C5080000}"/>
    <cellStyle name="_Hoja1_CUAD-TEXTO_ 3 2" xfId="2247" xr:uid="{00000000-0005-0000-0000-0000C6080000}"/>
    <cellStyle name="_Hoja1_DEPARTAMENTAL-NUEVO FACTOR 2010" xfId="2248" xr:uid="{00000000-0005-0000-0000-0000C7080000}"/>
    <cellStyle name="_Hoja1_DEPARTAMENTAL-NUEVO FACTOR 2010 2" xfId="2249" xr:uid="{00000000-0005-0000-0000-0000C8080000}"/>
    <cellStyle name="_Hoja1_EXCEL-DEPARTAMENTAL-Def" xfId="2250" xr:uid="{00000000-0005-0000-0000-0000C9080000}"/>
    <cellStyle name="_Hoja1_EXCEL-DEPARTAMENTAL-Def 2" xfId="2251" xr:uid="{00000000-0005-0000-0000-0000CA080000}"/>
    <cellStyle name="_Hoja1_EXCEL-DEPARTAMENTAL-Def2" xfId="2252" xr:uid="{00000000-0005-0000-0000-0000CB080000}"/>
    <cellStyle name="_Hoja1_EXCEL-DEPARTAMENTAL-Def2 2" xfId="2253" xr:uid="{00000000-0005-0000-0000-0000CC080000}"/>
    <cellStyle name="_Hoja1_Libro1 (5)" xfId="2254" xr:uid="{00000000-0005-0000-0000-0000CD080000}"/>
    <cellStyle name="_Hoja1_Libro1 (5) 2" xfId="2255" xr:uid="{00000000-0005-0000-0000-0000CE080000}"/>
    <cellStyle name="_Hoja1_Libro2" xfId="2256" xr:uid="{00000000-0005-0000-0000-0000CF080000}"/>
    <cellStyle name="_Hoja1_Libro2 (4)" xfId="2257" xr:uid="{00000000-0005-0000-0000-0000D0080000}"/>
    <cellStyle name="_Hoja1_Libro2 (4) 2" xfId="2258" xr:uid="{00000000-0005-0000-0000-0000D1080000}"/>
    <cellStyle name="_Hoja1_Libro2 2" xfId="2259" xr:uid="{00000000-0005-0000-0000-0000D2080000}"/>
    <cellStyle name="_Hoja1_Libro2 2 2" xfId="2260" xr:uid="{00000000-0005-0000-0000-0000D3080000}"/>
    <cellStyle name="_Hoja1_Libro2 3" xfId="2261" xr:uid="{00000000-0005-0000-0000-0000D4080000}"/>
    <cellStyle name="_Hoja1_Libro2 3 2" xfId="2262" xr:uid="{00000000-0005-0000-0000-0000D5080000}"/>
    <cellStyle name="_Hoja1_Libro2 4" xfId="2263" xr:uid="{00000000-0005-0000-0000-0000D6080000}"/>
    <cellStyle name="_Hoja1_Libro2 4 2" xfId="2264" xr:uid="{00000000-0005-0000-0000-0000D7080000}"/>
    <cellStyle name="_Hoja1_Libro2 5" xfId="2265" xr:uid="{00000000-0005-0000-0000-0000D8080000}"/>
    <cellStyle name="_Hoja1_Libro2 5 2" xfId="2266" xr:uid="{00000000-0005-0000-0000-0000D9080000}"/>
    <cellStyle name="_Hoja1_Libro5" xfId="2267" xr:uid="{00000000-0005-0000-0000-0000DA080000}"/>
    <cellStyle name="_Hoja1_Libro5 2" xfId="2268" xr:uid="{00000000-0005-0000-0000-0000DB080000}"/>
    <cellStyle name="_Hoja1_nivel educativo  -fin fin" xfId="2269" xr:uid="{00000000-0005-0000-0000-0000DC080000}"/>
    <cellStyle name="_Hoja1_nivel educativo  -fin fin 2" xfId="2270" xr:uid="{00000000-0005-0000-0000-0000DD080000}"/>
    <cellStyle name="_Hoja1_nivel educativo  -fin fin 2 2" xfId="2271" xr:uid="{00000000-0005-0000-0000-0000DE080000}"/>
    <cellStyle name="_Hoja1_nivel educativo  -fin fin 2 2 2" xfId="2272" xr:uid="{00000000-0005-0000-0000-0000DF080000}"/>
    <cellStyle name="_Hoja1_nivel educativo  -fin fin 2 3" xfId="2273" xr:uid="{00000000-0005-0000-0000-0000E0080000}"/>
    <cellStyle name="_Hoja1_nivel educativo  -fin fin 3" xfId="2274" xr:uid="{00000000-0005-0000-0000-0000E1080000}"/>
    <cellStyle name="_Hoja1_nivel educativo  -fin fin 3 2" xfId="2275" xr:uid="{00000000-0005-0000-0000-0000E2080000}"/>
    <cellStyle name="_Hoja1_nivel educativo  -fin fin_Cuadros Nor  (2)" xfId="2276" xr:uid="{00000000-0005-0000-0000-0000E3080000}"/>
    <cellStyle name="_Hoja1_nivel educativo  -fin fin_Cuadros Nor  (2) 2" xfId="2277" xr:uid="{00000000-0005-0000-0000-0000E4080000}"/>
    <cellStyle name="_Hoja1_nivel educativo  -fin fin_DEPARTAMENTAL-NUEVO FACTOR 2010" xfId="2278" xr:uid="{00000000-0005-0000-0000-0000E5080000}"/>
    <cellStyle name="_Hoja1_nivel educativo  -fin fin_DEPARTAMENTAL-NUEVO FACTOR 2010 2" xfId="2279" xr:uid="{00000000-0005-0000-0000-0000E6080000}"/>
    <cellStyle name="_Hoja1_nivel educativo  -fin fin_EXCEL-DEPARTAMENTAL-Def" xfId="2280" xr:uid="{00000000-0005-0000-0000-0000E7080000}"/>
    <cellStyle name="_Hoja1_nivel educativo  -fin fin_EXCEL-DEPARTAMENTAL-Def 2" xfId="2281" xr:uid="{00000000-0005-0000-0000-0000E8080000}"/>
    <cellStyle name="_Hoja1_nivel educativo  -fin fin_EXCEL-DEPARTAMENTAL-Def2" xfId="2282" xr:uid="{00000000-0005-0000-0000-0000E9080000}"/>
    <cellStyle name="_Hoja1_nivel educativo  -fin fin_EXCEL-DEPARTAMENTAL-Def2 2" xfId="2283" xr:uid="{00000000-0005-0000-0000-0000EA080000}"/>
    <cellStyle name="_Hoja1_nivel educativo  -fin fin_Salud y Pobreza" xfId="2284" xr:uid="{00000000-0005-0000-0000-0000EB080000}"/>
    <cellStyle name="_Hoja1_nivel educativo  -fin fin_Salud y Pobreza 2" xfId="2285" xr:uid="{00000000-0005-0000-0000-0000EC080000}"/>
    <cellStyle name="_Hoja1_no asiste de 6-16 y 17-24 de 2002-2009" xfId="2286" xr:uid="{00000000-0005-0000-0000-0000ED080000}"/>
    <cellStyle name="_Hoja1_no asiste de 6-16 y 17-24 de 2002-2009 2" xfId="2287" xr:uid="{00000000-0005-0000-0000-0000EE080000}"/>
    <cellStyle name="_Hoja1_QUE NO ASISTE" xfId="2288" xr:uid="{00000000-0005-0000-0000-0000EF080000}"/>
    <cellStyle name="_Hoja1_QUE NO ASISTE 2" xfId="2289" xr:uid="{00000000-0005-0000-0000-0000F0080000}"/>
    <cellStyle name="_Hoja1_QUE NO ASISTE 2 2" xfId="2290" xr:uid="{00000000-0005-0000-0000-0000F1080000}"/>
    <cellStyle name="_Hoja1_QUE NO ASISTE 2 2 2" xfId="2291" xr:uid="{00000000-0005-0000-0000-0000F2080000}"/>
    <cellStyle name="_Hoja1_QUE NO ASISTE 2 3" xfId="2292" xr:uid="{00000000-0005-0000-0000-0000F3080000}"/>
    <cellStyle name="_Hoja1_QUE NO ASISTE 3" xfId="2293" xr:uid="{00000000-0005-0000-0000-0000F4080000}"/>
    <cellStyle name="_Hoja1_QUE NO ASISTE 3 2" xfId="2294" xr:uid="{00000000-0005-0000-0000-0000F5080000}"/>
    <cellStyle name="_Hoja1_QUE NO ASISTE_Cuadros Nor  (2)" xfId="2295" xr:uid="{00000000-0005-0000-0000-0000F6080000}"/>
    <cellStyle name="_Hoja1_QUE NO ASISTE_Cuadros Nor  (2) 2" xfId="2296" xr:uid="{00000000-0005-0000-0000-0000F7080000}"/>
    <cellStyle name="_Hoja1_QUE NO ASISTE_DEPARTAMENTAL-NUEVO FACTOR 2010" xfId="2297" xr:uid="{00000000-0005-0000-0000-0000F8080000}"/>
    <cellStyle name="_Hoja1_QUE NO ASISTE_DEPARTAMENTAL-NUEVO FACTOR 2010 2" xfId="2298" xr:uid="{00000000-0005-0000-0000-0000F9080000}"/>
    <cellStyle name="_Hoja1_QUE NO ASISTE_EXCEL-DEPARTAMENTAL-Def" xfId="2299" xr:uid="{00000000-0005-0000-0000-0000FA080000}"/>
    <cellStyle name="_Hoja1_QUE NO ASISTE_EXCEL-DEPARTAMENTAL-Def 2" xfId="2300" xr:uid="{00000000-0005-0000-0000-0000FB080000}"/>
    <cellStyle name="_Hoja1_QUE NO ASISTE_EXCEL-DEPARTAMENTAL-Def2" xfId="2301" xr:uid="{00000000-0005-0000-0000-0000FC080000}"/>
    <cellStyle name="_Hoja1_QUE NO ASISTE_EXCEL-DEPARTAMENTAL-Def2 2" xfId="2302" xr:uid="{00000000-0005-0000-0000-0000FD080000}"/>
    <cellStyle name="_Hoja1_QUE NO ASISTE_Salud y Pobreza" xfId="2303" xr:uid="{00000000-0005-0000-0000-0000FE080000}"/>
    <cellStyle name="_Hoja1_QUE NO ASISTE_Salud y Pobreza 2" xfId="2304" xr:uid="{00000000-0005-0000-0000-0000FF080000}"/>
    <cellStyle name="_Hoja1_QUINTILES CAP3 -NOBIL ENERO 2011" xfId="2305" xr:uid="{00000000-0005-0000-0000-000000090000}"/>
    <cellStyle name="_Hoja1_QUINTILES CAP3 -NOBIL ENERO 2011 2" xfId="2306" xr:uid="{00000000-0005-0000-0000-000001090000}"/>
    <cellStyle name="_Hoja1_QUINTILES educacion" xfId="2307" xr:uid="{00000000-0005-0000-0000-000002090000}"/>
    <cellStyle name="_Hoja1_QUINTILES educacion 2" xfId="2308" xr:uid="{00000000-0005-0000-0000-000003090000}"/>
    <cellStyle name="_Hoja1_resultados de estudios año anterior 2002-2009" xfId="2309" xr:uid="{00000000-0005-0000-0000-000004090000}"/>
    <cellStyle name="_Hoja1_resultados de estudios año anterior 2002-2009 2" xfId="2310" xr:uid="{00000000-0005-0000-0000-000005090000}"/>
    <cellStyle name="_Hoja1_resultados de estudios año anterior 2002-2009 2 2" xfId="2311" xr:uid="{00000000-0005-0000-0000-000006090000}"/>
    <cellStyle name="_Hoja1_resultados de estudios año anterior 2002-2009 2 2 2" xfId="2312" xr:uid="{00000000-0005-0000-0000-000007090000}"/>
    <cellStyle name="_Hoja1_resultados de estudios año anterior 2002-2009 2 3" xfId="2313" xr:uid="{00000000-0005-0000-0000-000008090000}"/>
    <cellStyle name="_Hoja1_resultados de estudios año anterior 2002-2009 3" xfId="2314" xr:uid="{00000000-0005-0000-0000-000009090000}"/>
    <cellStyle name="_Hoja1_resultados de estudios año anterior 2002-2009 3 2" xfId="2315" xr:uid="{00000000-0005-0000-0000-00000A090000}"/>
    <cellStyle name="_Hoja1_resultados de estudios año anterior 2002-2009_Cuadros Nor  (2)" xfId="2316" xr:uid="{00000000-0005-0000-0000-00000B090000}"/>
    <cellStyle name="_Hoja1_resultados de estudios año anterior 2002-2009_Cuadros Nor  (2) 2" xfId="2317" xr:uid="{00000000-0005-0000-0000-00000C090000}"/>
    <cellStyle name="_Hoja1_resultados de estudios año anterior 2002-2009_DEPARTAMENTAL-NUEVO FACTOR 2010" xfId="2318" xr:uid="{00000000-0005-0000-0000-00000D090000}"/>
    <cellStyle name="_Hoja1_resultados de estudios año anterior 2002-2009_DEPARTAMENTAL-NUEVO FACTOR 2010 2" xfId="2319" xr:uid="{00000000-0005-0000-0000-00000E090000}"/>
    <cellStyle name="_Hoja1_resultados de estudios año anterior 2002-2009_EXCEL-DEPARTAMENTAL-Def" xfId="2320" xr:uid="{00000000-0005-0000-0000-00000F090000}"/>
    <cellStyle name="_Hoja1_resultados de estudios año anterior 2002-2009_EXCEL-DEPARTAMENTAL-Def 2" xfId="2321" xr:uid="{00000000-0005-0000-0000-000010090000}"/>
    <cellStyle name="_Hoja1_resultados de estudios año anterior 2002-2009_EXCEL-DEPARTAMENTAL-Def2" xfId="2322" xr:uid="{00000000-0005-0000-0000-000011090000}"/>
    <cellStyle name="_Hoja1_resultados de estudios año anterior 2002-2009_EXCEL-DEPARTAMENTAL-Def2 2" xfId="2323" xr:uid="{00000000-0005-0000-0000-000012090000}"/>
    <cellStyle name="_Hoja1_resultados de estudios año anterior 2002-2009_Salud y Pobreza" xfId="2324" xr:uid="{00000000-0005-0000-0000-000013090000}"/>
    <cellStyle name="_Hoja1_resultados de estudios año anterior 2002-2009_Salud y Pobreza 2" xfId="2325" xr:uid="{00000000-0005-0000-0000-000014090000}"/>
    <cellStyle name="_Hoja1_Salud y Pobreza" xfId="2326" xr:uid="{00000000-0005-0000-0000-000015090000}"/>
    <cellStyle name="_Hoja1_Salud y Pobreza 2" xfId="2327" xr:uid="{00000000-0005-0000-0000-000016090000}"/>
    <cellStyle name="_Hoja1_solicita datos para el 2007-minedu remitio" xfId="2328" xr:uid="{00000000-0005-0000-0000-000017090000}"/>
    <cellStyle name="_Hoja1_solicita datos para el 2007-minedu remitio 2" xfId="2329" xr:uid="{00000000-0005-0000-0000-000018090000}"/>
    <cellStyle name="_Hoja1_solicita datos para el 2007-minedu remitio 2 2" xfId="2330" xr:uid="{00000000-0005-0000-0000-000019090000}"/>
    <cellStyle name="_Hoja1_solicita datos para el 2007-minedu remitio 3" xfId="2331" xr:uid="{00000000-0005-0000-0000-00001A090000}"/>
    <cellStyle name="_Hoja1_solicita datos para el 2007-minedu remitio 3 2" xfId="2332" xr:uid="{00000000-0005-0000-0000-00001B090000}"/>
    <cellStyle name="_IDENTIDAD-LIMA-2007 Diciembre" xfId="2333" xr:uid="{00000000-0005-0000-0000-00001C090000}"/>
    <cellStyle name="_IDENTIDAD-LIMA-2007 Diciembre 2" xfId="2334" xr:uid="{00000000-0005-0000-0000-00001D090000}"/>
    <cellStyle name="_IDENTIDAD-LIMA-2007 Diciembre 2 2" xfId="2335" xr:uid="{00000000-0005-0000-0000-00001E090000}"/>
    <cellStyle name="_IDENTIDAD-LIMA-2007 Diciembre 3" xfId="2336" xr:uid="{00000000-0005-0000-0000-00001F090000}"/>
    <cellStyle name="_IDENTIDAD-LIMA-2007 Diciembre 3 2" xfId="2337" xr:uid="{00000000-0005-0000-0000-000020090000}"/>
    <cellStyle name="_Ingresos Reales 2008-2009 PANEL (16-04-10)" xfId="2338" xr:uid="{00000000-0005-0000-0000-000021090000}"/>
    <cellStyle name="_Ingresos Reales 2008-2009 PANEL (16-04-10) 2" xfId="2339" xr:uid="{00000000-0005-0000-0000-000022090000}"/>
    <cellStyle name="_Ingresos Reales 2008-2009 PANEL (16-04-10) 2 2" xfId="2340" xr:uid="{00000000-0005-0000-0000-000023090000}"/>
    <cellStyle name="_Ingresos Reales 2008-2009 PANEL (16-04-10) 2 2 2" xfId="2341" xr:uid="{00000000-0005-0000-0000-000024090000}"/>
    <cellStyle name="_Ingresos Reales 2008-2009 PANEL (16-04-10) 2 3" xfId="2342" xr:uid="{00000000-0005-0000-0000-000025090000}"/>
    <cellStyle name="_Ingresos Reales 2008-2009 PANEL (16-04-10) 3" xfId="2343" xr:uid="{00000000-0005-0000-0000-000026090000}"/>
    <cellStyle name="_Ingresos Reales 2008-2009 PANEL (16-04-10) 3 2" xfId="2344" xr:uid="{00000000-0005-0000-0000-000027090000}"/>
    <cellStyle name="_Ingresos Reales 2008-2009 PANEL (16-04-10)_03.Indicadores FGT de pobreza (4 criterios)" xfId="2345" xr:uid="{00000000-0005-0000-0000-000028090000}"/>
    <cellStyle name="_Ingresos Reales 2008-2009 PANEL (16-04-10)_03.Indicadores FGT de pobreza (4 criterios) 2" xfId="2346" xr:uid="{00000000-0005-0000-0000-000029090000}"/>
    <cellStyle name="_Ingresos Reales 2008-2009 PANEL (16-04-10)_03.Indicadores FGT de pobreza (4 criterios) 2 2" xfId="2347" xr:uid="{00000000-0005-0000-0000-00002A090000}"/>
    <cellStyle name="_Ingresos Reales 2008-2009 PANEL (16-04-10)_03.Indicadores FGT de pobreza (4 criterios) 2 2 2" xfId="2348" xr:uid="{00000000-0005-0000-0000-00002B090000}"/>
    <cellStyle name="_Ingresos Reales 2008-2009 PANEL (16-04-10)_03.Indicadores FGT de pobreza (4 criterios) 2 3" xfId="2349" xr:uid="{00000000-0005-0000-0000-00002C090000}"/>
    <cellStyle name="_Ingresos Reales 2008-2009 PANEL (16-04-10)_03.Indicadores FGT de pobreza (4 criterios) 3" xfId="2350" xr:uid="{00000000-0005-0000-0000-00002D090000}"/>
    <cellStyle name="_Ingresos Reales 2008-2009 PANEL (16-04-10)_03.Indicadores FGT de pobreza (4 criterios) 3 2" xfId="2351" xr:uid="{00000000-0005-0000-0000-00002E090000}"/>
    <cellStyle name="_Ingresos Reales 2008-2009 PANEL (16-04-10)_Cuadros Nor  (2)" xfId="2352" xr:uid="{00000000-0005-0000-0000-00002F090000}"/>
    <cellStyle name="_Ingresos Reales 2008-2009 PANEL (16-04-10)_Cuadros Nor  (2) 2" xfId="2353" xr:uid="{00000000-0005-0000-0000-000030090000}"/>
    <cellStyle name="_Ingresos Reales 2008-2009 PANEL (16-04-10)_DEPARTAMENTAL-NUEVO FACTOR 2010" xfId="2354" xr:uid="{00000000-0005-0000-0000-000031090000}"/>
    <cellStyle name="_Ingresos Reales 2008-2009 PANEL (16-04-10)_DEPARTAMENTAL-NUEVO FACTOR 2010 2" xfId="2355" xr:uid="{00000000-0005-0000-0000-000032090000}"/>
    <cellStyle name="_Ingresos Reales 2008-2009 PANEL (16-04-10)_EXCEL-DEPARTAMENTAL-Def" xfId="2356" xr:uid="{00000000-0005-0000-0000-000033090000}"/>
    <cellStyle name="_Ingresos Reales 2008-2009 PANEL (16-04-10)_EXCEL-DEPARTAMENTAL-Def 2" xfId="2357" xr:uid="{00000000-0005-0000-0000-000034090000}"/>
    <cellStyle name="_Ingresos Reales 2008-2009 PANEL (16-04-10)_EXCEL-DEPARTAMENTAL-Def2" xfId="2358" xr:uid="{00000000-0005-0000-0000-000035090000}"/>
    <cellStyle name="_Ingresos Reales 2008-2009 PANEL (16-04-10)_EXCEL-DEPARTAMENTAL-Def2 2" xfId="2359" xr:uid="{00000000-0005-0000-0000-000036090000}"/>
    <cellStyle name="_Ingresos Reales 2008-2009 PANEL (16-04-10)_Libro1 (5)" xfId="2360" xr:uid="{00000000-0005-0000-0000-000037090000}"/>
    <cellStyle name="_Ingresos Reales 2008-2009 PANEL (16-04-10)_Libro1 (5) 2" xfId="2361" xr:uid="{00000000-0005-0000-0000-000038090000}"/>
    <cellStyle name="_Ingresos Reales 2008-2009 PANEL (16-04-10)_Libro2 (4)" xfId="2362" xr:uid="{00000000-0005-0000-0000-000039090000}"/>
    <cellStyle name="_Ingresos Reales 2008-2009 PANEL (16-04-10)_Libro2 (4) 2" xfId="2363" xr:uid="{00000000-0005-0000-0000-00003A090000}"/>
    <cellStyle name="_Ingresos Reales 2008-2009 PANEL (16-04-10)_Salud y Pobreza" xfId="2364" xr:uid="{00000000-0005-0000-0000-00003B090000}"/>
    <cellStyle name="_Ingresos Reales 2008-2009 PANEL (16-04-10)_Salud y Pobreza 2" xfId="2365" xr:uid="{00000000-0005-0000-0000-00003C090000}"/>
    <cellStyle name="_ipen.actualizado" xfId="2366" xr:uid="{00000000-0005-0000-0000-00003D090000}"/>
    <cellStyle name="_ipen.actualizado 2" xfId="2367" xr:uid="{00000000-0005-0000-0000-00003E090000}"/>
    <cellStyle name="_ipen.actualizado 2 2" xfId="2368" xr:uid="{00000000-0005-0000-0000-00003F090000}"/>
    <cellStyle name="_ipen.actualizado 3" xfId="2369" xr:uid="{00000000-0005-0000-0000-000040090000}"/>
    <cellStyle name="_ipen.actualizado 3 2" xfId="2370" xr:uid="{00000000-0005-0000-0000-000041090000}"/>
    <cellStyle name="_ipen.actualizado_1-UIRN-UTSIGnov-2008" xfId="2371" xr:uid="{00000000-0005-0000-0000-000042090000}"/>
    <cellStyle name="_ipen.actualizado_1-UIRN-UTSIGnov-2008 2" xfId="2372" xr:uid="{00000000-0005-0000-0000-000043090000}"/>
    <cellStyle name="_ipen.actualizado_1-UIRN-UTSIGnov-2008 2 2" xfId="2373" xr:uid="{00000000-0005-0000-0000-000044090000}"/>
    <cellStyle name="_ipen.actualizado_1-UIRN-UTSIGnov-2008 3" xfId="2374" xr:uid="{00000000-0005-0000-0000-000045090000}"/>
    <cellStyle name="_ipen.actualizado_1-UIRN-UTSIGnov-2008 3 2" xfId="2375" xr:uid="{00000000-0005-0000-0000-000046090000}"/>
    <cellStyle name="_ipen.actualizado_1-UIRN-UTSIGnov-2008_GRAFICOS ODM" xfId="2376" xr:uid="{00000000-0005-0000-0000-000047090000}"/>
    <cellStyle name="_ipen.actualizado_1-UIRN-UTSIGnov-2008_GRAFICOS ODM 2" xfId="2377" xr:uid="{00000000-0005-0000-0000-000048090000}"/>
    <cellStyle name="_ipen.actualizado_cuadros adicionales de brechas2002 y 2008 (2)" xfId="2378" xr:uid="{00000000-0005-0000-0000-000049090000}"/>
    <cellStyle name="_ipen.actualizado_cuadros adicionales de brechas2002 y 2008 (2) 2" xfId="2379" xr:uid="{00000000-0005-0000-0000-00004A090000}"/>
    <cellStyle name="_ipen.actualizado_cuadros adicionales de brechas2002 y 2008 (2) 2 2" xfId="2380" xr:uid="{00000000-0005-0000-0000-00004B090000}"/>
    <cellStyle name="_ipen.actualizado_cuadros adicionales de brechas2002 y 2008 (2) 3" xfId="2381" xr:uid="{00000000-0005-0000-0000-00004C090000}"/>
    <cellStyle name="_ipen.actualizado_cuadros adicionales de brechas2002 y 2008 (2) 3 2" xfId="2382" xr:uid="{00000000-0005-0000-0000-00004D090000}"/>
    <cellStyle name="_ipen.actualizado_CUAD-TEXTO_" xfId="2383" xr:uid="{00000000-0005-0000-0000-00004E090000}"/>
    <cellStyle name="_ipen.actualizado_CUAD-TEXTO_ 2" xfId="2384" xr:uid="{00000000-0005-0000-0000-00004F090000}"/>
    <cellStyle name="_ipen.actualizado_CUAD-TEXTO_ 2 2" xfId="2385" xr:uid="{00000000-0005-0000-0000-000050090000}"/>
    <cellStyle name="_ipen.actualizado_CUAD-TEXTO_ 3" xfId="2386" xr:uid="{00000000-0005-0000-0000-000051090000}"/>
    <cellStyle name="_ipen.actualizado_CUAD-TEXTO_ 3 2" xfId="2387" xr:uid="{00000000-0005-0000-0000-000052090000}"/>
    <cellStyle name="_ipen.actualizado_GRAFICOS ODM" xfId="2388" xr:uid="{00000000-0005-0000-0000-000053090000}"/>
    <cellStyle name="_ipen.actualizado_GRAFICOS ODM 2" xfId="2389" xr:uid="{00000000-0005-0000-0000-000054090000}"/>
    <cellStyle name="_ipen.actualizado_Libro2" xfId="2390" xr:uid="{00000000-0005-0000-0000-000055090000}"/>
    <cellStyle name="_ipen.actualizado_Libro2 2" xfId="2391" xr:uid="{00000000-0005-0000-0000-000056090000}"/>
    <cellStyle name="_ipen.actualizado_Libro2 2 2" xfId="2392" xr:uid="{00000000-0005-0000-0000-000057090000}"/>
    <cellStyle name="_ipen.actualizado_Libro2 3" xfId="2393" xr:uid="{00000000-0005-0000-0000-000058090000}"/>
    <cellStyle name="_ipen.actualizado_Libro2 3 2" xfId="2394" xr:uid="{00000000-0005-0000-0000-000059090000}"/>
    <cellStyle name="_ipen.actualizado_solicita datos para el 2007-minedu remitio" xfId="2395" xr:uid="{00000000-0005-0000-0000-00005A090000}"/>
    <cellStyle name="_ipen.actualizado_solicita datos para el 2007-minedu remitio 2" xfId="2396" xr:uid="{00000000-0005-0000-0000-00005B090000}"/>
    <cellStyle name="_ipen.actualizado_solicita datos para el 2007-minedu remitio 2 2" xfId="2397" xr:uid="{00000000-0005-0000-0000-00005C090000}"/>
    <cellStyle name="_ipen.actualizado_solicita datos para el 2007-minedu remitio 3" xfId="2398" xr:uid="{00000000-0005-0000-0000-00005D090000}"/>
    <cellStyle name="_ipen.actualizado_solicita datos para el 2007-minedu remitio 3 2" xfId="2399" xr:uid="{00000000-0005-0000-0000-00005E090000}"/>
    <cellStyle name="_Libro2" xfId="2400" xr:uid="{00000000-0005-0000-0000-00005F090000}"/>
    <cellStyle name="_Libro2 2" xfId="2401" xr:uid="{00000000-0005-0000-0000-000060090000}"/>
    <cellStyle name="_Libro2 2 2" xfId="2402" xr:uid="{00000000-0005-0000-0000-000061090000}"/>
    <cellStyle name="_Libro2 3" xfId="2403" xr:uid="{00000000-0005-0000-0000-000062090000}"/>
    <cellStyle name="_Libro2 3 2" xfId="2404" xr:uid="{00000000-0005-0000-0000-000063090000}"/>
    <cellStyle name="_Libro2_1-UIRN-UTSIGnov-2008" xfId="2405" xr:uid="{00000000-0005-0000-0000-000064090000}"/>
    <cellStyle name="_Libro2_1-UIRN-UTSIGnov-2008 2" xfId="2406" xr:uid="{00000000-0005-0000-0000-000065090000}"/>
    <cellStyle name="_Libro2_1-UIRN-UTSIGnov-2008 2 2" xfId="2407" xr:uid="{00000000-0005-0000-0000-000066090000}"/>
    <cellStyle name="_Libro2_1-UIRN-UTSIGnov-2008 3" xfId="2408" xr:uid="{00000000-0005-0000-0000-000067090000}"/>
    <cellStyle name="_Libro2_1-UIRN-UTSIGnov-2008 3 2" xfId="2409" xr:uid="{00000000-0005-0000-0000-000068090000}"/>
    <cellStyle name="_Libro2_1-UIRN-UTSIGnov-2008_GRAFICOS ODM" xfId="2410" xr:uid="{00000000-0005-0000-0000-000069090000}"/>
    <cellStyle name="_Libro2_1-UIRN-UTSIGnov-2008_GRAFICOS ODM 2" xfId="2411" xr:uid="{00000000-0005-0000-0000-00006A090000}"/>
    <cellStyle name="_Libro2_cuadros adicionales de brechas2002 y 2008 (2)" xfId="2412" xr:uid="{00000000-0005-0000-0000-00006B090000}"/>
    <cellStyle name="_Libro2_cuadros adicionales de brechas2002 y 2008 (2) 2" xfId="2413" xr:uid="{00000000-0005-0000-0000-00006C090000}"/>
    <cellStyle name="_Libro2_cuadros adicionales de brechas2002 y 2008 (2) 2 2" xfId="2414" xr:uid="{00000000-0005-0000-0000-00006D090000}"/>
    <cellStyle name="_Libro2_cuadros adicionales de brechas2002 y 2008 (2) 3" xfId="2415" xr:uid="{00000000-0005-0000-0000-00006E090000}"/>
    <cellStyle name="_Libro2_cuadros adicionales de brechas2002 y 2008 (2) 3 2" xfId="2416" xr:uid="{00000000-0005-0000-0000-00006F090000}"/>
    <cellStyle name="_Libro2_CUAD-TEXTO_" xfId="2417" xr:uid="{00000000-0005-0000-0000-000070090000}"/>
    <cellStyle name="_Libro2_CUAD-TEXTO_ 2" xfId="2418" xr:uid="{00000000-0005-0000-0000-000071090000}"/>
    <cellStyle name="_Libro2_CUAD-TEXTO_ 2 2" xfId="2419" xr:uid="{00000000-0005-0000-0000-000072090000}"/>
    <cellStyle name="_Libro2_CUAD-TEXTO_ 3" xfId="2420" xr:uid="{00000000-0005-0000-0000-000073090000}"/>
    <cellStyle name="_Libro2_CUAD-TEXTO_ 3 2" xfId="2421" xr:uid="{00000000-0005-0000-0000-000074090000}"/>
    <cellStyle name="_Libro2_GRAFICOS ODM" xfId="2422" xr:uid="{00000000-0005-0000-0000-000075090000}"/>
    <cellStyle name="_Libro2_GRAFICOS ODM 2" xfId="2423" xr:uid="{00000000-0005-0000-0000-000076090000}"/>
    <cellStyle name="_Libro2_Libro2" xfId="2424" xr:uid="{00000000-0005-0000-0000-000077090000}"/>
    <cellStyle name="_Libro2_Libro2 2" xfId="2425" xr:uid="{00000000-0005-0000-0000-000078090000}"/>
    <cellStyle name="_Libro2_Libro2 2 2" xfId="2426" xr:uid="{00000000-0005-0000-0000-000079090000}"/>
    <cellStyle name="_Libro2_Libro2 3" xfId="2427" xr:uid="{00000000-0005-0000-0000-00007A090000}"/>
    <cellStyle name="_Libro2_Libro2 3 2" xfId="2428" xr:uid="{00000000-0005-0000-0000-00007B090000}"/>
    <cellStyle name="_Libro2_solicita datos para el 2007-minedu remitio" xfId="2429" xr:uid="{00000000-0005-0000-0000-00007C090000}"/>
    <cellStyle name="_Libro2_solicita datos para el 2007-minedu remitio 2" xfId="2430" xr:uid="{00000000-0005-0000-0000-00007D090000}"/>
    <cellStyle name="_Libro2_solicita datos para el 2007-minedu remitio 2 2" xfId="2431" xr:uid="{00000000-0005-0000-0000-00007E090000}"/>
    <cellStyle name="_Libro2_solicita datos para el 2007-minedu remitio 3" xfId="2432" xr:uid="{00000000-0005-0000-0000-00007F090000}"/>
    <cellStyle name="_Libro2_solicita datos para el 2007-minedu remitio 3 2" xfId="2433" xr:uid="{00000000-0005-0000-0000-000080090000}"/>
    <cellStyle name="_MARINA" xfId="2434" xr:uid="{00000000-0005-0000-0000-000081090000}"/>
    <cellStyle name="_MARINA 2" xfId="2435" xr:uid="{00000000-0005-0000-0000-000082090000}"/>
    <cellStyle name="_MARINA 2 2" xfId="2436" xr:uid="{00000000-0005-0000-0000-000083090000}"/>
    <cellStyle name="_MARINA 3" xfId="2437" xr:uid="{00000000-0005-0000-0000-000084090000}"/>
    <cellStyle name="_MARINA 3 2" xfId="2438" xr:uid="{00000000-0005-0000-0000-000085090000}"/>
    <cellStyle name="_MARINA_1-UIRN-UTSIGnov-2008" xfId="2439" xr:uid="{00000000-0005-0000-0000-000086090000}"/>
    <cellStyle name="_MARINA_1-UIRN-UTSIGnov-2008 2" xfId="2440" xr:uid="{00000000-0005-0000-0000-000087090000}"/>
    <cellStyle name="_MARINA_1-UIRN-UTSIGnov-2008 2 2" xfId="2441" xr:uid="{00000000-0005-0000-0000-000088090000}"/>
    <cellStyle name="_MARINA_1-UIRN-UTSIGnov-2008 3" xfId="2442" xr:uid="{00000000-0005-0000-0000-000089090000}"/>
    <cellStyle name="_MARINA_1-UIRN-UTSIGnov-2008 3 2" xfId="2443" xr:uid="{00000000-0005-0000-0000-00008A090000}"/>
    <cellStyle name="_MARINA_1-UIRN-UTSIGnov-2008_GRAFICOS ODM" xfId="2444" xr:uid="{00000000-0005-0000-0000-00008B090000}"/>
    <cellStyle name="_MARINA_1-UIRN-UTSIGnov-2008_GRAFICOS ODM 2" xfId="2445" xr:uid="{00000000-0005-0000-0000-00008C090000}"/>
    <cellStyle name="_MARINA_cuadros adicionales de brechas2002 y 2008 (2)" xfId="2446" xr:uid="{00000000-0005-0000-0000-00008D090000}"/>
    <cellStyle name="_MARINA_cuadros adicionales de brechas2002 y 2008 (2) 2" xfId="2447" xr:uid="{00000000-0005-0000-0000-00008E090000}"/>
    <cellStyle name="_MARINA_cuadros adicionales de brechas2002 y 2008 (2) 2 2" xfId="2448" xr:uid="{00000000-0005-0000-0000-00008F090000}"/>
    <cellStyle name="_MARINA_cuadros adicionales de brechas2002 y 2008 (2) 3" xfId="2449" xr:uid="{00000000-0005-0000-0000-000090090000}"/>
    <cellStyle name="_MARINA_cuadros adicionales de brechas2002 y 2008 (2) 3 2" xfId="2450" xr:uid="{00000000-0005-0000-0000-000091090000}"/>
    <cellStyle name="_MARINA_CUAD-TEXTO_" xfId="2451" xr:uid="{00000000-0005-0000-0000-000092090000}"/>
    <cellStyle name="_MARINA_CUAD-TEXTO_ 2" xfId="2452" xr:uid="{00000000-0005-0000-0000-000093090000}"/>
    <cellStyle name="_MARINA_CUAD-TEXTO_ 2 2" xfId="2453" xr:uid="{00000000-0005-0000-0000-000094090000}"/>
    <cellStyle name="_MARINA_CUAD-TEXTO_ 3" xfId="2454" xr:uid="{00000000-0005-0000-0000-000095090000}"/>
    <cellStyle name="_MARINA_CUAD-TEXTO_ 3 2" xfId="2455" xr:uid="{00000000-0005-0000-0000-000096090000}"/>
    <cellStyle name="_MARINA_GRAFICOS ODM" xfId="2456" xr:uid="{00000000-0005-0000-0000-000097090000}"/>
    <cellStyle name="_MARINA_GRAFICOS ODM 2" xfId="2457" xr:uid="{00000000-0005-0000-0000-000098090000}"/>
    <cellStyle name="_MARINA_Libro2" xfId="2458" xr:uid="{00000000-0005-0000-0000-000099090000}"/>
    <cellStyle name="_MARINA_Libro2 2" xfId="2459" xr:uid="{00000000-0005-0000-0000-00009A090000}"/>
    <cellStyle name="_MARINA_Libro2 2 2" xfId="2460" xr:uid="{00000000-0005-0000-0000-00009B090000}"/>
    <cellStyle name="_MARINA_Libro2 3" xfId="2461" xr:uid="{00000000-0005-0000-0000-00009C090000}"/>
    <cellStyle name="_MARINA_Libro2 3 2" xfId="2462" xr:uid="{00000000-0005-0000-0000-00009D090000}"/>
    <cellStyle name="_MARINA_solicita datos para el 2007-minedu remitio" xfId="2463" xr:uid="{00000000-0005-0000-0000-00009E090000}"/>
    <cellStyle name="_MARINA_solicita datos para el 2007-minedu remitio 2" xfId="2464" xr:uid="{00000000-0005-0000-0000-00009F090000}"/>
    <cellStyle name="_MARINA_solicita datos para el 2007-minedu remitio 2 2" xfId="2465" xr:uid="{00000000-0005-0000-0000-0000A0090000}"/>
    <cellStyle name="_MARINA_solicita datos para el 2007-minedu remitio 3" xfId="2466" xr:uid="{00000000-0005-0000-0000-0000A1090000}"/>
    <cellStyle name="_MARINA_solicita datos para el 2007-minedu remitio 3 2" xfId="2467" xr:uid="{00000000-0005-0000-0000-0000A2090000}"/>
    <cellStyle name="_MINEM" xfId="2468" xr:uid="{00000000-0005-0000-0000-0000A3090000}"/>
    <cellStyle name="_MINEM 2" xfId="2469" xr:uid="{00000000-0005-0000-0000-0000A4090000}"/>
    <cellStyle name="_MINEM 2 2" xfId="2470" xr:uid="{00000000-0005-0000-0000-0000A5090000}"/>
    <cellStyle name="_MINEM 3" xfId="2471" xr:uid="{00000000-0005-0000-0000-0000A6090000}"/>
    <cellStyle name="_MINEM 3 2" xfId="2472" xr:uid="{00000000-0005-0000-0000-0000A7090000}"/>
    <cellStyle name="_MINEM_cuadros adicionales de brechas2002 y 2008 (2)" xfId="2473" xr:uid="{00000000-0005-0000-0000-0000A8090000}"/>
    <cellStyle name="_MINEM_cuadros adicionales de brechas2002 y 2008 (2) 2" xfId="2474" xr:uid="{00000000-0005-0000-0000-0000A9090000}"/>
    <cellStyle name="_MINEM_cuadros adicionales de brechas2002 y 2008 (2) 2 2" xfId="2475" xr:uid="{00000000-0005-0000-0000-0000AA090000}"/>
    <cellStyle name="_MINEM_cuadros adicionales de brechas2002 y 2008 (2) 3" xfId="2476" xr:uid="{00000000-0005-0000-0000-0000AB090000}"/>
    <cellStyle name="_MINEM_cuadros adicionales de brechas2002 y 2008 (2) 3 2" xfId="2477" xr:uid="{00000000-0005-0000-0000-0000AC090000}"/>
    <cellStyle name="_MINEM_CUAD-TEXTO_" xfId="2478" xr:uid="{00000000-0005-0000-0000-0000AD090000}"/>
    <cellStyle name="_MINEM_CUAD-TEXTO_ 2" xfId="2479" xr:uid="{00000000-0005-0000-0000-0000AE090000}"/>
    <cellStyle name="_MINEM_CUAD-TEXTO_ 2 2" xfId="2480" xr:uid="{00000000-0005-0000-0000-0000AF090000}"/>
    <cellStyle name="_MINEM_CUAD-TEXTO_ 3" xfId="2481" xr:uid="{00000000-0005-0000-0000-0000B0090000}"/>
    <cellStyle name="_MINEM_CUAD-TEXTO_ 3 2" xfId="2482" xr:uid="{00000000-0005-0000-0000-0000B1090000}"/>
    <cellStyle name="_MINEM_GRAFICOS ODM" xfId="2483" xr:uid="{00000000-0005-0000-0000-0000B2090000}"/>
    <cellStyle name="_MINEM_GRAFICOS ODM 2" xfId="2484" xr:uid="{00000000-0005-0000-0000-0000B3090000}"/>
    <cellStyle name="_MINEM_Libro2" xfId="2485" xr:uid="{00000000-0005-0000-0000-0000B4090000}"/>
    <cellStyle name="_MINEM_Libro2 2" xfId="2486" xr:uid="{00000000-0005-0000-0000-0000B5090000}"/>
    <cellStyle name="_MINEM_Libro2 2 2" xfId="2487" xr:uid="{00000000-0005-0000-0000-0000B6090000}"/>
    <cellStyle name="_MINEM_Libro2 3" xfId="2488" xr:uid="{00000000-0005-0000-0000-0000B7090000}"/>
    <cellStyle name="_MINEM_Libro2 3 2" xfId="2489" xr:uid="{00000000-0005-0000-0000-0000B8090000}"/>
    <cellStyle name="_MINEM_solicita datos para el 2007-minedu remitio" xfId="2490" xr:uid="{00000000-0005-0000-0000-0000B9090000}"/>
    <cellStyle name="_MINEM_solicita datos para el 2007-minedu remitio 2" xfId="2491" xr:uid="{00000000-0005-0000-0000-0000BA090000}"/>
    <cellStyle name="_MINEM_solicita datos para el 2007-minedu remitio 2 2" xfId="2492" xr:uid="{00000000-0005-0000-0000-0000BB090000}"/>
    <cellStyle name="_MINEM_solicita datos para el 2007-minedu remitio 3" xfId="2493" xr:uid="{00000000-0005-0000-0000-0000BC090000}"/>
    <cellStyle name="_MINEM_solicita datos para el 2007-minedu remitio 3 2" xfId="2494" xr:uid="{00000000-0005-0000-0000-0000BD090000}"/>
    <cellStyle name="_Para Anexo- CAP-6-SALUD-" xfId="2495" xr:uid="{00000000-0005-0000-0000-0000BE090000}"/>
    <cellStyle name="_Para Anexo- CAP-6-SALUD- 2" xfId="2496" xr:uid="{00000000-0005-0000-0000-0000BF090000}"/>
    <cellStyle name="_Para Anexo- CAP-6-SALUD- 2 2" xfId="2497" xr:uid="{00000000-0005-0000-0000-0000C0090000}"/>
    <cellStyle name="_Para Anexo- CAP-6-SALUD- 3" xfId="2498" xr:uid="{00000000-0005-0000-0000-0000C1090000}"/>
    <cellStyle name="_Para Anexo- CAP-6-SALUD- 3 2" xfId="2499" xr:uid="{00000000-0005-0000-0000-0000C2090000}"/>
    <cellStyle name="_para poket" xfId="2500" xr:uid="{00000000-0005-0000-0000-0000C3090000}"/>
    <cellStyle name="_para poket 2" xfId="2501" xr:uid="{00000000-0005-0000-0000-0000C4090000}"/>
    <cellStyle name="_para poket 2 2" xfId="2502" xr:uid="{00000000-0005-0000-0000-0000C5090000}"/>
    <cellStyle name="_para poket 2 2 2" xfId="2503" xr:uid="{00000000-0005-0000-0000-0000C6090000}"/>
    <cellStyle name="_para poket 2 3" xfId="2504" xr:uid="{00000000-0005-0000-0000-0000C7090000}"/>
    <cellStyle name="_para poket 3" xfId="2505" xr:uid="{00000000-0005-0000-0000-0000C8090000}"/>
    <cellStyle name="_para poket 3 2" xfId="2506" xr:uid="{00000000-0005-0000-0000-0000C9090000}"/>
    <cellStyle name="_pedir-biodiversidad" xfId="2507" xr:uid="{00000000-0005-0000-0000-0000CA090000}"/>
    <cellStyle name="_pedir-biodiversidad 2" xfId="2508" xr:uid="{00000000-0005-0000-0000-0000CB090000}"/>
    <cellStyle name="_pedir-biodiversidad 2 2" xfId="2509" xr:uid="{00000000-0005-0000-0000-0000CC090000}"/>
    <cellStyle name="_pedir-biodiversidad 3" xfId="2510" xr:uid="{00000000-0005-0000-0000-0000CD090000}"/>
    <cellStyle name="_pedir-biodiversidad 3 2" xfId="2511" xr:uid="{00000000-0005-0000-0000-0000CE090000}"/>
    <cellStyle name="_pedir-biodiversidad_1-UIRN-UTSIGnov-2008" xfId="2512" xr:uid="{00000000-0005-0000-0000-0000CF090000}"/>
    <cellStyle name="_pedir-biodiversidad_1-UIRN-UTSIGnov-2008 2" xfId="2513" xr:uid="{00000000-0005-0000-0000-0000D0090000}"/>
    <cellStyle name="_pedir-biodiversidad_1-UIRN-UTSIGnov-2008 2 2" xfId="2514" xr:uid="{00000000-0005-0000-0000-0000D1090000}"/>
    <cellStyle name="_pedir-biodiversidad_1-UIRN-UTSIGnov-2008 3" xfId="2515" xr:uid="{00000000-0005-0000-0000-0000D2090000}"/>
    <cellStyle name="_pedir-biodiversidad_1-UIRN-UTSIGnov-2008 3 2" xfId="2516" xr:uid="{00000000-0005-0000-0000-0000D3090000}"/>
    <cellStyle name="_pedir-biodiversidad_1-UIRN-UTSIGnov-2008_GRAFICOS ODM" xfId="2517" xr:uid="{00000000-0005-0000-0000-0000D4090000}"/>
    <cellStyle name="_pedir-biodiversidad_1-UIRN-UTSIGnov-2008_GRAFICOS ODM 2" xfId="2518" xr:uid="{00000000-0005-0000-0000-0000D5090000}"/>
    <cellStyle name="_pedir-biodiversidad_cuadros adicionales de brechas2002 y 2008 (2)" xfId="2519" xr:uid="{00000000-0005-0000-0000-0000D6090000}"/>
    <cellStyle name="_pedir-biodiversidad_cuadros adicionales de brechas2002 y 2008 (2) 2" xfId="2520" xr:uid="{00000000-0005-0000-0000-0000D7090000}"/>
    <cellStyle name="_pedir-biodiversidad_cuadros adicionales de brechas2002 y 2008 (2) 2 2" xfId="2521" xr:uid="{00000000-0005-0000-0000-0000D8090000}"/>
    <cellStyle name="_pedir-biodiversidad_cuadros adicionales de brechas2002 y 2008 (2) 3" xfId="2522" xr:uid="{00000000-0005-0000-0000-0000D9090000}"/>
    <cellStyle name="_pedir-biodiversidad_cuadros adicionales de brechas2002 y 2008 (2) 3 2" xfId="2523" xr:uid="{00000000-0005-0000-0000-0000DA090000}"/>
    <cellStyle name="_pedir-biodiversidad_CUAD-TEXTO_" xfId="2524" xr:uid="{00000000-0005-0000-0000-0000DB090000}"/>
    <cellStyle name="_pedir-biodiversidad_CUAD-TEXTO_ 2" xfId="2525" xr:uid="{00000000-0005-0000-0000-0000DC090000}"/>
    <cellStyle name="_pedir-biodiversidad_CUAD-TEXTO_ 2 2" xfId="2526" xr:uid="{00000000-0005-0000-0000-0000DD090000}"/>
    <cellStyle name="_pedir-biodiversidad_CUAD-TEXTO_ 3" xfId="2527" xr:uid="{00000000-0005-0000-0000-0000DE090000}"/>
    <cellStyle name="_pedir-biodiversidad_CUAD-TEXTO_ 3 2" xfId="2528" xr:uid="{00000000-0005-0000-0000-0000DF090000}"/>
    <cellStyle name="_pedir-biodiversidad_GRAFICOS ODM" xfId="2529" xr:uid="{00000000-0005-0000-0000-0000E0090000}"/>
    <cellStyle name="_pedir-biodiversidad_GRAFICOS ODM 2" xfId="2530" xr:uid="{00000000-0005-0000-0000-0000E1090000}"/>
    <cellStyle name="_pedir-biodiversidad_Libro2" xfId="2531" xr:uid="{00000000-0005-0000-0000-0000E2090000}"/>
    <cellStyle name="_pedir-biodiversidad_Libro2 2" xfId="2532" xr:uid="{00000000-0005-0000-0000-0000E3090000}"/>
    <cellStyle name="_pedir-biodiversidad_Libro2 2 2" xfId="2533" xr:uid="{00000000-0005-0000-0000-0000E4090000}"/>
    <cellStyle name="_pedir-biodiversidad_Libro2 3" xfId="2534" xr:uid="{00000000-0005-0000-0000-0000E5090000}"/>
    <cellStyle name="_pedir-biodiversidad_Libro2 3 2" xfId="2535" xr:uid="{00000000-0005-0000-0000-0000E6090000}"/>
    <cellStyle name="_pedir-biodiversidad_solicita datos para el 2007-minedu remitio" xfId="2536" xr:uid="{00000000-0005-0000-0000-0000E7090000}"/>
    <cellStyle name="_pedir-biodiversidad_solicita datos para el 2007-minedu remitio 2" xfId="2537" xr:uid="{00000000-0005-0000-0000-0000E8090000}"/>
    <cellStyle name="_pedir-biodiversidad_solicita datos para el 2007-minedu remitio 2 2" xfId="2538" xr:uid="{00000000-0005-0000-0000-0000E9090000}"/>
    <cellStyle name="_pedir-biodiversidad_solicita datos para el 2007-minedu remitio 3" xfId="2539" xr:uid="{00000000-0005-0000-0000-0000EA090000}"/>
    <cellStyle name="_pedir-biodiversidad_solicita datos para el 2007-minedu remitio 3 2" xfId="2540" xr:uid="{00000000-0005-0000-0000-0000EB090000}"/>
    <cellStyle name="_pedir-TERRITORIO-2008" xfId="2541" xr:uid="{00000000-0005-0000-0000-0000EC090000}"/>
    <cellStyle name="_pedir-TERRITORIO-2008 2" xfId="2542" xr:uid="{00000000-0005-0000-0000-0000ED090000}"/>
    <cellStyle name="_pedir-TERRITORIO-2008 2 2" xfId="2543" xr:uid="{00000000-0005-0000-0000-0000EE090000}"/>
    <cellStyle name="_pedir-TERRITORIO-2008 3" xfId="2544" xr:uid="{00000000-0005-0000-0000-0000EF090000}"/>
    <cellStyle name="_pedir-TERRITORIO-2008 3 2" xfId="2545" xr:uid="{00000000-0005-0000-0000-0000F0090000}"/>
    <cellStyle name="_pedir-TERRITORIO-2008_cuadros adicionales de brechas2002 y 2008 (2)" xfId="2546" xr:uid="{00000000-0005-0000-0000-0000F1090000}"/>
    <cellStyle name="_pedir-TERRITORIO-2008_cuadros adicionales de brechas2002 y 2008 (2) 2" xfId="2547" xr:uid="{00000000-0005-0000-0000-0000F2090000}"/>
    <cellStyle name="_pedir-TERRITORIO-2008_cuadros adicionales de brechas2002 y 2008 (2) 2 2" xfId="2548" xr:uid="{00000000-0005-0000-0000-0000F3090000}"/>
    <cellStyle name="_pedir-TERRITORIO-2008_cuadros adicionales de brechas2002 y 2008 (2) 3" xfId="2549" xr:uid="{00000000-0005-0000-0000-0000F4090000}"/>
    <cellStyle name="_pedir-TERRITORIO-2008_cuadros adicionales de brechas2002 y 2008 (2) 3 2" xfId="2550" xr:uid="{00000000-0005-0000-0000-0000F5090000}"/>
    <cellStyle name="_pedir-TERRITORIO-2008_CUAD-TEXTO_" xfId="2551" xr:uid="{00000000-0005-0000-0000-0000F6090000}"/>
    <cellStyle name="_pedir-TERRITORIO-2008_CUAD-TEXTO_ 2" xfId="2552" xr:uid="{00000000-0005-0000-0000-0000F7090000}"/>
    <cellStyle name="_pedir-TERRITORIO-2008_CUAD-TEXTO_ 2 2" xfId="2553" xr:uid="{00000000-0005-0000-0000-0000F8090000}"/>
    <cellStyle name="_pedir-TERRITORIO-2008_CUAD-TEXTO_ 3" xfId="2554" xr:uid="{00000000-0005-0000-0000-0000F9090000}"/>
    <cellStyle name="_pedir-TERRITORIO-2008_CUAD-TEXTO_ 3 2" xfId="2555" xr:uid="{00000000-0005-0000-0000-0000FA090000}"/>
    <cellStyle name="_pedir-TERRITORIO-2008_GRAFICOS ODM" xfId="2556" xr:uid="{00000000-0005-0000-0000-0000FB090000}"/>
    <cellStyle name="_pedir-TERRITORIO-2008_GRAFICOS ODM 2" xfId="2557" xr:uid="{00000000-0005-0000-0000-0000FC090000}"/>
    <cellStyle name="_pedir-TERRITORIO-2008_Libro2" xfId="2558" xr:uid="{00000000-0005-0000-0000-0000FD090000}"/>
    <cellStyle name="_pedir-TERRITORIO-2008_Libro2 2" xfId="2559" xr:uid="{00000000-0005-0000-0000-0000FE090000}"/>
    <cellStyle name="_pedir-TERRITORIO-2008_Libro2 2 2" xfId="2560" xr:uid="{00000000-0005-0000-0000-0000FF090000}"/>
    <cellStyle name="_pedir-TERRITORIO-2008_Libro2 3" xfId="2561" xr:uid="{00000000-0005-0000-0000-0000000A0000}"/>
    <cellStyle name="_pedir-TERRITORIO-2008_Libro2 3 2" xfId="2562" xr:uid="{00000000-0005-0000-0000-0000010A0000}"/>
    <cellStyle name="_pedir-TERRITORIO-2008_solicita datos para el 2007-minedu remitio" xfId="2563" xr:uid="{00000000-0005-0000-0000-0000020A0000}"/>
    <cellStyle name="_pedir-TERRITORIO-2008_solicita datos para el 2007-minedu remitio 2" xfId="2564" xr:uid="{00000000-0005-0000-0000-0000030A0000}"/>
    <cellStyle name="_pedir-TERRITORIO-2008_solicita datos para el 2007-minedu remitio 2 2" xfId="2565" xr:uid="{00000000-0005-0000-0000-0000040A0000}"/>
    <cellStyle name="_pedir-TERRITORIO-2008_solicita datos para el 2007-minedu remitio 3" xfId="2566" xr:uid="{00000000-0005-0000-0000-0000050A0000}"/>
    <cellStyle name="_pedir-TERRITORIO-2008_solicita datos para el 2007-minedu remitio 3 2" xfId="2567" xr:uid="{00000000-0005-0000-0000-0000060A0000}"/>
    <cellStyle name="_PRONAMACHS" xfId="2568" xr:uid="{00000000-0005-0000-0000-0000070A0000}"/>
    <cellStyle name="_PRONAMACHS 2" xfId="2569" xr:uid="{00000000-0005-0000-0000-0000080A0000}"/>
    <cellStyle name="_PRONAMACHS 2 2" xfId="2570" xr:uid="{00000000-0005-0000-0000-0000090A0000}"/>
    <cellStyle name="_PRONAMACHS 3" xfId="2571" xr:uid="{00000000-0005-0000-0000-00000A0A0000}"/>
    <cellStyle name="_PRONAMACHS 3 2" xfId="2572" xr:uid="{00000000-0005-0000-0000-00000B0A0000}"/>
    <cellStyle name="_PRONAMACHS_1-UIRN-UTSIGnov-2008" xfId="2573" xr:uid="{00000000-0005-0000-0000-00000C0A0000}"/>
    <cellStyle name="_PRONAMACHS_1-UIRN-UTSIGnov-2008 2" xfId="2574" xr:uid="{00000000-0005-0000-0000-00000D0A0000}"/>
    <cellStyle name="_PRONAMACHS_1-UIRN-UTSIGnov-2008 2 2" xfId="2575" xr:uid="{00000000-0005-0000-0000-00000E0A0000}"/>
    <cellStyle name="_PRONAMACHS_1-UIRN-UTSIGnov-2008 3" xfId="2576" xr:uid="{00000000-0005-0000-0000-00000F0A0000}"/>
    <cellStyle name="_PRONAMACHS_1-UIRN-UTSIGnov-2008 3 2" xfId="2577" xr:uid="{00000000-0005-0000-0000-0000100A0000}"/>
    <cellStyle name="_PRONAMACHS_1-UIRN-UTSIGnov-2008_GRAFICOS ODM" xfId="2578" xr:uid="{00000000-0005-0000-0000-0000110A0000}"/>
    <cellStyle name="_PRONAMACHS_1-UIRN-UTSIGnov-2008_GRAFICOS ODM 2" xfId="2579" xr:uid="{00000000-0005-0000-0000-0000120A0000}"/>
    <cellStyle name="_PRONAMACHS_cuadros adicionales de brechas2002 y 2008 (2)" xfId="2580" xr:uid="{00000000-0005-0000-0000-0000130A0000}"/>
    <cellStyle name="_PRONAMACHS_cuadros adicionales de brechas2002 y 2008 (2) 2" xfId="2581" xr:uid="{00000000-0005-0000-0000-0000140A0000}"/>
    <cellStyle name="_PRONAMACHS_cuadros adicionales de brechas2002 y 2008 (2) 2 2" xfId="2582" xr:uid="{00000000-0005-0000-0000-0000150A0000}"/>
    <cellStyle name="_PRONAMACHS_cuadros adicionales de brechas2002 y 2008 (2) 3" xfId="2583" xr:uid="{00000000-0005-0000-0000-0000160A0000}"/>
    <cellStyle name="_PRONAMACHS_cuadros adicionales de brechas2002 y 2008 (2) 3 2" xfId="2584" xr:uid="{00000000-0005-0000-0000-0000170A0000}"/>
    <cellStyle name="_PRONAMACHS_CUAD-TEXTO_" xfId="2585" xr:uid="{00000000-0005-0000-0000-0000180A0000}"/>
    <cellStyle name="_PRONAMACHS_CUAD-TEXTO_ 2" xfId="2586" xr:uid="{00000000-0005-0000-0000-0000190A0000}"/>
    <cellStyle name="_PRONAMACHS_CUAD-TEXTO_ 2 2" xfId="2587" xr:uid="{00000000-0005-0000-0000-00001A0A0000}"/>
    <cellStyle name="_PRONAMACHS_CUAD-TEXTO_ 3" xfId="2588" xr:uid="{00000000-0005-0000-0000-00001B0A0000}"/>
    <cellStyle name="_PRONAMACHS_CUAD-TEXTO_ 3 2" xfId="2589" xr:uid="{00000000-0005-0000-0000-00001C0A0000}"/>
    <cellStyle name="_PRONAMACHS_GRAFICOS ODM" xfId="2590" xr:uid="{00000000-0005-0000-0000-00001D0A0000}"/>
    <cellStyle name="_PRONAMACHS_GRAFICOS ODM 2" xfId="2591" xr:uid="{00000000-0005-0000-0000-00001E0A0000}"/>
    <cellStyle name="_PRONAMACHS_Libro2" xfId="2592" xr:uid="{00000000-0005-0000-0000-00001F0A0000}"/>
    <cellStyle name="_PRONAMACHS_Libro2 2" xfId="2593" xr:uid="{00000000-0005-0000-0000-0000200A0000}"/>
    <cellStyle name="_PRONAMACHS_Libro2 2 2" xfId="2594" xr:uid="{00000000-0005-0000-0000-0000210A0000}"/>
    <cellStyle name="_PRONAMACHS_Libro2 3" xfId="2595" xr:uid="{00000000-0005-0000-0000-0000220A0000}"/>
    <cellStyle name="_PRONAMACHS_Libro2 3 2" xfId="2596" xr:uid="{00000000-0005-0000-0000-0000230A0000}"/>
    <cellStyle name="_PRONAMACHS_solicita datos para el 2007-minedu remitio" xfId="2597" xr:uid="{00000000-0005-0000-0000-0000240A0000}"/>
    <cellStyle name="_PRONAMACHS_solicita datos para el 2007-minedu remitio 2" xfId="2598" xr:uid="{00000000-0005-0000-0000-0000250A0000}"/>
    <cellStyle name="_PRONAMACHS_solicita datos para el 2007-minedu remitio 2 2" xfId="2599" xr:uid="{00000000-0005-0000-0000-0000260A0000}"/>
    <cellStyle name="_PRONAMACHS_solicita datos para el 2007-minedu remitio 3" xfId="2600" xr:uid="{00000000-0005-0000-0000-0000270A0000}"/>
    <cellStyle name="_PRONAMACHS_solicita datos para el 2007-minedu remitio 3 2" xfId="2601" xr:uid="{00000000-0005-0000-0000-0000280A0000}"/>
    <cellStyle name="_PRONAMACHS-2009" xfId="2602" xr:uid="{00000000-0005-0000-0000-0000290A0000}"/>
    <cellStyle name="_PRONAMACHS-2009 2" xfId="2603" xr:uid="{00000000-0005-0000-0000-00002A0A0000}"/>
    <cellStyle name="_PRONAMACHS-2009 2 2" xfId="2604" xr:uid="{00000000-0005-0000-0000-00002B0A0000}"/>
    <cellStyle name="_PRONAMACHS-2009 3" xfId="2605" xr:uid="{00000000-0005-0000-0000-00002C0A0000}"/>
    <cellStyle name="_PRONAMACHS-2009 3 2" xfId="2606" xr:uid="{00000000-0005-0000-0000-00002D0A0000}"/>
    <cellStyle name="_PRONAMACHS-2009_cuadros adicionales de brechas2002 y 2008 (2)" xfId="2607" xr:uid="{00000000-0005-0000-0000-00002E0A0000}"/>
    <cellStyle name="_PRONAMACHS-2009_cuadros adicionales de brechas2002 y 2008 (2) 2" xfId="2608" xr:uid="{00000000-0005-0000-0000-00002F0A0000}"/>
    <cellStyle name="_PRONAMACHS-2009_cuadros adicionales de brechas2002 y 2008 (2) 2 2" xfId="2609" xr:uid="{00000000-0005-0000-0000-0000300A0000}"/>
    <cellStyle name="_PRONAMACHS-2009_cuadros adicionales de brechas2002 y 2008 (2) 3" xfId="2610" xr:uid="{00000000-0005-0000-0000-0000310A0000}"/>
    <cellStyle name="_PRONAMACHS-2009_cuadros adicionales de brechas2002 y 2008 (2) 3 2" xfId="2611" xr:uid="{00000000-0005-0000-0000-0000320A0000}"/>
    <cellStyle name="_PRONAMACHS-2009_CUAD-TEXTO_" xfId="2612" xr:uid="{00000000-0005-0000-0000-0000330A0000}"/>
    <cellStyle name="_PRONAMACHS-2009_CUAD-TEXTO_ 2" xfId="2613" xr:uid="{00000000-0005-0000-0000-0000340A0000}"/>
    <cellStyle name="_PRONAMACHS-2009_CUAD-TEXTO_ 2 2" xfId="2614" xr:uid="{00000000-0005-0000-0000-0000350A0000}"/>
    <cellStyle name="_PRONAMACHS-2009_CUAD-TEXTO_ 3" xfId="2615" xr:uid="{00000000-0005-0000-0000-0000360A0000}"/>
    <cellStyle name="_PRONAMACHS-2009_CUAD-TEXTO_ 3 2" xfId="2616" xr:uid="{00000000-0005-0000-0000-0000370A0000}"/>
    <cellStyle name="_PRONAMACHS-2009_GRAFICOS ODM" xfId="2617" xr:uid="{00000000-0005-0000-0000-0000380A0000}"/>
    <cellStyle name="_PRONAMACHS-2009_GRAFICOS ODM 2" xfId="2618" xr:uid="{00000000-0005-0000-0000-0000390A0000}"/>
    <cellStyle name="_PRONAMACHS-2009_Libro2" xfId="2619" xr:uid="{00000000-0005-0000-0000-00003A0A0000}"/>
    <cellStyle name="_PRONAMACHS-2009_Libro2 2" xfId="2620" xr:uid="{00000000-0005-0000-0000-00003B0A0000}"/>
    <cellStyle name="_PRONAMACHS-2009_Libro2 2 2" xfId="2621" xr:uid="{00000000-0005-0000-0000-00003C0A0000}"/>
    <cellStyle name="_PRONAMACHS-2009_Libro2 3" xfId="2622" xr:uid="{00000000-0005-0000-0000-00003D0A0000}"/>
    <cellStyle name="_PRONAMACHS-2009_Libro2 3 2" xfId="2623" xr:uid="{00000000-0005-0000-0000-00003E0A0000}"/>
    <cellStyle name="_PRONAMACHS-2009_solicita datos para el 2007-minedu remitio" xfId="2624" xr:uid="{00000000-0005-0000-0000-00003F0A0000}"/>
    <cellStyle name="_PRONAMACHS-2009_solicita datos para el 2007-minedu remitio 2" xfId="2625" xr:uid="{00000000-0005-0000-0000-0000400A0000}"/>
    <cellStyle name="_PRONAMACHS-2009_solicita datos para el 2007-minedu remitio 2 2" xfId="2626" xr:uid="{00000000-0005-0000-0000-0000410A0000}"/>
    <cellStyle name="_PRONAMACHS-2009_solicita datos para el 2007-minedu remitio 3" xfId="2627" xr:uid="{00000000-0005-0000-0000-0000420A0000}"/>
    <cellStyle name="_PRONAMACHS-2009_solicita datos para el 2007-minedu remitio 3 2" xfId="2628" xr:uid="{00000000-0005-0000-0000-0000430A0000}"/>
    <cellStyle name="_pronamachs-Nelly" xfId="2629" xr:uid="{00000000-0005-0000-0000-0000440A0000}"/>
    <cellStyle name="_pronamachs-Nelly 2" xfId="2630" xr:uid="{00000000-0005-0000-0000-0000450A0000}"/>
    <cellStyle name="_pronamachs-Nelly 2 2" xfId="2631" xr:uid="{00000000-0005-0000-0000-0000460A0000}"/>
    <cellStyle name="_pronamachs-Nelly 3" xfId="2632" xr:uid="{00000000-0005-0000-0000-0000470A0000}"/>
    <cellStyle name="_pronamachs-Nelly 3 2" xfId="2633" xr:uid="{00000000-0005-0000-0000-0000480A0000}"/>
    <cellStyle name="_pronamachs-Nelly_cuadros adicionales de brechas2002 y 2008 (2)" xfId="2634" xr:uid="{00000000-0005-0000-0000-0000490A0000}"/>
    <cellStyle name="_pronamachs-Nelly_cuadros adicionales de brechas2002 y 2008 (2) 2" xfId="2635" xr:uid="{00000000-0005-0000-0000-00004A0A0000}"/>
    <cellStyle name="_pronamachs-Nelly_cuadros adicionales de brechas2002 y 2008 (2) 2 2" xfId="2636" xr:uid="{00000000-0005-0000-0000-00004B0A0000}"/>
    <cellStyle name="_pronamachs-Nelly_cuadros adicionales de brechas2002 y 2008 (2) 3" xfId="2637" xr:uid="{00000000-0005-0000-0000-00004C0A0000}"/>
    <cellStyle name="_pronamachs-Nelly_cuadros adicionales de brechas2002 y 2008 (2) 3 2" xfId="2638" xr:uid="{00000000-0005-0000-0000-00004D0A0000}"/>
    <cellStyle name="_pronamachs-Nelly_CUAD-TEXTO_" xfId="2639" xr:uid="{00000000-0005-0000-0000-00004E0A0000}"/>
    <cellStyle name="_pronamachs-Nelly_CUAD-TEXTO_ 2" xfId="2640" xr:uid="{00000000-0005-0000-0000-00004F0A0000}"/>
    <cellStyle name="_pronamachs-Nelly_CUAD-TEXTO_ 2 2" xfId="2641" xr:uid="{00000000-0005-0000-0000-0000500A0000}"/>
    <cellStyle name="_pronamachs-Nelly_CUAD-TEXTO_ 3" xfId="2642" xr:uid="{00000000-0005-0000-0000-0000510A0000}"/>
    <cellStyle name="_pronamachs-Nelly_CUAD-TEXTO_ 3 2" xfId="2643" xr:uid="{00000000-0005-0000-0000-0000520A0000}"/>
    <cellStyle name="_pronamachs-Nelly_GRAFICOS ODM" xfId="2644" xr:uid="{00000000-0005-0000-0000-0000530A0000}"/>
    <cellStyle name="_pronamachs-Nelly_GRAFICOS ODM 2" xfId="2645" xr:uid="{00000000-0005-0000-0000-0000540A0000}"/>
    <cellStyle name="_pronamachs-Nelly_Libro2" xfId="2646" xr:uid="{00000000-0005-0000-0000-0000550A0000}"/>
    <cellStyle name="_pronamachs-Nelly_Libro2 2" xfId="2647" xr:uid="{00000000-0005-0000-0000-0000560A0000}"/>
    <cellStyle name="_pronamachs-Nelly_Libro2 2 2" xfId="2648" xr:uid="{00000000-0005-0000-0000-0000570A0000}"/>
    <cellStyle name="_pronamachs-Nelly_Libro2 3" xfId="2649" xr:uid="{00000000-0005-0000-0000-0000580A0000}"/>
    <cellStyle name="_pronamachs-Nelly_Libro2 3 2" xfId="2650" xr:uid="{00000000-0005-0000-0000-0000590A0000}"/>
    <cellStyle name="_pronamachs-Nelly_solicita datos para el 2007-minedu remitio" xfId="2651" xr:uid="{00000000-0005-0000-0000-00005A0A0000}"/>
    <cellStyle name="_pronamachs-Nelly_solicita datos para el 2007-minedu remitio 2" xfId="2652" xr:uid="{00000000-0005-0000-0000-00005B0A0000}"/>
    <cellStyle name="_pronamachs-Nelly_solicita datos para el 2007-minedu remitio 2 2" xfId="2653" xr:uid="{00000000-0005-0000-0000-00005C0A0000}"/>
    <cellStyle name="_pronamachs-Nelly_solicita datos para el 2007-minedu remitio 3" xfId="2654" xr:uid="{00000000-0005-0000-0000-00005D0A0000}"/>
    <cellStyle name="_pronamachs-Nelly_solicita datos para el 2007-minedu remitio 3 2" xfId="2655" xr:uid="{00000000-0005-0000-0000-00005E0A0000}"/>
    <cellStyle name="_-s-eliminar" xfId="2656" xr:uid="{00000000-0005-0000-0000-00005F0A0000}"/>
    <cellStyle name="_-s-eliminar 2" xfId="2657" xr:uid="{00000000-0005-0000-0000-0000600A0000}"/>
    <cellStyle name="_-s-eliminar 2 2" xfId="2658" xr:uid="{00000000-0005-0000-0000-0000610A0000}"/>
    <cellStyle name="_-s-eliminar 3" xfId="2659" xr:uid="{00000000-0005-0000-0000-0000620A0000}"/>
    <cellStyle name="_-s-eliminar 3 2" xfId="2660" xr:uid="{00000000-0005-0000-0000-0000630A0000}"/>
    <cellStyle name="_-s-eliminar_cuadros adicionales de brechas2002 y 2008 (2)" xfId="2661" xr:uid="{00000000-0005-0000-0000-0000640A0000}"/>
    <cellStyle name="_-s-eliminar_cuadros adicionales de brechas2002 y 2008 (2) 2" xfId="2662" xr:uid="{00000000-0005-0000-0000-0000650A0000}"/>
    <cellStyle name="_-s-eliminar_cuadros adicionales de brechas2002 y 2008 (2) 2 2" xfId="2663" xr:uid="{00000000-0005-0000-0000-0000660A0000}"/>
    <cellStyle name="_-s-eliminar_cuadros adicionales de brechas2002 y 2008 (2) 3" xfId="2664" xr:uid="{00000000-0005-0000-0000-0000670A0000}"/>
    <cellStyle name="_-s-eliminar_cuadros adicionales de brechas2002 y 2008 (2) 3 2" xfId="2665" xr:uid="{00000000-0005-0000-0000-0000680A0000}"/>
    <cellStyle name="_-s-eliminar_CUAD-TEXTO_" xfId="2666" xr:uid="{00000000-0005-0000-0000-0000690A0000}"/>
    <cellStyle name="_-s-eliminar_CUAD-TEXTO_ 2" xfId="2667" xr:uid="{00000000-0005-0000-0000-00006A0A0000}"/>
    <cellStyle name="_-s-eliminar_CUAD-TEXTO_ 2 2" xfId="2668" xr:uid="{00000000-0005-0000-0000-00006B0A0000}"/>
    <cellStyle name="_-s-eliminar_CUAD-TEXTO_ 3" xfId="2669" xr:uid="{00000000-0005-0000-0000-00006C0A0000}"/>
    <cellStyle name="_-s-eliminar_CUAD-TEXTO_ 3 2" xfId="2670" xr:uid="{00000000-0005-0000-0000-00006D0A0000}"/>
    <cellStyle name="_-s-eliminar_GRAFICOS ODM" xfId="2671" xr:uid="{00000000-0005-0000-0000-00006E0A0000}"/>
    <cellStyle name="_-s-eliminar_GRAFICOS ODM 2" xfId="2672" xr:uid="{00000000-0005-0000-0000-00006F0A0000}"/>
    <cellStyle name="_-s-eliminar_Libro2" xfId="2673" xr:uid="{00000000-0005-0000-0000-0000700A0000}"/>
    <cellStyle name="_-s-eliminar_Libro2 2" xfId="2674" xr:uid="{00000000-0005-0000-0000-0000710A0000}"/>
    <cellStyle name="_-s-eliminar_Libro2 2 2" xfId="2675" xr:uid="{00000000-0005-0000-0000-0000720A0000}"/>
    <cellStyle name="_-s-eliminar_Libro2 3" xfId="2676" xr:uid="{00000000-0005-0000-0000-0000730A0000}"/>
    <cellStyle name="_-s-eliminar_Libro2 3 2" xfId="2677" xr:uid="{00000000-0005-0000-0000-0000740A0000}"/>
    <cellStyle name="_-s-eliminar_solicita datos para el 2007-minedu remitio" xfId="2678" xr:uid="{00000000-0005-0000-0000-0000750A0000}"/>
    <cellStyle name="_-s-eliminar_solicita datos para el 2007-minedu remitio 2" xfId="2679" xr:uid="{00000000-0005-0000-0000-0000760A0000}"/>
    <cellStyle name="_-s-eliminar_solicita datos para el 2007-minedu remitio 2 2" xfId="2680" xr:uid="{00000000-0005-0000-0000-0000770A0000}"/>
    <cellStyle name="_-s-eliminar_solicita datos para el 2007-minedu remitio 3" xfId="2681" xr:uid="{00000000-0005-0000-0000-0000780A0000}"/>
    <cellStyle name="_-s-eliminar_solicita datos para el 2007-minedu remitio 3 2" xfId="2682" xr:uid="{00000000-0005-0000-0000-0000790A0000}"/>
    <cellStyle name="_SISMOS-UNIDOS" xfId="2683" xr:uid="{00000000-0005-0000-0000-00007A0A0000}"/>
    <cellStyle name="_SISMOS-UNIDOS 2" xfId="2684" xr:uid="{00000000-0005-0000-0000-00007B0A0000}"/>
    <cellStyle name="_SISMOS-UNIDOS 2 2" xfId="2685" xr:uid="{00000000-0005-0000-0000-00007C0A0000}"/>
    <cellStyle name="_SISMOS-UNIDOS 3" xfId="2686" xr:uid="{00000000-0005-0000-0000-00007D0A0000}"/>
    <cellStyle name="_SISMOS-UNIDOS 3 2" xfId="2687" xr:uid="{00000000-0005-0000-0000-00007E0A0000}"/>
    <cellStyle name="_SISMOS-UNIDOS_cuadros adicionales de brechas2002 y 2008 (2)" xfId="2688" xr:uid="{00000000-0005-0000-0000-00007F0A0000}"/>
    <cellStyle name="_SISMOS-UNIDOS_cuadros adicionales de brechas2002 y 2008 (2) 2" xfId="2689" xr:uid="{00000000-0005-0000-0000-0000800A0000}"/>
    <cellStyle name="_SISMOS-UNIDOS_cuadros adicionales de brechas2002 y 2008 (2) 2 2" xfId="2690" xr:uid="{00000000-0005-0000-0000-0000810A0000}"/>
    <cellStyle name="_SISMOS-UNIDOS_cuadros adicionales de brechas2002 y 2008 (2) 3" xfId="2691" xr:uid="{00000000-0005-0000-0000-0000820A0000}"/>
    <cellStyle name="_SISMOS-UNIDOS_cuadros adicionales de brechas2002 y 2008 (2) 3 2" xfId="2692" xr:uid="{00000000-0005-0000-0000-0000830A0000}"/>
    <cellStyle name="_SISMOS-UNIDOS_CUAD-TEXTO_" xfId="2693" xr:uid="{00000000-0005-0000-0000-0000840A0000}"/>
    <cellStyle name="_SISMOS-UNIDOS_CUAD-TEXTO_ 2" xfId="2694" xr:uid="{00000000-0005-0000-0000-0000850A0000}"/>
    <cellStyle name="_SISMOS-UNIDOS_CUAD-TEXTO_ 2 2" xfId="2695" xr:uid="{00000000-0005-0000-0000-0000860A0000}"/>
    <cellStyle name="_SISMOS-UNIDOS_CUAD-TEXTO_ 3" xfId="2696" xr:uid="{00000000-0005-0000-0000-0000870A0000}"/>
    <cellStyle name="_SISMOS-UNIDOS_CUAD-TEXTO_ 3 2" xfId="2697" xr:uid="{00000000-0005-0000-0000-0000880A0000}"/>
    <cellStyle name="_SISMOS-UNIDOS_GRAFICOS ODM" xfId="2698" xr:uid="{00000000-0005-0000-0000-0000890A0000}"/>
    <cellStyle name="_SISMOS-UNIDOS_GRAFICOS ODM 2" xfId="2699" xr:uid="{00000000-0005-0000-0000-00008A0A0000}"/>
    <cellStyle name="_SISMOS-UNIDOS_Libro2" xfId="2700" xr:uid="{00000000-0005-0000-0000-00008B0A0000}"/>
    <cellStyle name="_SISMOS-UNIDOS_Libro2 2" xfId="2701" xr:uid="{00000000-0005-0000-0000-00008C0A0000}"/>
    <cellStyle name="_SISMOS-UNIDOS_Libro2 2 2" xfId="2702" xr:uid="{00000000-0005-0000-0000-00008D0A0000}"/>
    <cellStyle name="_SISMOS-UNIDOS_Libro2 3" xfId="2703" xr:uid="{00000000-0005-0000-0000-00008E0A0000}"/>
    <cellStyle name="_SISMOS-UNIDOS_Libro2 3 2" xfId="2704" xr:uid="{00000000-0005-0000-0000-00008F0A0000}"/>
    <cellStyle name="_SISMOS-UNIDOS_solicita datos para el 2007-minedu remitio" xfId="2705" xr:uid="{00000000-0005-0000-0000-0000900A0000}"/>
    <cellStyle name="_SISMOS-UNIDOS_solicita datos para el 2007-minedu remitio 2" xfId="2706" xr:uid="{00000000-0005-0000-0000-0000910A0000}"/>
    <cellStyle name="_SISMOS-UNIDOS_solicita datos para el 2007-minedu remitio 2 2" xfId="2707" xr:uid="{00000000-0005-0000-0000-0000920A0000}"/>
    <cellStyle name="_SISMOS-UNIDOS_solicita datos para el 2007-minedu remitio 3" xfId="2708" xr:uid="{00000000-0005-0000-0000-0000930A0000}"/>
    <cellStyle name="_SISMOS-UNIDOS_solicita datos para el 2007-minedu remitio 3 2" xfId="2709" xr:uid="{00000000-0005-0000-0000-0000940A0000}"/>
    <cellStyle name="_superficial-huacho" xfId="2710" xr:uid="{00000000-0005-0000-0000-0000950A0000}"/>
    <cellStyle name="_superficial-huacho 2" xfId="2711" xr:uid="{00000000-0005-0000-0000-0000960A0000}"/>
    <cellStyle name="_superficial-huacho 2 2" xfId="2712" xr:uid="{00000000-0005-0000-0000-0000970A0000}"/>
    <cellStyle name="_superficial-huacho 3" xfId="2713" xr:uid="{00000000-0005-0000-0000-0000980A0000}"/>
    <cellStyle name="_superficial-huacho 3 2" xfId="2714" xr:uid="{00000000-0005-0000-0000-0000990A0000}"/>
    <cellStyle name="_superficial-huacho_1-UIRN-UTSIGnov-2008" xfId="2715" xr:uid="{00000000-0005-0000-0000-00009A0A0000}"/>
    <cellStyle name="_superficial-huacho_1-UIRN-UTSIGnov-2008 2" xfId="2716" xr:uid="{00000000-0005-0000-0000-00009B0A0000}"/>
    <cellStyle name="_superficial-huacho_1-UIRN-UTSIGnov-2008 2 2" xfId="2717" xr:uid="{00000000-0005-0000-0000-00009C0A0000}"/>
    <cellStyle name="_superficial-huacho_1-UIRN-UTSIGnov-2008 3" xfId="2718" xr:uid="{00000000-0005-0000-0000-00009D0A0000}"/>
    <cellStyle name="_superficial-huacho_1-UIRN-UTSIGnov-2008 3 2" xfId="2719" xr:uid="{00000000-0005-0000-0000-00009E0A0000}"/>
    <cellStyle name="_superficial-huacho_1-UIRN-UTSIGnov-2008_GRAFICOS ODM" xfId="2720" xr:uid="{00000000-0005-0000-0000-00009F0A0000}"/>
    <cellStyle name="_superficial-huacho_1-UIRN-UTSIGnov-2008_GRAFICOS ODM 2" xfId="2721" xr:uid="{00000000-0005-0000-0000-0000A00A0000}"/>
    <cellStyle name="_superficial-huacho_cuadros adicionales de brechas2002 y 2008 (2)" xfId="2722" xr:uid="{00000000-0005-0000-0000-0000A10A0000}"/>
    <cellStyle name="_superficial-huacho_cuadros adicionales de brechas2002 y 2008 (2) 2" xfId="2723" xr:uid="{00000000-0005-0000-0000-0000A20A0000}"/>
    <cellStyle name="_superficial-huacho_cuadros adicionales de brechas2002 y 2008 (2) 2 2" xfId="2724" xr:uid="{00000000-0005-0000-0000-0000A30A0000}"/>
    <cellStyle name="_superficial-huacho_cuadros adicionales de brechas2002 y 2008 (2) 3" xfId="2725" xr:uid="{00000000-0005-0000-0000-0000A40A0000}"/>
    <cellStyle name="_superficial-huacho_cuadros adicionales de brechas2002 y 2008 (2) 3 2" xfId="2726" xr:uid="{00000000-0005-0000-0000-0000A50A0000}"/>
    <cellStyle name="_superficial-huacho_CUAD-TEXTO_" xfId="2727" xr:uid="{00000000-0005-0000-0000-0000A60A0000}"/>
    <cellStyle name="_superficial-huacho_CUAD-TEXTO_ 2" xfId="2728" xr:uid="{00000000-0005-0000-0000-0000A70A0000}"/>
    <cellStyle name="_superficial-huacho_CUAD-TEXTO_ 2 2" xfId="2729" xr:uid="{00000000-0005-0000-0000-0000A80A0000}"/>
    <cellStyle name="_superficial-huacho_CUAD-TEXTO_ 3" xfId="2730" xr:uid="{00000000-0005-0000-0000-0000A90A0000}"/>
    <cellStyle name="_superficial-huacho_CUAD-TEXTO_ 3 2" xfId="2731" xr:uid="{00000000-0005-0000-0000-0000AA0A0000}"/>
    <cellStyle name="_superficial-huacho_GRAFICOS ODM" xfId="2732" xr:uid="{00000000-0005-0000-0000-0000AB0A0000}"/>
    <cellStyle name="_superficial-huacho_GRAFICOS ODM 2" xfId="2733" xr:uid="{00000000-0005-0000-0000-0000AC0A0000}"/>
    <cellStyle name="_superficial-huacho_Libro2" xfId="2734" xr:uid="{00000000-0005-0000-0000-0000AD0A0000}"/>
    <cellStyle name="_superficial-huacho_Libro2 2" xfId="2735" xr:uid="{00000000-0005-0000-0000-0000AE0A0000}"/>
    <cellStyle name="_superficial-huacho_Libro2 2 2" xfId="2736" xr:uid="{00000000-0005-0000-0000-0000AF0A0000}"/>
    <cellStyle name="_superficial-huacho_Libro2 3" xfId="2737" xr:uid="{00000000-0005-0000-0000-0000B00A0000}"/>
    <cellStyle name="_superficial-huacho_Libro2 3 2" xfId="2738" xr:uid="{00000000-0005-0000-0000-0000B10A0000}"/>
    <cellStyle name="_superficial-huacho_solicita datos para el 2007-minedu remitio" xfId="2739" xr:uid="{00000000-0005-0000-0000-0000B20A0000}"/>
    <cellStyle name="_superficial-huacho_solicita datos para el 2007-minedu remitio 2" xfId="2740" xr:uid="{00000000-0005-0000-0000-0000B30A0000}"/>
    <cellStyle name="_superficial-huacho_solicita datos para el 2007-minedu remitio 2 2" xfId="2741" xr:uid="{00000000-0005-0000-0000-0000B40A0000}"/>
    <cellStyle name="_superficial-huacho_solicita datos para el 2007-minedu remitio 3" xfId="2742" xr:uid="{00000000-0005-0000-0000-0000B50A0000}"/>
    <cellStyle name="_superficial-huacho_solicita datos para el 2007-minedu remitio 3 2" xfId="2743" xr:uid="{00000000-0005-0000-0000-0000B60A0000}"/>
    <cellStyle name="_trabajo-1" xfId="2744" xr:uid="{00000000-0005-0000-0000-0000B70A0000}"/>
    <cellStyle name="_trabajo-1 2" xfId="2745" xr:uid="{00000000-0005-0000-0000-0000B80A0000}"/>
    <cellStyle name="_trabajo-1 2 2" xfId="2746" xr:uid="{00000000-0005-0000-0000-0000B90A0000}"/>
    <cellStyle name="_trabajo-1 3" xfId="2747" xr:uid="{00000000-0005-0000-0000-0000BA0A0000}"/>
    <cellStyle name="_trabajo-1 3 2" xfId="2748" xr:uid="{00000000-0005-0000-0000-0000BB0A0000}"/>
    <cellStyle name="_trabajo-1_cuadros adicionales de brechas2002 y 2008 (2)" xfId="2749" xr:uid="{00000000-0005-0000-0000-0000BC0A0000}"/>
    <cellStyle name="_trabajo-1_cuadros adicionales de brechas2002 y 2008 (2) 2" xfId="2750" xr:uid="{00000000-0005-0000-0000-0000BD0A0000}"/>
    <cellStyle name="_trabajo-1_cuadros adicionales de brechas2002 y 2008 (2) 2 2" xfId="2751" xr:uid="{00000000-0005-0000-0000-0000BE0A0000}"/>
    <cellStyle name="_trabajo-1_cuadros adicionales de brechas2002 y 2008 (2) 3" xfId="2752" xr:uid="{00000000-0005-0000-0000-0000BF0A0000}"/>
    <cellStyle name="_trabajo-1_cuadros adicionales de brechas2002 y 2008 (2) 3 2" xfId="2753" xr:uid="{00000000-0005-0000-0000-0000C00A0000}"/>
    <cellStyle name="_trabajo-1_CUAD-TEXTO_" xfId="2754" xr:uid="{00000000-0005-0000-0000-0000C10A0000}"/>
    <cellStyle name="_trabajo-1_CUAD-TEXTO_ 2" xfId="2755" xr:uid="{00000000-0005-0000-0000-0000C20A0000}"/>
    <cellStyle name="_trabajo-1_CUAD-TEXTO_ 2 2" xfId="2756" xr:uid="{00000000-0005-0000-0000-0000C30A0000}"/>
    <cellStyle name="_trabajo-1_CUAD-TEXTO_ 3" xfId="2757" xr:uid="{00000000-0005-0000-0000-0000C40A0000}"/>
    <cellStyle name="_trabajo-1_CUAD-TEXTO_ 3 2" xfId="2758" xr:uid="{00000000-0005-0000-0000-0000C50A0000}"/>
    <cellStyle name="_trabajo-1_GRAFICOS ODM" xfId="2759" xr:uid="{00000000-0005-0000-0000-0000C60A0000}"/>
    <cellStyle name="_trabajo-1_GRAFICOS ODM 2" xfId="2760" xr:uid="{00000000-0005-0000-0000-0000C70A0000}"/>
    <cellStyle name="_trabajo-1_Libro2" xfId="2761" xr:uid="{00000000-0005-0000-0000-0000C80A0000}"/>
    <cellStyle name="_trabajo-1_Libro2 2" xfId="2762" xr:uid="{00000000-0005-0000-0000-0000C90A0000}"/>
    <cellStyle name="_trabajo-1_Libro2 2 2" xfId="2763" xr:uid="{00000000-0005-0000-0000-0000CA0A0000}"/>
    <cellStyle name="_trabajo-1_Libro2 3" xfId="2764" xr:uid="{00000000-0005-0000-0000-0000CB0A0000}"/>
    <cellStyle name="_trabajo-1_Libro2 3 2" xfId="2765" xr:uid="{00000000-0005-0000-0000-0000CC0A0000}"/>
    <cellStyle name="_trabajo-1_solicita datos para el 2007-minedu remitio" xfId="2766" xr:uid="{00000000-0005-0000-0000-0000CD0A0000}"/>
    <cellStyle name="_trabajo-1_solicita datos para el 2007-minedu remitio 2" xfId="2767" xr:uid="{00000000-0005-0000-0000-0000CE0A0000}"/>
    <cellStyle name="_trabajo-1_solicita datos para el 2007-minedu remitio 2 2" xfId="2768" xr:uid="{00000000-0005-0000-0000-0000CF0A0000}"/>
    <cellStyle name="_trabajo-1_solicita datos para el 2007-minedu remitio 3" xfId="2769" xr:uid="{00000000-0005-0000-0000-0000D00A0000}"/>
    <cellStyle name="_trabajo-1_solicita datos para el 2007-minedu remitio 3 2" xfId="2770" xr:uid="{00000000-0005-0000-0000-0000D10A0000}"/>
    <cellStyle name="_ULTIMO - Compen Esta 2009 CAP_10_PART_CIUDA" xfId="2771" xr:uid="{00000000-0005-0000-0000-0000D20A0000}"/>
    <cellStyle name="_ULTIMO - Compen Esta 2009 CAP_10_PART_CIUDA 2" xfId="2772" xr:uid="{00000000-0005-0000-0000-0000D30A0000}"/>
    <cellStyle name="_ULTIMO - Compen Esta 2009 CAP_10_PART_CIUDA 2 2" xfId="2773" xr:uid="{00000000-0005-0000-0000-0000D40A0000}"/>
    <cellStyle name="_ULTIMO - Compen Esta 2009 CAP_10_PART_CIUDA 2 2 2" xfId="2774" xr:uid="{00000000-0005-0000-0000-0000D50A0000}"/>
    <cellStyle name="_ULTIMO - Compen Esta 2009 CAP_10_PART_CIUDA 2 3" xfId="2775" xr:uid="{00000000-0005-0000-0000-0000D60A0000}"/>
    <cellStyle name="_ULTIMO - Compen Esta 2009 CAP_10_PART_CIUDA 3" xfId="2776" xr:uid="{00000000-0005-0000-0000-0000D70A0000}"/>
    <cellStyle name="_ULTIMO - Compen Esta 2009 CAP_10_PART_CIUDA 3 2" xfId="2777" xr:uid="{00000000-0005-0000-0000-0000D80A0000}"/>
    <cellStyle name="20% - Accent1" xfId="2778" xr:uid="{00000000-0005-0000-0000-0000D90A0000}"/>
    <cellStyle name="20% - Accent1 2" xfId="2779" xr:uid="{00000000-0005-0000-0000-0000DA0A0000}"/>
    <cellStyle name="20% - Accent1 3" xfId="3288" xr:uid="{F50FC0A9-3925-42CF-8ABE-31EC165858BD}"/>
    <cellStyle name="20% - Accent2" xfId="2780" xr:uid="{00000000-0005-0000-0000-0000DB0A0000}"/>
    <cellStyle name="20% - Accent2 2" xfId="2781" xr:uid="{00000000-0005-0000-0000-0000DC0A0000}"/>
    <cellStyle name="20% - Accent2 3" xfId="3289" xr:uid="{1F6F656C-115B-4848-938A-D232CBA047D0}"/>
    <cellStyle name="20% - Accent3" xfId="2782" xr:uid="{00000000-0005-0000-0000-0000DD0A0000}"/>
    <cellStyle name="20% - Accent3 2" xfId="2783" xr:uid="{00000000-0005-0000-0000-0000DE0A0000}"/>
    <cellStyle name="20% - Accent3 3" xfId="3290" xr:uid="{3911270E-8D7D-4716-88BA-00F11859B395}"/>
    <cellStyle name="20% - Accent4" xfId="2784" xr:uid="{00000000-0005-0000-0000-0000DF0A0000}"/>
    <cellStyle name="20% - Accent4 2" xfId="2785" xr:uid="{00000000-0005-0000-0000-0000E00A0000}"/>
    <cellStyle name="20% - Accent4 3" xfId="3291" xr:uid="{5B43C642-02A2-4418-A33E-64F8DDBFA5D2}"/>
    <cellStyle name="20% - Accent5" xfId="2786" xr:uid="{00000000-0005-0000-0000-0000E10A0000}"/>
    <cellStyle name="20% - Accent5 2" xfId="2787" xr:uid="{00000000-0005-0000-0000-0000E20A0000}"/>
    <cellStyle name="20% - Accent5 3" xfId="3292" xr:uid="{95BE21B2-58E6-40F5-8B80-439AF33E2E9D}"/>
    <cellStyle name="20% - Accent6" xfId="2788" xr:uid="{00000000-0005-0000-0000-0000E30A0000}"/>
    <cellStyle name="20% - Accent6 2" xfId="2789" xr:uid="{00000000-0005-0000-0000-0000E40A0000}"/>
    <cellStyle name="20% - Accent6 3" xfId="3293" xr:uid="{4A7F89EB-6E0E-4C8A-821E-52CF97B21544}"/>
    <cellStyle name="20% - Énfasis1" xfId="2790" builtinId="30" customBuiltin="1"/>
    <cellStyle name="20% - Énfasis1 2" xfId="2791" xr:uid="{00000000-0005-0000-0000-0000E60A0000}"/>
    <cellStyle name="20% - Énfasis1 2 2" xfId="3294" xr:uid="{191B1BCD-42FD-453B-8FE0-080E7923BE3A}"/>
    <cellStyle name="20% - Énfasis1 3" xfId="2792" xr:uid="{00000000-0005-0000-0000-0000E70A0000}"/>
    <cellStyle name="20% - Énfasis1 4" xfId="2793" xr:uid="{00000000-0005-0000-0000-0000E80A0000}"/>
    <cellStyle name="20% - Énfasis1 5" xfId="2794" xr:uid="{00000000-0005-0000-0000-0000E90A0000}"/>
    <cellStyle name="20% - Énfasis2" xfId="2795" builtinId="34" customBuiltin="1"/>
    <cellStyle name="20% - Énfasis2 2" xfId="2796" xr:uid="{00000000-0005-0000-0000-0000EB0A0000}"/>
    <cellStyle name="20% - Énfasis2 2 2" xfId="3295" xr:uid="{A75B3CE8-9351-40B8-A65B-AB6B7712DCE0}"/>
    <cellStyle name="20% - Énfasis2 3" xfId="2797" xr:uid="{00000000-0005-0000-0000-0000EC0A0000}"/>
    <cellStyle name="20% - Énfasis2 4" xfId="2798" xr:uid="{00000000-0005-0000-0000-0000ED0A0000}"/>
    <cellStyle name="20% - Énfasis2 5" xfId="2799" xr:uid="{00000000-0005-0000-0000-0000EE0A0000}"/>
    <cellStyle name="20% - Énfasis3" xfId="2800" builtinId="38" customBuiltin="1"/>
    <cellStyle name="20% - Énfasis3 2" xfId="2801" xr:uid="{00000000-0005-0000-0000-0000F00A0000}"/>
    <cellStyle name="20% - Énfasis3 2 2" xfId="3296" xr:uid="{1B3A97A6-D7D1-41B2-A1E6-3D302CB80456}"/>
    <cellStyle name="20% - Énfasis3 3" xfId="2802" xr:uid="{00000000-0005-0000-0000-0000F10A0000}"/>
    <cellStyle name="20% - Énfasis3 4" xfId="2803" xr:uid="{00000000-0005-0000-0000-0000F20A0000}"/>
    <cellStyle name="20% - Énfasis3 5" xfId="2804" xr:uid="{00000000-0005-0000-0000-0000F30A0000}"/>
    <cellStyle name="20% - Énfasis4" xfId="2805" builtinId="42" customBuiltin="1"/>
    <cellStyle name="20% - Énfasis4 2" xfId="2806" xr:uid="{00000000-0005-0000-0000-0000F50A0000}"/>
    <cellStyle name="20% - Énfasis4 2 2" xfId="3297" xr:uid="{97A36A01-66BB-427F-8926-1C18B7934869}"/>
    <cellStyle name="20% - Énfasis4 3" xfId="2807" xr:uid="{00000000-0005-0000-0000-0000F60A0000}"/>
    <cellStyle name="20% - Énfasis4 4" xfId="2808" xr:uid="{00000000-0005-0000-0000-0000F70A0000}"/>
    <cellStyle name="20% - Énfasis4 5" xfId="2809" xr:uid="{00000000-0005-0000-0000-0000F80A0000}"/>
    <cellStyle name="20% - Énfasis5" xfId="2810" builtinId="46" customBuiltin="1"/>
    <cellStyle name="20% - Énfasis5 2" xfId="2811" xr:uid="{00000000-0005-0000-0000-0000FA0A0000}"/>
    <cellStyle name="20% - Énfasis5 2 2" xfId="3298" xr:uid="{F4A37D53-3A36-4770-8AC9-53B6478096E8}"/>
    <cellStyle name="20% - Énfasis5 3" xfId="2812" xr:uid="{00000000-0005-0000-0000-0000FB0A0000}"/>
    <cellStyle name="20% - Énfasis5 4" xfId="2813" xr:uid="{00000000-0005-0000-0000-0000FC0A0000}"/>
    <cellStyle name="20% - Énfasis5 5" xfId="2814" xr:uid="{00000000-0005-0000-0000-0000FD0A0000}"/>
    <cellStyle name="20% - Énfasis6" xfId="2815" builtinId="50" customBuiltin="1"/>
    <cellStyle name="20% - Énfasis6 2" xfId="2816" xr:uid="{00000000-0005-0000-0000-0000FF0A0000}"/>
    <cellStyle name="20% - Énfasis6 2 2" xfId="3299" xr:uid="{B96CE798-C379-44CB-B533-C02E588CA513}"/>
    <cellStyle name="20% - Énfasis6 3" xfId="2817" xr:uid="{00000000-0005-0000-0000-0000000B0000}"/>
    <cellStyle name="20% - Énfasis6 4" xfId="2818" xr:uid="{00000000-0005-0000-0000-0000010B0000}"/>
    <cellStyle name="20% - Énfasis6 5" xfId="2819" xr:uid="{00000000-0005-0000-0000-0000020B0000}"/>
    <cellStyle name="40% - Accent1" xfId="2820" xr:uid="{00000000-0005-0000-0000-0000030B0000}"/>
    <cellStyle name="40% - Accent1 2" xfId="2821" xr:uid="{00000000-0005-0000-0000-0000040B0000}"/>
    <cellStyle name="40% - Accent1 3" xfId="3300" xr:uid="{FF62AE08-AD62-484E-9F20-F73FB2DD330A}"/>
    <cellStyle name="40% - Accent2" xfId="2822" xr:uid="{00000000-0005-0000-0000-0000050B0000}"/>
    <cellStyle name="40% - Accent2 2" xfId="2823" xr:uid="{00000000-0005-0000-0000-0000060B0000}"/>
    <cellStyle name="40% - Accent2 3" xfId="3301" xr:uid="{9A304C33-42C2-4843-AE9A-2D690D1CE1CB}"/>
    <cellStyle name="40% - Accent3" xfId="2824" xr:uid="{00000000-0005-0000-0000-0000070B0000}"/>
    <cellStyle name="40% - Accent3 2" xfId="2825" xr:uid="{00000000-0005-0000-0000-0000080B0000}"/>
    <cellStyle name="40% - Accent3 3" xfId="3302" xr:uid="{1CD80544-0646-4AFD-9214-48263777518B}"/>
    <cellStyle name="40% - Accent4" xfId="2826" xr:uid="{00000000-0005-0000-0000-0000090B0000}"/>
    <cellStyle name="40% - Accent4 2" xfId="2827" xr:uid="{00000000-0005-0000-0000-00000A0B0000}"/>
    <cellStyle name="40% - Accent4 3" xfId="3303" xr:uid="{0E6711D6-729A-431C-B8FF-2AF39A045F40}"/>
    <cellStyle name="40% - Accent5" xfId="2828" xr:uid="{00000000-0005-0000-0000-00000B0B0000}"/>
    <cellStyle name="40% - Accent5 2" xfId="2829" xr:uid="{00000000-0005-0000-0000-00000C0B0000}"/>
    <cellStyle name="40% - Accent5 3" xfId="3304" xr:uid="{EEDAA692-EDC2-4680-8B8F-2925BA08692F}"/>
    <cellStyle name="40% - Accent6" xfId="2830" xr:uid="{00000000-0005-0000-0000-00000D0B0000}"/>
    <cellStyle name="40% - Accent6 2" xfId="2831" xr:uid="{00000000-0005-0000-0000-00000E0B0000}"/>
    <cellStyle name="40% - Accent6 3" xfId="3305" xr:uid="{C29D71E5-0081-459A-A86D-71591F053052}"/>
    <cellStyle name="40% - Énfasis1" xfId="2832" builtinId="31" customBuiltin="1"/>
    <cellStyle name="40% - Énfasis1 2" xfId="2833" xr:uid="{00000000-0005-0000-0000-0000100B0000}"/>
    <cellStyle name="40% - Énfasis1 2 2" xfId="3306" xr:uid="{BE1A5767-4903-4DD1-A423-8C61850204A9}"/>
    <cellStyle name="40% - Énfasis1 3" xfId="2834" xr:uid="{00000000-0005-0000-0000-0000110B0000}"/>
    <cellStyle name="40% - Énfasis1 4" xfId="2835" xr:uid="{00000000-0005-0000-0000-0000120B0000}"/>
    <cellStyle name="40% - Énfasis1 5" xfId="2836" xr:uid="{00000000-0005-0000-0000-0000130B0000}"/>
    <cellStyle name="40% - Énfasis2" xfId="2837" builtinId="35" customBuiltin="1"/>
    <cellStyle name="40% - Énfasis2 2" xfId="2838" xr:uid="{00000000-0005-0000-0000-0000150B0000}"/>
    <cellStyle name="40% - Énfasis2 2 2" xfId="3307" xr:uid="{59992348-E59D-473F-ABEC-C23B2EE58917}"/>
    <cellStyle name="40% - Énfasis2 3" xfId="2839" xr:uid="{00000000-0005-0000-0000-0000160B0000}"/>
    <cellStyle name="40% - Énfasis2 4" xfId="2840" xr:uid="{00000000-0005-0000-0000-0000170B0000}"/>
    <cellStyle name="40% - Énfasis2 5" xfId="2841" xr:uid="{00000000-0005-0000-0000-0000180B0000}"/>
    <cellStyle name="40% - Énfasis3" xfId="2842" builtinId="39" customBuiltin="1"/>
    <cellStyle name="40% - Énfasis3 2" xfId="2843" xr:uid="{00000000-0005-0000-0000-00001A0B0000}"/>
    <cellStyle name="40% - Énfasis3 2 2" xfId="3308" xr:uid="{5EABB051-87B3-4B68-89F1-711FA30B9580}"/>
    <cellStyle name="40% - Énfasis3 3" xfId="2844" xr:uid="{00000000-0005-0000-0000-00001B0B0000}"/>
    <cellStyle name="40% - Énfasis3 4" xfId="2845" xr:uid="{00000000-0005-0000-0000-00001C0B0000}"/>
    <cellStyle name="40% - Énfasis3 5" xfId="2846" xr:uid="{00000000-0005-0000-0000-00001D0B0000}"/>
    <cellStyle name="40% - Énfasis4" xfId="2847" builtinId="43" customBuiltin="1"/>
    <cellStyle name="40% - Énfasis4 2" xfId="2848" xr:uid="{00000000-0005-0000-0000-00001F0B0000}"/>
    <cellStyle name="40% - Énfasis4 2 2" xfId="3309" xr:uid="{9F4BCFDE-9AF3-4A2D-9226-6830C89F5745}"/>
    <cellStyle name="40% - Énfasis4 3" xfId="2849" xr:uid="{00000000-0005-0000-0000-0000200B0000}"/>
    <cellStyle name="40% - Énfasis4 4" xfId="2850" xr:uid="{00000000-0005-0000-0000-0000210B0000}"/>
    <cellStyle name="40% - Énfasis4 5" xfId="2851" xr:uid="{00000000-0005-0000-0000-0000220B0000}"/>
    <cellStyle name="40% - Énfasis5" xfId="2852" builtinId="47" customBuiltin="1"/>
    <cellStyle name="40% - Énfasis5 2" xfId="2853" xr:uid="{00000000-0005-0000-0000-0000240B0000}"/>
    <cellStyle name="40% - Énfasis5 2 2" xfId="3310" xr:uid="{7B048E64-35EC-42B3-838F-040B7FD98982}"/>
    <cellStyle name="40% - Énfasis5 3" xfId="2854" xr:uid="{00000000-0005-0000-0000-0000250B0000}"/>
    <cellStyle name="40% - Énfasis5 4" xfId="2855" xr:uid="{00000000-0005-0000-0000-0000260B0000}"/>
    <cellStyle name="40% - Énfasis5 5" xfId="2856" xr:uid="{00000000-0005-0000-0000-0000270B0000}"/>
    <cellStyle name="40% - Énfasis6" xfId="2857" builtinId="51" customBuiltin="1"/>
    <cellStyle name="40% - Énfasis6 2" xfId="2858" xr:uid="{00000000-0005-0000-0000-0000290B0000}"/>
    <cellStyle name="40% - Énfasis6 2 2" xfId="3311" xr:uid="{92154731-1E01-407A-959A-4F1E72ACCBD7}"/>
    <cellStyle name="40% - Énfasis6 3" xfId="2859" xr:uid="{00000000-0005-0000-0000-00002A0B0000}"/>
    <cellStyle name="40% - Énfasis6 4" xfId="2860" xr:uid="{00000000-0005-0000-0000-00002B0B0000}"/>
    <cellStyle name="40% - Énfasis6 5" xfId="2861" xr:uid="{00000000-0005-0000-0000-00002C0B0000}"/>
    <cellStyle name="60% - Accent1" xfId="2862" xr:uid="{00000000-0005-0000-0000-00002D0B0000}"/>
    <cellStyle name="60% - Accent2" xfId="2863" xr:uid="{00000000-0005-0000-0000-00002E0B0000}"/>
    <cellStyle name="60% - Accent3" xfId="2864" xr:uid="{00000000-0005-0000-0000-00002F0B0000}"/>
    <cellStyle name="60% - Accent4" xfId="2865" xr:uid="{00000000-0005-0000-0000-0000300B0000}"/>
    <cellStyle name="60% - Accent5" xfId="2866" xr:uid="{00000000-0005-0000-0000-0000310B0000}"/>
    <cellStyle name="60% - Accent6" xfId="2867" xr:uid="{00000000-0005-0000-0000-0000320B0000}"/>
    <cellStyle name="60% - Énfasis1" xfId="2868" builtinId="32" customBuiltin="1"/>
    <cellStyle name="60% - Énfasis1 2" xfId="2869" xr:uid="{00000000-0005-0000-0000-0000340B0000}"/>
    <cellStyle name="60% - Énfasis1 3" xfId="2870" xr:uid="{00000000-0005-0000-0000-0000350B0000}"/>
    <cellStyle name="60% - Énfasis1 4" xfId="2871" xr:uid="{00000000-0005-0000-0000-0000360B0000}"/>
    <cellStyle name="60% - Énfasis2" xfId="2872" builtinId="36" customBuiltin="1"/>
    <cellStyle name="60% - Énfasis2 2" xfId="2873" xr:uid="{00000000-0005-0000-0000-0000380B0000}"/>
    <cellStyle name="60% - Énfasis2 3" xfId="2874" xr:uid="{00000000-0005-0000-0000-0000390B0000}"/>
    <cellStyle name="60% - Énfasis2 4" xfId="2875" xr:uid="{00000000-0005-0000-0000-00003A0B0000}"/>
    <cellStyle name="60% - Énfasis3" xfId="2876" builtinId="40" customBuiltin="1"/>
    <cellStyle name="60% - Énfasis3 2" xfId="2877" xr:uid="{00000000-0005-0000-0000-00003C0B0000}"/>
    <cellStyle name="60% - Énfasis3 3" xfId="2878" xr:uid="{00000000-0005-0000-0000-00003D0B0000}"/>
    <cellStyle name="60% - Énfasis3 4" xfId="2879" xr:uid="{00000000-0005-0000-0000-00003E0B0000}"/>
    <cellStyle name="60% - Énfasis4" xfId="2880" builtinId="44" customBuiltin="1"/>
    <cellStyle name="60% - Énfasis4 2" xfId="2881" xr:uid="{00000000-0005-0000-0000-0000400B0000}"/>
    <cellStyle name="60% - Énfasis4 3" xfId="2882" xr:uid="{00000000-0005-0000-0000-0000410B0000}"/>
    <cellStyle name="60% - Énfasis4 4" xfId="2883" xr:uid="{00000000-0005-0000-0000-0000420B0000}"/>
    <cellStyle name="60% - Énfasis5" xfId="2884" builtinId="48" customBuiltin="1"/>
    <cellStyle name="60% - Énfasis5 2" xfId="2885" xr:uid="{00000000-0005-0000-0000-0000440B0000}"/>
    <cellStyle name="60% - Énfasis5 3" xfId="2886" xr:uid="{00000000-0005-0000-0000-0000450B0000}"/>
    <cellStyle name="60% - Énfasis5 4" xfId="2887" xr:uid="{00000000-0005-0000-0000-0000460B0000}"/>
    <cellStyle name="60% - Énfasis6" xfId="2888" builtinId="52" customBuiltin="1"/>
    <cellStyle name="60% - Énfasis6 2" xfId="2889" xr:uid="{00000000-0005-0000-0000-0000480B0000}"/>
    <cellStyle name="60% - Énfasis6 3" xfId="2890" xr:uid="{00000000-0005-0000-0000-0000490B0000}"/>
    <cellStyle name="60% - Énfasis6 4" xfId="2891" xr:uid="{00000000-0005-0000-0000-00004A0B0000}"/>
    <cellStyle name="Accent1" xfId="2892" xr:uid="{00000000-0005-0000-0000-00004B0B0000}"/>
    <cellStyle name="Accent2" xfId="2893" xr:uid="{00000000-0005-0000-0000-00004C0B0000}"/>
    <cellStyle name="Accent3" xfId="2894" xr:uid="{00000000-0005-0000-0000-00004D0B0000}"/>
    <cellStyle name="Accent4" xfId="2895" xr:uid="{00000000-0005-0000-0000-00004E0B0000}"/>
    <cellStyle name="Accent5" xfId="2896" xr:uid="{00000000-0005-0000-0000-00004F0B0000}"/>
    <cellStyle name="Accent6" xfId="2897" xr:uid="{00000000-0005-0000-0000-0000500B0000}"/>
    <cellStyle name="Bad" xfId="2898" xr:uid="{00000000-0005-0000-0000-0000510B0000}"/>
    <cellStyle name="Buena 2" xfId="2899" xr:uid="{00000000-0005-0000-0000-0000520B0000}"/>
    <cellStyle name="Buena 3" xfId="2900" xr:uid="{00000000-0005-0000-0000-0000530B0000}"/>
    <cellStyle name="Buena 4" xfId="2901" xr:uid="{00000000-0005-0000-0000-0000540B0000}"/>
    <cellStyle name="Bueno" xfId="2902" builtinId="26" customBuiltin="1"/>
    <cellStyle name="Bueno 2" xfId="2903" xr:uid="{00000000-0005-0000-0000-0000560B0000}"/>
    <cellStyle name="Calculation" xfId="2904" xr:uid="{00000000-0005-0000-0000-0000570B0000}"/>
    <cellStyle name="Cálculo" xfId="2905" builtinId="22" customBuiltin="1"/>
    <cellStyle name="Cálculo 2" xfId="2906" xr:uid="{00000000-0005-0000-0000-0000590B0000}"/>
    <cellStyle name="Cálculo 3" xfId="2907" xr:uid="{00000000-0005-0000-0000-00005A0B0000}"/>
    <cellStyle name="Cálculo 4" xfId="2908" xr:uid="{00000000-0005-0000-0000-00005B0B0000}"/>
    <cellStyle name="Cancel" xfId="2909" xr:uid="{00000000-0005-0000-0000-00005C0B0000}"/>
    <cellStyle name="Cancel 2" xfId="2910" xr:uid="{00000000-0005-0000-0000-00005D0B0000}"/>
    <cellStyle name="Celda de comprobación" xfId="2911" builtinId="23" customBuiltin="1"/>
    <cellStyle name="Celda de comprobación 2" xfId="2912" xr:uid="{00000000-0005-0000-0000-00005F0B0000}"/>
    <cellStyle name="Celda de comprobación 3" xfId="2913" xr:uid="{00000000-0005-0000-0000-0000600B0000}"/>
    <cellStyle name="Celda de comprobación 4" xfId="2914" xr:uid="{00000000-0005-0000-0000-0000610B0000}"/>
    <cellStyle name="Celda vinculada" xfId="2915" builtinId="24" customBuiltin="1"/>
    <cellStyle name="Celda vinculada 2" xfId="2916" xr:uid="{00000000-0005-0000-0000-0000630B0000}"/>
    <cellStyle name="Celda vinculada 3" xfId="2917" xr:uid="{00000000-0005-0000-0000-0000640B0000}"/>
    <cellStyle name="Celda vinculada 4" xfId="2918" xr:uid="{00000000-0005-0000-0000-0000650B0000}"/>
    <cellStyle name="Check Cell" xfId="2919" xr:uid="{00000000-0005-0000-0000-0000660B0000}"/>
    <cellStyle name="Comma" xfId="2920" xr:uid="{00000000-0005-0000-0000-0000670B0000}"/>
    <cellStyle name="CUADRO - Style1" xfId="2921" xr:uid="{00000000-0005-0000-0000-0000680B0000}"/>
    <cellStyle name="CUERPO - Style2" xfId="2922" xr:uid="{00000000-0005-0000-0000-0000690B0000}"/>
    <cellStyle name="Currency" xfId="2923" xr:uid="{00000000-0005-0000-0000-00006A0B0000}"/>
    <cellStyle name="Date" xfId="2924" xr:uid="{00000000-0005-0000-0000-00006B0B0000}"/>
    <cellStyle name="Diseño" xfId="2925" xr:uid="{00000000-0005-0000-0000-00006C0B0000}"/>
    <cellStyle name="Diseño 2" xfId="2926" xr:uid="{00000000-0005-0000-0000-00006D0B0000}"/>
    <cellStyle name="Diseño 2 2" xfId="2927" xr:uid="{00000000-0005-0000-0000-00006E0B0000}"/>
    <cellStyle name="Diseño 3" xfId="2928" xr:uid="{00000000-0005-0000-0000-00006F0B0000}"/>
    <cellStyle name="Diseño 3 2" xfId="2929" xr:uid="{00000000-0005-0000-0000-0000700B0000}"/>
    <cellStyle name="Encabezado 1" xfId="2930" builtinId="16" customBuiltin="1"/>
    <cellStyle name="Encabezado 1 2" xfId="2931" xr:uid="{00000000-0005-0000-0000-0000720B0000}"/>
    <cellStyle name="Encabezado 4" xfId="2932" builtinId="19" customBuiltin="1"/>
    <cellStyle name="Encabezado 4 2" xfId="2933" xr:uid="{00000000-0005-0000-0000-0000740B0000}"/>
    <cellStyle name="Encabezado 4 3" xfId="2934" xr:uid="{00000000-0005-0000-0000-0000750B0000}"/>
    <cellStyle name="Encabezado 4 4" xfId="2935" xr:uid="{00000000-0005-0000-0000-0000760B0000}"/>
    <cellStyle name="Énfasis1" xfId="2936" builtinId="29" customBuiltin="1"/>
    <cellStyle name="Énfasis1 2" xfId="2937" xr:uid="{00000000-0005-0000-0000-0000780B0000}"/>
    <cellStyle name="Énfasis1 3" xfId="2938" xr:uid="{00000000-0005-0000-0000-0000790B0000}"/>
    <cellStyle name="Énfasis1 4" xfId="2939" xr:uid="{00000000-0005-0000-0000-00007A0B0000}"/>
    <cellStyle name="Énfasis2" xfId="2940" builtinId="33" customBuiltin="1"/>
    <cellStyle name="Énfasis2 2" xfId="2941" xr:uid="{00000000-0005-0000-0000-00007C0B0000}"/>
    <cellStyle name="Énfasis2 3" xfId="2942" xr:uid="{00000000-0005-0000-0000-00007D0B0000}"/>
    <cellStyle name="Énfasis2 4" xfId="2943" xr:uid="{00000000-0005-0000-0000-00007E0B0000}"/>
    <cellStyle name="Énfasis3" xfId="2944" builtinId="37" customBuiltin="1"/>
    <cellStyle name="Énfasis3 2" xfId="2945" xr:uid="{00000000-0005-0000-0000-0000800B0000}"/>
    <cellStyle name="Énfasis3 3" xfId="2946" xr:uid="{00000000-0005-0000-0000-0000810B0000}"/>
    <cellStyle name="Énfasis3 4" xfId="2947" xr:uid="{00000000-0005-0000-0000-0000820B0000}"/>
    <cellStyle name="Énfasis4" xfId="2948" builtinId="41" customBuiltin="1"/>
    <cellStyle name="Énfasis4 2" xfId="2949" xr:uid="{00000000-0005-0000-0000-0000840B0000}"/>
    <cellStyle name="Énfasis4 3" xfId="2950" xr:uid="{00000000-0005-0000-0000-0000850B0000}"/>
    <cellStyle name="Énfasis4 4" xfId="2951" xr:uid="{00000000-0005-0000-0000-0000860B0000}"/>
    <cellStyle name="Énfasis5" xfId="2952" builtinId="45" customBuiltin="1"/>
    <cellStyle name="Énfasis5 2" xfId="2953" xr:uid="{00000000-0005-0000-0000-0000880B0000}"/>
    <cellStyle name="Énfasis5 3" xfId="2954" xr:uid="{00000000-0005-0000-0000-0000890B0000}"/>
    <cellStyle name="Énfasis5 4" xfId="2955" xr:uid="{00000000-0005-0000-0000-00008A0B0000}"/>
    <cellStyle name="Énfasis6" xfId="2956" builtinId="49" customBuiltin="1"/>
    <cellStyle name="Énfasis6 2" xfId="2957" xr:uid="{00000000-0005-0000-0000-00008C0B0000}"/>
    <cellStyle name="Énfasis6 3" xfId="2958" xr:uid="{00000000-0005-0000-0000-00008D0B0000}"/>
    <cellStyle name="Énfasis6 4" xfId="2959" xr:uid="{00000000-0005-0000-0000-00008E0B0000}"/>
    <cellStyle name="Entrada" xfId="2960" builtinId="20" customBuiltin="1"/>
    <cellStyle name="Entrada 2" xfId="2961" xr:uid="{00000000-0005-0000-0000-0000900B0000}"/>
    <cellStyle name="Entrada 3" xfId="2962" xr:uid="{00000000-0005-0000-0000-0000910B0000}"/>
    <cellStyle name="Entrada 4" xfId="2963" xr:uid="{00000000-0005-0000-0000-0000920B0000}"/>
    <cellStyle name="Estilo 1" xfId="2964" xr:uid="{00000000-0005-0000-0000-0000930B0000}"/>
    <cellStyle name="Estilo 1 2" xfId="2965" xr:uid="{00000000-0005-0000-0000-0000940B0000}"/>
    <cellStyle name="Estilo 1 2 2" xfId="2966" xr:uid="{00000000-0005-0000-0000-0000950B0000}"/>
    <cellStyle name="Estilo 1 2 2 2" xfId="2967" xr:uid="{00000000-0005-0000-0000-0000960B0000}"/>
    <cellStyle name="Estilo 1 2 3" xfId="2968" xr:uid="{00000000-0005-0000-0000-0000970B0000}"/>
    <cellStyle name="Estilo 1 3" xfId="2969" xr:uid="{00000000-0005-0000-0000-0000980B0000}"/>
    <cellStyle name="Estilo 1 3 2" xfId="2970" xr:uid="{00000000-0005-0000-0000-0000990B0000}"/>
    <cellStyle name="Euro" xfId="2971" xr:uid="{00000000-0005-0000-0000-00009A0B0000}"/>
    <cellStyle name="Euro 2" xfId="2972" xr:uid="{00000000-0005-0000-0000-00009B0B0000}"/>
    <cellStyle name="Euro 2 2" xfId="2973" xr:uid="{00000000-0005-0000-0000-00009C0B0000}"/>
    <cellStyle name="Euro 2 2 2" xfId="2974" xr:uid="{00000000-0005-0000-0000-00009D0B0000}"/>
    <cellStyle name="Euro 2 3" xfId="2975" xr:uid="{00000000-0005-0000-0000-00009E0B0000}"/>
    <cellStyle name="Euro 3" xfId="2976" xr:uid="{00000000-0005-0000-0000-00009F0B0000}"/>
    <cellStyle name="Euro 3 2" xfId="2977" xr:uid="{00000000-0005-0000-0000-0000A00B0000}"/>
    <cellStyle name="Explanatory Text" xfId="2978" xr:uid="{00000000-0005-0000-0000-0000A10B0000}"/>
    <cellStyle name="Fecha" xfId="2979" xr:uid="{00000000-0005-0000-0000-0000A20B0000}"/>
    <cellStyle name="Fechas" xfId="2980" xr:uid="{00000000-0005-0000-0000-0000A30B0000}"/>
    <cellStyle name="Fechas 2" xfId="2981" xr:uid="{00000000-0005-0000-0000-0000A40B0000}"/>
    <cellStyle name="Fechas 2 2" xfId="2982" xr:uid="{00000000-0005-0000-0000-0000A50B0000}"/>
    <cellStyle name="Fechas 3" xfId="2983" xr:uid="{00000000-0005-0000-0000-0000A60B0000}"/>
    <cellStyle name="Fechas 3 2" xfId="2984" xr:uid="{00000000-0005-0000-0000-0000A70B0000}"/>
    <cellStyle name="Fechas 4" xfId="2985" xr:uid="{00000000-0005-0000-0000-0000A80B0000}"/>
    <cellStyle name="Fechas 4 2" xfId="2986" xr:uid="{00000000-0005-0000-0000-0000A90B0000}"/>
    <cellStyle name="Fechas 5" xfId="2987" xr:uid="{00000000-0005-0000-0000-0000AA0B0000}"/>
    <cellStyle name="Fijo" xfId="2988" xr:uid="{00000000-0005-0000-0000-0000AB0B0000}"/>
    <cellStyle name="Fixed" xfId="2989" xr:uid="{00000000-0005-0000-0000-0000AC0B0000}"/>
    <cellStyle name="Good" xfId="2990" xr:uid="{00000000-0005-0000-0000-0000AD0B0000}"/>
    <cellStyle name="Headin - Estilo3" xfId="2991" xr:uid="{00000000-0005-0000-0000-0000AE0B0000}"/>
    <cellStyle name="Heading 1" xfId="2992" xr:uid="{00000000-0005-0000-0000-0000AF0B0000}"/>
    <cellStyle name="Heading 2" xfId="2993" xr:uid="{00000000-0005-0000-0000-0000B00B0000}"/>
    <cellStyle name="Heading 3" xfId="2994" xr:uid="{00000000-0005-0000-0000-0000B10B0000}"/>
    <cellStyle name="Heading 4" xfId="2995" xr:uid="{00000000-0005-0000-0000-0000B20B0000}"/>
    <cellStyle name="Heading1" xfId="2996" xr:uid="{00000000-0005-0000-0000-0000B30B0000}"/>
    <cellStyle name="Heading2" xfId="2997" xr:uid="{00000000-0005-0000-0000-0000B40B0000}"/>
    <cellStyle name="Hipervínculo 2" xfId="2998" xr:uid="{00000000-0005-0000-0000-0000B50B0000}"/>
    <cellStyle name="Hipervínculo 2 2" xfId="2999" xr:uid="{00000000-0005-0000-0000-0000B60B0000}"/>
    <cellStyle name="Incorrecto" xfId="3000" builtinId="27" customBuiltin="1"/>
    <cellStyle name="Incorrecto 2" xfId="3001" xr:uid="{00000000-0005-0000-0000-0000B80B0000}"/>
    <cellStyle name="Incorrecto 3" xfId="3002" xr:uid="{00000000-0005-0000-0000-0000B90B0000}"/>
    <cellStyle name="Incorrecto 4" xfId="3003" xr:uid="{00000000-0005-0000-0000-0000BA0B0000}"/>
    <cellStyle name="Input" xfId="3004" xr:uid="{00000000-0005-0000-0000-0000BB0B0000}"/>
    <cellStyle name="Linked Cell" xfId="3005" xr:uid="{00000000-0005-0000-0000-0000BC0B0000}"/>
    <cellStyle name="Millares" xfId="3006" builtinId="3"/>
    <cellStyle name="Millares 10" xfId="3007" xr:uid="{00000000-0005-0000-0000-0000BE0B0000}"/>
    <cellStyle name="Millares 11" xfId="3008" xr:uid="{00000000-0005-0000-0000-0000BF0B0000}"/>
    <cellStyle name="Millares 12" xfId="3009" xr:uid="{00000000-0005-0000-0000-0000C00B0000}"/>
    <cellStyle name="Millares 13" xfId="3010" xr:uid="{00000000-0005-0000-0000-0000C10B0000}"/>
    <cellStyle name="Millares 14" xfId="3011" xr:uid="{00000000-0005-0000-0000-0000C20B0000}"/>
    <cellStyle name="Millares 15" xfId="3012" xr:uid="{00000000-0005-0000-0000-0000C30B0000}"/>
    <cellStyle name="Millares 16" xfId="3282" xr:uid="{8C08CAA5-1C3F-4857-AA7B-820BF64FFD76}"/>
    <cellStyle name="Millares 2" xfId="3013" xr:uid="{00000000-0005-0000-0000-0000C40B0000}"/>
    <cellStyle name="Millares 2 2" xfId="3014" xr:uid="{00000000-0005-0000-0000-0000C50B0000}"/>
    <cellStyle name="Millares 3" xfId="3015" xr:uid="{00000000-0005-0000-0000-0000C60B0000}"/>
    <cellStyle name="Millares 3 2" xfId="3016" xr:uid="{00000000-0005-0000-0000-0000C70B0000}"/>
    <cellStyle name="Millares 4" xfId="3017" xr:uid="{00000000-0005-0000-0000-0000C80B0000}"/>
    <cellStyle name="Millares 4 2" xfId="3018" xr:uid="{00000000-0005-0000-0000-0000C90B0000}"/>
    <cellStyle name="Millares 5" xfId="3019" xr:uid="{00000000-0005-0000-0000-0000CA0B0000}"/>
    <cellStyle name="Millares 6" xfId="3020" xr:uid="{00000000-0005-0000-0000-0000CB0B0000}"/>
    <cellStyle name="Millares 7" xfId="3021" xr:uid="{00000000-0005-0000-0000-0000CC0B0000}"/>
    <cellStyle name="Millares 8" xfId="3022" xr:uid="{00000000-0005-0000-0000-0000CD0B0000}"/>
    <cellStyle name="Millares 9" xfId="3023" xr:uid="{00000000-0005-0000-0000-0000CE0B0000}"/>
    <cellStyle name="Millares Sangría" xfId="3024" xr:uid="{00000000-0005-0000-0000-0000CF0B0000}"/>
    <cellStyle name="Millares Sangría 1" xfId="3025" xr:uid="{00000000-0005-0000-0000-0000D00B0000}"/>
    <cellStyle name="Moneda 2" xfId="3026" xr:uid="{00000000-0005-0000-0000-0000D10B0000}"/>
    <cellStyle name="Moneda 2 2" xfId="3027" xr:uid="{00000000-0005-0000-0000-0000D20B0000}"/>
    <cellStyle name="Moneda 3" xfId="3028" xr:uid="{00000000-0005-0000-0000-0000D30B0000}"/>
    <cellStyle name="Moneda 3 2" xfId="3029" xr:uid="{00000000-0005-0000-0000-0000D40B0000}"/>
    <cellStyle name="Neutral" xfId="3030" builtinId="28" customBuiltin="1"/>
    <cellStyle name="Neutral 2" xfId="3031" xr:uid="{00000000-0005-0000-0000-0000D60B0000}"/>
    <cellStyle name="Neutral 3" xfId="3032" xr:uid="{00000000-0005-0000-0000-0000D70B0000}"/>
    <cellStyle name="Neutral 4" xfId="3033" xr:uid="{00000000-0005-0000-0000-0000D80B0000}"/>
    <cellStyle name="Normal" xfId="0" builtinId="0"/>
    <cellStyle name="Normal 10" xfId="3034" xr:uid="{00000000-0005-0000-0000-0000DA0B0000}"/>
    <cellStyle name="Normal 10 2" xfId="3035" xr:uid="{00000000-0005-0000-0000-0000DB0B0000}"/>
    <cellStyle name="Normal 11" xfId="3036" xr:uid="{00000000-0005-0000-0000-0000DC0B0000}"/>
    <cellStyle name="Normal 11 2" xfId="3037" xr:uid="{00000000-0005-0000-0000-0000DD0B0000}"/>
    <cellStyle name="Normal 12" xfId="3038" xr:uid="{00000000-0005-0000-0000-0000DE0B0000}"/>
    <cellStyle name="Normal 13" xfId="3039" xr:uid="{00000000-0005-0000-0000-0000DF0B0000}"/>
    <cellStyle name="Normal 14" xfId="3040" xr:uid="{00000000-0005-0000-0000-0000E00B0000}"/>
    <cellStyle name="Normal 15" xfId="3041" xr:uid="{00000000-0005-0000-0000-0000E10B0000}"/>
    <cellStyle name="Normal 16" xfId="3042" xr:uid="{00000000-0005-0000-0000-0000E20B0000}"/>
    <cellStyle name="Normal 17" xfId="3043" xr:uid="{00000000-0005-0000-0000-0000E30B0000}"/>
    <cellStyle name="Normal 18" xfId="3044" xr:uid="{00000000-0005-0000-0000-0000E40B0000}"/>
    <cellStyle name="Normal 19" xfId="3045" xr:uid="{00000000-0005-0000-0000-0000E50B0000}"/>
    <cellStyle name="Normal 2" xfId="3046" xr:uid="{00000000-0005-0000-0000-0000E60B0000}"/>
    <cellStyle name="Normal 2 10" xfId="3047" xr:uid="{00000000-0005-0000-0000-0000E70B0000}"/>
    <cellStyle name="Normal 2 10 2" xfId="3048" xr:uid="{00000000-0005-0000-0000-0000E80B0000}"/>
    <cellStyle name="Normal 2 10 2 2" xfId="3049" xr:uid="{00000000-0005-0000-0000-0000E90B0000}"/>
    <cellStyle name="Normal 2 10 3" xfId="3050" xr:uid="{00000000-0005-0000-0000-0000EA0B0000}"/>
    <cellStyle name="Normal 2 2" xfId="3051" xr:uid="{00000000-0005-0000-0000-0000EB0B0000}"/>
    <cellStyle name="Normal 2 2 2" xfId="3052" xr:uid="{00000000-0005-0000-0000-0000EC0B0000}"/>
    <cellStyle name="Normal 2 2 2 2" xfId="3053" xr:uid="{00000000-0005-0000-0000-0000ED0B0000}"/>
    <cellStyle name="Normal 2 2 3" xfId="3054" xr:uid="{00000000-0005-0000-0000-0000EE0B0000}"/>
    <cellStyle name="Normal 2 3" xfId="3055" xr:uid="{00000000-0005-0000-0000-0000EF0B0000}"/>
    <cellStyle name="Normal 2 3 2" xfId="3056" xr:uid="{00000000-0005-0000-0000-0000F00B0000}"/>
    <cellStyle name="Normal 2 3 2 2" xfId="3057" xr:uid="{00000000-0005-0000-0000-0000F10B0000}"/>
    <cellStyle name="Normal 2 3 3" xfId="3058" xr:uid="{00000000-0005-0000-0000-0000F20B0000}"/>
    <cellStyle name="Normal 2 4" xfId="3059" xr:uid="{00000000-0005-0000-0000-0000F30B0000}"/>
    <cellStyle name="Normal 2 5" xfId="3060" xr:uid="{00000000-0005-0000-0000-0000F40B0000}"/>
    <cellStyle name="Normal 20" xfId="3061" xr:uid="{00000000-0005-0000-0000-0000F50B0000}"/>
    <cellStyle name="Normal 21" xfId="3062" xr:uid="{00000000-0005-0000-0000-0000F60B0000}"/>
    <cellStyle name="Normal 22" xfId="3265" xr:uid="{00000000-0005-0000-0000-0000F70B0000}"/>
    <cellStyle name="Normal 22 2" xfId="3272" xr:uid="{00000000-0005-0000-0000-0000F80B0000}"/>
    <cellStyle name="Normal 22 2 2" xfId="3273" xr:uid="{B8BCE34D-E915-4752-95FB-DEC50F8B7D77}"/>
    <cellStyle name="Normal 23" xfId="3266" xr:uid="{00000000-0005-0000-0000-0000F90B0000}"/>
    <cellStyle name="Normal 24" xfId="3271" xr:uid="{00000000-0005-0000-0000-0000FA0B0000}"/>
    <cellStyle name="Normal 25" xfId="3274" xr:uid="{7EB390C1-6C9D-4634-9ECB-9F0D02FC70E6}"/>
    <cellStyle name="Normal 26" xfId="3278" xr:uid="{40906970-3A91-44F7-9CAF-23600F701BE2}"/>
    <cellStyle name="Normal 27" xfId="3283" xr:uid="{D534E834-5E54-40F6-A0C0-DC5510BC1116}"/>
    <cellStyle name="Normal 28" xfId="3320" xr:uid="{3A7F7D0F-CFA3-4E53-AEF1-25A9A9755207}"/>
    <cellStyle name="Normal 29" xfId="3321" xr:uid="{65EE3F19-92F1-442D-8DCE-A4CE57DB4658}"/>
    <cellStyle name="Normal 3" xfId="3063" xr:uid="{00000000-0005-0000-0000-0000FB0B0000}"/>
    <cellStyle name="Normal 3 2" xfId="3064" xr:uid="{00000000-0005-0000-0000-0000FC0B0000}"/>
    <cellStyle name="Normal 3 2 2" xfId="3065" xr:uid="{00000000-0005-0000-0000-0000FD0B0000}"/>
    <cellStyle name="Normal 3 2 2 2" xfId="3066" xr:uid="{00000000-0005-0000-0000-0000FE0B0000}"/>
    <cellStyle name="Normal 3 2 3" xfId="3067" xr:uid="{00000000-0005-0000-0000-0000FF0B0000}"/>
    <cellStyle name="Normal 3 2 4" xfId="3068" xr:uid="{00000000-0005-0000-0000-0000000C0000}"/>
    <cellStyle name="Normal 3 2 4 2" xfId="3069" xr:uid="{00000000-0005-0000-0000-0000010C0000}"/>
    <cellStyle name="Normal 3 2 4 3" xfId="3070" xr:uid="{00000000-0005-0000-0000-0000020C0000}"/>
    <cellStyle name="Normal 3 2 4 3 2" xfId="3071" xr:uid="{00000000-0005-0000-0000-0000030C0000}"/>
    <cellStyle name="Normal 3 2 4 3 2 2" xfId="3072" xr:uid="{00000000-0005-0000-0000-0000040C0000}"/>
    <cellStyle name="Normal 3 3" xfId="3073" xr:uid="{00000000-0005-0000-0000-0000050C0000}"/>
    <cellStyle name="Normal 3 3 2" xfId="3074" xr:uid="{00000000-0005-0000-0000-0000060C0000}"/>
    <cellStyle name="Normal 3 4" xfId="3075" xr:uid="{00000000-0005-0000-0000-0000070C0000}"/>
    <cellStyle name="Normal 3 4 2" xfId="3076" xr:uid="{00000000-0005-0000-0000-0000080C0000}"/>
    <cellStyle name="Normal 3 4 2 2" xfId="3077" xr:uid="{00000000-0005-0000-0000-0000090C0000}"/>
    <cellStyle name="Normal 3 4 2 2 2" xfId="3078" xr:uid="{00000000-0005-0000-0000-00000A0C0000}"/>
    <cellStyle name="Normal 30" xfId="3079" xr:uid="{00000000-0005-0000-0000-00000B0C0000}"/>
    <cellStyle name="Normal 30 2" xfId="3080" xr:uid="{00000000-0005-0000-0000-00000C0C0000}"/>
    <cellStyle name="Normal 30 2 2" xfId="3081" xr:uid="{00000000-0005-0000-0000-00000D0C0000}"/>
    <cellStyle name="Normal 30 3" xfId="3082" xr:uid="{00000000-0005-0000-0000-00000E0C0000}"/>
    <cellStyle name="Normal 4" xfId="3083" xr:uid="{00000000-0005-0000-0000-00000F0C0000}"/>
    <cellStyle name="Normal 4 2" xfId="3084" xr:uid="{00000000-0005-0000-0000-0000100C0000}"/>
    <cellStyle name="Normal 4 2 2" xfId="3085" xr:uid="{00000000-0005-0000-0000-0000110C0000}"/>
    <cellStyle name="Normal 4 2 2 2" xfId="3086" xr:uid="{00000000-0005-0000-0000-0000120C0000}"/>
    <cellStyle name="Normal 4 2 2 2 2" xfId="3087" xr:uid="{00000000-0005-0000-0000-0000130C0000}"/>
    <cellStyle name="Normal 4 3" xfId="3088" xr:uid="{00000000-0005-0000-0000-0000140C0000}"/>
    <cellStyle name="Normal 4 4" xfId="3089" xr:uid="{00000000-0005-0000-0000-0000150C0000}"/>
    <cellStyle name="Normal 4 5" xfId="3314" xr:uid="{A0E871FC-79E2-4F2C-AB3A-1FA6B8CDA4C2}"/>
    <cellStyle name="Normal 4 6" xfId="3325" xr:uid="{EA6E9BE0-1240-47DD-B8A6-AA0FE9B59639}"/>
    <cellStyle name="Normal 49" xfId="3090" xr:uid="{00000000-0005-0000-0000-0000160C0000}"/>
    <cellStyle name="Normal 49 2" xfId="3091" xr:uid="{00000000-0005-0000-0000-0000170C0000}"/>
    <cellStyle name="Normal 5" xfId="3092" xr:uid="{00000000-0005-0000-0000-0000180C0000}"/>
    <cellStyle name="Normal 5 2" xfId="3093" xr:uid="{00000000-0005-0000-0000-0000190C0000}"/>
    <cellStyle name="Normal 5 2 2" xfId="3094" xr:uid="{00000000-0005-0000-0000-00001A0C0000}"/>
    <cellStyle name="Normal 5 3" xfId="3095" xr:uid="{00000000-0005-0000-0000-00001B0C0000}"/>
    <cellStyle name="Normal 6" xfId="3096" xr:uid="{00000000-0005-0000-0000-00001C0C0000}"/>
    <cellStyle name="Normal 6 2" xfId="3097" xr:uid="{00000000-0005-0000-0000-00001D0C0000}"/>
    <cellStyle name="Normal 6 2 2" xfId="3098" xr:uid="{00000000-0005-0000-0000-00001E0C0000}"/>
    <cellStyle name="Normal 6 3" xfId="3099" xr:uid="{00000000-0005-0000-0000-00001F0C0000}"/>
    <cellStyle name="Normal 7" xfId="3100" xr:uid="{00000000-0005-0000-0000-0000200C0000}"/>
    <cellStyle name="Normal 7 2" xfId="3101" xr:uid="{00000000-0005-0000-0000-0000210C0000}"/>
    <cellStyle name="Normal 8" xfId="3102" xr:uid="{00000000-0005-0000-0000-0000220C0000}"/>
    <cellStyle name="Normal 8 2" xfId="3103" xr:uid="{00000000-0005-0000-0000-0000230C0000}"/>
    <cellStyle name="Normal 9" xfId="3104" xr:uid="{00000000-0005-0000-0000-0000240C0000}"/>
    <cellStyle name="Normal 9 2" xfId="3105" xr:uid="{00000000-0005-0000-0000-0000250C0000}"/>
    <cellStyle name="Normal_1.1 TM-Inic" xfId="3276" xr:uid="{742B3665-610D-4A6E-8ACC-C2DE627C0980}"/>
    <cellStyle name="Normal_4.1" xfId="3323" xr:uid="{0B248D56-71B1-4F49-B129-E1691281447E}"/>
    <cellStyle name="Normal_5,18" xfId="3106" xr:uid="{00000000-0005-0000-0000-0000260C0000}"/>
    <cellStyle name="Normal_5,21" xfId="3107" xr:uid="{00000000-0005-0000-0000-0000270C0000}"/>
    <cellStyle name="Normal_5,22" xfId="3108" xr:uid="{00000000-0005-0000-0000-0000280C0000}"/>
    <cellStyle name="Normal_5.30" xfId="3109" xr:uid="{00000000-0005-0000-0000-00002A0C0000}"/>
    <cellStyle name="Normal_5.31_T.N.M.P" xfId="3319" xr:uid="{D75E1EAE-706B-4764-87DC-C8F6A0598BF0}"/>
    <cellStyle name="Normal_5.32-C3" xfId="3281" xr:uid="{803B3949-2EDA-430F-A756-F88696AEB917}"/>
    <cellStyle name="Normal_5.34" xfId="3280" xr:uid="{94AE3DCE-51D7-4D92-A8B6-2B2624CF3DC0}"/>
    <cellStyle name="Normal_5.44" xfId="3267" xr:uid="{00000000-0005-0000-0000-00002B0C0000}"/>
    <cellStyle name="Normal_5.46" xfId="3268" xr:uid="{00000000-0005-0000-0000-00002C0C0000}"/>
    <cellStyle name="Normal_analfabeto TOT Y SEXO,2006 2 2" xfId="3110" xr:uid="{00000000-0005-0000-0000-00002D0C0000}"/>
    <cellStyle name="Normal_Asistencia bruta serie 2002-2009fin fin (3) (2)" xfId="3111" xr:uid="{00000000-0005-0000-0000-00002E0C0000}"/>
    <cellStyle name="Normal_C12.8" xfId="3112" xr:uid="{00000000-0005-0000-0000-00002F0C0000}"/>
    <cellStyle name="Normal_C12.9" xfId="3113" xr:uid="{00000000-0005-0000-0000-0000300C0000}"/>
    <cellStyle name="Normal_Cuadros 301107_TítulosRevisados 2 2" xfId="3114" xr:uid="{00000000-0005-0000-0000-0000310C0000}"/>
    <cellStyle name="Normal_CUADROS-MULTIDIMENSIONALIDAD" xfId="3317" xr:uid="{973BB52D-2AC2-4E90-B3EB-B72C4CDB0A79}"/>
    <cellStyle name="Normal_Hoja1 2" xfId="3318" xr:uid="{3B7D1EF3-4C90-4B82-B794-5944D16B1F0D}"/>
    <cellStyle name="Normal_Hoja1_1" xfId="3115" xr:uid="{00000000-0005-0000-0000-0000320C0000}"/>
    <cellStyle name="Normal_Hoja10" xfId="3116" xr:uid="{00000000-0005-0000-0000-0000330C0000}"/>
    <cellStyle name="Normal_Hoja2" xfId="3275" xr:uid="{F91788C8-64C0-4B0D-B12C-8EE1CCD8B42E}"/>
    <cellStyle name="Normal_Hoja9" xfId="3117" xr:uid="{00000000-0005-0000-0000-0000340C0000}"/>
    <cellStyle name="Normal_IND-DEPARTAMETNALES-FACTOR CPV2007" xfId="3322" xr:uid="{540EA126-E2E9-465B-9744-2CA5C80863C5}"/>
    <cellStyle name="Normal_indicadores MILENIO-ENCO" xfId="3118" xr:uid="{00000000-0005-0000-0000-0000350C0000}"/>
    <cellStyle name="Normal_indicadores MILENIO-ENCO 2" xfId="3119" xr:uid="{00000000-0005-0000-0000-0000360C0000}"/>
    <cellStyle name="Normal_indicadores MILENIO-ENCO 2 2" xfId="3120" xr:uid="{00000000-0005-0000-0000-0000370C0000}"/>
    <cellStyle name="Normal_indicadores MILENIO-ENCO 2 2 2" xfId="3121" xr:uid="{00000000-0005-0000-0000-0000380C0000}"/>
    <cellStyle name="Normal_ODM2_Fin" xfId="3269" xr:uid="{00000000-0005-0000-0000-0000390C0000}"/>
    <cellStyle name="Normal_ODM2_Fin (3) 2" xfId="3324" xr:uid="{3120CD9D-C4BC-4D6A-B2AC-D765EE0BB210}"/>
    <cellStyle name="Normal_ODM2-ultimo" xfId="3122" xr:uid="{00000000-0005-0000-0000-00003B0C0000}"/>
    <cellStyle name="Normal_ODM2-ultimo 2" xfId="3277" xr:uid="{CF51A4C6-D35C-4F5E-B5C8-D12F446E9991}"/>
    <cellStyle name="Normal_talf.sex.tot (2)" xfId="3270" xr:uid="{00000000-0005-0000-0000-00003C0C0000}"/>
    <cellStyle name="Normal_TNM_Inic_Base Feb." xfId="3279" xr:uid="{DEBD94E3-DDF6-4C3D-B774-A6EB82CA291E}"/>
    <cellStyle name="Normal_UNIVER" xfId="3123" xr:uid="{00000000-0005-0000-0000-00003D0C0000}"/>
    <cellStyle name="Notas" xfId="3124" builtinId="10" customBuiltin="1"/>
    <cellStyle name="NOTAS - Style3" xfId="3125" xr:uid="{00000000-0005-0000-0000-00003F0C0000}"/>
    <cellStyle name="Notas 10" xfId="3126" xr:uid="{00000000-0005-0000-0000-0000400C0000}"/>
    <cellStyle name="Notas 10 2" xfId="3127" xr:uid="{00000000-0005-0000-0000-0000410C0000}"/>
    <cellStyle name="Notas 10 2 2" xfId="3128" xr:uid="{00000000-0005-0000-0000-0000420C0000}"/>
    <cellStyle name="Notas 10 3" xfId="3129" xr:uid="{00000000-0005-0000-0000-0000430C0000}"/>
    <cellStyle name="Notas 11" xfId="3130" xr:uid="{00000000-0005-0000-0000-0000440C0000}"/>
    <cellStyle name="Notas 11 2" xfId="3131" xr:uid="{00000000-0005-0000-0000-0000450C0000}"/>
    <cellStyle name="Notas 11 2 2" xfId="3132" xr:uid="{00000000-0005-0000-0000-0000460C0000}"/>
    <cellStyle name="Notas 11 3" xfId="3133" xr:uid="{00000000-0005-0000-0000-0000470C0000}"/>
    <cellStyle name="Notas 12" xfId="3134" xr:uid="{00000000-0005-0000-0000-0000480C0000}"/>
    <cellStyle name="Notas 12 2" xfId="3135" xr:uid="{00000000-0005-0000-0000-0000490C0000}"/>
    <cellStyle name="Notas 12 2 2" xfId="3136" xr:uid="{00000000-0005-0000-0000-00004A0C0000}"/>
    <cellStyle name="Notas 12 3" xfId="3137" xr:uid="{00000000-0005-0000-0000-00004B0C0000}"/>
    <cellStyle name="Notas 13" xfId="3138" xr:uid="{00000000-0005-0000-0000-00004C0C0000}"/>
    <cellStyle name="Notas 13 2" xfId="3139" xr:uid="{00000000-0005-0000-0000-00004D0C0000}"/>
    <cellStyle name="Notas 14" xfId="3140" xr:uid="{00000000-0005-0000-0000-00004E0C0000}"/>
    <cellStyle name="Notas 15" xfId="3141" xr:uid="{00000000-0005-0000-0000-00004F0C0000}"/>
    <cellStyle name="Notas 16" xfId="3142" xr:uid="{00000000-0005-0000-0000-0000500C0000}"/>
    <cellStyle name="Notas 17" xfId="3143" xr:uid="{00000000-0005-0000-0000-0000510C0000}"/>
    <cellStyle name="Notas 18" xfId="3144" xr:uid="{00000000-0005-0000-0000-0000520C0000}"/>
    <cellStyle name="Notas 19" xfId="3145" xr:uid="{00000000-0005-0000-0000-0000530C0000}"/>
    <cellStyle name="Notas 2" xfId="3146" xr:uid="{00000000-0005-0000-0000-0000540C0000}"/>
    <cellStyle name="Notas 2 2" xfId="3147" xr:uid="{00000000-0005-0000-0000-0000550C0000}"/>
    <cellStyle name="Notas 2 2 2" xfId="3148" xr:uid="{00000000-0005-0000-0000-0000560C0000}"/>
    <cellStyle name="Notas 2 3" xfId="3149" xr:uid="{00000000-0005-0000-0000-0000570C0000}"/>
    <cellStyle name="Notas 20" xfId="3150" xr:uid="{00000000-0005-0000-0000-0000580C0000}"/>
    <cellStyle name="Notas 21" xfId="3151" xr:uid="{00000000-0005-0000-0000-0000590C0000}"/>
    <cellStyle name="Notas 22" xfId="3152" xr:uid="{00000000-0005-0000-0000-00005A0C0000}"/>
    <cellStyle name="Notas 23" xfId="3153" xr:uid="{00000000-0005-0000-0000-00005B0C0000}"/>
    <cellStyle name="Notas 24" xfId="3154" xr:uid="{00000000-0005-0000-0000-00005C0C0000}"/>
    <cellStyle name="Notas 25" xfId="3155" xr:uid="{00000000-0005-0000-0000-00005D0C0000}"/>
    <cellStyle name="Notas 26" xfId="3156" xr:uid="{00000000-0005-0000-0000-00005E0C0000}"/>
    <cellStyle name="Notas 27" xfId="3157" xr:uid="{00000000-0005-0000-0000-00005F0C0000}"/>
    <cellStyle name="Notas 3" xfId="3158" xr:uid="{00000000-0005-0000-0000-0000600C0000}"/>
    <cellStyle name="Notas 3 2" xfId="3159" xr:uid="{00000000-0005-0000-0000-0000610C0000}"/>
    <cellStyle name="Notas 3 2 2" xfId="3160" xr:uid="{00000000-0005-0000-0000-0000620C0000}"/>
    <cellStyle name="Notas 3 3" xfId="3161" xr:uid="{00000000-0005-0000-0000-0000630C0000}"/>
    <cellStyle name="Notas 4" xfId="3162" xr:uid="{00000000-0005-0000-0000-0000640C0000}"/>
    <cellStyle name="Notas 4 2" xfId="3163" xr:uid="{00000000-0005-0000-0000-0000650C0000}"/>
    <cellStyle name="Notas 4 2 2" xfId="3164" xr:uid="{00000000-0005-0000-0000-0000660C0000}"/>
    <cellStyle name="Notas 4 3" xfId="3165" xr:uid="{00000000-0005-0000-0000-0000670C0000}"/>
    <cellStyle name="Notas 5" xfId="3166" xr:uid="{00000000-0005-0000-0000-0000680C0000}"/>
    <cellStyle name="Notas 5 2" xfId="3167" xr:uid="{00000000-0005-0000-0000-0000690C0000}"/>
    <cellStyle name="Notas 5 2 2" xfId="3168" xr:uid="{00000000-0005-0000-0000-00006A0C0000}"/>
    <cellStyle name="Notas 5 3" xfId="3169" xr:uid="{00000000-0005-0000-0000-00006B0C0000}"/>
    <cellStyle name="Notas 6" xfId="3170" xr:uid="{00000000-0005-0000-0000-00006C0C0000}"/>
    <cellStyle name="Notas 6 2" xfId="3171" xr:uid="{00000000-0005-0000-0000-00006D0C0000}"/>
    <cellStyle name="Notas 6 2 2" xfId="3172" xr:uid="{00000000-0005-0000-0000-00006E0C0000}"/>
    <cellStyle name="Notas 6 3" xfId="3173" xr:uid="{00000000-0005-0000-0000-00006F0C0000}"/>
    <cellStyle name="Notas 7" xfId="3174" xr:uid="{00000000-0005-0000-0000-0000700C0000}"/>
    <cellStyle name="Notas 7 2" xfId="3175" xr:uid="{00000000-0005-0000-0000-0000710C0000}"/>
    <cellStyle name="Notas 7 2 2" xfId="3176" xr:uid="{00000000-0005-0000-0000-0000720C0000}"/>
    <cellStyle name="Notas 7 3" xfId="3177" xr:uid="{00000000-0005-0000-0000-0000730C0000}"/>
    <cellStyle name="Notas 8" xfId="3178" xr:uid="{00000000-0005-0000-0000-0000740C0000}"/>
    <cellStyle name="Notas 8 2" xfId="3179" xr:uid="{00000000-0005-0000-0000-0000750C0000}"/>
    <cellStyle name="Notas 8 2 2" xfId="3180" xr:uid="{00000000-0005-0000-0000-0000760C0000}"/>
    <cellStyle name="Notas 8 3" xfId="3181" xr:uid="{00000000-0005-0000-0000-0000770C0000}"/>
    <cellStyle name="Notas 9" xfId="3182" xr:uid="{00000000-0005-0000-0000-0000780C0000}"/>
    <cellStyle name="Notas 9 2" xfId="3183" xr:uid="{00000000-0005-0000-0000-0000790C0000}"/>
    <cellStyle name="Notas 9 2 2" xfId="3184" xr:uid="{00000000-0005-0000-0000-00007A0C0000}"/>
    <cellStyle name="Notas 9 3" xfId="3185" xr:uid="{00000000-0005-0000-0000-00007B0C0000}"/>
    <cellStyle name="Note" xfId="3186" xr:uid="{00000000-0005-0000-0000-00007C0C0000}"/>
    <cellStyle name="Note 2" xfId="3187" xr:uid="{00000000-0005-0000-0000-00007D0C0000}"/>
    <cellStyle name="Note 2 2" xfId="3188" xr:uid="{00000000-0005-0000-0000-00007E0C0000}"/>
    <cellStyle name="Note 2 2 2" xfId="3189" xr:uid="{00000000-0005-0000-0000-00007F0C0000}"/>
    <cellStyle name="Note 2 3" xfId="3190" xr:uid="{00000000-0005-0000-0000-0000800C0000}"/>
    <cellStyle name="Note 3" xfId="3191" xr:uid="{00000000-0005-0000-0000-0000810C0000}"/>
    <cellStyle name="Note 3 2" xfId="3192" xr:uid="{00000000-0005-0000-0000-0000820C0000}"/>
    <cellStyle name="Original" xfId="3193" xr:uid="{00000000-0005-0000-0000-0000830C0000}"/>
    <cellStyle name="Output" xfId="3194" xr:uid="{00000000-0005-0000-0000-0000840C0000}"/>
    <cellStyle name="PEN-Cuerpo-dec" xfId="3195" xr:uid="{00000000-0005-0000-0000-0000850C0000}"/>
    <cellStyle name="PEN-Cuerpo-no dec" xfId="3196" xr:uid="{00000000-0005-0000-0000-0000860C0000}"/>
    <cellStyle name="PEN-Encabezado" xfId="3197" xr:uid="{00000000-0005-0000-0000-0000870C0000}"/>
    <cellStyle name="PEN-Fuente" xfId="3198" xr:uid="{00000000-0005-0000-0000-0000880C0000}"/>
    <cellStyle name="PEN-Titulo" xfId="3199" xr:uid="{00000000-0005-0000-0000-0000890C0000}"/>
    <cellStyle name="Percent" xfId="3200" xr:uid="{00000000-0005-0000-0000-00008A0C0000}"/>
    <cellStyle name="Porcentaje 2" xfId="3201" xr:uid="{00000000-0005-0000-0000-00008B0C0000}"/>
    <cellStyle name="Porcentaje 2 2" xfId="3202" xr:uid="{00000000-0005-0000-0000-00008C0C0000}"/>
    <cellStyle name="Porcentaje 3" xfId="3203" xr:uid="{00000000-0005-0000-0000-00008D0C0000}"/>
    <cellStyle name="Porcentaje 4" xfId="3264" xr:uid="{00000000-0005-0000-0000-00008E0C0000}"/>
    <cellStyle name="Porcentual 2 2" xfId="3204" xr:uid="{00000000-0005-0000-0000-00008F0C0000}"/>
    <cellStyle name="Porcentual 2 2 2" xfId="3205" xr:uid="{00000000-0005-0000-0000-0000900C0000}"/>
    <cellStyle name="RECUAD - Style4" xfId="3206" xr:uid="{00000000-0005-0000-0000-0000910C0000}"/>
    <cellStyle name="Salida" xfId="3207" builtinId="21" customBuiltin="1"/>
    <cellStyle name="Salida 2" xfId="3208" xr:uid="{00000000-0005-0000-0000-0000930C0000}"/>
    <cellStyle name="Salida 3" xfId="3209" xr:uid="{00000000-0005-0000-0000-0000940C0000}"/>
    <cellStyle name="Salida 4" xfId="3210" xr:uid="{00000000-0005-0000-0000-0000950C0000}"/>
    <cellStyle name="Style 1" xfId="3211" xr:uid="{00000000-0005-0000-0000-0000960C0000}"/>
    <cellStyle name="Style 1 2" xfId="3212" xr:uid="{00000000-0005-0000-0000-0000970C0000}"/>
    <cellStyle name="Texto de advertencia" xfId="3213" builtinId="11" customBuiltin="1"/>
    <cellStyle name="Texto de advertencia 2" xfId="3214" xr:uid="{00000000-0005-0000-0000-0000990C0000}"/>
    <cellStyle name="Texto de advertencia 3" xfId="3215" xr:uid="{00000000-0005-0000-0000-00009A0C0000}"/>
    <cellStyle name="Texto de advertencia 4" xfId="3216" xr:uid="{00000000-0005-0000-0000-00009B0C0000}"/>
    <cellStyle name="Texto explicativo" xfId="3217" builtinId="53" customBuiltin="1"/>
    <cellStyle name="Texto explicativo 2" xfId="3218" xr:uid="{00000000-0005-0000-0000-00009D0C0000}"/>
    <cellStyle name="Texto explicativo 3" xfId="3219" xr:uid="{00000000-0005-0000-0000-00009E0C0000}"/>
    <cellStyle name="Texto explicativo 4" xfId="3220" xr:uid="{00000000-0005-0000-0000-00009F0C0000}"/>
    <cellStyle name="Title" xfId="3221" xr:uid="{00000000-0005-0000-0000-0000A00C0000}"/>
    <cellStyle name="Título" xfId="3222" builtinId="15" customBuiltin="1"/>
    <cellStyle name="TITULO - Style5" xfId="3223" xr:uid="{00000000-0005-0000-0000-0000A20C0000}"/>
    <cellStyle name="Título 1 2" xfId="3224" xr:uid="{00000000-0005-0000-0000-0000A30C0000}"/>
    <cellStyle name="Título 1 3" xfId="3225" xr:uid="{00000000-0005-0000-0000-0000A40C0000}"/>
    <cellStyle name="Título 1 4" xfId="3226" xr:uid="{00000000-0005-0000-0000-0000A50C0000}"/>
    <cellStyle name="Título 10" xfId="3227" xr:uid="{00000000-0005-0000-0000-0000A60C0000}"/>
    <cellStyle name="Título 11" xfId="3228" xr:uid="{00000000-0005-0000-0000-0000A70C0000}"/>
    <cellStyle name="Título 12" xfId="3229" xr:uid="{00000000-0005-0000-0000-0000A80C0000}"/>
    <cellStyle name="Título 13" xfId="3230" xr:uid="{00000000-0005-0000-0000-0000A90C0000}"/>
    <cellStyle name="Título 14" xfId="3231" xr:uid="{00000000-0005-0000-0000-0000AA0C0000}"/>
    <cellStyle name="Título 15" xfId="3232" xr:uid="{00000000-0005-0000-0000-0000AB0C0000}"/>
    <cellStyle name="Título 16" xfId="3233" xr:uid="{00000000-0005-0000-0000-0000AC0C0000}"/>
    <cellStyle name="Título 17" xfId="3234" xr:uid="{00000000-0005-0000-0000-0000AD0C0000}"/>
    <cellStyle name="Título 18" xfId="3235" xr:uid="{00000000-0005-0000-0000-0000AE0C0000}"/>
    <cellStyle name="Título 19" xfId="3236" xr:uid="{00000000-0005-0000-0000-0000AF0C0000}"/>
    <cellStyle name="Título 2" xfId="3237" builtinId="17" customBuiltin="1"/>
    <cellStyle name="Título 2 2" xfId="3238" xr:uid="{00000000-0005-0000-0000-0000B10C0000}"/>
    <cellStyle name="Título 2 3" xfId="3239" xr:uid="{00000000-0005-0000-0000-0000B20C0000}"/>
    <cellStyle name="Título 2 4" xfId="3240" xr:uid="{00000000-0005-0000-0000-0000B30C0000}"/>
    <cellStyle name="Título 20" xfId="3241" xr:uid="{00000000-0005-0000-0000-0000B40C0000}"/>
    <cellStyle name="Título 21" xfId="3242" xr:uid="{00000000-0005-0000-0000-0000B50C0000}"/>
    <cellStyle name="Título 22" xfId="3243" xr:uid="{00000000-0005-0000-0000-0000B60C0000}"/>
    <cellStyle name="Título 23" xfId="3244" xr:uid="{00000000-0005-0000-0000-0000B70C0000}"/>
    <cellStyle name="Título 24" xfId="3245" xr:uid="{00000000-0005-0000-0000-0000B80C0000}"/>
    <cellStyle name="Título 25" xfId="3246" xr:uid="{00000000-0005-0000-0000-0000B90C0000}"/>
    <cellStyle name="Título 26" xfId="3247" xr:uid="{00000000-0005-0000-0000-0000BA0C0000}"/>
    <cellStyle name="Título 27" xfId="3248" xr:uid="{00000000-0005-0000-0000-0000BB0C0000}"/>
    <cellStyle name="Título 3" xfId="3249" builtinId="18" customBuiltin="1"/>
    <cellStyle name="Título 3 2" xfId="3250" xr:uid="{00000000-0005-0000-0000-0000BD0C0000}"/>
    <cellStyle name="Título 3 3" xfId="3251" xr:uid="{00000000-0005-0000-0000-0000BE0C0000}"/>
    <cellStyle name="Título 3 4" xfId="3252" xr:uid="{00000000-0005-0000-0000-0000BF0C0000}"/>
    <cellStyle name="Título 4" xfId="3253" xr:uid="{00000000-0005-0000-0000-0000C00C0000}"/>
    <cellStyle name="Título 5" xfId="3254" xr:uid="{00000000-0005-0000-0000-0000C10C0000}"/>
    <cellStyle name="Título 6" xfId="3255" xr:uid="{00000000-0005-0000-0000-0000C20C0000}"/>
    <cellStyle name="Título 7" xfId="3256" xr:uid="{00000000-0005-0000-0000-0000C30C0000}"/>
    <cellStyle name="Título 8" xfId="3257" xr:uid="{00000000-0005-0000-0000-0000C40C0000}"/>
    <cellStyle name="Título 9" xfId="3258" xr:uid="{00000000-0005-0000-0000-0000C50C0000}"/>
    <cellStyle name="Total" xfId="3259" builtinId="25" customBuiltin="1"/>
    <cellStyle name="Total 2" xfId="3260" xr:uid="{00000000-0005-0000-0000-0000C70C0000}"/>
    <cellStyle name="Total 3" xfId="3261" xr:uid="{00000000-0005-0000-0000-0000C80C0000}"/>
    <cellStyle name="Total 4" xfId="3262" xr:uid="{00000000-0005-0000-0000-0000C90C0000}"/>
    <cellStyle name="Warning Text" xfId="3263" xr:uid="{00000000-0005-0000-0000-0000CA0C0000}"/>
  </cellStyles>
  <dxfs count="0"/>
  <tableStyles count="1" defaultTableStyle="TableStyleMedium2" defaultPivotStyle="PivotStyleLight16">
    <tableStyle name="Invisible" pivot="0" table="0" count="0" xr9:uid="{6E5DAEE4-E208-41A8-B3F5-A39386F16365}"/>
  </tableStyles>
  <colors>
    <mruColors>
      <color rgb="FF0000FF"/>
      <color rgb="FF99FF33"/>
      <color rgb="FFFA98EC"/>
      <color rgb="FFED13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5.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26.xml"/><Relationship Id="rId159" Type="http://schemas.openxmlformats.org/officeDocument/2006/relationships/externalLink" Target="externalLinks/externalLink47.xml"/><Relationship Id="rId170" Type="http://schemas.openxmlformats.org/officeDocument/2006/relationships/externalLink" Target="externalLinks/externalLink5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16.xml"/><Relationship Id="rId149" Type="http://schemas.openxmlformats.org/officeDocument/2006/relationships/externalLink" Target="externalLinks/externalLink37.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externalLink" Target="externalLinks/externalLink48.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externalLink" Target="externalLinks/externalLink6.xml"/><Relationship Id="rId139" Type="http://schemas.openxmlformats.org/officeDocument/2006/relationships/externalLink" Target="externalLinks/externalLink27.xml"/><Relationship Id="rId85" Type="http://schemas.openxmlformats.org/officeDocument/2006/relationships/worksheet" Target="worksheets/sheet85.xml"/><Relationship Id="rId150" Type="http://schemas.openxmlformats.org/officeDocument/2006/relationships/externalLink" Target="externalLinks/externalLink38.xml"/><Relationship Id="rId171" Type="http://schemas.openxmlformats.org/officeDocument/2006/relationships/externalLink" Target="externalLinks/externalLink59.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externalLink" Target="externalLinks/externalLink17.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externalLink" Target="externalLinks/externalLink28.xml"/><Relationship Id="rId161"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xml"/><Relationship Id="rId119" Type="http://schemas.openxmlformats.org/officeDocument/2006/relationships/externalLink" Target="externalLinks/externalLink7.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externalLink" Target="externalLinks/externalLink18.xml"/><Relationship Id="rId135" Type="http://schemas.openxmlformats.org/officeDocument/2006/relationships/externalLink" Target="externalLinks/externalLink23.xml"/><Relationship Id="rId151" Type="http://schemas.openxmlformats.org/officeDocument/2006/relationships/externalLink" Target="externalLinks/externalLink39.xml"/><Relationship Id="rId156" Type="http://schemas.openxmlformats.org/officeDocument/2006/relationships/externalLink" Target="externalLinks/externalLink44.xml"/><Relationship Id="rId172"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8.xml"/><Relationship Id="rId125" Type="http://schemas.openxmlformats.org/officeDocument/2006/relationships/externalLink" Target="externalLinks/externalLink13.xml"/><Relationship Id="rId141" Type="http://schemas.openxmlformats.org/officeDocument/2006/relationships/externalLink" Target="externalLinks/externalLink29.xml"/><Relationship Id="rId146" Type="http://schemas.openxmlformats.org/officeDocument/2006/relationships/externalLink" Target="externalLinks/externalLink34.xml"/><Relationship Id="rId167" Type="http://schemas.openxmlformats.org/officeDocument/2006/relationships/externalLink" Target="externalLinks/externalLink5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50.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3.xml"/><Relationship Id="rId131" Type="http://schemas.openxmlformats.org/officeDocument/2006/relationships/externalLink" Target="externalLinks/externalLink19.xml"/><Relationship Id="rId136" Type="http://schemas.openxmlformats.org/officeDocument/2006/relationships/externalLink" Target="externalLinks/externalLink24.xml"/><Relationship Id="rId157" Type="http://schemas.openxmlformats.org/officeDocument/2006/relationships/externalLink" Target="externalLinks/externalLink45.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40.xml"/><Relationship Id="rId173"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14.xml"/><Relationship Id="rId147" Type="http://schemas.openxmlformats.org/officeDocument/2006/relationships/externalLink" Target="externalLinks/externalLink35.xml"/><Relationship Id="rId168"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9.xml"/><Relationship Id="rId142" Type="http://schemas.openxmlformats.org/officeDocument/2006/relationships/externalLink" Target="externalLinks/externalLink30.xml"/><Relationship Id="rId163" Type="http://schemas.openxmlformats.org/officeDocument/2006/relationships/externalLink" Target="externalLinks/externalLink5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4.xml"/><Relationship Id="rId137" Type="http://schemas.openxmlformats.org/officeDocument/2006/relationships/externalLink" Target="externalLinks/externalLink25.xml"/><Relationship Id="rId158" Type="http://schemas.openxmlformats.org/officeDocument/2006/relationships/externalLink" Target="externalLinks/externalLink4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externalLink" Target="externalLinks/externalLink20.xml"/><Relationship Id="rId153" Type="http://schemas.openxmlformats.org/officeDocument/2006/relationships/externalLink" Target="externalLinks/externalLink41.xml"/><Relationship Id="rId174"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externalLink" Target="externalLinks/externalLink15.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0.xml"/><Relationship Id="rId143" Type="http://schemas.openxmlformats.org/officeDocument/2006/relationships/externalLink" Target="externalLinks/externalLink31.xml"/><Relationship Id="rId148" Type="http://schemas.openxmlformats.org/officeDocument/2006/relationships/externalLink" Target="externalLinks/externalLink36.xml"/><Relationship Id="rId164" Type="http://schemas.openxmlformats.org/officeDocument/2006/relationships/externalLink" Target="externalLinks/externalLink52.xml"/><Relationship Id="rId169" Type="http://schemas.openxmlformats.org/officeDocument/2006/relationships/externalLink" Target="externalLinks/externalLink5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21.xml"/><Relationship Id="rId154" Type="http://schemas.openxmlformats.org/officeDocument/2006/relationships/externalLink" Target="externalLinks/externalLink42.xml"/><Relationship Id="rId175" Type="http://schemas.openxmlformats.org/officeDocument/2006/relationships/calcChain" Target="calcChain.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1.xml"/><Relationship Id="rId144" Type="http://schemas.openxmlformats.org/officeDocument/2006/relationships/externalLink" Target="externalLinks/externalLink32.xml"/><Relationship Id="rId90" Type="http://schemas.openxmlformats.org/officeDocument/2006/relationships/worksheet" Target="worksheets/sheet90.xml"/><Relationship Id="rId165" Type="http://schemas.openxmlformats.org/officeDocument/2006/relationships/externalLink" Target="externalLinks/externalLink5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externalLink" Target="externalLinks/externalLink1.xml"/><Relationship Id="rId134" Type="http://schemas.openxmlformats.org/officeDocument/2006/relationships/externalLink" Target="externalLinks/externalLink22.xml"/><Relationship Id="rId80" Type="http://schemas.openxmlformats.org/officeDocument/2006/relationships/worksheet" Target="worksheets/sheet80.xml"/><Relationship Id="rId155" Type="http://schemas.openxmlformats.org/officeDocument/2006/relationships/externalLink" Target="externalLinks/externalLink4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externalLink" Target="externalLinks/externalLink12.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externalLink" Target="externalLinks/externalLink33.xml"/><Relationship Id="rId166" Type="http://schemas.openxmlformats.org/officeDocument/2006/relationships/externalLink" Target="externalLinks/externalLink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US"/>
              <a:t>EVOLUCIÓN DEL NÚMERO DE UNIVERSIDADES, 1991 - 2005</a:t>
            </a:r>
          </a:p>
        </c:rich>
      </c:tx>
      <c:overlay val="0"/>
      <c:spPr>
        <a:noFill/>
        <a:ln w="25400">
          <a:noFill/>
        </a:ln>
      </c:spPr>
    </c:title>
    <c:autoTitleDeleted val="0"/>
    <c:plotArea>
      <c:layout/>
      <c:lineChart>
        <c:grouping val="standard"/>
        <c:varyColors val="0"/>
        <c:ser>
          <c:idx val="0"/>
          <c:order val="0"/>
          <c:spPr>
            <a:ln w="25400">
              <a:solidFill>
                <a:srgbClr val="808080"/>
              </a:solidFill>
              <a:prstDash val="solid"/>
            </a:ln>
          </c:spPr>
          <c:marker>
            <c:symbol val="square"/>
            <c:size val="4"/>
            <c:spPr>
              <a:solidFill>
                <a:srgbClr val="808080"/>
              </a:solidFill>
              <a:ln>
                <a:solidFill>
                  <a:srgbClr val="808080"/>
                </a:solidFill>
                <a:prstDash val="solid"/>
              </a:ln>
            </c:spPr>
          </c:marker>
          <c:dLbls>
            <c:dLbl>
              <c:idx val="0"/>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0C-4A6A-93A6-C2ED182A076A}"/>
                </c:ext>
              </c:extLst>
            </c:dLbl>
            <c:dLbl>
              <c:idx val="1"/>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0C-4A6A-93A6-C2ED182A076A}"/>
                </c:ext>
              </c:extLst>
            </c:dLbl>
            <c:dLbl>
              <c:idx val="2"/>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0C-4A6A-93A6-C2ED182A076A}"/>
                </c:ext>
              </c:extLst>
            </c:dLbl>
            <c:dLbl>
              <c:idx val="3"/>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0C-4A6A-93A6-C2ED182A076A}"/>
                </c:ext>
              </c:extLst>
            </c:dLbl>
            <c:dLbl>
              <c:idx val="4"/>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0C-4A6A-93A6-C2ED182A076A}"/>
                </c:ext>
              </c:extLst>
            </c:dLbl>
            <c:dLbl>
              <c:idx val="5"/>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0C-4A6A-93A6-C2ED182A076A}"/>
                </c:ext>
              </c:extLst>
            </c:dLbl>
            <c:dLbl>
              <c:idx val="6"/>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0C-4A6A-93A6-C2ED182A076A}"/>
                </c:ext>
              </c:extLst>
            </c:dLbl>
            <c:dLbl>
              <c:idx val="7"/>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0C-4A6A-93A6-C2ED182A076A}"/>
                </c:ext>
              </c:extLst>
            </c:dLbl>
            <c:dLbl>
              <c:idx val="8"/>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0C-4A6A-93A6-C2ED182A076A}"/>
                </c:ext>
              </c:extLst>
            </c:dLbl>
            <c:dLbl>
              <c:idx val="9"/>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0C-4A6A-93A6-C2ED182A076A}"/>
                </c:ext>
              </c:extLst>
            </c:dLbl>
            <c:dLbl>
              <c:idx val="10"/>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0C-4A6A-93A6-C2ED182A076A}"/>
                </c:ext>
              </c:extLst>
            </c:dLbl>
            <c:dLbl>
              <c:idx val="11"/>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0C-4A6A-93A6-C2ED182A076A}"/>
                </c:ext>
              </c:extLst>
            </c:dLbl>
            <c:dLbl>
              <c:idx val="12"/>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0C-4A6A-93A6-C2ED182A076A}"/>
                </c:ext>
              </c:extLst>
            </c:dLbl>
            <c:dLbl>
              <c:idx val="13"/>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0C-4A6A-93A6-C2ED182A076A}"/>
                </c:ext>
              </c:extLst>
            </c:dLbl>
            <c:dLbl>
              <c:idx val="14"/>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0C-4A6A-93A6-C2ED182A076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1"/>
          <c:extLst>
            <c:ext xmlns:c16="http://schemas.microsoft.com/office/drawing/2014/chart" uri="{C3380CC4-5D6E-409C-BE32-E72D297353CC}">
              <c16:uniqueId val="{0000000F-B80C-4A6A-93A6-C2ED182A076A}"/>
            </c:ext>
          </c:extLst>
        </c:ser>
        <c:ser>
          <c:idx val="1"/>
          <c:order val="1"/>
          <c:spPr>
            <a:ln w="12700">
              <a:solidFill>
                <a:srgbClr val="000000"/>
              </a:solidFill>
              <a:prstDash val="solid"/>
            </a:ln>
          </c:spPr>
          <c:marker>
            <c:symbol val="diamond"/>
            <c:size val="4"/>
            <c:spPr>
              <a:solidFill>
                <a:srgbClr val="000000"/>
              </a:solidFill>
              <a:ln>
                <a:solidFill>
                  <a:srgbClr val="000000"/>
                </a:solidFill>
                <a:prstDash val="solid"/>
              </a:ln>
            </c:spPr>
          </c:marker>
          <c:dLbls>
            <c:dLbl>
              <c:idx val="0"/>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0C-4A6A-93A6-C2ED182A076A}"/>
                </c:ext>
              </c:extLst>
            </c:dLbl>
            <c:dLbl>
              <c:idx val="1"/>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0C-4A6A-93A6-C2ED182A076A}"/>
                </c:ext>
              </c:extLst>
            </c:dLbl>
            <c:dLbl>
              <c:idx val="2"/>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0C-4A6A-93A6-C2ED182A076A}"/>
                </c:ext>
              </c:extLst>
            </c:dLbl>
            <c:dLbl>
              <c:idx val="3"/>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0C-4A6A-93A6-C2ED182A076A}"/>
                </c:ext>
              </c:extLst>
            </c:dLbl>
            <c:dLbl>
              <c:idx val="4"/>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0C-4A6A-93A6-C2ED182A076A}"/>
                </c:ext>
              </c:extLst>
            </c:dLbl>
            <c:dLbl>
              <c:idx val="5"/>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0C-4A6A-93A6-C2ED182A076A}"/>
                </c:ext>
              </c:extLst>
            </c:dLbl>
            <c:dLbl>
              <c:idx val="6"/>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0C-4A6A-93A6-C2ED182A076A}"/>
                </c:ext>
              </c:extLst>
            </c:dLbl>
            <c:dLbl>
              <c:idx val="7"/>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80C-4A6A-93A6-C2ED182A076A}"/>
                </c:ext>
              </c:extLst>
            </c:dLbl>
            <c:dLbl>
              <c:idx val="8"/>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0C-4A6A-93A6-C2ED182A076A}"/>
                </c:ext>
              </c:extLst>
            </c:dLbl>
            <c:dLbl>
              <c:idx val="9"/>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0C-4A6A-93A6-C2ED182A076A}"/>
                </c:ext>
              </c:extLst>
            </c:dLbl>
            <c:dLbl>
              <c:idx val="10"/>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0C-4A6A-93A6-C2ED182A076A}"/>
                </c:ext>
              </c:extLst>
            </c:dLbl>
            <c:dLbl>
              <c:idx val="11"/>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0C-4A6A-93A6-C2ED182A076A}"/>
                </c:ext>
              </c:extLst>
            </c:dLbl>
            <c:dLbl>
              <c:idx val="12"/>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0C-4A6A-93A6-C2ED182A076A}"/>
                </c:ext>
              </c:extLst>
            </c:dLbl>
            <c:dLbl>
              <c:idx val="13"/>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0C-4A6A-93A6-C2ED182A076A}"/>
                </c:ext>
              </c:extLst>
            </c:dLbl>
            <c:dLbl>
              <c:idx val="14"/>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0C-4A6A-93A6-C2ED182A076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1"/>
          <c:extLst>
            <c:ext xmlns:c16="http://schemas.microsoft.com/office/drawing/2014/chart" uri="{C3380CC4-5D6E-409C-BE32-E72D297353CC}">
              <c16:uniqueId val="{0000001F-B80C-4A6A-93A6-C2ED182A076A}"/>
            </c:ext>
          </c:extLst>
        </c:ser>
        <c:dLbls>
          <c:showLegendKey val="0"/>
          <c:showVal val="0"/>
          <c:showCatName val="0"/>
          <c:showSerName val="0"/>
          <c:showPercent val="0"/>
          <c:showBubbleSize val="0"/>
        </c:dLbls>
        <c:marker val="1"/>
        <c:smooth val="0"/>
        <c:axId val="886447871"/>
        <c:axId val="1"/>
      </c:lineChart>
      <c:catAx>
        <c:axId val="88644787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s-PE"/>
          </a:p>
        </c:txPr>
        <c:crossAx val="1"/>
        <c:crosses val="autoZero"/>
        <c:auto val="0"/>
        <c:lblAlgn val="ctr"/>
        <c:lblOffset val="100"/>
        <c:tickLblSkip val="1"/>
        <c:tickMarkSkip val="1"/>
        <c:noMultiLvlLbl val="0"/>
      </c:catAx>
      <c:valAx>
        <c:axId val="1"/>
        <c:scaling>
          <c:orientation val="minMax"/>
          <c:max val="50"/>
          <c:min val="1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s-PE"/>
          </a:p>
        </c:txPr>
        <c:crossAx val="886447871"/>
        <c:crosses val="autoZero"/>
        <c:crossBetween val="between"/>
        <c:majorUnit val="10"/>
        <c:minorUnit val="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Narrow"/>
          <a:ea typeface="Arial Narrow"/>
          <a:cs typeface="Arial Narrow"/>
        </a:defRPr>
      </a:pPr>
      <a:endParaRPr lang="es-PE"/>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Narrow"/>
                <a:ea typeface="Arial Narrow"/>
                <a:cs typeface="Arial Narrow"/>
              </a:defRPr>
            </a:pPr>
            <a:r>
              <a:rPr lang="en-US"/>
              <a:t>EVOLUCIÓN DEL NÚMERO DE UNIVERSIDADES, 1991 - 2005</a:t>
            </a:r>
          </a:p>
        </c:rich>
      </c:tx>
      <c:overlay val="0"/>
      <c:spPr>
        <a:noFill/>
        <a:ln w="25400">
          <a:noFill/>
        </a:ln>
      </c:spPr>
    </c:title>
    <c:autoTitleDeleted val="0"/>
    <c:plotArea>
      <c:layout/>
      <c:lineChart>
        <c:grouping val="standard"/>
        <c:varyColors val="0"/>
        <c:ser>
          <c:idx val="0"/>
          <c:order val="0"/>
          <c:spPr>
            <a:ln w="25400">
              <a:solidFill>
                <a:srgbClr val="808080"/>
              </a:solidFill>
              <a:prstDash val="solid"/>
            </a:ln>
          </c:spPr>
          <c:marker>
            <c:symbol val="square"/>
            <c:size val="4"/>
            <c:spPr>
              <a:solidFill>
                <a:srgbClr val="808080"/>
              </a:solidFill>
              <a:ln>
                <a:solidFill>
                  <a:srgbClr val="808080"/>
                </a:solidFill>
                <a:prstDash val="solid"/>
              </a:ln>
            </c:spPr>
          </c:marker>
          <c:dLbls>
            <c:dLbl>
              <c:idx val="0"/>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FE-4CA3-863B-C94E12765BEE}"/>
                </c:ext>
              </c:extLst>
            </c:dLbl>
            <c:dLbl>
              <c:idx val="1"/>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FE-4CA3-863B-C94E12765BEE}"/>
                </c:ext>
              </c:extLst>
            </c:dLbl>
            <c:dLbl>
              <c:idx val="2"/>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FE-4CA3-863B-C94E12765BEE}"/>
                </c:ext>
              </c:extLst>
            </c:dLbl>
            <c:dLbl>
              <c:idx val="3"/>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FE-4CA3-863B-C94E12765BEE}"/>
                </c:ext>
              </c:extLst>
            </c:dLbl>
            <c:dLbl>
              <c:idx val="4"/>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FE-4CA3-863B-C94E12765BEE}"/>
                </c:ext>
              </c:extLst>
            </c:dLbl>
            <c:dLbl>
              <c:idx val="5"/>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DFE-4CA3-863B-C94E12765BEE}"/>
                </c:ext>
              </c:extLst>
            </c:dLbl>
            <c:dLbl>
              <c:idx val="6"/>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FE-4CA3-863B-C94E12765BEE}"/>
                </c:ext>
              </c:extLst>
            </c:dLbl>
            <c:dLbl>
              <c:idx val="7"/>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FE-4CA3-863B-C94E12765BEE}"/>
                </c:ext>
              </c:extLst>
            </c:dLbl>
            <c:dLbl>
              <c:idx val="8"/>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FE-4CA3-863B-C94E12765BEE}"/>
                </c:ext>
              </c:extLst>
            </c:dLbl>
            <c:dLbl>
              <c:idx val="9"/>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FE-4CA3-863B-C94E12765BEE}"/>
                </c:ext>
              </c:extLst>
            </c:dLbl>
            <c:dLbl>
              <c:idx val="10"/>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DFE-4CA3-863B-C94E12765BEE}"/>
                </c:ext>
              </c:extLst>
            </c:dLbl>
            <c:dLbl>
              <c:idx val="11"/>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FE-4CA3-863B-C94E12765BEE}"/>
                </c:ext>
              </c:extLst>
            </c:dLbl>
            <c:dLbl>
              <c:idx val="12"/>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FE-4CA3-863B-C94E12765BEE}"/>
                </c:ext>
              </c:extLst>
            </c:dLbl>
            <c:dLbl>
              <c:idx val="13"/>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FE-4CA3-863B-C94E12765BEE}"/>
                </c:ext>
              </c:extLst>
            </c:dLbl>
            <c:dLbl>
              <c:idx val="14"/>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FE-4CA3-863B-C94E12765BE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1"/>
          <c:extLst>
            <c:ext xmlns:c16="http://schemas.microsoft.com/office/drawing/2014/chart" uri="{C3380CC4-5D6E-409C-BE32-E72D297353CC}">
              <c16:uniqueId val="{0000000F-EDFE-4CA3-863B-C94E12765BEE}"/>
            </c:ext>
          </c:extLst>
        </c:ser>
        <c:ser>
          <c:idx val="1"/>
          <c:order val="1"/>
          <c:spPr>
            <a:ln w="12700">
              <a:solidFill>
                <a:srgbClr val="000000"/>
              </a:solidFill>
              <a:prstDash val="solid"/>
            </a:ln>
          </c:spPr>
          <c:marker>
            <c:symbol val="diamond"/>
            <c:size val="4"/>
            <c:spPr>
              <a:solidFill>
                <a:srgbClr val="000000"/>
              </a:solidFill>
              <a:ln>
                <a:solidFill>
                  <a:srgbClr val="000000"/>
                </a:solidFill>
                <a:prstDash val="solid"/>
              </a:ln>
            </c:spPr>
          </c:marker>
          <c:dLbls>
            <c:dLbl>
              <c:idx val="0"/>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FE-4CA3-863B-C94E12765BEE}"/>
                </c:ext>
              </c:extLst>
            </c:dLbl>
            <c:dLbl>
              <c:idx val="1"/>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FE-4CA3-863B-C94E12765BEE}"/>
                </c:ext>
              </c:extLst>
            </c:dLbl>
            <c:dLbl>
              <c:idx val="2"/>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FE-4CA3-863B-C94E12765BEE}"/>
                </c:ext>
              </c:extLst>
            </c:dLbl>
            <c:dLbl>
              <c:idx val="3"/>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FE-4CA3-863B-C94E12765BEE}"/>
                </c:ext>
              </c:extLst>
            </c:dLbl>
            <c:dLbl>
              <c:idx val="4"/>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DFE-4CA3-863B-C94E12765BEE}"/>
                </c:ext>
              </c:extLst>
            </c:dLbl>
            <c:dLbl>
              <c:idx val="5"/>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DFE-4CA3-863B-C94E12765BEE}"/>
                </c:ext>
              </c:extLst>
            </c:dLbl>
            <c:dLbl>
              <c:idx val="6"/>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DFE-4CA3-863B-C94E12765BEE}"/>
                </c:ext>
              </c:extLst>
            </c:dLbl>
            <c:dLbl>
              <c:idx val="7"/>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DFE-4CA3-863B-C94E12765BEE}"/>
                </c:ext>
              </c:extLst>
            </c:dLbl>
            <c:dLbl>
              <c:idx val="8"/>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DFE-4CA3-863B-C94E12765BEE}"/>
                </c:ext>
              </c:extLst>
            </c:dLbl>
            <c:dLbl>
              <c:idx val="9"/>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DFE-4CA3-863B-C94E12765BEE}"/>
                </c:ext>
              </c:extLst>
            </c:dLbl>
            <c:dLbl>
              <c:idx val="10"/>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DFE-4CA3-863B-C94E12765BEE}"/>
                </c:ext>
              </c:extLst>
            </c:dLbl>
            <c:dLbl>
              <c:idx val="11"/>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DFE-4CA3-863B-C94E12765BEE}"/>
                </c:ext>
              </c:extLst>
            </c:dLbl>
            <c:dLbl>
              <c:idx val="12"/>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DFE-4CA3-863B-C94E12765BEE}"/>
                </c:ext>
              </c:extLst>
            </c:dLbl>
            <c:dLbl>
              <c:idx val="13"/>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DFE-4CA3-863B-C94E12765BEE}"/>
                </c:ext>
              </c:extLst>
            </c:dLbl>
            <c:dLbl>
              <c:idx val="14"/>
              <c:spPr>
                <a:noFill/>
                <a:ln w="25400">
                  <a:noFill/>
                </a:ln>
              </c:spPr>
              <c:txPr>
                <a:bodyPr/>
                <a:lstStyle/>
                <a:p>
                  <a:pPr>
                    <a:defRPr sz="800" b="0" i="0" u="none" strike="noStrike" baseline="0">
                      <a:solidFill>
                        <a:srgbClr val="000000"/>
                      </a:solidFill>
                      <a:latin typeface="Arial Narrow"/>
                      <a:ea typeface="Arial Narrow"/>
                      <a:cs typeface="Arial Narrow"/>
                    </a:defRPr>
                  </a:pPr>
                  <a:endParaRPr lang="es-P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DFE-4CA3-863B-C94E12765BE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Narrow"/>
                    <a:ea typeface="Arial Narrow"/>
                    <a:cs typeface="Arial Narrow"/>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smooth val="1"/>
          <c:extLst>
            <c:ext xmlns:c16="http://schemas.microsoft.com/office/drawing/2014/chart" uri="{C3380CC4-5D6E-409C-BE32-E72D297353CC}">
              <c16:uniqueId val="{0000001F-EDFE-4CA3-863B-C94E12765BEE}"/>
            </c:ext>
          </c:extLst>
        </c:ser>
        <c:dLbls>
          <c:showLegendKey val="0"/>
          <c:showVal val="0"/>
          <c:showCatName val="0"/>
          <c:showSerName val="0"/>
          <c:showPercent val="0"/>
          <c:showBubbleSize val="0"/>
        </c:dLbls>
        <c:marker val="1"/>
        <c:smooth val="0"/>
        <c:axId val="886448287"/>
        <c:axId val="1"/>
      </c:lineChart>
      <c:catAx>
        <c:axId val="88644828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s-PE"/>
          </a:p>
        </c:txPr>
        <c:crossAx val="1"/>
        <c:crosses val="autoZero"/>
        <c:auto val="0"/>
        <c:lblAlgn val="ctr"/>
        <c:lblOffset val="100"/>
        <c:tickLblSkip val="1"/>
        <c:tickMarkSkip val="1"/>
        <c:noMultiLvlLbl val="0"/>
      </c:catAx>
      <c:valAx>
        <c:axId val="1"/>
        <c:scaling>
          <c:orientation val="minMax"/>
          <c:max val="50"/>
          <c:min val="1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s-PE"/>
          </a:p>
        </c:txPr>
        <c:crossAx val="886448287"/>
        <c:crosses val="autoZero"/>
        <c:crossBetween val="between"/>
        <c:majorUnit val="10"/>
        <c:minorUnit val="5"/>
      </c:valAx>
      <c:spPr>
        <a:solidFill>
          <a:srgbClr val="FFFFFF"/>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Arial Narrow"/>
          <a:ea typeface="Arial Narrow"/>
          <a:cs typeface="Arial Narrow"/>
        </a:defRPr>
      </a:pPr>
      <a:endParaRPr lang="es-PE"/>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0</xdr:rowOff>
    </xdr:from>
    <xdr:to>
      <xdr:col>6</xdr:col>
      <xdr:colOff>219075</xdr:colOff>
      <xdr:row>45</xdr:row>
      <xdr:rowOff>0</xdr:rowOff>
    </xdr:to>
    <xdr:graphicFrame macro="">
      <xdr:nvGraphicFramePr>
        <xdr:cNvPr id="2" name="Gráfico 1">
          <a:extLst>
            <a:ext uri="{FF2B5EF4-FFF2-40B4-BE49-F238E27FC236}">
              <a16:creationId xmlns:a16="http://schemas.microsoft.com/office/drawing/2014/main" id="{1A197AA4-5599-4DCE-990A-F2920B476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52</xdr:row>
      <xdr:rowOff>0</xdr:rowOff>
    </xdr:from>
    <xdr:to>
      <xdr:col>7</xdr:col>
      <xdr:colOff>0</xdr:colOff>
      <xdr:row>52</xdr:row>
      <xdr:rowOff>0</xdr:rowOff>
    </xdr:to>
    <xdr:graphicFrame macro="">
      <xdr:nvGraphicFramePr>
        <xdr:cNvPr id="2" name="Gráfico 1">
          <a:extLst>
            <a:ext uri="{FF2B5EF4-FFF2-40B4-BE49-F238E27FC236}">
              <a16:creationId xmlns:a16="http://schemas.microsoft.com/office/drawing/2014/main" id="{D2915AD3-F959-4008-A283-387A0C495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254000</xdr:colOff>
      <xdr:row>52</xdr:row>
      <xdr:rowOff>0</xdr:rowOff>
    </xdr:from>
    <xdr:to>
      <xdr:col>6</xdr:col>
      <xdr:colOff>146118</xdr:colOff>
      <xdr:row>52</xdr:row>
      <xdr:rowOff>0</xdr:rowOff>
    </xdr:to>
    <xdr:sp macro="" textlink="">
      <xdr:nvSpPr>
        <xdr:cNvPr id="3" name="Text Box 6">
          <a:extLst>
            <a:ext uri="{FF2B5EF4-FFF2-40B4-BE49-F238E27FC236}">
              <a16:creationId xmlns:a16="http://schemas.microsoft.com/office/drawing/2014/main" id="{878E560E-1499-4E1C-A6C3-CC397AC0A515}"/>
            </a:ext>
          </a:extLst>
        </xdr:cNvPr>
        <xdr:cNvSpPr txBox="1">
          <a:spLocks noChangeArrowheads="1"/>
        </xdr:cNvSpPr>
      </xdr:nvSpPr>
      <xdr:spPr bwMode="auto">
        <a:xfrm>
          <a:off x="3416300" y="8963025"/>
          <a:ext cx="2178118" cy="0"/>
        </a:xfrm>
        <a:prstGeom prst="rect">
          <a:avLst/>
        </a:prstGeom>
        <a:noFill/>
        <a:ln>
          <a:noFill/>
        </a:ln>
      </xdr:spPr>
      <xdr:txBody>
        <a:bodyPr vertOverflow="clip" wrap="square" lIns="27432" tIns="27432" rIns="0" bIns="0" anchor="t" upright="1"/>
        <a:lstStyle/>
        <a:p>
          <a:pPr algn="l" rtl="0">
            <a:defRPr sz="1000"/>
          </a:pPr>
          <a:r>
            <a:rPr lang="es-PE" sz="800" b="1" i="0" u="none" strike="noStrike" baseline="0">
              <a:solidFill>
                <a:srgbClr val="000000"/>
              </a:solidFill>
              <a:latin typeface="Arial Narrow"/>
            </a:rPr>
            <a:t>Universidades Públicas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arvaez\factor%20cpv\MIRI\CENSOS\Preliminar_Censo%202007\Libr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narvaez\factor%20cpv\WINNT\TEMP\notes0ED6CD\Graf%20cebolla%20(Rep%20May%200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G_35"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Smifnban\valores\Excels\YIELDCURV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narvaez\factor%20cpv\DOCUME~1\paronez\CONFIG~1\Temp\_ZCTmp.Dir\NOTA%20INTERN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narvaez\factor%20cpv\NotaTribactual\NotaTrib\Notaexcel\Vinculada\2002\0902\VIN_NV_INGCORR02propinic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matrices\Llegados\Hidrandina\BALANCE-SERVICIOS-ELECTRICOS-1999-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arvaez\factor%20cpv\Pedidos%20abruptos\caval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edidos%20abruptos\caval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unedu.sharepoint.com/Pedidos%20abruptos/cav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78.30\Capitulo_I\Documents%20and%20Settings\Patricia%20Valdivia\Mis%20documentos\MED\UEE\Publicaciones\Cifras1998-2003_ULTIM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NT\TEMP\notes0ED6CD\Graf%20cebolla%20(Rep%20May%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torres\datos\MINERIA\Mineria%20199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espr02\compartir\IECE04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uadros%20servicios%20b&#225;sico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uadros%20distrito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ERIK\TRABAJO\CENSO\2017\Base%20redatam\CPV2017\01.%20Perfil%20Nacional\CUADROS-GR&#193;FICOS-TEXTO\Cap04-Vivienda%20-%20by%20erik.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Willy\Boletin\Mensual\Cuadros\Bol_08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robles\semanal\Mis%20documentos\Mensual\Bol_07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samander\c\WINDOWS\TEMP\1996\BOL_059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nvalle\AppData\Local\Microsoft\Windows\Temporary%20Internet%20Files\Content.Outlook\XVD3B3QW\Cap04-Vivienda%20-%20by%20erik.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Smifnban\Memoria\CuadrosMemori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narvaez\factor%20cpv\WINNT\TEMP\notes0ED6CD\Paridad2005(17agos)Gr&#225;fic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alvarez\COMPENDIO2006\DOCUME~1\borjeda\CONFIG~1\Temp\INEMLA\INF-ECO-CO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TIC_CPV2017-juan.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8\Bol_1298%20Complet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narvaez\factor%20cpv\WINNT\TEMP\notes0ED6CD\Disco\Disco_Data\a-comp\NotaTribactual\NotaTrib\Notaexcel\Vinculada\2004\0504\NT_05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ALuis_Trabajo\06_junio\DOCUME~1\CFARRO\CONFIG~1\Temp\notesFFF692\Serie_1998-2008_15031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unedu.sharepoint.com/ALuis_Trabajo/06_junio/DOCUME~1/CFARRO/CONFIG~1/Temp/notesFFF692/Serie_1998-2008_1503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torres\tema%202\WINDOWS\TEMP\cuadrosJuni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ombustible%20distritos%20(Base%2028-0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narvaez\factor%20cpv\Smifnban\valores\Excels\Tabl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WINDOWS\TEMP\Bol_0998.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narvaez\factor%20cpv\Usuarios\b1987\Documentos\Archivos%20Importantes\Colocaciones%20Neta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gtaboada.MPLAZA\Desktop\AULA%20AIP\Plantilla%20para%20errores%20muestrales%20Walter%20-AIP%20PRI%2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sunedu.sharepoint.com/Users/gtaboada.MPLAZA/Desktop/AULA%20AIP/Plantilla%20para%20errores%20muestrales%20Walter%20-AIP%20PRI%20(1).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Rmontero\boletin\WINDOWS\TEMP\BolMen_07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ireccion\D\ESTADISTICAS%20REGIONALES\ESTADISTICAS%20REGIONALES\OTED-%20MODELO%20Prod-Ayacucho%202001-20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Mis%20documentos\WORK\BOLETMES\1998\Bol_1298%20Complet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narvaez\factor%20cpv\Grupos\SEANALIS\Romano\FINANC1\TCdail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WINDOWS\TEMP\Bol_1198%20Completo.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ww.sbs.gob.pe/Esteco/ASAP/SPP/Boletin%20Mensual/2004/Bol_062004/Bol_06200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narvaez\factor%20cpv\GRUPOS\SEANALIS\TCR_BCRP\TCRbase94\Prog%20Mon%202004\pro_abr_v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narvaez\factor%20cpv\GRUPOS\SEANALIS\TCR_BCRP\TCRbase94\Data%20Analysis\2005\Data%20USA%20EU%20JAP%20Abr%20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Smifnban\valores\Excels\BTPS-MS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DOCUME~1\edavila\CONFIG~1\Temp\Piramide%20Pob%20%20Censal%2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esa1\SIMA\Boletines\julio\AVANCE%202004\AVANCE%20FEB%202004\Cap.-II\Lima-Callao\WINDOWS\TEMP\Bol_0998.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9\Bol_019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ELIANA\MEDIO-AMBIENTE\MEDIOAMBIENTE-2003\COMPENDIO-2003\RECIBIDODE\INEI-2003-FORMATOS%20INREN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d_uee\back\med_e_097\ALFREDO\cambios\GRADOS\ultimocuadro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www.sbs.gob.pe/Boletin%20Semanal/sem32_00/Boletin%20Mensual/Bol_052000%20prelimina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d_uee\back\med_e0_249\1993\ALFREDO\GRADOS\ultimocuadro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Smifnban\valores\Excels\Tabla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narvaez\factor%20cpv\Profiles\1987\Mis%20documentos\MACRO\DatosMacro.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K:\Smifnban\SFN\Excels\ResumenDeCuentas1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K:\Smifnban\valores\Excels\BonosFAME20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WINDOWS\TEMP\Bol_08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VC_Shar"/>
      <sheetName val="PAG_34"/>
      <sheetName val="Intru"/>
      <sheetName val="PAG19"/>
      <sheetName val="Rentab S- US$"/>
      <sheetName val="LImites Javie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MP"/>
      <sheetName val="CDMS"/>
      <sheetName val="BTPMP"/>
      <sheetName val="BTPMS"/>
      <sheetName val="LTP"/>
      <sheetName val="Pre"/>
      <sheetName val="SerM"/>
      <sheetName val="SerT"/>
      <sheetName val="Tasas"/>
      <sheetName val="Curva"/>
      <sheetName val="SOB"/>
      <sheetName val="Nota"/>
      <sheetName val="EXT"/>
      <sheetName val="SerX"/>
      <sheetName val="cSpread"/>
      <sheetName val="gSpread"/>
      <sheetName val="Util"/>
      <sheetName val="datat02"/>
      <sheetName val="cd.mp"/>
      <sheetName val="cd.ms"/>
      <sheetName val="Dur"/>
      <sheetName val="cd_mp"/>
      <sheetName val="cd_ms"/>
      <sheetName val="cd_mp1"/>
      <sheetName val="cd_ms1"/>
      <sheetName val="Cdrs 1-2"/>
      <sheetName val="cdr7"/>
    </sheetNames>
    <sheetDataSet>
      <sheetData sheetId="0" refreshError="1">
        <row r="2">
          <cell r="B2" t="str">
            <v>DATE</v>
          </cell>
          <cell r="C2" t="str">
            <v>OFER</v>
          </cell>
          <cell r="D2" t="str">
            <v>MONTO</v>
          </cell>
          <cell r="E2" t="str">
            <v>DEMN</v>
          </cell>
          <cell r="F2" t="str">
            <v>TASA</v>
          </cell>
          <cell r="G2" t="str">
            <v>CUPN</v>
          </cell>
          <cell r="H2" t="str">
            <v>RED2</v>
          </cell>
          <cell r="I2" t="str">
            <v>TITL</v>
          </cell>
          <cell r="J2" t="str">
            <v>TIPO</v>
          </cell>
          <cell r="K2" t="str">
            <v>DÍAS</v>
          </cell>
          <cell r="L2" t="str">
            <v>STASA</v>
          </cell>
          <cell r="M2" t="str">
            <v>SALDO Final</v>
          </cell>
          <cell r="N2" t="str">
            <v>OBSERV</v>
          </cell>
        </row>
        <row r="3">
          <cell r="B3">
            <v>33766</v>
          </cell>
          <cell r="C3">
            <v>10</v>
          </cell>
          <cell r="D3">
            <v>11</v>
          </cell>
          <cell r="E3">
            <v>16.600000000000001</v>
          </cell>
          <cell r="F3">
            <v>0.49064573923819621</v>
          </cell>
          <cell r="G3">
            <v>0</v>
          </cell>
          <cell r="H3">
            <v>33787</v>
          </cell>
          <cell r="I3" t="str">
            <v>CDB</v>
          </cell>
          <cell r="J3" t="str">
            <v>NOM</v>
          </cell>
          <cell r="K3">
            <v>21</v>
          </cell>
          <cell r="L3">
            <v>5.3971031316201579</v>
          </cell>
          <cell r="M3">
            <v>11</v>
          </cell>
          <cell r="N3" t="str">
            <v>REAPERTURA</v>
          </cell>
        </row>
        <row r="4">
          <cell r="B4">
            <v>33794</v>
          </cell>
          <cell r="C4">
            <v>20</v>
          </cell>
          <cell r="D4">
            <v>6</v>
          </cell>
          <cell r="E4">
            <v>7.7</v>
          </cell>
          <cell r="F4">
            <v>0.43965940173825069</v>
          </cell>
          <cell r="G4">
            <v>0</v>
          </cell>
          <cell r="H4">
            <v>33819</v>
          </cell>
          <cell r="I4" t="str">
            <v>CDB</v>
          </cell>
          <cell r="J4" t="str">
            <v>NOM</v>
          </cell>
          <cell r="K4">
            <v>25</v>
          </cell>
          <cell r="L4">
            <v>2.6379564104295041</v>
          </cell>
          <cell r="M4">
            <v>6</v>
          </cell>
          <cell r="N4" t="str">
            <v>NUEVA</v>
          </cell>
        </row>
        <row r="5">
          <cell r="B5">
            <v>33801</v>
          </cell>
          <cell r="C5">
            <v>15</v>
          </cell>
          <cell r="D5">
            <v>1.7</v>
          </cell>
          <cell r="E5">
            <v>2.6</v>
          </cell>
          <cell r="F5">
            <v>0.54226464586504752</v>
          </cell>
          <cell r="G5">
            <v>0</v>
          </cell>
          <cell r="H5">
            <v>33819</v>
          </cell>
          <cell r="I5" t="str">
            <v>CDB</v>
          </cell>
          <cell r="J5" t="str">
            <v>NOM</v>
          </cell>
          <cell r="K5">
            <v>18</v>
          </cell>
          <cell r="L5">
            <v>0.92184989797058081</v>
          </cell>
          <cell r="M5">
            <v>7.6999999999999993</v>
          </cell>
          <cell r="N5" t="str">
            <v>REAPERTURA</v>
          </cell>
        </row>
        <row r="6">
          <cell r="B6">
            <v>33823</v>
          </cell>
          <cell r="C6" t="str">
            <v>LIBRE</v>
          </cell>
          <cell r="D6">
            <v>25.1</v>
          </cell>
          <cell r="E6">
            <v>29.5</v>
          </cell>
          <cell r="F6">
            <v>0.46801738451383668</v>
          </cell>
          <cell r="G6">
            <v>0</v>
          </cell>
          <cell r="H6">
            <v>33848</v>
          </cell>
          <cell r="I6" t="str">
            <v>CDB</v>
          </cell>
          <cell r="J6" t="str">
            <v>NOM</v>
          </cell>
          <cell r="K6">
            <v>25</v>
          </cell>
          <cell r="L6">
            <v>11.747236351297301</v>
          </cell>
          <cell r="M6">
            <v>25.099999999999998</v>
          </cell>
          <cell r="N6" t="str">
            <v>NUEVA</v>
          </cell>
        </row>
        <row r="7">
          <cell r="B7">
            <v>33850</v>
          </cell>
          <cell r="C7" t="str">
            <v>LIBRE</v>
          </cell>
          <cell r="D7">
            <v>20.100000000000001</v>
          </cell>
          <cell r="E7">
            <v>37.299999999999997</v>
          </cell>
          <cell r="F7">
            <v>0.32156889081291862</v>
          </cell>
          <cell r="G7">
            <v>0</v>
          </cell>
          <cell r="H7">
            <v>33878</v>
          </cell>
          <cell r="I7" t="str">
            <v>CDB</v>
          </cell>
          <cell r="J7" t="str">
            <v>NOM</v>
          </cell>
          <cell r="K7">
            <v>28</v>
          </cell>
          <cell r="L7">
            <v>6.463534705339665</v>
          </cell>
          <cell r="M7">
            <v>20.100000000000001</v>
          </cell>
          <cell r="N7" t="str">
            <v>NUEVA</v>
          </cell>
        </row>
        <row r="8">
          <cell r="B8">
            <v>33856</v>
          </cell>
          <cell r="C8" t="str">
            <v>LIBRE</v>
          </cell>
          <cell r="D8">
            <v>8</v>
          </cell>
          <cell r="E8">
            <v>34.5</v>
          </cell>
          <cell r="F8">
            <v>0.30116882649362031</v>
          </cell>
          <cell r="G8">
            <v>0</v>
          </cell>
          <cell r="H8">
            <v>33878</v>
          </cell>
          <cell r="I8" t="str">
            <v>CDB</v>
          </cell>
          <cell r="J8" t="str">
            <v>NOM</v>
          </cell>
          <cell r="K8">
            <v>22</v>
          </cell>
          <cell r="L8">
            <v>2.4093506119489625</v>
          </cell>
          <cell r="M8">
            <v>28.100000000000009</v>
          </cell>
          <cell r="N8" t="str">
            <v>REAPERTURA</v>
          </cell>
        </row>
        <row r="9">
          <cell r="B9">
            <v>33879</v>
          </cell>
          <cell r="C9" t="str">
            <v>LIBRE</v>
          </cell>
          <cell r="D9">
            <v>5</v>
          </cell>
          <cell r="E9">
            <v>42.5</v>
          </cell>
          <cell r="F9">
            <v>0.34488882424629752</v>
          </cell>
          <cell r="G9">
            <v>0</v>
          </cell>
          <cell r="H9">
            <v>33939</v>
          </cell>
          <cell r="I9" t="str">
            <v>CDB</v>
          </cell>
          <cell r="J9" t="str">
            <v>NOM</v>
          </cell>
          <cell r="K9">
            <v>60</v>
          </cell>
          <cell r="L9">
            <v>1.7244441212314876</v>
          </cell>
          <cell r="M9">
            <v>5</v>
          </cell>
          <cell r="N9" t="str">
            <v>NUEVA</v>
          </cell>
        </row>
        <row r="10">
          <cell r="B10">
            <v>33884</v>
          </cell>
          <cell r="C10" t="str">
            <v>LIBRE</v>
          </cell>
          <cell r="D10">
            <v>6.5</v>
          </cell>
          <cell r="E10">
            <v>23</v>
          </cell>
          <cell r="F10">
            <v>0.33763262168963037</v>
          </cell>
          <cell r="G10">
            <v>0</v>
          </cell>
          <cell r="H10">
            <v>33911</v>
          </cell>
          <cell r="I10" t="str">
            <v>CDB</v>
          </cell>
          <cell r="J10" t="str">
            <v>NOM</v>
          </cell>
          <cell r="K10">
            <v>27</v>
          </cell>
          <cell r="L10">
            <v>2.1946120409825975</v>
          </cell>
          <cell r="M10">
            <v>11.5</v>
          </cell>
          <cell r="N10" t="str">
            <v>NUEVA</v>
          </cell>
        </row>
        <row r="11">
          <cell r="B11">
            <v>34011</v>
          </cell>
          <cell r="C11">
            <v>20</v>
          </cell>
          <cell r="D11">
            <v>15.5</v>
          </cell>
          <cell r="E11">
            <v>20</v>
          </cell>
          <cell r="F11">
            <v>0.30407408465886099</v>
          </cell>
          <cell r="G11">
            <v>0</v>
          </cell>
          <cell r="H11">
            <v>34039</v>
          </cell>
          <cell r="I11" t="str">
            <v>CDB</v>
          </cell>
          <cell r="J11" t="str">
            <v>NOM</v>
          </cell>
          <cell r="K11">
            <v>28</v>
          </cell>
          <cell r="L11">
            <v>4.7131483122123452</v>
          </cell>
          <cell r="M11">
            <v>15.5</v>
          </cell>
          <cell r="N11" t="str">
            <v>NUEVA</v>
          </cell>
        </row>
        <row r="12">
          <cell r="B12">
            <v>34018</v>
          </cell>
          <cell r="C12">
            <v>14</v>
          </cell>
          <cell r="D12">
            <v>7</v>
          </cell>
          <cell r="E12">
            <v>14</v>
          </cell>
          <cell r="F12">
            <v>0.28695814277514975</v>
          </cell>
          <cell r="G12">
            <v>0</v>
          </cell>
          <cell r="H12">
            <v>34046</v>
          </cell>
          <cell r="I12" t="str">
            <v>CDB</v>
          </cell>
          <cell r="J12" t="str">
            <v>NOM</v>
          </cell>
          <cell r="K12">
            <v>28</v>
          </cell>
          <cell r="L12">
            <v>2.0087069994260482</v>
          </cell>
          <cell r="M12">
            <v>22.5</v>
          </cell>
          <cell r="N12" t="str">
            <v>NUEVA</v>
          </cell>
        </row>
        <row r="13">
          <cell r="B13">
            <v>34039</v>
          </cell>
          <cell r="C13">
            <v>21.1</v>
          </cell>
          <cell r="D13">
            <v>11.6</v>
          </cell>
          <cell r="E13">
            <v>21.1</v>
          </cell>
          <cell r="F13">
            <v>0.30281950781071632</v>
          </cell>
          <cell r="G13">
            <v>0</v>
          </cell>
          <cell r="H13">
            <v>34066</v>
          </cell>
          <cell r="I13" t="str">
            <v>CDB</v>
          </cell>
          <cell r="J13" t="str">
            <v>NOM</v>
          </cell>
          <cell r="K13">
            <v>27</v>
          </cell>
          <cell r="L13">
            <v>3.5127062906043092</v>
          </cell>
          <cell r="M13">
            <v>18.599999999999994</v>
          </cell>
          <cell r="N13" t="str">
            <v>NUEVA</v>
          </cell>
        </row>
        <row r="14">
          <cell r="B14">
            <v>34075</v>
          </cell>
          <cell r="C14" t="str">
            <v>LIBRE</v>
          </cell>
          <cell r="D14">
            <v>8</v>
          </cell>
          <cell r="E14">
            <v>13</v>
          </cell>
          <cell r="F14">
            <v>0.3084431226115314</v>
          </cell>
          <cell r="G14">
            <v>0</v>
          </cell>
          <cell r="H14">
            <v>34103</v>
          </cell>
          <cell r="I14" t="str">
            <v>CDB</v>
          </cell>
          <cell r="J14" t="str">
            <v>NOM</v>
          </cell>
          <cell r="K14">
            <v>28</v>
          </cell>
          <cell r="L14">
            <v>2.4675449808922512</v>
          </cell>
          <cell r="M14">
            <v>8</v>
          </cell>
          <cell r="N14" t="str">
            <v>NUEVA</v>
          </cell>
        </row>
        <row r="15">
          <cell r="B15">
            <v>34124</v>
          </cell>
          <cell r="C15" t="str">
            <v>LIBRE</v>
          </cell>
          <cell r="D15">
            <v>18</v>
          </cell>
          <cell r="E15">
            <v>19.5</v>
          </cell>
          <cell r="F15">
            <v>0.30119937723550927</v>
          </cell>
          <cell r="G15">
            <v>0</v>
          </cell>
          <cell r="H15">
            <v>34152</v>
          </cell>
          <cell r="I15" t="str">
            <v>CDB</v>
          </cell>
          <cell r="J15" t="str">
            <v>NOM</v>
          </cell>
          <cell r="K15">
            <v>28</v>
          </cell>
          <cell r="L15">
            <v>5.4215887902391664</v>
          </cell>
          <cell r="M15">
            <v>18</v>
          </cell>
          <cell r="N15" t="str">
            <v>NUEVA</v>
          </cell>
        </row>
        <row r="16">
          <cell r="B16">
            <v>34131</v>
          </cell>
          <cell r="C16" t="str">
            <v>LIBRE</v>
          </cell>
          <cell r="D16">
            <v>21</v>
          </cell>
          <cell r="E16">
            <v>38</v>
          </cell>
          <cell r="F16">
            <v>0.2905921681936372</v>
          </cell>
          <cell r="G16">
            <v>0</v>
          </cell>
          <cell r="H16">
            <v>34159</v>
          </cell>
          <cell r="I16" t="str">
            <v>CDB</v>
          </cell>
          <cell r="J16" t="str">
            <v>NOM</v>
          </cell>
          <cell r="K16">
            <v>28</v>
          </cell>
          <cell r="L16">
            <v>6.102435532066381</v>
          </cell>
          <cell r="M16">
            <v>39</v>
          </cell>
          <cell r="N16" t="str">
            <v>NUEVA</v>
          </cell>
        </row>
        <row r="17">
          <cell r="B17">
            <v>34158</v>
          </cell>
          <cell r="C17" t="str">
            <v>LIBRE</v>
          </cell>
          <cell r="D17">
            <v>21</v>
          </cell>
          <cell r="E17">
            <v>27</v>
          </cell>
          <cell r="F17">
            <v>0.29297451324273838</v>
          </cell>
          <cell r="G17">
            <v>0</v>
          </cell>
          <cell r="H17">
            <v>34186</v>
          </cell>
          <cell r="I17" t="str">
            <v>CDB</v>
          </cell>
          <cell r="J17" t="str">
            <v>NOM</v>
          </cell>
          <cell r="K17">
            <v>28</v>
          </cell>
          <cell r="L17">
            <v>6.1524647780975057</v>
          </cell>
          <cell r="M17">
            <v>42</v>
          </cell>
          <cell r="N17" t="str">
            <v>NUEVA</v>
          </cell>
        </row>
        <row r="18">
          <cell r="B18">
            <v>34164</v>
          </cell>
          <cell r="C18" t="str">
            <v>LIBRE</v>
          </cell>
          <cell r="D18">
            <v>15.5</v>
          </cell>
          <cell r="E18">
            <v>19</v>
          </cell>
          <cell r="F18">
            <v>0.29496541415472954</v>
          </cell>
          <cell r="G18">
            <v>0</v>
          </cell>
          <cell r="H18">
            <v>34192</v>
          </cell>
          <cell r="I18" t="str">
            <v>CDB</v>
          </cell>
          <cell r="J18" t="str">
            <v>NOM</v>
          </cell>
          <cell r="K18">
            <v>28</v>
          </cell>
          <cell r="L18">
            <v>4.5719639193983079</v>
          </cell>
          <cell r="M18">
            <v>36.5</v>
          </cell>
          <cell r="N18" t="str">
            <v>NUEVA</v>
          </cell>
        </row>
        <row r="19">
          <cell r="B19">
            <v>34193</v>
          </cell>
          <cell r="C19" t="str">
            <v>LIBRE</v>
          </cell>
          <cell r="D19">
            <v>0</v>
          </cell>
          <cell r="E19">
            <v>3.4</v>
          </cell>
          <cell r="F19">
            <v>0</v>
          </cell>
          <cell r="G19">
            <v>0</v>
          </cell>
          <cell r="H19">
            <v>34221</v>
          </cell>
          <cell r="I19" t="str">
            <v>CDB</v>
          </cell>
          <cell r="J19" t="str">
            <v>NOM</v>
          </cell>
          <cell r="K19">
            <v>28</v>
          </cell>
          <cell r="L19">
            <v>0</v>
          </cell>
          <cell r="M19">
            <v>0</v>
          </cell>
          <cell r="N19" t="str">
            <v>NUEVA</v>
          </cell>
        </row>
        <row r="20">
          <cell r="B20">
            <v>34206</v>
          </cell>
          <cell r="C20" t="str">
            <v>LIBRE</v>
          </cell>
          <cell r="D20">
            <v>26</v>
          </cell>
          <cell r="E20">
            <v>29</v>
          </cell>
          <cell r="F20">
            <v>0.297294222244044</v>
          </cell>
          <cell r="G20">
            <v>0</v>
          </cell>
          <cell r="H20">
            <v>34234</v>
          </cell>
          <cell r="I20" t="str">
            <v>CDB</v>
          </cell>
          <cell r="J20" t="str">
            <v>NOM</v>
          </cell>
          <cell r="K20">
            <v>28</v>
          </cell>
          <cell r="L20">
            <v>7.7296497783451441</v>
          </cell>
          <cell r="M20">
            <v>26</v>
          </cell>
          <cell r="N20" t="str">
            <v>NUEVA</v>
          </cell>
        </row>
        <row r="21">
          <cell r="B21">
            <v>34219</v>
          </cell>
          <cell r="C21" t="str">
            <v>LIBRE</v>
          </cell>
          <cell r="D21">
            <v>34</v>
          </cell>
          <cell r="E21">
            <v>40</v>
          </cell>
          <cell r="F21">
            <v>0.29877264394193914</v>
          </cell>
          <cell r="G21">
            <v>0</v>
          </cell>
          <cell r="H21">
            <v>34247</v>
          </cell>
          <cell r="I21" t="str">
            <v>CDB</v>
          </cell>
          <cell r="J21" t="str">
            <v>NOM</v>
          </cell>
          <cell r="K21">
            <v>28</v>
          </cell>
          <cell r="L21">
            <v>10.158269894025931</v>
          </cell>
          <cell r="M21">
            <v>60</v>
          </cell>
          <cell r="N21" t="str">
            <v>NUEVA</v>
          </cell>
        </row>
        <row r="22">
          <cell r="B22">
            <v>34219</v>
          </cell>
          <cell r="C22" t="str">
            <v>LIBRE</v>
          </cell>
          <cell r="D22">
            <v>2</v>
          </cell>
          <cell r="E22">
            <v>2</v>
          </cell>
          <cell r="F22">
            <v>0.34488882424629752</v>
          </cell>
          <cell r="G22">
            <v>0</v>
          </cell>
          <cell r="H22">
            <v>34275</v>
          </cell>
          <cell r="I22" t="str">
            <v>CDB</v>
          </cell>
          <cell r="J22" t="str">
            <v>NOM</v>
          </cell>
          <cell r="K22">
            <v>56</v>
          </cell>
          <cell r="L22">
            <v>0.68977764849259504</v>
          </cell>
          <cell r="M22">
            <v>62</v>
          </cell>
          <cell r="N22" t="str">
            <v>NUEVA</v>
          </cell>
        </row>
        <row r="23">
          <cell r="B23">
            <v>34240</v>
          </cell>
          <cell r="C23" t="str">
            <v>LIBRE</v>
          </cell>
          <cell r="D23">
            <v>10</v>
          </cell>
          <cell r="E23">
            <v>66</v>
          </cell>
          <cell r="F23">
            <v>0.23580332236181256</v>
          </cell>
          <cell r="G23">
            <v>0</v>
          </cell>
          <cell r="H23">
            <v>34268</v>
          </cell>
          <cell r="I23" t="str">
            <v>CDB</v>
          </cell>
          <cell r="J23" t="str">
            <v>NOM</v>
          </cell>
          <cell r="K23">
            <v>28</v>
          </cell>
          <cell r="L23">
            <v>2.3580332236181256</v>
          </cell>
          <cell r="M23">
            <v>46</v>
          </cell>
          <cell r="N23" t="str">
            <v>NUEVA</v>
          </cell>
        </row>
        <row r="24">
          <cell r="B24">
            <v>34240</v>
          </cell>
          <cell r="C24" t="str">
            <v>LIBRE</v>
          </cell>
          <cell r="D24">
            <v>10</v>
          </cell>
          <cell r="E24">
            <v>25</v>
          </cell>
          <cell r="F24">
            <v>0.24604119325578755</v>
          </cell>
          <cell r="G24">
            <v>0</v>
          </cell>
          <cell r="H24">
            <v>34296</v>
          </cell>
          <cell r="I24" t="str">
            <v>CDB</v>
          </cell>
          <cell r="J24" t="str">
            <v>NOM</v>
          </cell>
          <cell r="K24">
            <v>56</v>
          </cell>
          <cell r="L24">
            <v>2.4604119325578755</v>
          </cell>
          <cell r="M24">
            <v>56</v>
          </cell>
          <cell r="N24" t="str">
            <v>NUEVA</v>
          </cell>
        </row>
        <row r="25">
          <cell r="B25">
            <v>34250</v>
          </cell>
          <cell r="C25" t="str">
            <v>LIBRE</v>
          </cell>
          <cell r="D25">
            <v>19</v>
          </cell>
          <cell r="E25">
            <v>50</v>
          </cell>
          <cell r="F25">
            <v>0.20270504548765578</v>
          </cell>
          <cell r="G25">
            <v>0</v>
          </cell>
          <cell r="H25">
            <v>34278</v>
          </cell>
          <cell r="I25" t="str">
            <v>CDB</v>
          </cell>
          <cell r="J25" t="str">
            <v>NOM</v>
          </cell>
          <cell r="K25">
            <v>28</v>
          </cell>
          <cell r="L25">
            <v>3.8513958642654598</v>
          </cell>
          <cell r="M25">
            <v>41</v>
          </cell>
          <cell r="N25" t="str">
            <v>NUEVA</v>
          </cell>
        </row>
        <row r="26">
          <cell r="B26">
            <v>34250</v>
          </cell>
          <cell r="C26" t="str">
            <v>LIBRE</v>
          </cell>
          <cell r="D26">
            <v>0</v>
          </cell>
          <cell r="E26">
            <v>7</v>
          </cell>
          <cell r="F26">
            <v>0</v>
          </cell>
          <cell r="G26">
            <v>0</v>
          </cell>
          <cell r="H26">
            <v>34306</v>
          </cell>
          <cell r="I26" t="str">
            <v>CDB</v>
          </cell>
          <cell r="J26" t="str">
            <v>NOM</v>
          </cell>
          <cell r="K26">
            <v>56</v>
          </cell>
          <cell r="L26">
            <v>0</v>
          </cell>
          <cell r="M26">
            <v>41</v>
          </cell>
          <cell r="N26" t="str">
            <v>NUEVA</v>
          </cell>
        </row>
        <row r="27">
          <cell r="B27">
            <v>34257</v>
          </cell>
          <cell r="C27" t="str">
            <v>LIBRE</v>
          </cell>
          <cell r="D27">
            <v>10</v>
          </cell>
          <cell r="E27">
            <v>37</v>
          </cell>
          <cell r="F27">
            <v>0.19176491422816233</v>
          </cell>
          <cell r="G27">
            <v>0</v>
          </cell>
          <cell r="H27">
            <v>34285</v>
          </cell>
          <cell r="I27" t="str">
            <v>CDB</v>
          </cell>
          <cell r="J27" t="str">
            <v>NOM</v>
          </cell>
          <cell r="K27">
            <v>28</v>
          </cell>
          <cell r="L27">
            <v>1.9176491422816233</v>
          </cell>
          <cell r="M27">
            <v>51</v>
          </cell>
          <cell r="N27" t="str">
            <v>NUEVA</v>
          </cell>
        </row>
        <row r="28">
          <cell r="B28">
            <v>34257</v>
          </cell>
          <cell r="C28" t="str">
            <v>LIBRE</v>
          </cell>
          <cell r="D28">
            <v>0</v>
          </cell>
          <cell r="E28">
            <v>5</v>
          </cell>
          <cell r="F28">
            <v>0</v>
          </cell>
          <cell r="G28">
            <v>0</v>
          </cell>
          <cell r="H28">
            <v>34313</v>
          </cell>
          <cell r="I28" t="str">
            <v>CDB</v>
          </cell>
          <cell r="J28" t="str">
            <v>NOM</v>
          </cell>
          <cell r="K28">
            <v>56</v>
          </cell>
          <cell r="L28">
            <v>0</v>
          </cell>
          <cell r="M28">
            <v>51</v>
          </cell>
          <cell r="N28" t="str">
            <v>NUEVA</v>
          </cell>
        </row>
        <row r="29">
          <cell r="B29">
            <v>34285</v>
          </cell>
          <cell r="C29" t="str">
            <v>LIBRE</v>
          </cell>
          <cell r="D29">
            <v>36.5</v>
          </cell>
          <cell r="E29">
            <v>43</v>
          </cell>
          <cell r="F29">
            <v>0.1909759108999014</v>
          </cell>
          <cell r="G29">
            <v>0</v>
          </cell>
          <cell r="H29">
            <v>34313</v>
          </cell>
          <cell r="I29" t="str">
            <v>CDB</v>
          </cell>
          <cell r="J29" t="str">
            <v>NOM</v>
          </cell>
          <cell r="K29">
            <v>28</v>
          </cell>
          <cell r="L29">
            <v>6.9706207478464011</v>
          </cell>
          <cell r="M29">
            <v>46.5</v>
          </cell>
          <cell r="N29" t="str">
            <v>REAPERTURA</v>
          </cell>
        </row>
        <row r="30">
          <cell r="B30">
            <v>34285</v>
          </cell>
          <cell r="C30" t="str">
            <v>LIBRE</v>
          </cell>
          <cell r="D30">
            <v>0</v>
          </cell>
          <cell r="E30">
            <v>2</v>
          </cell>
          <cell r="F30">
            <v>0</v>
          </cell>
          <cell r="G30">
            <v>0</v>
          </cell>
          <cell r="H30">
            <v>34341</v>
          </cell>
          <cell r="I30" t="str">
            <v>CDB</v>
          </cell>
          <cell r="J30" t="str">
            <v>NOM</v>
          </cell>
          <cell r="K30">
            <v>56</v>
          </cell>
          <cell r="L30">
            <v>0</v>
          </cell>
          <cell r="M30">
            <v>46.5</v>
          </cell>
          <cell r="N30" t="str">
            <v>NUEVA</v>
          </cell>
        </row>
        <row r="31">
          <cell r="B31">
            <v>34332</v>
          </cell>
          <cell r="C31" t="str">
            <v>LIBRE</v>
          </cell>
          <cell r="D31">
            <v>1.2</v>
          </cell>
          <cell r="E31">
            <v>12.493</v>
          </cell>
          <cell r="F31">
            <v>0.26812243577783779</v>
          </cell>
          <cell r="G31">
            <v>0</v>
          </cell>
          <cell r="H31">
            <v>34360</v>
          </cell>
          <cell r="I31" t="str">
            <v>CDB</v>
          </cell>
          <cell r="J31" t="str">
            <v>NOM</v>
          </cell>
          <cell r="K31">
            <v>28</v>
          </cell>
          <cell r="L31">
            <v>0.32174692293340534</v>
          </cell>
          <cell r="M31">
            <v>1.1999999999999886</v>
          </cell>
          <cell r="N31" t="str">
            <v>NUEVA</v>
          </cell>
        </row>
        <row r="32">
          <cell r="B32">
            <v>34333</v>
          </cell>
          <cell r="C32" t="str">
            <v>LIBRE</v>
          </cell>
          <cell r="D32">
            <v>10.477</v>
          </cell>
          <cell r="E32">
            <v>10.477</v>
          </cell>
          <cell r="F32">
            <v>0.26824179456254527</v>
          </cell>
          <cell r="G32">
            <v>0</v>
          </cell>
          <cell r="H32">
            <v>34361</v>
          </cell>
          <cell r="I32" t="str">
            <v>CDB</v>
          </cell>
          <cell r="J32" t="str">
            <v>NOM</v>
          </cell>
          <cell r="K32">
            <v>28</v>
          </cell>
          <cell r="L32">
            <v>2.8103692816317869</v>
          </cell>
          <cell r="M32">
            <v>11.676999999999964</v>
          </cell>
          <cell r="N32" t="str">
            <v>NUEVA</v>
          </cell>
        </row>
        <row r="33">
          <cell r="B33">
            <v>34341</v>
          </cell>
          <cell r="C33" t="str">
            <v>LIBRE</v>
          </cell>
          <cell r="D33">
            <v>32</v>
          </cell>
          <cell r="E33">
            <v>51.1</v>
          </cell>
          <cell r="F33">
            <v>0.19286468163492443</v>
          </cell>
          <cell r="G33">
            <v>0</v>
          </cell>
          <cell r="H33">
            <v>34369</v>
          </cell>
          <cell r="I33" t="str">
            <v>CDB</v>
          </cell>
          <cell r="J33" t="str">
            <v>NOM</v>
          </cell>
          <cell r="K33">
            <v>28</v>
          </cell>
          <cell r="L33">
            <v>6.1716698123175817</v>
          </cell>
          <cell r="M33">
            <v>43.676999999999964</v>
          </cell>
          <cell r="N33" t="str">
            <v>NUEVA</v>
          </cell>
        </row>
        <row r="34">
          <cell r="B34">
            <v>34347</v>
          </cell>
          <cell r="C34" t="str">
            <v>LIBRE</v>
          </cell>
          <cell r="D34">
            <v>62.6</v>
          </cell>
          <cell r="E34">
            <v>72.8</v>
          </cell>
          <cell r="F34">
            <v>0.1934572493404545</v>
          </cell>
          <cell r="G34">
            <v>0</v>
          </cell>
          <cell r="H34">
            <v>34375</v>
          </cell>
          <cell r="I34" t="str">
            <v>CDB</v>
          </cell>
          <cell r="J34" t="str">
            <v>NOM</v>
          </cell>
          <cell r="K34">
            <v>28</v>
          </cell>
          <cell r="L34">
            <v>12.110423808712452</v>
          </cell>
          <cell r="M34">
            <v>106.27699999999999</v>
          </cell>
          <cell r="N34" t="str">
            <v>NUEVA</v>
          </cell>
        </row>
        <row r="35">
          <cell r="B35">
            <v>34361</v>
          </cell>
          <cell r="C35" t="str">
            <v>LIBRE</v>
          </cell>
          <cell r="D35">
            <v>91.23</v>
          </cell>
          <cell r="E35">
            <v>94.63</v>
          </cell>
          <cell r="F35">
            <v>0.19199043174015773</v>
          </cell>
          <cell r="G35">
            <v>0</v>
          </cell>
          <cell r="H35">
            <v>34389</v>
          </cell>
          <cell r="I35" t="str">
            <v>CDB</v>
          </cell>
          <cell r="J35" t="str">
            <v>NOM</v>
          </cell>
          <cell r="K35">
            <v>28</v>
          </cell>
          <cell r="L35">
            <v>17.515287087654592</v>
          </cell>
          <cell r="M35">
            <v>185.82999999999998</v>
          </cell>
          <cell r="N35" t="str">
            <v>NUEVA</v>
          </cell>
        </row>
        <row r="36">
          <cell r="B36">
            <v>34375</v>
          </cell>
          <cell r="C36" t="str">
            <v>LIBRE</v>
          </cell>
          <cell r="D36">
            <v>90.5</v>
          </cell>
          <cell r="E36">
            <v>98</v>
          </cell>
          <cell r="F36">
            <v>0.16765177626913008</v>
          </cell>
          <cell r="G36">
            <v>0</v>
          </cell>
          <cell r="H36">
            <v>34403</v>
          </cell>
          <cell r="I36" t="str">
            <v>CDB</v>
          </cell>
          <cell r="J36" t="str">
            <v>NOM</v>
          </cell>
          <cell r="K36">
            <v>28</v>
          </cell>
          <cell r="L36">
            <v>15.172485752356273</v>
          </cell>
          <cell r="M36">
            <v>181.72999999999996</v>
          </cell>
          <cell r="N36" t="str">
            <v>NUEVA</v>
          </cell>
        </row>
        <row r="37">
          <cell r="B37">
            <v>34382</v>
          </cell>
          <cell r="C37" t="str">
            <v>LIBRE</v>
          </cell>
          <cell r="D37">
            <v>101.5</v>
          </cell>
          <cell r="E37">
            <v>130.5</v>
          </cell>
          <cell r="F37">
            <v>0.15866516565010236</v>
          </cell>
          <cell r="G37">
            <v>0</v>
          </cell>
          <cell r="H37">
            <v>34410</v>
          </cell>
          <cell r="I37" t="str">
            <v>CDB</v>
          </cell>
          <cell r="J37" t="str">
            <v>NOM</v>
          </cell>
          <cell r="K37">
            <v>28</v>
          </cell>
          <cell r="L37">
            <v>16.104514313485389</v>
          </cell>
          <cell r="M37">
            <v>283.22999999999996</v>
          </cell>
          <cell r="N37" t="str">
            <v>NUEVA</v>
          </cell>
        </row>
        <row r="38">
          <cell r="B38">
            <v>34389</v>
          </cell>
          <cell r="C38" t="str">
            <v>LIBRE</v>
          </cell>
          <cell r="D38">
            <v>20.6</v>
          </cell>
          <cell r="E38">
            <v>82.075999999999993</v>
          </cell>
          <cell r="F38">
            <v>0.16054817817768496</v>
          </cell>
          <cell r="G38">
            <v>0</v>
          </cell>
          <cell r="H38">
            <v>34417</v>
          </cell>
          <cell r="I38" t="str">
            <v>CDB</v>
          </cell>
          <cell r="J38" t="str">
            <v>NOM</v>
          </cell>
          <cell r="K38">
            <v>28</v>
          </cell>
          <cell r="L38">
            <v>3.3072924704603106</v>
          </cell>
          <cell r="M38">
            <v>212.60000000000002</v>
          </cell>
          <cell r="N38" t="str">
            <v>NUEVA</v>
          </cell>
        </row>
        <row r="39">
          <cell r="B39">
            <v>34393</v>
          </cell>
          <cell r="C39" t="str">
            <v>LIBRE</v>
          </cell>
          <cell r="D39">
            <v>40</v>
          </cell>
          <cell r="E39">
            <v>49</v>
          </cell>
          <cell r="F39">
            <v>0.15988811755779575</v>
          </cell>
          <cell r="G39">
            <v>0</v>
          </cell>
          <cell r="H39">
            <v>34421</v>
          </cell>
          <cell r="I39" t="str">
            <v>CDB</v>
          </cell>
          <cell r="J39" t="str">
            <v>NOM</v>
          </cell>
          <cell r="K39">
            <v>28</v>
          </cell>
          <cell r="L39">
            <v>6.39552470231183</v>
          </cell>
          <cell r="M39">
            <v>252.60000000000002</v>
          </cell>
          <cell r="N39" t="str">
            <v>NUEVA</v>
          </cell>
        </row>
        <row r="40">
          <cell r="B40">
            <v>34403</v>
          </cell>
          <cell r="C40" t="str">
            <v>LIBRE</v>
          </cell>
          <cell r="D40">
            <v>98</v>
          </cell>
          <cell r="E40">
            <v>113</v>
          </cell>
          <cell r="F40">
            <v>0.14998749308654991</v>
          </cell>
          <cell r="G40">
            <v>0</v>
          </cell>
          <cell r="H40">
            <v>34431</v>
          </cell>
          <cell r="I40" t="str">
            <v>CDB</v>
          </cell>
          <cell r="J40" t="str">
            <v>NOM</v>
          </cell>
          <cell r="K40">
            <v>28</v>
          </cell>
          <cell r="L40">
            <v>14.69877432248189</v>
          </cell>
          <cell r="M40">
            <v>260.10000000000002</v>
          </cell>
          <cell r="N40" t="str">
            <v>NUEVA</v>
          </cell>
        </row>
        <row r="41">
          <cell r="B41">
            <v>34410</v>
          </cell>
          <cell r="C41" t="str">
            <v>LIBRE</v>
          </cell>
          <cell r="D41">
            <v>94.5</v>
          </cell>
          <cell r="E41">
            <v>95.5</v>
          </cell>
          <cell r="F41">
            <v>0.15021939570991472</v>
          </cell>
          <cell r="G41">
            <v>0</v>
          </cell>
          <cell r="H41">
            <v>34438</v>
          </cell>
          <cell r="I41" t="str">
            <v>CDB</v>
          </cell>
          <cell r="J41" t="str">
            <v>NOM</v>
          </cell>
          <cell r="K41">
            <v>28</v>
          </cell>
          <cell r="L41">
            <v>14.195732894586941</v>
          </cell>
          <cell r="M41">
            <v>253.10000000000002</v>
          </cell>
          <cell r="N41" t="str">
            <v>NUEVA</v>
          </cell>
        </row>
        <row r="42">
          <cell r="B42">
            <v>34416</v>
          </cell>
          <cell r="C42" t="str">
            <v>LIBRE</v>
          </cell>
          <cell r="D42">
            <v>49.5</v>
          </cell>
          <cell r="E42">
            <v>54.5</v>
          </cell>
          <cell r="F42">
            <v>0.14923751349756742</v>
          </cell>
          <cell r="G42">
            <v>0</v>
          </cell>
          <cell r="H42">
            <v>34444</v>
          </cell>
          <cell r="I42" t="str">
            <v>CDB</v>
          </cell>
          <cell r="J42" t="str">
            <v>NOM</v>
          </cell>
          <cell r="K42">
            <v>28</v>
          </cell>
          <cell r="L42">
            <v>7.3872569181295873</v>
          </cell>
          <cell r="M42">
            <v>302.60000000000002</v>
          </cell>
          <cell r="N42" t="str">
            <v>NUEVA</v>
          </cell>
        </row>
        <row r="43">
          <cell r="B43">
            <v>34418</v>
          </cell>
          <cell r="C43" t="str">
            <v>LIBRE</v>
          </cell>
          <cell r="D43">
            <v>44.48</v>
          </cell>
          <cell r="E43">
            <v>54.48</v>
          </cell>
          <cell r="F43">
            <v>0.14955108676562379</v>
          </cell>
          <cell r="G43">
            <v>0</v>
          </cell>
          <cell r="H43">
            <v>34446</v>
          </cell>
          <cell r="I43" t="str">
            <v>CDB</v>
          </cell>
          <cell r="J43" t="str">
            <v>NOM</v>
          </cell>
          <cell r="K43">
            <v>28</v>
          </cell>
          <cell r="L43">
            <v>6.6520323393349452</v>
          </cell>
          <cell r="M43">
            <v>326.48</v>
          </cell>
          <cell r="N43" t="str">
            <v>NUEVA</v>
          </cell>
        </row>
        <row r="44">
          <cell r="B44">
            <v>34423</v>
          </cell>
          <cell r="C44" t="str">
            <v>LIBRE</v>
          </cell>
          <cell r="D44">
            <v>40</v>
          </cell>
          <cell r="E44">
            <v>41</v>
          </cell>
          <cell r="F44">
            <v>0.14927840991154984</v>
          </cell>
          <cell r="G44">
            <v>0</v>
          </cell>
          <cell r="H44">
            <v>34451</v>
          </cell>
          <cell r="I44" t="str">
            <v>CDB</v>
          </cell>
          <cell r="J44" t="str">
            <v>NOM</v>
          </cell>
          <cell r="K44">
            <v>28</v>
          </cell>
          <cell r="L44">
            <v>5.9711363964619935</v>
          </cell>
          <cell r="M44">
            <v>326.48</v>
          </cell>
          <cell r="N44" t="str">
            <v>NUEVA</v>
          </cell>
        </row>
        <row r="45">
          <cell r="B45">
            <v>34432</v>
          </cell>
          <cell r="C45" t="str">
            <v>LIBRE</v>
          </cell>
          <cell r="D45">
            <v>84.5</v>
          </cell>
          <cell r="E45">
            <v>86.5</v>
          </cell>
          <cell r="F45">
            <v>0.15043769616108005</v>
          </cell>
          <cell r="G45">
            <v>0</v>
          </cell>
          <cell r="H45">
            <v>34460</v>
          </cell>
          <cell r="I45" t="str">
            <v>CDB</v>
          </cell>
          <cell r="J45" t="str">
            <v>NOM</v>
          </cell>
          <cell r="K45">
            <v>28</v>
          </cell>
          <cell r="L45">
            <v>12.711985325611264</v>
          </cell>
          <cell r="M45">
            <v>312.98</v>
          </cell>
          <cell r="N45" t="str">
            <v>NUEVA</v>
          </cell>
        </row>
        <row r="46">
          <cell r="B46">
            <v>34437</v>
          </cell>
          <cell r="C46" t="str">
            <v>LIBRE</v>
          </cell>
          <cell r="D46">
            <v>39.85</v>
          </cell>
          <cell r="E46">
            <v>42.85</v>
          </cell>
          <cell r="F46">
            <v>0.15050592284026387</v>
          </cell>
          <cell r="G46">
            <v>0</v>
          </cell>
          <cell r="H46">
            <v>34465</v>
          </cell>
          <cell r="I46" t="str">
            <v>CDB</v>
          </cell>
          <cell r="J46" t="str">
            <v>NOM</v>
          </cell>
          <cell r="K46">
            <v>28</v>
          </cell>
          <cell r="L46">
            <v>5.9976610251845157</v>
          </cell>
          <cell r="M46">
            <v>352.82999999999993</v>
          </cell>
          <cell r="N46" t="str">
            <v>NUEVA</v>
          </cell>
        </row>
        <row r="47">
          <cell r="B47">
            <v>34439</v>
          </cell>
          <cell r="C47" t="str">
            <v>LIBRE</v>
          </cell>
          <cell r="D47">
            <v>32.299999999999997</v>
          </cell>
          <cell r="E47">
            <v>33.299999999999997</v>
          </cell>
          <cell r="F47">
            <v>0.15116108770013081</v>
          </cell>
          <cell r="G47">
            <v>0</v>
          </cell>
          <cell r="H47">
            <v>34467</v>
          </cell>
          <cell r="I47" t="str">
            <v>CDB</v>
          </cell>
          <cell r="J47" t="str">
            <v>NOM</v>
          </cell>
          <cell r="K47">
            <v>28</v>
          </cell>
          <cell r="L47">
            <v>4.8825031327142252</v>
          </cell>
          <cell r="M47">
            <v>290.62999999999988</v>
          </cell>
          <cell r="N47" t="str">
            <v>NUEVA</v>
          </cell>
        </row>
        <row r="48">
          <cell r="B48">
            <v>34444</v>
          </cell>
          <cell r="C48" t="str">
            <v>LIBRE</v>
          </cell>
          <cell r="D48">
            <v>7.15</v>
          </cell>
          <cell r="E48">
            <v>10.15</v>
          </cell>
          <cell r="F48">
            <v>0.15116108770013081</v>
          </cell>
          <cell r="G48">
            <v>0</v>
          </cell>
          <cell r="H48">
            <v>34472</v>
          </cell>
          <cell r="I48" t="str">
            <v>CDB</v>
          </cell>
          <cell r="J48" t="str">
            <v>NOM</v>
          </cell>
          <cell r="K48">
            <v>28</v>
          </cell>
          <cell r="L48">
            <v>1.0808017770559353</v>
          </cell>
          <cell r="M48">
            <v>248.27999999999997</v>
          </cell>
          <cell r="N48" t="str">
            <v>NUEVA</v>
          </cell>
        </row>
        <row r="49">
          <cell r="B49">
            <v>34446</v>
          </cell>
          <cell r="C49" t="str">
            <v>LIBRE</v>
          </cell>
          <cell r="D49">
            <v>37.375</v>
          </cell>
          <cell r="E49">
            <v>42.375</v>
          </cell>
          <cell r="F49">
            <v>0.15116108770013081</v>
          </cell>
          <cell r="G49">
            <v>0</v>
          </cell>
          <cell r="H49">
            <v>34474</v>
          </cell>
          <cell r="I49" t="str">
            <v>CDB</v>
          </cell>
          <cell r="J49" t="str">
            <v>NOM</v>
          </cell>
          <cell r="K49">
            <v>28</v>
          </cell>
          <cell r="L49">
            <v>5.6496456527923895</v>
          </cell>
          <cell r="M49">
            <v>241.17499999999995</v>
          </cell>
          <cell r="N49" t="str">
            <v>NUEVA</v>
          </cell>
        </row>
        <row r="50">
          <cell r="B50">
            <v>34451</v>
          </cell>
          <cell r="C50" t="str">
            <v>LIBRE</v>
          </cell>
          <cell r="D50">
            <v>15</v>
          </cell>
          <cell r="E50">
            <v>19</v>
          </cell>
          <cell r="F50">
            <v>0.15047863172352183</v>
          </cell>
          <cell r="G50">
            <v>0</v>
          </cell>
          <cell r="H50">
            <v>34479</v>
          </cell>
          <cell r="I50" t="str">
            <v>CDB</v>
          </cell>
          <cell r="J50" t="str">
            <v>NOM</v>
          </cell>
          <cell r="K50">
            <v>28</v>
          </cell>
          <cell r="L50">
            <v>2.2571794758528272</v>
          </cell>
          <cell r="M50">
            <v>216.17499999999995</v>
          </cell>
          <cell r="N50" t="str">
            <v>NUEVA</v>
          </cell>
        </row>
        <row r="51">
          <cell r="B51">
            <v>34453</v>
          </cell>
          <cell r="C51" t="str">
            <v>LIBRE</v>
          </cell>
          <cell r="D51">
            <v>3</v>
          </cell>
          <cell r="E51">
            <v>7</v>
          </cell>
          <cell r="F51">
            <v>0.15116108770013081</v>
          </cell>
          <cell r="G51">
            <v>0</v>
          </cell>
          <cell r="H51">
            <v>34481</v>
          </cell>
          <cell r="I51" t="str">
            <v>CDB</v>
          </cell>
          <cell r="J51" t="str">
            <v>NOM</v>
          </cell>
          <cell r="K51">
            <v>28</v>
          </cell>
          <cell r="L51">
            <v>0.45348326310039244</v>
          </cell>
          <cell r="M51">
            <v>219.17499999999995</v>
          </cell>
          <cell r="N51" t="str">
            <v>NUEVA</v>
          </cell>
        </row>
        <row r="52">
          <cell r="B52">
            <v>34458</v>
          </cell>
          <cell r="C52" t="str">
            <v>LIBRE</v>
          </cell>
          <cell r="D52">
            <v>5.5</v>
          </cell>
          <cell r="E52">
            <v>5.5</v>
          </cell>
          <cell r="F52">
            <v>0.15116108770013081</v>
          </cell>
          <cell r="G52">
            <v>0</v>
          </cell>
          <cell r="H52">
            <v>34486</v>
          </cell>
          <cell r="I52" t="str">
            <v>CDB</v>
          </cell>
          <cell r="J52" t="str">
            <v>NOM</v>
          </cell>
          <cell r="K52">
            <v>28</v>
          </cell>
          <cell r="L52">
            <v>0.83138598235071948</v>
          </cell>
          <cell r="M52">
            <v>224.67499999999995</v>
          </cell>
          <cell r="N52" t="str">
            <v>NUEVA</v>
          </cell>
        </row>
        <row r="53">
          <cell r="B53">
            <v>34460</v>
          </cell>
          <cell r="C53" t="str">
            <v>LIBRE</v>
          </cell>
          <cell r="D53">
            <v>14.2</v>
          </cell>
          <cell r="E53">
            <v>14.2</v>
          </cell>
          <cell r="F53">
            <v>0.15072427313890624</v>
          </cell>
          <cell r="G53">
            <v>0</v>
          </cell>
          <cell r="H53">
            <v>34488</v>
          </cell>
          <cell r="I53" t="str">
            <v>CDB</v>
          </cell>
          <cell r="J53" t="str">
            <v>NOM</v>
          </cell>
          <cell r="K53">
            <v>28</v>
          </cell>
          <cell r="L53">
            <v>2.1402846785724683</v>
          </cell>
          <cell r="M53">
            <v>154.375</v>
          </cell>
          <cell r="N53" t="str">
            <v>NUEVA</v>
          </cell>
        </row>
        <row r="54">
          <cell r="B54">
            <v>34465</v>
          </cell>
          <cell r="C54" t="str">
            <v>LIBRE</v>
          </cell>
          <cell r="D54">
            <v>62.93</v>
          </cell>
          <cell r="E54">
            <v>82.93</v>
          </cell>
          <cell r="F54">
            <v>0.15116108770013081</v>
          </cell>
          <cell r="G54">
            <v>0</v>
          </cell>
          <cell r="H54">
            <v>34493</v>
          </cell>
          <cell r="I54" t="str">
            <v>CDB</v>
          </cell>
          <cell r="J54" t="str">
            <v>NOM</v>
          </cell>
          <cell r="K54">
            <v>28</v>
          </cell>
          <cell r="L54">
            <v>9.5125672489692317</v>
          </cell>
          <cell r="M54">
            <v>177.45500000000015</v>
          </cell>
          <cell r="N54" t="str">
            <v>NUEVA</v>
          </cell>
        </row>
        <row r="55">
          <cell r="B55">
            <v>34467</v>
          </cell>
          <cell r="C55" t="str">
            <v>LIBRE</v>
          </cell>
          <cell r="D55">
            <v>62.86</v>
          </cell>
          <cell r="E55">
            <v>62.86</v>
          </cell>
          <cell r="F55">
            <v>0.15116108770013081</v>
          </cell>
          <cell r="G55">
            <v>0</v>
          </cell>
          <cell r="H55">
            <v>34495</v>
          </cell>
          <cell r="I55" t="str">
            <v>CDB</v>
          </cell>
          <cell r="J55" t="str">
            <v>NOM</v>
          </cell>
          <cell r="K55">
            <v>28</v>
          </cell>
          <cell r="L55">
            <v>9.5019859728302229</v>
          </cell>
          <cell r="M55">
            <v>208.0150000000001</v>
          </cell>
          <cell r="N55" t="str">
            <v>NUEVA</v>
          </cell>
        </row>
        <row r="56">
          <cell r="B56">
            <v>34472</v>
          </cell>
          <cell r="C56" t="str">
            <v>LIBRE</v>
          </cell>
          <cell r="D56">
            <v>87.17</v>
          </cell>
          <cell r="E56">
            <v>87.17</v>
          </cell>
          <cell r="F56">
            <v>0.15116108770013081</v>
          </cell>
          <cell r="G56">
            <v>0</v>
          </cell>
          <cell r="H56">
            <v>34500</v>
          </cell>
          <cell r="I56" t="str">
            <v>CDB</v>
          </cell>
          <cell r="J56" t="str">
            <v>NOM</v>
          </cell>
          <cell r="K56">
            <v>28</v>
          </cell>
          <cell r="L56">
            <v>13.176712014820403</v>
          </cell>
          <cell r="M56">
            <v>288.03500000000008</v>
          </cell>
          <cell r="N56" t="str">
            <v>NUEVA</v>
          </cell>
        </row>
        <row r="57">
          <cell r="B57">
            <v>34474</v>
          </cell>
          <cell r="C57" t="str">
            <v>LIBRE</v>
          </cell>
          <cell r="D57">
            <v>20</v>
          </cell>
          <cell r="E57">
            <v>20</v>
          </cell>
          <cell r="F57">
            <v>0.15116108770013081</v>
          </cell>
          <cell r="G57">
            <v>0</v>
          </cell>
          <cell r="H57">
            <v>34502</v>
          </cell>
          <cell r="I57" t="str">
            <v>CDB</v>
          </cell>
          <cell r="J57" t="str">
            <v>NOM</v>
          </cell>
          <cell r="K57">
            <v>28</v>
          </cell>
          <cell r="L57">
            <v>3.0232217540026163</v>
          </cell>
          <cell r="M57">
            <v>270.66000000000008</v>
          </cell>
          <cell r="N57" t="str">
            <v>NUEVA</v>
          </cell>
        </row>
        <row r="58">
          <cell r="B58">
            <v>34479</v>
          </cell>
          <cell r="C58" t="str">
            <v>LIBRE</v>
          </cell>
          <cell r="D58">
            <v>41</v>
          </cell>
          <cell r="E58">
            <v>41</v>
          </cell>
          <cell r="F58">
            <v>0.15110647756890128</v>
          </cell>
          <cell r="G58">
            <v>0</v>
          </cell>
          <cell r="H58">
            <v>34507</v>
          </cell>
          <cell r="I58" t="str">
            <v>CDB</v>
          </cell>
          <cell r="J58" t="str">
            <v>NOM</v>
          </cell>
          <cell r="K58">
            <v>28</v>
          </cell>
          <cell r="L58">
            <v>6.1953655803249523</v>
          </cell>
          <cell r="M58">
            <v>296.66000000000008</v>
          </cell>
          <cell r="N58" t="str">
            <v>NUEVA</v>
          </cell>
        </row>
        <row r="59">
          <cell r="B59">
            <v>34481</v>
          </cell>
          <cell r="C59" t="str">
            <v>LIBRE</v>
          </cell>
          <cell r="D59">
            <v>58.17</v>
          </cell>
          <cell r="E59">
            <v>58.17</v>
          </cell>
          <cell r="F59">
            <v>0.15110647756890128</v>
          </cell>
          <cell r="G59">
            <v>0</v>
          </cell>
          <cell r="H59">
            <v>34509</v>
          </cell>
          <cell r="I59" t="str">
            <v>CDB</v>
          </cell>
          <cell r="J59" t="str">
            <v>NOM</v>
          </cell>
          <cell r="K59">
            <v>28</v>
          </cell>
          <cell r="L59">
            <v>8.789863800182987</v>
          </cell>
          <cell r="M59">
            <v>351.83000000000015</v>
          </cell>
          <cell r="N59" t="str">
            <v>NUEVA</v>
          </cell>
        </row>
        <row r="60">
          <cell r="B60">
            <v>34488</v>
          </cell>
          <cell r="C60" t="str">
            <v>LIBRE</v>
          </cell>
          <cell r="D60">
            <v>21.5</v>
          </cell>
          <cell r="E60">
            <v>21.5</v>
          </cell>
          <cell r="F60">
            <v>0.15110647756890128</v>
          </cell>
          <cell r="G60">
            <v>0</v>
          </cell>
          <cell r="H60">
            <v>34516</v>
          </cell>
          <cell r="I60" t="str">
            <v>CDB</v>
          </cell>
          <cell r="J60" t="str">
            <v>NOM</v>
          </cell>
          <cell r="K60">
            <v>28</v>
          </cell>
          <cell r="L60">
            <v>3.2487892677313774</v>
          </cell>
          <cell r="M60">
            <v>353.63000000000011</v>
          </cell>
          <cell r="N60" t="str">
            <v>NUEVA</v>
          </cell>
        </row>
        <row r="61">
          <cell r="B61">
            <v>34493</v>
          </cell>
          <cell r="C61" t="str">
            <v>LIBRE</v>
          </cell>
          <cell r="D61">
            <v>91.26</v>
          </cell>
          <cell r="E61">
            <v>93.26</v>
          </cell>
          <cell r="F61">
            <v>0.15116108770013081</v>
          </cell>
          <cell r="G61">
            <v>0</v>
          </cell>
          <cell r="H61">
            <v>34521</v>
          </cell>
          <cell r="I61" t="str">
            <v>CDB</v>
          </cell>
          <cell r="J61" t="str">
            <v>NOM</v>
          </cell>
          <cell r="K61">
            <v>28</v>
          </cell>
          <cell r="L61">
            <v>13.794960863513939</v>
          </cell>
          <cell r="M61">
            <v>381.96000000000004</v>
          </cell>
          <cell r="N61" t="str">
            <v>NUEVA</v>
          </cell>
        </row>
        <row r="62">
          <cell r="B62">
            <v>34495</v>
          </cell>
          <cell r="C62" t="str">
            <v>LIBRE</v>
          </cell>
          <cell r="D62">
            <v>125.63</v>
          </cell>
          <cell r="E62">
            <v>125.63</v>
          </cell>
          <cell r="F62">
            <v>0.15116108770013081</v>
          </cell>
          <cell r="G62">
            <v>0</v>
          </cell>
          <cell r="H62">
            <v>34523</v>
          </cell>
          <cell r="I62" t="str">
            <v>CDB</v>
          </cell>
          <cell r="J62" t="str">
            <v>NOM</v>
          </cell>
          <cell r="K62">
            <v>28</v>
          </cell>
          <cell r="L62">
            <v>18.990367447767433</v>
          </cell>
          <cell r="M62">
            <v>444.73</v>
          </cell>
          <cell r="N62" t="str">
            <v>NUEVA</v>
          </cell>
        </row>
        <row r="63">
          <cell r="B63">
            <v>34500</v>
          </cell>
          <cell r="C63" t="str">
            <v>LIBRE</v>
          </cell>
          <cell r="D63">
            <v>97.22</v>
          </cell>
          <cell r="E63">
            <v>97.22</v>
          </cell>
          <cell r="F63">
            <v>0.15116108770013081</v>
          </cell>
          <cell r="G63">
            <v>0</v>
          </cell>
          <cell r="H63">
            <v>34528</v>
          </cell>
          <cell r="I63" t="str">
            <v>CDB</v>
          </cell>
          <cell r="J63" t="str">
            <v>NOM</v>
          </cell>
          <cell r="K63">
            <v>28</v>
          </cell>
          <cell r="L63">
            <v>14.695880946206717</v>
          </cell>
          <cell r="M63">
            <v>454.78</v>
          </cell>
          <cell r="N63" t="str">
            <v>NUEVA</v>
          </cell>
        </row>
        <row r="64">
          <cell r="B64">
            <v>34502</v>
          </cell>
          <cell r="C64" t="str">
            <v>LIBRE</v>
          </cell>
          <cell r="D64">
            <v>10</v>
          </cell>
          <cell r="E64">
            <v>10</v>
          </cell>
          <cell r="F64">
            <v>0.15116108770013081</v>
          </cell>
          <cell r="G64">
            <v>0</v>
          </cell>
          <cell r="H64">
            <v>34530</v>
          </cell>
          <cell r="I64" t="str">
            <v>CDB</v>
          </cell>
          <cell r="J64" t="str">
            <v>NOM</v>
          </cell>
          <cell r="K64">
            <v>28</v>
          </cell>
          <cell r="L64">
            <v>1.5116108770013081</v>
          </cell>
          <cell r="M64">
            <v>444.78</v>
          </cell>
          <cell r="N64" t="str">
            <v>NUEVA</v>
          </cell>
        </row>
        <row r="65">
          <cell r="B65">
            <v>34507</v>
          </cell>
          <cell r="C65" t="str">
            <v>LIBRE</v>
          </cell>
          <cell r="D65">
            <v>0</v>
          </cell>
          <cell r="E65">
            <v>0</v>
          </cell>
          <cell r="F65">
            <v>0</v>
          </cell>
          <cell r="G65">
            <v>0</v>
          </cell>
          <cell r="H65">
            <v>34535</v>
          </cell>
          <cell r="I65" t="str">
            <v>CDB</v>
          </cell>
          <cell r="J65" t="str">
            <v>NOM</v>
          </cell>
          <cell r="K65">
            <v>28</v>
          </cell>
          <cell r="L65">
            <v>0</v>
          </cell>
          <cell r="M65">
            <v>403.78</v>
          </cell>
          <cell r="N65" t="str">
            <v>NUEVA</v>
          </cell>
        </row>
        <row r="66">
          <cell r="B66">
            <v>34509</v>
          </cell>
          <cell r="C66" t="str">
            <v>LIBRE</v>
          </cell>
          <cell r="D66">
            <v>21</v>
          </cell>
          <cell r="E66">
            <v>22</v>
          </cell>
          <cell r="F66">
            <v>0.15116108770013081</v>
          </cell>
          <cell r="G66">
            <v>0</v>
          </cell>
          <cell r="H66">
            <v>34537</v>
          </cell>
          <cell r="I66" t="str">
            <v>CDB</v>
          </cell>
          <cell r="J66" t="str">
            <v>NOM</v>
          </cell>
          <cell r="K66">
            <v>28</v>
          </cell>
          <cell r="L66">
            <v>3.1743828417027471</v>
          </cell>
          <cell r="M66">
            <v>366.61000000000013</v>
          </cell>
          <cell r="N66" t="str">
            <v>NUEVA</v>
          </cell>
        </row>
        <row r="67">
          <cell r="B67">
            <v>34515</v>
          </cell>
          <cell r="C67" t="str">
            <v>LIBRE</v>
          </cell>
          <cell r="D67">
            <v>69.454999999999998</v>
          </cell>
          <cell r="E67">
            <v>69.454999999999998</v>
          </cell>
          <cell r="F67">
            <v>0.15116108770013081</v>
          </cell>
          <cell r="G67">
            <v>0</v>
          </cell>
          <cell r="H67">
            <v>34542</v>
          </cell>
          <cell r="I67" t="str">
            <v>CDB</v>
          </cell>
          <cell r="J67" t="str">
            <v>NOM</v>
          </cell>
          <cell r="K67">
            <v>27</v>
          </cell>
          <cell r="L67">
            <v>10.498893346212585</v>
          </cell>
          <cell r="M67">
            <v>436.06500000000005</v>
          </cell>
          <cell r="N67" t="str">
            <v>NUEVA</v>
          </cell>
        </row>
        <row r="68">
          <cell r="B68">
            <v>34521</v>
          </cell>
          <cell r="C68" t="str">
            <v>LIBRE</v>
          </cell>
          <cell r="D68">
            <v>76.349999999999994</v>
          </cell>
          <cell r="E68">
            <v>76.349999999999994</v>
          </cell>
          <cell r="F68">
            <v>0.15116108770013081</v>
          </cell>
          <cell r="G68">
            <v>0</v>
          </cell>
          <cell r="H68">
            <v>34549</v>
          </cell>
          <cell r="I68" t="str">
            <v>CDB</v>
          </cell>
          <cell r="J68" t="str">
            <v>NOM</v>
          </cell>
          <cell r="K68">
            <v>28</v>
          </cell>
          <cell r="L68">
            <v>11.541149045904987</v>
          </cell>
          <cell r="M68">
            <v>399.65499999999997</v>
          </cell>
          <cell r="N68" t="str">
            <v>NUEVA</v>
          </cell>
        </row>
        <row r="69">
          <cell r="B69">
            <v>34523</v>
          </cell>
          <cell r="C69" t="str">
            <v>LIBRE</v>
          </cell>
          <cell r="D69">
            <v>68.344999999999999</v>
          </cell>
          <cell r="E69">
            <v>68.344999999999999</v>
          </cell>
          <cell r="F69">
            <v>0.15116108770013081</v>
          </cell>
          <cell r="G69">
            <v>0</v>
          </cell>
          <cell r="H69">
            <v>34551</v>
          </cell>
          <cell r="I69" t="str">
            <v>CDB</v>
          </cell>
          <cell r="J69" t="str">
            <v>NOM</v>
          </cell>
          <cell r="K69">
            <v>28</v>
          </cell>
          <cell r="L69">
            <v>10.331104538865441</v>
          </cell>
          <cell r="M69">
            <v>342.36999999999989</v>
          </cell>
          <cell r="N69" t="str">
            <v>NUEVA</v>
          </cell>
        </row>
        <row r="70">
          <cell r="B70">
            <v>34528</v>
          </cell>
          <cell r="C70" t="str">
            <v>LIBRE</v>
          </cell>
          <cell r="D70">
            <v>176.28800000000001</v>
          </cell>
          <cell r="E70">
            <v>176.28800000000001</v>
          </cell>
          <cell r="F70">
            <v>0.15116108770013081</v>
          </cell>
          <cell r="G70">
            <v>0</v>
          </cell>
          <cell r="H70">
            <v>34556</v>
          </cell>
          <cell r="I70" t="str">
            <v>CDB</v>
          </cell>
          <cell r="J70" t="str">
            <v>NOM</v>
          </cell>
          <cell r="K70">
            <v>28</v>
          </cell>
          <cell r="L70">
            <v>26.647885828480664</v>
          </cell>
          <cell r="M70">
            <v>421.43799999999987</v>
          </cell>
          <cell r="N70" t="str">
            <v>NUEVA</v>
          </cell>
        </row>
        <row r="71">
          <cell r="B71">
            <v>34530</v>
          </cell>
          <cell r="C71" t="str">
            <v>LIBRE</v>
          </cell>
          <cell r="D71">
            <v>86.614000000000004</v>
          </cell>
          <cell r="E71">
            <v>86.614000000000004</v>
          </cell>
          <cell r="F71">
            <v>0.15116108770013081</v>
          </cell>
          <cell r="G71">
            <v>0</v>
          </cell>
          <cell r="H71">
            <v>34558</v>
          </cell>
          <cell r="I71" t="str">
            <v>CDB</v>
          </cell>
          <cell r="J71" t="str">
            <v>NOM</v>
          </cell>
          <cell r="K71">
            <v>28</v>
          </cell>
          <cell r="L71">
            <v>13.092666450059131</v>
          </cell>
          <cell r="M71">
            <v>498.05199999999991</v>
          </cell>
          <cell r="N71" t="str">
            <v>NUEVA</v>
          </cell>
        </row>
        <row r="72">
          <cell r="B72">
            <v>34535</v>
          </cell>
          <cell r="C72" t="str">
            <v>LIBRE</v>
          </cell>
          <cell r="D72">
            <v>4.4000000000000004</v>
          </cell>
          <cell r="E72">
            <v>4.4000000000000004</v>
          </cell>
          <cell r="F72">
            <v>0.15116108770013081</v>
          </cell>
          <cell r="G72">
            <v>0</v>
          </cell>
          <cell r="H72">
            <v>34563</v>
          </cell>
          <cell r="I72" t="str">
            <v>CDB</v>
          </cell>
          <cell r="J72" t="str">
            <v>NOM</v>
          </cell>
          <cell r="K72">
            <v>28</v>
          </cell>
          <cell r="L72">
            <v>0.66510878588057565</v>
          </cell>
          <cell r="M72">
            <v>502.452</v>
          </cell>
          <cell r="N72" t="str">
            <v>NUEVA</v>
          </cell>
        </row>
        <row r="73">
          <cell r="B73">
            <v>34537</v>
          </cell>
          <cell r="C73" t="str">
            <v>LIBRE</v>
          </cell>
          <cell r="D73">
            <v>3.7</v>
          </cell>
          <cell r="E73">
            <v>3.7</v>
          </cell>
          <cell r="F73">
            <v>0.15116108770013081</v>
          </cell>
          <cell r="G73">
            <v>0</v>
          </cell>
          <cell r="H73">
            <v>34565</v>
          </cell>
          <cell r="I73" t="str">
            <v>CDB</v>
          </cell>
          <cell r="J73" t="str">
            <v>NOM</v>
          </cell>
          <cell r="K73">
            <v>28</v>
          </cell>
          <cell r="L73">
            <v>0.55929602449048399</v>
          </cell>
          <cell r="M73">
            <v>485.15199999999959</v>
          </cell>
          <cell r="N73" t="str">
            <v>NUEVA</v>
          </cell>
        </row>
        <row r="74">
          <cell r="B74">
            <v>34542</v>
          </cell>
          <cell r="C74" t="str">
            <v>LIBRE</v>
          </cell>
          <cell r="D74">
            <v>15.335000000000001</v>
          </cell>
          <cell r="E74">
            <v>15.335000000000001</v>
          </cell>
          <cell r="F74">
            <v>0.15116108770013081</v>
          </cell>
          <cell r="G74">
            <v>0</v>
          </cell>
          <cell r="H74">
            <v>34570</v>
          </cell>
          <cell r="I74" t="str">
            <v>CDB</v>
          </cell>
          <cell r="J74" t="str">
            <v>NOM</v>
          </cell>
          <cell r="K74">
            <v>28</v>
          </cell>
          <cell r="L74">
            <v>2.3180552798815062</v>
          </cell>
          <cell r="M74">
            <v>431.0319999999997</v>
          </cell>
          <cell r="N74" t="str">
            <v>NUEVA</v>
          </cell>
        </row>
        <row r="75">
          <cell r="B75">
            <v>34549</v>
          </cell>
          <cell r="C75" t="str">
            <v>LIBRE</v>
          </cell>
          <cell r="D75">
            <v>37</v>
          </cell>
          <cell r="E75">
            <v>115</v>
          </cell>
          <cell r="F75">
            <v>0.14273836445749111</v>
          </cell>
          <cell r="G75">
            <v>0</v>
          </cell>
          <cell r="H75">
            <v>34577</v>
          </cell>
          <cell r="I75" t="str">
            <v>CDB</v>
          </cell>
          <cell r="J75" t="str">
            <v>NOM</v>
          </cell>
          <cell r="K75">
            <v>28</v>
          </cell>
          <cell r="L75">
            <v>5.2813194849271712</v>
          </cell>
          <cell r="M75">
            <v>391.68199999999979</v>
          </cell>
          <cell r="N75" t="str">
            <v>NUEVA</v>
          </cell>
        </row>
        <row r="76">
          <cell r="B76">
            <v>34551</v>
          </cell>
          <cell r="C76" t="str">
            <v>LIBRE</v>
          </cell>
          <cell r="D76">
            <v>89.5</v>
          </cell>
          <cell r="E76">
            <v>157.94999999999999</v>
          </cell>
          <cell r="F76">
            <v>0.13368537761791721</v>
          </cell>
          <cell r="G76">
            <v>0</v>
          </cell>
          <cell r="H76">
            <v>34579</v>
          </cell>
          <cell r="I76" t="str">
            <v>CDB</v>
          </cell>
          <cell r="J76" t="str">
            <v>NOM</v>
          </cell>
          <cell r="K76">
            <v>28</v>
          </cell>
          <cell r="L76">
            <v>11.964841296803591</v>
          </cell>
          <cell r="M76">
            <v>412.83699999999999</v>
          </cell>
          <cell r="N76" t="str">
            <v>NUEVA</v>
          </cell>
        </row>
        <row r="77">
          <cell r="B77">
            <v>34556</v>
          </cell>
          <cell r="C77" t="str">
            <v>LIBRE</v>
          </cell>
          <cell r="D77">
            <v>241.44</v>
          </cell>
          <cell r="E77">
            <v>252.14</v>
          </cell>
          <cell r="F77">
            <v>0.13603011027351131</v>
          </cell>
          <cell r="G77">
            <v>0</v>
          </cell>
          <cell r="H77">
            <v>34584</v>
          </cell>
          <cell r="I77" t="str">
            <v>CDB</v>
          </cell>
          <cell r="J77" t="str">
            <v>NOM</v>
          </cell>
          <cell r="K77">
            <v>28</v>
          </cell>
          <cell r="L77">
            <v>32.843109824436567</v>
          </cell>
          <cell r="M77">
            <v>477.98900000000003</v>
          </cell>
          <cell r="N77" t="str">
            <v>NUEVA</v>
          </cell>
        </row>
        <row r="78">
          <cell r="B78">
            <v>34558</v>
          </cell>
          <cell r="C78" t="str">
            <v>LIBRE</v>
          </cell>
          <cell r="D78">
            <v>147.066</v>
          </cell>
          <cell r="E78">
            <v>147.066</v>
          </cell>
          <cell r="F78">
            <v>0.13737966847435934</v>
          </cell>
          <cell r="G78">
            <v>0</v>
          </cell>
          <cell r="H78">
            <v>34586</v>
          </cell>
          <cell r="I78" t="str">
            <v>CDB</v>
          </cell>
          <cell r="J78" t="str">
            <v>NOM</v>
          </cell>
          <cell r="K78">
            <v>28</v>
          </cell>
          <cell r="L78">
            <v>20.20387832385013</v>
          </cell>
          <cell r="M78">
            <v>538.4409999999998</v>
          </cell>
          <cell r="N78" t="str">
            <v>NUEVA</v>
          </cell>
        </row>
        <row r="79">
          <cell r="B79">
            <v>34563</v>
          </cell>
          <cell r="C79" t="str">
            <v>LIBRE</v>
          </cell>
          <cell r="D79">
            <v>0</v>
          </cell>
          <cell r="E79">
            <v>61.92</v>
          </cell>
          <cell r="F79">
            <v>0</v>
          </cell>
          <cell r="G79">
            <v>0</v>
          </cell>
          <cell r="H79">
            <v>34591</v>
          </cell>
          <cell r="I79" t="str">
            <v>CDB</v>
          </cell>
          <cell r="J79" t="str">
            <v>NOM</v>
          </cell>
          <cell r="K79">
            <v>28</v>
          </cell>
          <cell r="L79">
            <v>0</v>
          </cell>
          <cell r="M79">
            <v>534.04099999999971</v>
          </cell>
          <cell r="N79" t="str">
            <v>NUEVA</v>
          </cell>
        </row>
        <row r="80">
          <cell r="B80">
            <v>34565</v>
          </cell>
          <cell r="C80" t="str">
            <v>LIBRE</v>
          </cell>
          <cell r="D80">
            <v>28.32</v>
          </cell>
          <cell r="E80">
            <v>38.32</v>
          </cell>
          <cell r="F80">
            <v>0.14257564029197312</v>
          </cell>
          <cell r="G80">
            <v>0</v>
          </cell>
          <cell r="H80">
            <v>34593</v>
          </cell>
          <cell r="I80" t="str">
            <v>CDB</v>
          </cell>
          <cell r="J80" t="str">
            <v>NOM</v>
          </cell>
          <cell r="K80">
            <v>28</v>
          </cell>
          <cell r="L80">
            <v>4.0377421330686785</v>
          </cell>
          <cell r="M80">
            <v>558.66100000000006</v>
          </cell>
          <cell r="N80" t="str">
            <v>NUEVA</v>
          </cell>
        </row>
        <row r="81">
          <cell r="B81">
            <v>34570</v>
          </cell>
          <cell r="C81" t="str">
            <v>LIBRE</v>
          </cell>
          <cell r="D81">
            <v>23.722000000000001</v>
          </cell>
          <cell r="E81">
            <v>23.722000000000001</v>
          </cell>
          <cell r="F81">
            <v>0.14233159386968763</v>
          </cell>
          <cell r="G81">
            <v>0</v>
          </cell>
          <cell r="H81">
            <v>34598</v>
          </cell>
          <cell r="I81" t="str">
            <v>CDB</v>
          </cell>
          <cell r="J81" t="str">
            <v>NOM</v>
          </cell>
          <cell r="K81">
            <v>28</v>
          </cell>
          <cell r="L81">
            <v>3.3763900697767304</v>
          </cell>
          <cell r="M81">
            <v>567.04800000000023</v>
          </cell>
          <cell r="N81" t="str">
            <v>NUEVA</v>
          </cell>
        </row>
        <row r="82">
          <cell r="B82">
            <v>34572</v>
          </cell>
          <cell r="C82" t="str">
            <v>LIBRE</v>
          </cell>
          <cell r="D82">
            <v>0.22</v>
          </cell>
          <cell r="E82">
            <v>0.22</v>
          </cell>
          <cell r="F82">
            <v>0.14299605449973818</v>
          </cell>
          <cell r="G82">
            <v>0</v>
          </cell>
          <cell r="H82">
            <v>34600</v>
          </cell>
          <cell r="I82" t="str">
            <v>CDB</v>
          </cell>
          <cell r="J82" t="str">
            <v>NOM</v>
          </cell>
          <cell r="K82">
            <v>28</v>
          </cell>
          <cell r="L82">
            <v>3.14591319899424E-2</v>
          </cell>
          <cell r="M82">
            <v>567.26800000000003</v>
          </cell>
          <cell r="N82" t="str">
            <v>NUEVA</v>
          </cell>
        </row>
        <row r="83">
          <cell r="B83">
            <v>34579</v>
          </cell>
          <cell r="C83" t="str">
            <v>LIBRE</v>
          </cell>
          <cell r="D83">
            <v>68</v>
          </cell>
          <cell r="E83">
            <v>80.5</v>
          </cell>
          <cell r="F83">
            <v>0.14168103699599999</v>
          </cell>
          <cell r="G83">
            <v>0</v>
          </cell>
          <cell r="H83">
            <v>34607</v>
          </cell>
          <cell r="I83" t="str">
            <v>CDB</v>
          </cell>
          <cell r="J83" t="str">
            <v>NOM</v>
          </cell>
          <cell r="K83">
            <v>28</v>
          </cell>
          <cell r="L83">
            <v>9.634310515728</v>
          </cell>
          <cell r="M83">
            <v>508.76800000000003</v>
          </cell>
          <cell r="N83" t="str">
            <v>NUEVA</v>
          </cell>
        </row>
        <row r="84">
          <cell r="B84">
            <v>34584</v>
          </cell>
          <cell r="C84" t="str">
            <v>LIBRE</v>
          </cell>
          <cell r="D84">
            <v>175.422</v>
          </cell>
          <cell r="E84">
            <v>186.422</v>
          </cell>
          <cell r="F84">
            <v>0.14424457039044292</v>
          </cell>
          <cell r="G84">
            <v>0</v>
          </cell>
          <cell r="H84">
            <v>34612</v>
          </cell>
          <cell r="I84" t="str">
            <v>CDB</v>
          </cell>
          <cell r="J84" t="str">
            <v>NOM</v>
          </cell>
          <cell r="K84">
            <v>28</v>
          </cell>
          <cell r="L84">
            <v>25.303671027032276</v>
          </cell>
          <cell r="M84">
            <v>442.75</v>
          </cell>
          <cell r="N84" t="str">
            <v>NUEVA</v>
          </cell>
        </row>
        <row r="85">
          <cell r="B85">
            <v>34584</v>
          </cell>
          <cell r="C85" t="str">
            <v>LIBRE</v>
          </cell>
          <cell r="D85">
            <v>5</v>
          </cell>
          <cell r="E85">
            <v>5</v>
          </cell>
          <cell r="F85">
            <v>0.14424457039044292</v>
          </cell>
          <cell r="G85">
            <v>0</v>
          </cell>
          <cell r="H85">
            <v>34612</v>
          </cell>
          <cell r="I85" t="str">
            <v>CDB</v>
          </cell>
          <cell r="J85" t="str">
            <v>NOM</v>
          </cell>
          <cell r="K85">
            <v>28</v>
          </cell>
          <cell r="L85">
            <v>0.72122285195221458</v>
          </cell>
          <cell r="M85">
            <v>447.75</v>
          </cell>
          <cell r="N85" t="str">
            <v>REAPERTURA</v>
          </cell>
        </row>
        <row r="86">
          <cell r="B86">
            <v>34586</v>
          </cell>
          <cell r="C86" t="str">
            <v>LIBRE</v>
          </cell>
          <cell r="D86">
            <v>111.81819999999999</v>
          </cell>
          <cell r="E86">
            <v>123.6182</v>
          </cell>
          <cell r="F86">
            <v>0.14666372712626408</v>
          </cell>
          <cell r="G86">
            <v>0</v>
          </cell>
          <cell r="H86">
            <v>34614</v>
          </cell>
          <cell r="I86" t="str">
            <v>CDB</v>
          </cell>
          <cell r="J86" t="str">
            <v>NOM</v>
          </cell>
          <cell r="K86">
            <v>28</v>
          </cell>
          <cell r="L86">
            <v>16.399673972550019</v>
          </cell>
          <cell r="M86">
            <v>412.50220000000036</v>
          </cell>
          <cell r="N86" t="str">
            <v>NUEVA</v>
          </cell>
        </row>
        <row r="87">
          <cell r="B87">
            <v>34586</v>
          </cell>
          <cell r="C87" t="str">
            <v>LIBRE</v>
          </cell>
          <cell r="D87">
            <v>1</v>
          </cell>
          <cell r="E87">
            <v>1</v>
          </cell>
          <cell r="F87">
            <v>0.14503232059718907</v>
          </cell>
          <cell r="G87">
            <v>0</v>
          </cell>
          <cell r="H87">
            <v>34614</v>
          </cell>
          <cell r="I87" t="str">
            <v>CDB</v>
          </cell>
          <cell r="J87" t="str">
            <v>NOM</v>
          </cell>
          <cell r="K87">
            <v>28</v>
          </cell>
          <cell r="L87">
            <v>0.14503232059718907</v>
          </cell>
          <cell r="M87">
            <v>413.50220000000036</v>
          </cell>
          <cell r="N87" t="str">
            <v>REAPERTURA</v>
          </cell>
        </row>
        <row r="88">
          <cell r="B88">
            <v>34589</v>
          </cell>
          <cell r="C88" t="str">
            <v>LIBRE</v>
          </cell>
          <cell r="D88">
            <v>1.3879999999999999</v>
          </cell>
          <cell r="E88">
            <v>1.3879999999999999</v>
          </cell>
          <cell r="F88">
            <v>0.14503232059718907</v>
          </cell>
          <cell r="G88">
            <v>0</v>
          </cell>
          <cell r="H88">
            <v>34617</v>
          </cell>
          <cell r="I88" t="str">
            <v>CDB</v>
          </cell>
          <cell r="J88" t="str">
            <v>NOM</v>
          </cell>
          <cell r="K88">
            <v>28</v>
          </cell>
          <cell r="L88">
            <v>0.20130486098889841</v>
          </cell>
          <cell r="M88">
            <v>414.89020000000028</v>
          </cell>
          <cell r="N88" t="str">
            <v>NUEVA</v>
          </cell>
        </row>
        <row r="89">
          <cell r="B89">
            <v>34591</v>
          </cell>
          <cell r="C89" t="str">
            <v>LIBRE</v>
          </cell>
          <cell r="D89">
            <v>35.299999999999997</v>
          </cell>
          <cell r="E89">
            <v>37.299999999999997</v>
          </cell>
          <cell r="F89">
            <v>0.14707191153891563</v>
          </cell>
          <cell r="G89">
            <v>0</v>
          </cell>
          <cell r="H89">
            <v>34619</v>
          </cell>
          <cell r="I89" t="str">
            <v>CDB</v>
          </cell>
          <cell r="J89" t="str">
            <v>NOM</v>
          </cell>
          <cell r="K89">
            <v>28</v>
          </cell>
          <cell r="L89">
            <v>5.1916384773237212</v>
          </cell>
          <cell r="M89">
            <v>450.19020000000046</v>
          </cell>
          <cell r="N89" t="str">
            <v>NUEVA</v>
          </cell>
        </row>
        <row r="90">
          <cell r="B90">
            <v>34591</v>
          </cell>
          <cell r="C90" t="str">
            <v>LIBRE</v>
          </cell>
          <cell r="D90">
            <v>4</v>
          </cell>
          <cell r="E90">
            <v>4</v>
          </cell>
          <cell r="F90">
            <v>0.14707191153891563</v>
          </cell>
          <cell r="G90">
            <v>0</v>
          </cell>
          <cell r="H90">
            <v>34619</v>
          </cell>
          <cell r="I90" t="str">
            <v>CDB</v>
          </cell>
          <cell r="J90" t="str">
            <v>NOM</v>
          </cell>
          <cell r="K90">
            <v>28</v>
          </cell>
          <cell r="L90">
            <v>0.58828764615566254</v>
          </cell>
          <cell r="M90">
            <v>454.19020000000046</v>
          </cell>
          <cell r="N90" t="str">
            <v>REAPERTURA</v>
          </cell>
        </row>
        <row r="91">
          <cell r="B91">
            <v>34593</v>
          </cell>
          <cell r="C91" t="str">
            <v>LIBRE</v>
          </cell>
          <cell r="D91">
            <v>6.8449999999999998</v>
          </cell>
          <cell r="E91">
            <v>14.545</v>
          </cell>
          <cell r="F91">
            <v>0.14707191153891563</v>
          </cell>
          <cell r="G91">
            <v>0</v>
          </cell>
          <cell r="H91">
            <v>34621</v>
          </cell>
          <cell r="I91" t="str">
            <v>CDB</v>
          </cell>
          <cell r="J91" t="str">
            <v>NOM</v>
          </cell>
          <cell r="K91">
            <v>28</v>
          </cell>
          <cell r="L91">
            <v>1.0067072344838774</v>
          </cell>
          <cell r="M91">
            <v>432.7152000000001</v>
          </cell>
          <cell r="N91" t="str">
            <v>NUEVA</v>
          </cell>
        </row>
        <row r="92">
          <cell r="B92">
            <v>34598</v>
          </cell>
          <cell r="C92" t="str">
            <v>LIBRE</v>
          </cell>
          <cell r="D92">
            <v>10.236000000000001</v>
          </cell>
          <cell r="E92">
            <v>10.236000000000001</v>
          </cell>
          <cell r="F92">
            <v>0.14764359348658118</v>
          </cell>
          <cell r="G92">
            <v>0</v>
          </cell>
          <cell r="H92">
            <v>34626</v>
          </cell>
          <cell r="I92" t="str">
            <v>CDB</v>
          </cell>
          <cell r="J92" t="str">
            <v>NOM</v>
          </cell>
          <cell r="K92">
            <v>28</v>
          </cell>
          <cell r="L92">
            <v>1.511279822928645</v>
          </cell>
          <cell r="M92">
            <v>419.22919999999976</v>
          </cell>
          <cell r="N92" t="str">
            <v>NUEVA</v>
          </cell>
        </row>
        <row r="93">
          <cell r="B93">
            <v>34598</v>
          </cell>
          <cell r="C93" t="str">
            <v>LIBRE</v>
          </cell>
          <cell r="D93">
            <v>3.67</v>
          </cell>
          <cell r="E93">
            <v>3.67</v>
          </cell>
          <cell r="F93">
            <v>0.14707191153891563</v>
          </cell>
          <cell r="G93">
            <v>0</v>
          </cell>
          <cell r="H93">
            <v>34626</v>
          </cell>
          <cell r="I93" t="str">
            <v>CDB</v>
          </cell>
          <cell r="J93" t="str">
            <v>NOM</v>
          </cell>
          <cell r="K93">
            <v>28</v>
          </cell>
          <cell r="L93">
            <v>0.53975391534782036</v>
          </cell>
          <cell r="M93">
            <v>422.89919999999984</v>
          </cell>
          <cell r="N93" t="str">
            <v>REAPERTURA</v>
          </cell>
        </row>
        <row r="94">
          <cell r="B94">
            <v>34600</v>
          </cell>
          <cell r="C94" t="str">
            <v>LIBRE</v>
          </cell>
          <cell r="D94">
            <v>1.93</v>
          </cell>
          <cell r="E94">
            <v>1.93</v>
          </cell>
          <cell r="F94">
            <v>0.14885587795719335</v>
          </cell>
          <cell r="G94">
            <v>0</v>
          </cell>
          <cell r="H94">
            <v>34628</v>
          </cell>
          <cell r="I94" t="str">
            <v>CDB</v>
          </cell>
          <cell r="J94" t="str">
            <v>NOM</v>
          </cell>
          <cell r="K94">
            <v>28</v>
          </cell>
          <cell r="L94">
            <v>0.28729184445738315</v>
          </cell>
          <cell r="M94">
            <v>424.60919999999987</v>
          </cell>
          <cell r="N94" t="str">
            <v>NUEVA</v>
          </cell>
        </row>
        <row r="95">
          <cell r="B95">
            <v>34605</v>
          </cell>
          <cell r="C95" t="str">
            <v>LIBRE</v>
          </cell>
          <cell r="D95">
            <v>0.31</v>
          </cell>
          <cell r="E95">
            <v>0.91</v>
          </cell>
          <cell r="F95">
            <v>0.14839261955311622</v>
          </cell>
          <cell r="G95">
            <v>0</v>
          </cell>
          <cell r="H95">
            <v>34633</v>
          </cell>
          <cell r="I95" t="str">
            <v>CDB</v>
          </cell>
          <cell r="J95" t="str">
            <v>NOM</v>
          </cell>
          <cell r="K95">
            <v>28</v>
          </cell>
          <cell r="L95">
            <v>4.6001712061466027E-2</v>
          </cell>
          <cell r="M95">
            <v>424.91919999999982</v>
          </cell>
          <cell r="N95" t="str">
            <v>NUEVA</v>
          </cell>
        </row>
        <row r="96">
          <cell r="B96">
            <v>34605</v>
          </cell>
          <cell r="C96" t="str">
            <v>LIBRE</v>
          </cell>
          <cell r="D96">
            <v>1.08</v>
          </cell>
          <cell r="E96">
            <v>1.08</v>
          </cell>
          <cell r="F96">
            <v>0.14707191153891563</v>
          </cell>
          <cell r="G96">
            <v>0</v>
          </cell>
          <cell r="H96">
            <v>34633</v>
          </cell>
          <cell r="I96" t="str">
            <v>CDB</v>
          </cell>
          <cell r="J96" t="str">
            <v>NOM</v>
          </cell>
          <cell r="K96">
            <v>28</v>
          </cell>
          <cell r="L96">
            <v>0.1588376644620289</v>
          </cell>
          <cell r="M96">
            <v>425.99919999999975</v>
          </cell>
          <cell r="N96" t="str">
            <v>REAPERTURA</v>
          </cell>
        </row>
        <row r="97">
          <cell r="B97">
            <v>34607</v>
          </cell>
          <cell r="C97" t="str">
            <v>LIBRE</v>
          </cell>
          <cell r="D97">
            <v>0</v>
          </cell>
          <cell r="E97">
            <v>0</v>
          </cell>
          <cell r="F97">
            <v>0</v>
          </cell>
          <cell r="G97">
            <v>0</v>
          </cell>
          <cell r="H97">
            <v>34635</v>
          </cell>
          <cell r="I97" t="str">
            <v>CDB</v>
          </cell>
          <cell r="J97" t="str">
            <v>NOM</v>
          </cell>
          <cell r="K97">
            <v>28</v>
          </cell>
          <cell r="L97">
            <v>0</v>
          </cell>
          <cell r="M97">
            <v>357.99919999999975</v>
          </cell>
          <cell r="N97" t="str">
            <v>NUEVA</v>
          </cell>
        </row>
        <row r="98">
          <cell r="B98">
            <v>34612</v>
          </cell>
          <cell r="C98" t="str">
            <v>LIBRE</v>
          </cell>
          <cell r="D98">
            <v>27</v>
          </cell>
          <cell r="E98">
            <v>89.343000000000004</v>
          </cell>
          <cell r="F98">
            <v>0.14899216302642815</v>
          </cell>
          <cell r="G98">
            <v>0</v>
          </cell>
          <cell r="H98">
            <v>34640</v>
          </cell>
          <cell r="I98" t="str">
            <v>CDB</v>
          </cell>
          <cell r="J98" t="str">
            <v>NOM</v>
          </cell>
          <cell r="K98">
            <v>28</v>
          </cell>
          <cell r="L98">
            <v>4.0227884017135604</v>
          </cell>
          <cell r="M98">
            <v>204.57719999999972</v>
          </cell>
          <cell r="N98" t="str">
            <v>NUEVA</v>
          </cell>
        </row>
        <row r="99">
          <cell r="B99">
            <v>34612</v>
          </cell>
          <cell r="C99" t="str">
            <v>LIBRE</v>
          </cell>
          <cell r="D99">
            <v>14.339</v>
          </cell>
          <cell r="E99">
            <v>14.339</v>
          </cell>
          <cell r="F99">
            <v>0.14899216302642815</v>
          </cell>
          <cell r="G99">
            <v>0</v>
          </cell>
          <cell r="H99">
            <v>34640</v>
          </cell>
          <cell r="I99" t="str">
            <v>CDB</v>
          </cell>
          <cell r="J99" t="str">
            <v>NOM</v>
          </cell>
          <cell r="K99">
            <v>28</v>
          </cell>
          <cell r="L99">
            <v>2.1363986256359531</v>
          </cell>
          <cell r="M99">
            <v>218.91619999999966</v>
          </cell>
          <cell r="N99" t="str">
            <v>REAPERTURA</v>
          </cell>
        </row>
        <row r="100">
          <cell r="B100">
            <v>34614</v>
          </cell>
          <cell r="C100" t="str">
            <v>LIBRE</v>
          </cell>
          <cell r="D100">
            <v>86.3</v>
          </cell>
          <cell r="E100">
            <v>123.3</v>
          </cell>
          <cell r="F100">
            <v>0.14911483225950151</v>
          </cell>
          <cell r="G100">
            <v>0</v>
          </cell>
          <cell r="H100">
            <v>34642</v>
          </cell>
          <cell r="I100" t="str">
            <v>CDB</v>
          </cell>
          <cell r="J100" t="str">
            <v>NOM</v>
          </cell>
          <cell r="K100">
            <v>28</v>
          </cell>
          <cell r="L100">
            <v>12.868610023994979</v>
          </cell>
          <cell r="M100">
            <v>192.39799999999968</v>
          </cell>
          <cell r="N100" t="str">
            <v>NUEVA</v>
          </cell>
        </row>
        <row r="101">
          <cell r="B101">
            <v>34614</v>
          </cell>
          <cell r="C101" t="str">
            <v>LIBRE</v>
          </cell>
          <cell r="D101">
            <v>48.743000000000002</v>
          </cell>
          <cell r="E101">
            <v>48.743000000000002</v>
          </cell>
          <cell r="F101">
            <v>0.14911483225950151</v>
          </cell>
          <cell r="G101">
            <v>0</v>
          </cell>
          <cell r="H101">
            <v>34642</v>
          </cell>
          <cell r="I101" t="str">
            <v>CDB</v>
          </cell>
          <cell r="J101" t="str">
            <v>NOM</v>
          </cell>
          <cell r="K101">
            <v>28</v>
          </cell>
          <cell r="L101">
            <v>7.268304268824882</v>
          </cell>
          <cell r="M101">
            <v>241.14099999999962</v>
          </cell>
          <cell r="N101" t="str">
            <v>REAPERTURA</v>
          </cell>
        </row>
        <row r="102">
          <cell r="B102">
            <v>34617</v>
          </cell>
          <cell r="C102" t="str">
            <v>LIBRE</v>
          </cell>
          <cell r="D102">
            <v>30.35</v>
          </cell>
          <cell r="E102">
            <v>30.35</v>
          </cell>
          <cell r="F102">
            <v>0.14911483225950151</v>
          </cell>
          <cell r="G102">
            <v>0</v>
          </cell>
          <cell r="H102">
            <v>34645</v>
          </cell>
          <cell r="I102" t="str">
            <v>CDB</v>
          </cell>
          <cell r="J102" t="str">
            <v>NOM</v>
          </cell>
          <cell r="K102">
            <v>28</v>
          </cell>
          <cell r="L102">
            <v>4.525635159075871</v>
          </cell>
          <cell r="M102">
            <v>270.10299999999961</v>
          </cell>
          <cell r="N102" t="str">
            <v>NUEVA</v>
          </cell>
        </row>
        <row r="103">
          <cell r="B103">
            <v>34619</v>
          </cell>
          <cell r="C103" t="str">
            <v>LIBRE</v>
          </cell>
          <cell r="D103">
            <v>30.6</v>
          </cell>
          <cell r="E103">
            <v>59.1</v>
          </cell>
          <cell r="F103">
            <v>0.14911483225950151</v>
          </cell>
          <cell r="G103">
            <v>0</v>
          </cell>
          <cell r="H103">
            <v>34647</v>
          </cell>
          <cell r="I103" t="str">
            <v>CDB</v>
          </cell>
          <cell r="J103" t="str">
            <v>NOM</v>
          </cell>
          <cell r="K103">
            <v>28</v>
          </cell>
          <cell r="L103">
            <v>4.5629138671407459</v>
          </cell>
          <cell r="M103">
            <v>261.40299999999934</v>
          </cell>
          <cell r="N103" t="str">
            <v>NUEVA</v>
          </cell>
        </row>
        <row r="104">
          <cell r="B104">
            <v>34619</v>
          </cell>
          <cell r="C104" t="str">
            <v>LIBRE</v>
          </cell>
          <cell r="D104">
            <v>26.5</v>
          </cell>
          <cell r="E104">
            <v>26.5</v>
          </cell>
          <cell r="F104">
            <v>0.14911483225950151</v>
          </cell>
          <cell r="G104">
            <v>0</v>
          </cell>
          <cell r="H104">
            <v>34647</v>
          </cell>
          <cell r="I104" t="str">
            <v>CDB</v>
          </cell>
          <cell r="J104" t="str">
            <v>NOM</v>
          </cell>
          <cell r="K104">
            <v>28</v>
          </cell>
          <cell r="L104">
            <v>3.9515430548767898</v>
          </cell>
          <cell r="M104">
            <v>287.90299999999934</v>
          </cell>
          <cell r="N104" t="str">
            <v>REAPERTURA</v>
          </cell>
        </row>
        <row r="105">
          <cell r="B105">
            <v>34621</v>
          </cell>
          <cell r="C105" t="str">
            <v>LIBRE</v>
          </cell>
          <cell r="D105">
            <v>43.87</v>
          </cell>
          <cell r="E105">
            <v>69.23</v>
          </cell>
          <cell r="F105">
            <v>0.14911483225950151</v>
          </cell>
          <cell r="G105">
            <v>0</v>
          </cell>
          <cell r="H105">
            <v>34649</v>
          </cell>
          <cell r="I105" t="str">
            <v>CDB</v>
          </cell>
          <cell r="J105" t="str">
            <v>NOM</v>
          </cell>
          <cell r="K105">
            <v>28</v>
          </cell>
          <cell r="L105">
            <v>6.5416676912243306</v>
          </cell>
          <cell r="M105">
            <v>324.92799999999943</v>
          </cell>
          <cell r="N105" t="str">
            <v>NUEVA</v>
          </cell>
        </row>
        <row r="106">
          <cell r="B106">
            <v>34621</v>
          </cell>
          <cell r="C106" t="str">
            <v>LIBRE</v>
          </cell>
          <cell r="D106">
            <v>12.31</v>
          </cell>
          <cell r="E106">
            <v>12.31</v>
          </cell>
          <cell r="F106">
            <v>0.14911483225950151</v>
          </cell>
          <cell r="G106">
            <v>0</v>
          </cell>
          <cell r="H106">
            <v>34649</v>
          </cell>
          <cell r="I106" t="str">
            <v>CDB</v>
          </cell>
          <cell r="J106" t="str">
            <v>NOM</v>
          </cell>
          <cell r="K106">
            <v>28</v>
          </cell>
          <cell r="L106">
            <v>1.8356035851144636</v>
          </cell>
          <cell r="M106">
            <v>337.23799999999937</v>
          </cell>
          <cell r="N106" t="str">
            <v>REAPERTURA</v>
          </cell>
        </row>
        <row r="107">
          <cell r="B107">
            <v>34626</v>
          </cell>
          <cell r="C107" t="str">
            <v>LIBRE</v>
          </cell>
          <cell r="D107">
            <v>8.7799999999999994</v>
          </cell>
          <cell r="E107">
            <v>19.59</v>
          </cell>
          <cell r="F107">
            <v>0.14911483225950151</v>
          </cell>
          <cell r="G107">
            <v>0</v>
          </cell>
          <cell r="H107">
            <v>34654</v>
          </cell>
          <cell r="I107" t="str">
            <v>CDB</v>
          </cell>
          <cell r="J107" t="str">
            <v>NOM</v>
          </cell>
          <cell r="K107">
            <v>28</v>
          </cell>
          <cell r="L107">
            <v>1.309228227238423</v>
          </cell>
          <cell r="M107">
            <v>332.11199999999963</v>
          </cell>
          <cell r="N107" t="str">
            <v>NUEVA</v>
          </cell>
        </row>
        <row r="108">
          <cell r="B108">
            <v>34626</v>
          </cell>
          <cell r="C108" t="str">
            <v>LIBRE</v>
          </cell>
          <cell r="D108">
            <v>8.2850000000000001</v>
          </cell>
          <cell r="E108">
            <v>8.2850000000000001</v>
          </cell>
          <cell r="F108">
            <v>0.14911483225950151</v>
          </cell>
          <cell r="G108">
            <v>0</v>
          </cell>
          <cell r="H108">
            <v>34654</v>
          </cell>
          <cell r="I108" t="str">
            <v>CDB</v>
          </cell>
          <cell r="J108" t="str">
            <v>NOM</v>
          </cell>
          <cell r="K108">
            <v>28</v>
          </cell>
          <cell r="L108">
            <v>1.23541638526997</v>
          </cell>
          <cell r="M108">
            <v>340.39699999999948</v>
          </cell>
          <cell r="N108" t="str">
            <v>REAPERTURA</v>
          </cell>
        </row>
        <row r="109">
          <cell r="B109">
            <v>34628</v>
          </cell>
          <cell r="C109" t="str">
            <v>LIBRE</v>
          </cell>
          <cell r="D109">
            <v>5</v>
          </cell>
          <cell r="E109">
            <v>5</v>
          </cell>
          <cell r="F109">
            <v>0.14911483225950151</v>
          </cell>
          <cell r="G109">
            <v>0</v>
          </cell>
          <cell r="H109">
            <v>34656</v>
          </cell>
          <cell r="I109" t="str">
            <v>CDB</v>
          </cell>
          <cell r="J109" t="str">
            <v>NOM</v>
          </cell>
          <cell r="K109">
            <v>28</v>
          </cell>
          <cell r="L109">
            <v>0.74557416129750753</v>
          </cell>
          <cell r="M109">
            <v>343.46699999999964</v>
          </cell>
          <cell r="N109" t="str">
            <v>NUEVA</v>
          </cell>
        </row>
        <row r="110">
          <cell r="B110">
            <v>34628</v>
          </cell>
          <cell r="C110" t="str">
            <v>LIBRE</v>
          </cell>
          <cell r="D110">
            <v>2.5</v>
          </cell>
          <cell r="E110">
            <v>2.5</v>
          </cell>
          <cell r="F110">
            <v>0.14911483225950151</v>
          </cell>
          <cell r="G110">
            <v>0</v>
          </cell>
          <cell r="H110">
            <v>34656</v>
          </cell>
          <cell r="I110" t="str">
            <v>CDB</v>
          </cell>
          <cell r="J110" t="str">
            <v>NOM</v>
          </cell>
          <cell r="K110">
            <v>28</v>
          </cell>
          <cell r="L110">
            <v>0.37278708064875377</v>
          </cell>
          <cell r="M110">
            <v>345.96699999999964</v>
          </cell>
          <cell r="N110" t="str">
            <v>REAPERTURA</v>
          </cell>
        </row>
        <row r="111">
          <cell r="B111">
            <v>34633</v>
          </cell>
          <cell r="C111" t="str">
            <v>LIBRE</v>
          </cell>
          <cell r="D111">
            <v>0.57999999999999996</v>
          </cell>
          <cell r="E111">
            <v>0.57999999999999996</v>
          </cell>
          <cell r="F111">
            <v>0.14911483225950151</v>
          </cell>
          <cell r="G111">
            <v>0</v>
          </cell>
          <cell r="H111">
            <v>34661</v>
          </cell>
          <cell r="I111" t="str">
            <v>CDB</v>
          </cell>
          <cell r="J111" t="str">
            <v>NOM</v>
          </cell>
          <cell r="K111">
            <v>28</v>
          </cell>
          <cell r="L111">
            <v>8.6486602710510868E-2</v>
          </cell>
          <cell r="M111">
            <v>345.1569999999997</v>
          </cell>
          <cell r="N111" t="str">
            <v>NUEVA</v>
          </cell>
        </row>
        <row r="112">
          <cell r="B112">
            <v>34635</v>
          </cell>
          <cell r="C112" t="str">
            <v>LIBRE</v>
          </cell>
          <cell r="D112">
            <v>25.19</v>
          </cell>
          <cell r="E112">
            <v>25.19</v>
          </cell>
          <cell r="F112">
            <v>0.14911483225950151</v>
          </cell>
          <cell r="G112">
            <v>0</v>
          </cell>
          <cell r="H112">
            <v>34663</v>
          </cell>
          <cell r="I112" t="str">
            <v>CDB</v>
          </cell>
          <cell r="J112" t="str">
            <v>NOM</v>
          </cell>
          <cell r="K112">
            <v>28</v>
          </cell>
          <cell r="L112">
            <v>3.7562026246168432</v>
          </cell>
          <cell r="M112">
            <v>370.34699999999975</v>
          </cell>
          <cell r="N112" t="str">
            <v>NUEVA</v>
          </cell>
        </row>
        <row r="113">
          <cell r="B113">
            <v>34635</v>
          </cell>
          <cell r="C113" t="str">
            <v>LIBRE</v>
          </cell>
          <cell r="D113">
            <v>2.62</v>
          </cell>
          <cell r="E113">
            <v>2.62</v>
          </cell>
          <cell r="F113">
            <v>0.14911483225950151</v>
          </cell>
          <cell r="G113">
            <v>0</v>
          </cell>
          <cell r="H113">
            <v>34663</v>
          </cell>
          <cell r="I113" t="str">
            <v>CDB</v>
          </cell>
          <cell r="J113" t="str">
            <v>NOM</v>
          </cell>
          <cell r="K113">
            <v>28</v>
          </cell>
          <cell r="L113">
            <v>0.39068086051989398</v>
          </cell>
          <cell r="M113">
            <v>372.96699999999964</v>
          </cell>
          <cell r="N113" t="str">
            <v>REAPERTURA</v>
          </cell>
        </row>
        <row r="114">
          <cell r="B114">
            <v>34642</v>
          </cell>
          <cell r="C114" t="str">
            <v>LIBRE</v>
          </cell>
          <cell r="D114">
            <v>80.281999999999996</v>
          </cell>
          <cell r="E114">
            <v>80.281999999999996</v>
          </cell>
          <cell r="F114">
            <v>0.14915572467158156</v>
          </cell>
          <cell r="G114">
            <v>0</v>
          </cell>
          <cell r="H114">
            <v>34670</v>
          </cell>
          <cell r="I114" t="str">
            <v>CDB</v>
          </cell>
          <cell r="J114" t="str">
            <v>NOM</v>
          </cell>
          <cell r="K114">
            <v>28</v>
          </cell>
          <cell r="L114">
            <v>11.974519888083909</v>
          </cell>
          <cell r="M114">
            <v>276.86699999999973</v>
          </cell>
          <cell r="N114" t="str">
            <v>NUEVA</v>
          </cell>
        </row>
        <row r="115">
          <cell r="B115">
            <v>34642</v>
          </cell>
          <cell r="C115" t="str">
            <v>LIBRE</v>
          </cell>
          <cell r="D115">
            <v>86.69</v>
          </cell>
          <cell r="E115">
            <v>86.69</v>
          </cell>
          <cell r="F115">
            <v>0.14911483225950151</v>
          </cell>
          <cell r="G115">
            <v>0</v>
          </cell>
          <cell r="H115">
            <v>34670</v>
          </cell>
          <cell r="I115" t="str">
            <v>CDB</v>
          </cell>
          <cell r="J115" t="str">
            <v>NOM</v>
          </cell>
          <cell r="K115">
            <v>28</v>
          </cell>
          <cell r="L115">
            <v>12.926764808576186</v>
          </cell>
          <cell r="M115">
            <v>363.55699999999933</v>
          </cell>
          <cell r="N115" t="str">
            <v>REAPERTURA</v>
          </cell>
        </row>
        <row r="116">
          <cell r="B116">
            <v>34645</v>
          </cell>
          <cell r="C116" t="str">
            <v>LIBRE</v>
          </cell>
          <cell r="D116">
            <v>3.5</v>
          </cell>
          <cell r="E116">
            <v>3.5</v>
          </cell>
          <cell r="F116">
            <v>0.14911483225950151</v>
          </cell>
          <cell r="G116">
            <v>0</v>
          </cell>
          <cell r="H116">
            <v>34673</v>
          </cell>
          <cell r="I116" t="str">
            <v>CDB</v>
          </cell>
          <cell r="J116" t="str">
            <v>NOM</v>
          </cell>
          <cell r="K116">
            <v>28</v>
          </cell>
          <cell r="L116">
            <v>0.52190191290825527</v>
          </cell>
          <cell r="M116">
            <v>336.70699999999943</v>
          </cell>
          <cell r="N116" t="str">
            <v>NUEVA</v>
          </cell>
        </row>
        <row r="117">
          <cell r="B117">
            <v>34647</v>
          </cell>
          <cell r="C117" t="str">
            <v>LIBRE</v>
          </cell>
          <cell r="D117">
            <v>44</v>
          </cell>
          <cell r="E117">
            <v>49</v>
          </cell>
          <cell r="F117">
            <v>0.14952381641178958</v>
          </cell>
          <cell r="G117">
            <v>0</v>
          </cell>
          <cell r="H117">
            <v>34675</v>
          </cell>
          <cell r="I117" t="str">
            <v>CDB</v>
          </cell>
          <cell r="J117" t="str">
            <v>NOM</v>
          </cell>
          <cell r="K117">
            <v>28</v>
          </cell>
          <cell r="L117">
            <v>6.5790479221187415</v>
          </cell>
          <cell r="M117">
            <v>323.60699999999952</v>
          </cell>
          <cell r="N117" t="str">
            <v>NUEVA</v>
          </cell>
        </row>
        <row r="118">
          <cell r="B118">
            <v>34647</v>
          </cell>
          <cell r="C118" t="str">
            <v>LIBRE</v>
          </cell>
          <cell r="D118">
            <v>29.614999999999998</v>
          </cell>
          <cell r="E118">
            <v>29.614999999999998</v>
          </cell>
          <cell r="F118">
            <v>0.14911483225950151</v>
          </cell>
          <cell r="G118">
            <v>0</v>
          </cell>
          <cell r="H118">
            <v>34675</v>
          </cell>
          <cell r="I118" t="str">
            <v>CDB</v>
          </cell>
          <cell r="J118" t="str">
            <v>NOM</v>
          </cell>
          <cell r="K118">
            <v>28</v>
          </cell>
          <cell r="L118">
            <v>4.4160357573651368</v>
          </cell>
          <cell r="M118">
            <v>353.2219999999993</v>
          </cell>
          <cell r="N118" t="str">
            <v>REAPERTURA</v>
          </cell>
        </row>
        <row r="119">
          <cell r="B119">
            <v>34649</v>
          </cell>
          <cell r="C119" t="str">
            <v>LIBRE</v>
          </cell>
          <cell r="D119">
            <v>40.5</v>
          </cell>
          <cell r="E119">
            <v>57.6</v>
          </cell>
          <cell r="F119">
            <v>0.14976927094623549</v>
          </cell>
          <cell r="G119">
            <v>0</v>
          </cell>
          <cell r="H119">
            <v>34677</v>
          </cell>
          <cell r="I119" t="str">
            <v>CDB</v>
          </cell>
          <cell r="J119" t="str">
            <v>NOM</v>
          </cell>
          <cell r="K119">
            <v>28</v>
          </cell>
          <cell r="L119">
            <v>6.0656554733225372</v>
          </cell>
          <cell r="M119">
            <v>337.54199999999946</v>
          </cell>
          <cell r="N119" t="str">
            <v>NUEVA</v>
          </cell>
        </row>
        <row r="120">
          <cell r="B120">
            <v>34649</v>
          </cell>
          <cell r="C120" t="str">
            <v>LIBRE</v>
          </cell>
          <cell r="D120">
            <v>40.450000000000003</v>
          </cell>
          <cell r="E120">
            <v>40.450000000000003</v>
          </cell>
          <cell r="F120">
            <v>0.1497965466377309</v>
          </cell>
          <cell r="G120">
            <v>0</v>
          </cell>
          <cell r="H120">
            <v>34677</v>
          </cell>
          <cell r="I120" t="str">
            <v>CDB</v>
          </cell>
          <cell r="J120" t="str">
            <v>NOM</v>
          </cell>
          <cell r="K120">
            <v>28</v>
          </cell>
          <cell r="L120">
            <v>6.0592703114962152</v>
          </cell>
          <cell r="M120">
            <v>377.99199999999928</v>
          </cell>
          <cell r="N120" t="str">
            <v>REAPERTURA</v>
          </cell>
        </row>
        <row r="121">
          <cell r="B121">
            <v>34652</v>
          </cell>
          <cell r="C121" t="str">
            <v>LIBRE</v>
          </cell>
          <cell r="D121">
            <v>40</v>
          </cell>
          <cell r="E121">
            <v>40</v>
          </cell>
          <cell r="F121">
            <v>0.1497965466377309</v>
          </cell>
          <cell r="G121">
            <v>0</v>
          </cell>
          <cell r="H121">
            <v>34680</v>
          </cell>
          <cell r="I121" t="str">
            <v>CDB</v>
          </cell>
          <cell r="J121" t="str">
            <v>NOM</v>
          </cell>
          <cell r="K121">
            <v>28</v>
          </cell>
          <cell r="L121">
            <v>5.9918618655092359</v>
          </cell>
          <cell r="M121">
            <v>417.99199999999928</v>
          </cell>
          <cell r="N121" t="str">
            <v>NUEVA</v>
          </cell>
        </row>
        <row r="122">
          <cell r="B122">
            <v>34654</v>
          </cell>
          <cell r="C122" t="str">
            <v>LIBRE</v>
          </cell>
          <cell r="D122">
            <v>31.05</v>
          </cell>
          <cell r="E122">
            <v>41.25</v>
          </cell>
          <cell r="F122">
            <v>0.1497965466377309</v>
          </cell>
          <cell r="G122">
            <v>0</v>
          </cell>
          <cell r="H122">
            <v>34682</v>
          </cell>
          <cell r="I122" t="str">
            <v>CDB</v>
          </cell>
          <cell r="J122" t="str">
            <v>NOM</v>
          </cell>
          <cell r="K122">
            <v>28</v>
          </cell>
          <cell r="L122">
            <v>4.6511827731015449</v>
          </cell>
          <cell r="M122">
            <v>431.97699999999941</v>
          </cell>
          <cell r="N122" t="str">
            <v>NUEVA</v>
          </cell>
        </row>
        <row r="123">
          <cell r="B123">
            <v>34654</v>
          </cell>
          <cell r="C123" t="str">
            <v>LIBRE</v>
          </cell>
          <cell r="D123">
            <v>15.7</v>
          </cell>
          <cell r="E123">
            <v>15.7</v>
          </cell>
          <cell r="F123">
            <v>0.1497965466377309</v>
          </cell>
          <cell r="G123">
            <v>0</v>
          </cell>
          <cell r="H123">
            <v>34682</v>
          </cell>
          <cell r="I123" t="str">
            <v>CDB</v>
          </cell>
          <cell r="J123" t="str">
            <v>NOM</v>
          </cell>
          <cell r="K123">
            <v>28</v>
          </cell>
          <cell r="L123">
            <v>2.351805782212375</v>
          </cell>
          <cell r="M123">
            <v>447.67699999999923</v>
          </cell>
          <cell r="N123" t="str">
            <v>REAPERTURA</v>
          </cell>
        </row>
        <row r="124">
          <cell r="B124">
            <v>34656</v>
          </cell>
          <cell r="C124" t="str">
            <v>LIBRE</v>
          </cell>
          <cell r="D124">
            <v>15</v>
          </cell>
          <cell r="E124">
            <v>25</v>
          </cell>
          <cell r="F124">
            <v>0.1497965466377309</v>
          </cell>
          <cell r="G124">
            <v>0</v>
          </cell>
          <cell r="H124">
            <v>34684</v>
          </cell>
          <cell r="I124" t="str">
            <v>CDB</v>
          </cell>
          <cell r="J124" t="str">
            <v>NOM</v>
          </cell>
          <cell r="K124">
            <v>28</v>
          </cell>
          <cell r="L124">
            <v>2.2469481995659635</v>
          </cell>
          <cell r="M124">
            <v>455.17699999999923</v>
          </cell>
          <cell r="N124" t="str">
            <v>NUEVA</v>
          </cell>
        </row>
        <row r="125">
          <cell r="B125">
            <v>34656</v>
          </cell>
          <cell r="C125" t="str">
            <v>LIBRE</v>
          </cell>
          <cell r="D125">
            <v>18</v>
          </cell>
          <cell r="E125">
            <v>18</v>
          </cell>
          <cell r="F125">
            <v>0.1497965466377309</v>
          </cell>
          <cell r="G125">
            <v>0</v>
          </cell>
          <cell r="H125">
            <v>34684</v>
          </cell>
          <cell r="I125" t="str">
            <v>CDB</v>
          </cell>
          <cell r="J125" t="str">
            <v>NOM</v>
          </cell>
          <cell r="K125">
            <v>28</v>
          </cell>
          <cell r="L125">
            <v>2.6963378394791562</v>
          </cell>
          <cell r="M125">
            <v>473.17699999999923</v>
          </cell>
          <cell r="N125" t="str">
            <v>REAPERTURA</v>
          </cell>
        </row>
        <row r="126">
          <cell r="B126">
            <v>34661</v>
          </cell>
          <cell r="C126" t="str">
            <v>LIBRE</v>
          </cell>
          <cell r="D126">
            <v>0</v>
          </cell>
          <cell r="E126">
            <v>0</v>
          </cell>
          <cell r="F126">
            <v>0</v>
          </cell>
          <cell r="G126">
            <v>0</v>
          </cell>
          <cell r="H126">
            <v>34689</v>
          </cell>
          <cell r="I126" t="str">
            <v>CDB</v>
          </cell>
          <cell r="J126" t="str">
            <v>NOM</v>
          </cell>
          <cell r="K126">
            <v>28</v>
          </cell>
          <cell r="L126">
            <v>0</v>
          </cell>
          <cell r="M126">
            <v>472.5969999999993</v>
          </cell>
          <cell r="N126" t="str">
            <v>NUEVA</v>
          </cell>
        </row>
        <row r="127">
          <cell r="B127">
            <v>34661</v>
          </cell>
          <cell r="C127" t="str">
            <v>LIBRE</v>
          </cell>
          <cell r="D127">
            <v>3</v>
          </cell>
          <cell r="E127">
            <v>3</v>
          </cell>
          <cell r="F127">
            <v>0.1497965466377309</v>
          </cell>
          <cell r="G127">
            <v>0</v>
          </cell>
          <cell r="H127">
            <v>34689</v>
          </cell>
          <cell r="I127" t="str">
            <v>CDB</v>
          </cell>
          <cell r="J127" t="str">
            <v>NOM</v>
          </cell>
          <cell r="K127">
            <v>28</v>
          </cell>
          <cell r="L127">
            <v>0.4493896399131927</v>
          </cell>
          <cell r="M127">
            <v>475.5969999999993</v>
          </cell>
          <cell r="N127" t="str">
            <v>REAPERTURA</v>
          </cell>
        </row>
        <row r="128">
          <cell r="B128">
            <v>34663</v>
          </cell>
          <cell r="C128" t="str">
            <v>LIBRE</v>
          </cell>
          <cell r="D128">
            <v>18.600000000000001</v>
          </cell>
          <cell r="E128">
            <v>18.600000000000001</v>
          </cell>
          <cell r="F128">
            <v>0.1497965466377309</v>
          </cell>
          <cell r="G128">
            <v>0</v>
          </cell>
          <cell r="H128">
            <v>34691</v>
          </cell>
          <cell r="I128" t="str">
            <v>CDB</v>
          </cell>
          <cell r="J128" t="str">
            <v>NOM</v>
          </cell>
          <cell r="K128">
            <v>28</v>
          </cell>
          <cell r="L128">
            <v>2.7862157674617949</v>
          </cell>
          <cell r="M128">
            <v>466.38699999999972</v>
          </cell>
          <cell r="N128" t="str">
            <v>NUEVA</v>
          </cell>
        </row>
        <row r="129">
          <cell r="B129">
            <v>34663</v>
          </cell>
          <cell r="C129" t="str">
            <v>LIBRE</v>
          </cell>
          <cell r="D129">
            <v>7.24</v>
          </cell>
          <cell r="E129">
            <v>7.24</v>
          </cell>
          <cell r="F129">
            <v>0.1497965466377309</v>
          </cell>
          <cell r="G129">
            <v>0</v>
          </cell>
          <cell r="H129">
            <v>34691</v>
          </cell>
          <cell r="I129" t="str">
            <v>CDB</v>
          </cell>
          <cell r="J129" t="str">
            <v>NOM</v>
          </cell>
          <cell r="K129">
            <v>28</v>
          </cell>
          <cell r="L129">
            <v>1.0845269976571716</v>
          </cell>
          <cell r="M129">
            <v>473.6269999999995</v>
          </cell>
          <cell r="N129" t="str">
            <v>REAPERTURA</v>
          </cell>
        </row>
        <row r="130">
          <cell r="B130">
            <v>34666</v>
          </cell>
          <cell r="C130" t="str">
            <v>LIBRE</v>
          </cell>
          <cell r="D130">
            <v>0.8</v>
          </cell>
          <cell r="E130">
            <v>0.8</v>
          </cell>
          <cell r="F130">
            <v>0.1497965466377309</v>
          </cell>
          <cell r="G130">
            <v>0</v>
          </cell>
          <cell r="H130">
            <v>34694</v>
          </cell>
          <cell r="I130" t="str">
            <v>CDB</v>
          </cell>
          <cell r="J130" t="str">
            <v>NOM</v>
          </cell>
          <cell r="K130">
            <v>28</v>
          </cell>
          <cell r="L130">
            <v>0.11983723731018472</v>
          </cell>
          <cell r="M130">
            <v>474.42699999999968</v>
          </cell>
          <cell r="N130" t="str">
            <v>NUEVA</v>
          </cell>
        </row>
        <row r="131">
          <cell r="B131">
            <v>34668</v>
          </cell>
          <cell r="C131" t="str">
            <v>LIBRE</v>
          </cell>
          <cell r="D131">
            <v>19.95</v>
          </cell>
          <cell r="E131">
            <v>19.95</v>
          </cell>
          <cell r="F131">
            <v>0.1497965466377309</v>
          </cell>
          <cell r="G131">
            <v>0</v>
          </cell>
          <cell r="H131">
            <v>34696</v>
          </cell>
          <cell r="I131" t="str">
            <v>CDB</v>
          </cell>
          <cell r="J131" t="str">
            <v>NOM</v>
          </cell>
          <cell r="K131">
            <v>28</v>
          </cell>
          <cell r="L131">
            <v>2.9884411054227313</v>
          </cell>
          <cell r="M131">
            <v>494.3769999999995</v>
          </cell>
          <cell r="N131" t="str">
            <v>NUEVA</v>
          </cell>
        </row>
        <row r="132">
          <cell r="B132">
            <v>34670</v>
          </cell>
          <cell r="C132" t="str">
            <v>LIBRE</v>
          </cell>
          <cell r="D132">
            <v>43</v>
          </cell>
          <cell r="E132">
            <v>54</v>
          </cell>
          <cell r="F132">
            <v>0.1497965466377309</v>
          </cell>
          <cell r="G132">
            <v>0</v>
          </cell>
          <cell r="H132">
            <v>34698</v>
          </cell>
          <cell r="I132" t="str">
            <v>CDB</v>
          </cell>
          <cell r="J132" t="str">
            <v>NOM</v>
          </cell>
          <cell r="K132">
            <v>28</v>
          </cell>
          <cell r="L132">
            <v>6.4412515054224286</v>
          </cell>
          <cell r="M132">
            <v>370.40499999999975</v>
          </cell>
          <cell r="N132" t="str">
            <v>NUEVA</v>
          </cell>
        </row>
        <row r="133">
          <cell r="B133">
            <v>34670</v>
          </cell>
          <cell r="C133" t="str">
            <v>LIBRE</v>
          </cell>
          <cell r="D133">
            <v>36.869999999999997</v>
          </cell>
          <cell r="E133">
            <v>36.869999999999997</v>
          </cell>
          <cell r="F133">
            <v>0.1497965466377309</v>
          </cell>
          <cell r="G133">
            <v>0</v>
          </cell>
          <cell r="H133">
            <v>34698</v>
          </cell>
          <cell r="I133" t="str">
            <v>CDB</v>
          </cell>
          <cell r="J133" t="str">
            <v>NOM</v>
          </cell>
          <cell r="K133">
            <v>28</v>
          </cell>
          <cell r="L133">
            <v>5.5229986745331381</v>
          </cell>
          <cell r="M133">
            <v>407.27499999999964</v>
          </cell>
          <cell r="N133" t="str">
            <v>REAPERTURA</v>
          </cell>
        </row>
        <row r="134">
          <cell r="B134">
            <v>34673</v>
          </cell>
          <cell r="C134" t="str">
            <v>LIBRE</v>
          </cell>
          <cell r="D134">
            <v>6.2</v>
          </cell>
          <cell r="E134">
            <v>6.2</v>
          </cell>
          <cell r="F134">
            <v>0.1497965466377309</v>
          </cell>
          <cell r="G134">
            <v>0</v>
          </cell>
          <cell r="H134">
            <v>34701</v>
          </cell>
          <cell r="I134" t="str">
            <v>CDB</v>
          </cell>
          <cell r="J134" t="str">
            <v>NOM</v>
          </cell>
          <cell r="K134">
            <v>28</v>
          </cell>
          <cell r="L134">
            <v>0.92873858915393159</v>
          </cell>
          <cell r="M134">
            <v>409.97499999999945</v>
          </cell>
          <cell r="N134" t="str">
            <v>NUEVA</v>
          </cell>
        </row>
        <row r="135">
          <cell r="B135">
            <v>34675</v>
          </cell>
          <cell r="C135" t="str">
            <v>LIBRE</v>
          </cell>
          <cell r="D135">
            <v>34.619999999999997</v>
          </cell>
          <cell r="E135">
            <v>34.619999999999997</v>
          </cell>
          <cell r="F135">
            <v>0.1497965466377309</v>
          </cell>
          <cell r="G135">
            <v>0</v>
          </cell>
          <cell r="H135">
            <v>34703</v>
          </cell>
          <cell r="I135" t="str">
            <v>CDB</v>
          </cell>
          <cell r="J135" t="str">
            <v>NOM</v>
          </cell>
          <cell r="K135">
            <v>28</v>
          </cell>
          <cell r="L135">
            <v>5.1859564445982436</v>
          </cell>
          <cell r="M135">
            <v>370.97999999999956</v>
          </cell>
          <cell r="N135" t="str">
            <v>NUEVA</v>
          </cell>
        </row>
        <row r="136">
          <cell r="B136">
            <v>34675</v>
          </cell>
          <cell r="C136" t="str">
            <v>LIBRE</v>
          </cell>
          <cell r="D136">
            <v>22</v>
          </cell>
          <cell r="E136">
            <v>22</v>
          </cell>
          <cell r="F136">
            <v>0.1497965466377309</v>
          </cell>
          <cell r="G136">
            <v>0</v>
          </cell>
          <cell r="H136">
            <v>34703</v>
          </cell>
          <cell r="I136" t="str">
            <v>CDB</v>
          </cell>
          <cell r="J136" t="str">
            <v>NOM</v>
          </cell>
          <cell r="K136">
            <v>28</v>
          </cell>
          <cell r="L136">
            <v>3.2955240260300798</v>
          </cell>
          <cell r="M136">
            <v>392.97999999999956</v>
          </cell>
          <cell r="N136" t="str">
            <v>REAPERTURA</v>
          </cell>
        </row>
        <row r="137">
          <cell r="B137">
            <v>34677</v>
          </cell>
          <cell r="C137" t="str">
            <v>LIBRE</v>
          </cell>
          <cell r="D137">
            <v>19.420999999999999</v>
          </cell>
          <cell r="E137">
            <v>19.420999999999999</v>
          </cell>
          <cell r="F137">
            <v>0.1497965466377309</v>
          </cell>
          <cell r="G137">
            <v>0</v>
          </cell>
          <cell r="H137">
            <v>34705</v>
          </cell>
          <cell r="I137" t="str">
            <v>CDB</v>
          </cell>
          <cell r="J137" t="str">
            <v>NOM</v>
          </cell>
          <cell r="K137">
            <v>28</v>
          </cell>
          <cell r="L137">
            <v>2.9091987322513715</v>
          </cell>
          <cell r="M137">
            <v>331.45100000000002</v>
          </cell>
          <cell r="N137" t="str">
            <v>NUEVA</v>
          </cell>
        </row>
        <row r="138">
          <cell r="B138">
            <v>34680</v>
          </cell>
          <cell r="C138" t="str">
            <v>LIBRE</v>
          </cell>
          <cell r="D138">
            <v>2.5</v>
          </cell>
          <cell r="E138">
            <v>2.5</v>
          </cell>
          <cell r="F138">
            <v>0.1497965466377309</v>
          </cell>
          <cell r="G138">
            <v>0</v>
          </cell>
          <cell r="H138">
            <v>34708</v>
          </cell>
          <cell r="I138" t="str">
            <v>CDB</v>
          </cell>
          <cell r="J138" t="str">
            <v>NOM</v>
          </cell>
          <cell r="K138">
            <v>28</v>
          </cell>
          <cell r="L138">
            <v>0.37449136659432725</v>
          </cell>
          <cell r="M138">
            <v>293.95100000000002</v>
          </cell>
          <cell r="N138" t="str">
            <v>NUEVA</v>
          </cell>
        </row>
        <row r="139">
          <cell r="B139">
            <v>34682</v>
          </cell>
          <cell r="C139" t="str">
            <v>LIBRE</v>
          </cell>
          <cell r="D139">
            <v>33.78</v>
          </cell>
          <cell r="E139">
            <v>42.28</v>
          </cell>
          <cell r="F139">
            <v>0.1497965466377309</v>
          </cell>
          <cell r="G139">
            <v>0</v>
          </cell>
          <cell r="H139">
            <v>34710</v>
          </cell>
          <cell r="I139" t="str">
            <v>CDB</v>
          </cell>
          <cell r="J139" t="str">
            <v>NOM</v>
          </cell>
          <cell r="K139">
            <v>28</v>
          </cell>
          <cell r="L139">
            <v>5.0601273454225497</v>
          </cell>
          <cell r="M139">
            <v>280.98099999999977</v>
          </cell>
          <cell r="N139" t="str">
            <v>NUEVA</v>
          </cell>
        </row>
        <row r="140">
          <cell r="B140">
            <v>34682</v>
          </cell>
          <cell r="C140" t="str">
            <v>LIBRE</v>
          </cell>
          <cell r="D140">
            <v>25.59</v>
          </cell>
          <cell r="E140">
            <v>25.59</v>
          </cell>
          <cell r="F140">
            <v>0.1497965466377309</v>
          </cell>
          <cell r="G140">
            <v>0</v>
          </cell>
          <cell r="H140">
            <v>34710</v>
          </cell>
          <cell r="I140" t="str">
            <v>CDB</v>
          </cell>
          <cell r="J140" t="str">
            <v>NOM</v>
          </cell>
          <cell r="K140">
            <v>28</v>
          </cell>
          <cell r="L140">
            <v>3.8332936284595336</v>
          </cell>
          <cell r="M140">
            <v>306.57099999999991</v>
          </cell>
          <cell r="N140" t="str">
            <v>REAPERTURA</v>
          </cell>
        </row>
        <row r="141">
          <cell r="B141">
            <v>34684</v>
          </cell>
          <cell r="C141" t="str">
            <v>LIBRE</v>
          </cell>
          <cell r="D141">
            <v>31.4</v>
          </cell>
          <cell r="E141">
            <v>38.4</v>
          </cell>
          <cell r="F141">
            <v>0.1497965466377309</v>
          </cell>
          <cell r="G141">
            <v>0</v>
          </cell>
          <cell r="H141">
            <v>34712</v>
          </cell>
          <cell r="I141" t="str">
            <v>CDB</v>
          </cell>
          <cell r="J141" t="str">
            <v>NOM</v>
          </cell>
          <cell r="K141">
            <v>28</v>
          </cell>
          <cell r="L141">
            <v>4.70361156442475</v>
          </cell>
          <cell r="M141">
            <v>304.97099999999955</v>
          </cell>
          <cell r="N141" t="str">
            <v>NUEVA</v>
          </cell>
        </row>
        <row r="142">
          <cell r="B142">
            <v>34684</v>
          </cell>
          <cell r="C142" t="str">
            <v>LIBRE</v>
          </cell>
          <cell r="D142">
            <v>8.6999999999999993</v>
          </cell>
          <cell r="E142">
            <v>8.6999999999999993</v>
          </cell>
          <cell r="F142">
            <v>0.1497965466377309</v>
          </cell>
          <cell r="G142">
            <v>0</v>
          </cell>
          <cell r="H142">
            <v>34712</v>
          </cell>
          <cell r="I142" t="str">
            <v>CDB</v>
          </cell>
          <cell r="J142" t="str">
            <v>NOM</v>
          </cell>
          <cell r="K142">
            <v>28</v>
          </cell>
          <cell r="L142">
            <v>1.3032299557482587</v>
          </cell>
          <cell r="M142">
            <v>313.67099999999937</v>
          </cell>
          <cell r="N142" t="str">
            <v>REAPERTURA</v>
          </cell>
        </row>
        <row r="143">
          <cell r="B143">
            <v>34687</v>
          </cell>
          <cell r="C143" t="str">
            <v>LIBRE</v>
          </cell>
          <cell r="D143">
            <v>1.8</v>
          </cell>
          <cell r="E143">
            <v>1.8</v>
          </cell>
          <cell r="F143">
            <v>0.1497965466377309</v>
          </cell>
          <cell r="G143">
            <v>0</v>
          </cell>
          <cell r="H143">
            <v>34715</v>
          </cell>
          <cell r="I143" t="str">
            <v>CDB</v>
          </cell>
          <cell r="J143" t="str">
            <v>NOM</v>
          </cell>
          <cell r="K143">
            <v>28</v>
          </cell>
          <cell r="L143">
            <v>0.26963378394791565</v>
          </cell>
          <cell r="M143">
            <v>315.47099999999955</v>
          </cell>
          <cell r="N143" t="str">
            <v>NUEVA</v>
          </cell>
        </row>
        <row r="144">
          <cell r="B144">
            <v>34689</v>
          </cell>
          <cell r="C144" t="str">
            <v>LIBRE</v>
          </cell>
          <cell r="D144">
            <v>0</v>
          </cell>
          <cell r="E144">
            <v>0</v>
          </cell>
          <cell r="F144">
            <v>0</v>
          </cell>
          <cell r="G144">
            <v>0</v>
          </cell>
          <cell r="H144">
            <v>34717</v>
          </cell>
          <cell r="I144" t="str">
            <v>CDB</v>
          </cell>
          <cell r="J144" t="str">
            <v>NOM</v>
          </cell>
          <cell r="K144">
            <v>28</v>
          </cell>
          <cell r="L144">
            <v>0</v>
          </cell>
          <cell r="M144">
            <v>312.47099999999955</v>
          </cell>
          <cell r="N144" t="str">
            <v>NUEVA</v>
          </cell>
        </row>
        <row r="145">
          <cell r="B145">
            <v>34689</v>
          </cell>
          <cell r="C145" t="str">
            <v>LIBRE</v>
          </cell>
          <cell r="D145">
            <v>1.3</v>
          </cell>
          <cell r="E145">
            <v>1.3</v>
          </cell>
          <cell r="F145">
            <v>0.1497965466377309</v>
          </cell>
          <cell r="G145">
            <v>0</v>
          </cell>
          <cell r="H145">
            <v>34717</v>
          </cell>
          <cell r="I145" t="str">
            <v>CDB</v>
          </cell>
          <cell r="J145" t="str">
            <v>NOM</v>
          </cell>
          <cell r="K145">
            <v>28</v>
          </cell>
          <cell r="L145">
            <v>0.19473551062905017</v>
          </cell>
          <cell r="M145">
            <v>313.77099999999973</v>
          </cell>
          <cell r="N145" t="str">
            <v>REAPERTURA</v>
          </cell>
        </row>
        <row r="146">
          <cell r="B146">
            <v>34691</v>
          </cell>
          <cell r="C146" t="str">
            <v>LIBRE</v>
          </cell>
          <cell r="D146">
            <v>0</v>
          </cell>
          <cell r="E146">
            <v>0</v>
          </cell>
          <cell r="F146">
            <v>0</v>
          </cell>
          <cell r="G146">
            <v>0</v>
          </cell>
          <cell r="H146">
            <v>34719</v>
          </cell>
          <cell r="I146" t="str">
            <v>CDB</v>
          </cell>
          <cell r="J146" t="str">
            <v>NOM</v>
          </cell>
          <cell r="K146">
            <v>28</v>
          </cell>
          <cell r="L146">
            <v>0</v>
          </cell>
          <cell r="M146">
            <v>287.93099999999959</v>
          </cell>
          <cell r="N146" t="str">
            <v>NUEVA</v>
          </cell>
        </row>
        <row r="147">
          <cell r="B147">
            <v>34691</v>
          </cell>
          <cell r="C147" t="str">
            <v>LIBRE</v>
          </cell>
          <cell r="D147">
            <v>3.9470000000000001</v>
          </cell>
          <cell r="E147">
            <v>3.9470000000000001</v>
          </cell>
          <cell r="F147">
            <v>0.1497965466377309</v>
          </cell>
          <cell r="G147">
            <v>0</v>
          </cell>
          <cell r="H147">
            <v>34719</v>
          </cell>
          <cell r="I147" t="str">
            <v>CDB</v>
          </cell>
          <cell r="J147" t="str">
            <v>NOM</v>
          </cell>
          <cell r="K147">
            <v>28</v>
          </cell>
          <cell r="L147">
            <v>0.59124696957912382</v>
          </cell>
          <cell r="M147">
            <v>291.8779999999997</v>
          </cell>
          <cell r="N147" t="str">
            <v>REAPERTURA</v>
          </cell>
        </row>
        <row r="148">
          <cell r="B148">
            <v>34694</v>
          </cell>
          <cell r="C148" t="str">
            <v>LIBRE</v>
          </cell>
          <cell r="D148">
            <v>1.05</v>
          </cell>
          <cell r="E148">
            <v>1.05</v>
          </cell>
          <cell r="F148">
            <v>0.1497965466377309</v>
          </cell>
          <cell r="G148">
            <v>0</v>
          </cell>
          <cell r="H148">
            <v>34722</v>
          </cell>
          <cell r="I148" t="str">
            <v>CDB</v>
          </cell>
          <cell r="J148" t="str">
            <v>NOM</v>
          </cell>
          <cell r="K148">
            <v>28</v>
          </cell>
          <cell r="L148">
            <v>0.15728637396961745</v>
          </cell>
          <cell r="M148">
            <v>292.1279999999997</v>
          </cell>
          <cell r="N148" t="str">
            <v>NUEVA</v>
          </cell>
        </row>
        <row r="149">
          <cell r="B149">
            <v>34696</v>
          </cell>
          <cell r="C149" t="str">
            <v>LIBRE</v>
          </cell>
          <cell r="D149">
            <v>11</v>
          </cell>
          <cell r="E149">
            <v>11</v>
          </cell>
          <cell r="F149">
            <v>0.15489384633256398</v>
          </cell>
          <cell r="G149">
            <v>0</v>
          </cell>
          <cell r="H149">
            <v>34703</v>
          </cell>
          <cell r="I149" t="str">
            <v>CDB</v>
          </cell>
          <cell r="J149" t="str">
            <v>NOM</v>
          </cell>
          <cell r="K149">
            <v>7</v>
          </cell>
          <cell r="L149">
            <v>1.7038323096582038</v>
          </cell>
          <cell r="M149">
            <v>283.17799999999988</v>
          </cell>
          <cell r="N149" t="str">
            <v>REAPERTURA</v>
          </cell>
        </row>
        <row r="150">
          <cell r="B150">
            <v>34696</v>
          </cell>
          <cell r="C150" t="str">
            <v>LIBRE</v>
          </cell>
          <cell r="D150">
            <v>23.3</v>
          </cell>
          <cell r="E150">
            <v>36.85</v>
          </cell>
          <cell r="F150">
            <v>0.15038311748807875</v>
          </cell>
          <cell r="G150">
            <v>0</v>
          </cell>
          <cell r="H150">
            <v>34724</v>
          </cell>
          <cell r="I150" t="str">
            <v>CDB</v>
          </cell>
          <cell r="J150" t="str">
            <v>NOM</v>
          </cell>
          <cell r="K150">
            <v>28</v>
          </cell>
          <cell r="L150">
            <v>3.5039266374722349</v>
          </cell>
          <cell r="M150">
            <v>306.47800000000007</v>
          </cell>
          <cell r="N150" t="str">
            <v>NUEVA</v>
          </cell>
        </row>
        <row r="151">
          <cell r="B151">
            <v>34696</v>
          </cell>
          <cell r="C151" t="str">
            <v>LIBRE</v>
          </cell>
          <cell r="D151">
            <v>29.81</v>
          </cell>
          <cell r="E151">
            <v>29.81</v>
          </cell>
          <cell r="F151">
            <v>0.15038311748807875</v>
          </cell>
          <cell r="G151">
            <v>0</v>
          </cell>
          <cell r="H151">
            <v>34724</v>
          </cell>
          <cell r="I151" t="str">
            <v>CDB</v>
          </cell>
          <cell r="J151" t="str">
            <v>NOM</v>
          </cell>
          <cell r="K151">
            <v>28</v>
          </cell>
          <cell r="L151">
            <v>4.4829207323196272</v>
          </cell>
          <cell r="M151">
            <v>336.28800000000047</v>
          </cell>
          <cell r="N151" t="str">
            <v>REAPERTURA</v>
          </cell>
        </row>
        <row r="152">
          <cell r="B152">
            <v>34698</v>
          </cell>
          <cell r="C152" t="str">
            <v>LIBRE</v>
          </cell>
          <cell r="D152">
            <v>65.319999999999993</v>
          </cell>
          <cell r="E152">
            <v>65.319999999999993</v>
          </cell>
          <cell r="F152">
            <v>0.15124300734989116</v>
          </cell>
          <cell r="G152">
            <v>0</v>
          </cell>
          <cell r="H152">
            <v>34726</v>
          </cell>
          <cell r="I152" t="str">
            <v>CDB</v>
          </cell>
          <cell r="J152" t="str">
            <v>NOM</v>
          </cell>
          <cell r="K152">
            <v>28</v>
          </cell>
          <cell r="L152">
            <v>9.8791932400948888</v>
          </cell>
          <cell r="M152">
            <v>321.73800000000028</v>
          </cell>
          <cell r="N152" t="str">
            <v>NUEVA</v>
          </cell>
        </row>
        <row r="153">
          <cell r="B153">
            <v>34698</v>
          </cell>
          <cell r="C153" t="str">
            <v>LIBRE</v>
          </cell>
          <cell r="D153">
            <v>27.651499999999999</v>
          </cell>
          <cell r="E153">
            <v>27.651499999999999</v>
          </cell>
          <cell r="F153">
            <v>0.15124300734989116</v>
          </cell>
          <cell r="G153">
            <v>0</v>
          </cell>
          <cell r="H153">
            <v>34726</v>
          </cell>
          <cell r="I153" t="str">
            <v>CDB</v>
          </cell>
          <cell r="J153" t="str">
            <v>NOM</v>
          </cell>
          <cell r="K153">
            <v>28</v>
          </cell>
          <cell r="L153">
            <v>4.1820960177355149</v>
          </cell>
          <cell r="M153">
            <v>349.38950000000023</v>
          </cell>
          <cell r="N153" t="str">
            <v>REAPERTURA</v>
          </cell>
        </row>
        <row r="154">
          <cell r="B154">
            <v>34703</v>
          </cell>
          <cell r="C154" t="str">
            <v>LIBRE</v>
          </cell>
          <cell r="D154">
            <v>124</v>
          </cell>
          <cell r="E154">
            <v>142.1</v>
          </cell>
          <cell r="F154">
            <v>0.148809</v>
          </cell>
          <cell r="G154">
            <v>0</v>
          </cell>
          <cell r="H154">
            <v>34731</v>
          </cell>
          <cell r="I154" t="str">
            <v>CDB</v>
          </cell>
          <cell r="J154" t="str">
            <v>NOM</v>
          </cell>
          <cell r="K154">
            <v>28</v>
          </cell>
          <cell r="L154">
            <v>18.452316</v>
          </cell>
          <cell r="M154">
            <v>399.56950000000052</v>
          </cell>
          <cell r="N154" t="str">
            <v>NUEVA</v>
          </cell>
        </row>
        <row r="155">
          <cell r="B155">
            <v>34703</v>
          </cell>
          <cell r="C155" t="str">
            <v>LIBRE</v>
          </cell>
          <cell r="D155">
            <v>70.120999999999995</v>
          </cell>
          <cell r="E155">
            <v>70.120999999999995</v>
          </cell>
          <cell r="F155">
            <v>0.14710000000000001</v>
          </cell>
          <cell r="G155">
            <v>0</v>
          </cell>
          <cell r="H155">
            <v>34731</v>
          </cell>
          <cell r="I155" t="str">
            <v>CDB</v>
          </cell>
          <cell r="J155" t="str">
            <v>NOM</v>
          </cell>
          <cell r="K155">
            <v>28</v>
          </cell>
          <cell r="L155">
            <v>10.3147991</v>
          </cell>
          <cell r="M155">
            <v>469.69050000000061</v>
          </cell>
          <cell r="N155" t="str">
            <v>REAPERTURA</v>
          </cell>
        </row>
        <row r="156">
          <cell r="B156">
            <v>34705</v>
          </cell>
          <cell r="C156" t="str">
            <v>LIBRE</v>
          </cell>
          <cell r="D156">
            <v>43.2</v>
          </cell>
          <cell r="E156">
            <v>45.2</v>
          </cell>
          <cell r="F156">
            <v>0.14916199999999999</v>
          </cell>
          <cell r="G156">
            <v>0</v>
          </cell>
          <cell r="H156">
            <v>34733</v>
          </cell>
          <cell r="I156" t="str">
            <v>CDB</v>
          </cell>
          <cell r="J156" t="str">
            <v>NOM</v>
          </cell>
          <cell r="K156">
            <v>28</v>
          </cell>
          <cell r="L156">
            <v>6.4437984000000004</v>
          </cell>
          <cell r="M156">
            <v>493.46950000000015</v>
          </cell>
          <cell r="N156" t="str">
            <v>NUEVA</v>
          </cell>
        </row>
        <row r="157">
          <cell r="B157">
            <v>34705</v>
          </cell>
          <cell r="C157" t="str">
            <v>LIBRE</v>
          </cell>
          <cell r="D157">
            <v>76.253500000000003</v>
          </cell>
          <cell r="E157">
            <v>76.253500000000003</v>
          </cell>
          <cell r="F157">
            <v>0.1484</v>
          </cell>
          <cell r="G157">
            <v>0</v>
          </cell>
          <cell r="H157">
            <v>34733</v>
          </cell>
          <cell r="I157" t="str">
            <v>CDB</v>
          </cell>
          <cell r="J157" t="str">
            <v>NOM</v>
          </cell>
          <cell r="K157">
            <v>28</v>
          </cell>
          <cell r="L157">
            <v>11.3160194</v>
          </cell>
          <cell r="M157">
            <v>569.72299999999996</v>
          </cell>
          <cell r="N157" t="str">
            <v>REAPERTURA</v>
          </cell>
        </row>
        <row r="158">
          <cell r="B158">
            <v>34708</v>
          </cell>
          <cell r="C158" t="str">
            <v>LIBRE</v>
          </cell>
          <cell r="D158">
            <v>26.864000000000001</v>
          </cell>
          <cell r="E158">
            <v>26.864000000000001</v>
          </cell>
          <cell r="F158">
            <v>0.1484</v>
          </cell>
          <cell r="G158">
            <v>0</v>
          </cell>
          <cell r="H158">
            <v>34736</v>
          </cell>
          <cell r="I158" t="str">
            <v>CDB</v>
          </cell>
          <cell r="J158" t="str">
            <v>NOM</v>
          </cell>
          <cell r="K158">
            <v>28</v>
          </cell>
          <cell r="L158">
            <v>3.9866176000000002</v>
          </cell>
          <cell r="M158">
            <v>594.08699999999953</v>
          </cell>
          <cell r="N158" t="str">
            <v>NUEVA</v>
          </cell>
        </row>
        <row r="159">
          <cell r="B159">
            <v>34710</v>
          </cell>
          <cell r="C159" t="str">
            <v>LIBRE</v>
          </cell>
          <cell r="D159">
            <v>55.3</v>
          </cell>
          <cell r="E159">
            <v>55.3</v>
          </cell>
          <cell r="F159">
            <v>0.13350000000000001</v>
          </cell>
          <cell r="G159">
            <v>0</v>
          </cell>
          <cell r="H159">
            <v>34717</v>
          </cell>
          <cell r="I159" t="str">
            <v>CDB</v>
          </cell>
          <cell r="J159" t="str">
            <v>NOM</v>
          </cell>
          <cell r="K159">
            <v>7</v>
          </cell>
          <cell r="L159">
            <v>7.3825500000000002</v>
          </cell>
          <cell r="M159">
            <v>590.01699999999983</v>
          </cell>
          <cell r="N159" t="str">
            <v>REAPERTURA</v>
          </cell>
        </row>
        <row r="160">
          <cell r="B160">
            <v>34710</v>
          </cell>
          <cell r="C160" t="str">
            <v>LIBRE</v>
          </cell>
          <cell r="D160">
            <v>46.95</v>
          </cell>
          <cell r="E160">
            <v>46.95</v>
          </cell>
          <cell r="F160">
            <v>0.14979999999999999</v>
          </cell>
          <cell r="G160">
            <v>0</v>
          </cell>
          <cell r="H160">
            <v>34738</v>
          </cell>
          <cell r="I160" t="str">
            <v>CDB</v>
          </cell>
          <cell r="J160" t="str">
            <v>NOM</v>
          </cell>
          <cell r="K160">
            <v>28</v>
          </cell>
          <cell r="L160">
            <v>7.0331099999999998</v>
          </cell>
          <cell r="M160">
            <v>636.96699999999964</v>
          </cell>
          <cell r="N160" t="str">
            <v>NUEVA</v>
          </cell>
        </row>
        <row r="161">
          <cell r="B161">
            <v>34710</v>
          </cell>
          <cell r="C161" t="str">
            <v>LIBRE</v>
          </cell>
          <cell r="D161">
            <v>28</v>
          </cell>
          <cell r="E161">
            <v>28</v>
          </cell>
          <cell r="F161">
            <v>0.1268</v>
          </cell>
          <cell r="G161">
            <v>0</v>
          </cell>
          <cell r="H161">
            <v>34717</v>
          </cell>
          <cell r="I161" t="str">
            <v>CDB</v>
          </cell>
          <cell r="J161" t="str">
            <v>NOM</v>
          </cell>
          <cell r="K161">
            <v>7</v>
          </cell>
          <cell r="L161">
            <v>3.5503999999999998</v>
          </cell>
          <cell r="M161">
            <v>664.96699999999964</v>
          </cell>
          <cell r="N161" t="str">
            <v>REAPERTURA</v>
          </cell>
        </row>
        <row r="162">
          <cell r="B162">
            <v>34710</v>
          </cell>
          <cell r="C162" t="str">
            <v>LIBRE</v>
          </cell>
          <cell r="D162">
            <v>14.56</v>
          </cell>
          <cell r="E162">
            <v>14.56</v>
          </cell>
          <cell r="F162">
            <v>0.14979999999999999</v>
          </cell>
          <cell r="G162">
            <v>0</v>
          </cell>
          <cell r="H162">
            <v>34738</v>
          </cell>
          <cell r="I162" t="str">
            <v>CDB</v>
          </cell>
          <cell r="J162" t="str">
            <v>NOM</v>
          </cell>
          <cell r="K162">
            <v>28</v>
          </cell>
          <cell r="L162">
            <v>2.1810879999999999</v>
          </cell>
          <cell r="M162">
            <v>679.52700000000004</v>
          </cell>
          <cell r="N162" t="str">
            <v>REAPERTURA</v>
          </cell>
        </row>
        <row r="163">
          <cell r="B163">
            <v>34712</v>
          </cell>
          <cell r="C163" t="str">
            <v>LIBRE</v>
          </cell>
          <cell r="D163">
            <v>20</v>
          </cell>
          <cell r="E163">
            <v>29.2</v>
          </cell>
          <cell r="F163">
            <v>0.1268</v>
          </cell>
          <cell r="G163">
            <v>0</v>
          </cell>
          <cell r="H163">
            <v>34719</v>
          </cell>
          <cell r="I163" t="str">
            <v>CDB</v>
          </cell>
          <cell r="J163" t="str">
            <v>NOM</v>
          </cell>
          <cell r="K163">
            <v>7</v>
          </cell>
          <cell r="L163">
            <v>2.536</v>
          </cell>
          <cell r="M163">
            <v>659.42700000000059</v>
          </cell>
          <cell r="N163" t="str">
            <v>REAPERTURA</v>
          </cell>
        </row>
        <row r="164">
          <cell r="B164">
            <v>34712</v>
          </cell>
          <cell r="C164" t="str">
            <v>LIBRE</v>
          </cell>
          <cell r="D164">
            <v>29.5</v>
          </cell>
          <cell r="E164">
            <v>29.5</v>
          </cell>
          <cell r="F164">
            <v>0.14979999999999999</v>
          </cell>
          <cell r="G164">
            <v>0</v>
          </cell>
          <cell r="H164">
            <v>34740</v>
          </cell>
          <cell r="I164" t="str">
            <v>CDB</v>
          </cell>
          <cell r="J164" t="str">
            <v>NOM</v>
          </cell>
          <cell r="K164">
            <v>28</v>
          </cell>
          <cell r="L164">
            <v>4.4190999999999994</v>
          </cell>
          <cell r="M164">
            <v>688.92700000000059</v>
          </cell>
          <cell r="N164" t="str">
            <v>NUEVA</v>
          </cell>
        </row>
        <row r="165">
          <cell r="B165">
            <v>34712</v>
          </cell>
          <cell r="C165" t="str">
            <v>LIBRE</v>
          </cell>
          <cell r="D165">
            <v>32.5</v>
          </cell>
          <cell r="E165">
            <v>32.5</v>
          </cell>
          <cell r="F165">
            <v>0.1268</v>
          </cell>
          <cell r="G165">
            <v>0</v>
          </cell>
          <cell r="H165">
            <v>34719</v>
          </cell>
          <cell r="I165" t="str">
            <v>CDB</v>
          </cell>
          <cell r="J165" t="str">
            <v>NOM</v>
          </cell>
          <cell r="K165">
            <v>7</v>
          </cell>
          <cell r="L165">
            <v>4.1209999999999996</v>
          </cell>
          <cell r="M165">
            <v>721.42700000000059</v>
          </cell>
          <cell r="N165" t="str">
            <v>REAPERTURA</v>
          </cell>
        </row>
        <row r="166">
          <cell r="B166">
            <v>34712</v>
          </cell>
          <cell r="C166" t="str">
            <v>LIBRE</v>
          </cell>
          <cell r="D166">
            <v>6.68</v>
          </cell>
          <cell r="E166">
            <v>6.68</v>
          </cell>
          <cell r="F166">
            <v>0.14979999999999999</v>
          </cell>
          <cell r="G166">
            <v>0</v>
          </cell>
          <cell r="H166">
            <v>34740</v>
          </cell>
          <cell r="I166" t="str">
            <v>CDB</v>
          </cell>
          <cell r="J166" t="str">
            <v>NOM</v>
          </cell>
          <cell r="K166">
            <v>28</v>
          </cell>
          <cell r="L166">
            <v>1.0006639999999998</v>
          </cell>
          <cell r="M166">
            <v>728.10700000000088</v>
          </cell>
          <cell r="N166" t="str">
            <v>REAPERTURA</v>
          </cell>
        </row>
        <row r="167">
          <cell r="B167">
            <v>34715</v>
          </cell>
          <cell r="C167" t="str">
            <v>LIBRE</v>
          </cell>
          <cell r="D167">
            <v>5.6</v>
          </cell>
          <cell r="E167">
            <v>5.6</v>
          </cell>
          <cell r="F167">
            <v>0.14979999999999999</v>
          </cell>
          <cell r="G167">
            <v>0</v>
          </cell>
          <cell r="H167">
            <v>34743</v>
          </cell>
          <cell r="I167" t="str">
            <v>CDB</v>
          </cell>
          <cell r="J167" t="str">
            <v>NOM</v>
          </cell>
          <cell r="K167">
            <v>28</v>
          </cell>
          <cell r="L167">
            <v>0.83887999999999985</v>
          </cell>
          <cell r="M167">
            <v>731.90700000000106</v>
          </cell>
          <cell r="N167" t="str">
            <v>NUEVA</v>
          </cell>
        </row>
        <row r="168">
          <cell r="B168">
            <v>34717</v>
          </cell>
          <cell r="C168" t="str">
            <v>LIBRE</v>
          </cell>
          <cell r="D168">
            <v>0.68</v>
          </cell>
          <cell r="E168">
            <v>10.68</v>
          </cell>
          <cell r="F168">
            <v>0.14979999999999999</v>
          </cell>
          <cell r="G168">
            <v>0</v>
          </cell>
          <cell r="H168">
            <v>34745</v>
          </cell>
          <cell r="I168" t="str">
            <v>CDB</v>
          </cell>
          <cell r="J168" t="str">
            <v>NOM</v>
          </cell>
          <cell r="K168">
            <v>28</v>
          </cell>
          <cell r="L168">
            <v>0.101864</v>
          </cell>
          <cell r="M168">
            <v>647.98700000000099</v>
          </cell>
          <cell r="N168" t="str">
            <v>NUEVA</v>
          </cell>
        </row>
        <row r="169">
          <cell r="B169">
            <v>34717</v>
          </cell>
          <cell r="C169" t="str">
            <v>LIBRE</v>
          </cell>
          <cell r="D169">
            <v>5</v>
          </cell>
          <cell r="E169">
            <v>5</v>
          </cell>
          <cell r="F169">
            <v>0.14979999999999999</v>
          </cell>
          <cell r="G169">
            <v>0</v>
          </cell>
          <cell r="H169">
            <v>34745</v>
          </cell>
          <cell r="I169" t="str">
            <v>CDB</v>
          </cell>
          <cell r="J169" t="str">
            <v>NOM</v>
          </cell>
          <cell r="K169">
            <v>28</v>
          </cell>
          <cell r="L169">
            <v>0.74899999999999989</v>
          </cell>
          <cell r="M169">
            <v>652.98700000000099</v>
          </cell>
          <cell r="N169" t="str">
            <v>REAPERTURA</v>
          </cell>
        </row>
        <row r="170">
          <cell r="B170">
            <v>34719</v>
          </cell>
          <cell r="C170" t="str">
            <v>LIBRE</v>
          </cell>
          <cell r="D170">
            <v>0.2</v>
          </cell>
          <cell r="E170">
            <v>0.2</v>
          </cell>
          <cell r="F170">
            <v>0.14979999999999999</v>
          </cell>
          <cell r="G170">
            <v>0</v>
          </cell>
          <cell r="H170">
            <v>34747</v>
          </cell>
          <cell r="I170" t="str">
            <v>CDB</v>
          </cell>
          <cell r="J170" t="str">
            <v>NOM</v>
          </cell>
          <cell r="K170">
            <v>28</v>
          </cell>
          <cell r="L170">
            <v>2.9960000000000001E-2</v>
          </cell>
          <cell r="M170">
            <v>596.74000000000069</v>
          </cell>
          <cell r="N170" t="str">
            <v>NUEVA</v>
          </cell>
        </row>
        <row r="171">
          <cell r="B171">
            <v>34719</v>
          </cell>
          <cell r="C171" t="str">
            <v>LIBRE</v>
          </cell>
          <cell r="D171">
            <v>10.711</v>
          </cell>
          <cell r="E171">
            <v>10.711</v>
          </cell>
          <cell r="F171">
            <v>0.14979999999999999</v>
          </cell>
          <cell r="G171">
            <v>0</v>
          </cell>
          <cell r="H171">
            <v>34747</v>
          </cell>
          <cell r="I171" t="str">
            <v>CDB</v>
          </cell>
          <cell r="J171" t="str">
            <v>NOM</v>
          </cell>
          <cell r="K171">
            <v>28</v>
          </cell>
          <cell r="L171">
            <v>1.6045077999999999</v>
          </cell>
          <cell r="M171">
            <v>607.45100000000093</v>
          </cell>
          <cell r="N171" t="str">
            <v>REAPERTURA</v>
          </cell>
        </row>
        <row r="172">
          <cell r="B172">
            <v>34722</v>
          </cell>
          <cell r="C172" t="str">
            <v>LIBRE</v>
          </cell>
          <cell r="D172">
            <v>0.183</v>
          </cell>
          <cell r="E172">
            <v>0.183</v>
          </cell>
          <cell r="F172">
            <v>0.14979999999999999</v>
          </cell>
          <cell r="G172">
            <v>0</v>
          </cell>
          <cell r="H172">
            <v>34750</v>
          </cell>
          <cell r="I172" t="str">
            <v>CDB</v>
          </cell>
          <cell r="J172" t="str">
            <v>NOM</v>
          </cell>
          <cell r="K172">
            <v>28</v>
          </cell>
          <cell r="L172">
            <v>2.7413399999999997E-2</v>
          </cell>
          <cell r="M172">
            <v>606.58400000000074</v>
          </cell>
          <cell r="N172" t="str">
            <v>NUEVA</v>
          </cell>
        </row>
        <row r="173">
          <cell r="B173">
            <v>34724</v>
          </cell>
          <cell r="C173" t="str">
            <v>LIBRE</v>
          </cell>
          <cell r="D173">
            <v>11</v>
          </cell>
          <cell r="E173">
            <v>11</v>
          </cell>
          <cell r="F173">
            <v>0.14979999999999999</v>
          </cell>
          <cell r="G173">
            <v>0</v>
          </cell>
          <cell r="H173">
            <v>34752</v>
          </cell>
          <cell r="I173" t="str">
            <v>CDB</v>
          </cell>
          <cell r="J173" t="str">
            <v>NOM</v>
          </cell>
          <cell r="K173">
            <v>28</v>
          </cell>
          <cell r="L173">
            <v>1.6477999999999999</v>
          </cell>
          <cell r="M173">
            <v>564.47400000000016</v>
          </cell>
          <cell r="N173" t="str">
            <v>NUEVA</v>
          </cell>
        </row>
        <row r="174">
          <cell r="B174">
            <v>34724</v>
          </cell>
          <cell r="C174" t="str">
            <v>LIBRE</v>
          </cell>
          <cell r="D174">
            <v>0.35499999999999998</v>
          </cell>
          <cell r="E174">
            <v>0.35499999999999998</v>
          </cell>
          <cell r="F174">
            <v>0.14979999999999999</v>
          </cell>
          <cell r="G174">
            <v>0</v>
          </cell>
          <cell r="H174">
            <v>34752</v>
          </cell>
          <cell r="I174" t="str">
            <v>CDB</v>
          </cell>
          <cell r="J174" t="str">
            <v>NOM</v>
          </cell>
          <cell r="K174">
            <v>28</v>
          </cell>
          <cell r="L174">
            <v>5.317899999999999E-2</v>
          </cell>
          <cell r="M174">
            <v>564.82899999999972</v>
          </cell>
          <cell r="N174" t="str">
            <v>REAPERTURA</v>
          </cell>
        </row>
        <row r="175">
          <cell r="B175">
            <v>34726</v>
          </cell>
          <cell r="C175" t="str">
            <v>LIBRE</v>
          </cell>
          <cell r="D175">
            <v>55.09</v>
          </cell>
          <cell r="E175">
            <v>56.09</v>
          </cell>
          <cell r="F175">
            <v>0.14979999999999999</v>
          </cell>
          <cell r="G175">
            <v>0</v>
          </cell>
          <cell r="H175">
            <v>34754</v>
          </cell>
          <cell r="I175" t="str">
            <v>CDB</v>
          </cell>
          <cell r="J175" t="str">
            <v>NOM</v>
          </cell>
          <cell r="K175">
            <v>28</v>
          </cell>
          <cell r="L175">
            <v>8.2524820000000005</v>
          </cell>
          <cell r="M175">
            <v>526.94750000000022</v>
          </cell>
          <cell r="N175" t="str">
            <v>NUEVA</v>
          </cell>
        </row>
        <row r="176">
          <cell r="B176">
            <v>34726</v>
          </cell>
          <cell r="C176" t="str">
            <v>LIBRE</v>
          </cell>
          <cell r="D176">
            <v>17.22</v>
          </cell>
          <cell r="E176">
            <v>17.22</v>
          </cell>
          <cell r="F176">
            <v>0.14979999999999999</v>
          </cell>
          <cell r="G176">
            <v>0</v>
          </cell>
          <cell r="H176">
            <v>34754</v>
          </cell>
          <cell r="I176" t="str">
            <v>CDB</v>
          </cell>
          <cell r="J176" t="str">
            <v>NOM</v>
          </cell>
          <cell r="K176">
            <v>28</v>
          </cell>
          <cell r="L176">
            <v>2.5795559999999997</v>
          </cell>
          <cell r="M176">
            <v>544.16750000000047</v>
          </cell>
          <cell r="N176" t="str">
            <v>REAPERTURA</v>
          </cell>
        </row>
        <row r="177">
          <cell r="B177">
            <v>34731</v>
          </cell>
          <cell r="C177" t="str">
            <v>LIBRE</v>
          </cell>
          <cell r="D177">
            <v>0</v>
          </cell>
          <cell r="E177">
            <v>0</v>
          </cell>
          <cell r="F177">
            <v>0</v>
          </cell>
          <cell r="G177">
            <v>0</v>
          </cell>
          <cell r="H177">
            <v>34759</v>
          </cell>
          <cell r="I177" t="str">
            <v>CDB</v>
          </cell>
          <cell r="J177" t="str">
            <v>NOM</v>
          </cell>
          <cell r="K177">
            <v>28</v>
          </cell>
          <cell r="L177">
            <v>0</v>
          </cell>
          <cell r="M177">
            <v>350.04650000000038</v>
          </cell>
          <cell r="N177" t="str">
            <v>NUEVA</v>
          </cell>
        </row>
        <row r="178">
          <cell r="B178">
            <v>34731</v>
          </cell>
          <cell r="C178" t="str">
            <v>LIBRE</v>
          </cell>
          <cell r="D178">
            <v>78.709999999999994</v>
          </cell>
          <cell r="E178">
            <v>78.709999999999994</v>
          </cell>
          <cell r="F178">
            <v>0.14979999999999999</v>
          </cell>
          <cell r="G178">
            <v>0</v>
          </cell>
          <cell r="H178">
            <v>34759</v>
          </cell>
          <cell r="I178" t="str">
            <v>CDB</v>
          </cell>
          <cell r="J178" t="str">
            <v>NOM</v>
          </cell>
          <cell r="K178">
            <v>28</v>
          </cell>
          <cell r="L178">
            <v>11.790757999999999</v>
          </cell>
          <cell r="M178">
            <v>428.75650000000041</v>
          </cell>
          <cell r="N178" t="str">
            <v>REAPERTURA</v>
          </cell>
        </row>
        <row r="179">
          <cell r="B179">
            <v>34733</v>
          </cell>
          <cell r="C179" t="str">
            <v>LIBRE</v>
          </cell>
          <cell r="D179">
            <v>20.100000000000001</v>
          </cell>
          <cell r="E179">
            <v>28.1</v>
          </cell>
          <cell r="F179">
            <v>0.14979999999999999</v>
          </cell>
          <cell r="G179">
            <v>0</v>
          </cell>
          <cell r="H179">
            <v>34761</v>
          </cell>
          <cell r="I179" t="str">
            <v>CDB</v>
          </cell>
          <cell r="J179" t="str">
            <v>NOM</v>
          </cell>
          <cell r="K179">
            <v>28</v>
          </cell>
          <cell r="L179">
            <v>3.01098</v>
          </cell>
          <cell r="M179">
            <v>329.40300000000116</v>
          </cell>
          <cell r="N179" t="str">
            <v>NUEVA</v>
          </cell>
        </row>
        <row r="180">
          <cell r="B180">
            <v>34733</v>
          </cell>
          <cell r="C180" t="str">
            <v>LIBRE</v>
          </cell>
          <cell r="D180">
            <v>59.0533</v>
          </cell>
          <cell r="E180">
            <v>59.0533</v>
          </cell>
          <cell r="F180">
            <v>0.14979999999999999</v>
          </cell>
          <cell r="G180">
            <v>0</v>
          </cell>
          <cell r="H180">
            <v>34761</v>
          </cell>
          <cell r="I180" t="str">
            <v>CDB</v>
          </cell>
          <cell r="J180" t="str">
            <v>NOM</v>
          </cell>
          <cell r="K180">
            <v>28</v>
          </cell>
          <cell r="L180">
            <v>8.8461843399999989</v>
          </cell>
          <cell r="M180">
            <v>388.45630000000074</v>
          </cell>
          <cell r="N180" t="str">
            <v>REAPERTURA</v>
          </cell>
        </row>
        <row r="181">
          <cell r="B181">
            <v>34736</v>
          </cell>
          <cell r="C181" t="str">
            <v>LIBRE</v>
          </cell>
          <cell r="D181">
            <v>54.317999999999998</v>
          </cell>
          <cell r="E181">
            <v>54.317999999999998</v>
          </cell>
          <cell r="F181">
            <v>0.14979999999999999</v>
          </cell>
          <cell r="G181">
            <v>0</v>
          </cell>
          <cell r="H181">
            <v>34764</v>
          </cell>
          <cell r="I181" t="str">
            <v>CDB</v>
          </cell>
          <cell r="J181" t="str">
            <v>NOM</v>
          </cell>
          <cell r="K181">
            <v>28</v>
          </cell>
          <cell r="L181">
            <v>8.1368363999999982</v>
          </cell>
          <cell r="M181">
            <v>415.91030000000137</v>
          </cell>
          <cell r="N181" t="str">
            <v>NUEVA</v>
          </cell>
        </row>
        <row r="182">
          <cell r="B182">
            <v>34738</v>
          </cell>
          <cell r="C182" t="str">
            <v>LIBRE</v>
          </cell>
          <cell r="D182">
            <v>75</v>
          </cell>
          <cell r="E182">
            <v>75</v>
          </cell>
          <cell r="F182">
            <v>0.13952700000000001</v>
          </cell>
          <cell r="G182">
            <v>0</v>
          </cell>
          <cell r="H182">
            <v>34745</v>
          </cell>
          <cell r="I182" t="str">
            <v>CDB</v>
          </cell>
          <cell r="J182" t="str">
            <v>NOM</v>
          </cell>
          <cell r="K182">
            <v>7</v>
          </cell>
          <cell r="L182">
            <v>10.464525</v>
          </cell>
          <cell r="M182">
            <v>429.40030000000115</v>
          </cell>
          <cell r="N182" t="str">
            <v>REAPERTURA</v>
          </cell>
        </row>
        <row r="183">
          <cell r="B183">
            <v>34738</v>
          </cell>
          <cell r="C183" t="str">
            <v>LIBRE</v>
          </cell>
          <cell r="D183">
            <v>16.3</v>
          </cell>
          <cell r="E183">
            <v>18.8</v>
          </cell>
          <cell r="F183">
            <v>0.14979999999999999</v>
          </cell>
          <cell r="G183">
            <v>0</v>
          </cell>
          <cell r="H183">
            <v>34766</v>
          </cell>
          <cell r="I183" t="str">
            <v>CDB</v>
          </cell>
          <cell r="J183" t="str">
            <v>NOM</v>
          </cell>
          <cell r="K183">
            <v>28</v>
          </cell>
          <cell r="L183">
            <v>2.4417399999999998</v>
          </cell>
          <cell r="M183">
            <v>445.70030000000133</v>
          </cell>
          <cell r="N183" t="str">
            <v>NUEVA</v>
          </cell>
        </row>
        <row r="184">
          <cell r="B184">
            <v>34738</v>
          </cell>
          <cell r="C184" t="str">
            <v>LIBRE</v>
          </cell>
          <cell r="D184">
            <v>65</v>
          </cell>
          <cell r="E184">
            <v>65</v>
          </cell>
          <cell r="F184">
            <v>0.13950000000000001</v>
          </cell>
          <cell r="G184">
            <v>0</v>
          </cell>
          <cell r="H184">
            <v>34745</v>
          </cell>
          <cell r="I184" t="str">
            <v>CDB</v>
          </cell>
          <cell r="J184" t="str">
            <v>NOM</v>
          </cell>
          <cell r="K184">
            <v>7</v>
          </cell>
          <cell r="L184">
            <v>9.0675000000000008</v>
          </cell>
          <cell r="M184">
            <v>510.70030000000133</v>
          </cell>
          <cell r="N184" t="str">
            <v>REAPERTURA</v>
          </cell>
        </row>
        <row r="185">
          <cell r="B185">
            <v>34738</v>
          </cell>
          <cell r="C185" t="str">
            <v>LIBRE</v>
          </cell>
          <cell r="D185">
            <v>23.36</v>
          </cell>
          <cell r="E185">
            <v>23.36</v>
          </cell>
          <cell r="F185">
            <v>0.14979999999999999</v>
          </cell>
          <cell r="G185">
            <v>0</v>
          </cell>
          <cell r="H185">
            <v>34766</v>
          </cell>
          <cell r="I185" t="str">
            <v>CDB</v>
          </cell>
          <cell r="J185" t="str">
            <v>NOM</v>
          </cell>
          <cell r="K185">
            <v>28</v>
          </cell>
          <cell r="L185">
            <v>3.4993279999999998</v>
          </cell>
          <cell r="M185">
            <v>534.06030000000101</v>
          </cell>
          <cell r="N185" t="str">
            <v>REAPERTURA</v>
          </cell>
        </row>
        <row r="186">
          <cell r="B186">
            <v>34740</v>
          </cell>
          <cell r="C186" t="str">
            <v>LIBRE</v>
          </cell>
          <cell r="D186">
            <v>28.5</v>
          </cell>
          <cell r="E186">
            <v>28.5</v>
          </cell>
          <cell r="F186">
            <v>0.14030000000000001</v>
          </cell>
          <cell r="G186">
            <v>0</v>
          </cell>
          <cell r="H186">
            <v>34747</v>
          </cell>
          <cell r="I186" t="str">
            <v>CDB</v>
          </cell>
          <cell r="J186" t="str">
            <v>NOM</v>
          </cell>
          <cell r="K186">
            <v>7</v>
          </cell>
          <cell r="L186">
            <v>3.9985500000000003</v>
          </cell>
          <cell r="M186">
            <v>526.38030000000072</v>
          </cell>
          <cell r="N186" t="str">
            <v>REAPERTURA</v>
          </cell>
        </row>
        <row r="187">
          <cell r="B187">
            <v>34740</v>
          </cell>
          <cell r="C187" t="str">
            <v>LIBRE</v>
          </cell>
          <cell r="D187">
            <v>14.65</v>
          </cell>
          <cell r="E187">
            <v>14.65</v>
          </cell>
          <cell r="F187">
            <v>0.14979999999999999</v>
          </cell>
          <cell r="G187">
            <v>0</v>
          </cell>
          <cell r="H187">
            <v>34768</v>
          </cell>
          <cell r="I187" t="str">
            <v>CDB</v>
          </cell>
          <cell r="J187" t="str">
            <v>NOM</v>
          </cell>
          <cell r="K187">
            <v>28</v>
          </cell>
          <cell r="L187">
            <v>2.1945699999999997</v>
          </cell>
          <cell r="M187">
            <v>541.03030000000035</v>
          </cell>
          <cell r="N187" t="str">
            <v>NUEVA</v>
          </cell>
        </row>
        <row r="188">
          <cell r="B188">
            <v>34740</v>
          </cell>
          <cell r="C188" t="str">
            <v>LIBRE</v>
          </cell>
          <cell r="D188">
            <v>45.75</v>
          </cell>
          <cell r="E188">
            <v>45.75</v>
          </cell>
          <cell r="F188">
            <v>0.14030000000000001</v>
          </cell>
          <cell r="G188">
            <v>0</v>
          </cell>
          <cell r="H188">
            <v>34747</v>
          </cell>
          <cell r="I188" t="str">
            <v>CDB</v>
          </cell>
          <cell r="J188" t="str">
            <v>NOM</v>
          </cell>
          <cell r="K188">
            <v>7</v>
          </cell>
          <cell r="L188">
            <v>6.4187250000000002</v>
          </cell>
          <cell r="M188">
            <v>586.78030000000035</v>
          </cell>
          <cell r="N188" t="str">
            <v>REAPERTURA</v>
          </cell>
        </row>
        <row r="189">
          <cell r="B189">
            <v>34743</v>
          </cell>
          <cell r="C189" t="str">
            <v>LIBRE</v>
          </cell>
          <cell r="D189">
            <v>8</v>
          </cell>
          <cell r="E189">
            <v>8</v>
          </cell>
          <cell r="F189">
            <v>0.14030000000000001</v>
          </cell>
          <cell r="G189">
            <v>0</v>
          </cell>
          <cell r="H189">
            <v>34750</v>
          </cell>
          <cell r="I189" t="str">
            <v>CDB</v>
          </cell>
          <cell r="J189" t="str">
            <v>NOM</v>
          </cell>
          <cell r="K189">
            <v>7</v>
          </cell>
          <cell r="L189">
            <v>1.1224000000000001</v>
          </cell>
          <cell r="M189">
            <v>589.18029999999999</v>
          </cell>
          <cell r="N189" t="str">
            <v>REAPERTURA</v>
          </cell>
        </row>
        <row r="190">
          <cell r="B190">
            <v>34743</v>
          </cell>
          <cell r="C190" t="str">
            <v>LIBRE</v>
          </cell>
          <cell r="D190">
            <v>12.8</v>
          </cell>
          <cell r="E190">
            <v>12.8</v>
          </cell>
          <cell r="F190">
            <v>0.14979999999999999</v>
          </cell>
          <cell r="G190">
            <v>0</v>
          </cell>
          <cell r="H190">
            <v>34771</v>
          </cell>
          <cell r="I190" t="str">
            <v>CDB</v>
          </cell>
          <cell r="J190" t="str">
            <v>NOM</v>
          </cell>
          <cell r="K190">
            <v>28</v>
          </cell>
          <cell r="L190">
            <v>1.91744</v>
          </cell>
          <cell r="M190">
            <v>601.98030000000017</v>
          </cell>
          <cell r="N190" t="str">
            <v>NUEVA</v>
          </cell>
        </row>
        <row r="191">
          <cell r="B191">
            <v>34745</v>
          </cell>
          <cell r="C191" t="str">
            <v>LIBRE</v>
          </cell>
          <cell r="D191">
            <v>46</v>
          </cell>
          <cell r="E191">
            <v>46</v>
          </cell>
          <cell r="F191">
            <v>0.14979999999999999</v>
          </cell>
          <cell r="G191">
            <v>0</v>
          </cell>
          <cell r="H191">
            <v>34773</v>
          </cell>
          <cell r="I191" t="str">
            <v>CDB</v>
          </cell>
          <cell r="J191" t="str">
            <v>NOM</v>
          </cell>
          <cell r="K191">
            <v>28</v>
          </cell>
          <cell r="L191">
            <v>6.8907999999999996</v>
          </cell>
          <cell r="M191">
            <v>502.30029999999988</v>
          </cell>
          <cell r="N191" t="str">
            <v>NUEVA</v>
          </cell>
        </row>
        <row r="192">
          <cell r="B192">
            <v>34745</v>
          </cell>
          <cell r="C192" t="str">
            <v>LIBRE</v>
          </cell>
          <cell r="D192">
            <v>31.681999999999999</v>
          </cell>
          <cell r="E192">
            <v>31.681999999999999</v>
          </cell>
          <cell r="F192">
            <v>0.14979999999999999</v>
          </cell>
          <cell r="G192">
            <v>0</v>
          </cell>
          <cell r="H192">
            <v>34773</v>
          </cell>
          <cell r="I192" t="str">
            <v>CDB</v>
          </cell>
          <cell r="J192" t="str">
            <v>NOM</v>
          </cell>
          <cell r="K192">
            <v>28</v>
          </cell>
          <cell r="L192">
            <v>4.7459635999999996</v>
          </cell>
          <cell r="M192">
            <v>533.98229999999967</v>
          </cell>
          <cell r="N192" t="str">
            <v>REAPERTURA</v>
          </cell>
        </row>
        <row r="193">
          <cell r="B193">
            <v>34747</v>
          </cell>
          <cell r="C193" t="str">
            <v>LIBRE</v>
          </cell>
          <cell r="D193">
            <v>6.5579999999999998</v>
          </cell>
          <cell r="E193">
            <v>6.5579999999999998</v>
          </cell>
          <cell r="F193">
            <v>0.14979999999999999</v>
          </cell>
          <cell r="G193">
            <v>0</v>
          </cell>
          <cell r="H193">
            <v>34775</v>
          </cell>
          <cell r="I193" t="str">
            <v>CDB</v>
          </cell>
          <cell r="J193" t="str">
            <v>NOM</v>
          </cell>
          <cell r="K193">
            <v>28</v>
          </cell>
          <cell r="L193">
            <v>0.98238839999999994</v>
          </cell>
          <cell r="M193">
            <v>455.3792999999996</v>
          </cell>
          <cell r="N193" t="str">
            <v>NUEVA</v>
          </cell>
        </row>
        <row r="194">
          <cell r="B194">
            <v>34747</v>
          </cell>
          <cell r="C194" t="str">
            <v>LIBRE</v>
          </cell>
          <cell r="D194">
            <v>19.5</v>
          </cell>
          <cell r="E194">
            <v>19.5</v>
          </cell>
          <cell r="F194">
            <v>0.14979999999999999</v>
          </cell>
          <cell r="G194">
            <v>0</v>
          </cell>
          <cell r="H194">
            <v>34775</v>
          </cell>
          <cell r="I194" t="str">
            <v>CDB</v>
          </cell>
          <cell r="J194" t="str">
            <v>NOM</v>
          </cell>
          <cell r="K194">
            <v>28</v>
          </cell>
          <cell r="L194">
            <v>2.9210999999999996</v>
          </cell>
          <cell r="M194">
            <v>474.8792999999996</v>
          </cell>
          <cell r="N194" t="str">
            <v>REAPERTURA</v>
          </cell>
        </row>
        <row r="195">
          <cell r="B195">
            <v>34750</v>
          </cell>
          <cell r="C195" t="str">
            <v>LIBRE</v>
          </cell>
          <cell r="D195">
            <v>19.574999999999999</v>
          </cell>
          <cell r="E195">
            <v>19.574999999999999</v>
          </cell>
          <cell r="F195">
            <v>0.14979999999999999</v>
          </cell>
          <cell r="G195">
            <v>0</v>
          </cell>
          <cell r="H195">
            <v>34778</v>
          </cell>
          <cell r="I195" t="str">
            <v>CDB</v>
          </cell>
          <cell r="J195" t="str">
            <v>NOM</v>
          </cell>
          <cell r="K195">
            <v>28</v>
          </cell>
          <cell r="L195">
            <v>2.9323349999999997</v>
          </cell>
          <cell r="M195">
            <v>486.27129999999943</v>
          </cell>
          <cell r="N195" t="str">
            <v>NUEVA</v>
          </cell>
        </row>
        <row r="196">
          <cell r="B196">
            <v>34752</v>
          </cell>
          <cell r="C196" t="str">
            <v>LIBRE</v>
          </cell>
          <cell r="D196">
            <v>13.5</v>
          </cell>
          <cell r="E196">
            <v>13.5</v>
          </cell>
          <cell r="F196">
            <v>0.14979999999999999</v>
          </cell>
          <cell r="G196">
            <v>0</v>
          </cell>
          <cell r="H196">
            <v>34780</v>
          </cell>
          <cell r="I196" t="str">
            <v>CDB</v>
          </cell>
          <cell r="J196" t="str">
            <v>NOM</v>
          </cell>
          <cell r="K196">
            <v>28</v>
          </cell>
          <cell r="L196">
            <v>2.0223</v>
          </cell>
          <cell r="M196">
            <v>488.41629999999986</v>
          </cell>
          <cell r="N196" t="str">
            <v>NUEVA</v>
          </cell>
        </row>
        <row r="197">
          <cell r="B197">
            <v>34752</v>
          </cell>
          <cell r="C197" t="str">
            <v>LIBRE</v>
          </cell>
          <cell r="D197">
            <v>6.55</v>
          </cell>
          <cell r="E197">
            <v>6.55</v>
          </cell>
          <cell r="F197">
            <v>0.14979999999999999</v>
          </cell>
          <cell r="G197">
            <v>0</v>
          </cell>
          <cell r="H197">
            <v>34780</v>
          </cell>
          <cell r="I197" t="str">
            <v>CDB</v>
          </cell>
          <cell r="J197" t="str">
            <v>NOM</v>
          </cell>
          <cell r="K197">
            <v>28</v>
          </cell>
          <cell r="L197">
            <v>0.9811899999999999</v>
          </cell>
          <cell r="M197">
            <v>494.96630000000005</v>
          </cell>
          <cell r="N197" t="str">
            <v>REAPERTURA</v>
          </cell>
        </row>
        <row r="198">
          <cell r="B198">
            <v>34754</v>
          </cell>
          <cell r="C198" t="str">
            <v>LIBRE</v>
          </cell>
          <cell r="D198">
            <v>53.174999999999997</v>
          </cell>
          <cell r="E198">
            <v>53.174999999999997</v>
          </cell>
          <cell r="F198">
            <v>0.14979999999999999</v>
          </cell>
          <cell r="G198">
            <v>0</v>
          </cell>
          <cell r="H198">
            <v>34782</v>
          </cell>
          <cell r="I198" t="str">
            <v>CDB</v>
          </cell>
          <cell r="J198" t="str">
            <v>NOM</v>
          </cell>
          <cell r="K198">
            <v>28</v>
          </cell>
          <cell r="L198">
            <v>7.9656149999999988</v>
          </cell>
          <cell r="M198">
            <v>475.83129999999983</v>
          </cell>
          <cell r="N198" t="str">
            <v>NUEVA</v>
          </cell>
        </row>
        <row r="199">
          <cell r="B199">
            <v>34754</v>
          </cell>
          <cell r="C199" t="str">
            <v>LIBRE</v>
          </cell>
          <cell r="D199">
            <v>1.5</v>
          </cell>
          <cell r="E199">
            <v>1.5</v>
          </cell>
          <cell r="F199">
            <v>0.14030000000000001</v>
          </cell>
          <cell r="G199">
            <v>0</v>
          </cell>
          <cell r="H199">
            <v>34761</v>
          </cell>
          <cell r="I199" t="str">
            <v>CDB</v>
          </cell>
          <cell r="J199" t="str">
            <v>NOM</v>
          </cell>
          <cell r="K199">
            <v>7</v>
          </cell>
          <cell r="L199">
            <v>0.21045000000000003</v>
          </cell>
          <cell r="M199">
            <v>477.33129999999983</v>
          </cell>
          <cell r="N199" t="str">
            <v>REAPERTURA</v>
          </cell>
        </row>
        <row r="200">
          <cell r="B200">
            <v>34754</v>
          </cell>
          <cell r="C200" t="str">
            <v>LIBRE</v>
          </cell>
          <cell r="D200">
            <v>30.80452421</v>
          </cell>
          <cell r="E200">
            <v>30.80452421</v>
          </cell>
          <cell r="F200">
            <v>0.14979999999999999</v>
          </cell>
          <cell r="G200">
            <v>0</v>
          </cell>
          <cell r="H200">
            <v>34782</v>
          </cell>
          <cell r="I200" t="str">
            <v>CDB</v>
          </cell>
          <cell r="J200" t="str">
            <v>NOM</v>
          </cell>
          <cell r="K200">
            <v>28</v>
          </cell>
          <cell r="L200">
            <v>4.6145177266579998</v>
          </cell>
          <cell r="M200">
            <v>508.13582420999956</v>
          </cell>
          <cell r="N200" t="str">
            <v>REAPERTURA</v>
          </cell>
        </row>
        <row r="201">
          <cell r="B201">
            <v>34757</v>
          </cell>
          <cell r="C201" t="str">
            <v>LIBRE</v>
          </cell>
          <cell r="D201">
            <v>0.39800000000000002</v>
          </cell>
          <cell r="E201">
            <v>0.39800000000000002</v>
          </cell>
          <cell r="F201">
            <v>0.14979999999999999</v>
          </cell>
          <cell r="G201">
            <v>0</v>
          </cell>
          <cell r="H201">
            <v>34785</v>
          </cell>
          <cell r="I201" t="str">
            <v>CDB</v>
          </cell>
          <cell r="J201" t="str">
            <v>NOM</v>
          </cell>
          <cell r="K201">
            <v>28</v>
          </cell>
          <cell r="L201">
            <v>5.9620399999999997E-2</v>
          </cell>
          <cell r="M201">
            <v>508.53382420999969</v>
          </cell>
          <cell r="N201" t="str">
            <v>NUEVA</v>
          </cell>
        </row>
        <row r="202">
          <cell r="B202">
            <v>34759</v>
          </cell>
          <cell r="C202" t="str">
            <v>LIBRE</v>
          </cell>
          <cell r="D202">
            <v>0</v>
          </cell>
          <cell r="E202">
            <v>0</v>
          </cell>
          <cell r="F202">
            <v>0</v>
          </cell>
          <cell r="G202">
            <v>0</v>
          </cell>
          <cell r="H202">
            <v>34787</v>
          </cell>
          <cell r="I202" t="str">
            <v>CDB</v>
          </cell>
          <cell r="J202" t="str">
            <v>NOM</v>
          </cell>
          <cell r="K202">
            <v>28</v>
          </cell>
          <cell r="L202">
            <v>0</v>
          </cell>
          <cell r="M202">
            <v>429.82382420999966</v>
          </cell>
          <cell r="N202" t="str">
            <v>NUEVA</v>
          </cell>
        </row>
        <row r="203">
          <cell r="B203">
            <v>34759</v>
          </cell>
          <cell r="C203" t="str">
            <v>LIBRE</v>
          </cell>
          <cell r="D203">
            <v>69.759</v>
          </cell>
          <cell r="E203">
            <v>69.759</v>
          </cell>
          <cell r="F203">
            <v>0.14979999999999999</v>
          </cell>
          <cell r="G203">
            <v>0</v>
          </cell>
          <cell r="H203">
            <v>34787</v>
          </cell>
          <cell r="I203" t="str">
            <v>CDB</v>
          </cell>
          <cell r="J203" t="str">
            <v>NOM</v>
          </cell>
          <cell r="K203">
            <v>28</v>
          </cell>
          <cell r="L203">
            <v>10.4498982</v>
          </cell>
          <cell r="M203">
            <v>499.58282420999967</v>
          </cell>
          <cell r="N203" t="str">
            <v>REAPERTURA</v>
          </cell>
        </row>
        <row r="204">
          <cell r="B204">
            <v>34761</v>
          </cell>
          <cell r="C204" t="str">
            <v>LIBRE</v>
          </cell>
          <cell r="D204">
            <v>0</v>
          </cell>
          <cell r="E204">
            <v>0</v>
          </cell>
          <cell r="F204">
            <v>0</v>
          </cell>
          <cell r="G204">
            <v>0</v>
          </cell>
          <cell r="H204">
            <v>34789</v>
          </cell>
          <cell r="I204" t="str">
            <v>CDB</v>
          </cell>
          <cell r="J204" t="str">
            <v>NOM</v>
          </cell>
          <cell r="K204">
            <v>28</v>
          </cell>
          <cell r="L204">
            <v>0</v>
          </cell>
          <cell r="M204">
            <v>418.92952420999973</v>
          </cell>
          <cell r="N204" t="str">
            <v>NUEVA</v>
          </cell>
        </row>
        <row r="205">
          <cell r="B205">
            <v>34761</v>
          </cell>
          <cell r="C205" t="str">
            <v>LIBRE</v>
          </cell>
          <cell r="D205">
            <v>11.2</v>
          </cell>
          <cell r="E205">
            <v>11.2</v>
          </cell>
          <cell r="F205">
            <v>0.14979999999999999</v>
          </cell>
          <cell r="G205">
            <v>0</v>
          </cell>
          <cell r="H205">
            <v>34789</v>
          </cell>
          <cell r="I205" t="str">
            <v>CDB</v>
          </cell>
          <cell r="J205" t="str">
            <v>NOM</v>
          </cell>
          <cell r="K205">
            <v>28</v>
          </cell>
          <cell r="L205">
            <v>1.6777599999999997</v>
          </cell>
          <cell r="M205">
            <v>430.12952420999954</v>
          </cell>
          <cell r="N205" t="str">
            <v>REAPERTURA</v>
          </cell>
        </row>
        <row r="206">
          <cell r="B206">
            <v>34764</v>
          </cell>
          <cell r="C206" t="str">
            <v>LIBRE</v>
          </cell>
          <cell r="D206">
            <v>15.55</v>
          </cell>
          <cell r="E206">
            <v>15.55</v>
          </cell>
          <cell r="F206">
            <v>0.14979999999999999</v>
          </cell>
          <cell r="G206">
            <v>0</v>
          </cell>
          <cell r="H206">
            <v>34792</v>
          </cell>
          <cell r="I206" t="str">
            <v>CDB</v>
          </cell>
          <cell r="J206" t="str">
            <v>NOM</v>
          </cell>
          <cell r="K206">
            <v>28</v>
          </cell>
          <cell r="L206">
            <v>2.3293900000000001</v>
          </cell>
          <cell r="M206">
            <v>391.36152420999952</v>
          </cell>
          <cell r="N206" t="str">
            <v>NUEVA</v>
          </cell>
        </row>
        <row r="207">
          <cell r="B207">
            <v>34766</v>
          </cell>
          <cell r="C207" t="str">
            <v>LIBRE</v>
          </cell>
          <cell r="D207">
            <v>29.8</v>
          </cell>
          <cell r="E207">
            <v>29.8</v>
          </cell>
          <cell r="F207">
            <v>0.14029</v>
          </cell>
          <cell r="G207">
            <v>0</v>
          </cell>
          <cell r="H207">
            <v>34773</v>
          </cell>
          <cell r="I207" t="str">
            <v>CDB</v>
          </cell>
          <cell r="J207" t="str">
            <v>NOM</v>
          </cell>
          <cell r="K207">
            <v>7</v>
          </cell>
          <cell r="L207">
            <v>4.1806419999999997</v>
          </cell>
          <cell r="M207">
            <v>381.50152420999984</v>
          </cell>
          <cell r="N207" t="str">
            <v>REAPERTURA</v>
          </cell>
        </row>
        <row r="208">
          <cell r="B208">
            <v>34766</v>
          </cell>
          <cell r="C208" t="str">
            <v>LIBRE</v>
          </cell>
          <cell r="D208">
            <v>2</v>
          </cell>
          <cell r="E208">
            <v>6.25</v>
          </cell>
          <cell r="F208">
            <v>0.14979999999999999</v>
          </cell>
          <cell r="G208">
            <v>0</v>
          </cell>
          <cell r="H208">
            <v>34794</v>
          </cell>
          <cell r="I208" t="str">
            <v>CDB</v>
          </cell>
          <cell r="J208" t="str">
            <v>NOM</v>
          </cell>
          <cell r="K208">
            <v>28</v>
          </cell>
          <cell r="L208">
            <v>0.29959999999999998</v>
          </cell>
          <cell r="M208">
            <v>383.50152420999984</v>
          </cell>
          <cell r="N208" t="str">
            <v>NUEVA</v>
          </cell>
        </row>
        <row r="209">
          <cell r="B209">
            <v>34766</v>
          </cell>
          <cell r="C209" t="str">
            <v>LIBRE</v>
          </cell>
          <cell r="D209">
            <v>19</v>
          </cell>
          <cell r="E209">
            <v>19</v>
          </cell>
          <cell r="F209">
            <v>0.14030000000000001</v>
          </cell>
          <cell r="G209">
            <v>0</v>
          </cell>
          <cell r="H209">
            <v>34773</v>
          </cell>
          <cell r="I209" t="str">
            <v>CDB</v>
          </cell>
          <cell r="J209" t="str">
            <v>NOM</v>
          </cell>
          <cell r="K209">
            <v>7</v>
          </cell>
          <cell r="L209">
            <v>2.6657000000000002</v>
          </cell>
          <cell r="M209">
            <v>402.50152420999984</v>
          </cell>
          <cell r="N209" t="str">
            <v>REAPERTURA</v>
          </cell>
        </row>
        <row r="210">
          <cell r="B210">
            <v>34766</v>
          </cell>
          <cell r="C210" t="str">
            <v>LIBRE</v>
          </cell>
          <cell r="D210">
            <v>44.149000000000001</v>
          </cell>
          <cell r="E210">
            <v>44.149000000000001</v>
          </cell>
          <cell r="F210">
            <v>0.14979999999999999</v>
          </cell>
          <cell r="G210">
            <v>0</v>
          </cell>
          <cell r="H210">
            <v>34794</v>
          </cell>
          <cell r="I210" t="str">
            <v>CDB</v>
          </cell>
          <cell r="J210" t="str">
            <v>NOM</v>
          </cell>
          <cell r="K210">
            <v>28</v>
          </cell>
          <cell r="L210">
            <v>6.6135202</v>
          </cell>
          <cell r="M210">
            <v>446.65052421000019</v>
          </cell>
          <cell r="N210" t="str">
            <v>REAPERTURA</v>
          </cell>
        </row>
        <row r="211">
          <cell r="B211">
            <v>34768</v>
          </cell>
          <cell r="C211" t="str">
            <v>LIBRE</v>
          </cell>
          <cell r="D211">
            <v>50</v>
          </cell>
          <cell r="E211">
            <v>50</v>
          </cell>
          <cell r="F211">
            <v>0.14163999999999999</v>
          </cell>
          <cell r="G211">
            <v>0</v>
          </cell>
          <cell r="H211">
            <v>34775</v>
          </cell>
          <cell r="I211" t="str">
            <v>CDB</v>
          </cell>
          <cell r="J211" t="str">
            <v>NOM</v>
          </cell>
          <cell r="K211">
            <v>7</v>
          </cell>
          <cell r="L211">
            <v>7.081999999999999</v>
          </cell>
          <cell r="M211">
            <v>482.00052421000055</v>
          </cell>
          <cell r="N211" t="str">
            <v>REAPERTURA</v>
          </cell>
        </row>
        <row r="212">
          <cell r="B212">
            <v>34768</v>
          </cell>
          <cell r="C212" t="str">
            <v>LIBRE</v>
          </cell>
          <cell r="D212">
            <v>2.7</v>
          </cell>
          <cell r="E212">
            <v>2.7</v>
          </cell>
          <cell r="F212">
            <v>0.14979999999999999</v>
          </cell>
          <cell r="G212">
            <v>0</v>
          </cell>
          <cell r="H212">
            <v>34796</v>
          </cell>
          <cell r="I212" t="str">
            <v>CDB</v>
          </cell>
          <cell r="J212" t="str">
            <v>NOM</v>
          </cell>
          <cell r="K212">
            <v>28</v>
          </cell>
          <cell r="L212">
            <v>0.40445999999999999</v>
          </cell>
          <cell r="M212">
            <v>484.70052421000037</v>
          </cell>
          <cell r="N212" t="str">
            <v>NUEVA</v>
          </cell>
        </row>
        <row r="213">
          <cell r="B213">
            <v>34768</v>
          </cell>
          <cell r="C213" t="str">
            <v>LIBRE</v>
          </cell>
          <cell r="D213">
            <v>10</v>
          </cell>
          <cell r="E213">
            <v>10</v>
          </cell>
          <cell r="F213">
            <v>0.1416</v>
          </cell>
          <cell r="G213">
            <v>0</v>
          </cell>
          <cell r="H213">
            <v>34775</v>
          </cell>
          <cell r="I213" t="str">
            <v>CDB</v>
          </cell>
          <cell r="J213" t="str">
            <v>NOM</v>
          </cell>
          <cell r="K213">
            <v>7</v>
          </cell>
          <cell r="L213">
            <v>1.4159999999999999</v>
          </cell>
          <cell r="M213">
            <v>494.70052421000037</v>
          </cell>
          <cell r="N213" t="str">
            <v>REAPERTURA</v>
          </cell>
        </row>
        <row r="214">
          <cell r="B214">
            <v>34768</v>
          </cell>
          <cell r="C214" t="str">
            <v>LIBRE</v>
          </cell>
          <cell r="D214">
            <v>20.8</v>
          </cell>
          <cell r="E214">
            <v>20.8</v>
          </cell>
          <cell r="F214">
            <v>0.14979999999999999</v>
          </cell>
          <cell r="G214">
            <v>0</v>
          </cell>
          <cell r="H214">
            <v>34796</v>
          </cell>
          <cell r="I214" t="str">
            <v>CDB</v>
          </cell>
          <cell r="J214" t="str">
            <v>NOM</v>
          </cell>
          <cell r="K214">
            <v>28</v>
          </cell>
          <cell r="L214">
            <v>3.1158399999999999</v>
          </cell>
          <cell r="M214">
            <v>515.50052421000055</v>
          </cell>
          <cell r="N214" t="str">
            <v>REAPERTURA</v>
          </cell>
        </row>
        <row r="215">
          <cell r="B215">
            <v>34771</v>
          </cell>
          <cell r="C215" t="str">
            <v>LIBRE</v>
          </cell>
          <cell r="D215">
            <v>24</v>
          </cell>
          <cell r="E215">
            <v>24</v>
          </cell>
          <cell r="F215">
            <v>0.1416</v>
          </cell>
          <cell r="G215">
            <v>0</v>
          </cell>
          <cell r="H215">
            <v>34778</v>
          </cell>
          <cell r="I215" t="str">
            <v>CDB</v>
          </cell>
          <cell r="J215" t="str">
            <v>NOM</v>
          </cell>
          <cell r="K215">
            <v>7</v>
          </cell>
          <cell r="L215">
            <v>3.3984000000000001</v>
          </cell>
          <cell r="M215">
            <v>526.70052421000037</v>
          </cell>
          <cell r="N215" t="str">
            <v>REAPERTURA</v>
          </cell>
        </row>
        <row r="216">
          <cell r="B216">
            <v>34771</v>
          </cell>
          <cell r="C216" t="str">
            <v>LIBRE</v>
          </cell>
          <cell r="D216">
            <v>12.504</v>
          </cell>
          <cell r="E216">
            <v>12.504</v>
          </cell>
          <cell r="F216">
            <v>0.14979999999999999</v>
          </cell>
          <cell r="G216">
            <v>0</v>
          </cell>
          <cell r="H216">
            <v>34799</v>
          </cell>
          <cell r="I216" t="str">
            <v>CDB</v>
          </cell>
          <cell r="J216" t="str">
            <v>NOM</v>
          </cell>
          <cell r="K216">
            <v>28</v>
          </cell>
          <cell r="L216">
            <v>1.8730991999999997</v>
          </cell>
          <cell r="M216">
            <v>539.20452421000027</v>
          </cell>
          <cell r="N216" t="str">
            <v>NUEVA</v>
          </cell>
        </row>
        <row r="217">
          <cell r="B217">
            <v>34773</v>
          </cell>
          <cell r="C217" t="str">
            <v>LIBRE</v>
          </cell>
          <cell r="D217">
            <v>10</v>
          </cell>
          <cell r="E217">
            <v>10</v>
          </cell>
          <cell r="F217">
            <v>0.14300000000000002</v>
          </cell>
          <cell r="G217">
            <v>0</v>
          </cell>
          <cell r="H217">
            <v>34780</v>
          </cell>
          <cell r="I217" t="str">
            <v>CDB</v>
          </cell>
          <cell r="J217" t="str">
            <v>NOM</v>
          </cell>
          <cell r="K217">
            <v>7</v>
          </cell>
          <cell r="L217">
            <v>1.4300000000000002</v>
          </cell>
          <cell r="M217">
            <v>422.7225242100003</v>
          </cell>
          <cell r="N217" t="str">
            <v>REAPERTURA</v>
          </cell>
        </row>
        <row r="218">
          <cell r="B218">
            <v>34773</v>
          </cell>
          <cell r="C218" t="str">
            <v>LIBRE</v>
          </cell>
          <cell r="D218">
            <v>0</v>
          </cell>
          <cell r="E218">
            <v>0</v>
          </cell>
          <cell r="F218">
            <v>0</v>
          </cell>
          <cell r="G218">
            <v>0</v>
          </cell>
          <cell r="H218">
            <v>34801</v>
          </cell>
          <cell r="I218" t="str">
            <v>CDB</v>
          </cell>
          <cell r="J218" t="str">
            <v>NOM</v>
          </cell>
          <cell r="K218">
            <v>28</v>
          </cell>
          <cell r="L218">
            <v>0</v>
          </cell>
          <cell r="M218">
            <v>422.7225242100003</v>
          </cell>
          <cell r="N218" t="str">
            <v>NUEVA</v>
          </cell>
        </row>
        <row r="219">
          <cell r="B219">
            <v>34773</v>
          </cell>
          <cell r="C219" t="str">
            <v>LIBRE</v>
          </cell>
          <cell r="D219">
            <v>43.8</v>
          </cell>
          <cell r="E219">
            <v>43.8</v>
          </cell>
          <cell r="F219">
            <v>0.14300000000000002</v>
          </cell>
          <cell r="G219">
            <v>0</v>
          </cell>
          <cell r="H219">
            <v>34780</v>
          </cell>
          <cell r="I219" t="str">
            <v>CDB</v>
          </cell>
          <cell r="J219" t="str">
            <v>NOM</v>
          </cell>
          <cell r="K219">
            <v>7</v>
          </cell>
          <cell r="L219">
            <v>6.2633999999999999</v>
          </cell>
          <cell r="M219">
            <v>466.52252421000048</v>
          </cell>
          <cell r="N219" t="str">
            <v>REAPERTURA</v>
          </cell>
        </row>
        <row r="220">
          <cell r="B220">
            <v>34773</v>
          </cell>
          <cell r="C220" t="str">
            <v>LIBRE</v>
          </cell>
          <cell r="D220">
            <v>9.1199999999999992</v>
          </cell>
          <cell r="E220">
            <v>9.1199999999999992</v>
          </cell>
          <cell r="F220">
            <v>0.14979999999999999</v>
          </cell>
          <cell r="G220">
            <v>0</v>
          </cell>
          <cell r="H220">
            <v>34801</v>
          </cell>
          <cell r="I220" t="str">
            <v>CDB</v>
          </cell>
          <cell r="J220" t="str">
            <v>NOM</v>
          </cell>
          <cell r="K220">
            <v>28</v>
          </cell>
          <cell r="L220">
            <v>1.3661759999999998</v>
          </cell>
          <cell r="M220">
            <v>475.64252421000037</v>
          </cell>
          <cell r="N220" t="str">
            <v>REAPERTURA</v>
          </cell>
        </row>
        <row r="221">
          <cell r="B221">
            <v>34775</v>
          </cell>
          <cell r="C221" t="str">
            <v>LIBRE</v>
          </cell>
          <cell r="D221">
            <v>0</v>
          </cell>
          <cell r="E221">
            <v>0</v>
          </cell>
          <cell r="F221">
            <v>0</v>
          </cell>
          <cell r="G221">
            <v>0</v>
          </cell>
          <cell r="H221">
            <v>34782</v>
          </cell>
          <cell r="I221" t="str">
            <v>CDB</v>
          </cell>
          <cell r="J221" t="str">
            <v>NOM</v>
          </cell>
          <cell r="K221">
            <v>7</v>
          </cell>
          <cell r="L221">
            <v>0</v>
          </cell>
          <cell r="M221">
            <v>389.58452421000038</v>
          </cell>
          <cell r="N221" t="str">
            <v>REAPERTURA</v>
          </cell>
        </row>
        <row r="222">
          <cell r="B222">
            <v>34775</v>
          </cell>
          <cell r="C222" t="str">
            <v>LIBRE</v>
          </cell>
          <cell r="D222">
            <v>6</v>
          </cell>
          <cell r="E222">
            <v>6</v>
          </cell>
          <cell r="F222">
            <v>0.156</v>
          </cell>
          <cell r="G222">
            <v>0</v>
          </cell>
          <cell r="H222">
            <v>34803</v>
          </cell>
          <cell r="I222" t="str">
            <v>CDB</v>
          </cell>
          <cell r="J222" t="str">
            <v>NOM</v>
          </cell>
          <cell r="K222">
            <v>28</v>
          </cell>
          <cell r="L222">
            <v>0.93599999999999994</v>
          </cell>
          <cell r="M222">
            <v>395.58452421000038</v>
          </cell>
          <cell r="N222" t="str">
            <v>NUEVA</v>
          </cell>
        </row>
        <row r="223">
          <cell r="B223">
            <v>34775</v>
          </cell>
          <cell r="C223" t="str">
            <v>LIBRE</v>
          </cell>
          <cell r="D223">
            <v>0</v>
          </cell>
          <cell r="E223">
            <v>0</v>
          </cell>
          <cell r="F223">
            <v>0.14300000000000002</v>
          </cell>
          <cell r="G223">
            <v>0</v>
          </cell>
          <cell r="H223">
            <v>34782</v>
          </cell>
          <cell r="I223" t="str">
            <v>CDB</v>
          </cell>
          <cell r="J223" t="str">
            <v>NOM</v>
          </cell>
          <cell r="K223">
            <v>7</v>
          </cell>
          <cell r="L223">
            <v>0</v>
          </cell>
          <cell r="M223">
            <v>395.58452421000038</v>
          </cell>
          <cell r="N223" t="str">
            <v>REAPERTURA</v>
          </cell>
        </row>
        <row r="224">
          <cell r="B224">
            <v>34775</v>
          </cell>
          <cell r="C224" t="str">
            <v>LIBRE</v>
          </cell>
          <cell r="D224">
            <v>9</v>
          </cell>
          <cell r="E224">
            <v>9</v>
          </cell>
          <cell r="F224">
            <v>0.156</v>
          </cell>
          <cell r="G224">
            <v>0</v>
          </cell>
          <cell r="H224">
            <v>34803</v>
          </cell>
          <cell r="I224" t="str">
            <v>CDB</v>
          </cell>
          <cell r="J224" t="str">
            <v>NOM</v>
          </cell>
          <cell r="K224">
            <v>28</v>
          </cell>
          <cell r="L224">
            <v>1.4039999999999999</v>
          </cell>
          <cell r="M224">
            <v>404.58452421000038</v>
          </cell>
          <cell r="N224" t="str">
            <v>REAPERTURA</v>
          </cell>
        </row>
        <row r="225">
          <cell r="B225">
            <v>34778</v>
          </cell>
          <cell r="C225" t="str">
            <v>LIBRE</v>
          </cell>
          <cell r="D225">
            <v>6.1959999999999997</v>
          </cell>
          <cell r="E225">
            <v>6.1959999999999997</v>
          </cell>
          <cell r="F225">
            <v>0.156</v>
          </cell>
          <cell r="G225">
            <v>0</v>
          </cell>
          <cell r="H225">
            <v>34806</v>
          </cell>
          <cell r="I225" t="str">
            <v>CDB</v>
          </cell>
          <cell r="J225" t="str">
            <v>NOM</v>
          </cell>
          <cell r="K225">
            <v>28</v>
          </cell>
          <cell r="L225">
            <v>0.96657599999999999</v>
          </cell>
          <cell r="M225">
            <v>367.20552421000048</v>
          </cell>
          <cell r="N225" t="str">
            <v>NUEVA</v>
          </cell>
        </row>
        <row r="226">
          <cell r="B226">
            <v>34780</v>
          </cell>
          <cell r="C226" t="str">
            <v>LIBRE</v>
          </cell>
          <cell r="D226">
            <v>28.6</v>
          </cell>
          <cell r="E226">
            <v>28.6</v>
          </cell>
          <cell r="F226">
            <v>0.15909999999999999</v>
          </cell>
          <cell r="G226">
            <v>0</v>
          </cell>
          <cell r="H226">
            <v>34808</v>
          </cell>
          <cell r="I226" t="str">
            <v>CDB</v>
          </cell>
          <cell r="J226" t="str">
            <v>NOM</v>
          </cell>
          <cell r="K226">
            <v>28</v>
          </cell>
          <cell r="L226">
            <v>4.5502599999999997</v>
          </cell>
          <cell r="M226">
            <v>321.95552421000048</v>
          </cell>
          <cell r="N226" t="str">
            <v>NUEVA</v>
          </cell>
        </row>
        <row r="227">
          <cell r="B227">
            <v>34780</v>
          </cell>
          <cell r="C227" t="str">
            <v>LIBRE</v>
          </cell>
          <cell r="D227">
            <v>4.53</v>
          </cell>
          <cell r="E227">
            <v>4.53</v>
          </cell>
          <cell r="F227">
            <v>0.15909999999999999</v>
          </cell>
          <cell r="G227">
            <v>0</v>
          </cell>
          <cell r="H227">
            <v>34808</v>
          </cell>
          <cell r="I227" t="str">
            <v>CDB</v>
          </cell>
          <cell r="J227" t="str">
            <v>NOM</v>
          </cell>
          <cell r="K227">
            <v>28</v>
          </cell>
          <cell r="L227">
            <v>0.720723</v>
          </cell>
          <cell r="M227">
            <v>326.48552421000022</v>
          </cell>
          <cell r="N227" t="str">
            <v>REAPERTURA</v>
          </cell>
        </row>
        <row r="228">
          <cell r="B228">
            <v>34782</v>
          </cell>
          <cell r="C228" t="str">
            <v>LIBRE</v>
          </cell>
          <cell r="D228">
            <v>14.4</v>
          </cell>
          <cell r="E228">
            <v>52.125</v>
          </cell>
          <cell r="F228">
            <v>0.16270000000000001</v>
          </cell>
          <cell r="G228">
            <v>0</v>
          </cell>
          <cell r="H228">
            <v>34810</v>
          </cell>
          <cell r="I228" t="str">
            <v>CDB</v>
          </cell>
          <cell r="J228" t="str">
            <v>NOM</v>
          </cell>
          <cell r="K228">
            <v>28</v>
          </cell>
          <cell r="L228">
            <v>2.3428800000000001</v>
          </cell>
          <cell r="M228">
            <v>256.90599999999995</v>
          </cell>
          <cell r="N228" t="str">
            <v>NUEVA</v>
          </cell>
        </row>
        <row r="229">
          <cell r="B229">
            <v>34782</v>
          </cell>
          <cell r="C229" t="str">
            <v>LIBRE</v>
          </cell>
          <cell r="D229">
            <v>90.67</v>
          </cell>
          <cell r="E229">
            <v>90.67</v>
          </cell>
          <cell r="F229">
            <v>0.16270000000000001</v>
          </cell>
          <cell r="G229">
            <v>0</v>
          </cell>
          <cell r="H229">
            <v>34810</v>
          </cell>
          <cell r="I229" t="str">
            <v>CDB</v>
          </cell>
          <cell r="J229" t="str">
            <v>NOM</v>
          </cell>
          <cell r="K229">
            <v>28</v>
          </cell>
          <cell r="L229">
            <v>14.752009000000001</v>
          </cell>
          <cell r="M229">
            <v>347.57600000000002</v>
          </cell>
          <cell r="N229" t="str">
            <v>REAPERTURA</v>
          </cell>
        </row>
        <row r="230">
          <cell r="B230">
            <v>34785</v>
          </cell>
          <cell r="C230" t="str">
            <v>LIBRE</v>
          </cell>
          <cell r="D230">
            <v>0</v>
          </cell>
          <cell r="E230">
            <v>0</v>
          </cell>
          <cell r="F230">
            <v>0.16270000000000001</v>
          </cell>
          <cell r="G230">
            <v>0</v>
          </cell>
          <cell r="H230">
            <v>34813</v>
          </cell>
          <cell r="I230" t="str">
            <v>CDB</v>
          </cell>
          <cell r="J230" t="str">
            <v>NOM</v>
          </cell>
          <cell r="K230">
            <v>28</v>
          </cell>
          <cell r="L230">
            <v>0</v>
          </cell>
          <cell r="M230">
            <v>347.17799999999988</v>
          </cell>
          <cell r="N230" t="str">
            <v>NUEVA</v>
          </cell>
        </row>
        <row r="231">
          <cell r="B231">
            <v>34787</v>
          </cell>
          <cell r="C231" t="str">
            <v>LIBRE</v>
          </cell>
          <cell r="D231">
            <v>13.65</v>
          </cell>
          <cell r="E231">
            <v>13.65</v>
          </cell>
          <cell r="F231">
            <v>0.1658</v>
          </cell>
          <cell r="G231">
            <v>0</v>
          </cell>
          <cell r="H231">
            <v>34815</v>
          </cell>
          <cell r="I231" t="str">
            <v>CDB</v>
          </cell>
          <cell r="J231" t="str">
            <v>NOM</v>
          </cell>
          <cell r="K231">
            <v>28</v>
          </cell>
          <cell r="L231">
            <v>2.2631700000000001</v>
          </cell>
          <cell r="M231">
            <v>291.06899999999951</v>
          </cell>
          <cell r="N231" t="str">
            <v>NUEVA</v>
          </cell>
        </row>
        <row r="232">
          <cell r="B232">
            <v>34787</v>
          </cell>
          <cell r="C232" t="str">
            <v>LIBRE</v>
          </cell>
          <cell r="D232">
            <v>7.4989999999999997</v>
          </cell>
          <cell r="E232">
            <v>7.4989999999999997</v>
          </cell>
          <cell r="F232">
            <v>0.16769999999999999</v>
          </cell>
          <cell r="G232">
            <v>0</v>
          </cell>
          <cell r="H232">
            <v>34815</v>
          </cell>
          <cell r="I232" t="str">
            <v>CDB</v>
          </cell>
          <cell r="J232" t="str">
            <v>NOM</v>
          </cell>
          <cell r="K232">
            <v>28</v>
          </cell>
          <cell r="L232">
            <v>1.2575822999999999</v>
          </cell>
          <cell r="M232">
            <v>298.5679999999993</v>
          </cell>
          <cell r="N232" t="str">
            <v>REAPERTURA</v>
          </cell>
        </row>
        <row r="233">
          <cell r="B233">
            <v>34789</v>
          </cell>
          <cell r="C233" t="str">
            <v>LIBRE</v>
          </cell>
          <cell r="D233">
            <v>0</v>
          </cell>
          <cell r="E233">
            <v>0</v>
          </cell>
          <cell r="F233">
            <v>0</v>
          </cell>
          <cell r="G233">
            <v>0</v>
          </cell>
          <cell r="H233">
            <v>34796</v>
          </cell>
          <cell r="I233" t="str">
            <v>CDB</v>
          </cell>
          <cell r="J233" t="str">
            <v>NOM</v>
          </cell>
          <cell r="K233">
            <v>7</v>
          </cell>
          <cell r="L233">
            <v>0</v>
          </cell>
          <cell r="M233">
            <v>287.36799999999948</v>
          </cell>
          <cell r="N233" t="str">
            <v>REAPERTURA</v>
          </cell>
        </row>
        <row r="234">
          <cell r="B234">
            <v>34789</v>
          </cell>
          <cell r="C234" t="str">
            <v>LIBRE</v>
          </cell>
          <cell r="D234">
            <v>15</v>
          </cell>
          <cell r="E234">
            <v>15</v>
          </cell>
          <cell r="F234">
            <v>0.16769999999999999</v>
          </cell>
          <cell r="G234">
            <v>0</v>
          </cell>
          <cell r="H234">
            <v>34817</v>
          </cell>
          <cell r="I234" t="str">
            <v>CDB</v>
          </cell>
          <cell r="J234" t="str">
            <v>NOM</v>
          </cell>
          <cell r="K234">
            <v>28</v>
          </cell>
          <cell r="L234">
            <v>2.5154999999999998</v>
          </cell>
          <cell r="M234">
            <v>302.36799999999948</v>
          </cell>
          <cell r="N234" t="str">
            <v>NUEVA</v>
          </cell>
        </row>
        <row r="235">
          <cell r="B235">
            <v>34789</v>
          </cell>
          <cell r="C235" t="str">
            <v>LIBRE</v>
          </cell>
          <cell r="D235">
            <v>5</v>
          </cell>
          <cell r="E235">
            <v>5</v>
          </cell>
          <cell r="F235">
            <v>0.16769999999999999</v>
          </cell>
          <cell r="G235">
            <v>0</v>
          </cell>
          <cell r="H235">
            <v>34817</v>
          </cell>
          <cell r="I235" t="str">
            <v>CDB</v>
          </cell>
          <cell r="J235" t="str">
            <v>NOM</v>
          </cell>
          <cell r="K235">
            <v>28</v>
          </cell>
          <cell r="L235">
            <v>0.83849999999999991</v>
          </cell>
          <cell r="M235">
            <v>307.36799999999948</v>
          </cell>
          <cell r="N235" t="str">
            <v>REAPERTURA</v>
          </cell>
        </row>
        <row r="236">
          <cell r="B236">
            <v>34792</v>
          </cell>
          <cell r="C236" t="str">
            <v>LIBRE</v>
          </cell>
          <cell r="D236">
            <v>0</v>
          </cell>
          <cell r="E236">
            <v>0</v>
          </cell>
          <cell r="F236">
            <v>0.16769999999999999</v>
          </cell>
          <cell r="G236">
            <v>0</v>
          </cell>
          <cell r="H236">
            <v>34821</v>
          </cell>
          <cell r="I236" t="str">
            <v>CDB</v>
          </cell>
          <cell r="J236" t="str">
            <v>NOM</v>
          </cell>
          <cell r="K236">
            <v>29</v>
          </cell>
          <cell r="L236">
            <v>0</v>
          </cell>
          <cell r="M236">
            <v>291.8179999999993</v>
          </cell>
          <cell r="N236" t="str">
            <v>NUEVA</v>
          </cell>
        </row>
        <row r="237">
          <cell r="B237">
            <v>34794</v>
          </cell>
          <cell r="C237" t="str">
            <v>LIBRE</v>
          </cell>
          <cell r="D237">
            <v>20</v>
          </cell>
          <cell r="E237">
            <v>31.75</v>
          </cell>
          <cell r="F237">
            <v>0.18</v>
          </cell>
          <cell r="G237">
            <v>0</v>
          </cell>
          <cell r="H237">
            <v>34822</v>
          </cell>
          <cell r="I237" t="str">
            <v>CDB</v>
          </cell>
          <cell r="J237" t="str">
            <v>NOM</v>
          </cell>
          <cell r="K237">
            <v>28</v>
          </cell>
          <cell r="L237">
            <v>3.5999999999999996</v>
          </cell>
          <cell r="M237">
            <v>265.66899999999896</v>
          </cell>
          <cell r="N237" t="str">
            <v>NUEVA</v>
          </cell>
        </row>
        <row r="238">
          <cell r="B238">
            <v>34794</v>
          </cell>
          <cell r="C238" t="str">
            <v>LIBRE</v>
          </cell>
          <cell r="D238">
            <v>8</v>
          </cell>
          <cell r="E238">
            <v>8</v>
          </cell>
          <cell r="F238">
            <v>0.18</v>
          </cell>
          <cell r="G238">
            <v>0</v>
          </cell>
          <cell r="H238">
            <v>34822</v>
          </cell>
          <cell r="I238" t="str">
            <v>CDB</v>
          </cell>
          <cell r="J238" t="str">
            <v>NOM</v>
          </cell>
          <cell r="K238">
            <v>28</v>
          </cell>
          <cell r="L238">
            <v>1.44</v>
          </cell>
          <cell r="M238">
            <v>273.66899999999896</v>
          </cell>
          <cell r="N238" t="str">
            <v>REAPERTURA</v>
          </cell>
        </row>
        <row r="239">
          <cell r="B239">
            <v>34796</v>
          </cell>
          <cell r="C239" t="str">
            <v>LIBRE</v>
          </cell>
          <cell r="D239">
            <v>0</v>
          </cell>
          <cell r="E239">
            <v>1.3</v>
          </cell>
          <cell r="F239">
            <v>0</v>
          </cell>
          <cell r="G239">
            <v>0</v>
          </cell>
          <cell r="H239">
            <v>34824</v>
          </cell>
          <cell r="I239" t="str">
            <v>CDB</v>
          </cell>
          <cell r="J239" t="str">
            <v>NOM</v>
          </cell>
          <cell r="K239">
            <v>28</v>
          </cell>
          <cell r="L239">
            <v>0</v>
          </cell>
          <cell r="M239">
            <v>250.16899999999896</v>
          </cell>
          <cell r="N239" t="str">
            <v>NUEVA</v>
          </cell>
        </row>
        <row r="240">
          <cell r="B240">
            <v>34796</v>
          </cell>
          <cell r="C240" t="str">
            <v>LIBRE</v>
          </cell>
          <cell r="D240">
            <v>15.55</v>
          </cell>
          <cell r="E240">
            <v>15.55</v>
          </cell>
          <cell r="F240">
            <v>0.18</v>
          </cell>
          <cell r="G240">
            <v>0</v>
          </cell>
          <cell r="H240">
            <v>34824</v>
          </cell>
          <cell r="I240" t="str">
            <v>CDB</v>
          </cell>
          <cell r="J240" t="str">
            <v>NOM</v>
          </cell>
          <cell r="K240">
            <v>28</v>
          </cell>
          <cell r="L240">
            <v>2.7989999999999999</v>
          </cell>
          <cell r="M240">
            <v>265.71899999999914</v>
          </cell>
          <cell r="N240" t="str">
            <v>REAPERTURA</v>
          </cell>
        </row>
        <row r="241">
          <cell r="B241">
            <v>34799</v>
          </cell>
          <cell r="C241" t="str">
            <v>LIBRE</v>
          </cell>
          <cell r="D241">
            <v>14.7</v>
          </cell>
          <cell r="E241">
            <v>14.7</v>
          </cell>
          <cell r="F241">
            <v>0.18</v>
          </cell>
          <cell r="G241">
            <v>0</v>
          </cell>
          <cell r="H241">
            <v>34827</v>
          </cell>
          <cell r="I241" t="str">
            <v>CDB</v>
          </cell>
          <cell r="J241" t="str">
            <v>NOM</v>
          </cell>
          <cell r="K241">
            <v>28</v>
          </cell>
          <cell r="L241">
            <v>2.6459999999999999</v>
          </cell>
          <cell r="M241">
            <v>267.91499999999905</v>
          </cell>
          <cell r="N241" t="str">
            <v>NUEVA</v>
          </cell>
        </row>
        <row r="242">
          <cell r="B242">
            <v>34801</v>
          </cell>
          <cell r="C242" t="str">
            <v>LIBRE</v>
          </cell>
          <cell r="D242">
            <v>0</v>
          </cell>
          <cell r="E242">
            <v>0</v>
          </cell>
          <cell r="F242">
            <v>0</v>
          </cell>
          <cell r="G242">
            <v>0</v>
          </cell>
          <cell r="H242">
            <v>34808</v>
          </cell>
          <cell r="I242" t="str">
            <v>CDB</v>
          </cell>
          <cell r="J242" t="str">
            <v>NOM</v>
          </cell>
          <cell r="K242">
            <v>7</v>
          </cell>
          <cell r="L242">
            <v>0</v>
          </cell>
          <cell r="M242">
            <v>258.79499999999916</v>
          </cell>
          <cell r="N242" t="str">
            <v>REAPERTURA</v>
          </cell>
        </row>
        <row r="243">
          <cell r="B243">
            <v>34801</v>
          </cell>
          <cell r="C243" t="str">
            <v>LIBRE</v>
          </cell>
          <cell r="D243">
            <v>0</v>
          </cell>
          <cell r="E243">
            <v>0</v>
          </cell>
          <cell r="F243">
            <v>0</v>
          </cell>
          <cell r="G243">
            <v>0</v>
          </cell>
          <cell r="H243">
            <v>34829</v>
          </cell>
          <cell r="I243" t="str">
            <v>CDB</v>
          </cell>
          <cell r="J243" t="str">
            <v>NOM</v>
          </cell>
          <cell r="K243">
            <v>28</v>
          </cell>
          <cell r="L243">
            <v>0</v>
          </cell>
          <cell r="M243">
            <v>258.79499999999916</v>
          </cell>
          <cell r="N243" t="str">
            <v>NUEVA</v>
          </cell>
        </row>
        <row r="244">
          <cell r="B244">
            <v>34801</v>
          </cell>
          <cell r="C244" t="str">
            <v>LIBRE</v>
          </cell>
          <cell r="D244">
            <v>8.1449999999999996</v>
          </cell>
          <cell r="E244">
            <v>8.1449999999999996</v>
          </cell>
          <cell r="F244">
            <v>0.18</v>
          </cell>
          <cell r="G244">
            <v>0</v>
          </cell>
          <cell r="H244">
            <v>34829</v>
          </cell>
          <cell r="I244" t="str">
            <v>CDB</v>
          </cell>
          <cell r="J244" t="str">
            <v>NOM</v>
          </cell>
          <cell r="K244">
            <v>28</v>
          </cell>
          <cell r="L244">
            <v>1.4661</v>
          </cell>
          <cell r="M244">
            <v>266.9399999999996</v>
          </cell>
          <cell r="N244" t="str">
            <v>REAPERTURA</v>
          </cell>
        </row>
        <row r="245">
          <cell r="B245">
            <v>34806</v>
          </cell>
          <cell r="C245" t="str">
            <v>LIBRE</v>
          </cell>
          <cell r="D245">
            <v>3.52</v>
          </cell>
          <cell r="E245">
            <v>3.52</v>
          </cell>
          <cell r="F245">
            <v>0.18</v>
          </cell>
          <cell r="G245">
            <v>0</v>
          </cell>
          <cell r="H245">
            <v>34834</v>
          </cell>
          <cell r="I245" t="str">
            <v>CDB</v>
          </cell>
          <cell r="J245" t="str">
            <v>NOM</v>
          </cell>
          <cell r="K245">
            <v>28</v>
          </cell>
          <cell r="L245">
            <v>0.63359999999999994</v>
          </cell>
          <cell r="M245">
            <v>249.26400000000012</v>
          </cell>
          <cell r="N245" t="str">
            <v>NUEVA</v>
          </cell>
        </row>
        <row r="246">
          <cell r="B246">
            <v>34808</v>
          </cell>
          <cell r="C246" t="str">
            <v>LIBRE</v>
          </cell>
          <cell r="D246">
            <v>23.2</v>
          </cell>
          <cell r="E246">
            <v>37.799999999999997</v>
          </cell>
          <cell r="F246">
            <v>0.186</v>
          </cell>
          <cell r="G246">
            <v>0</v>
          </cell>
          <cell r="H246">
            <v>34836</v>
          </cell>
          <cell r="I246" t="str">
            <v>CDB</v>
          </cell>
          <cell r="J246" t="str">
            <v>NOM</v>
          </cell>
          <cell r="K246">
            <v>28</v>
          </cell>
          <cell r="L246">
            <v>4.3151999999999999</v>
          </cell>
          <cell r="M246">
            <v>239.33399999999983</v>
          </cell>
          <cell r="N246" t="str">
            <v>NUEVA</v>
          </cell>
        </row>
        <row r="247">
          <cell r="B247">
            <v>34808</v>
          </cell>
          <cell r="C247" t="str">
            <v>LIBRE</v>
          </cell>
          <cell r="D247">
            <v>48.743499999999997</v>
          </cell>
          <cell r="E247">
            <v>48.743499999999997</v>
          </cell>
          <cell r="F247">
            <v>0.18149999999999999</v>
          </cell>
          <cell r="G247">
            <v>0</v>
          </cell>
          <cell r="H247">
            <v>34836</v>
          </cell>
          <cell r="I247" t="str">
            <v>CDB</v>
          </cell>
          <cell r="J247" t="str">
            <v>NOM</v>
          </cell>
          <cell r="K247">
            <v>28</v>
          </cell>
          <cell r="L247">
            <v>8.8469452499999992</v>
          </cell>
          <cell r="M247">
            <v>288.07749999999942</v>
          </cell>
          <cell r="N247" t="str">
            <v>REAPERTURA</v>
          </cell>
        </row>
        <row r="248">
          <cell r="B248">
            <v>34810</v>
          </cell>
          <cell r="C248" t="str">
            <v>LIBRE</v>
          </cell>
          <cell r="D248">
            <v>121.94799999999999</v>
          </cell>
          <cell r="E248">
            <v>121.94799999999999</v>
          </cell>
          <cell r="F248">
            <v>0.18779999999999999</v>
          </cell>
          <cell r="G248">
            <v>0</v>
          </cell>
          <cell r="H248">
            <v>34838</v>
          </cell>
          <cell r="I248" t="str">
            <v>CDB</v>
          </cell>
          <cell r="J248" t="str">
            <v>NOM</v>
          </cell>
          <cell r="K248">
            <v>28</v>
          </cell>
          <cell r="L248">
            <v>22.901834399999998</v>
          </cell>
          <cell r="M248">
            <v>304.95550000000003</v>
          </cell>
          <cell r="N248" t="str">
            <v>NUEVA</v>
          </cell>
        </row>
        <row r="249">
          <cell r="B249">
            <v>34810</v>
          </cell>
          <cell r="C249" t="str">
            <v>LIBRE</v>
          </cell>
          <cell r="D249">
            <v>17.399999999999999</v>
          </cell>
          <cell r="E249">
            <v>17.399999999999999</v>
          </cell>
          <cell r="F249">
            <v>0.183</v>
          </cell>
          <cell r="G249">
            <v>0</v>
          </cell>
          <cell r="H249">
            <v>34838</v>
          </cell>
          <cell r="I249" t="str">
            <v>CDB</v>
          </cell>
          <cell r="J249" t="str">
            <v>NOM</v>
          </cell>
          <cell r="K249">
            <v>28</v>
          </cell>
          <cell r="L249">
            <v>3.1841999999999997</v>
          </cell>
          <cell r="M249">
            <v>322.35549999999967</v>
          </cell>
          <cell r="N249" t="str">
            <v>REAPERTURA</v>
          </cell>
        </row>
        <row r="250">
          <cell r="B250">
            <v>34813</v>
          </cell>
          <cell r="C250" t="str">
            <v>LIBRE</v>
          </cell>
          <cell r="D250">
            <v>4</v>
          </cell>
          <cell r="E250">
            <v>4</v>
          </cell>
          <cell r="F250">
            <v>0.183</v>
          </cell>
          <cell r="G250">
            <v>0</v>
          </cell>
          <cell r="H250">
            <v>34841</v>
          </cell>
          <cell r="I250" t="str">
            <v>CDB</v>
          </cell>
          <cell r="J250" t="str">
            <v>NOM</v>
          </cell>
          <cell r="K250">
            <v>28</v>
          </cell>
          <cell r="L250">
            <v>0.73199999999999998</v>
          </cell>
          <cell r="M250">
            <v>326.35549999999967</v>
          </cell>
          <cell r="N250" t="str">
            <v>NUEVA</v>
          </cell>
        </row>
        <row r="251">
          <cell r="B251">
            <v>34815</v>
          </cell>
          <cell r="C251" t="str">
            <v>LIBRE</v>
          </cell>
          <cell r="D251">
            <v>33.82</v>
          </cell>
          <cell r="E251">
            <v>36.32</v>
          </cell>
          <cell r="F251">
            <v>0.18840000000000001</v>
          </cell>
          <cell r="G251">
            <v>0</v>
          </cell>
          <cell r="H251">
            <v>34843</v>
          </cell>
          <cell r="I251" t="str">
            <v>CDB</v>
          </cell>
          <cell r="J251" t="str">
            <v>NOM</v>
          </cell>
          <cell r="K251">
            <v>28</v>
          </cell>
          <cell r="L251">
            <v>6.3716880000000007</v>
          </cell>
          <cell r="M251">
            <v>339.02649999999994</v>
          </cell>
          <cell r="N251" t="str">
            <v>NUEVA</v>
          </cell>
        </row>
        <row r="252">
          <cell r="B252">
            <v>34815</v>
          </cell>
          <cell r="C252" t="str">
            <v>LIBRE</v>
          </cell>
          <cell r="D252">
            <v>7.48</v>
          </cell>
          <cell r="E252">
            <v>7.48</v>
          </cell>
          <cell r="F252">
            <v>0.18579999999999999</v>
          </cell>
          <cell r="G252">
            <v>0</v>
          </cell>
          <cell r="H252">
            <v>34843</v>
          </cell>
          <cell r="I252" t="str">
            <v>CDB</v>
          </cell>
          <cell r="J252" t="str">
            <v>NOM</v>
          </cell>
          <cell r="K252">
            <v>28</v>
          </cell>
          <cell r="L252">
            <v>1.3897840000000001</v>
          </cell>
          <cell r="M252">
            <v>346.50649999999951</v>
          </cell>
          <cell r="N252" t="str">
            <v>REAPERTURA</v>
          </cell>
        </row>
        <row r="253">
          <cell r="B253">
            <v>34817</v>
          </cell>
          <cell r="C253" t="str">
            <v>LIBRE</v>
          </cell>
          <cell r="D253">
            <v>1</v>
          </cell>
          <cell r="E253">
            <v>1</v>
          </cell>
          <cell r="F253">
            <v>0.18859999999999999</v>
          </cell>
          <cell r="G253">
            <v>0</v>
          </cell>
          <cell r="H253">
            <v>34845</v>
          </cell>
          <cell r="I253" t="str">
            <v>CDB</v>
          </cell>
          <cell r="J253" t="str">
            <v>NOM</v>
          </cell>
          <cell r="K253">
            <v>28</v>
          </cell>
          <cell r="L253">
            <v>0.18859999999999999</v>
          </cell>
          <cell r="M253">
            <v>327.50649999999951</v>
          </cell>
          <cell r="N253" t="str">
            <v>NUEVA</v>
          </cell>
        </row>
        <row r="254">
          <cell r="B254">
            <v>34817</v>
          </cell>
          <cell r="C254" t="str">
            <v>LIBRE</v>
          </cell>
          <cell r="D254">
            <v>3.6389999999999998</v>
          </cell>
          <cell r="E254">
            <v>3.6389999999999998</v>
          </cell>
          <cell r="F254">
            <v>0.18859999999999999</v>
          </cell>
          <cell r="G254">
            <v>0</v>
          </cell>
          <cell r="H254">
            <v>34845</v>
          </cell>
          <cell r="I254" t="str">
            <v>CDB</v>
          </cell>
          <cell r="J254" t="str">
            <v>NOM</v>
          </cell>
          <cell r="K254">
            <v>28</v>
          </cell>
          <cell r="L254">
            <v>0.68631539999999991</v>
          </cell>
          <cell r="M254">
            <v>331.14549999999963</v>
          </cell>
          <cell r="N254" t="str">
            <v>REAPERTURA</v>
          </cell>
        </row>
        <row r="255">
          <cell r="B255">
            <v>34822</v>
          </cell>
          <cell r="C255" t="str">
            <v>LIBRE</v>
          </cell>
          <cell r="D255">
            <v>0</v>
          </cell>
          <cell r="E255">
            <v>0</v>
          </cell>
          <cell r="F255">
            <v>0</v>
          </cell>
          <cell r="G255">
            <v>0</v>
          </cell>
          <cell r="H255">
            <v>34850</v>
          </cell>
          <cell r="I255" t="str">
            <v>CDB</v>
          </cell>
          <cell r="J255" t="str">
            <v>NOM</v>
          </cell>
          <cell r="K255">
            <v>28</v>
          </cell>
          <cell r="L255">
            <v>0</v>
          </cell>
          <cell r="M255">
            <v>303.14549999999963</v>
          </cell>
          <cell r="N255" t="str">
            <v>NUEVA</v>
          </cell>
        </row>
        <row r="256">
          <cell r="B256">
            <v>34822</v>
          </cell>
          <cell r="C256" t="str">
            <v>LIBRE</v>
          </cell>
          <cell r="D256">
            <v>5.25</v>
          </cell>
          <cell r="E256">
            <v>5.25</v>
          </cell>
          <cell r="F256">
            <v>0.18859999999999999</v>
          </cell>
          <cell r="G256">
            <v>0</v>
          </cell>
          <cell r="H256">
            <v>34850</v>
          </cell>
          <cell r="I256" t="str">
            <v>CDB</v>
          </cell>
          <cell r="J256" t="str">
            <v>NOM</v>
          </cell>
          <cell r="K256">
            <v>28</v>
          </cell>
          <cell r="L256">
            <v>0.99014999999999997</v>
          </cell>
          <cell r="M256">
            <v>308.39549999999963</v>
          </cell>
          <cell r="N256" t="str">
            <v>REAPERTURA</v>
          </cell>
        </row>
        <row r="257">
          <cell r="B257">
            <v>34824</v>
          </cell>
          <cell r="C257" t="str">
            <v>LIBRE</v>
          </cell>
          <cell r="D257">
            <v>2.75</v>
          </cell>
          <cell r="E257">
            <v>12.25</v>
          </cell>
          <cell r="F257">
            <v>0.19</v>
          </cell>
          <cell r="G257">
            <v>0</v>
          </cell>
          <cell r="H257">
            <v>34852</v>
          </cell>
          <cell r="I257" t="str">
            <v>CDB</v>
          </cell>
          <cell r="J257" t="str">
            <v>NOM</v>
          </cell>
          <cell r="K257">
            <v>28</v>
          </cell>
          <cell r="L257">
            <v>0.52249999999999996</v>
          </cell>
          <cell r="M257">
            <v>295.59549999999945</v>
          </cell>
          <cell r="N257" t="str">
            <v>NUEVA</v>
          </cell>
        </row>
        <row r="258">
          <cell r="B258">
            <v>34824</v>
          </cell>
          <cell r="C258" t="str">
            <v>LIBRE</v>
          </cell>
          <cell r="D258">
            <v>14.75</v>
          </cell>
          <cell r="E258">
            <v>14.75</v>
          </cell>
          <cell r="F258">
            <v>0.19</v>
          </cell>
          <cell r="G258">
            <v>0</v>
          </cell>
          <cell r="H258">
            <v>34852</v>
          </cell>
          <cell r="I258" t="str">
            <v>CDB</v>
          </cell>
          <cell r="J258" t="str">
            <v>NOM</v>
          </cell>
          <cell r="K258">
            <v>28</v>
          </cell>
          <cell r="L258">
            <v>2.8025000000000002</v>
          </cell>
          <cell r="M258">
            <v>310.34549999999945</v>
          </cell>
          <cell r="N258" t="str">
            <v>REAPERTURA</v>
          </cell>
        </row>
        <row r="259">
          <cell r="B259">
            <v>34827</v>
          </cell>
          <cell r="C259" t="str">
            <v>LIBRE</v>
          </cell>
          <cell r="D259">
            <v>13.65</v>
          </cell>
          <cell r="E259">
            <v>13.65</v>
          </cell>
          <cell r="F259">
            <v>0.19</v>
          </cell>
          <cell r="G259">
            <v>0</v>
          </cell>
          <cell r="H259">
            <v>34855</v>
          </cell>
          <cell r="I259" t="str">
            <v>CDB</v>
          </cell>
          <cell r="J259" t="str">
            <v>NOM</v>
          </cell>
          <cell r="K259">
            <v>28</v>
          </cell>
          <cell r="L259">
            <v>2.5935000000000001</v>
          </cell>
          <cell r="M259">
            <v>309.29549999999927</v>
          </cell>
          <cell r="N259" t="str">
            <v>NUEVA</v>
          </cell>
        </row>
        <row r="260">
          <cell r="B260">
            <v>34829</v>
          </cell>
          <cell r="C260" t="str">
            <v>LIBRE</v>
          </cell>
          <cell r="D260">
            <v>32.700000000000003</v>
          </cell>
          <cell r="E260">
            <v>42.7</v>
          </cell>
          <cell r="F260">
            <v>0.1832</v>
          </cell>
          <cell r="G260">
            <v>0</v>
          </cell>
          <cell r="H260">
            <v>34836</v>
          </cell>
          <cell r="I260" t="str">
            <v>CDB</v>
          </cell>
          <cell r="J260" t="str">
            <v>NOM</v>
          </cell>
          <cell r="K260">
            <v>7</v>
          </cell>
          <cell r="L260">
            <v>5.9906400000000009</v>
          </cell>
          <cell r="M260">
            <v>333.85049999999865</v>
          </cell>
          <cell r="N260" t="str">
            <v>REAPERTURA</v>
          </cell>
        </row>
        <row r="261">
          <cell r="B261">
            <v>34829</v>
          </cell>
          <cell r="C261" t="str">
            <v>LIBRE</v>
          </cell>
          <cell r="D261">
            <v>10</v>
          </cell>
          <cell r="E261">
            <v>18.3</v>
          </cell>
          <cell r="F261">
            <v>0.19539999999999999</v>
          </cell>
          <cell r="G261">
            <v>0</v>
          </cell>
          <cell r="H261">
            <v>34857</v>
          </cell>
          <cell r="I261" t="str">
            <v>CDB</v>
          </cell>
          <cell r="J261" t="str">
            <v>NOM</v>
          </cell>
          <cell r="K261">
            <v>28</v>
          </cell>
          <cell r="L261">
            <v>1.954</v>
          </cell>
          <cell r="M261">
            <v>343.85049999999865</v>
          </cell>
          <cell r="N261" t="str">
            <v>NUEVA</v>
          </cell>
        </row>
        <row r="262">
          <cell r="B262">
            <v>34829</v>
          </cell>
          <cell r="C262" t="str">
            <v>LIBRE</v>
          </cell>
          <cell r="D262">
            <v>80.5</v>
          </cell>
          <cell r="E262">
            <v>80.5</v>
          </cell>
          <cell r="F262">
            <v>0.18160000000000001</v>
          </cell>
          <cell r="G262">
            <v>0</v>
          </cell>
          <cell r="H262">
            <v>34836</v>
          </cell>
          <cell r="I262" t="str">
            <v>CDB</v>
          </cell>
          <cell r="J262" t="str">
            <v>NOM</v>
          </cell>
          <cell r="K262">
            <v>7</v>
          </cell>
          <cell r="L262">
            <v>14.6188</v>
          </cell>
          <cell r="M262">
            <v>424.35049999999865</v>
          </cell>
          <cell r="N262" t="str">
            <v>REAPERTURA</v>
          </cell>
        </row>
        <row r="263">
          <cell r="B263">
            <v>34829</v>
          </cell>
          <cell r="C263" t="str">
            <v>LIBRE</v>
          </cell>
          <cell r="D263">
            <v>4</v>
          </cell>
          <cell r="E263">
            <v>4</v>
          </cell>
          <cell r="F263">
            <v>0.1928</v>
          </cell>
          <cell r="G263">
            <v>0</v>
          </cell>
          <cell r="H263">
            <v>34857</v>
          </cell>
          <cell r="I263" t="str">
            <v>CDB</v>
          </cell>
          <cell r="J263" t="str">
            <v>NOM</v>
          </cell>
          <cell r="K263">
            <v>28</v>
          </cell>
          <cell r="L263">
            <v>0.7712</v>
          </cell>
          <cell r="M263">
            <v>428.35049999999865</v>
          </cell>
          <cell r="N263" t="str">
            <v>REAPERTURA</v>
          </cell>
        </row>
        <row r="264">
          <cell r="B264">
            <v>34831</v>
          </cell>
          <cell r="C264" t="str">
            <v>LIBRE</v>
          </cell>
          <cell r="D264">
            <v>19.5</v>
          </cell>
          <cell r="E264">
            <v>54.5</v>
          </cell>
          <cell r="F264">
            <v>0.18459999999999999</v>
          </cell>
          <cell r="G264">
            <v>0</v>
          </cell>
          <cell r="H264">
            <v>34838</v>
          </cell>
          <cell r="I264" t="str">
            <v>CDB</v>
          </cell>
          <cell r="J264" t="str">
            <v>NOM</v>
          </cell>
          <cell r="K264">
            <v>7</v>
          </cell>
          <cell r="L264">
            <v>3.5996999999999999</v>
          </cell>
          <cell r="M264">
            <v>447.85049999999865</v>
          </cell>
          <cell r="N264" t="str">
            <v>REAPERTURA</v>
          </cell>
        </row>
        <row r="265">
          <cell r="B265">
            <v>34831</v>
          </cell>
          <cell r="C265" t="str">
            <v>LIBRE</v>
          </cell>
          <cell r="D265">
            <v>2</v>
          </cell>
          <cell r="E265">
            <v>2</v>
          </cell>
          <cell r="F265">
            <v>0.19839999999999999</v>
          </cell>
          <cell r="G265">
            <v>0</v>
          </cell>
          <cell r="H265">
            <v>34859</v>
          </cell>
          <cell r="I265" t="str">
            <v>CDB</v>
          </cell>
          <cell r="J265" t="str">
            <v>NOM</v>
          </cell>
          <cell r="K265">
            <v>28</v>
          </cell>
          <cell r="L265">
            <v>0.39679999999999999</v>
          </cell>
          <cell r="M265">
            <v>449.85049999999865</v>
          </cell>
          <cell r="N265" t="str">
            <v>NUEVA</v>
          </cell>
        </row>
        <row r="266">
          <cell r="B266">
            <v>34831</v>
          </cell>
          <cell r="C266" t="str">
            <v>LIBRE</v>
          </cell>
          <cell r="D266">
            <v>87</v>
          </cell>
          <cell r="E266">
            <v>87</v>
          </cell>
          <cell r="F266">
            <v>0.18440000000000001</v>
          </cell>
          <cell r="G266">
            <v>0</v>
          </cell>
          <cell r="H266">
            <v>34838</v>
          </cell>
          <cell r="I266" t="str">
            <v>CDB</v>
          </cell>
          <cell r="J266" t="str">
            <v>NOM</v>
          </cell>
          <cell r="K266">
            <v>7</v>
          </cell>
          <cell r="L266">
            <v>16.0428</v>
          </cell>
          <cell r="M266">
            <v>536.85049999999865</v>
          </cell>
          <cell r="N266" t="str">
            <v>REAPERTURA</v>
          </cell>
        </row>
        <row r="267">
          <cell r="B267">
            <v>34831</v>
          </cell>
          <cell r="C267" t="str">
            <v>LIBRE</v>
          </cell>
          <cell r="D267">
            <v>11.5</v>
          </cell>
          <cell r="E267">
            <v>11.5</v>
          </cell>
          <cell r="F267">
            <v>0.19839999999999999</v>
          </cell>
          <cell r="G267">
            <v>0</v>
          </cell>
          <cell r="H267">
            <v>34859</v>
          </cell>
          <cell r="I267" t="str">
            <v>CDB</v>
          </cell>
          <cell r="J267" t="str">
            <v>NOM</v>
          </cell>
          <cell r="K267">
            <v>28</v>
          </cell>
          <cell r="L267">
            <v>2.2816000000000001</v>
          </cell>
          <cell r="M267">
            <v>548.35049999999865</v>
          </cell>
          <cell r="N267" t="str">
            <v>REAPERTURA</v>
          </cell>
        </row>
        <row r="268">
          <cell r="B268">
            <v>34834</v>
          </cell>
          <cell r="C268" t="str">
            <v>LIBRE</v>
          </cell>
          <cell r="D268">
            <v>3.6509999999999998</v>
          </cell>
          <cell r="E268">
            <v>3.6509999999999998</v>
          </cell>
          <cell r="F268">
            <v>0.19839999999999999</v>
          </cell>
          <cell r="G268">
            <v>0</v>
          </cell>
          <cell r="H268">
            <v>34862</v>
          </cell>
          <cell r="I268" t="str">
            <v>CDB</v>
          </cell>
          <cell r="J268" t="str">
            <v>NOM</v>
          </cell>
          <cell r="K268">
            <v>28</v>
          </cell>
          <cell r="L268">
            <v>0.72435839999999996</v>
          </cell>
          <cell r="M268">
            <v>548.48149999999805</v>
          </cell>
          <cell r="N268" t="str">
            <v>NUEVA</v>
          </cell>
        </row>
        <row r="269">
          <cell r="B269">
            <v>34836</v>
          </cell>
          <cell r="C269" t="str">
            <v>LIBRE</v>
          </cell>
          <cell r="D269">
            <v>19.228999999999999</v>
          </cell>
          <cell r="E269">
            <v>27.928999999999998</v>
          </cell>
          <cell r="F269">
            <v>0.1988</v>
          </cell>
          <cell r="G269">
            <v>0</v>
          </cell>
          <cell r="H269">
            <v>34864</v>
          </cell>
          <cell r="I269" t="str">
            <v>CDB</v>
          </cell>
          <cell r="J269" t="str">
            <v>NOM</v>
          </cell>
          <cell r="K269">
            <v>28</v>
          </cell>
          <cell r="L269">
            <v>3.8227251999999998</v>
          </cell>
          <cell r="M269">
            <v>382.5669999999991</v>
          </cell>
          <cell r="N269" t="str">
            <v>NUEVA</v>
          </cell>
        </row>
        <row r="270">
          <cell r="B270">
            <v>34836</v>
          </cell>
          <cell r="C270" t="str">
            <v>LIBRE</v>
          </cell>
          <cell r="D270">
            <v>11.324999999999999</v>
          </cell>
          <cell r="E270">
            <v>11.324999999999999</v>
          </cell>
          <cell r="F270">
            <v>0.19839999999999999</v>
          </cell>
          <cell r="G270">
            <v>0</v>
          </cell>
          <cell r="H270">
            <v>34864</v>
          </cell>
          <cell r="I270" t="str">
            <v>CDB</v>
          </cell>
          <cell r="J270" t="str">
            <v>NOM</v>
          </cell>
          <cell r="K270">
            <v>28</v>
          </cell>
          <cell r="L270">
            <v>2.24688</v>
          </cell>
          <cell r="M270">
            <v>393.89199999999892</v>
          </cell>
          <cell r="N270" t="str">
            <v>REAPERTURA</v>
          </cell>
        </row>
        <row r="271">
          <cell r="B271">
            <v>34838</v>
          </cell>
          <cell r="C271" t="str">
            <v>LIBRE</v>
          </cell>
          <cell r="D271">
            <v>61.9</v>
          </cell>
          <cell r="E271">
            <v>127.498</v>
          </cell>
          <cell r="F271">
            <v>0.2</v>
          </cell>
          <cell r="G271">
            <v>0</v>
          </cell>
          <cell r="H271">
            <v>34866</v>
          </cell>
          <cell r="I271" t="str">
            <v>CDB</v>
          </cell>
          <cell r="J271" t="str">
            <v>NOM</v>
          </cell>
          <cell r="K271">
            <v>28</v>
          </cell>
          <cell r="L271">
            <v>12.38</v>
          </cell>
          <cell r="M271">
            <v>209.9439999999986</v>
          </cell>
          <cell r="N271" t="str">
            <v>NUEVA</v>
          </cell>
        </row>
        <row r="272">
          <cell r="B272">
            <v>34838</v>
          </cell>
          <cell r="C272" t="str">
            <v>LIBRE</v>
          </cell>
          <cell r="D272">
            <v>100.322</v>
          </cell>
          <cell r="E272">
            <v>100.322</v>
          </cell>
          <cell r="F272">
            <v>0.2</v>
          </cell>
          <cell r="G272">
            <v>0</v>
          </cell>
          <cell r="H272">
            <v>34866</v>
          </cell>
          <cell r="I272" t="str">
            <v>CDB</v>
          </cell>
          <cell r="J272" t="str">
            <v>NOM</v>
          </cell>
          <cell r="K272">
            <v>28</v>
          </cell>
          <cell r="L272">
            <v>20.064400000000003</v>
          </cell>
          <cell r="M272">
            <v>310.26599999999871</v>
          </cell>
          <cell r="N272" t="str">
            <v>REAPERTURA</v>
          </cell>
        </row>
        <row r="273">
          <cell r="B273">
            <v>34841</v>
          </cell>
          <cell r="C273" t="str">
            <v>LIBRE</v>
          </cell>
          <cell r="D273">
            <v>18.68</v>
          </cell>
          <cell r="E273">
            <v>18.68</v>
          </cell>
          <cell r="F273">
            <v>0.2</v>
          </cell>
          <cell r="G273">
            <v>0</v>
          </cell>
          <cell r="H273">
            <v>34869</v>
          </cell>
          <cell r="I273" t="str">
            <v>CDB</v>
          </cell>
          <cell r="J273" t="str">
            <v>NOM</v>
          </cell>
          <cell r="K273">
            <v>28</v>
          </cell>
          <cell r="L273">
            <v>3.7360000000000002</v>
          </cell>
          <cell r="M273">
            <v>324.945999999999</v>
          </cell>
          <cell r="N273" t="str">
            <v>NUEVA</v>
          </cell>
        </row>
        <row r="274">
          <cell r="B274">
            <v>34843</v>
          </cell>
          <cell r="C274" t="str">
            <v>LIBRE</v>
          </cell>
          <cell r="D274">
            <v>14.193</v>
          </cell>
          <cell r="E274">
            <v>42.003</v>
          </cell>
          <cell r="F274">
            <v>0.2</v>
          </cell>
          <cell r="G274">
            <v>0</v>
          </cell>
          <cell r="H274">
            <v>34871</v>
          </cell>
          <cell r="I274" t="str">
            <v>CDB</v>
          </cell>
          <cell r="J274" t="str">
            <v>NOM</v>
          </cell>
          <cell r="K274">
            <v>28</v>
          </cell>
          <cell r="L274">
            <v>2.8386</v>
          </cell>
          <cell r="M274">
            <v>297.83899999999994</v>
          </cell>
          <cell r="N274" t="str">
            <v>NUEVA</v>
          </cell>
        </row>
        <row r="275">
          <cell r="B275">
            <v>34843</v>
          </cell>
          <cell r="C275" t="str">
            <v>LIBRE</v>
          </cell>
          <cell r="D275">
            <v>27.003</v>
          </cell>
          <cell r="E275">
            <v>27.003</v>
          </cell>
          <cell r="F275">
            <v>0.2</v>
          </cell>
          <cell r="G275">
            <v>0</v>
          </cell>
          <cell r="H275">
            <v>34871</v>
          </cell>
          <cell r="I275" t="str">
            <v>CDB</v>
          </cell>
          <cell r="J275" t="str">
            <v>NOM</v>
          </cell>
          <cell r="K275">
            <v>28</v>
          </cell>
          <cell r="L275">
            <v>5.4006000000000007</v>
          </cell>
          <cell r="M275">
            <v>324.84199999999964</v>
          </cell>
          <cell r="N275" t="str">
            <v>REAPERTURA</v>
          </cell>
        </row>
        <row r="276">
          <cell r="B276">
            <v>34845</v>
          </cell>
          <cell r="C276" t="str">
            <v>LIBRE</v>
          </cell>
          <cell r="D276">
            <v>11.785</v>
          </cell>
          <cell r="E276">
            <v>18.785</v>
          </cell>
          <cell r="F276">
            <v>0.2</v>
          </cell>
          <cell r="G276">
            <v>0</v>
          </cell>
          <cell r="H276">
            <v>34873</v>
          </cell>
          <cell r="I276" t="str">
            <v>CDB</v>
          </cell>
          <cell r="J276" t="str">
            <v>NOM</v>
          </cell>
          <cell r="K276">
            <v>28</v>
          </cell>
          <cell r="L276">
            <v>2.3570000000000002</v>
          </cell>
          <cell r="M276">
            <v>331.98799999999937</v>
          </cell>
          <cell r="N276" t="str">
            <v>NUEVA</v>
          </cell>
        </row>
        <row r="277">
          <cell r="B277">
            <v>34845</v>
          </cell>
          <cell r="C277" t="str">
            <v>LIBRE</v>
          </cell>
          <cell r="D277">
            <v>40.036999999999999</v>
          </cell>
          <cell r="E277">
            <v>40.036999999999999</v>
          </cell>
          <cell r="F277">
            <v>0.2</v>
          </cell>
          <cell r="G277">
            <v>0</v>
          </cell>
          <cell r="H277">
            <v>34873</v>
          </cell>
          <cell r="I277" t="str">
            <v>CDB</v>
          </cell>
          <cell r="J277" t="str">
            <v>NOM</v>
          </cell>
          <cell r="K277">
            <v>28</v>
          </cell>
          <cell r="L277">
            <v>8.0074000000000005</v>
          </cell>
          <cell r="M277">
            <v>372.02499999999964</v>
          </cell>
          <cell r="N277" t="str">
            <v>REAPERTURA</v>
          </cell>
        </row>
        <row r="278">
          <cell r="B278">
            <v>34848</v>
          </cell>
          <cell r="C278" t="str">
            <v>LIBRE</v>
          </cell>
          <cell r="D278">
            <v>9.98</v>
          </cell>
          <cell r="E278">
            <v>9.98</v>
          </cell>
          <cell r="F278">
            <v>0.2</v>
          </cell>
          <cell r="G278">
            <v>0</v>
          </cell>
          <cell r="H278">
            <v>34876</v>
          </cell>
          <cell r="I278" t="str">
            <v>CDB</v>
          </cell>
          <cell r="J278" t="str">
            <v>NOM</v>
          </cell>
          <cell r="K278">
            <v>28</v>
          </cell>
          <cell r="L278">
            <v>1.9960000000000002</v>
          </cell>
          <cell r="M278">
            <v>382.0049999999992</v>
          </cell>
          <cell r="N278" t="str">
            <v>NUEVA</v>
          </cell>
        </row>
        <row r="279">
          <cell r="B279">
            <v>34850</v>
          </cell>
          <cell r="C279" t="str">
            <v>LIBRE</v>
          </cell>
          <cell r="D279">
            <v>0.35</v>
          </cell>
          <cell r="E279">
            <v>7.45</v>
          </cell>
          <cell r="F279">
            <v>0.2</v>
          </cell>
          <cell r="G279">
            <v>0</v>
          </cell>
          <cell r="H279">
            <v>34878</v>
          </cell>
          <cell r="I279" t="str">
            <v>CDB</v>
          </cell>
          <cell r="J279" t="str">
            <v>NOM</v>
          </cell>
          <cell r="K279">
            <v>28</v>
          </cell>
          <cell r="L279">
            <v>6.9999999999999993E-2</v>
          </cell>
          <cell r="M279">
            <v>377.10499999999956</v>
          </cell>
          <cell r="N279" t="str">
            <v>NUEVA</v>
          </cell>
        </row>
        <row r="280">
          <cell r="B280">
            <v>34850</v>
          </cell>
          <cell r="C280" t="str">
            <v>LIBRE</v>
          </cell>
          <cell r="D280">
            <v>34.857999999999997</v>
          </cell>
          <cell r="E280">
            <v>34.857999999999997</v>
          </cell>
          <cell r="F280">
            <v>0.2</v>
          </cell>
          <cell r="G280">
            <v>0</v>
          </cell>
          <cell r="H280">
            <v>34878</v>
          </cell>
          <cell r="I280" t="str">
            <v>CDB</v>
          </cell>
          <cell r="J280" t="str">
            <v>NOM</v>
          </cell>
          <cell r="K280">
            <v>28</v>
          </cell>
          <cell r="L280">
            <v>6.9715999999999996</v>
          </cell>
          <cell r="M280">
            <v>411.96299999999974</v>
          </cell>
          <cell r="N280" t="str">
            <v>REAPERTURA</v>
          </cell>
        </row>
        <row r="281">
          <cell r="B281">
            <v>34852</v>
          </cell>
          <cell r="C281" t="str">
            <v>LIBRE</v>
          </cell>
          <cell r="D281">
            <v>7.2634999999999996</v>
          </cell>
          <cell r="E281">
            <v>15.763500000000001</v>
          </cell>
          <cell r="F281">
            <v>0.2</v>
          </cell>
          <cell r="G281">
            <v>0</v>
          </cell>
          <cell r="H281">
            <v>34880</v>
          </cell>
          <cell r="I281" t="str">
            <v>CDB</v>
          </cell>
          <cell r="J281" t="str">
            <v>NOM</v>
          </cell>
          <cell r="K281">
            <v>28</v>
          </cell>
          <cell r="L281">
            <v>1.4527000000000001</v>
          </cell>
          <cell r="M281">
            <v>401.72649999999976</v>
          </cell>
          <cell r="N281" t="str">
            <v>NUEVA</v>
          </cell>
        </row>
        <row r="282">
          <cell r="B282">
            <v>34852</v>
          </cell>
          <cell r="C282" t="str">
            <v>LIBRE</v>
          </cell>
          <cell r="D282">
            <v>17.559999999999999</v>
          </cell>
          <cell r="E282">
            <v>17.559999999999999</v>
          </cell>
          <cell r="F282">
            <v>0.2</v>
          </cell>
          <cell r="G282">
            <v>0</v>
          </cell>
          <cell r="H282">
            <v>34880</v>
          </cell>
          <cell r="I282" t="str">
            <v>CDB</v>
          </cell>
          <cell r="J282" t="str">
            <v>NOM</v>
          </cell>
          <cell r="K282">
            <v>28</v>
          </cell>
          <cell r="L282">
            <v>3.512</v>
          </cell>
          <cell r="M282">
            <v>419.28650000000016</v>
          </cell>
          <cell r="N282" t="str">
            <v>REAPERTURA</v>
          </cell>
        </row>
        <row r="283">
          <cell r="B283">
            <v>34855</v>
          </cell>
          <cell r="C283" t="str">
            <v>LIBRE</v>
          </cell>
          <cell r="D283">
            <v>17.599717999999999</v>
          </cell>
          <cell r="E283">
            <v>17.599717999999999</v>
          </cell>
          <cell r="F283">
            <v>0.2</v>
          </cell>
          <cell r="G283">
            <v>0</v>
          </cell>
          <cell r="H283">
            <v>34883</v>
          </cell>
          <cell r="I283" t="str">
            <v>CDB</v>
          </cell>
          <cell r="J283" t="str">
            <v>NOM</v>
          </cell>
          <cell r="K283">
            <v>28</v>
          </cell>
          <cell r="L283">
            <v>3.5199436</v>
          </cell>
          <cell r="M283">
            <v>423.23621800000092</v>
          </cell>
          <cell r="N283" t="str">
            <v>NUEVA</v>
          </cell>
        </row>
        <row r="284">
          <cell r="B284">
            <v>34857</v>
          </cell>
          <cell r="C284" t="str">
            <v>LIBRE</v>
          </cell>
          <cell r="D284">
            <v>26.25</v>
          </cell>
          <cell r="E284">
            <v>31.25</v>
          </cell>
          <cell r="F284">
            <v>0.2</v>
          </cell>
          <cell r="G284">
            <v>0</v>
          </cell>
          <cell r="H284">
            <v>34885</v>
          </cell>
          <cell r="I284" t="str">
            <v>CDB</v>
          </cell>
          <cell r="J284" t="str">
            <v>NOM</v>
          </cell>
          <cell r="K284">
            <v>28</v>
          </cell>
          <cell r="L284">
            <v>5.25</v>
          </cell>
          <cell r="M284">
            <v>435.48621800000092</v>
          </cell>
          <cell r="N284" t="str">
            <v>NUEVA</v>
          </cell>
        </row>
        <row r="285">
          <cell r="B285">
            <v>34857</v>
          </cell>
          <cell r="C285" t="str">
            <v>LIBRE</v>
          </cell>
          <cell r="D285">
            <v>75.599999999999994</v>
          </cell>
          <cell r="E285">
            <v>75.599999999999994</v>
          </cell>
          <cell r="F285">
            <v>0.2</v>
          </cell>
          <cell r="G285">
            <v>0</v>
          </cell>
          <cell r="H285">
            <v>34885</v>
          </cell>
          <cell r="I285" t="str">
            <v>CDB</v>
          </cell>
          <cell r="J285" t="str">
            <v>NOM</v>
          </cell>
          <cell r="K285">
            <v>28</v>
          </cell>
          <cell r="L285">
            <v>15.12</v>
          </cell>
          <cell r="M285">
            <v>511.08621800000128</v>
          </cell>
          <cell r="N285" t="str">
            <v>REAPERTURA</v>
          </cell>
        </row>
        <row r="286">
          <cell r="B286">
            <v>34859</v>
          </cell>
          <cell r="C286" t="str">
            <v>LIBRE</v>
          </cell>
          <cell r="D286">
            <v>38.049999999999997</v>
          </cell>
          <cell r="E286">
            <v>38.049999999999997</v>
          </cell>
          <cell r="F286">
            <v>0.2</v>
          </cell>
          <cell r="G286">
            <v>0</v>
          </cell>
          <cell r="H286">
            <v>34887</v>
          </cell>
          <cell r="I286" t="str">
            <v>CDB</v>
          </cell>
          <cell r="J286" t="str">
            <v>NOM</v>
          </cell>
          <cell r="K286">
            <v>28</v>
          </cell>
          <cell r="L286">
            <v>7.6099999999999994</v>
          </cell>
          <cell r="M286">
            <v>535.63621800000146</v>
          </cell>
          <cell r="N286" t="str">
            <v>NUEVA</v>
          </cell>
        </row>
        <row r="287">
          <cell r="B287">
            <v>34864</v>
          </cell>
          <cell r="C287" t="str">
            <v>LIBRE</v>
          </cell>
          <cell r="D287">
            <v>50</v>
          </cell>
          <cell r="E287">
            <v>90.1</v>
          </cell>
          <cell r="F287">
            <v>0.18509999999999999</v>
          </cell>
          <cell r="G287">
            <v>0</v>
          </cell>
          <cell r="H287">
            <v>34892</v>
          </cell>
          <cell r="I287" t="str">
            <v>CDB</v>
          </cell>
          <cell r="J287" t="str">
            <v>NOM</v>
          </cell>
          <cell r="K287">
            <v>28</v>
          </cell>
          <cell r="L287">
            <v>9.254999999999999</v>
          </cell>
          <cell r="M287">
            <v>551.43121800000154</v>
          </cell>
          <cell r="N287" t="str">
            <v>NUEVA</v>
          </cell>
        </row>
        <row r="288">
          <cell r="B288">
            <v>34864</v>
          </cell>
          <cell r="C288" t="str">
            <v>LIBRE</v>
          </cell>
          <cell r="D288">
            <v>14</v>
          </cell>
          <cell r="E288">
            <v>28.821000000000002</v>
          </cell>
          <cell r="F288">
            <v>0.18729999999999999</v>
          </cell>
          <cell r="G288">
            <v>0</v>
          </cell>
          <cell r="H288">
            <v>34920</v>
          </cell>
          <cell r="I288" t="str">
            <v>CDB</v>
          </cell>
          <cell r="J288" t="str">
            <v>NOM</v>
          </cell>
          <cell r="K288">
            <v>56</v>
          </cell>
          <cell r="L288">
            <v>2.6221999999999999</v>
          </cell>
          <cell r="M288">
            <v>565.43121800000154</v>
          </cell>
          <cell r="N288" t="str">
            <v>NUEVA</v>
          </cell>
        </row>
        <row r="289">
          <cell r="B289">
            <v>34866</v>
          </cell>
          <cell r="C289">
            <v>150</v>
          </cell>
          <cell r="D289">
            <v>117.14100000000001</v>
          </cell>
          <cell r="E289">
            <v>122.64100000000001</v>
          </cell>
          <cell r="F289">
            <v>0.18640000000000001</v>
          </cell>
          <cell r="G289">
            <v>0</v>
          </cell>
          <cell r="H289">
            <v>34894</v>
          </cell>
          <cell r="I289" t="str">
            <v>CDB</v>
          </cell>
          <cell r="J289" t="str">
            <v>NOM</v>
          </cell>
          <cell r="K289">
            <v>28</v>
          </cell>
          <cell r="L289">
            <v>21.835082400000001</v>
          </cell>
          <cell r="M289">
            <v>520.35021800000141</v>
          </cell>
          <cell r="N289" t="str">
            <v>NUEVA</v>
          </cell>
        </row>
        <row r="290">
          <cell r="B290">
            <v>34866</v>
          </cell>
          <cell r="C290">
            <v>70</v>
          </cell>
          <cell r="D290">
            <v>61.21</v>
          </cell>
          <cell r="E290">
            <v>61.21</v>
          </cell>
          <cell r="F290">
            <v>0.18840000000000001</v>
          </cell>
          <cell r="G290">
            <v>0</v>
          </cell>
          <cell r="H290">
            <v>34922</v>
          </cell>
          <cell r="I290" t="str">
            <v>CDB</v>
          </cell>
          <cell r="J290" t="str">
            <v>NOM</v>
          </cell>
          <cell r="K290">
            <v>56</v>
          </cell>
          <cell r="L290">
            <v>11.531964</v>
          </cell>
          <cell r="M290">
            <v>581.56021800000053</v>
          </cell>
          <cell r="N290" t="str">
            <v>NUEVA</v>
          </cell>
        </row>
        <row r="291">
          <cell r="B291">
            <v>34871</v>
          </cell>
          <cell r="C291">
            <v>30</v>
          </cell>
          <cell r="D291">
            <v>30</v>
          </cell>
          <cell r="E291">
            <v>74.61</v>
          </cell>
          <cell r="F291">
            <v>0.18459999999999999</v>
          </cell>
          <cell r="G291">
            <v>0</v>
          </cell>
          <cell r="H291">
            <v>34899</v>
          </cell>
          <cell r="I291" t="str">
            <v>CDB</v>
          </cell>
          <cell r="J291" t="str">
            <v>NOM</v>
          </cell>
          <cell r="K291">
            <v>28</v>
          </cell>
          <cell r="L291">
            <v>5.5379999999999994</v>
          </cell>
          <cell r="M291">
            <v>551.68421800000033</v>
          </cell>
          <cell r="N291" t="str">
            <v>NUEVA</v>
          </cell>
        </row>
        <row r="292">
          <cell r="B292">
            <v>34871</v>
          </cell>
          <cell r="C292">
            <v>20</v>
          </cell>
          <cell r="D292">
            <v>0.22</v>
          </cell>
          <cell r="E292">
            <v>11.22</v>
          </cell>
          <cell r="F292">
            <v>0.1893</v>
          </cell>
          <cell r="G292">
            <v>0</v>
          </cell>
          <cell r="H292">
            <v>34927</v>
          </cell>
          <cell r="I292" t="str">
            <v>CDB</v>
          </cell>
          <cell r="J292" t="str">
            <v>NOM</v>
          </cell>
          <cell r="K292">
            <v>56</v>
          </cell>
          <cell r="L292">
            <v>4.1646000000000002E-2</v>
          </cell>
          <cell r="M292">
            <v>551.90421799999967</v>
          </cell>
          <cell r="N292" t="str">
            <v>NUEVA</v>
          </cell>
        </row>
        <row r="293">
          <cell r="B293">
            <v>34873</v>
          </cell>
          <cell r="C293">
            <v>60</v>
          </cell>
          <cell r="D293">
            <v>60</v>
          </cell>
          <cell r="E293">
            <v>94.671999999999997</v>
          </cell>
          <cell r="F293">
            <v>0.18410000000000001</v>
          </cell>
          <cell r="G293">
            <v>0</v>
          </cell>
          <cell r="H293">
            <v>34901</v>
          </cell>
          <cell r="I293" t="str">
            <v>CDB</v>
          </cell>
          <cell r="J293" t="str">
            <v>NOM</v>
          </cell>
          <cell r="K293">
            <v>28</v>
          </cell>
          <cell r="L293">
            <v>11.046000000000001</v>
          </cell>
          <cell r="M293">
            <v>560.08221799999956</v>
          </cell>
          <cell r="N293" t="str">
            <v>NUEVA</v>
          </cell>
        </row>
        <row r="294">
          <cell r="B294">
            <v>34873</v>
          </cell>
          <cell r="C294">
            <v>15</v>
          </cell>
          <cell r="D294">
            <v>15</v>
          </cell>
          <cell r="E294">
            <v>27.26</v>
          </cell>
          <cell r="F294">
            <v>0.18840000000000001</v>
          </cell>
          <cell r="G294">
            <v>0</v>
          </cell>
          <cell r="H294">
            <v>34929</v>
          </cell>
          <cell r="I294" t="str">
            <v>CDB</v>
          </cell>
          <cell r="J294" t="str">
            <v>NOM</v>
          </cell>
          <cell r="K294">
            <v>56</v>
          </cell>
          <cell r="L294">
            <v>2.8260000000000001</v>
          </cell>
          <cell r="M294">
            <v>575.08221799999956</v>
          </cell>
          <cell r="N294" t="str">
            <v>NUEVA</v>
          </cell>
        </row>
        <row r="295">
          <cell r="B295">
            <v>34878</v>
          </cell>
          <cell r="C295">
            <v>70</v>
          </cell>
          <cell r="D295">
            <v>70</v>
          </cell>
          <cell r="E295">
            <v>74.864999999999995</v>
          </cell>
          <cell r="F295">
            <v>0.17979999999999999</v>
          </cell>
          <cell r="G295">
            <v>0</v>
          </cell>
          <cell r="H295">
            <v>34906</v>
          </cell>
          <cell r="I295" t="str">
            <v>CDB</v>
          </cell>
          <cell r="J295" t="str">
            <v>NOM</v>
          </cell>
          <cell r="K295">
            <v>28</v>
          </cell>
          <cell r="L295">
            <v>12.585999999999999</v>
          </cell>
          <cell r="M295">
            <v>599.89421799999946</v>
          </cell>
          <cell r="N295" t="str">
            <v>NUEVA</v>
          </cell>
        </row>
        <row r="296">
          <cell r="B296">
            <v>34878</v>
          </cell>
          <cell r="C296">
            <v>20</v>
          </cell>
          <cell r="D296">
            <v>10.42</v>
          </cell>
          <cell r="E296">
            <v>10.42</v>
          </cell>
          <cell r="F296">
            <v>0.1845</v>
          </cell>
          <cell r="G296">
            <v>0</v>
          </cell>
          <cell r="H296">
            <v>34934</v>
          </cell>
          <cell r="I296" t="str">
            <v>CDB</v>
          </cell>
          <cell r="J296" t="str">
            <v>NOM</v>
          </cell>
          <cell r="K296">
            <v>56</v>
          </cell>
          <cell r="L296">
            <v>1.92249</v>
          </cell>
          <cell r="M296">
            <v>610.31421799999953</v>
          </cell>
          <cell r="N296" t="str">
            <v>NUEVA</v>
          </cell>
        </row>
        <row r="297">
          <cell r="B297">
            <v>34885</v>
          </cell>
          <cell r="C297">
            <v>100</v>
          </cell>
          <cell r="D297">
            <v>27.9</v>
          </cell>
          <cell r="E297">
            <v>31.1</v>
          </cell>
          <cell r="F297">
            <v>0.1837</v>
          </cell>
          <cell r="G297">
            <v>0</v>
          </cell>
          <cell r="H297">
            <v>34913</v>
          </cell>
          <cell r="I297" t="str">
            <v>CDB</v>
          </cell>
          <cell r="J297" t="str">
            <v>NOM</v>
          </cell>
          <cell r="K297">
            <v>28</v>
          </cell>
          <cell r="L297">
            <v>5.1252300000000002</v>
          </cell>
          <cell r="M297">
            <v>493.94099999999798</v>
          </cell>
          <cell r="N297" t="str">
            <v>NUEVA</v>
          </cell>
        </row>
        <row r="298">
          <cell r="B298">
            <v>34885</v>
          </cell>
          <cell r="C298">
            <v>20</v>
          </cell>
          <cell r="D298">
            <v>9.5850000000000009</v>
          </cell>
          <cell r="E298">
            <v>9.5850000000000009</v>
          </cell>
          <cell r="F298">
            <v>0.188</v>
          </cell>
          <cell r="G298">
            <v>0</v>
          </cell>
          <cell r="H298">
            <v>34942</v>
          </cell>
          <cell r="I298" t="str">
            <v>CDB</v>
          </cell>
          <cell r="J298" t="str">
            <v>NOM</v>
          </cell>
          <cell r="K298">
            <v>57</v>
          </cell>
          <cell r="L298">
            <v>1.8019800000000001</v>
          </cell>
          <cell r="M298">
            <v>503.52599999999711</v>
          </cell>
          <cell r="N298" t="str">
            <v>NUEVA</v>
          </cell>
        </row>
        <row r="299">
          <cell r="B299">
            <v>34887</v>
          </cell>
          <cell r="C299">
            <v>80</v>
          </cell>
          <cell r="D299">
            <v>69.5</v>
          </cell>
          <cell r="E299">
            <v>69.5</v>
          </cell>
          <cell r="F299">
            <v>0.18410000000000001</v>
          </cell>
          <cell r="G299">
            <v>0</v>
          </cell>
          <cell r="H299">
            <v>34915</v>
          </cell>
          <cell r="I299" t="str">
            <v>CDB</v>
          </cell>
          <cell r="J299" t="str">
            <v>NOM</v>
          </cell>
          <cell r="K299">
            <v>28</v>
          </cell>
          <cell r="L299">
            <v>12.794950000000002</v>
          </cell>
          <cell r="M299">
            <v>534.97599999999693</v>
          </cell>
          <cell r="N299" t="str">
            <v>NUEVA</v>
          </cell>
        </row>
        <row r="300">
          <cell r="B300">
            <v>34887</v>
          </cell>
          <cell r="C300">
            <v>20</v>
          </cell>
          <cell r="D300">
            <v>14</v>
          </cell>
          <cell r="E300">
            <v>19</v>
          </cell>
          <cell r="F300">
            <v>0.1893</v>
          </cell>
          <cell r="G300">
            <v>0</v>
          </cell>
          <cell r="H300">
            <v>34943</v>
          </cell>
          <cell r="I300" t="str">
            <v>CDB</v>
          </cell>
          <cell r="J300" t="str">
            <v>NOM</v>
          </cell>
          <cell r="K300">
            <v>56</v>
          </cell>
          <cell r="L300">
            <v>2.6501999999999999</v>
          </cell>
          <cell r="M300">
            <v>548.97599999999693</v>
          </cell>
          <cell r="N300" t="str">
            <v>NUEVA</v>
          </cell>
        </row>
        <row r="301">
          <cell r="B301">
            <v>34892</v>
          </cell>
          <cell r="C301">
            <v>120</v>
          </cell>
          <cell r="D301">
            <v>42.722999999999999</v>
          </cell>
          <cell r="E301">
            <v>44.723099999999995</v>
          </cell>
          <cell r="F301">
            <v>0.18679999999999999</v>
          </cell>
          <cell r="G301">
            <v>0</v>
          </cell>
          <cell r="H301">
            <v>34920</v>
          </cell>
          <cell r="I301" t="str">
            <v>CDB</v>
          </cell>
          <cell r="J301" t="str">
            <v>NOM</v>
          </cell>
          <cell r="K301">
            <v>28</v>
          </cell>
          <cell r="L301">
            <v>7.9806564</v>
          </cell>
          <cell r="M301">
            <v>541.69899999999689</v>
          </cell>
          <cell r="N301" t="str">
            <v>REAPERTURA</v>
          </cell>
        </row>
        <row r="302">
          <cell r="B302">
            <v>34892</v>
          </cell>
          <cell r="C302">
            <v>30</v>
          </cell>
          <cell r="D302">
            <v>24.81</v>
          </cell>
          <cell r="E302">
            <v>31.81</v>
          </cell>
          <cell r="F302">
            <v>0.191</v>
          </cell>
          <cell r="G302">
            <v>0</v>
          </cell>
          <cell r="H302">
            <v>34948</v>
          </cell>
          <cell r="I302" t="str">
            <v>CDB</v>
          </cell>
          <cell r="J302" t="str">
            <v>NOM</v>
          </cell>
          <cell r="K302">
            <v>56</v>
          </cell>
          <cell r="L302">
            <v>4.7387100000000002</v>
          </cell>
          <cell r="M302">
            <v>566.50899999999638</v>
          </cell>
          <cell r="N302" t="str">
            <v>NUEVA</v>
          </cell>
        </row>
        <row r="303">
          <cell r="B303">
            <v>34894</v>
          </cell>
          <cell r="C303">
            <v>120</v>
          </cell>
          <cell r="D303">
            <v>104.492</v>
          </cell>
          <cell r="E303">
            <v>104.492</v>
          </cell>
          <cell r="F303">
            <v>0.1888</v>
          </cell>
          <cell r="G303">
            <v>0</v>
          </cell>
          <cell r="H303">
            <v>34922</v>
          </cell>
          <cell r="I303" t="str">
            <v>CDB</v>
          </cell>
          <cell r="J303" t="str">
            <v>NOM</v>
          </cell>
          <cell r="K303">
            <v>28</v>
          </cell>
          <cell r="L303">
            <v>19.728089600000001</v>
          </cell>
          <cell r="M303">
            <v>553.85999999999694</v>
          </cell>
          <cell r="N303" t="str">
            <v>REAPERTURA</v>
          </cell>
        </row>
        <row r="304">
          <cell r="B304">
            <v>34894</v>
          </cell>
          <cell r="C304">
            <v>30</v>
          </cell>
          <cell r="D304">
            <v>30</v>
          </cell>
          <cell r="E304">
            <v>50.11</v>
          </cell>
          <cell r="F304">
            <v>0.18990000000000001</v>
          </cell>
          <cell r="G304">
            <v>0</v>
          </cell>
          <cell r="H304">
            <v>34950</v>
          </cell>
          <cell r="I304" t="str">
            <v>CDB</v>
          </cell>
          <cell r="J304" t="str">
            <v>NOM</v>
          </cell>
          <cell r="K304">
            <v>56</v>
          </cell>
          <cell r="L304">
            <v>5.6970000000000001</v>
          </cell>
          <cell r="M304">
            <v>583.85999999999694</v>
          </cell>
          <cell r="N304" t="str">
            <v>NUEVA</v>
          </cell>
        </row>
        <row r="305">
          <cell r="B305">
            <v>34899</v>
          </cell>
          <cell r="C305">
            <v>40</v>
          </cell>
          <cell r="D305">
            <v>0.16</v>
          </cell>
          <cell r="E305">
            <v>0.16</v>
          </cell>
          <cell r="F305">
            <v>0.19</v>
          </cell>
          <cell r="G305">
            <v>0</v>
          </cell>
          <cell r="H305">
            <v>34927</v>
          </cell>
          <cell r="I305" t="str">
            <v>CDB</v>
          </cell>
          <cell r="J305" t="str">
            <v>NOM</v>
          </cell>
          <cell r="K305">
            <v>28</v>
          </cell>
          <cell r="L305">
            <v>3.04E-2</v>
          </cell>
          <cell r="M305">
            <v>554.0199999999968</v>
          </cell>
          <cell r="N305" t="str">
            <v>REAPERTURA</v>
          </cell>
        </row>
        <row r="306">
          <cell r="B306">
            <v>34899</v>
          </cell>
          <cell r="C306">
            <v>30</v>
          </cell>
          <cell r="D306">
            <v>11.6</v>
          </cell>
          <cell r="E306">
            <v>11.6</v>
          </cell>
          <cell r="F306">
            <v>0.19170000000000001</v>
          </cell>
          <cell r="G306">
            <v>0</v>
          </cell>
          <cell r="H306">
            <v>34955</v>
          </cell>
          <cell r="I306" t="str">
            <v>CDB</v>
          </cell>
          <cell r="J306" t="str">
            <v>NOM</v>
          </cell>
          <cell r="K306">
            <v>56</v>
          </cell>
          <cell r="L306">
            <v>2.2237200000000001</v>
          </cell>
          <cell r="M306">
            <v>565.61999999999716</v>
          </cell>
          <cell r="N306" t="str">
            <v>NUEVA</v>
          </cell>
        </row>
        <row r="307">
          <cell r="B307">
            <v>34901</v>
          </cell>
          <cell r="C307">
            <v>60</v>
          </cell>
          <cell r="D307">
            <v>9.4499999999999993</v>
          </cell>
          <cell r="E307">
            <v>11.45</v>
          </cell>
          <cell r="F307">
            <v>0.19</v>
          </cell>
          <cell r="G307">
            <v>0</v>
          </cell>
          <cell r="H307">
            <v>34929</v>
          </cell>
          <cell r="I307" t="str">
            <v>CDB</v>
          </cell>
          <cell r="J307" t="str">
            <v>NOM</v>
          </cell>
          <cell r="K307">
            <v>28</v>
          </cell>
          <cell r="L307">
            <v>1.7954999999999999</v>
          </cell>
          <cell r="M307">
            <v>515.06999999999789</v>
          </cell>
          <cell r="N307" t="str">
            <v>REAPERTURA</v>
          </cell>
        </row>
        <row r="308">
          <cell r="B308">
            <v>34901</v>
          </cell>
          <cell r="C308">
            <v>40</v>
          </cell>
          <cell r="D308">
            <v>40</v>
          </cell>
          <cell r="E308">
            <v>62.67</v>
          </cell>
          <cell r="F308">
            <v>0.1918</v>
          </cell>
          <cell r="G308">
            <v>0</v>
          </cell>
          <cell r="H308">
            <v>34957</v>
          </cell>
          <cell r="I308" t="str">
            <v>CDB</v>
          </cell>
          <cell r="J308" t="str">
            <v>NOM</v>
          </cell>
          <cell r="K308">
            <v>56</v>
          </cell>
          <cell r="L308">
            <v>7.6719999999999997</v>
          </cell>
          <cell r="M308">
            <v>555.06999999999789</v>
          </cell>
          <cell r="N308" t="str">
            <v>NUEVA</v>
          </cell>
        </row>
        <row r="309">
          <cell r="B309">
            <v>34905</v>
          </cell>
          <cell r="C309">
            <v>50</v>
          </cell>
          <cell r="D309">
            <v>13</v>
          </cell>
          <cell r="E309">
            <v>13</v>
          </cell>
          <cell r="F309">
            <v>0.1898</v>
          </cell>
          <cell r="G309">
            <v>0</v>
          </cell>
          <cell r="H309">
            <v>34933</v>
          </cell>
          <cell r="I309" t="str">
            <v>CDB</v>
          </cell>
          <cell r="J309" t="str">
            <v>NOM</v>
          </cell>
          <cell r="K309">
            <v>28</v>
          </cell>
          <cell r="L309">
            <v>2.4674</v>
          </cell>
          <cell r="M309">
            <v>568.06999999999789</v>
          </cell>
          <cell r="N309" t="str">
            <v>NUEVA</v>
          </cell>
        </row>
        <row r="310">
          <cell r="B310">
            <v>34905</v>
          </cell>
          <cell r="C310">
            <v>60</v>
          </cell>
          <cell r="D310">
            <v>25.5</v>
          </cell>
          <cell r="E310">
            <v>26.5</v>
          </cell>
          <cell r="F310">
            <v>0.1918</v>
          </cell>
          <cell r="G310">
            <v>0</v>
          </cell>
          <cell r="H310">
            <v>34961</v>
          </cell>
          <cell r="I310" t="str">
            <v>CDB</v>
          </cell>
          <cell r="J310" t="str">
            <v>NOM</v>
          </cell>
          <cell r="K310">
            <v>56</v>
          </cell>
          <cell r="L310">
            <v>4.8909000000000002</v>
          </cell>
          <cell r="M310">
            <v>593.56999999999789</v>
          </cell>
          <cell r="N310" t="str">
            <v>NUEVA</v>
          </cell>
        </row>
        <row r="311">
          <cell r="B311">
            <v>34906</v>
          </cell>
          <cell r="C311">
            <v>20</v>
          </cell>
          <cell r="D311">
            <v>31.2</v>
          </cell>
          <cell r="E311">
            <v>31.2</v>
          </cell>
          <cell r="F311">
            <v>0.18970000000000001</v>
          </cell>
          <cell r="G311">
            <v>0</v>
          </cell>
          <cell r="H311">
            <v>34934</v>
          </cell>
          <cell r="I311" t="str">
            <v>CDB</v>
          </cell>
          <cell r="J311" t="str">
            <v>NOM</v>
          </cell>
          <cell r="K311">
            <v>28</v>
          </cell>
          <cell r="L311">
            <v>5.9186399999999999</v>
          </cell>
          <cell r="M311">
            <v>554.76999999999862</v>
          </cell>
          <cell r="N311" t="str">
            <v>REAPERTURA</v>
          </cell>
        </row>
        <row r="312">
          <cell r="B312">
            <v>34906</v>
          </cell>
          <cell r="C312">
            <v>30</v>
          </cell>
          <cell r="D312">
            <v>25.92</v>
          </cell>
          <cell r="E312">
            <v>25.92</v>
          </cell>
          <cell r="F312">
            <v>0.191</v>
          </cell>
          <cell r="G312">
            <v>0</v>
          </cell>
          <cell r="H312">
            <v>34962</v>
          </cell>
          <cell r="I312" t="str">
            <v>CDB</v>
          </cell>
          <cell r="J312" t="str">
            <v>NOM</v>
          </cell>
          <cell r="K312">
            <v>56</v>
          </cell>
          <cell r="L312">
            <v>4.9507200000000005</v>
          </cell>
          <cell r="M312">
            <v>580.68999999999869</v>
          </cell>
          <cell r="N312" t="str">
            <v>NUEVA</v>
          </cell>
        </row>
        <row r="313">
          <cell r="B313">
            <v>34907</v>
          </cell>
          <cell r="C313">
            <v>20</v>
          </cell>
          <cell r="D313">
            <v>9.8049999999999997</v>
          </cell>
          <cell r="E313">
            <v>9.8049999999999997</v>
          </cell>
          <cell r="F313">
            <v>0.18990000000000001</v>
          </cell>
          <cell r="G313">
            <v>0</v>
          </cell>
          <cell r="H313">
            <v>34935</v>
          </cell>
          <cell r="I313" t="str">
            <v>CDB</v>
          </cell>
          <cell r="J313" t="str">
            <v>NOM</v>
          </cell>
          <cell r="K313">
            <v>28</v>
          </cell>
          <cell r="L313">
            <v>1.8619695000000001</v>
          </cell>
          <cell r="M313">
            <v>590.49499999999898</v>
          </cell>
          <cell r="N313" t="str">
            <v>NUEVA</v>
          </cell>
        </row>
        <row r="314">
          <cell r="B314">
            <v>34907</v>
          </cell>
          <cell r="C314">
            <v>30</v>
          </cell>
          <cell r="D314">
            <v>0.1</v>
          </cell>
          <cell r="E314">
            <v>0.1</v>
          </cell>
          <cell r="F314">
            <v>0.191</v>
          </cell>
          <cell r="G314">
            <v>0</v>
          </cell>
          <cell r="H314">
            <v>34963</v>
          </cell>
          <cell r="I314" t="str">
            <v>CDB</v>
          </cell>
          <cell r="J314" t="str">
            <v>NOM</v>
          </cell>
          <cell r="K314">
            <v>56</v>
          </cell>
          <cell r="L314">
            <v>1.9100000000000002E-2</v>
          </cell>
          <cell r="M314">
            <v>590.59499999999935</v>
          </cell>
          <cell r="N314" t="str">
            <v>NUEVA</v>
          </cell>
        </row>
        <row r="315">
          <cell r="B315">
            <v>34913</v>
          </cell>
          <cell r="C315">
            <v>40</v>
          </cell>
          <cell r="D315">
            <v>31</v>
          </cell>
          <cell r="E315">
            <v>34</v>
          </cell>
          <cell r="F315">
            <v>0.1895</v>
          </cell>
          <cell r="G315">
            <v>0</v>
          </cell>
          <cell r="H315">
            <v>34942</v>
          </cell>
          <cell r="I315" t="str">
            <v>CDB</v>
          </cell>
          <cell r="J315" t="str">
            <v>NOM</v>
          </cell>
          <cell r="K315">
            <v>29</v>
          </cell>
          <cell r="L315">
            <v>5.8745000000000003</v>
          </cell>
          <cell r="M315">
            <v>593.69499999999971</v>
          </cell>
          <cell r="N315" t="str">
            <v>REAPERTURA</v>
          </cell>
        </row>
        <row r="316">
          <cell r="B316">
            <v>34913</v>
          </cell>
          <cell r="C316">
            <v>50</v>
          </cell>
          <cell r="D316">
            <v>20.399999999999999</v>
          </cell>
          <cell r="E316">
            <v>20.399999999999999</v>
          </cell>
          <cell r="F316">
            <v>0.19109999999999999</v>
          </cell>
          <cell r="G316">
            <v>0</v>
          </cell>
          <cell r="H316">
            <v>34969</v>
          </cell>
          <cell r="I316" t="str">
            <v>CDB</v>
          </cell>
          <cell r="J316" t="str">
            <v>NOM</v>
          </cell>
          <cell r="K316">
            <v>56</v>
          </cell>
          <cell r="L316">
            <v>3.8984399999999995</v>
          </cell>
          <cell r="M316">
            <v>614.09499999999935</v>
          </cell>
          <cell r="N316" t="str">
            <v>NUEVA</v>
          </cell>
        </row>
        <row r="317">
          <cell r="B317">
            <v>34915</v>
          </cell>
          <cell r="C317">
            <v>60</v>
          </cell>
          <cell r="D317">
            <v>60</v>
          </cell>
          <cell r="E317">
            <v>82.25</v>
          </cell>
          <cell r="F317">
            <v>0.18740000000000001</v>
          </cell>
          <cell r="G317">
            <v>0</v>
          </cell>
          <cell r="H317">
            <v>34943</v>
          </cell>
          <cell r="I317" t="str">
            <v>CDB</v>
          </cell>
          <cell r="J317" t="str">
            <v>NOM</v>
          </cell>
          <cell r="K317">
            <v>28</v>
          </cell>
          <cell r="L317">
            <v>11.244</v>
          </cell>
          <cell r="M317">
            <v>604.59499999999935</v>
          </cell>
          <cell r="N317" t="str">
            <v>REAPERTURA</v>
          </cell>
        </row>
        <row r="318">
          <cell r="B318">
            <v>34915</v>
          </cell>
          <cell r="C318">
            <v>60</v>
          </cell>
          <cell r="D318">
            <v>46.4</v>
          </cell>
          <cell r="E318">
            <v>46.4</v>
          </cell>
          <cell r="F318">
            <v>0.1918</v>
          </cell>
          <cell r="G318">
            <v>0</v>
          </cell>
          <cell r="H318">
            <v>34971</v>
          </cell>
          <cell r="I318" t="str">
            <v>CDB</v>
          </cell>
          <cell r="J318" t="str">
            <v>NOM</v>
          </cell>
          <cell r="K318">
            <v>56</v>
          </cell>
          <cell r="L318">
            <v>8.899519999999999</v>
          </cell>
          <cell r="M318">
            <v>650.99499999999898</v>
          </cell>
          <cell r="N318" t="str">
            <v>NUEVA</v>
          </cell>
        </row>
        <row r="319">
          <cell r="B319">
            <v>34920</v>
          </cell>
          <cell r="C319">
            <v>80</v>
          </cell>
          <cell r="D319">
            <v>80</v>
          </cell>
          <cell r="E319">
            <v>162.55000000000001</v>
          </cell>
          <cell r="F319">
            <v>0.18360000000000001</v>
          </cell>
          <cell r="G319">
            <v>0</v>
          </cell>
          <cell r="H319">
            <v>34948</v>
          </cell>
          <cell r="I319" t="str">
            <v>CDB</v>
          </cell>
          <cell r="J319" t="str">
            <v>NOM</v>
          </cell>
          <cell r="K319">
            <v>28</v>
          </cell>
          <cell r="L319">
            <v>14.688000000000001</v>
          </cell>
          <cell r="M319">
            <v>674.27199999999903</v>
          </cell>
          <cell r="N319" t="str">
            <v>REAPERTURA</v>
          </cell>
        </row>
        <row r="320">
          <cell r="B320">
            <v>34920</v>
          </cell>
          <cell r="C320">
            <v>40</v>
          </cell>
          <cell r="D320">
            <v>40</v>
          </cell>
          <cell r="E320">
            <v>87.25</v>
          </cell>
          <cell r="F320">
            <v>0.19089999999999999</v>
          </cell>
          <cell r="G320">
            <v>0</v>
          </cell>
          <cell r="H320">
            <v>34976</v>
          </cell>
          <cell r="I320" t="str">
            <v>CDB</v>
          </cell>
          <cell r="J320" t="str">
            <v>NOM</v>
          </cell>
          <cell r="K320">
            <v>56</v>
          </cell>
          <cell r="L320">
            <v>7.6359999999999992</v>
          </cell>
          <cell r="M320">
            <v>714.27199999999903</v>
          </cell>
          <cell r="N320" t="str">
            <v>NUEVA</v>
          </cell>
        </row>
        <row r="321">
          <cell r="B321">
            <v>34921</v>
          </cell>
          <cell r="C321">
            <v>30</v>
          </cell>
          <cell r="D321">
            <v>30</v>
          </cell>
          <cell r="E321">
            <v>117.55</v>
          </cell>
          <cell r="F321">
            <v>0.18970000000000001</v>
          </cell>
          <cell r="G321">
            <v>0</v>
          </cell>
          <cell r="H321">
            <v>35005</v>
          </cell>
          <cell r="I321" t="str">
            <v>CDB</v>
          </cell>
          <cell r="J321" t="str">
            <v>NOM</v>
          </cell>
          <cell r="K321">
            <v>84</v>
          </cell>
          <cell r="L321">
            <v>5.6909999999999998</v>
          </cell>
          <cell r="M321">
            <v>744.27199999999903</v>
          </cell>
          <cell r="N321" t="str">
            <v>NUEVA</v>
          </cell>
        </row>
        <row r="322">
          <cell r="B322">
            <v>34922</v>
          </cell>
          <cell r="C322">
            <v>150</v>
          </cell>
          <cell r="D322">
            <v>150</v>
          </cell>
          <cell r="E322">
            <v>163.22</v>
          </cell>
          <cell r="F322">
            <v>0.17849999999999999</v>
          </cell>
          <cell r="G322">
            <v>0</v>
          </cell>
          <cell r="H322">
            <v>34950</v>
          </cell>
          <cell r="I322" t="str">
            <v>CDB</v>
          </cell>
          <cell r="J322" t="str">
            <v>NOM</v>
          </cell>
          <cell r="K322">
            <v>28</v>
          </cell>
          <cell r="L322">
            <v>26.774999999999999</v>
          </cell>
          <cell r="M322">
            <v>728.56999999999971</v>
          </cell>
          <cell r="N322" t="str">
            <v>REAPERTURA</v>
          </cell>
        </row>
        <row r="323">
          <cell r="B323">
            <v>34922</v>
          </cell>
          <cell r="C323">
            <v>100</v>
          </cell>
          <cell r="D323">
            <v>100</v>
          </cell>
          <cell r="E323">
            <v>222.77</v>
          </cell>
          <cell r="F323">
            <v>0.18390000000000001</v>
          </cell>
          <cell r="G323">
            <v>0</v>
          </cell>
          <cell r="H323">
            <v>34978</v>
          </cell>
          <cell r="I323" t="str">
            <v>CDB</v>
          </cell>
          <cell r="J323" t="str">
            <v>NOM</v>
          </cell>
          <cell r="K323">
            <v>56</v>
          </cell>
          <cell r="L323">
            <v>18.39</v>
          </cell>
          <cell r="M323">
            <v>828.56999999999971</v>
          </cell>
          <cell r="N323" t="str">
            <v>NUEVA</v>
          </cell>
        </row>
        <row r="324">
          <cell r="B324">
            <v>34927</v>
          </cell>
          <cell r="C324">
            <v>40</v>
          </cell>
          <cell r="D324">
            <v>40</v>
          </cell>
          <cell r="E324">
            <v>80.72</v>
          </cell>
          <cell r="F324">
            <v>0.17730000000000001</v>
          </cell>
          <cell r="G324">
            <v>0</v>
          </cell>
          <cell r="H324">
            <v>34955</v>
          </cell>
          <cell r="I324" t="str">
            <v>CDB</v>
          </cell>
          <cell r="J324" t="str">
            <v>NOM</v>
          </cell>
          <cell r="K324">
            <v>28</v>
          </cell>
          <cell r="L324">
            <v>7.0920000000000005</v>
          </cell>
          <cell r="M324">
            <v>868.19000000000051</v>
          </cell>
          <cell r="N324" t="str">
            <v>REAPERTURA</v>
          </cell>
        </row>
        <row r="325">
          <cell r="B325">
            <v>34927</v>
          </cell>
          <cell r="C325">
            <v>60</v>
          </cell>
          <cell r="D325">
            <v>60</v>
          </cell>
          <cell r="E325">
            <v>64.02</v>
          </cell>
          <cell r="F325">
            <v>0.18099999999999999</v>
          </cell>
          <cell r="G325">
            <v>0</v>
          </cell>
          <cell r="H325">
            <v>34983</v>
          </cell>
          <cell r="I325" t="str">
            <v>CDB</v>
          </cell>
          <cell r="J325" t="str">
            <v>NOM</v>
          </cell>
          <cell r="K325">
            <v>56</v>
          </cell>
          <cell r="L325">
            <v>10.86</v>
          </cell>
          <cell r="M325">
            <v>928.19000000000051</v>
          </cell>
          <cell r="N325" t="str">
            <v>NUEVA</v>
          </cell>
        </row>
        <row r="326">
          <cell r="B326">
            <v>34929</v>
          </cell>
          <cell r="C326">
            <v>25</v>
          </cell>
          <cell r="D326">
            <v>25</v>
          </cell>
          <cell r="E326">
            <v>71.92</v>
          </cell>
          <cell r="F326">
            <v>0.17749999999999999</v>
          </cell>
          <cell r="G326">
            <v>0</v>
          </cell>
          <cell r="H326">
            <v>34985</v>
          </cell>
          <cell r="I326" t="str">
            <v>CDB</v>
          </cell>
          <cell r="J326" t="str">
            <v>NOM</v>
          </cell>
          <cell r="K326">
            <v>56</v>
          </cell>
          <cell r="L326">
            <v>4.4375</v>
          </cell>
          <cell r="M326">
            <v>928.73999999999978</v>
          </cell>
          <cell r="N326" t="str">
            <v>NUEVA</v>
          </cell>
        </row>
        <row r="327">
          <cell r="B327">
            <v>34939</v>
          </cell>
          <cell r="C327">
            <v>20</v>
          </cell>
          <cell r="D327">
            <v>20</v>
          </cell>
          <cell r="E327">
            <v>77.489999999999995</v>
          </cell>
          <cell r="F327">
            <v>0.15709999999999999</v>
          </cell>
          <cell r="G327">
            <v>0</v>
          </cell>
          <cell r="H327">
            <v>35023</v>
          </cell>
          <cell r="I327" t="str">
            <v>CDB</v>
          </cell>
          <cell r="J327" t="str">
            <v>NOM</v>
          </cell>
          <cell r="K327">
            <v>84</v>
          </cell>
          <cell r="L327">
            <v>3.1419999999999999</v>
          </cell>
          <cell r="M327">
            <v>884.31499999999869</v>
          </cell>
          <cell r="N327" t="str">
            <v>NUEVA</v>
          </cell>
        </row>
        <row r="328">
          <cell r="B328">
            <v>34942</v>
          </cell>
          <cell r="C328">
            <v>40</v>
          </cell>
          <cell r="D328">
            <v>40</v>
          </cell>
          <cell r="E328">
            <v>80.23</v>
          </cell>
          <cell r="F328">
            <v>0.16320000000000001</v>
          </cell>
          <cell r="G328">
            <v>0</v>
          </cell>
          <cell r="H328">
            <v>34998</v>
          </cell>
          <cell r="I328" t="str">
            <v>CDB</v>
          </cell>
          <cell r="J328" t="str">
            <v>NOM</v>
          </cell>
          <cell r="K328">
            <v>56</v>
          </cell>
          <cell r="L328">
            <v>6.5280000000000005</v>
          </cell>
          <cell r="M328">
            <v>883.72999999999956</v>
          </cell>
          <cell r="N328" t="str">
            <v>NUEVA</v>
          </cell>
        </row>
        <row r="329">
          <cell r="B329">
            <v>34943</v>
          </cell>
          <cell r="C329">
            <v>75</v>
          </cell>
          <cell r="D329">
            <v>75</v>
          </cell>
          <cell r="E329">
            <v>85.05</v>
          </cell>
          <cell r="F329">
            <v>0.16259999999999999</v>
          </cell>
          <cell r="G329">
            <v>0</v>
          </cell>
          <cell r="H329">
            <v>34999</v>
          </cell>
          <cell r="I329" t="str">
            <v>CDB</v>
          </cell>
          <cell r="J329" t="str">
            <v>NOM</v>
          </cell>
          <cell r="K329">
            <v>56</v>
          </cell>
          <cell r="L329">
            <v>12.195</v>
          </cell>
          <cell r="M329">
            <v>884.72999999999956</v>
          </cell>
          <cell r="N329" t="str">
            <v>NUEVA</v>
          </cell>
        </row>
        <row r="330">
          <cell r="B330">
            <v>34948</v>
          </cell>
          <cell r="C330">
            <v>90</v>
          </cell>
          <cell r="D330">
            <v>90</v>
          </cell>
          <cell r="E330">
            <v>182.5</v>
          </cell>
          <cell r="F330">
            <v>0.157</v>
          </cell>
          <cell r="G330">
            <v>0</v>
          </cell>
          <cell r="H330">
            <v>34976</v>
          </cell>
          <cell r="I330" t="str">
            <v>CDB</v>
          </cell>
          <cell r="J330" t="str">
            <v>NOM</v>
          </cell>
          <cell r="K330">
            <v>28</v>
          </cell>
          <cell r="L330">
            <v>14.13</v>
          </cell>
          <cell r="M330">
            <v>869.92000000000007</v>
          </cell>
          <cell r="N330" t="str">
            <v>REAPERTURA</v>
          </cell>
        </row>
        <row r="331">
          <cell r="B331">
            <v>34948</v>
          </cell>
          <cell r="C331">
            <v>40</v>
          </cell>
          <cell r="D331">
            <v>40</v>
          </cell>
          <cell r="E331">
            <v>68.180000000000007</v>
          </cell>
          <cell r="F331">
            <v>0.15939999999999999</v>
          </cell>
          <cell r="G331">
            <v>0</v>
          </cell>
          <cell r="H331">
            <v>35005</v>
          </cell>
          <cell r="I331" t="str">
            <v>CDB</v>
          </cell>
          <cell r="J331" t="str">
            <v>NOM</v>
          </cell>
          <cell r="K331">
            <v>57</v>
          </cell>
          <cell r="L331">
            <v>6.3759999999999994</v>
          </cell>
          <cell r="M331">
            <v>909.92000000000007</v>
          </cell>
          <cell r="N331" t="str">
            <v>REAPERTURA</v>
          </cell>
        </row>
        <row r="332">
          <cell r="B332">
            <v>34949</v>
          </cell>
          <cell r="C332">
            <v>60</v>
          </cell>
          <cell r="D332">
            <v>60</v>
          </cell>
          <cell r="E332">
            <v>95.23</v>
          </cell>
          <cell r="F332">
            <v>0.1575</v>
          </cell>
          <cell r="G332">
            <v>0</v>
          </cell>
          <cell r="H332">
            <v>35033</v>
          </cell>
          <cell r="I332" t="str">
            <v>CDB</v>
          </cell>
          <cell r="J332" t="str">
            <v>NOM</v>
          </cell>
          <cell r="K332">
            <v>84</v>
          </cell>
          <cell r="L332">
            <v>9.4499999999999993</v>
          </cell>
          <cell r="M332">
            <v>969.92000000000007</v>
          </cell>
          <cell r="N332" t="str">
            <v>NUEVA</v>
          </cell>
        </row>
        <row r="333">
          <cell r="B333">
            <v>34950</v>
          </cell>
          <cell r="C333">
            <v>150</v>
          </cell>
          <cell r="D333">
            <v>150</v>
          </cell>
          <cell r="E333">
            <v>195.94</v>
          </cell>
          <cell r="F333">
            <v>0.1517</v>
          </cell>
          <cell r="G333">
            <v>0</v>
          </cell>
          <cell r="H333">
            <v>34978</v>
          </cell>
          <cell r="I333" t="str">
            <v>CDB</v>
          </cell>
          <cell r="J333" t="str">
            <v>NOM</v>
          </cell>
          <cell r="K333">
            <v>28</v>
          </cell>
          <cell r="L333">
            <v>22.754999999999999</v>
          </cell>
          <cell r="M333">
            <v>939.92000000000007</v>
          </cell>
          <cell r="N333" t="str">
            <v>REAPERTURA</v>
          </cell>
        </row>
        <row r="334">
          <cell r="B334">
            <v>34950</v>
          </cell>
          <cell r="C334">
            <v>80</v>
          </cell>
          <cell r="D334">
            <v>80</v>
          </cell>
          <cell r="E334">
            <v>102.91</v>
          </cell>
          <cell r="F334">
            <v>0.15429999999999999</v>
          </cell>
          <cell r="G334">
            <v>0</v>
          </cell>
          <cell r="H334">
            <v>35006</v>
          </cell>
          <cell r="I334" t="str">
            <v>CDB</v>
          </cell>
          <cell r="J334" t="str">
            <v>NOM</v>
          </cell>
          <cell r="K334">
            <v>56</v>
          </cell>
          <cell r="L334">
            <v>12.343999999999999</v>
          </cell>
          <cell r="M334">
            <v>1019.9200000000001</v>
          </cell>
          <cell r="N334" t="str">
            <v>NUEVA</v>
          </cell>
        </row>
        <row r="335">
          <cell r="B335">
            <v>34955</v>
          </cell>
          <cell r="C335">
            <v>20</v>
          </cell>
          <cell r="D335">
            <v>20</v>
          </cell>
          <cell r="E335">
            <v>66.099999999999994</v>
          </cell>
          <cell r="F335">
            <v>0.13780000000000001</v>
          </cell>
          <cell r="G335">
            <v>0</v>
          </cell>
          <cell r="H335">
            <v>34983</v>
          </cell>
          <cell r="I335" t="str">
            <v>CDB</v>
          </cell>
          <cell r="J335" t="str">
            <v>NOM</v>
          </cell>
          <cell r="K335">
            <v>28</v>
          </cell>
          <cell r="L335">
            <v>2.7560000000000002</v>
          </cell>
          <cell r="M335">
            <v>988.31999999999971</v>
          </cell>
          <cell r="N335" t="str">
            <v>REAPERTURA</v>
          </cell>
        </row>
        <row r="336">
          <cell r="B336">
            <v>34955</v>
          </cell>
          <cell r="C336">
            <v>60</v>
          </cell>
          <cell r="D336">
            <v>60</v>
          </cell>
          <cell r="E336">
            <v>130.43</v>
          </cell>
          <cell r="F336">
            <v>0.14219999999999999</v>
          </cell>
          <cell r="G336">
            <v>0</v>
          </cell>
          <cell r="H336">
            <v>35011</v>
          </cell>
          <cell r="I336" t="str">
            <v>CDB</v>
          </cell>
          <cell r="J336" t="str">
            <v>NOM</v>
          </cell>
          <cell r="K336">
            <v>56</v>
          </cell>
          <cell r="L336">
            <v>8.532</v>
          </cell>
          <cell r="M336">
            <v>1048.3199999999997</v>
          </cell>
          <cell r="N336" t="str">
            <v>NUEVA</v>
          </cell>
        </row>
        <row r="337">
          <cell r="B337">
            <v>34956</v>
          </cell>
          <cell r="C337">
            <v>70</v>
          </cell>
          <cell r="D337">
            <v>70</v>
          </cell>
          <cell r="E337">
            <v>156.33000000000001</v>
          </cell>
          <cell r="F337">
            <v>0.13919999999999999</v>
          </cell>
          <cell r="G337">
            <v>0</v>
          </cell>
          <cell r="H337">
            <v>35040</v>
          </cell>
          <cell r="I337" t="str">
            <v>CDB</v>
          </cell>
          <cell r="J337" t="str">
            <v>NOM</v>
          </cell>
          <cell r="K337">
            <v>84</v>
          </cell>
          <cell r="L337">
            <v>9.7439999999999998</v>
          </cell>
          <cell r="M337">
            <v>1118.3199999999997</v>
          </cell>
          <cell r="N337" t="str">
            <v>NUEVA</v>
          </cell>
        </row>
        <row r="338">
          <cell r="B338">
            <v>34957</v>
          </cell>
          <cell r="C338">
            <v>100</v>
          </cell>
          <cell r="D338">
            <v>94.57</v>
          </cell>
          <cell r="E338">
            <v>94.57</v>
          </cell>
          <cell r="F338">
            <v>0.1431</v>
          </cell>
          <cell r="G338">
            <v>0</v>
          </cell>
          <cell r="H338">
            <v>35013</v>
          </cell>
          <cell r="I338" t="str">
            <v>CDB</v>
          </cell>
          <cell r="J338" t="str">
            <v>NOM</v>
          </cell>
          <cell r="K338">
            <v>56</v>
          </cell>
          <cell r="L338">
            <v>13.532966999999999</v>
          </cell>
          <cell r="M338">
            <v>1172.8899999999994</v>
          </cell>
          <cell r="N338" t="str">
            <v>NUEVA</v>
          </cell>
        </row>
        <row r="339">
          <cell r="B339">
            <v>34970</v>
          </cell>
          <cell r="C339">
            <v>30</v>
          </cell>
          <cell r="D339">
            <v>30</v>
          </cell>
          <cell r="E339">
            <v>38.299999999999997</v>
          </cell>
          <cell r="F339">
            <v>0.15939999999999999</v>
          </cell>
          <cell r="G339">
            <v>0</v>
          </cell>
          <cell r="H339">
            <v>35054</v>
          </cell>
          <cell r="I339" t="str">
            <v>CDB</v>
          </cell>
          <cell r="J339" t="str">
            <v>NOM</v>
          </cell>
          <cell r="K339">
            <v>84</v>
          </cell>
          <cell r="L339">
            <v>4.782</v>
          </cell>
          <cell r="M339">
            <v>1130.9699999999993</v>
          </cell>
          <cell r="N339" t="str">
            <v>NUEVA</v>
          </cell>
        </row>
        <row r="340">
          <cell r="B340">
            <v>34976</v>
          </cell>
          <cell r="C340">
            <v>100</v>
          </cell>
          <cell r="D340">
            <v>100</v>
          </cell>
          <cell r="E340">
            <v>199.9</v>
          </cell>
          <cell r="F340">
            <v>0.1527</v>
          </cell>
          <cell r="G340">
            <v>0</v>
          </cell>
          <cell r="H340">
            <v>35005</v>
          </cell>
          <cell r="I340" t="str">
            <v>CDB</v>
          </cell>
          <cell r="J340" t="str">
            <v>NOM</v>
          </cell>
          <cell r="K340">
            <v>29</v>
          </cell>
          <cell r="L340">
            <v>15.27</v>
          </cell>
          <cell r="M340">
            <v>1054.5699999999997</v>
          </cell>
          <cell r="N340" t="str">
            <v>REAPERTURA</v>
          </cell>
        </row>
        <row r="341">
          <cell r="B341">
            <v>34978</v>
          </cell>
          <cell r="C341">
            <v>120</v>
          </cell>
          <cell r="D341">
            <v>120</v>
          </cell>
          <cell r="E341">
            <v>210.9</v>
          </cell>
          <cell r="F341">
            <v>0.1467</v>
          </cell>
          <cell r="G341">
            <v>0</v>
          </cell>
          <cell r="H341">
            <v>35006</v>
          </cell>
          <cell r="I341" t="str">
            <v>CDB</v>
          </cell>
          <cell r="J341" t="str">
            <v>NOM</v>
          </cell>
          <cell r="K341">
            <v>28</v>
          </cell>
          <cell r="L341">
            <v>17.603999999999999</v>
          </cell>
          <cell r="M341">
            <v>924.56999999999971</v>
          </cell>
          <cell r="N341" t="str">
            <v>REAPERTURA</v>
          </cell>
        </row>
        <row r="342">
          <cell r="B342">
            <v>34978</v>
          </cell>
          <cell r="C342">
            <v>100</v>
          </cell>
          <cell r="D342">
            <v>100</v>
          </cell>
          <cell r="E342">
            <v>241.52</v>
          </cell>
          <cell r="F342">
            <v>0.1472</v>
          </cell>
          <cell r="G342">
            <v>0</v>
          </cell>
          <cell r="H342">
            <v>35034</v>
          </cell>
          <cell r="I342" t="str">
            <v>CDB</v>
          </cell>
          <cell r="J342" t="str">
            <v>NOM</v>
          </cell>
          <cell r="K342">
            <v>56</v>
          </cell>
          <cell r="L342">
            <v>14.719999999999999</v>
          </cell>
          <cell r="M342">
            <v>1024.5699999999997</v>
          </cell>
          <cell r="N342" t="str">
            <v>NUEVA</v>
          </cell>
        </row>
        <row r="343">
          <cell r="B343">
            <v>34983</v>
          </cell>
          <cell r="C343">
            <v>20</v>
          </cell>
          <cell r="D343">
            <v>20</v>
          </cell>
          <cell r="E343">
            <v>100.2</v>
          </cell>
          <cell r="F343">
            <v>0.126</v>
          </cell>
          <cell r="G343">
            <v>0</v>
          </cell>
          <cell r="H343">
            <v>35011</v>
          </cell>
          <cell r="I343" t="str">
            <v>CDB</v>
          </cell>
          <cell r="J343" t="str">
            <v>NOM</v>
          </cell>
          <cell r="K343">
            <v>28</v>
          </cell>
          <cell r="L343">
            <v>2.52</v>
          </cell>
          <cell r="M343">
            <v>964.56999999999971</v>
          </cell>
          <cell r="N343" t="str">
            <v>REAPERTURA</v>
          </cell>
        </row>
        <row r="344">
          <cell r="B344">
            <v>34983</v>
          </cell>
          <cell r="C344">
            <v>60</v>
          </cell>
          <cell r="D344">
            <v>60</v>
          </cell>
          <cell r="E344">
            <v>201.27</v>
          </cell>
          <cell r="F344">
            <v>0.1303</v>
          </cell>
          <cell r="G344">
            <v>0</v>
          </cell>
          <cell r="H344">
            <v>35039</v>
          </cell>
          <cell r="I344" t="str">
            <v>CDB</v>
          </cell>
          <cell r="J344" t="str">
            <v>NOM</v>
          </cell>
          <cell r="K344">
            <v>56</v>
          </cell>
          <cell r="L344">
            <v>7.8179999999999996</v>
          </cell>
          <cell r="M344">
            <v>1024.5699999999997</v>
          </cell>
          <cell r="N344" t="str">
            <v>NUEVA</v>
          </cell>
        </row>
        <row r="345">
          <cell r="B345">
            <v>34985</v>
          </cell>
          <cell r="C345">
            <v>120</v>
          </cell>
          <cell r="D345">
            <v>120</v>
          </cell>
          <cell r="E345">
            <v>230.5</v>
          </cell>
          <cell r="F345">
            <v>0.124</v>
          </cell>
          <cell r="G345">
            <v>0</v>
          </cell>
          <cell r="H345">
            <v>35027</v>
          </cell>
          <cell r="I345" t="str">
            <v>CDB</v>
          </cell>
          <cell r="J345" t="str">
            <v>NOM</v>
          </cell>
          <cell r="K345">
            <v>42</v>
          </cell>
          <cell r="L345">
            <v>14.879999999999999</v>
          </cell>
          <cell r="M345">
            <v>1119.5699999999997</v>
          </cell>
          <cell r="N345" t="str">
            <v>NUEVA</v>
          </cell>
        </row>
        <row r="346">
          <cell r="B346">
            <v>34999</v>
          </cell>
          <cell r="C346">
            <v>30</v>
          </cell>
          <cell r="D346">
            <v>30</v>
          </cell>
          <cell r="E346">
            <v>153.80000000000001</v>
          </cell>
          <cell r="F346">
            <v>0.1066</v>
          </cell>
          <cell r="G346">
            <v>0</v>
          </cell>
          <cell r="H346">
            <v>35055</v>
          </cell>
          <cell r="I346" t="str">
            <v>CDB</v>
          </cell>
          <cell r="J346" t="str">
            <v>NOM</v>
          </cell>
          <cell r="K346">
            <v>56</v>
          </cell>
          <cell r="L346">
            <v>3.198</v>
          </cell>
          <cell r="M346">
            <v>1034.5699999999997</v>
          </cell>
          <cell r="N346" t="str">
            <v>NUEVA</v>
          </cell>
        </row>
        <row r="347">
          <cell r="B347">
            <v>35006</v>
          </cell>
          <cell r="C347">
            <v>200</v>
          </cell>
          <cell r="D347">
            <v>200</v>
          </cell>
          <cell r="E347">
            <v>401.49299999999999</v>
          </cell>
          <cell r="F347">
            <v>0.1052</v>
          </cell>
          <cell r="G347">
            <v>0</v>
          </cell>
          <cell r="H347">
            <v>35048</v>
          </cell>
          <cell r="I347" t="str">
            <v>CDB</v>
          </cell>
          <cell r="J347" t="str">
            <v>NOM</v>
          </cell>
          <cell r="K347">
            <v>42</v>
          </cell>
          <cell r="L347">
            <v>21.04</v>
          </cell>
          <cell r="M347">
            <v>864.56999999999971</v>
          </cell>
          <cell r="N347" t="str">
            <v>NUEVA</v>
          </cell>
        </row>
        <row r="348">
          <cell r="B348">
            <v>35006</v>
          </cell>
          <cell r="C348">
            <v>50</v>
          </cell>
          <cell r="D348">
            <v>50</v>
          </cell>
          <cell r="E348">
            <v>95.2</v>
          </cell>
          <cell r="F348">
            <v>0.1124</v>
          </cell>
          <cell r="G348">
            <v>0</v>
          </cell>
          <cell r="H348">
            <v>35090</v>
          </cell>
          <cell r="I348" t="str">
            <v>CDB</v>
          </cell>
          <cell r="J348" t="str">
            <v>NOM</v>
          </cell>
          <cell r="K348">
            <v>84</v>
          </cell>
          <cell r="L348">
            <v>5.62</v>
          </cell>
          <cell r="M348">
            <v>914.56999999999971</v>
          </cell>
          <cell r="N348" t="str">
            <v>NUEVA</v>
          </cell>
        </row>
        <row r="349">
          <cell r="B349">
            <v>35009</v>
          </cell>
          <cell r="C349">
            <v>110</v>
          </cell>
          <cell r="D349">
            <v>110</v>
          </cell>
          <cell r="E349">
            <v>184.4</v>
          </cell>
          <cell r="F349">
            <v>0.1176</v>
          </cell>
          <cell r="G349">
            <v>0</v>
          </cell>
          <cell r="H349">
            <v>35051</v>
          </cell>
          <cell r="I349" t="str">
            <v>CDB</v>
          </cell>
          <cell r="J349" t="str">
            <v>NOM</v>
          </cell>
          <cell r="K349">
            <v>42</v>
          </cell>
          <cell r="L349">
            <v>12.936</v>
          </cell>
          <cell r="M349">
            <v>1024.5699999999997</v>
          </cell>
          <cell r="N349" t="str">
            <v>NUEVA</v>
          </cell>
        </row>
        <row r="350">
          <cell r="B350">
            <v>35009</v>
          </cell>
          <cell r="C350">
            <v>30</v>
          </cell>
          <cell r="D350">
            <v>30</v>
          </cell>
          <cell r="E350">
            <v>36</v>
          </cell>
          <cell r="F350">
            <v>0.12870000000000001</v>
          </cell>
          <cell r="G350">
            <v>0</v>
          </cell>
          <cell r="H350">
            <v>35093</v>
          </cell>
          <cell r="I350" t="str">
            <v>CDB</v>
          </cell>
          <cell r="J350" t="str">
            <v>NOM</v>
          </cell>
          <cell r="K350">
            <v>84</v>
          </cell>
          <cell r="L350">
            <v>3.8610000000000002</v>
          </cell>
          <cell r="M350">
            <v>1054.5699999999997</v>
          </cell>
          <cell r="N350" t="str">
            <v>NUEVA</v>
          </cell>
        </row>
        <row r="351">
          <cell r="B351">
            <v>35011</v>
          </cell>
          <cell r="C351">
            <v>80</v>
          </cell>
          <cell r="D351">
            <v>76.400000000000006</v>
          </cell>
          <cell r="E351">
            <v>76.400000000000006</v>
          </cell>
          <cell r="F351">
            <v>0.1241</v>
          </cell>
          <cell r="G351">
            <v>0</v>
          </cell>
          <cell r="H351">
            <v>35053</v>
          </cell>
          <cell r="I351" t="str">
            <v>CDB</v>
          </cell>
          <cell r="J351" t="str">
            <v>NOM</v>
          </cell>
          <cell r="K351">
            <v>42</v>
          </cell>
          <cell r="L351">
            <v>9.4812400000000014</v>
          </cell>
          <cell r="M351">
            <v>1050.9699999999993</v>
          </cell>
          <cell r="N351" t="str">
            <v>NUEVA</v>
          </cell>
        </row>
        <row r="352">
          <cell r="B352">
            <v>35011</v>
          </cell>
          <cell r="C352">
            <v>30</v>
          </cell>
          <cell r="D352">
            <v>30</v>
          </cell>
          <cell r="E352">
            <v>59.5</v>
          </cell>
          <cell r="F352">
            <v>0.12559999999999999</v>
          </cell>
          <cell r="G352">
            <v>0</v>
          </cell>
          <cell r="H352">
            <v>35067</v>
          </cell>
          <cell r="I352" t="str">
            <v>CDB</v>
          </cell>
          <cell r="J352" t="str">
            <v>NOM</v>
          </cell>
          <cell r="K352">
            <v>56</v>
          </cell>
          <cell r="L352">
            <v>3.7679999999999998</v>
          </cell>
          <cell r="M352">
            <v>1080.9699999999993</v>
          </cell>
          <cell r="N352" t="str">
            <v>NUEVA</v>
          </cell>
        </row>
        <row r="353">
          <cell r="B353">
            <v>35013</v>
          </cell>
          <cell r="C353">
            <v>80</v>
          </cell>
          <cell r="D353">
            <v>80</v>
          </cell>
          <cell r="E353">
            <v>111.392</v>
          </cell>
          <cell r="F353">
            <v>0.12909999999999999</v>
          </cell>
          <cell r="G353">
            <v>0</v>
          </cell>
          <cell r="H353">
            <v>35044</v>
          </cell>
          <cell r="I353" t="str">
            <v>CDB</v>
          </cell>
          <cell r="J353" t="str">
            <v>NOM</v>
          </cell>
          <cell r="K353">
            <v>31</v>
          </cell>
          <cell r="L353">
            <v>10.327999999999999</v>
          </cell>
          <cell r="M353">
            <v>1066.3999999999996</v>
          </cell>
          <cell r="N353" t="str">
            <v>NUEVA</v>
          </cell>
        </row>
        <row r="354">
          <cell r="B354">
            <v>35013</v>
          </cell>
          <cell r="C354">
            <v>20</v>
          </cell>
          <cell r="D354">
            <v>20</v>
          </cell>
          <cell r="E354">
            <v>38</v>
          </cell>
          <cell r="F354">
            <v>0.1275</v>
          </cell>
          <cell r="G354">
            <v>0</v>
          </cell>
          <cell r="H354">
            <v>35069</v>
          </cell>
          <cell r="I354" t="str">
            <v>CDB</v>
          </cell>
          <cell r="J354" t="str">
            <v>NOM</v>
          </cell>
          <cell r="K354">
            <v>56</v>
          </cell>
          <cell r="L354">
            <v>2.5499999999999998</v>
          </cell>
          <cell r="M354">
            <v>1086.3999999999996</v>
          </cell>
          <cell r="N354" t="str">
            <v>NUEVA</v>
          </cell>
        </row>
        <row r="355">
          <cell r="B355">
            <v>35018</v>
          </cell>
          <cell r="C355">
            <v>50</v>
          </cell>
          <cell r="D355">
            <v>50</v>
          </cell>
          <cell r="E355">
            <v>110.31</v>
          </cell>
          <cell r="F355">
            <v>0.1293</v>
          </cell>
          <cell r="G355">
            <v>0</v>
          </cell>
          <cell r="H355">
            <v>35046</v>
          </cell>
          <cell r="I355" t="str">
            <v>CDB</v>
          </cell>
          <cell r="J355" t="str">
            <v>NOM</v>
          </cell>
          <cell r="K355">
            <v>28</v>
          </cell>
          <cell r="L355">
            <v>6.4649999999999999</v>
          </cell>
          <cell r="M355">
            <v>1136.3999999999996</v>
          </cell>
          <cell r="N355" t="str">
            <v>NUEVA</v>
          </cell>
        </row>
        <row r="356">
          <cell r="B356">
            <v>35037</v>
          </cell>
          <cell r="C356">
            <v>60</v>
          </cell>
          <cell r="D356">
            <v>0</v>
          </cell>
          <cell r="E356">
            <v>46.5</v>
          </cell>
          <cell r="F356">
            <v>0</v>
          </cell>
          <cell r="G356">
            <v>0</v>
          </cell>
          <cell r="H356">
            <v>35066</v>
          </cell>
          <cell r="I356" t="str">
            <v>CDB</v>
          </cell>
          <cell r="J356" t="str">
            <v>NOM</v>
          </cell>
          <cell r="K356">
            <v>29</v>
          </cell>
          <cell r="L356">
            <v>0</v>
          </cell>
          <cell r="M356">
            <v>836.39999999999964</v>
          </cell>
          <cell r="N356" t="str">
            <v>NUEVA</v>
          </cell>
        </row>
        <row r="357">
          <cell r="B357">
            <v>35037</v>
          </cell>
          <cell r="C357">
            <v>40</v>
          </cell>
          <cell r="D357">
            <v>40</v>
          </cell>
          <cell r="E357">
            <v>51.9</v>
          </cell>
          <cell r="F357">
            <v>0.1542</v>
          </cell>
          <cell r="G357">
            <v>0</v>
          </cell>
          <cell r="H357">
            <v>35079</v>
          </cell>
          <cell r="I357" t="str">
            <v>CDB</v>
          </cell>
          <cell r="J357" t="str">
            <v>NOM</v>
          </cell>
          <cell r="K357">
            <v>42</v>
          </cell>
          <cell r="L357">
            <v>6.1680000000000001</v>
          </cell>
          <cell r="M357">
            <v>876.39999999999964</v>
          </cell>
          <cell r="N357" t="str">
            <v>NUEVA</v>
          </cell>
        </row>
        <row r="358">
          <cell r="B358">
            <v>35039</v>
          </cell>
          <cell r="C358">
            <v>50</v>
          </cell>
          <cell r="D358">
            <v>50</v>
          </cell>
          <cell r="E358">
            <v>95.12</v>
          </cell>
          <cell r="F358">
            <v>0.15659999999999999</v>
          </cell>
          <cell r="G358">
            <v>0</v>
          </cell>
          <cell r="H358">
            <v>35081</v>
          </cell>
          <cell r="I358" t="str">
            <v>CDB</v>
          </cell>
          <cell r="J358" t="str">
            <v>NOM</v>
          </cell>
          <cell r="K358">
            <v>42</v>
          </cell>
          <cell r="L358">
            <v>7.8299999999999992</v>
          </cell>
          <cell r="M358">
            <v>866.39999999999964</v>
          </cell>
          <cell r="N358" t="str">
            <v>NUEVA</v>
          </cell>
        </row>
        <row r="359">
          <cell r="B359">
            <v>35040</v>
          </cell>
          <cell r="C359">
            <v>40</v>
          </cell>
          <cell r="D359">
            <v>40</v>
          </cell>
          <cell r="E359">
            <v>70.599999999999994</v>
          </cell>
          <cell r="F359">
            <v>0.156</v>
          </cell>
          <cell r="G359">
            <v>0</v>
          </cell>
          <cell r="H359">
            <v>35082</v>
          </cell>
          <cell r="I359" t="str">
            <v>CDB</v>
          </cell>
          <cell r="J359" t="str">
            <v>NOM</v>
          </cell>
          <cell r="K359">
            <v>42</v>
          </cell>
          <cell r="L359">
            <v>6.24</v>
          </cell>
          <cell r="M359">
            <v>836.39999999999964</v>
          </cell>
          <cell r="N359" t="str">
            <v>NUEVA</v>
          </cell>
        </row>
        <row r="360">
          <cell r="B360">
            <v>35044</v>
          </cell>
          <cell r="C360">
            <v>70</v>
          </cell>
          <cell r="D360">
            <v>50</v>
          </cell>
          <cell r="E360">
            <v>83.5</v>
          </cell>
          <cell r="F360">
            <v>0.15820000000000001</v>
          </cell>
          <cell r="G360">
            <v>0</v>
          </cell>
          <cell r="H360">
            <v>35072</v>
          </cell>
          <cell r="I360" t="str">
            <v>CDB</v>
          </cell>
          <cell r="J360" t="str">
            <v>NOM</v>
          </cell>
          <cell r="K360">
            <v>28</v>
          </cell>
          <cell r="L360">
            <v>7.91</v>
          </cell>
          <cell r="M360">
            <v>806.39999999999964</v>
          </cell>
          <cell r="N360" t="str">
            <v>NUEVA</v>
          </cell>
        </row>
        <row r="361">
          <cell r="B361">
            <v>35046</v>
          </cell>
          <cell r="C361">
            <v>30</v>
          </cell>
          <cell r="D361">
            <v>30</v>
          </cell>
          <cell r="E361">
            <v>55</v>
          </cell>
          <cell r="F361">
            <v>0.1545</v>
          </cell>
          <cell r="G361">
            <v>0</v>
          </cell>
          <cell r="H361">
            <v>35074</v>
          </cell>
          <cell r="I361" t="str">
            <v>CDB</v>
          </cell>
          <cell r="J361" t="str">
            <v>NOM</v>
          </cell>
          <cell r="K361">
            <v>28</v>
          </cell>
          <cell r="L361">
            <v>4.6349999999999998</v>
          </cell>
          <cell r="M361">
            <v>786.39999999999964</v>
          </cell>
          <cell r="N361" t="str">
            <v>NUEVA</v>
          </cell>
        </row>
        <row r="362">
          <cell r="B362">
            <v>35048</v>
          </cell>
          <cell r="C362">
            <v>100</v>
          </cell>
          <cell r="D362">
            <v>100</v>
          </cell>
          <cell r="E362">
            <v>134.69999999999999</v>
          </cell>
          <cell r="F362">
            <v>0.1603</v>
          </cell>
          <cell r="G362">
            <v>0</v>
          </cell>
          <cell r="H362">
            <v>35090</v>
          </cell>
          <cell r="I362" t="str">
            <v>CDB</v>
          </cell>
          <cell r="J362" t="str">
            <v>NOM</v>
          </cell>
          <cell r="K362">
            <v>42</v>
          </cell>
          <cell r="L362">
            <v>16.03</v>
          </cell>
          <cell r="M362">
            <v>686.39999999999964</v>
          </cell>
          <cell r="N362" t="str">
            <v>REAPERTURA</v>
          </cell>
        </row>
        <row r="363">
          <cell r="B363">
            <v>35061</v>
          </cell>
          <cell r="C363">
            <v>40</v>
          </cell>
          <cell r="D363">
            <v>0</v>
          </cell>
          <cell r="E363">
            <v>15.58</v>
          </cell>
          <cell r="F363">
            <v>0</v>
          </cell>
          <cell r="G363">
            <v>0</v>
          </cell>
          <cell r="H363">
            <v>35089</v>
          </cell>
          <cell r="I363" t="str">
            <v>CDB</v>
          </cell>
          <cell r="J363" t="str">
            <v>NOM</v>
          </cell>
          <cell r="K363">
            <v>28</v>
          </cell>
          <cell r="L363">
            <v>0</v>
          </cell>
          <cell r="M363">
            <v>440</v>
          </cell>
          <cell r="N363" t="str">
            <v>NUEVA</v>
          </cell>
        </row>
        <row r="364">
          <cell r="B364">
            <v>35067</v>
          </cell>
          <cell r="C364">
            <v>50</v>
          </cell>
          <cell r="D364">
            <v>50</v>
          </cell>
          <cell r="E364">
            <v>126.7</v>
          </cell>
          <cell r="F364">
            <v>0.14899999999999999</v>
          </cell>
          <cell r="G364">
            <v>0</v>
          </cell>
          <cell r="H364">
            <v>35109</v>
          </cell>
          <cell r="I364" t="str">
            <v>CDB</v>
          </cell>
          <cell r="J364" t="str">
            <v>NOM</v>
          </cell>
          <cell r="K364">
            <v>42</v>
          </cell>
          <cell r="L364">
            <v>7.4499999999999993</v>
          </cell>
          <cell r="M364">
            <v>460</v>
          </cell>
          <cell r="N364" t="str">
            <v>NUEVA</v>
          </cell>
        </row>
        <row r="365">
          <cell r="B365">
            <v>35068</v>
          </cell>
          <cell r="C365">
            <v>80</v>
          </cell>
          <cell r="D365">
            <v>80</v>
          </cell>
          <cell r="E365">
            <v>156.6</v>
          </cell>
          <cell r="F365">
            <v>0.14300000000000002</v>
          </cell>
          <cell r="G365">
            <v>0</v>
          </cell>
          <cell r="H365">
            <v>35110</v>
          </cell>
          <cell r="I365" t="str">
            <v>CDB</v>
          </cell>
          <cell r="J365" t="str">
            <v>NOM</v>
          </cell>
          <cell r="K365">
            <v>42</v>
          </cell>
          <cell r="L365">
            <v>11.440000000000001</v>
          </cell>
          <cell r="M365">
            <v>540</v>
          </cell>
          <cell r="N365" t="str">
            <v>NUEVA</v>
          </cell>
        </row>
        <row r="366">
          <cell r="B366">
            <v>35069</v>
          </cell>
          <cell r="C366">
            <v>100</v>
          </cell>
          <cell r="D366">
            <v>100</v>
          </cell>
          <cell r="E366">
            <v>165.49</v>
          </cell>
          <cell r="F366">
            <v>0.1396</v>
          </cell>
          <cell r="G366">
            <v>0</v>
          </cell>
          <cell r="H366">
            <v>35097</v>
          </cell>
          <cell r="I366" t="str">
            <v>CDB</v>
          </cell>
          <cell r="J366" t="str">
            <v>NOM</v>
          </cell>
          <cell r="K366">
            <v>28</v>
          </cell>
          <cell r="L366">
            <v>13.96</v>
          </cell>
          <cell r="M366">
            <v>620</v>
          </cell>
          <cell r="N366" t="str">
            <v>NUEVA</v>
          </cell>
        </row>
        <row r="367">
          <cell r="B367">
            <v>35072</v>
          </cell>
          <cell r="C367">
            <v>90</v>
          </cell>
          <cell r="D367">
            <v>90</v>
          </cell>
          <cell r="E367">
            <v>134.26</v>
          </cell>
          <cell r="F367">
            <v>0.13969999999999999</v>
          </cell>
          <cell r="G367">
            <v>0</v>
          </cell>
          <cell r="H367">
            <v>35128</v>
          </cell>
          <cell r="I367" t="str">
            <v>CDB</v>
          </cell>
          <cell r="J367" t="str">
            <v>NOM</v>
          </cell>
          <cell r="K367">
            <v>56</v>
          </cell>
          <cell r="L367">
            <v>12.572999999999999</v>
          </cell>
          <cell r="M367">
            <v>660</v>
          </cell>
          <cell r="N367" t="str">
            <v>NUEVA</v>
          </cell>
        </row>
        <row r="368">
          <cell r="B368">
            <v>35074</v>
          </cell>
          <cell r="C368">
            <v>100</v>
          </cell>
          <cell r="D368">
            <v>100</v>
          </cell>
          <cell r="E368">
            <v>273.5</v>
          </cell>
          <cell r="F368">
            <v>0.13270000000000001</v>
          </cell>
          <cell r="G368">
            <v>0</v>
          </cell>
          <cell r="H368">
            <v>35116</v>
          </cell>
          <cell r="I368" t="str">
            <v>CDB</v>
          </cell>
          <cell r="J368" t="str">
            <v>NOM</v>
          </cell>
          <cell r="K368">
            <v>42</v>
          </cell>
          <cell r="L368">
            <v>13.270000000000001</v>
          </cell>
          <cell r="M368">
            <v>730</v>
          </cell>
          <cell r="N368" t="str">
            <v>NUEVA</v>
          </cell>
        </row>
        <row r="369">
          <cell r="B369">
            <v>35075</v>
          </cell>
          <cell r="C369">
            <v>100</v>
          </cell>
          <cell r="D369">
            <v>100</v>
          </cell>
          <cell r="E369">
            <v>205.34</v>
          </cell>
          <cell r="F369">
            <v>0.12720000000000001</v>
          </cell>
          <cell r="G369">
            <v>0</v>
          </cell>
          <cell r="H369">
            <v>35158</v>
          </cell>
          <cell r="I369" t="str">
            <v>CDB</v>
          </cell>
          <cell r="J369" t="str">
            <v>NOM</v>
          </cell>
          <cell r="K369">
            <v>83</v>
          </cell>
          <cell r="L369">
            <v>12.72</v>
          </cell>
          <cell r="M369">
            <v>830</v>
          </cell>
          <cell r="N369" t="str">
            <v>NUEVA</v>
          </cell>
        </row>
        <row r="370">
          <cell r="B370">
            <v>35076</v>
          </cell>
          <cell r="C370">
            <v>120</v>
          </cell>
          <cell r="D370">
            <v>120</v>
          </cell>
          <cell r="E370">
            <v>182</v>
          </cell>
          <cell r="F370">
            <v>0.12759999999999999</v>
          </cell>
          <cell r="G370">
            <v>0</v>
          </cell>
          <cell r="H370">
            <v>35118</v>
          </cell>
          <cell r="I370" t="str">
            <v>CDB</v>
          </cell>
          <cell r="J370" t="str">
            <v>NOM</v>
          </cell>
          <cell r="K370">
            <v>42</v>
          </cell>
          <cell r="L370">
            <v>15.311999999999999</v>
          </cell>
          <cell r="M370">
            <v>950</v>
          </cell>
          <cell r="N370" t="str">
            <v>NUEVA</v>
          </cell>
        </row>
        <row r="371">
          <cell r="B371">
            <v>35081</v>
          </cell>
          <cell r="C371">
            <v>40</v>
          </cell>
          <cell r="D371">
            <v>40</v>
          </cell>
          <cell r="E371">
            <v>138.15</v>
          </cell>
          <cell r="F371">
            <v>0.12559999999999999</v>
          </cell>
          <cell r="G371">
            <v>0</v>
          </cell>
          <cell r="H371">
            <v>35123</v>
          </cell>
          <cell r="I371" t="str">
            <v>CDB</v>
          </cell>
          <cell r="J371" t="str">
            <v>NOM</v>
          </cell>
          <cell r="K371">
            <v>42</v>
          </cell>
          <cell r="L371">
            <v>5.0239999999999991</v>
          </cell>
          <cell r="M371">
            <v>900</v>
          </cell>
          <cell r="N371" t="str">
            <v>NUEVA</v>
          </cell>
        </row>
        <row r="372">
          <cell r="B372">
            <v>35083</v>
          </cell>
          <cell r="C372">
            <v>30</v>
          </cell>
          <cell r="D372">
            <v>30</v>
          </cell>
          <cell r="E372">
            <v>92</v>
          </cell>
          <cell r="F372">
            <v>0.1207</v>
          </cell>
          <cell r="G372">
            <v>0</v>
          </cell>
          <cell r="H372">
            <v>35111</v>
          </cell>
          <cell r="I372" t="str">
            <v>CDB</v>
          </cell>
          <cell r="J372" t="str">
            <v>NOM</v>
          </cell>
          <cell r="K372">
            <v>28</v>
          </cell>
          <cell r="L372">
            <v>3.621</v>
          </cell>
          <cell r="M372">
            <v>890</v>
          </cell>
          <cell r="N372" t="str">
            <v>NUEVA</v>
          </cell>
        </row>
        <row r="373">
          <cell r="B373">
            <v>35097</v>
          </cell>
          <cell r="C373">
            <v>90</v>
          </cell>
          <cell r="D373">
            <v>90</v>
          </cell>
          <cell r="E373">
            <v>201.14</v>
          </cell>
          <cell r="F373">
            <v>0.1177</v>
          </cell>
          <cell r="G373">
            <v>0</v>
          </cell>
          <cell r="H373">
            <v>35125</v>
          </cell>
          <cell r="I373" t="str">
            <v>CDB</v>
          </cell>
          <cell r="J373" t="str">
            <v>NOM</v>
          </cell>
          <cell r="K373">
            <v>28</v>
          </cell>
          <cell r="L373">
            <v>10.593</v>
          </cell>
          <cell r="M373">
            <v>700</v>
          </cell>
          <cell r="N373" t="str">
            <v>NUEVA</v>
          </cell>
        </row>
        <row r="374">
          <cell r="B374">
            <v>35102</v>
          </cell>
          <cell r="C374">
            <v>30</v>
          </cell>
          <cell r="D374">
            <v>30</v>
          </cell>
          <cell r="E374">
            <v>84.97</v>
          </cell>
          <cell r="F374">
            <v>0.11360000000000001</v>
          </cell>
          <cell r="G374">
            <v>0</v>
          </cell>
          <cell r="H374">
            <v>35144</v>
          </cell>
          <cell r="I374" t="str">
            <v>CDB</v>
          </cell>
          <cell r="J374" t="str">
            <v>NOM</v>
          </cell>
          <cell r="K374">
            <v>42</v>
          </cell>
          <cell r="L374">
            <v>3.4080000000000004</v>
          </cell>
          <cell r="M374">
            <v>730</v>
          </cell>
          <cell r="N374" t="str">
            <v>NUEVA</v>
          </cell>
        </row>
        <row r="375">
          <cell r="B375">
            <v>35103</v>
          </cell>
          <cell r="C375">
            <v>40</v>
          </cell>
          <cell r="D375">
            <v>40</v>
          </cell>
          <cell r="E375">
            <v>82.42</v>
          </cell>
          <cell r="F375">
            <v>0.1143</v>
          </cell>
          <cell r="G375">
            <v>0</v>
          </cell>
          <cell r="H375">
            <v>35187</v>
          </cell>
          <cell r="I375" t="str">
            <v>CDB</v>
          </cell>
          <cell r="J375" t="str">
            <v>NOM</v>
          </cell>
          <cell r="K375">
            <v>84</v>
          </cell>
          <cell r="L375">
            <v>4.5720000000000001</v>
          </cell>
          <cell r="M375">
            <v>770</v>
          </cell>
          <cell r="N375" t="str">
            <v>NUEVA</v>
          </cell>
        </row>
        <row r="376">
          <cell r="B376">
            <v>35104</v>
          </cell>
          <cell r="C376">
            <v>60</v>
          </cell>
          <cell r="D376">
            <v>60</v>
          </cell>
          <cell r="E376">
            <v>155.5</v>
          </cell>
          <cell r="F376">
            <v>0.1148</v>
          </cell>
          <cell r="G376">
            <v>0</v>
          </cell>
          <cell r="H376">
            <v>35132</v>
          </cell>
          <cell r="I376" t="str">
            <v>CDB</v>
          </cell>
          <cell r="J376" t="str">
            <v>NOM</v>
          </cell>
          <cell r="K376">
            <v>28</v>
          </cell>
          <cell r="L376">
            <v>6.8879999999999999</v>
          </cell>
          <cell r="M376">
            <v>830</v>
          </cell>
          <cell r="N376" t="str">
            <v>NUEVA</v>
          </cell>
        </row>
        <row r="377">
          <cell r="B377">
            <v>35109</v>
          </cell>
          <cell r="C377">
            <v>50</v>
          </cell>
          <cell r="D377">
            <v>50</v>
          </cell>
          <cell r="E377">
            <v>133.25</v>
          </cell>
          <cell r="F377">
            <v>0.1069</v>
          </cell>
          <cell r="G377">
            <v>0</v>
          </cell>
          <cell r="H377">
            <v>35151</v>
          </cell>
          <cell r="I377" t="str">
            <v>CDB</v>
          </cell>
          <cell r="J377" t="str">
            <v>NOM</v>
          </cell>
          <cell r="K377">
            <v>42</v>
          </cell>
          <cell r="L377">
            <v>5.3449999999999998</v>
          </cell>
          <cell r="M377">
            <v>830</v>
          </cell>
          <cell r="N377" t="str">
            <v>NUEVA</v>
          </cell>
        </row>
        <row r="378">
          <cell r="B378">
            <v>35110</v>
          </cell>
          <cell r="C378">
            <v>60</v>
          </cell>
          <cell r="D378">
            <v>60</v>
          </cell>
          <cell r="E378">
            <v>116.18</v>
          </cell>
          <cell r="F378">
            <v>0.10440000000000001</v>
          </cell>
          <cell r="G378">
            <v>0</v>
          </cell>
          <cell r="H378">
            <v>35152</v>
          </cell>
          <cell r="I378" t="str">
            <v>CDB</v>
          </cell>
          <cell r="J378" t="str">
            <v>NOM</v>
          </cell>
          <cell r="K378">
            <v>42</v>
          </cell>
          <cell r="L378">
            <v>6.2640000000000002</v>
          </cell>
          <cell r="M378">
            <v>810</v>
          </cell>
          <cell r="N378" t="str">
            <v>NUEVA</v>
          </cell>
        </row>
        <row r="379">
          <cell r="B379">
            <v>35111</v>
          </cell>
          <cell r="C379">
            <v>50</v>
          </cell>
          <cell r="D379">
            <v>52</v>
          </cell>
          <cell r="E379">
            <v>79.5</v>
          </cell>
          <cell r="F379">
            <v>0.1055</v>
          </cell>
          <cell r="G379">
            <v>0</v>
          </cell>
          <cell r="H379">
            <v>35139</v>
          </cell>
          <cell r="I379" t="str">
            <v>CDB</v>
          </cell>
          <cell r="J379" t="str">
            <v>NOM</v>
          </cell>
          <cell r="K379">
            <v>28</v>
          </cell>
          <cell r="L379">
            <v>5.4859999999999998</v>
          </cell>
          <cell r="M379">
            <v>832</v>
          </cell>
          <cell r="N379" t="str">
            <v>NUEVA</v>
          </cell>
        </row>
        <row r="380">
          <cell r="B380">
            <v>35116</v>
          </cell>
          <cell r="C380">
            <v>30</v>
          </cell>
          <cell r="D380">
            <v>0</v>
          </cell>
          <cell r="E380">
            <v>32.65</v>
          </cell>
          <cell r="F380">
            <v>0</v>
          </cell>
          <cell r="G380">
            <v>0</v>
          </cell>
          <cell r="H380">
            <v>35158</v>
          </cell>
          <cell r="I380" t="str">
            <v>CDB</v>
          </cell>
          <cell r="J380" t="str">
            <v>NOM</v>
          </cell>
          <cell r="K380">
            <v>42</v>
          </cell>
          <cell r="L380">
            <v>0</v>
          </cell>
          <cell r="M380">
            <v>732</v>
          </cell>
          <cell r="N380" t="str">
            <v>REAPERTURA</v>
          </cell>
        </row>
        <row r="381">
          <cell r="B381">
            <v>35118</v>
          </cell>
          <cell r="C381">
            <v>50</v>
          </cell>
          <cell r="D381">
            <v>50.45</v>
          </cell>
          <cell r="E381">
            <v>105.27</v>
          </cell>
          <cell r="F381">
            <v>0.10350000000000001</v>
          </cell>
          <cell r="G381">
            <v>0</v>
          </cell>
          <cell r="H381">
            <v>35146</v>
          </cell>
          <cell r="I381" t="str">
            <v>CDB</v>
          </cell>
          <cell r="J381" t="str">
            <v>NOM</v>
          </cell>
          <cell r="K381">
            <v>28</v>
          </cell>
          <cell r="L381">
            <v>5.2215750000000005</v>
          </cell>
          <cell r="M381">
            <v>662.45000000000073</v>
          </cell>
          <cell r="N381" t="str">
            <v>NUEVA</v>
          </cell>
        </row>
        <row r="382">
          <cell r="B382">
            <v>35123</v>
          </cell>
          <cell r="C382">
            <v>80</v>
          </cell>
          <cell r="D382">
            <v>80</v>
          </cell>
          <cell r="E382">
            <v>158.5</v>
          </cell>
          <cell r="F382">
            <v>0.1024</v>
          </cell>
          <cell r="G382">
            <v>0</v>
          </cell>
          <cell r="H382">
            <v>35165</v>
          </cell>
          <cell r="I382" t="str">
            <v>CDB</v>
          </cell>
          <cell r="J382" t="str">
            <v>NOM</v>
          </cell>
          <cell r="K382">
            <v>42</v>
          </cell>
          <cell r="L382">
            <v>8.1920000000000002</v>
          </cell>
          <cell r="M382">
            <v>702.45000000000073</v>
          </cell>
          <cell r="N382" t="str">
            <v>NUEVA</v>
          </cell>
        </row>
        <row r="383">
          <cell r="B383">
            <v>35124</v>
          </cell>
          <cell r="C383">
            <v>60</v>
          </cell>
          <cell r="D383">
            <v>60</v>
          </cell>
          <cell r="E383">
            <v>84</v>
          </cell>
          <cell r="F383">
            <v>0.106</v>
          </cell>
          <cell r="G383">
            <v>0</v>
          </cell>
          <cell r="H383">
            <v>35180</v>
          </cell>
          <cell r="I383" t="str">
            <v>CDB</v>
          </cell>
          <cell r="J383" t="str">
            <v>NOM</v>
          </cell>
          <cell r="K383">
            <v>56</v>
          </cell>
          <cell r="L383">
            <v>6.3599999999999994</v>
          </cell>
          <cell r="M383">
            <v>762.45000000000073</v>
          </cell>
          <cell r="N383" t="str">
            <v>NUEVA</v>
          </cell>
        </row>
        <row r="384">
          <cell r="B384">
            <v>35125</v>
          </cell>
          <cell r="C384">
            <v>90</v>
          </cell>
          <cell r="D384">
            <v>90</v>
          </cell>
          <cell r="E384">
            <v>151.52000000000001</v>
          </cell>
          <cell r="F384">
            <v>0.1042</v>
          </cell>
          <cell r="G384">
            <v>0</v>
          </cell>
          <cell r="H384">
            <v>35153</v>
          </cell>
          <cell r="I384" t="str">
            <v>CDB</v>
          </cell>
          <cell r="J384" t="str">
            <v>NOM</v>
          </cell>
          <cell r="K384">
            <v>28</v>
          </cell>
          <cell r="L384">
            <v>9.3780000000000001</v>
          </cell>
          <cell r="M384">
            <v>762.45000000000073</v>
          </cell>
          <cell r="N384" t="str">
            <v>NUEVA</v>
          </cell>
        </row>
        <row r="385">
          <cell r="B385">
            <v>35130</v>
          </cell>
          <cell r="C385">
            <v>80</v>
          </cell>
          <cell r="D385">
            <v>92.43</v>
          </cell>
          <cell r="E385">
            <v>124.93</v>
          </cell>
          <cell r="F385">
            <v>0.1072</v>
          </cell>
          <cell r="G385">
            <v>0</v>
          </cell>
          <cell r="H385">
            <v>35172</v>
          </cell>
          <cell r="I385" t="str">
            <v>CDB</v>
          </cell>
          <cell r="J385" t="str">
            <v>NOM</v>
          </cell>
          <cell r="K385">
            <v>42</v>
          </cell>
          <cell r="L385">
            <v>9.9084960000000013</v>
          </cell>
          <cell r="M385">
            <v>764.88000000000102</v>
          </cell>
          <cell r="N385" t="str">
            <v>NUEVA</v>
          </cell>
        </row>
        <row r="386">
          <cell r="B386">
            <v>35131</v>
          </cell>
          <cell r="C386">
            <v>60</v>
          </cell>
          <cell r="D386">
            <v>0</v>
          </cell>
          <cell r="E386">
            <v>80.018000000000001</v>
          </cell>
          <cell r="F386">
            <v>0</v>
          </cell>
          <cell r="G386">
            <v>0</v>
          </cell>
          <cell r="H386">
            <v>35187</v>
          </cell>
          <cell r="I386" t="str">
            <v>CDB</v>
          </cell>
          <cell r="J386" t="str">
            <v>NOM</v>
          </cell>
          <cell r="K386">
            <v>56</v>
          </cell>
          <cell r="L386">
            <v>0</v>
          </cell>
          <cell r="M386">
            <v>764.88000000000102</v>
          </cell>
          <cell r="N386" t="str">
            <v>REAPERTURA</v>
          </cell>
        </row>
        <row r="387">
          <cell r="B387">
            <v>35132</v>
          </cell>
          <cell r="C387">
            <v>120</v>
          </cell>
          <cell r="D387">
            <v>123</v>
          </cell>
          <cell r="E387">
            <v>164.02</v>
          </cell>
          <cell r="F387">
            <v>0.10979999999999999</v>
          </cell>
          <cell r="G387">
            <v>0</v>
          </cell>
          <cell r="H387">
            <v>35158</v>
          </cell>
          <cell r="I387" t="str">
            <v>CDB</v>
          </cell>
          <cell r="J387" t="str">
            <v>NOM</v>
          </cell>
          <cell r="K387">
            <v>26</v>
          </cell>
          <cell r="L387">
            <v>13.5054</v>
          </cell>
          <cell r="M387">
            <v>827.88000000000102</v>
          </cell>
          <cell r="N387" t="str">
            <v>REAPERTURA</v>
          </cell>
        </row>
        <row r="388">
          <cell r="B388">
            <v>35137</v>
          </cell>
          <cell r="C388">
            <v>80</v>
          </cell>
          <cell r="D388">
            <v>0</v>
          </cell>
          <cell r="E388">
            <v>88.774000000000001</v>
          </cell>
          <cell r="F388">
            <v>0</v>
          </cell>
          <cell r="G388">
            <v>0</v>
          </cell>
          <cell r="H388">
            <v>35179</v>
          </cell>
          <cell r="I388" t="str">
            <v>CDB</v>
          </cell>
          <cell r="J388" t="str">
            <v>NOM</v>
          </cell>
          <cell r="K388">
            <v>42</v>
          </cell>
          <cell r="L388">
            <v>0</v>
          </cell>
          <cell r="M388">
            <v>827.88000000000102</v>
          </cell>
          <cell r="N388" t="str">
            <v>NUEVA</v>
          </cell>
        </row>
        <row r="389">
          <cell r="B389">
            <v>35138</v>
          </cell>
          <cell r="C389">
            <v>60</v>
          </cell>
          <cell r="D389">
            <v>66.073999999999998</v>
          </cell>
          <cell r="E389">
            <v>119.774</v>
          </cell>
          <cell r="F389">
            <v>0.11459999999999999</v>
          </cell>
          <cell r="G389">
            <v>0</v>
          </cell>
          <cell r="H389">
            <v>35180</v>
          </cell>
          <cell r="I389" t="str">
            <v>CDB</v>
          </cell>
          <cell r="J389" t="str">
            <v>NOM</v>
          </cell>
          <cell r="K389">
            <v>42</v>
          </cell>
          <cell r="L389">
            <v>7.572080399999999</v>
          </cell>
          <cell r="M389">
            <v>893.95400000000154</v>
          </cell>
          <cell r="N389" t="str">
            <v>REAPERTURA</v>
          </cell>
        </row>
        <row r="390">
          <cell r="B390">
            <v>35139</v>
          </cell>
          <cell r="C390">
            <v>80</v>
          </cell>
          <cell r="D390">
            <v>60.9</v>
          </cell>
          <cell r="E390">
            <v>60.9</v>
          </cell>
          <cell r="F390">
            <v>0.1186</v>
          </cell>
          <cell r="G390">
            <v>0</v>
          </cell>
          <cell r="H390">
            <v>35167</v>
          </cell>
          <cell r="I390" t="str">
            <v>CDB</v>
          </cell>
          <cell r="J390" t="str">
            <v>NOM</v>
          </cell>
          <cell r="K390">
            <v>28</v>
          </cell>
          <cell r="L390">
            <v>7.2227399999999999</v>
          </cell>
          <cell r="M390">
            <v>902.85400000000118</v>
          </cell>
          <cell r="N390" t="str">
            <v>NUEVA</v>
          </cell>
        </row>
        <row r="391">
          <cell r="B391">
            <v>35144</v>
          </cell>
          <cell r="C391">
            <v>30</v>
          </cell>
          <cell r="D391">
            <v>30</v>
          </cell>
          <cell r="E391">
            <v>37.35</v>
          </cell>
          <cell r="F391">
            <v>0.1226</v>
          </cell>
          <cell r="G391">
            <v>0</v>
          </cell>
          <cell r="H391">
            <v>35172</v>
          </cell>
          <cell r="I391" t="str">
            <v>CDB</v>
          </cell>
          <cell r="J391" t="str">
            <v>NOM</v>
          </cell>
          <cell r="K391">
            <v>28</v>
          </cell>
          <cell r="L391">
            <v>3.6779999999999999</v>
          </cell>
          <cell r="M391">
            <v>902.85400000000118</v>
          </cell>
          <cell r="N391" t="str">
            <v>REAPERTURA</v>
          </cell>
        </row>
        <row r="392">
          <cell r="B392">
            <v>35146</v>
          </cell>
          <cell r="C392">
            <v>50</v>
          </cell>
          <cell r="D392">
            <v>50</v>
          </cell>
          <cell r="E392">
            <v>50.67</v>
          </cell>
          <cell r="F392">
            <v>0.1353</v>
          </cell>
          <cell r="G392">
            <v>0</v>
          </cell>
          <cell r="H392">
            <v>35174</v>
          </cell>
          <cell r="I392" t="str">
            <v>CDB</v>
          </cell>
          <cell r="J392" t="str">
            <v>NOM</v>
          </cell>
          <cell r="K392">
            <v>28</v>
          </cell>
          <cell r="L392">
            <v>6.7650000000000006</v>
          </cell>
          <cell r="M392">
            <v>902.40400000000045</v>
          </cell>
          <cell r="N392" t="str">
            <v>NUEVA</v>
          </cell>
        </row>
        <row r="393">
          <cell r="B393">
            <v>35151</v>
          </cell>
          <cell r="C393">
            <v>20</v>
          </cell>
          <cell r="D393">
            <v>20</v>
          </cell>
          <cell r="E393">
            <v>60.13</v>
          </cell>
          <cell r="F393">
            <v>0.13120000000000001</v>
          </cell>
          <cell r="G393">
            <v>0</v>
          </cell>
          <cell r="H393">
            <v>35193</v>
          </cell>
          <cell r="I393" t="str">
            <v>CDB</v>
          </cell>
          <cell r="J393" t="str">
            <v>NOM</v>
          </cell>
          <cell r="K393">
            <v>42</v>
          </cell>
          <cell r="L393">
            <v>2.6240000000000001</v>
          </cell>
          <cell r="M393">
            <v>872.40400000000045</v>
          </cell>
          <cell r="N393" t="str">
            <v>NUEVA</v>
          </cell>
        </row>
        <row r="394">
          <cell r="B394">
            <v>35152</v>
          </cell>
          <cell r="C394">
            <v>30</v>
          </cell>
          <cell r="D394">
            <v>32.024999999999999</v>
          </cell>
          <cell r="E394">
            <v>50.634999999999998</v>
          </cell>
          <cell r="F394">
            <v>0.13150000000000001</v>
          </cell>
          <cell r="G394">
            <v>0</v>
          </cell>
          <cell r="H394">
            <v>35180</v>
          </cell>
          <cell r="I394" t="str">
            <v>CDB</v>
          </cell>
          <cell r="J394" t="str">
            <v>NOM</v>
          </cell>
          <cell r="K394">
            <v>28</v>
          </cell>
          <cell r="L394">
            <v>4.2112875000000001</v>
          </cell>
          <cell r="M394">
            <v>844.42900000000009</v>
          </cell>
          <cell r="N394" t="str">
            <v>REAPERTURA</v>
          </cell>
        </row>
        <row r="395">
          <cell r="B395">
            <v>35153</v>
          </cell>
          <cell r="C395">
            <v>50</v>
          </cell>
          <cell r="D395">
            <v>50</v>
          </cell>
          <cell r="E395">
            <v>56.758000000000003</v>
          </cell>
          <cell r="F395">
            <v>0.13489999999999999</v>
          </cell>
          <cell r="G395">
            <v>0</v>
          </cell>
          <cell r="H395">
            <v>35181</v>
          </cell>
          <cell r="I395" t="str">
            <v>CDB</v>
          </cell>
          <cell r="J395" t="str">
            <v>NOM</v>
          </cell>
          <cell r="K395">
            <v>28</v>
          </cell>
          <cell r="L395">
            <v>6.7449999999999992</v>
          </cell>
          <cell r="M395">
            <v>804.42900000000009</v>
          </cell>
          <cell r="N395" t="str">
            <v>NUEVA</v>
          </cell>
        </row>
        <row r="396">
          <cell r="B396">
            <v>35165</v>
          </cell>
          <cell r="C396">
            <v>50</v>
          </cell>
          <cell r="D396">
            <v>47.55</v>
          </cell>
          <cell r="E396">
            <v>111.2</v>
          </cell>
          <cell r="F396">
            <v>0.12939999999999999</v>
          </cell>
          <cell r="G396">
            <v>0</v>
          </cell>
          <cell r="H396">
            <v>35207</v>
          </cell>
          <cell r="I396" t="str">
            <v>CDB</v>
          </cell>
          <cell r="J396" t="str">
            <v>NOM</v>
          </cell>
          <cell r="K396">
            <v>42</v>
          </cell>
          <cell r="L396">
            <v>6.1529699999999989</v>
          </cell>
          <cell r="M396">
            <v>548.97899999999936</v>
          </cell>
          <cell r="N396" t="str">
            <v>NUEVA</v>
          </cell>
        </row>
        <row r="397">
          <cell r="B397">
            <v>35166</v>
          </cell>
          <cell r="C397">
            <v>80</v>
          </cell>
          <cell r="D397">
            <v>75.599999999999994</v>
          </cell>
          <cell r="E397">
            <v>105.5</v>
          </cell>
          <cell r="F397">
            <v>0.1293</v>
          </cell>
          <cell r="G397">
            <v>0</v>
          </cell>
          <cell r="H397">
            <v>35222</v>
          </cell>
          <cell r="I397" t="str">
            <v>CDB</v>
          </cell>
          <cell r="J397" t="str">
            <v>NOM</v>
          </cell>
          <cell r="K397">
            <v>56</v>
          </cell>
          <cell r="L397">
            <v>9.7750799999999991</v>
          </cell>
          <cell r="M397">
            <v>624.57899999999972</v>
          </cell>
          <cell r="N397" t="str">
            <v>NUEVA</v>
          </cell>
        </row>
        <row r="398">
          <cell r="B398">
            <v>35167</v>
          </cell>
          <cell r="C398">
            <v>90</v>
          </cell>
          <cell r="D398">
            <v>50.26</v>
          </cell>
          <cell r="E398">
            <v>95.7</v>
          </cell>
          <cell r="F398">
            <v>0.13250000000000001</v>
          </cell>
          <cell r="G398">
            <v>0</v>
          </cell>
          <cell r="H398">
            <v>35195</v>
          </cell>
          <cell r="I398" t="str">
            <v>CDB</v>
          </cell>
          <cell r="J398" t="str">
            <v>NOM</v>
          </cell>
          <cell r="K398">
            <v>28</v>
          </cell>
          <cell r="L398">
            <v>6.6594499999999996</v>
          </cell>
          <cell r="M398">
            <v>613.93900000000031</v>
          </cell>
          <cell r="N398" t="str">
            <v>NUEVA</v>
          </cell>
        </row>
        <row r="399">
          <cell r="B399">
            <v>35172</v>
          </cell>
          <cell r="C399">
            <v>90</v>
          </cell>
          <cell r="D399">
            <v>91.5</v>
          </cell>
          <cell r="E399">
            <v>136.35</v>
          </cell>
          <cell r="F399">
            <v>0.12859999999999999</v>
          </cell>
          <cell r="G399">
            <v>0</v>
          </cell>
          <cell r="H399">
            <v>35214</v>
          </cell>
          <cell r="I399" t="str">
            <v>CDB</v>
          </cell>
          <cell r="J399" t="str">
            <v>NOM</v>
          </cell>
          <cell r="K399">
            <v>42</v>
          </cell>
          <cell r="L399">
            <v>11.7669</v>
          </cell>
          <cell r="M399">
            <v>583.00900000000001</v>
          </cell>
          <cell r="N399" t="str">
            <v>NUEVA</v>
          </cell>
        </row>
        <row r="400">
          <cell r="B400">
            <v>35173</v>
          </cell>
          <cell r="C400">
            <v>60</v>
          </cell>
          <cell r="D400">
            <v>71</v>
          </cell>
          <cell r="E400">
            <v>137.5</v>
          </cell>
          <cell r="F400">
            <v>0.12909999999999999</v>
          </cell>
          <cell r="G400">
            <v>0</v>
          </cell>
          <cell r="H400">
            <v>35229</v>
          </cell>
          <cell r="I400" t="str">
            <v>CDB</v>
          </cell>
          <cell r="J400" t="str">
            <v>NOM</v>
          </cell>
          <cell r="K400">
            <v>56</v>
          </cell>
          <cell r="L400">
            <v>9.1661000000000001</v>
          </cell>
          <cell r="M400">
            <v>654.00900000000001</v>
          </cell>
          <cell r="N400" t="str">
            <v>NUEVA</v>
          </cell>
        </row>
        <row r="401">
          <cell r="B401">
            <v>35174</v>
          </cell>
          <cell r="C401">
            <v>60</v>
          </cell>
          <cell r="D401">
            <v>61.302</v>
          </cell>
          <cell r="E401">
            <v>121.73</v>
          </cell>
          <cell r="F401">
            <v>0.12889999999999999</v>
          </cell>
          <cell r="G401">
            <v>0</v>
          </cell>
          <cell r="H401">
            <v>35202</v>
          </cell>
          <cell r="I401" t="str">
            <v>CDB</v>
          </cell>
          <cell r="J401" t="str">
            <v>NOM</v>
          </cell>
          <cell r="K401">
            <v>28</v>
          </cell>
          <cell r="L401">
            <v>7.9018277999999995</v>
          </cell>
          <cell r="M401">
            <v>665.31099999999969</v>
          </cell>
          <cell r="N401" t="str">
            <v>NUEVA</v>
          </cell>
        </row>
        <row r="402">
          <cell r="B402">
            <v>35180</v>
          </cell>
          <cell r="C402">
            <v>100</v>
          </cell>
          <cell r="D402">
            <v>104.17</v>
          </cell>
          <cell r="E402">
            <v>152.77000000000001</v>
          </cell>
          <cell r="F402">
            <v>0.13</v>
          </cell>
          <cell r="G402">
            <v>0</v>
          </cell>
          <cell r="H402">
            <v>35236</v>
          </cell>
          <cell r="I402" t="str">
            <v>CDB</v>
          </cell>
          <cell r="J402" t="str">
            <v>NOM</v>
          </cell>
          <cell r="K402">
            <v>56</v>
          </cell>
          <cell r="L402">
            <v>13.542100000000001</v>
          </cell>
          <cell r="M402">
            <v>611.38199999999961</v>
          </cell>
          <cell r="N402" t="str">
            <v>NUEVA</v>
          </cell>
        </row>
        <row r="403">
          <cell r="B403">
            <v>35181</v>
          </cell>
          <cell r="C403">
            <v>70</v>
          </cell>
          <cell r="D403">
            <v>46.73</v>
          </cell>
          <cell r="E403">
            <v>74.73</v>
          </cell>
          <cell r="F403">
            <v>0.13320000000000001</v>
          </cell>
          <cell r="G403">
            <v>0</v>
          </cell>
          <cell r="H403">
            <v>35209</v>
          </cell>
          <cell r="I403" t="str">
            <v>CDB</v>
          </cell>
          <cell r="J403" t="str">
            <v>NOM</v>
          </cell>
          <cell r="K403">
            <v>28</v>
          </cell>
          <cell r="L403">
            <v>6.2244359999999999</v>
          </cell>
          <cell r="M403">
            <v>608.11199999999917</v>
          </cell>
          <cell r="N403" t="str">
            <v>NUEVA</v>
          </cell>
        </row>
        <row r="404">
          <cell r="B404">
            <v>35188</v>
          </cell>
          <cell r="C404">
            <v>30</v>
          </cell>
          <cell r="D404">
            <v>33.115000000000002</v>
          </cell>
          <cell r="E404">
            <v>39.615000000000002</v>
          </cell>
          <cell r="F404">
            <v>0.13400000000000001</v>
          </cell>
          <cell r="G404">
            <v>0</v>
          </cell>
          <cell r="H404">
            <v>35216</v>
          </cell>
          <cell r="I404" t="str">
            <v>CDB</v>
          </cell>
          <cell r="J404" t="str">
            <v>NOM</v>
          </cell>
          <cell r="K404">
            <v>28</v>
          </cell>
          <cell r="L404">
            <v>4.4374100000000007</v>
          </cell>
          <cell r="M404">
            <v>601.22699999999895</v>
          </cell>
          <cell r="N404" t="str">
            <v>NUEVA</v>
          </cell>
        </row>
        <row r="405">
          <cell r="B405">
            <v>35194</v>
          </cell>
          <cell r="C405">
            <v>30</v>
          </cell>
          <cell r="D405">
            <v>0</v>
          </cell>
          <cell r="E405">
            <v>25.23</v>
          </cell>
          <cell r="F405">
            <v>0</v>
          </cell>
          <cell r="G405">
            <v>0</v>
          </cell>
          <cell r="H405">
            <v>35250</v>
          </cell>
          <cell r="I405" t="str">
            <v>CDB</v>
          </cell>
          <cell r="J405" t="str">
            <v>NOM</v>
          </cell>
          <cell r="K405">
            <v>56</v>
          </cell>
          <cell r="L405">
            <v>0</v>
          </cell>
          <cell r="M405">
            <v>581.22699999999895</v>
          </cell>
          <cell r="N405" t="str">
            <v>NUEVA</v>
          </cell>
        </row>
        <row r="406">
          <cell r="B406">
            <v>35195</v>
          </cell>
          <cell r="C406">
            <v>30</v>
          </cell>
          <cell r="D406">
            <v>38</v>
          </cell>
          <cell r="E406">
            <v>72.989000000000004</v>
          </cell>
          <cell r="F406">
            <v>0.13120000000000001</v>
          </cell>
          <cell r="G406">
            <v>0</v>
          </cell>
          <cell r="H406">
            <v>35223</v>
          </cell>
          <cell r="I406" t="str">
            <v>CDB</v>
          </cell>
          <cell r="J406" t="str">
            <v>NOM</v>
          </cell>
          <cell r="K406">
            <v>28</v>
          </cell>
          <cell r="L406">
            <v>4.9856000000000007</v>
          </cell>
          <cell r="M406">
            <v>568.96699999999873</v>
          </cell>
          <cell r="N406" t="str">
            <v>NUEVA</v>
          </cell>
        </row>
        <row r="407">
          <cell r="B407">
            <v>35200</v>
          </cell>
          <cell r="C407">
            <v>30</v>
          </cell>
          <cell r="D407">
            <v>33.936</v>
          </cell>
          <cell r="E407">
            <v>41.936</v>
          </cell>
          <cell r="F407">
            <v>0.13519999999999999</v>
          </cell>
          <cell r="G407">
            <v>0</v>
          </cell>
          <cell r="H407">
            <v>35242</v>
          </cell>
          <cell r="I407" t="str">
            <v>CDB</v>
          </cell>
          <cell r="J407" t="str">
            <v>NOM</v>
          </cell>
          <cell r="K407">
            <v>42</v>
          </cell>
          <cell r="L407">
            <v>4.5881471999999999</v>
          </cell>
          <cell r="M407">
            <v>602.90299999999843</v>
          </cell>
          <cell r="N407" t="str">
            <v>NUEVA</v>
          </cell>
        </row>
        <row r="408">
          <cell r="B408">
            <v>35201</v>
          </cell>
          <cell r="C408">
            <v>25</v>
          </cell>
          <cell r="D408">
            <v>25</v>
          </cell>
          <cell r="E408">
            <v>34.5</v>
          </cell>
          <cell r="F408">
            <v>0.13719999999999999</v>
          </cell>
          <cell r="G408">
            <v>0</v>
          </cell>
          <cell r="H408">
            <v>35257</v>
          </cell>
          <cell r="I408" t="str">
            <v>CDB</v>
          </cell>
          <cell r="J408" t="str">
            <v>NOM</v>
          </cell>
          <cell r="K408">
            <v>56</v>
          </cell>
          <cell r="L408">
            <v>3.4299999999999997</v>
          </cell>
          <cell r="M408">
            <v>627.90299999999843</v>
          </cell>
          <cell r="N408" t="str">
            <v>NUEVA</v>
          </cell>
        </row>
        <row r="409">
          <cell r="B409">
            <v>35202</v>
          </cell>
          <cell r="C409">
            <v>60</v>
          </cell>
          <cell r="D409">
            <v>19.75</v>
          </cell>
          <cell r="E409">
            <v>47.75</v>
          </cell>
          <cell r="F409">
            <v>0.13489999999999999</v>
          </cell>
          <cell r="G409">
            <v>0</v>
          </cell>
          <cell r="H409">
            <v>35230</v>
          </cell>
          <cell r="I409" t="str">
            <v>CDB</v>
          </cell>
          <cell r="J409" t="str">
            <v>NOM</v>
          </cell>
          <cell r="K409">
            <v>28</v>
          </cell>
          <cell r="L409">
            <v>2.6642749999999999</v>
          </cell>
          <cell r="M409">
            <v>586.35099999999875</v>
          </cell>
          <cell r="N409" t="str">
            <v>NUEVA</v>
          </cell>
        </row>
        <row r="410">
          <cell r="B410">
            <v>35207</v>
          </cell>
          <cell r="C410">
            <v>30</v>
          </cell>
          <cell r="D410">
            <v>30</v>
          </cell>
          <cell r="E410">
            <v>43.3</v>
          </cell>
          <cell r="F410">
            <v>0.1366</v>
          </cell>
          <cell r="G410">
            <v>0</v>
          </cell>
          <cell r="H410">
            <v>35249</v>
          </cell>
          <cell r="I410" t="str">
            <v>CDB</v>
          </cell>
          <cell r="J410" t="str">
            <v>NOM</v>
          </cell>
          <cell r="K410">
            <v>42</v>
          </cell>
          <cell r="L410">
            <v>4.0979999999999999</v>
          </cell>
          <cell r="M410">
            <v>568.80099999999948</v>
          </cell>
          <cell r="N410" t="str">
            <v>NUEVA</v>
          </cell>
        </row>
        <row r="411">
          <cell r="B411">
            <v>35214</v>
          </cell>
          <cell r="C411">
            <v>60</v>
          </cell>
          <cell r="D411">
            <v>60</v>
          </cell>
          <cell r="E411">
            <v>114.971</v>
          </cell>
          <cell r="F411">
            <v>0.13450000000000001</v>
          </cell>
          <cell r="G411">
            <v>0</v>
          </cell>
          <cell r="H411">
            <v>35256</v>
          </cell>
          <cell r="I411" t="str">
            <v>CDB</v>
          </cell>
          <cell r="J411" t="str">
            <v>NOM</v>
          </cell>
          <cell r="K411">
            <v>42</v>
          </cell>
          <cell r="L411">
            <v>8.07</v>
          </cell>
          <cell r="M411">
            <v>490.57099999999991</v>
          </cell>
          <cell r="N411" t="str">
            <v>NUEVA</v>
          </cell>
        </row>
        <row r="412">
          <cell r="B412">
            <v>35215</v>
          </cell>
          <cell r="C412">
            <v>60</v>
          </cell>
          <cell r="D412">
            <v>61.25</v>
          </cell>
          <cell r="E412">
            <v>116.52800000000001</v>
          </cell>
          <cell r="F412">
            <v>0.1351</v>
          </cell>
          <cell r="G412">
            <v>0</v>
          </cell>
          <cell r="H412">
            <v>35271</v>
          </cell>
          <cell r="I412" t="str">
            <v>CDB</v>
          </cell>
          <cell r="J412" t="str">
            <v>NOM</v>
          </cell>
          <cell r="K412">
            <v>56</v>
          </cell>
          <cell r="L412">
            <v>8.2748749999999998</v>
          </cell>
          <cell r="M412">
            <v>551.82099999999991</v>
          </cell>
          <cell r="N412" t="str">
            <v>NUEVA</v>
          </cell>
        </row>
        <row r="413">
          <cell r="B413">
            <v>35216</v>
          </cell>
          <cell r="C413">
            <v>70</v>
          </cell>
          <cell r="D413">
            <v>74.42</v>
          </cell>
          <cell r="E413">
            <v>75.92</v>
          </cell>
          <cell r="F413">
            <v>0.13650000000000001</v>
          </cell>
          <cell r="G413">
            <v>0</v>
          </cell>
          <cell r="H413">
            <v>35272</v>
          </cell>
          <cell r="I413" t="str">
            <v>CDB</v>
          </cell>
          <cell r="J413" t="str">
            <v>NOM</v>
          </cell>
          <cell r="K413">
            <v>56</v>
          </cell>
          <cell r="L413">
            <v>10.158330000000001</v>
          </cell>
          <cell r="M413">
            <v>593.1260000000002</v>
          </cell>
          <cell r="N413" t="str">
            <v>NUEVA</v>
          </cell>
        </row>
        <row r="414">
          <cell r="B414">
            <v>35222</v>
          </cell>
          <cell r="C414">
            <v>30</v>
          </cell>
          <cell r="D414">
            <v>0</v>
          </cell>
          <cell r="E414">
            <v>12.47</v>
          </cell>
          <cell r="F414">
            <v>0</v>
          </cell>
          <cell r="G414">
            <v>0</v>
          </cell>
          <cell r="H414">
            <v>35264</v>
          </cell>
          <cell r="I414" t="str">
            <v>CDB</v>
          </cell>
          <cell r="J414" t="str">
            <v>NOM</v>
          </cell>
          <cell r="K414">
            <v>42</v>
          </cell>
          <cell r="L414">
            <v>0</v>
          </cell>
          <cell r="M414">
            <v>517.52599999999984</v>
          </cell>
          <cell r="N414" t="str">
            <v>NUEVA</v>
          </cell>
        </row>
        <row r="415">
          <cell r="B415">
            <v>35228</v>
          </cell>
          <cell r="C415">
            <v>80</v>
          </cell>
          <cell r="D415">
            <v>0</v>
          </cell>
          <cell r="E415">
            <v>49.2</v>
          </cell>
          <cell r="F415">
            <v>0</v>
          </cell>
          <cell r="G415">
            <v>0</v>
          </cell>
          <cell r="H415">
            <v>35270</v>
          </cell>
          <cell r="I415" t="str">
            <v>CDB</v>
          </cell>
          <cell r="J415" t="str">
            <v>NOM</v>
          </cell>
          <cell r="K415">
            <v>42</v>
          </cell>
          <cell r="L415">
            <v>0</v>
          </cell>
          <cell r="M415">
            <v>479.52599999999984</v>
          </cell>
          <cell r="N415" t="str">
            <v>NUEVA</v>
          </cell>
        </row>
        <row r="416">
          <cell r="B416">
            <v>35229</v>
          </cell>
          <cell r="C416">
            <v>100</v>
          </cell>
          <cell r="D416">
            <v>104</v>
          </cell>
          <cell r="E416">
            <v>151.61000000000001</v>
          </cell>
          <cell r="F416">
            <v>0.1326</v>
          </cell>
          <cell r="G416">
            <v>0</v>
          </cell>
          <cell r="H416">
            <v>35257</v>
          </cell>
          <cell r="I416" t="str">
            <v>CDB</v>
          </cell>
          <cell r="J416" t="str">
            <v>NOM</v>
          </cell>
          <cell r="K416">
            <v>28</v>
          </cell>
          <cell r="L416">
            <v>13.7904</v>
          </cell>
          <cell r="M416">
            <v>512.52599999999984</v>
          </cell>
          <cell r="N416" t="str">
            <v>REAPERTURA</v>
          </cell>
        </row>
        <row r="417">
          <cell r="B417">
            <v>35230</v>
          </cell>
          <cell r="C417">
            <v>100</v>
          </cell>
          <cell r="D417">
            <v>72.5</v>
          </cell>
          <cell r="E417">
            <v>84.3</v>
          </cell>
          <cell r="F417">
            <v>0.13589999999999999</v>
          </cell>
          <cell r="G417">
            <v>0</v>
          </cell>
          <cell r="H417">
            <v>35258</v>
          </cell>
          <cell r="I417" t="str">
            <v>CDB</v>
          </cell>
          <cell r="J417" t="str">
            <v>NOM</v>
          </cell>
          <cell r="K417">
            <v>28</v>
          </cell>
          <cell r="L417">
            <v>9.8527500000000003</v>
          </cell>
          <cell r="M417">
            <v>565.27599999999984</v>
          </cell>
          <cell r="N417" t="str">
            <v>NUEVA</v>
          </cell>
        </row>
        <row r="418">
          <cell r="B418">
            <v>35240</v>
          </cell>
          <cell r="C418">
            <v>30</v>
          </cell>
          <cell r="D418">
            <v>30</v>
          </cell>
          <cell r="E418">
            <v>59.53</v>
          </cell>
          <cell r="F418">
            <v>0.13220000000000001</v>
          </cell>
          <cell r="G418">
            <v>0</v>
          </cell>
          <cell r="H418">
            <v>35268</v>
          </cell>
          <cell r="I418" t="str">
            <v>CDB</v>
          </cell>
          <cell r="J418" t="str">
            <v>NOM</v>
          </cell>
          <cell r="K418">
            <v>28</v>
          </cell>
          <cell r="L418">
            <v>3.9660000000000002</v>
          </cell>
          <cell r="M418">
            <v>491.10599999999977</v>
          </cell>
          <cell r="N418" t="str">
            <v>NUEVA</v>
          </cell>
        </row>
        <row r="419">
          <cell r="B419">
            <v>35242</v>
          </cell>
          <cell r="C419">
            <v>40</v>
          </cell>
          <cell r="D419">
            <v>40</v>
          </cell>
          <cell r="E419">
            <v>61</v>
          </cell>
          <cell r="F419">
            <v>0.13220000000000001</v>
          </cell>
          <cell r="G419">
            <v>0</v>
          </cell>
          <cell r="H419">
            <v>35270</v>
          </cell>
          <cell r="I419" t="str">
            <v>CDB</v>
          </cell>
          <cell r="J419" t="str">
            <v>NOM</v>
          </cell>
          <cell r="K419">
            <v>28</v>
          </cell>
          <cell r="L419">
            <v>5.2880000000000003</v>
          </cell>
          <cell r="M419">
            <v>497.17000000000007</v>
          </cell>
          <cell r="N419" t="str">
            <v>REAPERTURA</v>
          </cell>
        </row>
        <row r="420">
          <cell r="B420">
            <v>35250</v>
          </cell>
          <cell r="C420">
            <v>30</v>
          </cell>
          <cell r="D420">
            <v>32.03</v>
          </cell>
          <cell r="E420">
            <v>35.03</v>
          </cell>
          <cell r="F420">
            <v>0.1386</v>
          </cell>
          <cell r="G420">
            <v>0</v>
          </cell>
          <cell r="H420">
            <v>35306</v>
          </cell>
          <cell r="I420" t="str">
            <v>CDB</v>
          </cell>
          <cell r="J420" t="str">
            <v>NOM</v>
          </cell>
          <cell r="K420">
            <v>56</v>
          </cell>
          <cell r="L420">
            <v>4.4393580000000004</v>
          </cell>
          <cell r="M420">
            <v>499.20000000000073</v>
          </cell>
          <cell r="N420" t="str">
            <v>NUEVA</v>
          </cell>
        </row>
        <row r="421">
          <cell r="B421">
            <v>35251</v>
          </cell>
          <cell r="C421">
            <v>20</v>
          </cell>
          <cell r="D421">
            <v>12</v>
          </cell>
          <cell r="E421">
            <v>12</v>
          </cell>
          <cell r="F421">
            <v>0.13869999999999999</v>
          </cell>
          <cell r="G421">
            <v>0</v>
          </cell>
          <cell r="H421">
            <v>35279</v>
          </cell>
          <cell r="I421" t="str">
            <v>CDB</v>
          </cell>
          <cell r="J421" t="str">
            <v>NOM</v>
          </cell>
          <cell r="K421">
            <v>28</v>
          </cell>
          <cell r="L421">
            <v>1.6643999999999999</v>
          </cell>
          <cell r="M421">
            <v>511.20000000000073</v>
          </cell>
          <cell r="N421" t="str">
            <v>NUEVA</v>
          </cell>
        </row>
        <row r="422">
          <cell r="B422">
            <v>35256</v>
          </cell>
          <cell r="C422">
            <v>30</v>
          </cell>
          <cell r="D422">
            <v>22.63</v>
          </cell>
          <cell r="E422">
            <v>23.13</v>
          </cell>
          <cell r="F422">
            <v>0.13969999999999999</v>
          </cell>
          <cell r="G422">
            <v>0</v>
          </cell>
          <cell r="H422">
            <v>35298</v>
          </cell>
          <cell r="I422" t="str">
            <v>CDB</v>
          </cell>
          <cell r="J422" t="str">
            <v>NOM</v>
          </cell>
          <cell r="K422">
            <v>42</v>
          </cell>
          <cell r="L422">
            <v>3.1614109999999997</v>
          </cell>
          <cell r="M422">
            <v>473.82999999999993</v>
          </cell>
          <cell r="N422" t="str">
            <v>NUEVA</v>
          </cell>
        </row>
        <row r="423">
          <cell r="B423">
            <v>35257</v>
          </cell>
          <cell r="C423">
            <v>100</v>
          </cell>
          <cell r="D423">
            <v>65.849999999999994</v>
          </cell>
          <cell r="E423">
            <v>78.849999999999994</v>
          </cell>
          <cell r="F423">
            <v>0.13980000000000001</v>
          </cell>
          <cell r="G423">
            <v>0</v>
          </cell>
          <cell r="H423">
            <v>35285</v>
          </cell>
          <cell r="I423" t="str">
            <v>CDB</v>
          </cell>
          <cell r="J423" t="str">
            <v>NOM</v>
          </cell>
          <cell r="K423">
            <v>28</v>
          </cell>
          <cell r="L423">
            <v>9.2058299999999988</v>
          </cell>
          <cell r="M423">
            <v>410.68000000000029</v>
          </cell>
          <cell r="N423" t="str">
            <v>NUEVA</v>
          </cell>
        </row>
        <row r="424">
          <cell r="B424">
            <v>35258</v>
          </cell>
          <cell r="C424">
            <v>100</v>
          </cell>
          <cell r="D424">
            <v>71.7</v>
          </cell>
          <cell r="E424">
            <v>84.6</v>
          </cell>
          <cell r="F424">
            <v>0.14069999999999999</v>
          </cell>
          <cell r="G424">
            <v>0</v>
          </cell>
          <cell r="H424">
            <v>35286</v>
          </cell>
          <cell r="I424" t="str">
            <v>CDB</v>
          </cell>
          <cell r="J424" t="str">
            <v>NOM</v>
          </cell>
          <cell r="K424">
            <v>28</v>
          </cell>
          <cell r="L424">
            <v>10.088189999999999</v>
          </cell>
          <cell r="M424">
            <v>409.88000000000102</v>
          </cell>
          <cell r="N424" t="str">
            <v>NUEVA</v>
          </cell>
        </row>
        <row r="425">
          <cell r="B425">
            <v>35272</v>
          </cell>
          <cell r="C425">
            <v>30</v>
          </cell>
          <cell r="D425">
            <v>27.7</v>
          </cell>
          <cell r="E425">
            <v>27.7</v>
          </cell>
          <cell r="F425">
            <v>0.1406</v>
          </cell>
          <cell r="G425">
            <v>0</v>
          </cell>
          <cell r="H425">
            <v>35300</v>
          </cell>
          <cell r="I425" t="str">
            <v>CDB</v>
          </cell>
          <cell r="J425" t="str">
            <v>NOM</v>
          </cell>
          <cell r="K425">
            <v>28</v>
          </cell>
          <cell r="L425">
            <v>3.8946200000000002</v>
          </cell>
          <cell r="M425">
            <v>231.91000000000167</v>
          </cell>
          <cell r="N425" t="str">
            <v>NUEVA</v>
          </cell>
        </row>
        <row r="426">
          <cell r="B426">
            <v>35279</v>
          </cell>
          <cell r="C426">
            <v>30</v>
          </cell>
          <cell r="D426">
            <v>30</v>
          </cell>
          <cell r="E426">
            <v>42</v>
          </cell>
          <cell r="F426">
            <v>0.13969999999999999</v>
          </cell>
          <cell r="G426">
            <v>0</v>
          </cell>
          <cell r="H426">
            <v>35310</v>
          </cell>
          <cell r="I426" t="str">
            <v>CDB</v>
          </cell>
          <cell r="J426" t="str">
            <v>NOM</v>
          </cell>
          <cell r="K426">
            <v>31</v>
          </cell>
          <cell r="L426">
            <v>4.1909999999999998</v>
          </cell>
          <cell r="M426">
            <v>249.91000000000167</v>
          </cell>
          <cell r="N426" t="str">
            <v>NUEVA</v>
          </cell>
        </row>
        <row r="427">
          <cell r="B427">
            <v>35284</v>
          </cell>
          <cell r="C427">
            <v>80</v>
          </cell>
          <cell r="D427">
            <v>80</v>
          </cell>
          <cell r="E427">
            <v>99.5</v>
          </cell>
          <cell r="F427">
            <v>0.13880000000000001</v>
          </cell>
          <cell r="G427">
            <v>0</v>
          </cell>
          <cell r="H427">
            <v>35326</v>
          </cell>
          <cell r="I427" t="str">
            <v>CDB</v>
          </cell>
          <cell r="J427" t="str">
            <v>NOM</v>
          </cell>
          <cell r="K427">
            <v>42</v>
          </cell>
          <cell r="L427">
            <v>11.104000000000001</v>
          </cell>
          <cell r="M427">
            <v>329.91000000000167</v>
          </cell>
          <cell r="N427" t="str">
            <v>NUEVA</v>
          </cell>
        </row>
        <row r="428">
          <cell r="B428">
            <v>35285</v>
          </cell>
          <cell r="C428">
            <v>80</v>
          </cell>
          <cell r="D428">
            <v>68.650000000000006</v>
          </cell>
          <cell r="E428">
            <v>68.650000000000006</v>
          </cell>
          <cell r="F428">
            <v>0.13950000000000001</v>
          </cell>
          <cell r="G428">
            <v>0</v>
          </cell>
          <cell r="H428">
            <v>35341</v>
          </cell>
          <cell r="I428" t="str">
            <v>CDB</v>
          </cell>
          <cell r="J428" t="str">
            <v>NOM</v>
          </cell>
          <cell r="K428">
            <v>56</v>
          </cell>
          <cell r="L428">
            <v>9.5766750000000016</v>
          </cell>
          <cell r="M428">
            <v>332.71000000000095</v>
          </cell>
          <cell r="N428" t="str">
            <v>NUEVA</v>
          </cell>
        </row>
        <row r="429">
          <cell r="B429">
            <v>35286</v>
          </cell>
          <cell r="C429">
            <v>80</v>
          </cell>
          <cell r="D429">
            <v>85</v>
          </cell>
          <cell r="E429">
            <v>85.85</v>
          </cell>
          <cell r="F429">
            <v>0.14050000000000001</v>
          </cell>
          <cell r="G429">
            <v>0</v>
          </cell>
          <cell r="H429">
            <v>35314</v>
          </cell>
          <cell r="I429" t="str">
            <v>CDB</v>
          </cell>
          <cell r="J429" t="str">
            <v>NOM</v>
          </cell>
          <cell r="K429">
            <v>28</v>
          </cell>
          <cell r="L429">
            <v>11.942500000000001</v>
          </cell>
          <cell r="M429">
            <v>346.01000000000022</v>
          </cell>
          <cell r="N429" t="str">
            <v>NUEVA</v>
          </cell>
        </row>
        <row r="430">
          <cell r="B430">
            <v>35291</v>
          </cell>
          <cell r="C430">
            <v>80</v>
          </cell>
          <cell r="D430">
            <v>80</v>
          </cell>
          <cell r="E430">
            <v>159.15</v>
          </cell>
          <cell r="F430">
            <v>0.13980000000000001</v>
          </cell>
          <cell r="G430">
            <v>0</v>
          </cell>
          <cell r="H430">
            <v>35333</v>
          </cell>
          <cell r="I430" t="str">
            <v>CDB</v>
          </cell>
          <cell r="J430" t="str">
            <v>NOM</v>
          </cell>
          <cell r="K430">
            <v>42</v>
          </cell>
          <cell r="L430">
            <v>11.184000000000001</v>
          </cell>
          <cell r="M430">
            <v>426.01000000000022</v>
          </cell>
          <cell r="N430" t="str">
            <v>NUEVA</v>
          </cell>
        </row>
        <row r="431">
          <cell r="B431">
            <v>35292</v>
          </cell>
          <cell r="C431">
            <v>80</v>
          </cell>
          <cell r="D431">
            <v>82.15</v>
          </cell>
          <cell r="E431">
            <v>102.9</v>
          </cell>
          <cell r="F431">
            <v>0.14050000000000001</v>
          </cell>
          <cell r="G431">
            <v>0</v>
          </cell>
          <cell r="H431">
            <v>35334</v>
          </cell>
          <cell r="I431" t="str">
            <v>CDB</v>
          </cell>
          <cell r="J431" t="str">
            <v>NOM</v>
          </cell>
          <cell r="K431">
            <v>42</v>
          </cell>
          <cell r="L431">
            <v>11.542075000000002</v>
          </cell>
          <cell r="M431">
            <v>508.15999999999985</v>
          </cell>
          <cell r="N431" t="str">
            <v>NUEVA</v>
          </cell>
        </row>
        <row r="432">
          <cell r="B432">
            <v>35293</v>
          </cell>
          <cell r="C432">
            <v>20</v>
          </cell>
          <cell r="D432">
            <v>20</v>
          </cell>
          <cell r="E432">
            <v>27</v>
          </cell>
          <cell r="F432">
            <v>0.14549999999999999</v>
          </cell>
          <cell r="G432">
            <v>0</v>
          </cell>
          <cell r="H432">
            <v>35321</v>
          </cell>
          <cell r="I432" t="str">
            <v>CDB</v>
          </cell>
          <cell r="J432" t="str">
            <v>NOM</v>
          </cell>
          <cell r="K432">
            <v>28</v>
          </cell>
          <cell r="L432">
            <v>2.9099999999999997</v>
          </cell>
          <cell r="M432">
            <v>528.15999999999985</v>
          </cell>
          <cell r="N432" t="str">
            <v>NUEVA</v>
          </cell>
        </row>
        <row r="433">
          <cell r="B433">
            <v>35305</v>
          </cell>
          <cell r="C433">
            <v>35</v>
          </cell>
          <cell r="D433">
            <v>38.78</v>
          </cell>
          <cell r="E433">
            <v>55.78</v>
          </cell>
          <cell r="F433">
            <v>0.14430000000000001</v>
          </cell>
          <cell r="G433">
            <v>0</v>
          </cell>
          <cell r="H433">
            <v>35347</v>
          </cell>
          <cell r="I433" t="str">
            <v>CDB</v>
          </cell>
          <cell r="J433" t="str">
            <v>NOM</v>
          </cell>
          <cell r="K433">
            <v>42</v>
          </cell>
          <cell r="L433">
            <v>5.5959540000000008</v>
          </cell>
          <cell r="M433">
            <v>516.61000000000058</v>
          </cell>
          <cell r="N433" t="str">
            <v>NUEVA</v>
          </cell>
        </row>
        <row r="434">
          <cell r="B434">
            <v>35306</v>
          </cell>
          <cell r="C434">
            <v>25</v>
          </cell>
          <cell r="D434">
            <v>18</v>
          </cell>
          <cell r="E434">
            <v>18</v>
          </cell>
          <cell r="F434">
            <v>0.14760000000000001</v>
          </cell>
          <cell r="G434">
            <v>0</v>
          </cell>
          <cell r="H434">
            <v>35334</v>
          </cell>
          <cell r="I434" t="str">
            <v>CDB</v>
          </cell>
          <cell r="J434" t="str">
            <v>NOM</v>
          </cell>
          <cell r="K434">
            <v>28</v>
          </cell>
          <cell r="L434">
            <v>2.6568000000000001</v>
          </cell>
          <cell r="M434">
            <v>502.57999999999993</v>
          </cell>
          <cell r="N434" t="str">
            <v>REAPERTURA</v>
          </cell>
        </row>
        <row r="435">
          <cell r="B435">
            <v>35314</v>
          </cell>
          <cell r="C435">
            <v>40</v>
          </cell>
          <cell r="D435">
            <v>40</v>
          </cell>
          <cell r="E435">
            <v>84.16</v>
          </cell>
          <cell r="F435">
            <v>0.14150000000000001</v>
          </cell>
          <cell r="G435">
            <v>0</v>
          </cell>
          <cell r="H435">
            <v>35356</v>
          </cell>
          <cell r="I435" t="str">
            <v>CDB</v>
          </cell>
          <cell r="J435" t="str">
            <v>NOM</v>
          </cell>
          <cell r="K435">
            <v>42</v>
          </cell>
          <cell r="L435">
            <v>5.66</v>
          </cell>
          <cell r="M435">
            <v>427.57999999999993</v>
          </cell>
          <cell r="N435" t="str">
            <v>NUEVA</v>
          </cell>
        </row>
        <row r="436">
          <cell r="B436">
            <v>35319</v>
          </cell>
          <cell r="C436">
            <v>50</v>
          </cell>
          <cell r="D436">
            <v>60.07</v>
          </cell>
          <cell r="E436">
            <v>112.77</v>
          </cell>
          <cell r="F436">
            <v>0.13980000000000001</v>
          </cell>
          <cell r="G436">
            <v>0</v>
          </cell>
          <cell r="H436">
            <v>35361</v>
          </cell>
          <cell r="I436" t="str">
            <v>CDB</v>
          </cell>
          <cell r="J436" t="str">
            <v>NOM</v>
          </cell>
          <cell r="K436">
            <v>42</v>
          </cell>
          <cell r="L436">
            <v>8.397786</v>
          </cell>
          <cell r="M436">
            <v>487.64999999999964</v>
          </cell>
          <cell r="N436" t="str">
            <v>NUEVA</v>
          </cell>
        </row>
        <row r="437">
          <cell r="B437">
            <v>35320</v>
          </cell>
          <cell r="C437">
            <v>50</v>
          </cell>
          <cell r="D437">
            <v>50</v>
          </cell>
          <cell r="E437">
            <v>60</v>
          </cell>
          <cell r="F437">
            <v>0.14380000000000001</v>
          </cell>
          <cell r="G437">
            <v>0</v>
          </cell>
          <cell r="H437">
            <v>35376</v>
          </cell>
          <cell r="I437" t="str">
            <v>CDB</v>
          </cell>
          <cell r="J437" t="str">
            <v>NOM</v>
          </cell>
          <cell r="K437">
            <v>56</v>
          </cell>
          <cell r="L437">
            <v>7.19</v>
          </cell>
          <cell r="M437">
            <v>537.64999999999964</v>
          </cell>
          <cell r="N437" t="str">
            <v>NUEVA</v>
          </cell>
        </row>
        <row r="438">
          <cell r="B438">
            <v>35321</v>
          </cell>
          <cell r="C438">
            <v>20</v>
          </cell>
          <cell r="D438">
            <v>20</v>
          </cell>
          <cell r="E438">
            <v>52.5</v>
          </cell>
          <cell r="F438">
            <v>0.14319999999999999</v>
          </cell>
          <cell r="G438">
            <v>0</v>
          </cell>
          <cell r="H438">
            <v>35349</v>
          </cell>
          <cell r="I438" t="str">
            <v>CDB</v>
          </cell>
          <cell r="J438" t="str">
            <v>NOM</v>
          </cell>
          <cell r="K438">
            <v>28</v>
          </cell>
          <cell r="L438">
            <v>2.8639999999999999</v>
          </cell>
          <cell r="M438">
            <v>537.64999999999964</v>
          </cell>
          <cell r="N438" t="str">
            <v>NUEVA</v>
          </cell>
        </row>
        <row r="439">
          <cell r="B439">
            <v>35326</v>
          </cell>
          <cell r="C439">
            <v>45</v>
          </cell>
          <cell r="D439">
            <v>45</v>
          </cell>
          <cell r="E439">
            <v>63.5</v>
          </cell>
          <cell r="F439">
            <v>0.14530000000000001</v>
          </cell>
          <cell r="G439">
            <v>0</v>
          </cell>
          <cell r="H439">
            <v>35368</v>
          </cell>
          <cell r="I439" t="str">
            <v>CDB</v>
          </cell>
          <cell r="J439" t="str">
            <v>NOM</v>
          </cell>
          <cell r="K439">
            <v>42</v>
          </cell>
          <cell r="L439">
            <v>6.5385000000000009</v>
          </cell>
          <cell r="M439">
            <v>502.64999999999964</v>
          </cell>
          <cell r="N439" t="str">
            <v>NUEVA</v>
          </cell>
        </row>
        <row r="440">
          <cell r="B440">
            <v>35333</v>
          </cell>
          <cell r="C440">
            <v>30</v>
          </cell>
          <cell r="D440">
            <v>30.5</v>
          </cell>
          <cell r="E440">
            <v>64.5</v>
          </cell>
          <cell r="F440">
            <v>0.14560000000000001</v>
          </cell>
          <cell r="G440">
            <v>0</v>
          </cell>
          <cell r="H440">
            <v>35375</v>
          </cell>
          <cell r="I440" t="str">
            <v>CDB</v>
          </cell>
          <cell r="J440" t="str">
            <v>NOM</v>
          </cell>
          <cell r="K440">
            <v>42</v>
          </cell>
          <cell r="L440">
            <v>4.4408000000000003</v>
          </cell>
          <cell r="M440">
            <v>453.14999999999964</v>
          </cell>
          <cell r="N440" t="str">
            <v>NUEVA</v>
          </cell>
        </row>
        <row r="441">
          <cell r="B441">
            <v>35334</v>
          </cell>
          <cell r="C441">
            <v>50</v>
          </cell>
          <cell r="D441">
            <v>56.7</v>
          </cell>
          <cell r="E441">
            <v>134.19999999999999</v>
          </cell>
          <cell r="F441">
            <v>0.14460000000000001</v>
          </cell>
          <cell r="G441">
            <v>0</v>
          </cell>
          <cell r="H441">
            <v>35376</v>
          </cell>
          <cell r="I441" t="str">
            <v>CDB</v>
          </cell>
          <cell r="J441" t="str">
            <v>NOM</v>
          </cell>
          <cell r="K441">
            <v>42</v>
          </cell>
          <cell r="L441">
            <v>8.1988200000000013</v>
          </cell>
          <cell r="M441">
            <v>409.70000000000073</v>
          </cell>
          <cell r="N441" t="str">
            <v>REAPERTURA</v>
          </cell>
        </row>
        <row r="442">
          <cell r="B442">
            <v>35335</v>
          </cell>
          <cell r="C442">
            <v>50</v>
          </cell>
          <cell r="D442">
            <v>50</v>
          </cell>
          <cell r="E442">
            <v>103</v>
          </cell>
          <cell r="F442">
            <v>0.1429</v>
          </cell>
          <cell r="G442">
            <v>0</v>
          </cell>
          <cell r="H442">
            <v>35363</v>
          </cell>
          <cell r="I442" t="str">
            <v>CDB</v>
          </cell>
          <cell r="J442" t="str">
            <v>NOM</v>
          </cell>
          <cell r="K442">
            <v>28</v>
          </cell>
          <cell r="L442">
            <v>7.1449999999999996</v>
          </cell>
          <cell r="M442">
            <v>459.70000000000073</v>
          </cell>
          <cell r="N442" t="str">
            <v>NUEVA</v>
          </cell>
        </row>
        <row r="443">
          <cell r="B443">
            <v>35340</v>
          </cell>
          <cell r="C443">
            <v>20</v>
          </cell>
          <cell r="D443">
            <v>20</v>
          </cell>
          <cell r="E443">
            <v>60</v>
          </cell>
          <cell r="F443">
            <v>0.14000000000000001</v>
          </cell>
          <cell r="G443">
            <v>0</v>
          </cell>
          <cell r="H443">
            <v>35382</v>
          </cell>
          <cell r="I443" t="str">
            <v>CDB</v>
          </cell>
          <cell r="J443" t="str">
            <v>NOM</v>
          </cell>
          <cell r="K443">
            <v>42</v>
          </cell>
          <cell r="L443">
            <v>2.8000000000000003</v>
          </cell>
          <cell r="M443">
            <v>479.70000000000073</v>
          </cell>
          <cell r="N443" t="str">
            <v>NUEVA</v>
          </cell>
        </row>
        <row r="444">
          <cell r="B444">
            <v>35341</v>
          </cell>
          <cell r="C444">
            <v>60</v>
          </cell>
          <cell r="D444">
            <v>60</v>
          </cell>
          <cell r="E444">
            <v>126.76</v>
          </cell>
          <cell r="F444">
            <v>0.14000000000000001</v>
          </cell>
          <cell r="G444">
            <v>0</v>
          </cell>
          <cell r="H444">
            <v>35397</v>
          </cell>
          <cell r="I444" t="str">
            <v>CDB</v>
          </cell>
          <cell r="J444" t="str">
            <v>NOM</v>
          </cell>
          <cell r="K444">
            <v>56</v>
          </cell>
          <cell r="L444">
            <v>8.4</v>
          </cell>
          <cell r="M444">
            <v>471.05000000000109</v>
          </cell>
          <cell r="N444" t="str">
            <v>NUEVA</v>
          </cell>
        </row>
        <row r="445">
          <cell r="B445">
            <v>35342</v>
          </cell>
          <cell r="C445">
            <v>40</v>
          </cell>
          <cell r="D445">
            <v>40.5</v>
          </cell>
          <cell r="E445">
            <v>64.5</v>
          </cell>
          <cell r="F445">
            <v>0.14030000000000001</v>
          </cell>
          <cell r="G445">
            <v>0</v>
          </cell>
          <cell r="H445">
            <v>35373</v>
          </cell>
          <cell r="I445" t="str">
            <v>CDB</v>
          </cell>
          <cell r="J445" t="str">
            <v>NOM</v>
          </cell>
          <cell r="K445">
            <v>31</v>
          </cell>
          <cell r="L445">
            <v>5.68215</v>
          </cell>
          <cell r="M445">
            <v>511.55000000000109</v>
          </cell>
          <cell r="N445" t="str">
            <v>NUEVA</v>
          </cell>
        </row>
        <row r="446">
          <cell r="B446">
            <v>35348</v>
          </cell>
          <cell r="C446">
            <v>40</v>
          </cell>
          <cell r="D446">
            <v>43.06</v>
          </cell>
          <cell r="E446">
            <v>77.06</v>
          </cell>
          <cell r="F446">
            <v>0.14019999999999999</v>
          </cell>
          <cell r="G446">
            <v>0</v>
          </cell>
          <cell r="H446">
            <v>35390</v>
          </cell>
          <cell r="I446" t="str">
            <v>CDB</v>
          </cell>
          <cell r="J446" t="str">
            <v>NOM</v>
          </cell>
          <cell r="K446">
            <v>42</v>
          </cell>
          <cell r="L446">
            <v>6.0370119999999998</v>
          </cell>
          <cell r="M446">
            <v>515.82999999999993</v>
          </cell>
          <cell r="N446" t="str">
            <v>NUEVA</v>
          </cell>
        </row>
        <row r="447">
          <cell r="B447">
            <v>35349</v>
          </cell>
          <cell r="C447">
            <v>50</v>
          </cell>
          <cell r="D447">
            <v>33</v>
          </cell>
          <cell r="E447">
            <v>35</v>
          </cell>
          <cell r="F447">
            <v>0.14410000000000001</v>
          </cell>
          <cell r="G447">
            <v>0</v>
          </cell>
          <cell r="H447">
            <v>35377</v>
          </cell>
          <cell r="I447" t="str">
            <v>CDB</v>
          </cell>
          <cell r="J447" t="str">
            <v>NOM</v>
          </cell>
          <cell r="K447">
            <v>28</v>
          </cell>
          <cell r="L447">
            <v>4.7553000000000001</v>
          </cell>
          <cell r="M447">
            <v>528.82999999999993</v>
          </cell>
          <cell r="N447" t="str">
            <v>NUEVA</v>
          </cell>
        </row>
        <row r="448">
          <cell r="B448">
            <v>35354</v>
          </cell>
          <cell r="C448">
            <v>30</v>
          </cell>
          <cell r="D448">
            <v>30</v>
          </cell>
          <cell r="E448">
            <v>68.5</v>
          </cell>
          <cell r="F448">
            <v>0.14050000000000001</v>
          </cell>
          <cell r="G448">
            <v>0</v>
          </cell>
          <cell r="H448">
            <v>35396</v>
          </cell>
          <cell r="I448" t="str">
            <v>CDB</v>
          </cell>
          <cell r="J448" t="str">
            <v>NOM</v>
          </cell>
          <cell r="K448">
            <v>42</v>
          </cell>
          <cell r="L448">
            <v>4.2150000000000007</v>
          </cell>
          <cell r="M448">
            <v>558.82999999999993</v>
          </cell>
          <cell r="N448" t="str">
            <v>NUEVA</v>
          </cell>
        </row>
        <row r="449">
          <cell r="B449">
            <v>35361</v>
          </cell>
          <cell r="C449">
            <v>20</v>
          </cell>
          <cell r="D449">
            <v>0</v>
          </cell>
          <cell r="E449">
            <v>13</v>
          </cell>
          <cell r="F449">
            <v>0</v>
          </cell>
          <cell r="G449">
            <v>0</v>
          </cell>
          <cell r="H449">
            <v>35403</v>
          </cell>
          <cell r="I449" t="str">
            <v>CDB</v>
          </cell>
          <cell r="J449" t="str">
            <v>NOM</v>
          </cell>
          <cell r="K449">
            <v>42</v>
          </cell>
          <cell r="L449">
            <v>0</v>
          </cell>
          <cell r="M449">
            <v>458.76000000000022</v>
          </cell>
          <cell r="N449" t="str">
            <v>NUEVA</v>
          </cell>
        </row>
        <row r="450">
          <cell r="B450">
            <v>35377</v>
          </cell>
          <cell r="C450">
            <v>30</v>
          </cell>
          <cell r="D450">
            <v>36.950000000000003</v>
          </cell>
          <cell r="E450">
            <v>52.25</v>
          </cell>
          <cell r="F450">
            <v>0.16039999999999999</v>
          </cell>
          <cell r="G450">
            <v>0</v>
          </cell>
          <cell r="H450">
            <v>35405</v>
          </cell>
          <cell r="I450" t="str">
            <v>CDB</v>
          </cell>
          <cell r="J450" t="str">
            <v>NOM</v>
          </cell>
          <cell r="K450">
            <v>28</v>
          </cell>
          <cell r="L450">
            <v>5.9267799999999999</v>
          </cell>
          <cell r="M450">
            <v>190.01000000000022</v>
          </cell>
          <cell r="N450" t="str">
            <v>NUEVA</v>
          </cell>
        </row>
        <row r="451">
          <cell r="B451">
            <v>35382</v>
          </cell>
          <cell r="C451">
            <v>30</v>
          </cell>
          <cell r="D451">
            <v>30</v>
          </cell>
          <cell r="E451">
            <v>73.2</v>
          </cell>
          <cell r="F451">
            <v>0.14499999999999999</v>
          </cell>
          <cell r="G451">
            <v>0</v>
          </cell>
          <cell r="H451">
            <v>35425</v>
          </cell>
          <cell r="I451" t="str">
            <v>CDB</v>
          </cell>
          <cell r="J451" t="str">
            <v>NOM</v>
          </cell>
          <cell r="K451">
            <v>43</v>
          </cell>
          <cell r="L451">
            <v>4.3499999999999996</v>
          </cell>
          <cell r="M451">
            <v>200.01000000000022</v>
          </cell>
          <cell r="N451" t="str">
            <v>NUEVA</v>
          </cell>
        </row>
        <row r="452">
          <cell r="B452">
            <v>35383</v>
          </cell>
          <cell r="C452">
            <v>20</v>
          </cell>
          <cell r="D452">
            <v>22.7</v>
          </cell>
          <cell r="E452">
            <v>49.2</v>
          </cell>
          <cell r="F452">
            <v>0.1474</v>
          </cell>
          <cell r="G452">
            <v>0</v>
          </cell>
          <cell r="H452">
            <v>35411</v>
          </cell>
          <cell r="I452" t="str">
            <v>CDB</v>
          </cell>
          <cell r="J452" t="str">
            <v>NOM</v>
          </cell>
          <cell r="K452">
            <v>28</v>
          </cell>
          <cell r="L452">
            <v>3.34598</v>
          </cell>
          <cell r="M452">
            <v>222.71000000000095</v>
          </cell>
          <cell r="N452" t="str">
            <v>NUEVA</v>
          </cell>
        </row>
        <row r="453">
          <cell r="B453">
            <v>35398</v>
          </cell>
          <cell r="C453">
            <v>20</v>
          </cell>
          <cell r="D453">
            <v>20</v>
          </cell>
          <cell r="E453">
            <v>41.27</v>
          </cell>
          <cell r="F453">
            <v>0.15740000000000001</v>
          </cell>
          <cell r="G453">
            <v>0</v>
          </cell>
          <cell r="H453">
            <v>35426</v>
          </cell>
          <cell r="I453" t="str">
            <v>CDB</v>
          </cell>
          <cell r="J453" t="str">
            <v>NOM</v>
          </cell>
          <cell r="K453">
            <v>28</v>
          </cell>
          <cell r="L453">
            <v>3.1480000000000001</v>
          </cell>
          <cell r="M453">
            <v>109.65000000000146</v>
          </cell>
          <cell r="N453" t="str">
            <v>NUEVA</v>
          </cell>
        </row>
        <row r="454">
          <cell r="B454">
            <v>35410</v>
          </cell>
          <cell r="C454">
            <v>30</v>
          </cell>
          <cell r="D454">
            <v>10.85</v>
          </cell>
          <cell r="E454">
            <v>38.35</v>
          </cell>
          <cell r="F454">
            <v>0.15759999999999999</v>
          </cell>
          <cell r="G454">
            <v>0</v>
          </cell>
          <cell r="H454">
            <v>35452</v>
          </cell>
          <cell r="I454" t="str">
            <v>CDB</v>
          </cell>
          <cell r="J454" t="str">
            <v>NOM</v>
          </cell>
          <cell r="K454">
            <v>42</v>
          </cell>
          <cell r="L454">
            <v>1.7099599999999999</v>
          </cell>
          <cell r="M454">
            <v>83.549999999999272</v>
          </cell>
          <cell r="N454" t="str">
            <v>NUEVA</v>
          </cell>
        </row>
        <row r="455">
          <cell r="B455">
            <v>35411</v>
          </cell>
          <cell r="C455">
            <v>25</v>
          </cell>
          <cell r="D455">
            <v>25</v>
          </cell>
          <cell r="E455">
            <v>44</v>
          </cell>
          <cell r="F455">
            <v>0.15820000000000001</v>
          </cell>
          <cell r="G455">
            <v>0</v>
          </cell>
          <cell r="H455">
            <v>35467</v>
          </cell>
          <cell r="I455" t="str">
            <v>CDB</v>
          </cell>
          <cell r="J455" t="str">
            <v>NOM</v>
          </cell>
          <cell r="K455">
            <v>56</v>
          </cell>
          <cell r="L455">
            <v>3.9550000000000001</v>
          </cell>
          <cell r="M455">
            <v>85.849999999998545</v>
          </cell>
          <cell r="N455" t="str">
            <v>NUEVA</v>
          </cell>
        </row>
        <row r="456">
          <cell r="B456">
            <v>35412</v>
          </cell>
          <cell r="C456">
            <v>25</v>
          </cell>
          <cell r="D456">
            <v>25</v>
          </cell>
          <cell r="E456">
            <v>44</v>
          </cell>
          <cell r="F456">
            <v>0.1605</v>
          </cell>
          <cell r="G456">
            <v>0</v>
          </cell>
          <cell r="H456">
            <v>35440</v>
          </cell>
          <cell r="I456" t="str">
            <v>CDB</v>
          </cell>
          <cell r="J456" t="str">
            <v>NOM</v>
          </cell>
          <cell r="K456">
            <v>28</v>
          </cell>
          <cell r="L456">
            <v>4.0125000000000002</v>
          </cell>
          <cell r="M456">
            <v>110.84999999999854</v>
          </cell>
          <cell r="N456" t="str">
            <v>NUEVA</v>
          </cell>
        </row>
        <row r="457">
          <cell r="B457">
            <v>35417</v>
          </cell>
          <cell r="C457">
            <v>20</v>
          </cell>
          <cell r="D457">
            <v>20</v>
          </cell>
          <cell r="E457">
            <v>31</v>
          </cell>
          <cell r="F457">
            <v>0.1615</v>
          </cell>
          <cell r="G457">
            <v>0</v>
          </cell>
          <cell r="H457">
            <v>35459</v>
          </cell>
          <cell r="I457" t="str">
            <v>CDB</v>
          </cell>
          <cell r="J457" t="str">
            <v>NOM</v>
          </cell>
          <cell r="K457">
            <v>42</v>
          </cell>
          <cell r="L457">
            <v>3.23</v>
          </cell>
          <cell r="M457">
            <v>130.84999999999854</v>
          </cell>
          <cell r="N457" t="str">
            <v>NUEVA</v>
          </cell>
        </row>
        <row r="458">
          <cell r="B458">
            <v>35438</v>
          </cell>
          <cell r="C458">
            <v>30</v>
          </cell>
          <cell r="D458">
            <v>30</v>
          </cell>
          <cell r="E458">
            <v>100.5</v>
          </cell>
          <cell r="F458">
            <v>0.14000000000000001</v>
          </cell>
          <cell r="G458">
            <v>0</v>
          </cell>
          <cell r="H458">
            <v>35480</v>
          </cell>
          <cell r="I458" t="str">
            <v>CDB</v>
          </cell>
          <cell r="J458" t="str">
            <v>NOM</v>
          </cell>
          <cell r="K458">
            <v>42</v>
          </cell>
          <cell r="L458">
            <v>4.2</v>
          </cell>
          <cell r="M458">
            <v>110.84999999999854</v>
          </cell>
          <cell r="N458" t="str">
            <v>NUEVA</v>
          </cell>
        </row>
        <row r="459">
          <cell r="B459">
            <v>35439</v>
          </cell>
          <cell r="C459">
            <v>40</v>
          </cell>
          <cell r="D459">
            <v>40</v>
          </cell>
          <cell r="E459">
            <v>100.05</v>
          </cell>
          <cell r="F459">
            <v>0.13739999999999999</v>
          </cell>
          <cell r="G459">
            <v>0</v>
          </cell>
          <cell r="H459">
            <v>35481</v>
          </cell>
          <cell r="I459" t="str">
            <v>CDB</v>
          </cell>
          <cell r="J459" t="str">
            <v>NOM</v>
          </cell>
          <cell r="K459">
            <v>42</v>
          </cell>
          <cell r="L459">
            <v>5.4959999999999996</v>
          </cell>
          <cell r="M459">
            <v>150.84999999999854</v>
          </cell>
          <cell r="N459" t="str">
            <v>NUEVA</v>
          </cell>
        </row>
        <row r="460">
          <cell r="B460">
            <v>35440</v>
          </cell>
          <cell r="C460">
            <v>70</v>
          </cell>
          <cell r="D460">
            <v>70</v>
          </cell>
          <cell r="E460">
            <v>77.5</v>
          </cell>
          <cell r="F460">
            <v>0.14549999999999999</v>
          </cell>
          <cell r="G460">
            <v>0</v>
          </cell>
          <cell r="H460">
            <v>35468</v>
          </cell>
          <cell r="I460" t="str">
            <v>CDB</v>
          </cell>
          <cell r="J460" t="str">
            <v>NOM</v>
          </cell>
          <cell r="K460">
            <v>28</v>
          </cell>
          <cell r="L460">
            <v>10.184999999999999</v>
          </cell>
          <cell r="M460">
            <v>195.84999999999854</v>
          </cell>
          <cell r="N460" t="str">
            <v>NUEVA</v>
          </cell>
        </row>
        <row r="461">
          <cell r="B461">
            <v>35445</v>
          </cell>
          <cell r="C461">
            <v>60</v>
          </cell>
          <cell r="D461">
            <v>64</v>
          </cell>
          <cell r="E461">
            <v>80.8</v>
          </cell>
          <cell r="F461">
            <v>0.14560000000000001</v>
          </cell>
          <cell r="G461">
            <v>0</v>
          </cell>
          <cell r="H461">
            <v>35487</v>
          </cell>
          <cell r="I461" t="str">
            <v>CDB</v>
          </cell>
          <cell r="J461" t="str">
            <v>NOM</v>
          </cell>
          <cell r="K461">
            <v>42</v>
          </cell>
          <cell r="L461">
            <v>9.3184000000000005</v>
          </cell>
          <cell r="M461">
            <v>259.84999999999854</v>
          </cell>
          <cell r="N461" t="str">
            <v>NUEVA</v>
          </cell>
        </row>
        <row r="462">
          <cell r="B462">
            <v>35446</v>
          </cell>
          <cell r="C462">
            <v>20</v>
          </cell>
          <cell r="D462">
            <v>20</v>
          </cell>
          <cell r="E462">
            <v>53.5</v>
          </cell>
          <cell r="F462">
            <v>0.1545</v>
          </cell>
          <cell r="G462">
            <v>0</v>
          </cell>
          <cell r="H462">
            <v>35502</v>
          </cell>
          <cell r="I462" t="str">
            <v>CDB</v>
          </cell>
          <cell r="J462" t="str">
            <v>NOM</v>
          </cell>
          <cell r="K462">
            <v>56</v>
          </cell>
          <cell r="L462">
            <v>3.09</v>
          </cell>
          <cell r="M462">
            <v>279.84999999999854</v>
          </cell>
          <cell r="N462" t="str">
            <v>NUEVA</v>
          </cell>
        </row>
        <row r="463">
          <cell r="B463">
            <v>35531</v>
          </cell>
          <cell r="C463">
            <v>20</v>
          </cell>
          <cell r="D463">
            <v>20</v>
          </cell>
          <cell r="E463">
            <v>75.3</v>
          </cell>
          <cell r="F463">
            <v>0.1479</v>
          </cell>
          <cell r="G463">
            <v>0</v>
          </cell>
          <cell r="H463">
            <v>35559</v>
          </cell>
          <cell r="I463" t="str">
            <v>CDB</v>
          </cell>
          <cell r="J463" t="str">
            <v>NOM</v>
          </cell>
          <cell r="K463">
            <v>28</v>
          </cell>
          <cell r="L463">
            <v>2.9580000000000002</v>
          </cell>
          <cell r="M463">
            <v>20</v>
          </cell>
          <cell r="N463" t="str">
            <v>NUEVA</v>
          </cell>
        </row>
        <row r="464">
          <cell r="B464">
            <v>35587</v>
          </cell>
          <cell r="C464">
            <v>30</v>
          </cell>
          <cell r="D464">
            <v>30</v>
          </cell>
          <cell r="E464">
            <v>81.75</v>
          </cell>
          <cell r="F464">
            <v>0.127</v>
          </cell>
          <cell r="G464">
            <v>0</v>
          </cell>
          <cell r="H464">
            <v>35615</v>
          </cell>
          <cell r="I464" t="str">
            <v>CDB</v>
          </cell>
          <cell r="J464" t="str">
            <v>NOM</v>
          </cell>
          <cell r="K464">
            <v>28</v>
          </cell>
          <cell r="L464">
            <v>3.81</v>
          </cell>
          <cell r="M464">
            <v>30</v>
          </cell>
          <cell r="N464" t="str">
            <v>NUEVA</v>
          </cell>
        </row>
        <row r="465">
          <cell r="B465">
            <v>35592</v>
          </cell>
          <cell r="C465">
            <v>45</v>
          </cell>
          <cell r="D465">
            <v>45</v>
          </cell>
          <cell r="E465">
            <v>105.75</v>
          </cell>
          <cell r="F465">
            <v>0.1241</v>
          </cell>
          <cell r="G465">
            <v>0</v>
          </cell>
          <cell r="H465">
            <v>35620</v>
          </cell>
          <cell r="I465" t="str">
            <v>CDB</v>
          </cell>
          <cell r="J465" t="str">
            <v>NOM</v>
          </cell>
          <cell r="K465">
            <v>28</v>
          </cell>
          <cell r="L465">
            <v>5.5845000000000002</v>
          </cell>
          <cell r="M465">
            <v>75</v>
          </cell>
          <cell r="N465" t="str">
            <v>NUEVA</v>
          </cell>
        </row>
        <row r="466">
          <cell r="B466">
            <v>35593</v>
          </cell>
          <cell r="C466">
            <v>30</v>
          </cell>
          <cell r="D466">
            <v>30</v>
          </cell>
          <cell r="E466">
            <v>49.25</v>
          </cell>
          <cell r="F466">
            <v>0.12</v>
          </cell>
          <cell r="G466">
            <v>0</v>
          </cell>
          <cell r="H466">
            <v>35621</v>
          </cell>
          <cell r="I466" t="str">
            <v>CDB</v>
          </cell>
          <cell r="J466" t="str">
            <v>NOM</v>
          </cell>
          <cell r="K466">
            <v>28</v>
          </cell>
          <cell r="L466">
            <v>3.5999999999999996</v>
          </cell>
          <cell r="M466">
            <v>105</v>
          </cell>
          <cell r="N466" t="str">
            <v>NUEVA</v>
          </cell>
        </row>
        <row r="467">
          <cell r="B467">
            <v>35594</v>
          </cell>
          <cell r="C467">
            <v>45</v>
          </cell>
          <cell r="D467">
            <v>45</v>
          </cell>
          <cell r="E467">
            <v>123</v>
          </cell>
          <cell r="F467">
            <v>0.11990000000000001</v>
          </cell>
          <cell r="G467">
            <v>0</v>
          </cell>
          <cell r="H467">
            <v>35622</v>
          </cell>
          <cell r="I467" t="str">
            <v>CDB</v>
          </cell>
          <cell r="J467" t="str">
            <v>NOM</v>
          </cell>
          <cell r="K467">
            <v>28</v>
          </cell>
          <cell r="L467">
            <v>5.3955000000000002</v>
          </cell>
          <cell r="M467">
            <v>150</v>
          </cell>
          <cell r="N467" t="str">
            <v>NUEVA</v>
          </cell>
        </row>
        <row r="468">
          <cell r="B468">
            <v>35620</v>
          </cell>
          <cell r="C468">
            <v>60</v>
          </cell>
          <cell r="D468">
            <v>60</v>
          </cell>
          <cell r="E468">
            <v>228.1</v>
          </cell>
          <cell r="F468">
            <v>0.1108</v>
          </cell>
          <cell r="G468">
            <v>0</v>
          </cell>
          <cell r="H468">
            <v>35648</v>
          </cell>
          <cell r="I468" t="str">
            <v>CDB</v>
          </cell>
          <cell r="J468" t="str">
            <v>NOM</v>
          </cell>
          <cell r="K468">
            <v>28</v>
          </cell>
          <cell r="L468">
            <v>6.6479999999999997</v>
          </cell>
          <cell r="M468">
            <v>135</v>
          </cell>
          <cell r="N468" t="str">
            <v>NUEVA</v>
          </cell>
        </row>
        <row r="469">
          <cell r="B469">
            <v>35621</v>
          </cell>
          <cell r="C469">
            <v>60</v>
          </cell>
          <cell r="D469">
            <v>60</v>
          </cell>
          <cell r="E469">
            <v>139</v>
          </cell>
          <cell r="F469">
            <v>0.105</v>
          </cell>
          <cell r="G469">
            <v>0</v>
          </cell>
          <cell r="H469">
            <v>35649</v>
          </cell>
          <cell r="I469" t="str">
            <v>CDB</v>
          </cell>
          <cell r="J469" t="str">
            <v>NOM</v>
          </cell>
          <cell r="K469">
            <v>28</v>
          </cell>
          <cell r="L469">
            <v>6.3</v>
          </cell>
          <cell r="M469">
            <v>165</v>
          </cell>
          <cell r="N469" t="str">
            <v>NUEVA</v>
          </cell>
        </row>
        <row r="470">
          <cell r="B470">
            <v>35622</v>
          </cell>
          <cell r="C470">
            <v>60</v>
          </cell>
          <cell r="D470">
            <v>60</v>
          </cell>
          <cell r="E470">
            <v>129</v>
          </cell>
          <cell r="F470">
            <v>0.1285</v>
          </cell>
          <cell r="G470">
            <v>0</v>
          </cell>
          <cell r="H470">
            <v>35678</v>
          </cell>
          <cell r="I470" t="str">
            <v>CDB</v>
          </cell>
          <cell r="J470" t="str">
            <v>NOM</v>
          </cell>
          <cell r="K470">
            <v>56</v>
          </cell>
          <cell r="L470">
            <v>7.71</v>
          </cell>
          <cell r="M470">
            <v>180</v>
          </cell>
          <cell r="N470" t="str">
            <v>NUEVA</v>
          </cell>
        </row>
        <row r="471">
          <cell r="B471">
            <v>35649</v>
          </cell>
          <cell r="C471">
            <v>70</v>
          </cell>
          <cell r="D471">
            <v>70</v>
          </cell>
          <cell r="E471">
            <v>221.1</v>
          </cell>
          <cell r="F471">
            <v>0.1222</v>
          </cell>
          <cell r="G471">
            <v>0</v>
          </cell>
          <cell r="H471">
            <v>35677</v>
          </cell>
          <cell r="I471" t="str">
            <v>CDB</v>
          </cell>
          <cell r="J471" t="str">
            <v>NOM</v>
          </cell>
          <cell r="K471">
            <v>28</v>
          </cell>
          <cell r="L471">
            <v>8.5540000000000003</v>
          </cell>
          <cell r="M471">
            <v>130</v>
          </cell>
          <cell r="N471" t="str">
            <v>NUEVA</v>
          </cell>
        </row>
        <row r="472">
          <cell r="B472">
            <v>35650</v>
          </cell>
          <cell r="C472">
            <v>100</v>
          </cell>
          <cell r="D472">
            <v>100</v>
          </cell>
          <cell r="E472">
            <v>240.5</v>
          </cell>
          <cell r="F472">
            <v>0.1148</v>
          </cell>
          <cell r="G472">
            <v>0</v>
          </cell>
          <cell r="H472">
            <v>35678</v>
          </cell>
          <cell r="I472" t="str">
            <v>CDB</v>
          </cell>
          <cell r="J472" t="str">
            <v>NOM</v>
          </cell>
          <cell r="K472">
            <v>28</v>
          </cell>
          <cell r="L472">
            <v>11.48</v>
          </cell>
          <cell r="M472">
            <v>230</v>
          </cell>
          <cell r="N472" t="str">
            <v>REAPERTURA</v>
          </cell>
        </row>
        <row r="473">
          <cell r="B473">
            <v>35655</v>
          </cell>
          <cell r="C473">
            <v>50</v>
          </cell>
          <cell r="D473">
            <v>58</v>
          </cell>
          <cell r="E473">
            <v>126</v>
          </cell>
          <cell r="F473">
            <v>0.12690000000000001</v>
          </cell>
          <cell r="G473">
            <v>0</v>
          </cell>
          <cell r="H473">
            <v>35683</v>
          </cell>
          <cell r="I473" t="str">
            <v>CDB</v>
          </cell>
          <cell r="J473" t="str">
            <v>NOM</v>
          </cell>
          <cell r="K473">
            <v>28</v>
          </cell>
          <cell r="L473">
            <v>7.3602000000000007</v>
          </cell>
          <cell r="M473">
            <v>288</v>
          </cell>
          <cell r="N473" t="str">
            <v>NUEVA</v>
          </cell>
        </row>
        <row r="474">
          <cell r="B474">
            <v>35656</v>
          </cell>
          <cell r="C474">
            <v>70</v>
          </cell>
          <cell r="D474">
            <v>80</v>
          </cell>
          <cell r="E474">
            <v>220.5</v>
          </cell>
          <cell r="F474">
            <v>0.128</v>
          </cell>
          <cell r="G474">
            <v>0</v>
          </cell>
          <cell r="H474">
            <v>35712</v>
          </cell>
          <cell r="I474" t="str">
            <v>CDB</v>
          </cell>
          <cell r="J474" t="str">
            <v>NOM</v>
          </cell>
          <cell r="K474">
            <v>56</v>
          </cell>
          <cell r="L474">
            <v>10.24</v>
          </cell>
          <cell r="M474">
            <v>368</v>
          </cell>
          <cell r="N474" t="str">
            <v>NUEVA</v>
          </cell>
        </row>
        <row r="475">
          <cell r="B475">
            <v>35657</v>
          </cell>
          <cell r="C475">
            <v>80</v>
          </cell>
          <cell r="D475">
            <v>80</v>
          </cell>
          <cell r="E475">
            <v>222.5</v>
          </cell>
          <cell r="F475">
            <v>0.13500000000000001</v>
          </cell>
          <cell r="G475">
            <v>0</v>
          </cell>
          <cell r="H475">
            <v>35713</v>
          </cell>
          <cell r="I475" t="str">
            <v>CDB</v>
          </cell>
          <cell r="J475" t="str">
            <v>NOM</v>
          </cell>
          <cell r="K475">
            <v>56</v>
          </cell>
          <cell r="L475">
            <v>10.8</v>
          </cell>
          <cell r="M475">
            <v>448</v>
          </cell>
          <cell r="N475" t="str">
            <v>NUEVA</v>
          </cell>
        </row>
        <row r="476">
          <cell r="B476">
            <v>35677</v>
          </cell>
          <cell r="C476">
            <v>70</v>
          </cell>
          <cell r="D476">
            <v>70</v>
          </cell>
          <cell r="E476">
            <v>322.8</v>
          </cell>
          <cell r="F476">
            <v>0.12379999999999999</v>
          </cell>
          <cell r="G476">
            <v>0</v>
          </cell>
          <cell r="H476">
            <v>35733</v>
          </cell>
          <cell r="I476" t="str">
            <v>CDB</v>
          </cell>
          <cell r="J476" t="str">
            <v>NOM</v>
          </cell>
          <cell r="K476">
            <v>56</v>
          </cell>
          <cell r="L476">
            <v>8.6660000000000004</v>
          </cell>
          <cell r="M476">
            <v>448</v>
          </cell>
          <cell r="N476" t="str">
            <v>NUEVA</v>
          </cell>
        </row>
        <row r="477">
          <cell r="B477">
            <v>35678</v>
          </cell>
          <cell r="C477">
            <v>160</v>
          </cell>
          <cell r="D477">
            <v>160</v>
          </cell>
          <cell r="E477">
            <v>324.10000000000002</v>
          </cell>
          <cell r="F477">
            <v>0.13450000000000001</v>
          </cell>
          <cell r="G477">
            <v>0</v>
          </cell>
          <cell r="H477">
            <v>35734</v>
          </cell>
          <cell r="I477" t="str">
            <v>CDB</v>
          </cell>
          <cell r="J477" t="str">
            <v>NOM</v>
          </cell>
          <cell r="K477">
            <v>56</v>
          </cell>
          <cell r="L477">
            <v>21.520000000000003</v>
          </cell>
          <cell r="M477">
            <v>448</v>
          </cell>
          <cell r="N477" t="str">
            <v>NUEVA</v>
          </cell>
        </row>
        <row r="478">
          <cell r="B478">
            <v>35683</v>
          </cell>
          <cell r="C478">
            <v>120</v>
          </cell>
          <cell r="D478">
            <v>120</v>
          </cell>
          <cell r="E478">
            <v>296.5</v>
          </cell>
          <cell r="F478">
            <v>0.1336</v>
          </cell>
          <cell r="G478">
            <v>0</v>
          </cell>
          <cell r="H478">
            <v>35739</v>
          </cell>
          <cell r="I478" t="str">
            <v>CDB</v>
          </cell>
          <cell r="J478" t="str">
            <v>NOM</v>
          </cell>
          <cell r="K478">
            <v>56</v>
          </cell>
          <cell r="L478">
            <v>16.032</v>
          </cell>
          <cell r="M478">
            <v>510</v>
          </cell>
          <cell r="N478" t="str">
            <v>NUEVA</v>
          </cell>
        </row>
        <row r="479">
          <cell r="B479">
            <v>35684</v>
          </cell>
          <cell r="C479">
            <v>50</v>
          </cell>
          <cell r="D479">
            <v>50</v>
          </cell>
          <cell r="E479">
            <v>179.5</v>
          </cell>
          <cell r="F479">
            <v>0.12989999999999999</v>
          </cell>
          <cell r="G479">
            <v>0</v>
          </cell>
          <cell r="H479">
            <v>35768</v>
          </cell>
          <cell r="I479" t="str">
            <v>CDB</v>
          </cell>
          <cell r="J479" t="str">
            <v>NOM</v>
          </cell>
          <cell r="K479">
            <v>84</v>
          </cell>
          <cell r="L479">
            <v>6.4949999999999992</v>
          </cell>
          <cell r="M479">
            <v>560</v>
          </cell>
          <cell r="N479" t="str">
            <v>NUEVA</v>
          </cell>
        </row>
        <row r="480">
          <cell r="B480">
            <v>35685</v>
          </cell>
          <cell r="C480">
            <v>80</v>
          </cell>
          <cell r="D480">
            <v>80</v>
          </cell>
          <cell r="E480">
            <v>137</v>
          </cell>
          <cell r="F480">
            <v>0.13769999999999999</v>
          </cell>
          <cell r="G480">
            <v>0</v>
          </cell>
          <cell r="H480">
            <v>35713</v>
          </cell>
          <cell r="I480" t="str">
            <v>CDB</v>
          </cell>
          <cell r="J480" t="str">
            <v>NOM</v>
          </cell>
          <cell r="K480">
            <v>28</v>
          </cell>
          <cell r="L480">
            <v>11.015999999999998</v>
          </cell>
          <cell r="M480">
            <v>640</v>
          </cell>
          <cell r="N480" t="str">
            <v>REAPERTURA</v>
          </cell>
        </row>
        <row r="481">
          <cell r="B481">
            <v>35704</v>
          </cell>
          <cell r="C481">
            <v>30</v>
          </cell>
          <cell r="D481">
            <v>30</v>
          </cell>
          <cell r="E481">
            <v>144.5</v>
          </cell>
          <cell r="F481">
            <v>0.1109</v>
          </cell>
          <cell r="G481">
            <v>0</v>
          </cell>
          <cell r="H481">
            <v>35760</v>
          </cell>
          <cell r="I481" t="str">
            <v>CDB</v>
          </cell>
          <cell r="J481" t="str">
            <v>NOM</v>
          </cell>
          <cell r="K481">
            <v>56</v>
          </cell>
          <cell r="L481">
            <v>3.327</v>
          </cell>
          <cell r="M481">
            <v>670</v>
          </cell>
          <cell r="N481" t="str">
            <v>NUEVA</v>
          </cell>
        </row>
        <row r="482">
          <cell r="B482">
            <v>35705</v>
          </cell>
          <cell r="C482">
            <v>50</v>
          </cell>
          <cell r="D482">
            <v>50</v>
          </cell>
          <cell r="E482">
            <v>268.5</v>
          </cell>
          <cell r="F482">
            <v>0.11020000000000001</v>
          </cell>
          <cell r="G482">
            <v>0</v>
          </cell>
          <cell r="H482">
            <v>35761</v>
          </cell>
          <cell r="I482" t="str">
            <v>CDB</v>
          </cell>
          <cell r="J482" t="str">
            <v>NOM</v>
          </cell>
          <cell r="K482">
            <v>56</v>
          </cell>
          <cell r="L482">
            <v>5.5100000000000007</v>
          </cell>
          <cell r="M482">
            <v>720</v>
          </cell>
          <cell r="N482" t="str">
            <v>NUEVA</v>
          </cell>
        </row>
        <row r="483">
          <cell r="B483">
            <v>35706</v>
          </cell>
          <cell r="C483">
            <v>70</v>
          </cell>
          <cell r="D483">
            <v>70</v>
          </cell>
          <cell r="E483">
            <v>187.5</v>
          </cell>
          <cell r="F483">
            <v>0.1191</v>
          </cell>
          <cell r="G483">
            <v>0</v>
          </cell>
          <cell r="H483">
            <v>35762</v>
          </cell>
          <cell r="I483" t="str">
            <v>CDB</v>
          </cell>
          <cell r="J483" t="str">
            <v>NOM</v>
          </cell>
          <cell r="K483">
            <v>56</v>
          </cell>
          <cell r="L483">
            <v>8.3369999999999997</v>
          </cell>
          <cell r="M483">
            <v>790</v>
          </cell>
          <cell r="N483" t="str">
            <v>NUEVA</v>
          </cell>
        </row>
        <row r="484">
          <cell r="B484">
            <v>35712</v>
          </cell>
          <cell r="C484">
            <v>120</v>
          </cell>
          <cell r="D484">
            <v>120</v>
          </cell>
          <cell r="E484">
            <v>445.5</v>
          </cell>
          <cell r="F484">
            <v>0.12</v>
          </cell>
          <cell r="G484">
            <v>0</v>
          </cell>
          <cell r="H484">
            <v>35768</v>
          </cell>
          <cell r="I484" t="str">
            <v>CDB</v>
          </cell>
          <cell r="J484" t="str">
            <v>NOM</v>
          </cell>
          <cell r="K484">
            <v>56</v>
          </cell>
          <cell r="L484">
            <v>14.399999999999999</v>
          </cell>
          <cell r="M484">
            <v>830</v>
          </cell>
          <cell r="N484" t="str">
            <v>REAPERTURA</v>
          </cell>
        </row>
        <row r="485">
          <cell r="B485">
            <v>35713</v>
          </cell>
          <cell r="C485">
            <v>210</v>
          </cell>
          <cell r="D485">
            <v>210</v>
          </cell>
          <cell r="E485">
            <v>403.5</v>
          </cell>
          <cell r="F485">
            <v>0.12</v>
          </cell>
          <cell r="G485">
            <v>0</v>
          </cell>
          <cell r="H485">
            <v>35741</v>
          </cell>
          <cell r="I485" t="str">
            <v>CDB</v>
          </cell>
          <cell r="J485" t="str">
            <v>NOM</v>
          </cell>
          <cell r="K485">
            <v>28</v>
          </cell>
          <cell r="L485">
            <v>25.2</v>
          </cell>
          <cell r="M485">
            <v>880</v>
          </cell>
          <cell r="N485" t="str">
            <v>NUEVA</v>
          </cell>
        </row>
        <row r="486">
          <cell r="B486">
            <v>35718</v>
          </cell>
          <cell r="C486">
            <v>100</v>
          </cell>
          <cell r="D486">
            <v>100</v>
          </cell>
          <cell r="E486">
            <v>334.5</v>
          </cell>
          <cell r="F486">
            <v>0.1091</v>
          </cell>
          <cell r="G486">
            <v>0</v>
          </cell>
          <cell r="H486">
            <v>35774</v>
          </cell>
          <cell r="I486" t="str">
            <v>CDB</v>
          </cell>
          <cell r="J486" t="str">
            <v>NOM</v>
          </cell>
          <cell r="K486">
            <v>56</v>
          </cell>
          <cell r="L486">
            <v>10.91</v>
          </cell>
          <cell r="M486">
            <v>980</v>
          </cell>
          <cell r="N486" t="str">
            <v>NUEVA</v>
          </cell>
        </row>
        <row r="487">
          <cell r="B487">
            <v>35719</v>
          </cell>
          <cell r="C487">
            <v>100</v>
          </cell>
          <cell r="D487">
            <v>100</v>
          </cell>
          <cell r="E487">
            <v>356</v>
          </cell>
          <cell r="F487">
            <v>0.1143</v>
          </cell>
          <cell r="G487">
            <v>0</v>
          </cell>
          <cell r="H487">
            <v>35775</v>
          </cell>
          <cell r="I487" t="str">
            <v>CDB</v>
          </cell>
          <cell r="J487" t="str">
            <v>NOM</v>
          </cell>
          <cell r="K487">
            <v>56</v>
          </cell>
          <cell r="L487">
            <v>11.43</v>
          </cell>
          <cell r="M487">
            <v>1080</v>
          </cell>
          <cell r="N487" t="str">
            <v>NUEVA</v>
          </cell>
        </row>
        <row r="488">
          <cell r="B488">
            <v>35720</v>
          </cell>
          <cell r="C488">
            <v>50</v>
          </cell>
          <cell r="D488">
            <v>50</v>
          </cell>
          <cell r="E488">
            <v>198</v>
          </cell>
          <cell r="F488">
            <v>0.1143</v>
          </cell>
          <cell r="G488">
            <v>0</v>
          </cell>
          <cell r="H488">
            <v>35776</v>
          </cell>
          <cell r="I488" t="str">
            <v>CDB</v>
          </cell>
          <cell r="J488" t="str">
            <v>NOM</v>
          </cell>
          <cell r="K488">
            <v>56</v>
          </cell>
          <cell r="L488">
            <v>5.7149999999999999</v>
          </cell>
          <cell r="M488">
            <v>1130</v>
          </cell>
          <cell r="N488" t="str">
            <v>NUEVA</v>
          </cell>
        </row>
        <row r="489">
          <cell r="B489">
            <v>35739</v>
          </cell>
          <cell r="C489">
            <v>100</v>
          </cell>
          <cell r="D489">
            <v>100</v>
          </cell>
          <cell r="E489">
            <v>259.5</v>
          </cell>
          <cell r="F489">
            <v>0.13189999999999999</v>
          </cell>
          <cell r="G489">
            <v>0</v>
          </cell>
          <cell r="H489">
            <v>35767</v>
          </cell>
          <cell r="I489" t="str">
            <v>CDB</v>
          </cell>
          <cell r="J489" t="str">
            <v>NOM</v>
          </cell>
          <cell r="K489">
            <v>28</v>
          </cell>
          <cell r="L489">
            <v>13.19</v>
          </cell>
          <cell r="M489">
            <v>880</v>
          </cell>
          <cell r="N489" t="str">
            <v>NUEVA</v>
          </cell>
        </row>
        <row r="490">
          <cell r="B490">
            <v>35740</v>
          </cell>
          <cell r="C490">
            <v>75</v>
          </cell>
          <cell r="D490">
            <v>75</v>
          </cell>
          <cell r="E490">
            <v>157</v>
          </cell>
          <cell r="F490">
            <v>0.13250000000000001</v>
          </cell>
          <cell r="G490">
            <v>0</v>
          </cell>
          <cell r="H490">
            <v>35797</v>
          </cell>
          <cell r="I490" t="str">
            <v>CDB</v>
          </cell>
          <cell r="J490" t="str">
            <v>NOM</v>
          </cell>
          <cell r="K490">
            <v>57</v>
          </cell>
          <cell r="L490">
            <v>9.9375</v>
          </cell>
          <cell r="M490">
            <v>955</v>
          </cell>
          <cell r="N490" t="str">
            <v>NUEVA</v>
          </cell>
        </row>
        <row r="491">
          <cell r="B491">
            <v>35741</v>
          </cell>
          <cell r="C491">
            <v>200</v>
          </cell>
          <cell r="D491">
            <v>200</v>
          </cell>
          <cell r="E491">
            <v>252.5</v>
          </cell>
          <cell r="F491">
            <v>0.13850000000000001</v>
          </cell>
          <cell r="G491">
            <v>0</v>
          </cell>
          <cell r="H491">
            <v>35797</v>
          </cell>
          <cell r="I491" t="str">
            <v>CDB</v>
          </cell>
          <cell r="J491" t="str">
            <v>NOM</v>
          </cell>
          <cell r="K491">
            <v>56</v>
          </cell>
          <cell r="L491">
            <v>27.700000000000003</v>
          </cell>
          <cell r="M491">
            <v>945</v>
          </cell>
          <cell r="N491" t="str">
            <v>REAPERTURA</v>
          </cell>
        </row>
        <row r="492">
          <cell r="B492">
            <v>35746</v>
          </cell>
          <cell r="C492">
            <v>80</v>
          </cell>
          <cell r="D492">
            <v>80</v>
          </cell>
          <cell r="E492">
            <v>187.5</v>
          </cell>
          <cell r="F492">
            <v>0.14030000000000001</v>
          </cell>
          <cell r="G492">
            <v>0</v>
          </cell>
          <cell r="H492">
            <v>35802</v>
          </cell>
          <cell r="I492" t="str">
            <v>CDB</v>
          </cell>
          <cell r="J492" t="str">
            <v>NOM</v>
          </cell>
          <cell r="K492">
            <v>56</v>
          </cell>
          <cell r="L492">
            <v>11.224</v>
          </cell>
          <cell r="M492">
            <v>1025</v>
          </cell>
          <cell r="N492" t="str">
            <v>NUEVA</v>
          </cell>
        </row>
        <row r="493">
          <cell r="B493">
            <v>35747</v>
          </cell>
          <cell r="C493">
            <v>50</v>
          </cell>
          <cell r="D493">
            <v>50</v>
          </cell>
          <cell r="E493">
            <v>104.5</v>
          </cell>
          <cell r="F493">
            <v>0.14180000000000001</v>
          </cell>
          <cell r="G493">
            <v>0</v>
          </cell>
          <cell r="H493">
            <v>35831</v>
          </cell>
          <cell r="I493" t="str">
            <v>CDB</v>
          </cell>
          <cell r="J493" t="str">
            <v>NOM</v>
          </cell>
          <cell r="K493">
            <v>84</v>
          </cell>
          <cell r="L493">
            <v>7.0900000000000007</v>
          </cell>
          <cell r="M493">
            <v>1075</v>
          </cell>
          <cell r="N493" t="str">
            <v>NUEVA</v>
          </cell>
        </row>
        <row r="494">
          <cell r="B494">
            <v>35769</v>
          </cell>
          <cell r="C494">
            <v>30</v>
          </cell>
          <cell r="D494">
            <v>30</v>
          </cell>
          <cell r="E494">
            <v>80</v>
          </cell>
          <cell r="F494">
            <v>0.1361</v>
          </cell>
          <cell r="G494">
            <v>0</v>
          </cell>
          <cell r="H494">
            <v>35853</v>
          </cell>
          <cell r="I494" t="str">
            <v>CDB</v>
          </cell>
          <cell r="J494" t="str">
            <v>NOM</v>
          </cell>
          <cell r="K494">
            <v>84</v>
          </cell>
          <cell r="L494">
            <v>4.0830000000000002</v>
          </cell>
          <cell r="M494">
            <v>685</v>
          </cell>
          <cell r="N494" t="str">
            <v>NUEVA</v>
          </cell>
        </row>
        <row r="495">
          <cell r="B495">
            <v>35774</v>
          </cell>
          <cell r="C495">
            <v>90</v>
          </cell>
          <cell r="D495">
            <v>90</v>
          </cell>
          <cell r="E495">
            <v>138</v>
          </cell>
          <cell r="F495">
            <v>0.13689999999999999</v>
          </cell>
          <cell r="G495">
            <v>0</v>
          </cell>
          <cell r="H495">
            <v>35830</v>
          </cell>
          <cell r="I495" t="str">
            <v>CDB</v>
          </cell>
          <cell r="J495" t="str">
            <v>NOM</v>
          </cell>
          <cell r="K495">
            <v>56</v>
          </cell>
          <cell r="L495">
            <v>12.321</v>
          </cell>
          <cell r="M495">
            <v>675</v>
          </cell>
          <cell r="N495" t="str">
            <v>NUEVA</v>
          </cell>
        </row>
        <row r="496">
          <cell r="B496">
            <v>35775</v>
          </cell>
          <cell r="C496">
            <v>90</v>
          </cell>
          <cell r="D496">
            <v>90</v>
          </cell>
          <cell r="E496">
            <v>97</v>
          </cell>
          <cell r="F496">
            <v>0.14230000000000001</v>
          </cell>
          <cell r="G496">
            <v>0</v>
          </cell>
          <cell r="H496">
            <v>35859</v>
          </cell>
          <cell r="I496" t="str">
            <v>CDB</v>
          </cell>
          <cell r="J496" t="str">
            <v>NOM</v>
          </cell>
          <cell r="K496">
            <v>84</v>
          </cell>
          <cell r="L496">
            <v>12.807</v>
          </cell>
          <cell r="M496">
            <v>665</v>
          </cell>
          <cell r="N496" t="str">
            <v>NUEVA</v>
          </cell>
        </row>
        <row r="497">
          <cell r="B497">
            <v>35776</v>
          </cell>
          <cell r="C497">
            <v>30</v>
          </cell>
          <cell r="D497">
            <v>30</v>
          </cell>
          <cell r="E497">
            <v>114.5</v>
          </cell>
          <cell r="F497">
            <v>0.14510000000000001</v>
          </cell>
          <cell r="G497">
            <v>0</v>
          </cell>
          <cell r="H497">
            <v>35860</v>
          </cell>
          <cell r="I497" t="str">
            <v>CDB</v>
          </cell>
          <cell r="J497" t="str">
            <v>NOM</v>
          </cell>
          <cell r="K497">
            <v>84</v>
          </cell>
          <cell r="L497">
            <v>4.3529999999999998</v>
          </cell>
          <cell r="M497">
            <v>645</v>
          </cell>
          <cell r="N497" t="str">
            <v>NUEVA</v>
          </cell>
        </row>
        <row r="498">
          <cell r="B498">
            <v>35797</v>
          </cell>
          <cell r="C498">
            <v>150</v>
          </cell>
          <cell r="D498">
            <v>150</v>
          </cell>
          <cell r="E498">
            <v>314.5</v>
          </cell>
          <cell r="F498">
            <v>0.1328</v>
          </cell>
          <cell r="G498">
            <v>0</v>
          </cell>
          <cell r="H498">
            <v>35853</v>
          </cell>
          <cell r="I498" t="str">
            <v>CDB</v>
          </cell>
          <cell r="J498" t="str">
            <v>NOM</v>
          </cell>
          <cell r="K498">
            <v>56</v>
          </cell>
          <cell r="L498">
            <v>19.920000000000002</v>
          </cell>
          <cell r="M498">
            <v>520</v>
          </cell>
          <cell r="N498" t="str">
            <v>REAPERTURA</v>
          </cell>
        </row>
        <row r="499">
          <cell r="B499">
            <v>35802</v>
          </cell>
          <cell r="C499">
            <v>250</v>
          </cell>
          <cell r="D499">
            <v>250</v>
          </cell>
          <cell r="E499">
            <v>508</v>
          </cell>
          <cell r="F499">
            <v>0.1368</v>
          </cell>
          <cell r="G499">
            <v>0</v>
          </cell>
          <cell r="H499">
            <v>35886</v>
          </cell>
          <cell r="I499" t="str">
            <v>CDB</v>
          </cell>
          <cell r="J499" t="str">
            <v>NOM</v>
          </cell>
          <cell r="K499">
            <v>84</v>
          </cell>
          <cell r="L499">
            <v>34.200000000000003</v>
          </cell>
          <cell r="M499">
            <v>690</v>
          </cell>
          <cell r="N499" t="str">
            <v>NUEVA</v>
          </cell>
        </row>
        <row r="500">
          <cell r="B500">
            <v>35803</v>
          </cell>
          <cell r="C500">
            <v>150</v>
          </cell>
          <cell r="D500">
            <v>150</v>
          </cell>
          <cell r="E500">
            <v>428.15</v>
          </cell>
          <cell r="F500">
            <v>0.1386</v>
          </cell>
          <cell r="G500">
            <v>0</v>
          </cell>
          <cell r="H500">
            <v>35859</v>
          </cell>
          <cell r="I500" t="str">
            <v>CDB</v>
          </cell>
          <cell r="J500" t="str">
            <v>NOM</v>
          </cell>
          <cell r="K500">
            <v>56</v>
          </cell>
          <cell r="L500">
            <v>20.79</v>
          </cell>
          <cell r="M500">
            <v>840</v>
          </cell>
          <cell r="N500" t="str">
            <v>REAPERTURA</v>
          </cell>
        </row>
        <row r="501">
          <cell r="B501">
            <v>35804</v>
          </cell>
          <cell r="C501">
            <v>150</v>
          </cell>
          <cell r="D501">
            <v>150</v>
          </cell>
          <cell r="E501">
            <v>236.5</v>
          </cell>
          <cell r="F501">
            <v>0.1399</v>
          </cell>
          <cell r="G501">
            <v>0</v>
          </cell>
          <cell r="H501">
            <v>35832</v>
          </cell>
          <cell r="I501" t="str">
            <v>CDB</v>
          </cell>
          <cell r="J501" t="str">
            <v>NOM</v>
          </cell>
          <cell r="K501">
            <v>28</v>
          </cell>
          <cell r="L501">
            <v>20.984999999999999</v>
          </cell>
          <cell r="M501">
            <v>990</v>
          </cell>
          <cell r="N501" t="str">
            <v>NUEVA</v>
          </cell>
        </row>
        <row r="502">
          <cell r="B502">
            <v>35809</v>
          </cell>
          <cell r="C502">
            <v>120</v>
          </cell>
          <cell r="D502">
            <v>120</v>
          </cell>
          <cell r="E502">
            <v>329.5</v>
          </cell>
          <cell r="F502">
            <v>0.13769999999999999</v>
          </cell>
          <cell r="G502">
            <v>0</v>
          </cell>
          <cell r="H502">
            <v>35893</v>
          </cell>
          <cell r="I502" t="str">
            <v>CDB</v>
          </cell>
          <cell r="J502" t="str">
            <v>NOM</v>
          </cell>
          <cell r="K502">
            <v>84</v>
          </cell>
          <cell r="L502">
            <v>16.523999999999997</v>
          </cell>
          <cell r="M502">
            <v>1110</v>
          </cell>
          <cell r="N502" t="str">
            <v>NUEVA</v>
          </cell>
        </row>
        <row r="503">
          <cell r="B503">
            <v>35811</v>
          </cell>
          <cell r="C503">
            <v>50</v>
          </cell>
          <cell r="D503">
            <v>50</v>
          </cell>
          <cell r="E503">
            <v>288.5</v>
          </cell>
          <cell r="F503">
            <v>0.1338</v>
          </cell>
          <cell r="G503">
            <v>0</v>
          </cell>
          <cell r="H503">
            <v>35867</v>
          </cell>
          <cell r="I503" t="str">
            <v>CDB</v>
          </cell>
          <cell r="J503" t="str">
            <v>NOM</v>
          </cell>
          <cell r="K503">
            <v>56</v>
          </cell>
          <cell r="L503">
            <v>6.69</v>
          </cell>
          <cell r="M503">
            <v>1160</v>
          </cell>
          <cell r="N503" t="str">
            <v>NUEVA</v>
          </cell>
        </row>
        <row r="504">
          <cell r="B504">
            <v>35832</v>
          </cell>
          <cell r="C504">
            <v>60</v>
          </cell>
          <cell r="D504">
            <v>60</v>
          </cell>
          <cell r="E504">
            <v>190</v>
          </cell>
          <cell r="F504">
            <v>0.13919999999999999</v>
          </cell>
          <cell r="G504">
            <v>0</v>
          </cell>
          <cell r="H504">
            <v>35860</v>
          </cell>
          <cell r="I504" t="str">
            <v>CDB</v>
          </cell>
          <cell r="J504" t="str">
            <v>NOM</v>
          </cell>
          <cell r="K504">
            <v>28</v>
          </cell>
          <cell r="L504">
            <v>8.3520000000000003</v>
          </cell>
          <cell r="M504">
            <v>930</v>
          </cell>
          <cell r="N504" t="str">
            <v>REAPERTURA</v>
          </cell>
        </row>
        <row r="505">
          <cell r="B505">
            <v>35837</v>
          </cell>
          <cell r="C505">
            <v>60</v>
          </cell>
          <cell r="D505">
            <v>42.1</v>
          </cell>
          <cell r="E505">
            <v>42.1</v>
          </cell>
          <cell r="F505">
            <v>0.154</v>
          </cell>
          <cell r="G505">
            <v>0</v>
          </cell>
          <cell r="H505">
            <v>35865</v>
          </cell>
          <cell r="I505" t="str">
            <v>CDB</v>
          </cell>
          <cell r="J505" t="str">
            <v>NOM</v>
          </cell>
          <cell r="K505">
            <v>28</v>
          </cell>
          <cell r="L505">
            <v>6.4834000000000005</v>
          </cell>
          <cell r="M505">
            <v>972.09999999999854</v>
          </cell>
          <cell r="N505" t="str">
            <v>NUEVA</v>
          </cell>
        </row>
        <row r="506">
          <cell r="B506">
            <v>35859</v>
          </cell>
          <cell r="C506">
            <v>50</v>
          </cell>
          <cell r="D506">
            <v>50</v>
          </cell>
          <cell r="E506">
            <v>154</v>
          </cell>
          <cell r="F506">
            <v>0.17350000000000002</v>
          </cell>
          <cell r="G506">
            <v>0</v>
          </cell>
          <cell r="H506">
            <v>35887</v>
          </cell>
          <cell r="I506" t="str">
            <v>CDB</v>
          </cell>
          <cell r="J506" t="str">
            <v>NOM</v>
          </cell>
          <cell r="K506">
            <v>28</v>
          </cell>
          <cell r="L506">
            <v>8.6750000000000007</v>
          </cell>
          <cell r="M506">
            <v>602.09999999999854</v>
          </cell>
          <cell r="N506" t="str">
            <v>NUEVA</v>
          </cell>
        </row>
        <row r="507">
          <cell r="B507">
            <v>35860</v>
          </cell>
          <cell r="C507">
            <v>90</v>
          </cell>
          <cell r="D507">
            <v>90</v>
          </cell>
          <cell r="E507">
            <v>140.5</v>
          </cell>
          <cell r="F507">
            <v>0.1749</v>
          </cell>
          <cell r="G507">
            <v>0</v>
          </cell>
          <cell r="H507">
            <v>35888</v>
          </cell>
          <cell r="I507" t="str">
            <v>CDB</v>
          </cell>
          <cell r="J507" t="str">
            <v>NOM</v>
          </cell>
          <cell r="K507">
            <v>28</v>
          </cell>
          <cell r="L507">
            <v>15.741</v>
          </cell>
          <cell r="M507">
            <v>602.09999999999854</v>
          </cell>
          <cell r="N507" t="str">
            <v>NUEVA</v>
          </cell>
        </row>
        <row r="508">
          <cell r="B508">
            <v>35863</v>
          </cell>
          <cell r="C508">
            <v>30</v>
          </cell>
          <cell r="D508">
            <v>30</v>
          </cell>
          <cell r="E508">
            <v>81.5</v>
          </cell>
          <cell r="F508">
            <v>0.17710000000000001</v>
          </cell>
          <cell r="G508">
            <v>0</v>
          </cell>
          <cell r="H508">
            <v>35891</v>
          </cell>
          <cell r="I508" t="str">
            <v>CDB</v>
          </cell>
          <cell r="J508" t="str">
            <v>NOM</v>
          </cell>
          <cell r="K508">
            <v>28</v>
          </cell>
          <cell r="L508">
            <v>5.3130000000000006</v>
          </cell>
          <cell r="M508">
            <v>632.09999999999854</v>
          </cell>
          <cell r="N508" t="str">
            <v>NUEVA</v>
          </cell>
        </row>
        <row r="509">
          <cell r="B509">
            <v>35865</v>
          </cell>
          <cell r="C509">
            <v>100</v>
          </cell>
          <cell r="D509">
            <v>100</v>
          </cell>
          <cell r="E509">
            <v>191</v>
          </cell>
          <cell r="F509">
            <v>0.17369999999999999</v>
          </cell>
          <cell r="G509">
            <v>0</v>
          </cell>
          <cell r="H509">
            <v>35921</v>
          </cell>
          <cell r="I509" t="str">
            <v>CDB</v>
          </cell>
          <cell r="J509" t="str">
            <v>NOM</v>
          </cell>
          <cell r="K509">
            <v>56</v>
          </cell>
          <cell r="L509">
            <v>17.37</v>
          </cell>
          <cell r="M509">
            <v>690</v>
          </cell>
          <cell r="N509" t="str">
            <v>NUEVA</v>
          </cell>
        </row>
        <row r="510">
          <cell r="B510">
            <v>35866</v>
          </cell>
          <cell r="C510">
            <v>80</v>
          </cell>
          <cell r="D510">
            <v>80</v>
          </cell>
          <cell r="E510">
            <v>210.3</v>
          </cell>
          <cell r="F510">
            <v>0.1711</v>
          </cell>
          <cell r="G510">
            <v>0</v>
          </cell>
          <cell r="H510">
            <v>35922</v>
          </cell>
          <cell r="I510" t="str">
            <v>CDB</v>
          </cell>
          <cell r="J510" t="str">
            <v>NOM</v>
          </cell>
          <cell r="K510">
            <v>56</v>
          </cell>
          <cell r="L510">
            <v>13.688000000000001</v>
          </cell>
          <cell r="M510">
            <v>770</v>
          </cell>
          <cell r="N510" t="str">
            <v>NUEVA</v>
          </cell>
        </row>
        <row r="511">
          <cell r="B511">
            <v>35867</v>
          </cell>
          <cell r="C511">
            <v>125</v>
          </cell>
          <cell r="D511">
            <v>125</v>
          </cell>
          <cell r="E511">
            <v>213.1</v>
          </cell>
          <cell r="F511">
            <v>0.1694</v>
          </cell>
          <cell r="G511">
            <v>0</v>
          </cell>
          <cell r="H511">
            <v>35923</v>
          </cell>
          <cell r="I511" t="str">
            <v>CDB</v>
          </cell>
          <cell r="J511" t="str">
            <v>NOM</v>
          </cell>
          <cell r="K511">
            <v>56</v>
          </cell>
          <cell r="L511">
            <v>21.175000000000001</v>
          </cell>
          <cell r="M511">
            <v>845</v>
          </cell>
          <cell r="N511" t="str">
            <v>NUEVA</v>
          </cell>
        </row>
        <row r="512">
          <cell r="B512">
            <v>35879</v>
          </cell>
          <cell r="C512">
            <v>30</v>
          </cell>
          <cell r="D512">
            <v>34.799999999999997</v>
          </cell>
          <cell r="E512">
            <v>128.4</v>
          </cell>
          <cell r="F512">
            <v>0.15409999999999999</v>
          </cell>
          <cell r="G512">
            <v>0</v>
          </cell>
          <cell r="H512">
            <v>35935</v>
          </cell>
          <cell r="I512" t="str">
            <v>CDB</v>
          </cell>
          <cell r="J512" t="str">
            <v>NOM</v>
          </cell>
          <cell r="K512">
            <v>56</v>
          </cell>
          <cell r="L512">
            <v>5.3626799999999992</v>
          </cell>
          <cell r="M512">
            <v>879.79999999999927</v>
          </cell>
          <cell r="N512" t="str">
            <v>NUEVA</v>
          </cell>
        </row>
        <row r="513">
          <cell r="B513">
            <v>35887</v>
          </cell>
          <cell r="C513">
            <v>60</v>
          </cell>
          <cell r="D513">
            <v>60</v>
          </cell>
          <cell r="E513">
            <v>243.85</v>
          </cell>
          <cell r="F513">
            <v>0.14810000000000001</v>
          </cell>
          <cell r="G513">
            <v>0</v>
          </cell>
          <cell r="H513">
            <v>35943</v>
          </cell>
          <cell r="I513" t="str">
            <v>CDB</v>
          </cell>
          <cell r="J513" t="str">
            <v>NOM</v>
          </cell>
          <cell r="K513">
            <v>56</v>
          </cell>
          <cell r="L513">
            <v>8.886000000000001</v>
          </cell>
          <cell r="M513">
            <v>639.79999999999927</v>
          </cell>
          <cell r="N513" t="str">
            <v>NUEVA</v>
          </cell>
        </row>
        <row r="514">
          <cell r="B514">
            <v>35888</v>
          </cell>
          <cell r="C514">
            <v>120</v>
          </cell>
          <cell r="D514">
            <v>120</v>
          </cell>
          <cell r="E514">
            <v>254.9</v>
          </cell>
          <cell r="F514">
            <v>0.14779999999999999</v>
          </cell>
          <cell r="G514">
            <v>0</v>
          </cell>
          <cell r="H514">
            <v>35944</v>
          </cell>
          <cell r="I514" t="str">
            <v>CDB</v>
          </cell>
          <cell r="J514" t="str">
            <v>NOM</v>
          </cell>
          <cell r="K514">
            <v>56</v>
          </cell>
          <cell r="L514">
            <v>17.735999999999997</v>
          </cell>
          <cell r="M514">
            <v>669.79999999999927</v>
          </cell>
          <cell r="N514" t="str">
            <v>NUEVA</v>
          </cell>
        </row>
        <row r="515">
          <cell r="B515">
            <v>35891</v>
          </cell>
          <cell r="C515">
            <v>80</v>
          </cell>
          <cell r="D515">
            <v>80</v>
          </cell>
          <cell r="E515">
            <v>230.8</v>
          </cell>
          <cell r="F515">
            <v>0.14960000000000001</v>
          </cell>
          <cell r="G515">
            <v>0</v>
          </cell>
          <cell r="H515">
            <v>35947</v>
          </cell>
          <cell r="I515" t="str">
            <v>CDB</v>
          </cell>
          <cell r="J515" t="str">
            <v>NOM</v>
          </cell>
          <cell r="K515">
            <v>56</v>
          </cell>
          <cell r="L515">
            <v>11.968</v>
          </cell>
          <cell r="M515">
            <v>719.79999999999927</v>
          </cell>
          <cell r="N515" t="str">
            <v>NUEVA</v>
          </cell>
        </row>
        <row r="516">
          <cell r="B516">
            <v>35892</v>
          </cell>
          <cell r="C516">
            <v>60</v>
          </cell>
          <cell r="D516">
            <v>60</v>
          </cell>
          <cell r="E516">
            <v>129.6</v>
          </cell>
          <cell r="F516">
            <v>0.15</v>
          </cell>
          <cell r="G516">
            <v>0</v>
          </cell>
          <cell r="H516">
            <v>35948</v>
          </cell>
          <cell r="I516" t="str">
            <v>CDB</v>
          </cell>
          <cell r="J516" t="str">
            <v>NOM</v>
          </cell>
          <cell r="K516">
            <v>56</v>
          </cell>
          <cell r="L516">
            <v>9</v>
          </cell>
          <cell r="M516">
            <v>779.79999999999927</v>
          </cell>
          <cell r="N516" t="str">
            <v>NUEVA</v>
          </cell>
        </row>
        <row r="517">
          <cell r="B517">
            <v>35893</v>
          </cell>
          <cell r="C517">
            <v>30</v>
          </cell>
          <cell r="D517">
            <v>30</v>
          </cell>
          <cell r="E517">
            <v>148</v>
          </cell>
          <cell r="F517">
            <v>0.1472</v>
          </cell>
          <cell r="G517">
            <v>0</v>
          </cell>
          <cell r="H517">
            <v>35949</v>
          </cell>
          <cell r="I517" t="str">
            <v>CDB</v>
          </cell>
          <cell r="J517" t="str">
            <v>NOM</v>
          </cell>
          <cell r="K517">
            <v>56</v>
          </cell>
          <cell r="L517">
            <v>4.4160000000000004</v>
          </cell>
          <cell r="M517">
            <v>689.79999999999927</v>
          </cell>
          <cell r="N517" t="str">
            <v>NUEVA</v>
          </cell>
        </row>
        <row r="518">
          <cell r="B518">
            <v>35898</v>
          </cell>
          <cell r="C518">
            <v>100</v>
          </cell>
          <cell r="D518">
            <v>100</v>
          </cell>
          <cell r="E518">
            <v>287.5</v>
          </cell>
          <cell r="F518">
            <v>0.1487</v>
          </cell>
          <cell r="G518">
            <v>0</v>
          </cell>
          <cell r="H518">
            <v>35982</v>
          </cell>
          <cell r="I518" t="str">
            <v>CDB</v>
          </cell>
          <cell r="J518" t="str">
            <v>NOM</v>
          </cell>
          <cell r="K518">
            <v>84</v>
          </cell>
          <cell r="L518">
            <v>14.87</v>
          </cell>
          <cell r="M518">
            <v>789.79999999999927</v>
          </cell>
          <cell r="N518" t="str">
            <v>NUEVA</v>
          </cell>
        </row>
        <row r="519">
          <cell r="B519">
            <v>35899</v>
          </cell>
          <cell r="C519">
            <v>100</v>
          </cell>
          <cell r="D519">
            <v>100</v>
          </cell>
          <cell r="E519">
            <v>341.9</v>
          </cell>
          <cell r="F519">
            <v>0.14779999999999999</v>
          </cell>
          <cell r="G519">
            <v>0</v>
          </cell>
          <cell r="H519">
            <v>35983</v>
          </cell>
          <cell r="I519" t="str">
            <v>CDB</v>
          </cell>
          <cell r="J519" t="str">
            <v>NOM</v>
          </cell>
          <cell r="K519">
            <v>84</v>
          </cell>
          <cell r="L519">
            <v>14.78</v>
          </cell>
          <cell r="M519">
            <v>889.79999999999927</v>
          </cell>
          <cell r="N519" t="str">
            <v>NUEVA</v>
          </cell>
        </row>
        <row r="520">
          <cell r="B520">
            <v>35900</v>
          </cell>
          <cell r="C520">
            <v>100</v>
          </cell>
          <cell r="D520">
            <v>100</v>
          </cell>
          <cell r="E520">
            <v>311.75</v>
          </cell>
          <cell r="F520">
            <v>0.14480000000000001</v>
          </cell>
          <cell r="G520">
            <v>0</v>
          </cell>
          <cell r="H520">
            <v>35984</v>
          </cell>
          <cell r="I520" t="str">
            <v>CDB</v>
          </cell>
          <cell r="J520" t="str">
            <v>NOM</v>
          </cell>
          <cell r="K520">
            <v>84</v>
          </cell>
          <cell r="L520">
            <v>14.48</v>
          </cell>
          <cell r="M520">
            <v>989.79999999999927</v>
          </cell>
          <cell r="N520" t="str">
            <v>NUEVA</v>
          </cell>
        </row>
        <row r="521">
          <cell r="B521">
            <v>35901</v>
          </cell>
          <cell r="C521">
            <v>40</v>
          </cell>
          <cell r="D521">
            <v>40</v>
          </cell>
          <cell r="E521">
            <v>164.4</v>
          </cell>
          <cell r="F521">
            <v>0.13919999999999999</v>
          </cell>
          <cell r="G521">
            <v>0</v>
          </cell>
          <cell r="H521">
            <v>35957</v>
          </cell>
          <cell r="I521" t="str">
            <v>CDB</v>
          </cell>
          <cell r="J521" t="str">
            <v>NOM</v>
          </cell>
          <cell r="K521">
            <v>56</v>
          </cell>
          <cell r="L521">
            <v>5.5679999999999996</v>
          </cell>
          <cell r="M521">
            <v>1029.7999999999993</v>
          </cell>
          <cell r="N521" t="str">
            <v>NUEVA</v>
          </cell>
        </row>
        <row r="522">
          <cell r="B522">
            <v>35923</v>
          </cell>
          <cell r="C522">
            <v>125</v>
          </cell>
          <cell r="D522">
            <v>125</v>
          </cell>
          <cell r="E522">
            <v>345.4</v>
          </cell>
          <cell r="F522">
            <v>0.14410000000000001</v>
          </cell>
          <cell r="G522">
            <v>0</v>
          </cell>
          <cell r="H522">
            <v>36007</v>
          </cell>
          <cell r="I522" t="str">
            <v>CDB</v>
          </cell>
          <cell r="J522" t="str">
            <v>NOM</v>
          </cell>
          <cell r="K522">
            <v>84</v>
          </cell>
          <cell r="L522">
            <v>18.012499999999999</v>
          </cell>
          <cell r="M522">
            <v>849.79999999999927</v>
          </cell>
          <cell r="N522" t="str">
            <v>NUEVA</v>
          </cell>
        </row>
        <row r="523">
          <cell r="B523">
            <v>35926</v>
          </cell>
          <cell r="C523">
            <v>70</v>
          </cell>
          <cell r="D523">
            <v>70</v>
          </cell>
          <cell r="E523">
            <v>146</v>
          </cell>
          <cell r="F523">
            <v>0.14499999999999999</v>
          </cell>
          <cell r="G523">
            <v>0</v>
          </cell>
          <cell r="H523">
            <v>36010</v>
          </cell>
          <cell r="I523" t="str">
            <v>CDB</v>
          </cell>
          <cell r="J523" t="str">
            <v>NOM</v>
          </cell>
          <cell r="K523">
            <v>84</v>
          </cell>
          <cell r="L523">
            <v>10.149999999999999</v>
          </cell>
          <cell r="M523">
            <v>919.79999999999927</v>
          </cell>
          <cell r="N523" t="str">
            <v>NUEVA</v>
          </cell>
        </row>
        <row r="524">
          <cell r="B524">
            <v>35927</v>
          </cell>
          <cell r="C524">
            <v>40</v>
          </cell>
          <cell r="D524">
            <v>40</v>
          </cell>
          <cell r="E524">
            <v>126.5</v>
          </cell>
          <cell r="F524">
            <v>0.1449</v>
          </cell>
          <cell r="G524">
            <v>0</v>
          </cell>
          <cell r="H524">
            <v>36011</v>
          </cell>
          <cell r="I524" t="str">
            <v>CDB</v>
          </cell>
          <cell r="J524" t="str">
            <v>NOM</v>
          </cell>
          <cell r="K524">
            <v>84</v>
          </cell>
          <cell r="L524">
            <v>5.7960000000000003</v>
          </cell>
          <cell r="M524">
            <v>959.79999999999927</v>
          </cell>
          <cell r="N524" t="str">
            <v>NUEVA</v>
          </cell>
        </row>
        <row r="525">
          <cell r="B525">
            <v>35928</v>
          </cell>
          <cell r="C525">
            <v>100</v>
          </cell>
          <cell r="D525">
            <v>100</v>
          </cell>
          <cell r="E525">
            <v>150.9</v>
          </cell>
          <cell r="F525">
            <v>0.14630000000000001</v>
          </cell>
          <cell r="G525">
            <v>0</v>
          </cell>
          <cell r="H525">
            <v>35956</v>
          </cell>
          <cell r="I525" t="str">
            <v>CDB</v>
          </cell>
          <cell r="J525" t="str">
            <v>NOM</v>
          </cell>
          <cell r="K525">
            <v>28</v>
          </cell>
          <cell r="L525">
            <v>14.63</v>
          </cell>
          <cell r="M525">
            <v>1059.7999999999993</v>
          </cell>
          <cell r="N525" t="str">
            <v>NUEVA</v>
          </cell>
        </row>
        <row r="526">
          <cell r="B526">
            <v>35944</v>
          </cell>
          <cell r="C526">
            <v>40</v>
          </cell>
          <cell r="D526">
            <v>40</v>
          </cell>
          <cell r="E526">
            <v>149</v>
          </cell>
          <cell r="F526">
            <v>0.14069999999999999</v>
          </cell>
          <cell r="G526">
            <v>0</v>
          </cell>
          <cell r="H526">
            <v>36000</v>
          </cell>
          <cell r="I526" t="str">
            <v>CDB</v>
          </cell>
          <cell r="J526" t="str">
            <v>NOM</v>
          </cell>
          <cell r="K526">
            <v>56</v>
          </cell>
          <cell r="L526">
            <v>5.6280000000000001</v>
          </cell>
          <cell r="M526">
            <v>885</v>
          </cell>
          <cell r="N526" t="str">
            <v>NUEVA</v>
          </cell>
        </row>
        <row r="527">
          <cell r="B527">
            <v>35947</v>
          </cell>
          <cell r="C527">
            <v>100</v>
          </cell>
          <cell r="D527">
            <v>100</v>
          </cell>
          <cell r="E527">
            <v>198.4</v>
          </cell>
          <cell r="F527">
            <v>0.14549999999999999</v>
          </cell>
          <cell r="G527">
            <v>0</v>
          </cell>
          <cell r="H527">
            <v>36003</v>
          </cell>
          <cell r="I527" t="str">
            <v>CDB</v>
          </cell>
          <cell r="J527" t="str">
            <v>NOM</v>
          </cell>
          <cell r="K527">
            <v>56</v>
          </cell>
          <cell r="L527">
            <v>14.549999999999999</v>
          </cell>
          <cell r="M527">
            <v>905</v>
          </cell>
          <cell r="N527" t="str">
            <v>NUEVA</v>
          </cell>
        </row>
        <row r="528">
          <cell r="B528">
            <v>35948</v>
          </cell>
          <cell r="C528">
            <v>90</v>
          </cell>
          <cell r="D528">
            <v>90</v>
          </cell>
          <cell r="E528">
            <v>183.2</v>
          </cell>
          <cell r="F528">
            <v>0.14879999999999999</v>
          </cell>
          <cell r="G528">
            <v>0</v>
          </cell>
          <cell r="H528">
            <v>36032</v>
          </cell>
          <cell r="I528" t="str">
            <v>CDB</v>
          </cell>
          <cell r="J528" t="str">
            <v>NOM</v>
          </cell>
          <cell r="K528">
            <v>84</v>
          </cell>
          <cell r="L528">
            <v>13.391999999999999</v>
          </cell>
          <cell r="M528">
            <v>935</v>
          </cell>
          <cell r="N528" t="str">
            <v>NUEVA</v>
          </cell>
        </row>
        <row r="529">
          <cell r="B529">
            <v>35956</v>
          </cell>
          <cell r="C529">
            <v>60</v>
          </cell>
          <cell r="D529">
            <v>62</v>
          </cell>
          <cell r="E529">
            <v>131</v>
          </cell>
          <cell r="F529">
            <v>0.1469</v>
          </cell>
          <cell r="G529">
            <v>0</v>
          </cell>
          <cell r="H529">
            <v>36040</v>
          </cell>
          <cell r="I529" t="str">
            <v>CDB</v>
          </cell>
          <cell r="J529" t="str">
            <v>NOM</v>
          </cell>
          <cell r="K529">
            <v>84</v>
          </cell>
          <cell r="L529">
            <v>9.107800000000001</v>
          </cell>
          <cell r="M529">
            <v>867</v>
          </cell>
          <cell r="N529" t="str">
            <v>NUEVA</v>
          </cell>
        </row>
        <row r="530">
          <cell r="B530">
            <v>35957</v>
          </cell>
          <cell r="C530">
            <v>80</v>
          </cell>
          <cell r="D530">
            <v>80</v>
          </cell>
          <cell r="E530">
            <v>153</v>
          </cell>
          <cell r="F530">
            <v>0.14749999999999999</v>
          </cell>
          <cell r="G530">
            <v>0</v>
          </cell>
          <cell r="H530">
            <v>36041</v>
          </cell>
          <cell r="I530" t="str">
            <v>CDB</v>
          </cell>
          <cell r="J530" t="str">
            <v>NOM</v>
          </cell>
          <cell r="K530">
            <v>84</v>
          </cell>
          <cell r="L530">
            <v>11.799999999999999</v>
          </cell>
          <cell r="M530">
            <v>907</v>
          </cell>
          <cell r="N530" t="str">
            <v>NUEVA</v>
          </cell>
        </row>
        <row r="531">
          <cell r="B531">
            <v>35958</v>
          </cell>
          <cell r="C531">
            <v>60</v>
          </cell>
          <cell r="D531">
            <v>60</v>
          </cell>
          <cell r="E531">
            <v>79</v>
          </cell>
          <cell r="F531">
            <v>0.1489</v>
          </cell>
          <cell r="G531">
            <v>0</v>
          </cell>
          <cell r="H531">
            <v>36042</v>
          </cell>
          <cell r="I531" t="str">
            <v>CDB</v>
          </cell>
          <cell r="J531" t="str">
            <v>NOM</v>
          </cell>
          <cell r="K531">
            <v>84</v>
          </cell>
          <cell r="L531">
            <v>8.9340000000000011</v>
          </cell>
          <cell r="M531">
            <v>967</v>
          </cell>
          <cell r="N531" t="str">
            <v>NUEVA</v>
          </cell>
        </row>
        <row r="532">
          <cell r="B532">
            <v>36019</v>
          </cell>
          <cell r="C532">
            <v>20</v>
          </cell>
          <cell r="D532">
            <v>20</v>
          </cell>
          <cell r="E532">
            <v>58</v>
          </cell>
          <cell r="F532">
            <v>0.17519999999999999</v>
          </cell>
          <cell r="G532">
            <v>0</v>
          </cell>
          <cell r="H532">
            <v>36047</v>
          </cell>
          <cell r="I532" t="str">
            <v>CDB</v>
          </cell>
          <cell r="J532" t="str">
            <v>NOM</v>
          </cell>
          <cell r="K532">
            <v>28</v>
          </cell>
          <cell r="L532">
            <v>3.504</v>
          </cell>
          <cell r="M532">
            <v>312</v>
          </cell>
          <cell r="N532" t="str">
            <v>NUEVA</v>
          </cell>
        </row>
        <row r="533">
          <cell r="B533">
            <v>36020</v>
          </cell>
          <cell r="C533">
            <v>30</v>
          </cell>
          <cell r="D533">
            <v>30</v>
          </cell>
          <cell r="E533">
            <v>88</v>
          </cell>
          <cell r="F533">
            <v>0.1794</v>
          </cell>
          <cell r="G533">
            <v>0</v>
          </cell>
          <cell r="H533">
            <v>36048</v>
          </cell>
          <cell r="I533" t="str">
            <v>CDB</v>
          </cell>
          <cell r="J533" t="str">
            <v>NOM</v>
          </cell>
          <cell r="K533">
            <v>28</v>
          </cell>
          <cell r="L533">
            <v>5.3819999999999997</v>
          </cell>
          <cell r="M533">
            <v>342</v>
          </cell>
          <cell r="N533" t="str">
            <v>NUEVA</v>
          </cell>
        </row>
        <row r="534">
          <cell r="B534">
            <v>36034</v>
          </cell>
          <cell r="C534">
            <v>20</v>
          </cell>
          <cell r="D534">
            <v>20</v>
          </cell>
          <cell r="E534">
            <v>50</v>
          </cell>
          <cell r="F534">
            <v>0.17499999999999999</v>
          </cell>
          <cell r="G534">
            <v>0</v>
          </cell>
          <cell r="H534">
            <v>36062</v>
          </cell>
          <cell r="I534" t="str">
            <v>CDB</v>
          </cell>
          <cell r="J534" t="str">
            <v>NOM</v>
          </cell>
          <cell r="K534">
            <v>28</v>
          </cell>
          <cell r="L534">
            <v>3.5</v>
          </cell>
          <cell r="M534">
            <v>272</v>
          </cell>
          <cell r="N534" t="str">
            <v>NUEVA</v>
          </cell>
        </row>
        <row r="535">
          <cell r="B535">
            <v>36035</v>
          </cell>
          <cell r="C535">
            <v>25</v>
          </cell>
          <cell r="D535">
            <v>25</v>
          </cell>
          <cell r="E535">
            <v>56.8</v>
          </cell>
          <cell r="F535">
            <v>0.17480000000000001</v>
          </cell>
          <cell r="G535">
            <v>0</v>
          </cell>
          <cell r="H535">
            <v>36063</v>
          </cell>
          <cell r="I535" t="str">
            <v>CDB</v>
          </cell>
          <cell r="J535" t="str">
            <v>NOM</v>
          </cell>
          <cell r="K535">
            <v>28</v>
          </cell>
          <cell r="L535">
            <v>4.37</v>
          </cell>
          <cell r="M535">
            <v>297</v>
          </cell>
          <cell r="N535" t="str">
            <v>NUEVA</v>
          </cell>
        </row>
        <row r="536">
          <cell r="B536">
            <v>36047</v>
          </cell>
          <cell r="C536">
            <v>20</v>
          </cell>
          <cell r="D536">
            <v>20</v>
          </cell>
          <cell r="E536">
            <v>45</v>
          </cell>
          <cell r="F536">
            <v>0.1973</v>
          </cell>
          <cell r="G536">
            <v>0</v>
          </cell>
          <cell r="H536">
            <v>36054</v>
          </cell>
          <cell r="I536" t="str">
            <v>CDB</v>
          </cell>
          <cell r="J536" t="str">
            <v>NOM</v>
          </cell>
          <cell r="K536">
            <v>7</v>
          </cell>
          <cell r="L536">
            <v>3.9460000000000002</v>
          </cell>
          <cell r="M536">
            <v>95</v>
          </cell>
          <cell r="N536" t="str">
            <v>NUEVA</v>
          </cell>
        </row>
        <row r="537">
          <cell r="B537">
            <v>36048</v>
          </cell>
          <cell r="C537">
            <v>50</v>
          </cell>
          <cell r="D537">
            <v>50</v>
          </cell>
          <cell r="E537">
            <v>80</v>
          </cell>
          <cell r="F537">
            <v>0.313</v>
          </cell>
          <cell r="G537">
            <v>0</v>
          </cell>
          <cell r="H537">
            <v>36055</v>
          </cell>
          <cell r="I537" t="str">
            <v>CDB</v>
          </cell>
          <cell r="J537" t="str">
            <v>NOM</v>
          </cell>
          <cell r="K537">
            <v>7</v>
          </cell>
          <cell r="L537">
            <v>15.65</v>
          </cell>
          <cell r="M537">
            <v>115</v>
          </cell>
          <cell r="N537" t="str">
            <v>NUEVA</v>
          </cell>
        </row>
        <row r="538">
          <cell r="B538">
            <v>36049</v>
          </cell>
          <cell r="C538">
            <v>30</v>
          </cell>
          <cell r="D538">
            <v>15.5</v>
          </cell>
          <cell r="E538">
            <v>20.5</v>
          </cell>
          <cell r="F538">
            <v>0.3286</v>
          </cell>
          <cell r="G538">
            <v>0</v>
          </cell>
          <cell r="H538">
            <v>36056</v>
          </cell>
          <cell r="I538" t="str">
            <v>CDB</v>
          </cell>
          <cell r="J538" t="str">
            <v>NOM</v>
          </cell>
          <cell r="K538">
            <v>7</v>
          </cell>
          <cell r="L538">
            <v>5.0933000000000002</v>
          </cell>
          <cell r="M538">
            <v>130.5</v>
          </cell>
          <cell r="N538" t="str">
            <v>NUEVA</v>
          </cell>
        </row>
        <row r="539">
          <cell r="B539">
            <v>36066</v>
          </cell>
          <cell r="C539">
            <v>20</v>
          </cell>
          <cell r="D539">
            <v>11.5</v>
          </cell>
          <cell r="E539">
            <v>16.5</v>
          </cell>
          <cell r="F539">
            <v>0.17780000000000001</v>
          </cell>
          <cell r="G539">
            <v>0</v>
          </cell>
          <cell r="H539">
            <v>36073</v>
          </cell>
          <cell r="I539" t="str">
            <v>CDB</v>
          </cell>
          <cell r="J539" t="str">
            <v>NOM</v>
          </cell>
          <cell r="K539">
            <v>7</v>
          </cell>
          <cell r="L539">
            <v>2.0447000000000002</v>
          </cell>
          <cell r="M539">
            <v>11.5</v>
          </cell>
          <cell r="N539" t="str">
            <v>NUEVA</v>
          </cell>
        </row>
        <row r="540">
          <cell r="B540">
            <v>36077</v>
          </cell>
          <cell r="C540">
            <v>15</v>
          </cell>
          <cell r="D540">
            <v>13</v>
          </cell>
          <cell r="E540">
            <v>28</v>
          </cell>
          <cell r="F540">
            <v>0.23719999999999999</v>
          </cell>
          <cell r="G540">
            <v>0</v>
          </cell>
          <cell r="H540">
            <v>36084</v>
          </cell>
          <cell r="I540" t="str">
            <v>CDB</v>
          </cell>
          <cell r="J540" t="str">
            <v>NOM</v>
          </cell>
          <cell r="K540">
            <v>7</v>
          </cell>
          <cell r="L540">
            <v>3.0836000000000001</v>
          </cell>
          <cell r="M540">
            <v>13</v>
          </cell>
          <cell r="N540" t="str">
            <v>NUEVA</v>
          </cell>
        </row>
        <row r="541">
          <cell r="B541">
            <v>36080</v>
          </cell>
          <cell r="C541">
            <v>30</v>
          </cell>
          <cell r="D541">
            <v>29.9</v>
          </cell>
          <cell r="E541">
            <v>85.3</v>
          </cell>
          <cell r="F541">
            <v>0.18310000000000001</v>
          </cell>
          <cell r="G541">
            <v>0</v>
          </cell>
          <cell r="H541">
            <v>36087</v>
          </cell>
          <cell r="I541" t="str">
            <v>CDB</v>
          </cell>
          <cell r="J541" t="str">
            <v>NOM</v>
          </cell>
          <cell r="K541">
            <v>7</v>
          </cell>
          <cell r="L541">
            <v>5.4746899999999998</v>
          </cell>
          <cell r="M541">
            <v>42.900000000001455</v>
          </cell>
          <cell r="N541" t="str">
            <v>NUEVA</v>
          </cell>
        </row>
        <row r="542">
          <cell r="B542">
            <v>36081</v>
          </cell>
          <cell r="C542">
            <v>70</v>
          </cell>
          <cell r="D542">
            <v>70</v>
          </cell>
          <cell r="E542">
            <v>206.7</v>
          </cell>
          <cell r="F542">
            <v>0.1487</v>
          </cell>
          <cell r="G542">
            <v>0</v>
          </cell>
          <cell r="H542">
            <v>36088</v>
          </cell>
          <cell r="I542" t="str">
            <v>CDB</v>
          </cell>
          <cell r="J542" t="str">
            <v>NOM</v>
          </cell>
          <cell r="K542">
            <v>7</v>
          </cell>
          <cell r="L542">
            <v>10.409000000000001</v>
          </cell>
          <cell r="M542">
            <v>112.90000000000146</v>
          </cell>
          <cell r="N542" t="str">
            <v>NUEVA</v>
          </cell>
        </row>
        <row r="543">
          <cell r="B543">
            <v>36082</v>
          </cell>
          <cell r="C543">
            <v>25</v>
          </cell>
          <cell r="D543">
            <v>25</v>
          </cell>
          <cell r="E543">
            <v>51.5</v>
          </cell>
          <cell r="F543">
            <v>0.2298</v>
          </cell>
          <cell r="G543">
            <v>0</v>
          </cell>
          <cell r="H543">
            <v>36110</v>
          </cell>
          <cell r="I543" t="str">
            <v>CDB</v>
          </cell>
          <cell r="J543" t="str">
            <v>NOM</v>
          </cell>
          <cell r="K543">
            <v>28</v>
          </cell>
          <cell r="L543">
            <v>5.7450000000000001</v>
          </cell>
          <cell r="M543">
            <v>137.90000000000146</v>
          </cell>
          <cell r="N543" t="str">
            <v>NUEVA</v>
          </cell>
        </row>
        <row r="544">
          <cell r="B544">
            <v>36083</v>
          </cell>
          <cell r="C544">
            <v>25</v>
          </cell>
          <cell r="D544">
            <v>25</v>
          </cell>
          <cell r="E544">
            <v>50</v>
          </cell>
          <cell r="F544">
            <v>0.23499999999999999</v>
          </cell>
          <cell r="G544">
            <v>0</v>
          </cell>
          <cell r="H544">
            <v>36111</v>
          </cell>
          <cell r="I544" t="str">
            <v>CDB</v>
          </cell>
          <cell r="J544" t="str">
            <v>NOM</v>
          </cell>
          <cell r="K544">
            <v>28</v>
          </cell>
          <cell r="L544">
            <v>5.875</v>
          </cell>
          <cell r="M544">
            <v>162.90000000000146</v>
          </cell>
          <cell r="N544" t="str">
            <v>NUEVA</v>
          </cell>
        </row>
        <row r="545">
          <cell r="B545">
            <v>36084</v>
          </cell>
          <cell r="C545">
            <v>25</v>
          </cell>
          <cell r="D545">
            <v>25</v>
          </cell>
          <cell r="E545">
            <v>91.1</v>
          </cell>
          <cell r="F545">
            <v>0.21820000000000001</v>
          </cell>
          <cell r="G545">
            <v>0</v>
          </cell>
          <cell r="H545">
            <v>36112</v>
          </cell>
          <cell r="I545" t="str">
            <v>CDB</v>
          </cell>
          <cell r="J545" t="str">
            <v>NOM</v>
          </cell>
          <cell r="K545">
            <v>28</v>
          </cell>
          <cell r="L545">
            <v>5.4550000000000001</v>
          </cell>
          <cell r="M545">
            <v>174.90000000000146</v>
          </cell>
          <cell r="N545" t="str">
            <v>NUEVA</v>
          </cell>
        </row>
        <row r="546">
          <cell r="B546">
            <v>36096</v>
          </cell>
          <cell r="C546">
            <v>40</v>
          </cell>
          <cell r="D546">
            <v>40</v>
          </cell>
          <cell r="E546">
            <v>158.5</v>
          </cell>
          <cell r="F546">
            <v>0.1671</v>
          </cell>
          <cell r="G546">
            <v>0</v>
          </cell>
          <cell r="H546">
            <v>36124</v>
          </cell>
          <cell r="I546" t="str">
            <v>CDB</v>
          </cell>
          <cell r="J546" t="str">
            <v>NOM</v>
          </cell>
          <cell r="K546">
            <v>28</v>
          </cell>
          <cell r="L546">
            <v>6.6840000000000002</v>
          </cell>
          <cell r="M546">
            <v>115</v>
          </cell>
          <cell r="N546" t="str">
            <v>NUEVA</v>
          </cell>
        </row>
        <row r="547">
          <cell r="B547">
            <v>36097</v>
          </cell>
          <cell r="C547">
            <v>50</v>
          </cell>
          <cell r="D547">
            <v>50</v>
          </cell>
          <cell r="E547">
            <v>174.5</v>
          </cell>
          <cell r="F547">
            <v>0.1615</v>
          </cell>
          <cell r="G547">
            <v>0</v>
          </cell>
          <cell r="H547">
            <v>36125</v>
          </cell>
          <cell r="I547" t="str">
            <v>CDB</v>
          </cell>
          <cell r="J547" t="str">
            <v>NOM</v>
          </cell>
          <cell r="K547">
            <v>28</v>
          </cell>
          <cell r="L547">
            <v>8.0750000000000011</v>
          </cell>
          <cell r="M547">
            <v>165</v>
          </cell>
          <cell r="N547" t="str">
            <v>NUEVA</v>
          </cell>
        </row>
        <row r="548">
          <cell r="B548">
            <v>36101</v>
          </cell>
          <cell r="C548">
            <v>25</v>
          </cell>
          <cell r="D548">
            <v>25</v>
          </cell>
          <cell r="E548">
            <v>60</v>
          </cell>
          <cell r="F548">
            <v>0.158</v>
          </cell>
          <cell r="G548">
            <v>0</v>
          </cell>
          <cell r="H548">
            <v>36129</v>
          </cell>
          <cell r="I548" t="str">
            <v>CDB</v>
          </cell>
          <cell r="J548" t="str">
            <v>NOM</v>
          </cell>
          <cell r="K548">
            <v>28</v>
          </cell>
          <cell r="L548">
            <v>3.95</v>
          </cell>
          <cell r="M548">
            <v>190</v>
          </cell>
          <cell r="N548" t="str">
            <v>NUEVA</v>
          </cell>
        </row>
        <row r="549">
          <cell r="B549">
            <v>36102</v>
          </cell>
          <cell r="C549">
            <v>25</v>
          </cell>
          <cell r="D549">
            <v>25</v>
          </cell>
          <cell r="E549">
            <v>50</v>
          </cell>
          <cell r="F549">
            <v>0.16350000000000001</v>
          </cell>
          <cell r="G549">
            <v>0</v>
          </cell>
          <cell r="H549">
            <v>36130</v>
          </cell>
          <cell r="I549" t="str">
            <v>CDB</v>
          </cell>
          <cell r="J549" t="str">
            <v>NOM</v>
          </cell>
          <cell r="K549">
            <v>28</v>
          </cell>
          <cell r="L549">
            <v>4.0875000000000004</v>
          </cell>
          <cell r="M549">
            <v>215</v>
          </cell>
          <cell r="N549" t="str">
            <v>NUEVA</v>
          </cell>
        </row>
        <row r="550">
          <cell r="B550">
            <v>36108</v>
          </cell>
          <cell r="C550">
            <v>20</v>
          </cell>
          <cell r="D550">
            <v>20</v>
          </cell>
          <cell r="E550">
            <v>72.400000000000006</v>
          </cell>
          <cell r="F550">
            <v>0.13830000000000001</v>
          </cell>
          <cell r="G550">
            <v>0</v>
          </cell>
          <cell r="H550">
            <v>36115</v>
          </cell>
          <cell r="I550" t="str">
            <v>CDB</v>
          </cell>
          <cell r="J550" t="str">
            <v>NOM</v>
          </cell>
          <cell r="K550">
            <v>7</v>
          </cell>
          <cell r="L550">
            <v>2.766</v>
          </cell>
          <cell r="M550">
            <v>235</v>
          </cell>
          <cell r="N550" t="str">
            <v>NUEVA</v>
          </cell>
        </row>
        <row r="551">
          <cell r="B551">
            <v>36108</v>
          </cell>
          <cell r="C551">
            <v>30</v>
          </cell>
          <cell r="D551">
            <v>30</v>
          </cell>
          <cell r="E551">
            <v>40</v>
          </cell>
          <cell r="F551">
            <v>0.16209999999999999</v>
          </cell>
          <cell r="G551">
            <v>0</v>
          </cell>
          <cell r="H551">
            <v>36136</v>
          </cell>
          <cell r="I551" t="str">
            <v>CDB</v>
          </cell>
          <cell r="J551" t="str">
            <v>NOM</v>
          </cell>
          <cell r="K551">
            <v>28</v>
          </cell>
          <cell r="L551">
            <v>4.8629999999999995</v>
          </cell>
          <cell r="M551">
            <v>265</v>
          </cell>
          <cell r="N551" t="str">
            <v>NUEVA</v>
          </cell>
        </row>
        <row r="552">
          <cell r="B552">
            <v>36109</v>
          </cell>
          <cell r="C552">
            <v>20</v>
          </cell>
          <cell r="D552">
            <v>20</v>
          </cell>
          <cell r="E552">
            <v>84.7</v>
          </cell>
          <cell r="F552">
            <v>0.13189999999999999</v>
          </cell>
          <cell r="G552">
            <v>0</v>
          </cell>
          <cell r="H552">
            <v>36116</v>
          </cell>
          <cell r="I552" t="str">
            <v>CDB</v>
          </cell>
          <cell r="J552" t="str">
            <v>NOM</v>
          </cell>
          <cell r="K552">
            <v>7</v>
          </cell>
          <cell r="L552">
            <v>2.6379999999999999</v>
          </cell>
          <cell r="M552">
            <v>285</v>
          </cell>
          <cell r="N552" t="str">
            <v>NUEVA</v>
          </cell>
        </row>
        <row r="553">
          <cell r="B553">
            <v>36109</v>
          </cell>
          <cell r="C553">
            <v>30</v>
          </cell>
          <cell r="D553">
            <v>15</v>
          </cell>
          <cell r="E553">
            <v>15</v>
          </cell>
          <cell r="F553">
            <v>0.1983</v>
          </cell>
          <cell r="G553">
            <v>0</v>
          </cell>
          <cell r="H553">
            <v>36138</v>
          </cell>
          <cell r="I553" t="str">
            <v>CDB</v>
          </cell>
          <cell r="J553" t="str">
            <v>NOM</v>
          </cell>
          <cell r="K553">
            <v>29</v>
          </cell>
          <cell r="L553">
            <v>2.9744999999999999</v>
          </cell>
          <cell r="M553">
            <v>300</v>
          </cell>
          <cell r="N553" t="str">
            <v>NUEVA</v>
          </cell>
        </row>
        <row r="554">
          <cell r="B554">
            <v>36110</v>
          </cell>
          <cell r="C554">
            <v>20</v>
          </cell>
          <cell r="D554">
            <v>21</v>
          </cell>
          <cell r="E554">
            <v>83.9</v>
          </cell>
          <cell r="F554">
            <v>0.18629999999999999</v>
          </cell>
          <cell r="G554">
            <v>0</v>
          </cell>
          <cell r="H554">
            <v>36138</v>
          </cell>
          <cell r="I554" t="str">
            <v>CDB</v>
          </cell>
          <cell r="J554" t="str">
            <v>NOM</v>
          </cell>
          <cell r="K554">
            <v>28</v>
          </cell>
          <cell r="L554">
            <v>3.9122999999999997</v>
          </cell>
          <cell r="M554">
            <v>296</v>
          </cell>
          <cell r="N554" t="str">
            <v>REAPERTURA</v>
          </cell>
        </row>
        <row r="555">
          <cell r="B555">
            <v>36111</v>
          </cell>
          <cell r="C555">
            <v>150</v>
          </cell>
          <cell r="D555">
            <v>150</v>
          </cell>
          <cell r="E555">
            <v>218.3</v>
          </cell>
          <cell r="F555">
            <v>0.19939999999999999</v>
          </cell>
          <cell r="G555">
            <v>0</v>
          </cell>
          <cell r="H555">
            <v>36139</v>
          </cell>
          <cell r="I555" t="str">
            <v>CDB</v>
          </cell>
          <cell r="J555" t="str">
            <v>NOM</v>
          </cell>
          <cell r="K555">
            <v>28</v>
          </cell>
          <cell r="L555">
            <v>29.91</v>
          </cell>
          <cell r="M555">
            <v>421</v>
          </cell>
          <cell r="N555" t="str">
            <v>NUEVA</v>
          </cell>
        </row>
        <row r="556">
          <cell r="B556">
            <v>36112</v>
          </cell>
          <cell r="C556">
            <v>50</v>
          </cell>
          <cell r="D556">
            <v>50</v>
          </cell>
          <cell r="E556">
            <v>91.6</v>
          </cell>
          <cell r="F556">
            <v>0.19819999999999999</v>
          </cell>
          <cell r="G556">
            <v>0</v>
          </cell>
          <cell r="H556">
            <v>36140</v>
          </cell>
          <cell r="I556" t="str">
            <v>CDB</v>
          </cell>
          <cell r="J556" t="str">
            <v>NOM</v>
          </cell>
          <cell r="K556">
            <v>28</v>
          </cell>
          <cell r="L556">
            <v>9.91</v>
          </cell>
          <cell r="M556">
            <v>446</v>
          </cell>
          <cell r="N556" t="str">
            <v>NUEVA</v>
          </cell>
        </row>
        <row r="557">
          <cell r="B557">
            <v>36115</v>
          </cell>
          <cell r="C557">
            <v>30</v>
          </cell>
          <cell r="D557">
            <v>30</v>
          </cell>
          <cell r="E557">
            <v>99.7</v>
          </cell>
          <cell r="F557">
            <v>0.20080000000000001</v>
          </cell>
          <cell r="G557">
            <v>0</v>
          </cell>
          <cell r="H557">
            <v>36143</v>
          </cell>
          <cell r="I557" t="str">
            <v>CDB</v>
          </cell>
          <cell r="J557" t="str">
            <v>NOM</v>
          </cell>
          <cell r="K557">
            <v>28</v>
          </cell>
          <cell r="L557">
            <v>6.024</v>
          </cell>
          <cell r="M557">
            <v>456</v>
          </cell>
          <cell r="N557" t="str">
            <v>NUEVA</v>
          </cell>
        </row>
        <row r="558">
          <cell r="B558">
            <v>36136</v>
          </cell>
          <cell r="C558">
            <v>30</v>
          </cell>
          <cell r="D558">
            <v>30</v>
          </cell>
          <cell r="E558">
            <v>79</v>
          </cell>
          <cell r="F558">
            <v>0.1065</v>
          </cell>
          <cell r="G558">
            <v>0</v>
          </cell>
          <cell r="H558">
            <v>36143</v>
          </cell>
          <cell r="I558" t="str">
            <v>CDB</v>
          </cell>
          <cell r="J558" t="str">
            <v>NOM</v>
          </cell>
          <cell r="K558">
            <v>7</v>
          </cell>
          <cell r="L558">
            <v>3.1949999999999998</v>
          </cell>
          <cell r="M558">
            <v>296</v>
          </cell>
          <cell r="N558" t="str">
            <v>REAPERTURA</v>
          </cell>
        </row>
        <row r="559">
          <cell r="B559">
            <v>36138</v>
          </cell>
          <cell r="C559">
            <v>30</v>
          </cell>
          <cell r="D559">
            <v>30</v>
          </cell>
          <cell r="E559">
            <v>80.5</v>
          </cell>
          <cell r="F559">
            <v>0.16719999999999999</v>
          </cell>
          <cell r="G559">
            <v>0</v>
          </cell>
          <cell r="H559">
            <v>36166</v>
          </cell>
          <cell r="I559" t="str">
            <v>CDB</v>
          </cell>
          <cell r="J559" t="str">
            <v>NOM</v>
          </cell>
          <cell r="K559">
            <v>28</v>
          </cell>
          <cell r="L559">
            <v>5.016</v>
          </cell>
          <cell r="M559">
            <v>290</v>
          </cell>
          <cell r="N559" t="str">
            <v>NUEVA</v>
          </cell>
        </row>
        <row r="560">
          <cell r="B560">
            <v>36139</v>
          </cell>
          <cell r="C560">
            <v>80</v>
          </cell>
          <cell r="D560">
            <v>80</v>
          </cell>
          <cell r="E560">
            <v>204.2</v>
          </cell>
          <cell r="F560">
            <v>0.1605</v>
          </cell>
          <cell r="G560">
            <v>0</v>
          </cell>
          <cell r="H560">
            <v>36167</v>
          </cell>
          <cell r="I560" t="str">
            <v>CDB</v>
          </cell>
          <cell r="J560" t="str">
            <v>NOM</v>
          </cell>
          <cell r="K560">
            <v>28</v>
          </cell>
          <cell r="L560">
            <v>12.84</v>
          </cell>
          <cell r="M560">
            <v>220</v>
          </cell>
          <cell r="N560" t="str">
            <v>NUEVA</v>
          </cell>
        </row>
        <row r="561">
          <cell r="B561">
            <v>36140</v>
          </cell>
          <cell r="C561">
            <v>80</v>
          </cell>
          <cell r="D561">
            <v>80</v>
          </cell>
          <cell r="E561">
            <v>184.7</v>
          </cell>
          <cell r="F561">
            <v>0.16089999999999999</v>
          </cell>
          <cell r="G561">
            <v>0</v>
          </cell>
          <cell r="H561">
            <v>36168</v>
          </cell>
          <cell r="I561" t="str">
            <v>CDB</v>
          </cell>
          <cell r="J561" t="str">
            <v>NOM</v>
          </cell>
          <cell r="K561">
            <v>28</v>
          </cell>
          <cell r="L561">
            <v>12.872</v>
          </cell>
          <cell r="M561">
            <v>250</v>
          </cell>
          <cell r="N561" t="str">
            <v>NUEVA</v>
          </cell>
        </row>
        <row r="562">
          <cell r="B562">
            <v>36143.078582434515</v>
          </cell>
          <cell r="C562">
            <v>50</v>
          </cell>
          <cell r="D562">
            <v>50</v>
          </cell>
          <cell r="E562">
            <v>109.2</v>
          </cell>
          <cell r="F562">
            <v>0.16089999999999999</v>
          </cell>
          <cell r="G562">
            <v>0</v>
          </cell>
          <cell r="H562">
            <v>36171.055276381907</v>
          </cell>
          <cell r="I562" t="str">
            <v>CDB</v>
          </cell>
          <cell r="J562" t="str">
            <v>NOM</v>
          </cell>
          <cell r="K562">
            <v>27.97669394739205</v>
          </cell>
          <cell r="L562">
            <v>8.0449999999999999</v>
          </cell>
          <cell r="M562">
            <v>240</v>
          </cell>
          <cell r="N562" t="str">
            <v>NUEVA</v>
          </cell>
        </row>
        <row r="563">
          <cell r="B563">
            <v>36144</v>
          </cell>
          <cell r="C563">
            <v>40</v>
          </cell>
          <cell r="D563">
            <v>40</v>
          </cell>
          <cell r="E563">
            <v>110.2</v>
          </cell>
          <cell r="F563">
            <v>0.15890000000000001</v>
          </cell>
          <cell r="G563">
            <v>0</v>
          </cell>
          <cell r="H563">
            <v>36172</v>
          </cell>
          <cell r="I563" t="str">
            <v>CDB</v>
          </cell>
          <cell r="J563" t="str">
            <v>NOM</v>
          </cell>
          <cell r="K563">
            <v>28</v>
          </cell>
          <cell r="L563">
            <v>6.3560000000000008</v>
          </cell>
          <cell r="M563">
            <v>280</v>
          </cell>
          <cell r="N563" t="str">
            <v>NUEVA</v>
          </cell>
        </row>
        <row r="564">
          <cell r="B564">
            <v>36165</v>
          </cell>
          <cell r="C564">
            <v>90</v>
          </cell>
          <cell r="D564">
            <v>90.1</v>
          </cell>
          <cell r="E564">
            <v>142</v>
          </cell>
          <cell r="F564">
            <v>0.1671</v>
          </cell>
          <cell r="G564">
            <v>0</v>
          </cell>
          <cell r="H564">
            <v>36193</v>
          </cell>
          <cell r="I564" t="str">
            <v>CDB</v>
          </cell>
          <cell r="J564" t="str">
            <v>NOM</v>
          </cell>
          <cell r="K564">
            <v>28</v>
          </cell>
          <cell r="L564">
            <v>15.055709999999999</v>
          </cell>
          <cell r="M564">
            <v>370.09999999999854</v>
          </cell>
          <cell r="N564" t="str">
            <v>NUEVA</v>
          </cell>
        </row>
        <row r="565">
          <cell r="B565">
            <v>36166</v>
          </cell>
          <cell r="C565">
            <v>100</v>
          </cell>
          <cell r="D565">
            <v>101.6</v>
          </cell>
          <cell r="E565">
            <v>149.6</v>
          </cell>
          <cell r="F565">
            <v>0.16819999999999999</v>
          </cell>
          <cell r="G565">
            <v>0</v>
          </cell>
          <cell r="H565">
            <v>36194</v>
          </cell>
          <cell r="I565" t="str">
            <v>CDB</v>
          </cell>
          <cell r="J565" t="str">
            <v>NOM</v>
          </cell>
          <cell r="K565">
            <v>28</v>
          </cell>
          <cell r="L565">
            <v>17.089119999999998</v>
          </cell>
          <cell r="M565">
            <v>441.69999999999709</v>
          </cell>
          <cell r="N565" t="str">
            <v>NUEVA</v>
          </cell>
        </row>
        <row r="566">
          <cell r="B566">
            <v>36167</v>
          </cell>
          <cell r="C566">
            <v>130</v>
          </cell>
          <cell r="D566">
            <v>131</v>
          </cell>
          <cell r="E566">
            <v>178</v>
          </cell>
          <cell r="F566">
            <v>0.16900000000000001</v>
          </cell>
          <cell r="G566">
            <v>0</v>
          </cell>
          <cell r="H566">
            <v>36195</v>
          </cell>
          <cell r="I566" t="str">
            <v>CDB</v>
          </cell>
          <cell r="J566" t="str">
            <v>NOM</v>
          </cell>
          <cell r="K566">
            <v>28</v>
          </cell>
          <cell r="L566">
            <v>22.139000000000003</v>
          </cell>
          <cell r="M566">
            <v>492.69999999999709</v>
          </cell>
          <cell r="N566" t="str">
            <v>NUEVA</v>
          </cell>
        </row>
        <row r="567">
          <cell r="B567">
            <v>36168</v>
          </cell>
          <cell r="C567">
            <v>220</v>
          </cell>
          <cell r="D567">
            <v>199.5</v>
          </cell>
          <cell r="E567">
            <v>213.5</v>
          </cell>
          <cell r="F567">
            <v>0.17480000000000001</v>
          </cell>
          <cell r="G567">
            <v>0</v>
          </cell>
          <cell r="H567">
            <v>36196</v>
          </cell>
          <cell r="I567" t="str">
            <v>CDB</v>
          </cell>
          <cell r="J567" t="str">
            <v>NOM</v>
          </cell>
          <cell r="K567">
            <v>28</v>
          </cell>
          <cell r="L567">
            <v>34.872600000000006</v>
          </cell>
          <cell r="M567">
            <v>612.19999999999709</v>
          </cell>
          <cell r="N567" t="str">
            <v>NUEVA</v>
          </cell>
        </row>
        <row r="568">
          <cell r="B568">
            <v>36171</v>
          </cell>
          <cell r="C568">
            <v>120</v>
          </cell>
          <cell r="D568">
            <v>120</v>
          </cell>
          <cell r="E568">
            <v>300</v>
          </cell>
          <cell r="F568">
            <v>0.1018</v>
          </cell>
          <cell r="G568">
            <v>0</v>
          </cell>
          <cell r="H568">
            <v>36178</v>
          </cell>
          <cell r="I568" t="str">
            <v>CDB</v>
          </cell>
          <cell r="J568" t="str">
            <v>NOM</v>
          </cell>
          <cell r="K568">
            <v>7</v>
          </cell>
          <cell r="L568">
            <v>12.216000000000001</v>
          </cell>
          <cell r="M568">
            <v>732.19999999999709</v>
          </cell>
          <cell r="N568" t="str">
            <v>NUEVA</v>
          </cell>
        </row>
        <row r="569">
          <cell r="B569">
            <v>36172</v>
          </cell>
          <cell r="C569">
            <v>160</v>
          </cell>
          <cell r="D569">
            <v>151</v>
          </cell>
          <cell r="E569">
            <v>164.5</v>
          </cell>
          <cell r="F569">
            <v>0.11600000000000001</v>
          </cell>
          <cell r="G569">
            <v>0</v>
          </cell>
          <cell r="H569">
            <v>36179</v>
          </cell>
          <cell r="I569" t="str">
            <v>CDB</v>
          </cell>
          <cell r="J569" t="str">
            <v>NOM</v>
          </cell>
          <cell r="K569">
            <v>7</v>
          </cell>
          <cell r="L569">
            <v>17.516000000000002</v>
          </cell>
          <cell r="M569">
            <v>793.19999999999709</v>
          </cell>
          <cell r="N569" t="str">
            <v>NUEVA</v>
          </cell>
        </row>
        <row r="570">
          <cell r="B570">
            <v>36173</v>
          </cell>
          <cell r="C570">
            <v>110</v>
          </cell>
          <cell r="D570">
            <v>33.5</v>
          </cell>
          <cell r="E570">
            <v>33.5</v>
          </cell>
          <cell r="F570">
            <v>0.15490000000000001</v>
          </cell>
          <cell r="G570">
            <v>0</v>
          </cell>
          <cell r="H570">
            <v>36180</v>
          </cell>
          <cell r="I570" t="str">
            <v>CDB</v>
          </cell>
          <cell r="J570" t="str">
            <v>NOM</v>
          </cell>
          <cell r="K570">
            <v>7</v>
          </cell>
          <cell r="L570">
            <v>5.1891500000000006</v>
          </cell>
          <cell r="M570">
            <v>826.69999999999709</v>
          </cell>
          <cell r="N570" t="str">
            <v>NUEVA</v>
          </cell>
        </row>
        <row r="571">
          <cell r="B571">
            <v>36174</v>
          </cell>
          <cell r="C571">
            <v>50</v>
          </cell>
          <cell r="D571">
            <v>21</v>
          </cell>
          <cell r="E571">
            <v>21</v>
          </cell>
          <cell r="F571">
            <v>0.1802</v>
          </cell>
          <cell r="G571">
            <v>0</v>
          </cell>
          <cell r="H571">
            <v>36181</v>
          </cell>
          <cell r="I571" t="str">
            <v>CDB</v>
          </cell>
          <cell r="J571" t="str">
            <v>NOM</v>
          </cell>
          <cell r="K571">
            <v>7</v>
          </cell>
          <cell r="L571">
            <v>3.7841999999999998</v>
          </cell>
          <cell r="M571">
            <v>847.69999999999709</v>
          </cell>
          <cell r="N571" t="str">
            <v>NUEVA</v>
          </cell>
        </row>
        <row r="572">
          <cell r="B572">
            <v>36175</v>
          </cell>
          <cell r="C572">
            <v>50</v>
          </cell>
          <cell r="D572">
            <v>46.9</v>
          </cell>
          <cell r="E572">
            <v>21</v>
          </cell>
          <cell r="F572">
            <v>0.1996</v>
          </cell>
          <cell r="G572">
            <v>0</v>
          </cell>
          <cell r="H572">
            <v>36182</v>
          </cell>
          <cell r="I572" t="str">
            <v>CDB</v>
          </cell>
          <cell r="J572" t="str">
            <v>NOM</v>
          </cell>
          <cell r="K572">
            <v>7</v>
          </cell>
          <cell r="L572">
            <v>9.3612400000000004</v>
          </cell>
          <cell r="M572">
            <v>894.59999999999854</v>
          </cell>
          <cell r="N572" t="str">
            <v>NUEVA</v>
          </cell>
        </row>
        <row r="573">
          <cell r="B573">
            <v>36178</v>
          </cell>
          <cell r="C573">
            <v>50</v>
          </cell>
          <cell r="D573">
            <v>54</v>
          </cell>
          <cell r="E573">
            <v>84</v>
          </cell>
          <cell r="F573">
            <v>0.2019</v>
          </cell>
          <cell r="G573">
            <v>0</v>
          </cell>
          <cell r="H573">
            <v>36185</v>
          </cell>
          <cell r="I573" t="str">
            <v>CDB</v>
          </cell>
          <cell r="J573" t="str">
            <v>NOM</v>
          </cell>
          <cell r="K573">
            <v>7</v>
          </cell>
          <cell r="L573">
            <v>10.9026</v>
          </cell>
          <cell r="M573">
            <v>828.59999999999854</v>
          </cell>
          <cell r="N573" t="str">
            <v>NUEVA</v>
          </cell>
        </row>
        <row r="574">
          <cell r="B574">
            <v>36194</v>
          </cell>
          <cell r="C574">
            <v>55</v>
          </cell>
          <cell r="D574">
            <v>61</v>
          </cell>
          <cell r="E574">
            <v>80.599999999999994</v>
          </cell>
          <cell r="F574">
            <v>0.19839999999999999</v>
          </cell>
          <cell r="G574">
            <v>0</v>
          </cell>
          <cell r="H574">
            <v>36222</v>
          </cell>
          <cell r="I574" t="str">
            <v>CDB</v>
          </cell>
          <cell r="J574" t="str">
            <v>NOM</v>
          </cell>
          <cell r="K574">
            <v>28</v>
          </cell>
          <cell r="L574">
            <v>12.102399999999999</v>
          </cell>
          <cell r="M574">
            <v>391.5</v>
          </cell>
          <cell r="N574" t="str">
            <v>NUEVA</v>
          </cell>
        </row>
        <row r="575">
          <cell r="B575">
            <v>36195</v>
          </cell>
          <cell r="C575">
            <v>80</v>
          </cell>
          <cell r="D575">
            <v>80</v>
          </cell>
          <cell r="E575">
            <v>84.9</v>
          </cell>
          <cell r="F575">
            <v>0.2026</v>
          </cell>
          <cell r="G575">
            <v>0</v>
          </cell>
          <cell r="H575">
            <v>36223</v>
          </cell>
          <cell r="I575" t="str">
            <v>CDB</v>
          </cell>
          <cell r="J575" t="str">
            <v>NOM</v>
          </cell>
          <cell r="K575">
            <v>28</v>
          </cell>
          <cell r="L575">
            <v>16.207999999999998</v>
          </cell>
          <cell r="M575">
            <v>340.5</v>
          </cell>
          <cell r="N575" t="str">
            <v>NUEVA</v>
          </cell>
        </row>
        <row r="576">
          <cell r="B576">
            <v>36196</v>
          </cell>
          <cell r="C576">
            <v>120</v>
          </cell>
          <cell r="D576">
            <v>103.9</v>
          </cell>
          <cell r="E576">
            <v>103.9</v>
          </cell>
          <cell r="F576">
            <v>0.21190000000000001</v>
          </cell>
          <cell r="G576">
            <v>0</v>
          </cell>
          <cell r="H576">
            <v>36224</v>
          </cell>
          <cell r="I576" t="str">
            <v>CDB</v>
          </cell>
          <cell r="J576" t="str">
            <v>NOM</v>
          </cell>
          <cell r="K576">
            <v>28</v>
          </cell>
          <cell r="L576">
            <v>22.01641</v>
          </cell>
          <cell r="M576">
            <v>244.90000000000146</v>
          </cell>
          <cell r="N576" t="str">
            <v>NUEVA</v>
          </cell>
        </row>
        <row r="577">
          <cell r="B577">
            <v>36199</v>
          </cell>
          <cell r="C577">
            <v>80</v>
          </cell>
          <cell r="D577">
            <v>86</v>
          </cell>
          <cell r="E577">
            <v>129.80000000000001</v>
          </cell>
          <cell r="F577">
            <v>0.21870000000000001</v>
          </cell>
          <cell r="G577">
            <v>0</v>
          </cell>
          <cell r="H577">
            <v>36227</v>
          </cell>
          <cell r="I577" t="str">
            <v>CDB</v>
          </cell>
          <cell r="J577" t="str">
            <v>NOM</v>
          </cell>
          <cell r="K577">
            <v>28</v>
          </cell>
          <cell r="L577">
            <v>18.808199999999999</v>
          </cell>
          <cell r="M577">
            <v>330.90000000000146</v>
          </cell>
          <cell r="N577" t="str">
            <v>NUEVA</v>
          </cell>
        </row>
        <row r="578">
          <cell r="B578">
            <v>36200</v>
          </cell>
          <cell r="C578">
            <v>100</v>
          </cell>
          <cell r="D578">
            <v>99.9</v>
          </cell>
          <cell r="E578">
            <v>154.69999999999999</v>
          </cell>
          <cell r="F578">
            <v>0.22320000000000001</v>
          </cell>
          <cell r="G578">
            <v>0</v>
          </cell>
          <cell r="H578">
            <v>36228</v>
          </cell>
          <cell r="I578" t="str">
            <v>CDB</v>
          </cell>
          <cell r="J578" t="str">
            <v>NOM</v>
          </cell>
          <cell r="K578">
            <v>28</v>
          </cell>
          <cell r="L578">
            <v>22.297680000000003</v>
          </cell>
          <cell r="M578">
            <v>430.80000000000291</v>
          </cell>
          <cell r="N578" t="str">
            <v>NUEVA</v>
          </cell>
        </row>
        <row r="579">
          <cell r="B579">
            <v>36201</v>
          </cell>
          <cell r="C579">
            <v>30</v>
          </cell>
          <cell r="D579">
            <v>30</v>
          </cell>
          <cell r="E579">
            <v>52.6</v>
          </cell>
          <cell r="F579">
            <v>0.224</v>
          </cell>
          <cell r="G579">
            <v>0</v>
          </cell>
          <cell r="H579">
            <v>36229</v>
          </cell>
          <cell r="I579" t="str">
            <v>CDB</v>
          </cell>
          <cell r="J579" t="str">
            <v>NOM</v>
          </cell>
          <cell r="K579">
            <v>28</v>
          </cell>
          <cell r="L579">
            <v>6.72</v>
          </cell>
          <cell r="M579">
            <v>460.80000000000291</v>
          </cell>
          <cell r="N579" t="str">
            <v>NUEVA</v>
          </cell>
        </row>
        <row r="580">
          <cell r="B580">
            <v>36202</v>
          </cell>
          <cell r="C580">
            <v>80</v>
          </cell>
          <cell r="D580">
            <v>80</v>
          </cell>
          <cell r="E580">
            <v>101.7</v>
          </cell>
          <cell r="F580">
            <v>0.2225</v>
          </cell>
          <cell r="G580">
            <v>0</v>
          </cell>
          <cell r="H580">
            <v>36209</v>
          </cell>
          <cell r="I580" t="str">
            <v>CDB</v>
          </cell>
          <cell r="J580" t="str">
            <v>NOM</v>
          </cell>
          <cell r="K580">
            <v>7</v>
          </cell>
          <cell r="L580">
            <v>17.8</v>
          </cell>
          <cell r="M580">
            <v>540.80000000000291</v>
          </cell>
          <cell r="N580" t="str">
            <v>NUEVA</v>
          </cell>
        </row>
        <row r="581">
          <cell r="B581">
            <v>36203</v>
          </cell>
          <cell r="C581">
            <v>50</v>
          </cell>
          <cell r="D581">
            <v>50</v>
          </cell>
          <cell r="E581">
            <v>59</v>
          </cell>
          <cell r="F581">
            <v>0.2288</v>
          </cell>
          <cell r="G581">
            <v>0</v>
          </cell>
          <cell r="H581">
            <v>36210</v>
          </cell>
          <cell r="I581" t="str">
            <v>CDB</v>
          </cell>
          <cell r="J581" t="str">
            <v>NOM</v>
          </cell>
          <cell r="K581">
            <v>7</v>
          </cell>
          <cell r="L581">
            <v>11.44</v>
          </cell>
          <cell r="M581">
            <v>590.80000000000291</v>
          </cell>
          <cell r="N581" t="str">
            <v>NUEVA</v>
          </cell>
        </row>
        <row r="582">
          <cell r="B582">
            <v>36227</v>
          </cell>
          <cell r="C582">
            <v>50</v>
          </cell>
          <cell r="D582">
            <v>50</v>
          </cell>
          <cell r="E582">
            <v>87.8</v>
          </cell>
          <cell r="F582">
            <v>0.22259999999999999</v>
          </cell>
          <cell r="G582">
            <v>0</v>
          </cell>
          <cell r="H582">
            <v>36234</v>
          </cell>
          <cell r="I582" t="str">
            <v>CDB</v>
          </cell>
          <cell r="J582" t="str">
            <v>NOM</v>
          </cell>
          <cell r="K582">
            <v>7</v>
          </cell>
          <cell r="L582">
            <v>11.129999999999999</v>
          </cell>
          <cell r="M582">
            <v>179.90000000000146</v>
          </cell>
          <cell r="N582" t="str">
            <v>NUEVA</v>
          </cell>
        </row>
        <row r="583">
          <cell r="B583">
            <v>36228</v>
          </cell>
          <cell r="C583">
            <v>100</v>
          </cell>
          <cell r="D583">
            <v>100</v>
          </cell>
          <cell r="E583">
            <v>188.5</v>
          </cell>
          <cell r="F583">
            <v>0.23810000000000001</v>
          </cell>
          <cell r="G583">
            <v>0</v>
          </cell>
          <cell r="H583">
            <v>36235</v>
          </cell>
          <cell r="I583" t="str">
            <v>CDB</v>
          </cell>
          <cell r="J583" t="str">
            <v>NOM</v>
          </cell>
          <cell r="K583">
            <v>7</v>
          </cell>
          <cell r="L583">
            <v>23.810000000000002</v>
          </cell>
          <cell r="M583">
            <v>180</v>
          </cell>
          <cell r="N583" t="str">
            <v>NUEVA</v>
          </cell>
        </row>
        <row r="584">
          <cell r="B584">
            <v>36229</v>
          </cell>
          <cell r="C584">
            <v>40</v>
          </cell>
          <cell r="D584">
            <v>41.9</v>
          </cell>
          <cell r="E584">
            <v>79.599999999999994</v>
          </cell>
          <cell r="F584">
            <v>0.27560000000000001</v>
          </cell>
          <cell r="G584">
            <v>0</v>
          </cell>
          <cell r="H584">
            <v>36257</v>
          </cell>
          <cell r="I584" t="str">
            <v>CDB</v>
          </cell>
          <cell r="J584" t="str">
            <v>NOM</v>
          </cell>
          <cell r="K584">
            <v>28</v>
          </cell>
          <cell r="L584">
            <v>11.547639999999999</v>
          </cell>
          <cell r="M584">
            <v>191.90000000000146</v>
          </cell>
          <cell r="N584" t="str">
            <v>NUEVA</v>
          </cell>
        </row>
        <row r="585">
          <cell r="B585">
            <v>36230</v>
          </cell>
          <cell r="C585">
            <v>40</v>
          </cell>
          <cell r="D585">
            <v>40</v>
          </cell>
          <cell r="E585">
            <v>127.6</v>
          </cell>
          <cell r="F585">
            <v>0.26929999999999998</v>
          </cell>
          <cell r="G585">
            <v>0</v>
          </cell>
          <cell r="H585">
            <v>36258</v>
          </cell>
          <cell r="I585" t="str">
            <v>CDB</v>
          </cell>
          <cell r="J585" t="str">
            <v>NOM</v>
          </cell>
          <cell r="K585">
            <v>28</v>
          </cell>
          <cell r="L585">
            <v>10.771999999999998</v>
          </cell>
          <cell r="M585">
            <v>231.90000000000146</v>
          </cell>
          <cell r="N585" t="str">
            <v>NUEVA</v>
          </cell>
        </row>
        <row r="586">
          <cell r="B586">
            <v>36231</v>
          </cell>
          <cell r="C586">
            <v>40</v>
          </cell>
          <cell r="D586">
            <v>46</v>
          </cell>
          <cell r="E586">
            <v>106.7</v>
          </cell>
          <cell r="F586">
            <v>0.25409999999999999</v>
          </cell>
          <cell r="G586">
            <v>0</v>
          </cell>
          <cell r="H586">
            <v>36259</v>
          </cell>
          <cell r="I586" t="str">
            <v>CDB</v>
          </cell>
          <cell r="J586" t="str">
            <v>NOM</v>
          </cell>
          <cell r="K586">
            <v>28</v>
          </cell>
          <cell r="L586">
            <v>11.688599999999999</v>
          </cell>
          <cell r="M586">
            <v>277.90000000000146</v>
          </cell>
          <cell r="N586" t="str">
            <v>NUEVA</v>
          </cell>
        </row>
        <row r="587">
          <cell r="B587">
            <v>36257</v>
          </cell>
          <cell r="C587">
            <v>60</v>
          </cell>
          <cell r="D587">
            <v>60</v>
          </cell>
          <cell r="E587">
            <v>180.5</v>
          </cell>
          <cell r="F587">
            <v>0.19339999999999999</v>
          </cell>
          <cell r="G587">
            <v>0</v>
          </cell>
          <cell r="H587">
            <v>36285</v>
          </cell>
          <cell r="I587" t="str">
            <v>CDB</v>
          </cell>
          <cell r="J587" t="str">
            <v>NOM</v>
          </cell>
          <cell r="K587">
            <v>28</v>
          </cell>
          <cell r="L587">
            <v>11.603999999999999</v>
          </cell>
          <cell r="M587">
            <v>146</v>
          </cell>
          <cell r="N587" t="str">
            <v>NUEVA</v>
          </cell>
        </row>
        <row r="588">
          <cell r="B588">
            <v>36258</v>
          </cell>
          <cell r="C588">
            <v>60</v>
          </cell>
          <cell r="D588">
            <v>60</v>
          </cell>
          <cell r="E588">
            <v>174</v>
          </cell>
          <cell r="F588">
            <v>0.20280000000000001</v>
          </cell>
          <cell r="G588">
            <v>0</v>
          </cell>
          <cell r="H588">
            <v>36286</v>
          </cell>
          <cell r="I588" t="str">
            <v>CDB</v>
          </cell>
          <cell r="J588" t="str">
            <v>NOM</v>
          </cell>
          <cell r="K588">
            <v>28</v>
          </cell>
          <cell r="L588">
            <v>12.168000000000001</v>
          </cell>
          <cell r="M588">
            <v>166</v>
          </cell>
          <cell r="N588" t="str">
            <v>NUEVA</v>
          </cell>
        </row>
        <row r="589">
          <cell r="B589">
            <v>36259</v>
          </cell>
          <cell r="C589">
            <v>20</v>
          </cell>
          <cell r="D589">
            <v>25</v>
          </cell>
          <cell r="E589">
            <v>60.2</v>
          </cell>
          <cell r="F589">
            <v>0.2019</v>
          </cell>
          <cell r="G589">
            <v>0</v>
          </cell>
          <cell r="H589">
            <v>36287</v>
          </cell>
          <cell r="I589" t="str">
            <v>CDB</v>
          </cell>
          <cell r="J589" t="str">
            <v>NOM</v>
          </cell>
          <cell r="K589">
            <v>28</v>
          </cell>
          <cell r="L589">
            <v>5.0475000000000003</v>
          </cell>
          <cell r="M589">
            <v>145</v>
          </cell>
          <cell r="N589" t="str">
            <v>NUEVA</v>
          </cell>
        </row>
        <row r="590">
          <cell r="B590">
            <v>36263</v>
          </cell>
          <cell r="C590">
            <v>25</v>
          </cell>
          <cell r="D590">
            <v>25</v>
          </cell>
          <cell r="E590">
            <v>128</v>
          </cell>
          <cell r="F590">
            <v>0.18</v>
          </cell>
          <cell r="G590">
            <v>0</v>
          </cell>
          <cell r="H590">
            <v>36291</v>
          </cell>
          <cell r="I590" t="str">
            <v>CDB</v>
          </cell>
          <cell r="J590" t="str">
            <v>NOM</v>
          </cell>
          <cell r="K590">
            <v>28</v>
          </cell>
          <cell r="L590">
            <v>4.5</v>
          </cell>
          <cell r="M590">
            <v>170</v>
          </cell>
          <cell r="N590" t="str">
            <v>NUEVA</v>
          </cell>
        </row>
        <row r="591">
          <cell r="B591">
            <v>36264</v>
          </cell>
          <cell r="C591">
            <v>80</v>
          </cell>
          <cell r="D591">
            <v>80</v>
          </cell>
          <cell r="E591">
            <v>213.1</v>
          </cell>
          <cell r="F591">
            <v>0.18190000000000001</v>
          </cell>
          <cell r="G591">
            <v>0</v>
          </cell>
          <cell r="H591">
            <v>36292</v>
          </cell>
          <cell r="I591" t="str">
            <v>CDB</v>
          </cell>
          <cell r="J591" t="str">
            <v>NOM</v>
          </cell>
          <cell r="K591">
            <v>28</v>
          </cell>
          <cell r="L591">
            <v>14.552</v>
          </cell>
          <cell r="M591">
            <v>250</v>
          </cell>
          <cell r="N591" t="str">
            <v>NUEVA</v>
          </cell>
        </row>
        <row r="592">
          <cell r="B592">
            <v>36265</v>
          </cell>
          <cell r="C592">
            <v>50</v>
          </cell>
          <cell r="D592">
            <v>49.9</v>
          </cell>
          <cell r="E592">
            <v>198.5</v>
          </cell>
          <cell r="F592">
            <v>0.18360000000000001</v>
          </cell>
          <cell r="G592">
            <v>0</v>
          </cell>
          <cell r="H592">
            <v>36293</v>
          </cell>
          <cell r="I592" t="str">
            <v>CDB</v>
          </cell>
          <cell r="J592" t="str">
            <v>NOM</v>
          </cell>
          <cell r="K592">
            <v>28</v>
          </cell>
          <cell r="L592">
            <v>9.1616400000000002</v>
          </cell>
          <cell r="M592">
            <v>299.90000000000146</v>
          </cell>
          <cell r="N592" t="str">
            <v>NUEVA</v>
          </cell>
        </row>
        <row r="593">
          <cell r="B593">
            <v>36283</v>
          </cell>
          <cell r="C593">
            <v>30</v>
          </cell>
          <cell r="D593">
            <v>30</v>
          </cell>
          <cell r="E593">
            <v>120.5</v>
          </cell>
          <cell r="F593">
            <v>0.16209999999999999</v>
          </cell>
          <cell r="G593">
            <v>0</v>
          </cell>
          <cell r="H593">
            <v>36311</v>
          </cell>
          <cell r="I593" t="str">
            <v>CDB</v>
          </cell>
          <cell r="J593" t="str">
            <v>NOM</v>
          </cell>
          <cell r="K593">
            <v>28</v>
          </cell>
          <cell r="L593">
            <v>4.8629999999999995</v>
          </cell>
          <cell r="M593">
            <v>329.90000000000146</v>
          </cell>
          <cell r="N593" t="str">
            <v>NUEVA</v>
          </cell>
        </row>
        <row r="594">
          <cell r="B594">
            <v>36285</v>
          </cell>
          <cell r="C594">
            <v>80</v>
          </cell>
          <cell r="D594">
            <v>80</v>
          </cell>
          <cell r="E594">
            <v>282.39999999999998</v>
          </cell>
          <cell r="F594">
            <v>0.14990000000000001</v>
          </cell>
          <cell r="G594">
            <v>0</v>
          </cell>
          <cell r="H594">
            <v>36341</v>
          </cell>
          <cell r="I594" t="str">
            <v>CDB</v>
          </cell>
          <cell r="J594" t="str">
            <v>NOM</v>
          </cell>
          <cell r="K594">
            <v>56</v>
          </cell>
          <cell r="L594">
            <v>11.992000000000001</v>
          </cell>
          <cell r="M594">
            <v>349.90000000000146</v>
          </cell>
          <cell r="N594" t="str">
            <v>NUEVA</v>
          </cell>
        </row>
        <row r="595">
          <cell r="B595">
            <v>36286</v>
          </cell>
          <cell r="C595">
            <v>120</v>
          </cell>
          <cell r="D595">
            <v>120</v>
          </cell>
          <cell r="E595">
            <v>292</v>
          </cell>
          <cell r="F595">
            <v>0.1497</v>
          </cell>
          <cell r="G595">
            <v>0</v>
          </cell>
          <cell r="H595">
            <v>36342</v>
          </cell>
          <cell r="I595" t="str">
            <v>CDB</v>
          </cell>
          <cell r="J595" t="str">
            <v>NOM</v>
          </cell>
          <cell r="K595">
            <v>56</v>
          </cell>
          <cell r="L595">
            <v>17.963999999999999</v>
          </cell>
          <cell r="M595">
            <v>409.90000000000146</v>
          </cell>
          <cell r="N595" t="str">
            <v>NUEVA</v>
          </cell>
        </row>
        <row r="596">
          <cell r="B596">
            <v>36287</v>
          </cell>
          <cell r="C596">
            <v>70</v>
          </cell>
          <cell r="D596">
            <v>70</v>
          </cell>
          <cell r="E596">
            <v>200.1</v>
          </cell>
          <cell r="F596">
            <v>0.14879999999999999</v>
          </cell>
          <cell r="G596">
            <v>0</v>
          </cell>
          <cell r="H596">
            <v>36371</v>
          </cell>
          <cell r="I596" t="str">
            <v>CDB</v>
          </cell>
          <cell r="J596" t="str">
            <v>NOM</v>
          </cell>
          <cell r="K596">
            <v>84</v>
          </cell>
          <cell r="L596">
            <v>10.415999999999999</v>
          </cell>
          <cell r="M596">
            <v>454.90000000000146</v>
          </cell>
          <cell r="N596" t="str">
            <v>NUEVA</v>
          </cell>
        </row>
        <row r="597">
          <cell r="B597">
            <v>36290</v>
          </cell>
          <cell r="C597">
            <v>70</v>
          </cell>
          <cell r="D597">
            <v>70</v>
          </cell>
          <cell r="E597">
            <v>213.3</v>
          </cell>
          <cell r="F597">
            <v>0.1472</v>
          </cell>
          <cell r="G597">
            <v>0</v>
          </cell>
          <cell r="H597">
            <v>36346</v>
          </cell>
          <cell r="I597" t="str">
            <v>CDB</v>
          </cell>
          <cell r="J597" t="str">
            <v>NOM</v>
          </cell>
          <cell r="K597">
            <v>56</v>
          </cell>
          <cell r="L597">
            <v>10.304</v>
          </cell>
          <cell r="M597">
            <v>524.90000000000146</v>
          </cell>
          <cell r="N597" t="str">
            <v>NUEVA</v>
          </cell>
        </row>
        <row r="598">
          <cell r="B598">
            <v>36291</v>
          </cell>
          <cell r="C598">
            <v>120</v>
          </cell>
          <cell r="D598">
            <v>120</v>
          </cell>
          <cell r="E598">
            <v>267.7</v>
          </cell>
          <cell r="F598">
            <v>0.1434</v>
          </cell>
          <cell r="G598">
            <v>0</v>
          </cell>
          <cell r="H598">
            <v>36319</v>
          </cell>
          <cell r="I598" t="str">
            <v>CDB</v>
          </cell>
          <cell r="J598" t="str">
            <v>NOM</v>
          </cell>
          <cell r="K598">
            <v>28</v>
          </cell>
          <cell r="L598">
            <v>17.207999999999998</v>
          </cell>
          <cell r="M598">
            <v>619.90000000000146</v>
          </cell>
          <cell r="N598" t="str">
            <v>NUEVA</v>
          </cell>
        </row>
        <row r="599">
          <cell r="B599">
            <v>36292</v>
          </cell>
          <cell r="C599">
            <v>110</v>
          </cell>
          <cell r="D599">
            <v>110</v>
          </cell>
          <cell r="E599">
            <v>264.89999999999998</v>
          </cell>
          <cell r="F599">
            <v>0.14360000000000001</v>
          </cell>
          <cell r="G599">
            <v>0</v>
          </cell>
          <cell r="H599">
            <v>36334</v>
          </cell>
          <cell r="I599" t="str">
            <v>CDB</v>
          </cell>
          <cell r="J599" t="str">
            <v>NOM</v>
          </cell>
          <cell r="K599">
            <v>42</v>
          </cell>
          <cell r="L599">
            <v>15.796000000000001</v>
          </cell>
          <cell r="M599">
            <v>649.90000000000146</v>
          </cell>
          <cell r="N599" t="str">
            <v>NUEVA</v>
          </cell>
        </row>
        <row r="600">
          <cell r="B600">
            <v>36293</v>
          </cell>
          <cell r="C600">
            <v>60</v>
          </cell>
          <cell r="D600">
            <v>60</v>
          </cell>
          <cell r="E600">
            <v>179.8</v>
          </cell>
          <cell r="F600">
            <v>0.14249999999999999</v>
          </cell>
          <cell r="G600">
            <v>0</v>
          </cell>
          <cell r="H600">
            <v>36377</v>
          </cell>
          <cell r="I600" t="str">
            <v>CDB</v>
          </cell>
          <cell r="J600" t="str">
            <v>NOM</v>
          </cell>
          <cell r="K600">
            <v>84</v>
          </cell>
          <cell r="L600">
            <v>8.5499999999999989</v>
          </cell>
          <cell r="M600">
            <v>660</v>
          </cell>
          <cell r="N600" t="str">
            <v>NUEVA</v>
          </cell>
        </row>
        <row r="601">
          <cell r="B601">
            <v>36294</v>
          </cell>
          <cell r="C601">
            <v>100</v>
          </cell>
          <cell r="D601">
            <v>100</v>
          </cell>
          <cell r="E601">
            <v>259.2</v>
          </cell>
          <cell r="F601">
            <v>0.13969999999999999</v>
          </cell>
          <cell r="G601">
            <v>0</v>
          </cell>
          <cell r="H601">
            <v>36378</v>
          </cell>
          <cell r="I601" t="str">
            <v>CDB</v>
          </cell>
          <cell r="J601" t="str">
            <v>NOM</v>
          </cell>
          <cell r="K601">
            <v>84</v>
          </cell>
          <cell r="L601">
            <v>13.969999999999999</v>
          </cell>
          <cell r="M601">
            <v>760</v>
          </cell>
          <cell r="N601" t="str">
            <v>NUEVA</v>
          </cell>
        </row>
        <row r="602">
          <cell r="B602">
            <v>36311</v>
          </cell>
          <cell r="C602">
            <v>50</v>
          </cell>
          <cell r="D602">
            <v>50</v>
          </cell>
          <cell r="E602">
            <v>193.5</v>
          </cell>
          <cell r="F602">
            <v>0.13500000000000001</v>
          </cell>
          <cell r="G602">
            <v>0</v>
          </cell>
          <cell r="H602">
            <v>36367</v>
          </cell>
          <cell r="I602" t="str">
            <v>CDB</v>
          </cell>
          <cell r="J602" t="str">
            <v>NOM</v>
          </cell>
          <cell r="K602">
            <v>56</v>
          </cell>
          <cell r="L602">
            <v>6.75</v>
          </cell>
          <cell r="M602">
            <v>780</v>
          </cell>
          <cell r="N602" t="str">
            <v>NUEVA</v>
          </cell>
        </row>
        <row r="603">
          <cell r="B603">
            <v>36312</v>
          </cell>
          <cell r="C603">
            <v>50</v>
          </cell>
          <cell r="D603">
            <v>50</v>
          </cell>
          <cell r="E603">
            <v>190.4</v>
          </cell>
          <cell r="F603">
            <v>0.13170000000000001</v>
          </cell>
          <cell r="G603">
            <v>0</v>
          </cell>
          <cell r="H603">
            <v>36368</v>
          </cell>
          <cell r="I603" t="str">
            <v>CDB</v>
          </cell>
          <cell r="J603" t="str">
            <v>NOM</v>
          </cell>
          <cell r="K603">
            <v>56</v>
          </cell>
          <cell r="L603">
            <v>6.5850000000000009</v>
          </cell>
          <cell r="M603">
            <v>830</v>
          </cell>
          <cell r="N603" t="str">
            <v>NUEVA</v>
          </cell>
        </row>
        <row r="604">
          <cell r="B604">
            <v>36313</v>
          </cell>
          <cell r="C604">
            <v>30</v>
          </cell>
          <cell r="D604">
            <v>30</v>
          </cell>
          <cell r="E604">
            <v>106</v>
          </cell>
          <cell r="F604">
            <v>0.13200000000000001</v>
          </cell>
          <cell r="G604">
            <v>0</v>
          </cell>
          <cell r="H604">
            <v>36397</v>
          </cell>
          <cell r="I604" t="str">
            <v>CDB</v>
          </cell>
          <cell r="J604" t="str">
            <v>NOM</v>
          </cell>
          <cell r="K604">
            <v>84</v>
          </cell>
          <cell r="L604">
            <v>3.96</v>
          </cell>
          <cell r="M604">
            <v>860</v>
          </cell>
          <cell r="N604" t="str">
            <v>NUEVA</v>
          </cell>
        </row>
        <row r="605">
          <cell r="B605">
            <v>36314</v>
          </cell>
          <cell r="C605">
            <v>20</v>
          </cell>
          <cell r="D605">
            <v>20</v>
          </cell>
          <cell r="E605">
            <v>45.2</v>
          </cell>
          <cell r="F605">
            <v>0.13159999999999999</v>
          </cell>
          <cell r="G605">
            <v>0</v>
          </cell>
          <cell r="H605">
            <v>36398</v>
          </cell>
          <cell r="I605" t="str">
            <v>CDB</v>
          </cell>
          <cell r="J605" t="str">
            <v>NOM</v>
          </cell>
          <cell r="K605">
            <v>84</v>
          </cell>
          <cell r="L605">
            <v>2.6319999999999997</v>
          </cell>
          <cell r="M605">
            <v>880</v>
          </cell>
          <cell r="N605" t="str">
            <v>NUEVA</v>
          </cell>
        </row>
        <row r="606">
          <cell r="B606">
            <v>36318</v>
          </cell>
          <cell r="C606">
            <v>30</v>
          </cell>
          <cell r="D606">
            <v>30</v>
          </cell>
          <cell r="E606">
            <v>92.5</v>
          </cell>
          <cell r="F606">
            <v>0.12809999999999999</v>
          </cell>
          <cell r="G606">
            <v>0</v>
          </cell>
          <cell r="H606">
            <v>36360</v>
          </cell>
          <cell r="I606" t="str">
            <v>CDB</v>
          </cell>
          <cell r="J606" t="str">
            <v>NOM</v>
          </cell>
          <cell r="K606">
            <v>42</v>
          </cell>
          <cell r="L606">
            <v>3.843</v>
          </cell>
          <cell r="M606">
            <v>910</v>
          </cell>
          <cell r="N606" t="str">
            <v>NUEVA</v>
          </cell>
        </row>
        <row r="607">
          <cell r="B607">
            <v>36319</v>
          </cell>
          <cell r="C607">
            <v>160</v>
          </cell>
          <cell r="D607">
            <v>159.9</v>
          </cell>
          <cell r="E607">
            <v>265.3</v>
          </cell>
          <cell r="F607">
            <v>0.13059999999999999</v>
          </cell>
          <cell r="G607">
            <v>0</v>
          </cell>
          <cell r="H607">
            <v>36361</v>
          </cell>
          <cell r="I607" t="str">
            <v>CDB</v>
          </cell>
          <cell r="J607" t="str">
            <v>NOM</v>
          </cell>
          <cell r="K607">
            <v>42</v>
          </cell>
          <cell r="L607">
            <v>20.882940000000001</v>
          </cell>
          <cell r="M607">
            <v>949.90000000000146</v>
          </cell>
          <cell r="N607" t="str">
            <v>NUEVA</v>
          </cell>
        </row>
        <row r="608">
          <cell r="B608">
            <v>36320</v>
          </cell>
          <cell r="C608">
            <v>90</v>
          </cell>
          <cell r="D608">
            <v>90</v>
          </cell>
          <cell r="E608">
            <v>150.69999999999999</v>
          </cell>
          <cell r="F608">
            <v>0.13059999999999999</v>
          </cell>
          <cell r="G608">
            <v>0</v>
          </cell>
          <cell r="H608">
            <v>36362</v>
          </cell>
          <cell r="I608" t="str">
            <v>CDB</v>
          </cell>
          <cell r="J608" t="str">
            <v>NOM</v>
          </cell>
          <cell r="K608">
            <v>42</v>
          </cell>
          <cell r="L608">
            <v>11.754</v>
          </cell>
          <cell r="M608">
            <v>1039.9000000000015</v>
          </cell>
          <cell r="N608" t="str">
            <v>NUEVA</v>
          </cell>
        </row>
        <row r="609">
          <cell r="B609">
            <v>36321</v>
          </cell>
          <cell r="C609">
            <v>20</v>
          </cell>
          <cell r="D609">
            <v>20</v>
          </cell>
          <cell r="E609">
            <v>44</v>
          </cell>
          <cell r="F609">
            <v>0.1265</v>
          </cell>
          <cell r="G609">
            <v>0</v>
          </cell>
          <cell r="H609">
            <v>36349</v>
          </cell>
          <cell r="I609" t="str">
            <v>CDB</v>
          </cell>
          <cell r="J609" t="str">
            <v>NOM</v>
          </cell>
          <cell r="K609">
            <v>28</v>
          </cell>
          <cell r="L609">
            <v>2.5300000000000002</v>
          </cell>
          <cell r="M609">
            <v>1059.9000000000015</v>
          </cell>
          <cell r="N609" t="str">
            <v>NUEVA</v>
          </cell>
        </row>
        <row r="610">
          <cell r="B610">
            <v>36342</v>
          </cell>
          <cell r="C610">
            <v>80</v>
          </cell>
          <cell r="D610">
            <v>80</v>
          </cell>
          <cell r="E610">
            <v>228.4</v>
          </cell>
          <cell r="F610">
            <v>0.13120000000000001</v>
          </cell>
          <cell r="G610">
            <v>0</v>
          </cell>
          <cell r="H610">
            <v>36398</v>
          </cell>
          <cell r="I610" t="str">
            <v>CDB</v>
          </cell>
          <cell r="J610" t="str">
            <v>NOM</v>
          </cell>
          <cell r="K610">
            <v>56</v>
          </cell>
          <cell r="L610">
            <v>10.496</v>
          </cell>
          <cell r="M610">
            <v>829.90000000000146</v>
          </cell>
          <cell r="N610" t="str">
            <v>REAPERTURA</v>
          </cell>
        </row>
        <row r="611">
          <cell r="B611">
            <v>36346</v>
          </cell>
          <cell r="C611">
            <v>200</v>
          </cell>
          <cell r="D611">
            <v>200.1</v>
          </cell>
          <cell r="E611">
            <v>374.7</v>
          </cell>
          <cell r="F611">
            <v>0.12839999999999999</v>
          </cell>
          <cell r="G611">
            <v>0</v>
          </cell>
          <cell r="H611">
            <v>36388</v>
          </cell>
          <cell r="I611" t="str">
            <v>CDB</v>
          </cell>
          <cell r="J611" t="str">
            <v>NOM</v>
          </cell>
          <cell r="K611">
            <v>42</v>
          </cell>
          <cell r="L611">
            <v>25.692839999999997</v>
          </cell>
          <cell r="M611">
            <v>960</v>
          </cell>
          <cell r="N611" t="str">
            <v>NUEVA</v>
          </cell>
        </row>
        <row r="612">
          <cell r="B612">
            <v>36347</v>
          </cell>
          <cell r="C612">
            <v>160</v>
          </cell>
          <cell r="D612">
            <v>160</v>
          </cell>
          <cell r="E612">
            <v>275.3</v>
          </cell>
          <cell r="F612">
            <v>0.1298</v>
          </cell>
          <cell r="G612">
            <v>0</v>
          </cell>
          <cell r="H612">
            <v>36431</v>
          </cell>
          <cell r="I612" t="str">
            <v>CDB</v>
          </cell>
          <cell r="J612" t="str">
            <v>NOM</v>
          </cell>
          <cell r="K612">
            <v>84</v>
          </cell>
          <cell r="L612">
            <v>20.768000000000001</v>
          </cell>
          <cell r="M612">
            <v>1120</v>
          </cell>
          <cell r="N612" t="str">
            <v>NUEVA</v>
          </cell>
        </row>
        <row r="613">
          <cell r="B613">
            <v>36348</v>
          </cell>
          <cell r="C613">
            <v>50</v>
          </cell>
          <cell r="D613">
            <v>50</v>
          </cell>
          <cell r="E613">
            <v>184</v>
          </cell>
          <cell r="F613">
            <v>0.12820000000000001</v>
          </cell>
          <cell r="G613">
            <v>0</v>
          </cell>
          <cell r="H613">
            <v>36404</v>
          </cell>
          <cell r="I613" t="str">
            <v>CDB</v>
          </cell>
          <cell r="J613" t="str">
            <v>NOM</v>
          </cell>
          <cell r="K613">
            <v>56</v>
          </cell>
          <cell r="L613">
            <v>6.41</v>
          </cell>
          <cell r="M613">
            <v>1170</v>
          </cell>
          <cell r="N613" t="str">
            <v>NUEVA</v>
          </cell>
        </row>
        <row r="614">
          <cell r="B614">
            <v>36353</v>
          </cell>
          <cell r="C614">
            <v>50</v>
          </cell>
          <cell r="D614">
            <v>50</v>
          </cell>
          <cell r="E614">
            <v>165.2</v>
          </cell>
          <cell r="F614">
            <v>0.12709999999999999</v>
          </cell>
          <cell r="G614">
            <v>0</v>
          </cell>
          <cell r="H614">
            <v>36395</v>
          </cell>
          <cell r="I614" t="str">
            <v>CDB</v>
          </cell>
          <cell r="J614" t="str">
            <v>NOM</v>
          </cell>
          <cell r="K614">
            <v>42</v>
          </cell>
          <cell r="L614">
            <v>6.3549999999999995</v>
          </cell>
          <cell r="M614">
            <v>1200</v>
          </cell>
          <cell r="N614" t="str">
            <v>NUEVA</v>
          </cell>
        </row>
        <row r="615">
          <cell r="B615">
            <v>36363</v>
          </cell>
          <cell r="C615">
            <v>50</v>
          </cell>
          <cell r="D615">
            <v>50</v>
          </cell>
          <cell r="E615">
            <v>228.9</v>
          </cell>
          <cell r="F615">
            <v>0.1067</v>
          </cell>
          <cell r="G615">
            <v>0</v>
          </cell>
          <cell r="H615">
            <v>36419</v>
          </cell>
          <cell r="I615" t="str">
            <v>CDB</v>
          </cell>
          <cell r="J615" t="str">
            <v>NOM</v>
          </cell>
          <cell r="K615">
            <v>56</v>
          </cell>
          <cell r="L615">
            <v>5.335</v>
          </cell>
          <cell r="M615">
            <v>970.09999999999854</v>
          </cell>
          <cell r="N615" t="str">
            <v>NUEVA</v>
          </cell>
        </row>
        <row r="616">
          <cell r="B616">
            <v>36367</v>
          </cell>
          <cell r="C616">
            <v>75</v>
          </cell>
          <cell r="D616">
            <v>75</v>
          </cell>
          <cell r="E616">
            <v>203</v>
          </cell>
          <cell r="F616">
            <v>9.9700000000000011E-2</v>
          </cell>
          <cell r="G616">
            <v>0</v>
          </cell>
          <cell r="H616">
            <v>36451</v>
          </cell>
          <cell r="I616" t="str">
            <v>CDB</v>
          </cell>
          <cell r="J616" t="str">
            <v>NOM</v>
          </cell>
          <cell r="K616">
            <v>84</v>
          </cell>
          <cell r="L616">
            <v>7.4775000000000009</v>
          </cell>
          <cell r="M616">
            <v>995.09999999999854</v>
          </cell>
          <cell r="N616" t="str">
            <v>NUEVA</v>
          </cell>
        </row>
        <row r="617">
          <cell r="B617">
            <v>36368</v>
          </cell>
          <cell r="C617">
            <v>60</v>
          </cell>
          <cell r="D617">
            <v>60</v>
          </cell>
          <cell r="E617">
            <v>166.3</v>
          </cell>
          <cell r="F617">
            <v>9.4899999999999998E-2</v>
          </cell>
          <cell r="G617">
            <v>0</v>
          </cell>
          <cell r="H617">
            <v>36424</v>
          </cell>
          <cell r="I617" t="str">
            <v>CDB</v>
          </cell>
          <cell r="J617" t="str">
            <v>NOM</v>
          </cell>
          <cell r="K617">
            <v>56</v>
          </cell>
          <cell r="L617">
            <v>5.694</v>
          </cell>
          <cell r="M617">
            <v>1005.0999999999985</v>
          </cell>
          <cell r="N617" t="str">
            <v>NUEVA</v>
          </cell>
        </row>
        <row r="618">
          <cell r="B618">
            <v>36371</v>
          </cell>
          <cell r="C618">
            <v>85</v>
          </cell>
          <cell r="D618">
            <v>85</v>
          </cell>
          <cell r="E618">
            <v>190.5</v>
          </cell>
          <cell r="F618">
            <v>9.4899999999999998E-2</v>
          </cell>
          <cell r="G618">
            <v>0</v>
          </cell>
          <cell r="H618">
            <v>36455</v>
          </cell>
          <cell r="I618" t="str">
            <v>CDB</v>
          </cell>
          <cell r="J618" t="str">
            <v>NOM</v>
          </cell>
          <cell r="K618">
            <v>84</v>
          </cell>
          <cell r="L618">
            <v>8.0664999999999996</v>
          </cell>
          <cell r="M618">
            <v>1020.0999999999985</v>
          </cell>
          <cell r="N618" t="str">
            <v>NUEVA</v>
          </cell>
        </row>
        <row r="619">
          <cell r="B619">
            <v>36374</v>
          </cell>
          <cell r="C619">
            <v>70</v>
          </cell>
          <cell r="D619">
            <v>70</v>
          </cell>
          <cell r="E619">
            <v>215</v>
          </cell>
          <cell r="F619">
            <v>9.2700000000000005E-2</v>
          </cell>
          <cell r="G619">
            <v>0</v>
          </cell>
          <cell r="H619">
            <v>36458</v>
          </cell>
          <cell r="I619" t="str">
            <v>CDB</v>
          </cell>
          <cell r="J619" t="str">
            <v>NOM</v>
          </cell>
          <cell r="K619">
            <v>84</v>
          </cell>
          <cell r="L619">
            <v>6.4890000000000008</v>
          </cell>
          <cell r="M619">
            <v>1090.0999999999985</v>
          </cell>
          <cell r="N619" t="str">
            <v>NUEVA</v>
          </cell>
        </row>
        <row r="620">
          <cell r="B620">
            <v>36375</v>
          </cell>
          <cell r="C620">
            <v>140</v>
          </cell>
          <cell r="D620">
            <v>140</v>
          </cell>
          <cell r="E620">
            <v>281</v>
          </cell>
          <cell r="F620">
            <v>9.2499999999999999E-2</v>
          </cell>
          <cell r="G620">
            <v>0</v>
          </cell>
          <cell r="H620">
            <v>36417</v>
          </cell>
          <cell r="I620" t="str">
            <v>CDB</v>
          </cell>
          <cell r="J620" t="str">
            <v>NOM</v>
          </cell>
          <cell r="K620">
            <v>42</v>
          </cell>
          <cell r="L620">
            <v>12.95</v>
          </cell>
          <cell r="M620">
            <v>1230.0999999999985</v>
          </cell>
          <cell r="N620" t="str">
            <v>NUEVA</v>
          </cell>
        </row>
        <row r="621">
          <cell r="B621">
            <v>36376</v>
          </cell>
          <cell r="C621">
            <v>40</v>
          </cell>
          <cell r="D621">
            <v>40</v>
          </cell>
          <cell r="E621">
            <v>99</v>
          </cell>
          <cell r="F621">
            <v>9.3100000000000002E-2</v>
          </cell>
          <cell r="G621">
            <v>0</v>
          </cell>
          <cell r="H621">
            <v>36460</v>
          </cell>
          <cell r="I621" t="str">
            <v>CDB</v>
          </cell>
          <cell r="J621" t="str">
            <v>NOM</v>
          </cell>
          <cell r="K621">
            <v>84</v>
          </cell>
          <cell r="L621">
            <v>3.7240000000000002</v>
          </cell>
          <cell r="M621">
            <v>1270.0999999999985</v>
          </cell>
          <cell r="N621" t="str">
            <v>NUEVA</v>
          </cell>
        </row>
        <row r="622">
          <cell r="B622">
            <v>36377</v>
          </cell>
          <cell r="C622">
            <v>130</v>
          </cell>
          <cell r="D622">
            <v>105.5</v>
          </cell>
          <cell r="E622">
            <v>115.5</v>
          </cell>
          <cell r="F622">
            <v>0.1085</v>
          </cell>
          <cell r="G622">
            <v>0</v>
          </cell>
          <cell r="H622">
            <v>36461</v>
          </cell>
          <cell r="I622" t="str">
            <v>CDB</v>
          </cell>
          <cell r="J622" t="str">
            <v>NOM</v>
          </cell>
          <cell r="K622">
            <v>84</v>
          </cell>
          <cell r="L622">
            <v>11.44675</v>
          </cell>
          <cell r="M622">
            <v>1315.5999999999985</v>
          </cell>
          <cell r="N622" t="str">
            <v>NUEVA</v>
          </cell>
        </row>
        <row r="623">
          <cell r="B623">
            <v>36378</v>
          </cell>
          <cell r="C623">
            <v>20</v>
          </cell>
          <cell r="D623">
            <v>25</v>
          </cell>
          <cell r="E623">
            <v>94.2</v>
          </cell>
          <cell r="F623">
            <v>9.6800000000000011E-2</v>
          </cell>
          <cell r="G623">
            <v>0</v>
          </cell>
          <cell r="H623">
            <v>36420</v>
          </cell>
          <cell r="I623" t="str">
            <v>CDB</v>
          </cell>
          <cell r="J623" t="str">
            <v>NOM</v>
          </cell>
          <cell r="K623">
            <v>42</v>
          </cell>
          <cell r="L623">
            <v>2.4200000000000004</v>
          </cell>
          <cell r="M623">
            <v>1240.5999999999985</v>
          </cell>
          <cell r="N623" t="str">
            <v>NUEVA</v>
          </cell>
        </row>
        <row r="624">
          <cell r="B624">
            <v>36381</v>
          </cell>
          <cell r="C624">
            <v>120</v>
          </cell>
          <cell r="D624">
            <v>120</v>
          </cell>
          <cell r="E624">
            <v>203</v>
          </cell>
          <cell r="F624">
            <v>9.8600000000000007E-2</v>
          </cell>
          <cell r="G624">
            <v>0</v>
          </cell>
          <cell r="H624">
            <v>36437</v>
          </cell>
          <cell r="I624" t="str">
            <v>CDB</v>
          </cell>
          <cell r="J624" t="str">
            <v>NOM</v>
          </cell>
          <cell r="K624">
            <v>56</v>
          </cell>
          <cell r="L624">
            <v>11.832000000000001</v>
          </cell>
          <cell r="M624">
            <v>1360.5999999999985</v>
          </cell>
          <cell r="N624" t="str">
            <v>NUEVA</v>
          </cell>
        </row>
        <row r="625">
          <cell r="B625">
            <v>36382</v>
          </cell>
          <cell r="C625">
            <v>120</v>
          </cell>
          <cell r="D625">
            <v>120</v>
          </cell>
          <cell r="E625">
            <v>192.5</v>
          </cell>
          <cell r="F625">
            <v>9.7500000000000003E-2</v>
          </cell>
          <cell r="G625">
            <v>0</v>
          </cell>
          <cell r="H625">
            <v>36410</v>
          </cell>
          <cell r="I625" t="str">
            <v>CDB</v>
          </cell>
          <cell r="J625" t="str">
            <v>NOM</v>
          </cell>
          <cell r="K625">
            <v>28</v>
          </cell>
          <cell r="L625">
            <v>11.700000000000001</v>
          </cell>
          <cell r="M625">
            <v>1480.5999999999985</v>
          </cell>
          <cell r="N625" t="str">
            <v>NUEVA</v>
          </cell>
        </row>
        <row r="626">
          <cell r="B626">
            <v>36383</v>
          </cell>
          <cell r="C626">
            <v>30</v>
          </cell>
          <cell r="D626">
            <v>30</v>
          </cell>
          <cell r="E626">
            <v>73</v>
          </cell>
          <cell r="F626">
            <v>0.1057</v>
          </cell>
          <cell r="G626">
            <v>0</v>
          </cell>
          <cell r="H626">
            <v>36467</v>
          </cell>
          <cell r="I626" t="str">
            <v>CDB</v>
          </cell>
          <cell r="J626" t="str">
            <v>NOM</v>
          </cell>
          <cell r="K626">
            <v>84</v>
          </cell>
          <cell r="L626">
            <v>3.1710000000000003</v>
          </cell>
          <cell r="M626">
            <v>1510.5999999999985</v>
          </cell>
          <cell r="N626" t="str">
            <v>NUEVA</v>
          </cell>
        </row>
        <row r="627">
          <cell r="B627">
            <v>36384</v>
          </cell>
          <cell r="C627">
            <v>20</v>
          </cell>
          <cell r="D627">
            <v>20</v>
          </cell>
          <cell r="E627">
            <v>118</v>
          </cell>
          <cell r="F627">
            <v>9.240000000000001E-2</v>
          </cell>
          <cell r="G627">
            <v>0</v>
          </cell>
          <cell r="H627">
            <v>36412</v>
          </cell>
          <cell r="I627" t="str">
            <v>CDB</v>
          </cell>
          <cell r="J627" t="str">
            <v>NOM</v>
          </cell>
          <cell r="K627">
            <v>28</v>
          </cell>
          <cell r="L627">
            <v>1.8480000000000003</v>
          </cell>
          <cell r="M627">
            <v>1530.5999999999985</v>
          </cell>
          <cell r="N627" t="str">
            <v>NUEVA</v>
          </cell>
        </row>
        <row r="628">
          <cell r="B628">
            <v>36388</v>
          </cell>
          <cell r="C628">
            <v>50</v>
          </cell>
          <cell r="D628">
            <v>50</v>
          </cell>
          <cell r="E628">
            <v>173.8</v>
          </cell>
          <cell r="F628">
            <v>0.1031</v>
          </cell>
          <cell r="G628">
            <v>0</v>
          </cell>
          <cell r="H628">
            <v>36472</v>
          </cell>
          <cell r="I628" t="str">
            <v>CDB</v>
          </cell>
          <cell r="J628" t="str">
            <v>NOM</v>
          </cell>
          <cell r="K628">
            <v>84</v>
          </cell>
          <cell r="L628">
            <v>5.1550000000000002</v>
          </cell>
          <cell r="M628">
            <v>1380.5</v>
          </cell>
          <cell r="N628" t="str">
            <v>NUEVA</v>
          </cell>
        </row>
        <row r="629">
          <cell r="B629">
            <v>36389</v>
          </cell>
          <cell r="C629">
            <v>40</v>
          </cell>
          <cell r="D629">
            <v>40</v>
          </cell>
          <cell r="E629">
            <v>161.5</v>
          </cell>
          <cell r="F629">
            <v>0.1048</v>
          </cell>
          <cell r="G629">
            <v>0</v>
          </cell>
          <cell r="H629">
            <v>36501</v>
          </cell>
          <cell r="I629" t="str">
            <v>CDB</v>
          </cell>
          <cell r="J629" t="str">
            <v>NOM</v>
          </cell>
          <cell r="K629">
            <v>112</v>
          </cell>
          <cell r="L629">
            <v>4.1920000000000002</v>
          </cell>
          <cell r="M629">
            <v>1420.5</v>
          </cell>
          <cell r="N629" t="str">
            <v>NUEVA</v>
          </cell>
        </row>
        <row r="630">
          <cell r="B630">
            <v>36390</v>
          </cell>
          <cell r="C630">
            <v>40</v>
          </cell>
          <cell r="D630">
            <v>40</v>
          </cell>
          <cell r="E630">
            <v>147.5</v>
          </cell>
          <cell r="F630">
            <v>0.1009</v>
          </cell>
          <cell r="G630">
            <v>0</v>
          </cell>
          <cell r="H630">
            <v>36503</v>
          </cell>
          <cell r="I630" t="str">
            <v>CDB</v>
          </cell>
          <cell r="J630" t="str">
            <v>NOM</v>
          </cell>
          <cell r="K630">
            <v>113</v>
          </cell>
          <cell r="L630">
            <v>4.0360000000000005</v>
          </cell>
          <cell r="M630">
            <v>1460.5</v>
          </cell>
          <cell r="N630" t="str">
            <v>NUEVA</v>
          </cell>
        </row>
        <row r="631">
          <cell r="B631">
            <v>36398</v>
          </cell>
          <cell r="C631">
            <v>100</v>
          </cell>
          <cell r="D631">
            <v>100</v>
          </cell>
          <cell r="E631">
            <v>210.1</v>
          </cell>
          <cell r="F631">
            <v>9.4899999999999998E-2</v>
          </cell>
          <cell r="G631">
            <v>0</v>
          </cell>
          <cell r="H631">
            <v>36510</v>
          </cell>
          <cell r="I631" t="str">
            <v>CDB</v>
          </cell>
          <cell r="J631" t="str">
            <v>NOM</v>
          </cell>
          <cell r="K631">
            <v>112</v>
          </cell>
          <cell r="L631">
            <v>9.49</v>
          </cell>
          <cell r="M631">
            <v>1380.5</v>
          </cell>
          <cell r="N631" t="str">
            <v>NUEVA</v>
          </cell>
        </row>
        <row r="632">
          <cell r="B632">
            <v>36399</v>
          </cell>
          <cell r="C632">
            <v>35</v>
          </cell>
          <cell r="D632">
            <v>35</v>
          </cell>
          <cell r="E632">
            <v>76</v>
          </cell>
          <cell r="F632">
            <v>0.1082</v>
          </cell>
          <cell r="G632">
            <v>0</v>
          </cell>
          <cell r="H632">
            <v>36511</v>
          </cell>
          <cell r="I632" t="str">
            <v>CDB</v>
          </cell>
          <cell r="J632" t="str">
            <v>NOM</v>
          </cell>
          <cell r="K632">
            <v>112</v>
          </cell>
          <cell r="L632">
            <v>3.7870000000000004</v>
          </cell>
          <cell r="M632">
            <v>1415.5</v>
          </cell>
          <cell r="N632" t="str">
            <v>NUEVA</v>
          </cell>
        </row>
        <row r="633">
          <cell r="B633">
            <v>36403</v>
          </cell>
          <cell r="C633">
            <v>35</v>
          </cell>
          <cell r="D633">
            <v>35.1</v>
          </cell>
          <cell r="E633">
            <v>104.5</v>
          </cell>
          <cell r="F633">
            <v>0.1072</v>
          </cell>
          <cell r="G633">
            <v>0</v>
          </cell>
          <cell r="H633">
            <v>36515</v>
          </cell>
          <cell r="I633" t="str">
            <v>CDB</v>
          </cell>
          <cell r="J633" t="str">
            <v>NOM</v>
          </cell>
          <cell r="K633">
            <v>112</v>
          </cell>
          <cell r="L633">
            <v>3.7627200000000003</v>
          </cell>
          <cell r="M633">
            <v>1450.5999999999985</v>
          </cell>
          <cell r="N633" t="str">
            <v>NUEVA</v>
          </cell>
        </row>
        <row r="634">
          <cell r="B634">
            <v>36404</v>
          </cell>
          <cell r="C634">
            <v>80</v>
          </cell>
          <cell r="D634">
            <v>80</v>
          </cell>
          <cell r="E634">
            <v>163.4</v>
          </cell>
          <cell r="F634">
            <v>0.1065</v>
          </cell>
          <cell r="G634">
            <v>0</v>
          </cell>
          <cell r="H634">
            <v>36516</v>
          </cell>
          <cell r="I634" t="str">
            <v>CDB</v>
          </cell>
          <cell r="J634" t="str">
            <v>NOM</v>
          </cell>
          <cell r="K634">
            <v>112</v>
          </cell>
          <cell r="L634">
            <v>8.52</v>
          </cell>
          <cell r="M634">
            <v>1480.5999999999985</v>
          </cell>
          <cell r="N634" t="str">
            <v>NUEVA</v>
          </cell>
        </row>
        <row r="635">
          <cell r="B635">
            <v>36405</v>
          </cell>
          <cell r="C635">
            <v>40</v>
          </cell>
          <cell r="D635">
            <v>40</v>
          </cell>
          <cell r="E635">
            <v>112.2</v>
          </cell>
          <cell r="F635">
            <v>0.107</v>
          </cell>
          <cell r="G635">
            <v>0</v>
          </cell>
          <cell r="H635">
            <v>36517</v>
          </cell>
          <cell r="I635" t="str">
            <v>CDB</v>
          </cell>
          <cell r="J635" t="str">
            <v>NOM</v>
          </cell>
          <cell r="K635">
            <v>112</v>
          </cell>
          <cell r="L635">
            <v>4.28</v>
          </cell>
          <cell r="M635">
            <v>1520.5999999999985</v>
          </cell>
          <cell r="N635" t="str">
            <v>NUEVA</v>
          </cell>
        </row>
        <row r="636">
          <cell r="B636">
            <v>36406</v>
          </cell>
          <cell r="C636">
            <v>40</v>
          </cell>
          <cell r="D636">
            <v>40</v>
          </cell>
          <cell r="E636">
            <v>82</v>
          </cell>
          <cell r="F636">
            <v>0.1111</v>
          </cell>
          <cell r="G636">
            <v>0</v>
          </cell>
          <cell r="H636">
            <v>36518</v>
          </cell>
          <cell r="I636" t="str">
            <v>CDB</v>
          </cell>
          <cell r="J636" t="str">
            <v>NOM</v>
          </cell>
          <cell r="K636">
            <v>112</v>
          </cell>
          <cell r="L636">
            <v>4.444</v>
          </cell>
          <cell r="M636">
            <v>1560.5999999999985</v>
          </cell>
          <cell r="N636" t="str">
            <v>NUEVA</v>
          </cell>
        </row>
        <row r="637">
          <cell r="B637">
            <v>36409</v>
          </cell>
          <cell r="C637">
            <v>20</v>
          </cell>
          <cell r="D637">
            <v>20</v>
          </cell>
          <cell r="E637">
            <v>34</v>
          </cell>
          <cell r="F637">
            <v>0.1108</v>
          </cell>
          <cell r="G637">
            <v>0</v>
          </cell>
          <cell r="H637">
            <v>36521</v>
          </cell>
          <cell r="I637" t="str">
            <v>CDB</v>
          </cell>
          <cell r="J637" t="str">
            <v>NOM</v>
          </cell>
          <cell r="K637">
            <v>112</v>
          </cell>
          <cell r="L637">
            <v>2.2159999999999997</v>
          </cell>
          <cell r="M637">
            <v>1580.5999999999985</v>
          </cell>
          <cell r="N637" t="str">
            <v>NUEVA</v>
          </cell>
        </row>
        <row r="638">
          <cell r="B638">
            <v>36410</v>
          </cell>
          <cell r="C638">
            <v>120</v>
          </cell>
          <cell r="D638">
            <v>120</v>
          </cell>
          <cell r="E638">
            <v>168.2</v>
          </cell>
          <cell r="F638">
            <v>0.1119</v>
          </cell>
          <cell r="G638">
            <v>0</v>
          </cell>
          <cell r="H638">
            <v>36494</v>
          </cell>
          <cell r="I638" t="str">
            <v>CDB</v>
          </cell>
          <cell r="J638" t="str">
            <v>NOM</v>
          </cell>
          <cell r="K638">
            <v>84</v>
          </cell>
          <cell r="L638">
            <v>13.428000000000001</v>
          </cell>
          <cell r="M638">
            <v>1580.5999999999985</v>
          </cell>
          <cell r="N638" t="str">
            <v>NUEVA</v>
          </cell>
        </row>
        <row r="639">
          <cell r="B639">
            <v>36411</v>
          </cell>
          <cell r="C639">
            <v>50</v>
          </cell>
          <cell r="D639">
            <v>50</v>
          </cell>
          <cell r="E639">
            <v>72.8</v>
          </cell>
          <cell r="F639">
            <v>0.11749999999999999</v>
          </cell>
          <cell r="G639">
            <v>0</v>
          </cell>
          <cell r="H639">
            <v>36523</v>
          </cell>
          <cell r="I639" t="str">
            <v>CDB</v>
          </cell>
          <cell r="J639" t="str">
            <v>NOM</v>
          </cell>
          <cell r="K639">
            <v>112</v>
          </cell>
          <cell r="L639">
            <v>5.875</v>
          </cell>
          <cell r="M639">
            <v>1630.5999999999985</v>
          </cell>
          <cell r="N639" t="str">
            <v>NUEVA</v>
          </cell>
        </row>
        <row r="640">
          <cell r="B640">
            <v>36412</v>
          </cell>
          <cell r="C640">
            <v>50</v>
          </cell>
          <cell r="D640">
            <v>50</v>
          </cell>
          <cell r="E640">
            <v>68.400000000000006</v>
          </cell>
          <cell r="F640">
            <v>0.12280000000000001</v>
          </cell>
          <cell r="G640">
            <v>0</v>
          </cell>
          <cell r="H640">
            <v>36496</v>
          </cell>
          <cell r="I640" t="str">
            <v>CDB</v>
          </cell>
          <cell r="J640" t="str">
            <v>NOM</v>
          </cell>
          <cell r="K640">
            <v>84</v>
          </cell>
          <cell r="L640">
            <v>6.1400000000000006</v>
          </cell>
          <cell r="M640">
            <v>1660.5999999999985</v>
          </cell>
          <cell r="N640" t="str">
            <v>NUEVA</v>
          </cell>
        </row>
        <row r="641">
          <cell r="B641">
            <v>36419</v>
          </cell>
          <cell r="C641">
            <v>40</v>
          </cell>
          <cell r="D641">
            <v>40</v>
          </cell>
          <cell r="E641">
            <v>80</v>
          </cell>
          <cell r="F641">
            <v>0.126</v>
          </cell>
          <cell r="G641">
            <v>0</v>
          </cell>
          <cell r="H641">
            <v>36475</v>
          </cell>
          <cell r="I641" t="str">
            <v>CDB</v>
          </cell>
          <cell r="J641" t="str">
            <v>NOM</v>
          </cell>
          <cell r="K641">
            <v>56</v>
          </cell>
          <cell r="L641">
            <v>5.04</v>
          </cell>
          <cell r="M641">
            <v>1510.5999999999985</v>
          </cell>
          <cell r="N641" t="str">
            <v>NUEVA</v>
          </cell>
        </row>
        <row r="642">
          <cell r="B642">
            <v>36431</v>
          </cell>
          <cell r="C642">
            <v>100</v>
          </cell>
          <cell r="D642">
            <v>99.1</v>
          </cell>
          <cell r="E642">
            <v>99.1</v>
          </cell>
          <cell r="F642">
            <v>0.17760000000000001</v>
          </cell>
          <cell r="G642">
            <v>0</v>
          </cell>
          <cell r="H642">
            <v>36438</v>
          </cell>
          <cell r="I642" t="str">
            <v>CDB</v>
          </cell>
          <cell r="J642" t="str">
            <v>NOM</v>
          </cell>
          <cell r="K642">
            <v>7</v>
          </cell>
          <cell r="L642">
            <v>17.600159999999999</v>
          </cell>
          <cell r="M642">
            <v>1364.6999999999971</v>
          </cell>
          <cell r="N642" t="str">
            <v>NUEVA</v>
          </cell>
        </row>
        <row r="643">
          <cell r="B643">
            <v>36432</v>
          </cell>
          <cell r="C643">
            <v>70</v>
          </cell>
          <cell r="D643">
            <v>70</v>
          </cell>
          <cell r="E643">
            <v>150.19999999999999</v>
          </cell>
          <cell r="F643">
            <v>0.17400000000000002</v>
          </cell>
          <cell r="G643">
            <v>0</v>
          </cell>
          <cell r="H643">
            <v>36474</v>
          </cell>
          <cell r="I643" t="str">
            <v>CDB</v>
          </cell>
          <cell r="J643" t="str">
            <v>NOM</v>
          </cell>
          <cell r="K643">
            <v>42</v>
          </cell>
          <cell r="L643">
            <v>12.180000000000001</v>
          </cell>
          <cell r="M643">
            <v>1434.6999999999971</v>
          </cell>
          <cell r="N643" t="str">
            <v>NUEVA</v>
          </cell>
        </row>
        <row r="644">
          <cell r="B644">
            <v>36437</v>
          </cell>
          <cell r="C644">
            <v>80</v>
          </cell>
          <cell r="D644">
            <v>80</v>
          </cell>
          <cell r="E644">
            <v>98.3</v>
          </cell>
          <cell r="F644">
            <v>0.19439999999999999</v>
          </cell>
          <cell r="G644">
            <v>0</v>
          </cell>
          <cell r="H644">
            <v>36479</v>
          </cell>
          <cell r="I644" t="str">
            <v>CDB</v>
          </cell>
          <cell r="J644" t="str">
            <v>NOM</v>
          </cell>
          <cell r="K644">
            <v>42</v>
          </cell>
          <cell r="L644">
            <v>15.552</v>
          </cell>
          <cell r="M644">
            <v>1394.6999999999971</v>
          </cell>
          <cell r="N644" t="str">
            <v>NUEVA</v>
          </cell>
        </row>
        <row r="645">
          <cell r="B645">
            <v>36438</v>
          </cell>
          <cell r="C645">
            <v>100</v>
          </cell>
          <cell r="D645">
            <v>66.8</v>
          </cell>
          <cell r="E645">
            <v>136.5</v>
          </cell>
          <cell r="F645">
            <v>0.20660000000000001</v>
          </cell>
          <cell r="G645">
            <v>0</v>
          </cell>
          <cell r="H645">
            <v>36466</v>
          </cell>
          <cell r="I645" t="str">
            <v>CDB</v>
          </cell>
          <cell r="J645" t="str">
            <v>NOM</v>
          </cell>
          <cell r="K645">
            <v>28</v>
          </cell>
          <cell r="L645">
            <v>13.800879999999999</v>
          </cell>
          <cell r="M645">
            <v>1362.3999999999978</v>
          </cell>
          <cell r="N645" t="str">
            <v>NUEVA</v>
          </cell>
        </row>
        <row r="646">
          <cell r="B646">
            <v>36439</v>
          </cell>
          <cell r="C646">
            <v>20</v>
          </cell>
          <cell r="D646">
            <v>20</v>
          </cell>
          <cell r="E646">
            <v>75.2</v>
          </cell>
          <cell r="F646">
            <v>0.19939999999999999</v>
          </cell>
          <cell r="G646">
            <v>0</v>
          </cell>
          <cell r="H646">
            <v>36467</v>
          </cell>
          <cell r="I646" t="str">
            <v>CDB</v>
          </cell>
          <cell r="J646" t="str">
            <v>NOM</v>
          </cell>
          <cell r="K646">
            <v>28</v>
          </cell>
          <cell r="L646">
            <v>3.988</v>
          </cell>
          <cell r="M646">
            <v>1382.3999999999978</v>
          </cell>
          <cell r="N646" t="str">
            <v>REAPERTURA</v>
          </cell>
        </row>
        <row r="647">
          <cell r="B647">
            <v>36440</v>
          </cell>
          <cell r="C647">
            <v>20</v>
          </cell>
          <cell r="D647">
            <v>20</v>
          </cell>
          <cell r="E647">
            <v>87.2</v>
          </cell>
          <cell r="F647">
            <v>0.1648</v>
          </cell>
          <cell r="G647">
            <v>0</v>
          </cell>
          <cell r="H647">
            <v>36447</v>
          </cell>
          <cell r="I647" t="str">
            <v>CDB</v>
          </cell>
          <cell r="J647" t="str">
            <v>NOM</v>
          </cell>
          <cell r="K647">
            <v>7</v>
          </cell>
          <cell r="L647">
            <v>3.2960000000000003</v>
          </cell>
          <cell r="M647">
            <v>1402.3999999999978</v>
          </cell>
          <cell r="N647" t="str">
            <v>NUEVA</v>
          </cell>
        </row>
        <row r="648">
          <cell r="B648">
            <v>36447</v>
          </cell>
          <cell r="C648">
            <v>20</v>
          </cell>
          <cell r="D648">
            <v>20</v>
          </cell>
          <cell r="E648">
            <v>78.2</v>
          </cell>
          <cell r="F648">
            <v>0.19900000000000001</v>
          </cell>
          <cell r="G648">
            <v>0</v>
          </cell>
          <cell r="H648">
            <v>36454</v>
          </cell>
          <cell r="I648" t="str">
            <v>CDB</v>
          </cell>
          <cell r="J648" t="str">
            <v>NOM</v>
          </cell>
          <cell r="K648">
            <v>7</v>
          </cell>
          <cell r="L648">
            <v>3.9800000000000004</v>
          </cell>
          <cell r="M648">
            <v>1402.3999999999978</v>
          </cell>
          <cell r="N648" t="str">
            <v>NUEVA</v>
          </cell>
        </row>
        <row r="649">
          <cell r="B649">
            <v>36451</v>
          </cell>
          <cell r="C649">
            <v>20</v>
          </cell>
          <cell r="D649">
            <v>20</v>
          </cell>
          <cell r="E649">
            <v>83.7</v>
          </cell>
          <cell r="F649">
            <v>0.18770000000000001</v>
          </cell>
          <cell r="G649">
            <v>0</v>
          </cell>
          <cell r="H649">
            <v>36493</v>
          </cell>
          <cell r="I649" t="str">
            <v>CDB</v>
          </cell>
          <cell r="J649" t="str">
            <v>NOM</v>
          </cell>
          <cell r="K649">
            <v>42</v>
          </cell>
          <cell r="L649">
            <v>3.754</v>
          </cell>
          <cell r="M649">
            <v>1347.3999999999978</v>
          </cell>
          <cell r="N649" t="str">
            <v>NUEVA</v>
          </cell>
        </row>
        <row r="650">
          <cell r="B650">
            <v>36452</v>
          </cell>
          <cell r="C650">
            <v>20</v>
          </cell>
          <cell r="D650">
            <v>20</v>
          </cell>
          <cell r="E650">
            <v>76.900000000000006</v>
          </cell>
          <cell r="F650">
            <v>0.18290000000000001</v>
          </cell>
          <cell r="G650">
            <v>0</v>
          </cell>
          <cell r="H650">
            <v>36480</v>
          </cell>
          <cell r="I650" t="str">
            <v>CDB</v>
          </cell>
          <cell r="J650" t="str">
            <v>NOM</v>
          </cell>
          <cell r="K650">
            <v>28</v>
          </cell>
          <cell r="L650">
            <v>3.6580000000000004</v>
          </cell>
          <cell r="M650">
            <v>1367.3999999999978</v>
          </cell>
          <cell r="N650" t="str">
            <v>NUEVA</v>
          </cell>
        </row>
        <row r="651">
          <cell r="B651">
            <v>36455</v>
          </cell>
          <cell r="C651">
            <v>30</v>
          </cell>
          <cell r="D651">
            <v>30</v>
          </cell>
          <cell r="E651">
            <v>104</v>
          </cell>
          <cell r="F651">
            <v>0.18010000000000001</v>
          </cell>
          <cell r="G651">
            <v>0</v>
          </cell>
          <cell r="H651">
            <v>36483</v>
          </cell>
          <cell r="I651" t="str">
            <v>CDB</v>
          </cell>
          <cell r="J651" t="str">
            <v>NOM</v>
          </cell>
          <cell r="K651">
            <v>28</v>
          </cell>
          <cell r="L651">
            <v>5.4030000000000005</v>
          </cell>
          <cell r="M651">
            <v>1292.3999999999978</v>
          </cell>
          <cell r="N651" t="str">
            <v>NUEVA</v>
          </cell>
        </row>
        <row r="652">
          <cell r="B652">
            <v>36458</v>
          </cell>
          <cell r="C652">
            <v>40</v>
          </cell>
          <cell r="D652">
            <v>40</v>
          </cell>
          <cell r="E652">
            <v>126.4</v>
          </cell>
          <cell r="F652">
            <v>0.1792</v>
          </cell>
          <cell r="G652">
            <v>0</v>
          </cell>
          <cell r="H652">
            <v>36486</v>
          </cell>
          <cell r="I652" t="str">
            <v>CDB</v>
          </cell>
          <cell r="J652" t="str">
            <v>NOM</v>
          </cell>
          <cell r="K652">
            <v>28</v>
          </cell>
          <cell r="L652">
            <v>7.1680000000000001</v>
          </cell>
          <cell r="M652">
            <v>1262.3999999999978</v>
          </cell>
          <cell r="N652" t="str">
            <v>NUEVA</v>
          </cell>
        </row>
        <row r="653">
          <cell r="B653">
            <v>36460</v>
          </cell>
          <cell r="C653">
            <v>50</v>
          </cell>
          <cell r="D653">
            <v>50</v>
          </cell>
          <cell r="E653">
            <v>114.6</v>
          </cell>
          <cell r="F653">
            <v>0.17949999999999999</v>
          </cell>
          <cell r="G653">
            <v>0</v>
          </cell>
          <cell r="H653">
            <v>36488</v>
          </cell>
          <cell r="I653" t="str">
            <v>CDB</v>
          </cell>
          <cell r="J653" t="str">
            <v>NOM</v>
          </cell>
          <cell r="K653">
            <v>28</v>
          </cell>
          <cell r="L653">
            <v>8.9749999999999996</v>
          </cell>
          <cell r="M653">
            <v>1272.3999999999978</v>
          </cell>
          <cell r="N653" t="str">
            <v>NUEVA</v>
          </cell>
        </row>
        <row r="654">
          <cell r="B654">
            <v>36461</v>
          </cell>
          <cell r="C654">
            <v>100</v>
          </cell>
          <cell r="D654">
            <v>100</v>
          </cell>
          <cell r="E654">
            <v>168.6</v>
          </cell>
          <cell r="F654">
            <v>0.1827</v>
          </cell>
          <cell r="G654">
            <v>0</v>
          </cell>
          <cell r="H654">
            <v>36489</v>
          </cell>
          <cell r="I654" t="str">
            <v>CDB</v>
          </cell>
          <cell r="J654" t="str">
            <v>NOM</v>
          </cell>
          <cell r="K654">
            <v>28</v>
          </cell>
          <cell r="L654">
            <v>18.27</v>
          </cell>
          <cell r="M654">
            <v>1266.8999999999978</v>
          </cell>
          <cell r="N654" t="str">
            <v>NUEVA</v>
          </cell>
        </row>
        <row r="655">
          <cell r="B655">
            <v>36466</v>
          </cell>
          <cell r="C655">
            <v>40</v>
          </cell>
          <cell r="D655">
            <v>40</v>
          </cell>
          <cell r="E655">
            <v>121.8</v>
          </cell>
          <cell r="F655">
            <v>0.1789</v>
          </cell>
          <cell r="G655">
            <v>0</v>
          </cell>
          <cell r="H655">
            <v>36508</v>
          </cell>
          <cell r="I655" t="str">
            <v>CDB</v>
          </cell>
          <cell r="J655" t="str">
            <v>NOM</v>
          </cell>
          <cell r="K655">
            <v>42</v>
          </cell>
          <cell r="L655">
            <v>7.1560000000000006</v>
          </cell>
          <cell r="M655">
            <v>1240.0999999999985</v>
          </cell>
          <cell r="N655" t="str">
            <v>NUEVA</v>
          </cell>
        </row>
        <row r="656">
          <cell r="B656">
            <v>36467</v>
          </cell>
          <cell r="C656">
            <v>55</v>
          </cell>
          <cell r="D656">
            <v>55</v>
          </cell>
          <cell r="E656">
            <v>131.5</v>
          </cell>
          <cell r="F656">
            <v>0.17649999999999999</v>
          </cell>
          <cell r="G656">
            <v>0</v>
          </cell>
          <cell r="H656">
            <v>36509</v>
          </cell>
          <cell r="I656" t="str">
            <v>CDB</v>
          </cell>
          <cell r="J656" t="str">
            <v>NOM</v>
          </cell>
          <cell r="K656">
            <v>42</v>
          </cell>
          <cell r="L656">
            <v>9.7074999999999996</v>
          </cell>
          <cell r="M656">
            <v>1245.0999999999985</v>
          </cell>
          <cell r="N656" t="str">
            <v>NUEVA</v>
          </cell>
        </row>
        <row r="657">
          <cell r="B657">
            <v>36468</v>
          </cell>
          <cell r="C657">
            <v>50</v>
          </cell>
          <cell r="D657">
            <v>50</v>
          </cell>
          <cell r="E657">
            <v>90.8</v>
          </cell>
          <cell r="F657">
            <v>0.1822</v>
          </cell>
          <cell r="G657">
            <v>0</v>
          </cell>
          <cell r="H657">
            <v>36510</v>
          </cell>
          <cell r="I657" t="str">
            <v>CDB</v>
          </cell>
          <cell r="J657" t="str">
            <v>NOM</v>
          </cell>
          <cell r="K657">
            <v>42</v>
          </cell>
          <cell r="L657">
            <v>9.11</v>
          </cell>
          <cell r="M657">
            <v>1295.0999999999985</v>
          </cell>
          <cell r="N657" t="str">
            <v>REAPERTURA</v>
          </cell>
        </row>
        <row r="658">
          <cell r="B658">
            <v>36469</v>
          </cell>
          <cell r="C658">
            <v>20</v>
          </cell>
          <cell r="D658">
            <v>20</v>
          </cell>
          <cell r="E658">
            <v>41.6</v>
          </cell>
          <cell r="F658">
            <v>0.1804</v>
          </cell>
          <cell r="G658">
            <v>0</v>
          </cell>
          <cell r="H658">
            <v>36497</v>
          </cell>
          <cell r="I658" t="str">
            <v>CDB</v>
          </cell>
          <cell r="J658" t="str">
            <v>NOM</v>
          </cell>
          <cell r="K658">
            <v>28</v>
          </cell>
          <cell r="L658">
            <v>3.6080000000000001</v>
          </cell>
          <cell r="M658">
            <v>1315.0999999999985</v>
          </cell>
          <cell r="N658" t="str">
            <v>NUEVA</v>
          </cell>
        </row>
        <row r="659">
          <cell r="B659">
            <v>36472</v>
          </cell>
          <cell r="C659">
            <v>50</v>
          </cell>
          <cell r="D659">
            <v>16.5</v>
          </cell>
          <cell r="E659">
            <v>58</v>
          </cell>
          <cell r="F659">
            <v>0.18809999999999999</v>
          </cell>
          <cell r="G659">
            <v>0</v>
          </cell>
          <cell r="H659">
            <v>36514</v>
          </cell>
          <cell r="I659" t="str">
            <v>CDB</v>
          </cell>
          <cell r="J659" t="str">
            <v>NOM</v>
          </cell>
          <cell r="K659">
            <v>42</v>
          </cell>
          <cell r="L659">
            <v>3.10365</v>
          </cell>
          <cell r="M659">
            <v>1281.5999999999985</v>
          </cell>
          <cell r="N659" t="str">
            <v>NUEVA</v>
          </cell>
        </row>
        <row r="660">
          <cell r="B660">
            <v>36473</v>
          </cell>
          <cell r="C660">
            <v>20</v>
          </cell>
          <cell r="D660">
            <v>15</v>
          </cell>
          <cell r="E660">
            <v>31</v>
          </cell>
          <cell r="F660">
            <v>0.18959999999999999</v>
          </cell>
          <cell r="G660">
            <v>0</v>
          </cell>
          <cell r="H660">
            <v>36529</v>
          </cell>
          <cell r="I660" t="str">
            <v>CDB</v>
          </cell>
          <cell r="J660" t="str">
            <v>NOM</v>
          </cell>
          <cell r="K660">
            <v>56</v>
          </cell>
          <cell r="L660">
            <v>2.8439999999999999</v>
          </cell>
          <cell r="M660">
            <v>1296.5999999999985</v>
          </cell>
          <cell r="N660" t="str">
            <v>NUEVA</v>
          </cell>
        </row>
        <row r="661">
          <cell r="B661">
            <v>36474</v>
          </cell>
          <cell r="C661">
            <v>75</v>
          </cell>
          <cell r="D661">
            <v>75</v>
          </cell>
          <cell r="E661">
            <v>100.5</v>
          </cell>
          <cell r="F661">
            <v>0.18809999999999999</v>
          </cell>
          <cell r="G661">
            <v>0</v>
          </cell>
          <cell r="H661">
            <v>36503</v>
          </cell>
          <cell r="I661" t="str">
            <v>CDB</v>
          </cell>
          <cell r="J661" t="str">
            <v>NOM</v>
          </cell>
          <cell r="K661">
            <v>29</v>
          </cell>
          <cell r="L661">
            <v>14.1075</v>
          </cell>
          <cell r="M661">
            <v>1301.5999999999985</v>
          </cell>
          <cell r="N661" t="str">
            <v>REAPERTURA</v>
          </cell>
        </row>
        <row r="662">
          <cell r="B662">
            <v>36489</v>
          </cell>
          <cell r="C662">
            <v>40</v>
          </cell>
          <cell r="D662">
            <v>40</v>
          </cell>
          <cell r="E662">
            <v>125</v>
          </cell>
          <cell r="F662">
            <v>0.1762</v>
          </cell>
          <cell r="G662">
            <v>0</v>
          </cell>
          <cell r="H662">
            <v>36517</v>
          </cell>
          <cell r="I662" t="str">
            <v>CDB</v>
          </cell>
          <cell r="J662" t="str">
            <v>NOM</v>
          </cell>
          <cell r="K662">
            <v>28</v>
          </cell>
          <cell r="L662">
            <v>7.048</v>
          </cell>
          <cell r="M662">
            <v>981.59999999999854</v>
          </cell>
          <cell r="N662" t="str">
            <v>REAPERTURA</v>
          </cell>
        </row>
        <row r="663">
          <cell r="B663">
            <v>36493</v>
          </cell>
          <cell r="C663">
            <v>45</v>
          </cell>
          <cell r="D663">
            <v>45</v>
          </cell>
          <cell r="E663">
            <v>102.6</v>
          </cell>
          <cell r="F663">
            <v>0.17910000000000001</v>
          </cell>
          <cell r="G663">
            <v>0</v>
          </cell>
          <cell r="H663">
            <v>36549</v>
          </cell>
          <cell r="I663" t="str">
            <v>CDB</v>
          </cell>
          <cell r="J663" t="str">
            <v>NOM</v>
          </cell>
          <cell r="K663">
            <v>56</v>
          </cell>
          <cell r="L663">
            <v>8.0594999999999999</v>
          </cell>
          <cell r="M663">
            <v>1006.5999999999985</v>
          </cell>
          <cell r="N663" t="str">
            <v>NUEVA</v>
          </cell>
        </row>
        <row r="664">
          <cell r="B664">
            <v>36494</v>
          </cell>
          <cell r="C664">
            <v>100</v>
          </cell>
          <cell r="D664">
            <v>100</v>
          </cell>
          <cell r="E664">
            <v>189.8</v>
          </cell>
          <cell r="F664">
            <v>0.17799999999999999</v>
          </cell>
          <cell r="G664">
            <v>0</v>
          </cell>
          <cell r="H664">
            <v>36550</v>
          </cell>
          <cell r="I664" t="str">
            <v>CDB</v>
          </cell>
          <cell r="J664" t="str">
            <v>NOM</v>
          </cell>
          <cell r="K664">
            <v>56</v>
          </cell>
          <cell r="L664">
            <v>17.8</v>
          </cell>
          <cell r="M664">
            <v>986.59999999999854</v>
          </cell>
          <cell r="N664" t="str">
            <v>NUEVA</v>
          </cell>
        </row>
        <row r="665">
          <cell r="B665">
            <v>36496</v>
          </cell>
          <cell r="C665">
            <v>20</v>
          </cell>
          <cell r="D665">
            <v>20</v>
          </cell>
          <cell r="E665">
            <v>110.1</v>
          </cell>
          <cell r="F665">
            <v>0.1646</v>
          </cell>
          <cell r="G665">
            <v>0</v>
          </cell>
          <cell r="H665">
            <v>36580</v>
          </cell>
          <cell r="I665" t="str">
            <v>CDB</v>
          </cell>
          <cell r="J665" t="str">
            <v>NOM</v>
          </cell>
          <cell r="K665">
            <v>84</v>
          </cell>
          <cell r="L665">
            <v>3.2919999999999998</v>
          </cell>
          <cell r="M665">
            <v>956.59999999999854</v>
          </cell>
          <cell r="N665" t="str">
            <v>NUEVA</v>
          </cell>
        </row>
        <row r="666">
          <cell r="B666">
            <v>36501</v>
          </cell>
          <cell r="C666">
            <v>30</v>
          </cell>
          <cell r="D666">
            <v>30</v>
          </cell>
          <cell r="E666">
            <v>128.69999999999999</v>
          </cell>
          <cell r="F666">
            <v>0.16769999999999999</v>
          </cell>
          <cell r="G666">
            <v>0</v>
          </cell>
          <cell r="H666">
            <v>36571</v>
          </cell>
          <cell r="I666" t="str">
            <v>CDB</v>
          </cell>
          <cell r="J666" t="str">
            <v>NOM</v>
          </cell>
          <cell r="K666">
            <v>70</v>
          </cell>
          <cell r="L666">
            <v>5.0309999999999997</v>
          </cell>
          <cell r="M666">
            <v>926.59999999999854</v>
          </cell>
          <cell r="N666" t="str">
            <v>NUEVA</v>
          </cell>
        </row>
        <row r="667">
          <cell r="B667">
            <v>36503</v>
          </cell>
          <cell r="C667">
            <v>70</v>
          </cell>
          <cell r="D667">
            <v>70</v>
          </cell>
          <cell r="E667">
            <v>149.30000000000001</v>
          </cell>
          <cell r="F667">
            <v>0.16869999999999999</v>
          </cell>
          <cell r="G667">
            <v>0</v>
          </cell>
          <cell r="H667">
            <v>36573</v>
          </cell>
          <cell r="I667" t="str">
            <v>CDB</v>
          </cell>
          <cell r="J667" t="str">
            <v>NOM</v>
          </cell>
          <cell r="K667">
            <v>70</v>
          </cell>
          <cell r="L667">
            <v>11.808999999999999</v>
          </cell>
          <cell r="M667">
            <v>881.59999999999854</v>
          </cell>
          <cell r="N667" t="str">
            <v>NUEVA</v>
          </cell>
        </row>
        <row r="668">
          <cell r="B668">
            <v>36504</v>
          </cell>
          <cell r="C668">
            <v>110</v>
          </cell>
          <cell r="D668">
            <v>79</v>
          </cell>
          <cell r="E668">
            <v>138</v>
          </cell>
          <cell r="F668">
            <v>0.1741</v>
          </cell>
          <cell r="G668">
            <v>0</v>
          </cell>
          <cell r="H668">
            <v>36574</v>
          </cell>
          <cell r="I668" t="str">
            <v>CDB</v>
          </cell>
          <cell r="J668" t="str">
            <v>NOM</v>
          </cell>
          <cell r="K668">
            <v>70</v>
          </cell>
          <cell r="L668">
            <v>13.7539</v>
          </cell>
          <cell r="M668">
            <v>960.59999999999854</v>
          </cell>
          <cell r="N668" t="str">
            <v>NUEVA</v>
          </cell>
        </row>
        <row r="669">
          <cell r="B669">
            <v>36507</v>
          </cell>
          <cell r="C669">
            <v>40</v>
          </cell>
          <cell r="D669">
            <v>40</v>
          </cell>
          <cell r="E669">
            <v>88.7</v>
          </cell>
          <cell r="F669">
            <v>0.17300000000000001</v>
          </cell>
          <cell r="G669">
            <v>0</v>
          </cell>
          <cell r="H669">
            <v>36577</v>
          </cell>
          <cell r="I669" t="str">
            <v>CDB</v>
          </cell>
          <cell r="J669" t="str">
            <v>NOM</v>
          </cell>
          <cell r="K669">
            <v>70</v>
          </cell>
          <cell r="L669">
            <v>6.9200000000000008</v>
          </cell>
          <cell r="M669">
            <v>1000.5999999999985</v>
          </cell>
          <cell r="N669" t="str">
            <v>NUEVA</v>
          </cell>
        </row>
        <row r="670">
          <cell r="B670">
            <v>36528</v>
          </cell>
          <cell r="C670">
            <v>100</v>
          </cell>
          <cell r="D670">
            <v>100</v>
          </cell>
          <cell r="E670">
            <v>249.9</v>
          </cell>
          <cell r="F670">
            <v>0.17300000000000001</v>
          </cell>
          <cell r="G670">
            <v>0</v>
          </cell>
          <cell r="H670">
            <v>36598</v>
          </cell>
          <cell r="I670" t="str">
            <v>CDB</v>
          </cell>
          <cell r="J670" t="str">
            <v>NOM</v>
          </cell>
          <cell r="K670">
            <v>70</v>
          </cell>
          <cell r="L670">
            <v>17.3</v>
          </cell>
          <cell r="M670">
            <v>499</v>
          </cell>
          <cell r="N670" t="str">
            <v>NUEVA</v>
          </cell>
        </row>
        <row r="671">
          <cell r="B671">
            <v>36529</v>
          </cell>
          <cell r="C671">
            <v>120</v>
          </cell>
          <cell r="D671">
            <v>120</v>
          </cell>
          <cell r="E671">
            <v>234.1</v>
          </cell>
          <cell r="F671">
            <v>0.18179999999999999</v>
          </cell>
          <cell r="G671">
            <v>0</v>
          </cell>
          <cell r="H671">
            <v>36613</v>
          </cell>
          <cell r="I671" t="str">
            <v>CDB</v>
          </cell>
          <cell r="J671" t="str">
            <v>NOM</v>
          </cell>
          <cell r="K671">
            <v>84</v>
          </cell>
          <cell r="L671">
            <v>21.815999999999999</v>
          </cell>
          <cell r="M671">
            <v>604</v>
          </cell>
          <cell r="N671" t="str">
            <v>NUEVA</v>
          </cell>
        </row>
        <row r="672">
          <cell r="B672">
            <v>36530</v>
          </cell>
          <cell r="C672">
            <v>120</v>
          </cell>
          <cell r="D672">
            <v>120</v>
          </cell>
          <cell r="E672">
            <v>222.3</v>
          </cell>
          <cell r="F672">
            <v>0.1845</v>
          </cell>
          <cell r="G672">
            <v>0</v>
          </cell>
          <cell r="H672">
            <v>36600</v>
          </cell>
          <cell r="I672" t="str">
            <v>CDB</v>
          </cell>
          <cell r="J672" t="str">
            <v>NOM</v>
          </cell>
          <cell r="K672">
            <v>70</v>
          </cell>
          <cell r="L672">
            <v>22.14</v>
          </cell>
          <cell r="M672">
            <v>724</v>
          </cell>
          <cell r="N672" t="str">
            <v>NUEVA</v>
          </cell>
        </row>
        <row r="673">
          <cell r="B673">
            <v>36531</v>
          </cell>
          <cell r="C673">
            <v>120</v>
          </cell>
          <cell r="D673">
            <v>120</v>
          </cell>
          <cell r="E673">
            <v>229.2</v>
          </cell>
          <cell r="F673">
            <v>0.18529999999999999</v>
          </cell>
          <cell r="G673">
            <v>0</v>
          </cell>
          <cell r="H673">
            <v>36601</v>
          </cell>
          <cell r="I673" t="str">
            <v>CDB</v>
          </cell>
          <cell r="J673" t="str">
            <v>NOM</v>
          </cell>
          <cell r="K673">
            <v>70</v>
          </cell>
          <cell r="L673">
            <v>22.236000000000001</v>
          </cell>
          <cell r="M673">
            <v>844</v>
          </cell>
          <cell r="N673" t="str">
            <v>NUEVA</v>
          </cell>
        </row>
        <row r="674">
          <cell r="B674">
            <v>36532</v>
          </cell>
          <cell r="C674">
            <v>100</v>
          </cell>
          <cell r="D674">
            <v>100</v>
          </cell>
          <cell r="E674">
            <v>147</v>
          </cell>
          <cell r="F674">
            <v>0.1807</v>
          </cell>
          <cell r="G674">
            <v>0</v>
          </cell>
          <cell r="H674">
            <v>36574</v>
          </cell>
          <cell r="I674" t="str">
            <v>CDB</v>
          </cell>
          <cell r="J674" t="str">
            <v>NOM</v>
          </cell>
          <cell r="K674">
            <v>42</v>
          </cell>
          <cell r="L674">
            <v>18.07</v>
          </cell>
          <cell r="M674">
            <v>944</v>
          </cell>
          <cell r="N674" t="str">
            <v>REAPERTURA</v>
          </cell>
        </row>
        <row r="675">
          <cell r="B675">
            <v>36535</v>
          </cell>
          <cell r="C675">
            <v>100</v>
          </cell>
          <cell r="D675">
            <v>70</v>
          </cell>
          <cell r="E675">
            <v>146.80000000000001</v>
          </cell>
          <cell r="F675">
            <v>0.17829999999999999</v>
          </cell>
          <cell r="G675">
            <v>0</v>
          </cell>
          <cell r="H675">
            <v>36605</v>
          </cell>
          <cell r="I675" t="str">
            <v>CDB</v>
          </cell>
          <cell r="J675" t="str">
            <v>NOM</v>
          </cell>
          <cell r="K675">
            <v>70</v>
          </cell>
          <cell r="L675">
            <v>12.481</v>
          </cell>
          <cell r="M675">
            <v>1014</v>
          </cell>
          <cell r="N675" t="str">
            <v>NUEVA</v>
          </cell>
        </row>
        <row r="676">
          <cell r="B676">
            <v>36536</v>
          </cell>
          <cell r="C676">
            <v>50</v>
          </cell>
          <cell r="D676">
            <v>50</v>
          </cell>
          <cell r="E676">
            <v>111.4</v>
          </cell>
          <cell r="F676">
            <v>0.17760000000000001</v>
          </cell>
          <cell r="G676">
            <v>0</v>
          </cell>
          <cell r="H676">
            <v>36578</v>
          </cell>
          <cell r="I676" t="str">
            <v>CDB</v>
          </cell>
          <cell r="J676" t="str">
            <v>NOM</v>
          </cell>
          <cell r="K676">
            <v>42</v>
          </cell>
          <cell r="L676">
            <v>8.8800000000000008</v>
          </cell>
          <cell r="M676">
            <v>1064</v>
          </cell>
          <cell r="N676" t="str">
            <v>NUEVA</v>
          </cell>
        </row>
        <row r="677">
          <cell r="B677">
            <v>36537</v>
          </cell>
          <cell r="C677">
            <v>45</v>
          </cell>
          <cell r="D677">
            <v>45</v>
          </cell>
          <cell r="E677">
            <v>52.6</v>
          </cell>
          <cell r="F677">
            <v>0.18079999999999999</v>
          </cell>
          <cell r="G677">
            <v>0</v>
          </cell>
          <cell r="H677">
            <v>36621</v>
          </cell>
          <cell r="I677" t="str">
            <v>CDB</v>
          </cell>
          <cell r="J677" t="str">
            <v>NOM</v>
          </cell>
          <cell r="K677">
            <v>84</v>
          </cell>
          <cell r="L677">
            <v>8.1359999999999992</v>
          </cell>
          <cell r="M677">
            <v>1109</v>
          </cell>
          <cell r="N677" t="str">
            <v>NUEVA</v>
          </cell>
        </row>
        <row r="678">
          <cell r="B678">
            <v>36563</v>
          </cell>
          <cell r="C678">
            <v>20</v>
          </cell>
          <cell r="D678">
            <v>20</v>
          </cell>
          <cell r="E678">
            <v>125.2</v>
          </cell>
          <cell r="F678">
            <v>0.16070000000000001</v>
          </cell>
          <cell r="G678">
            <v>0</v>
          </cell>
          <cell r="H678">
            <v>36633</v>
          </cell>
          <cell r="I678" t="str">
            <v>CDB</v>
          </cell>
          <cell r="J678" t="str">
            <v>NOM</v>
          </cell>
          <cell r="K678">
            <v>70</v>
          </cell>
          <cell r="L678">
            <v>3.2140000000000004</v>
          </cell>
          <cell r="M678">
            <v>984</v>
          </cell>
          <cell r="N678" t="str">
            <v>NUEVA</v>
          </cell>
        </row>
        <row r="679">
          <cell r="B679">
            <v>36564</v>
          </cell>
          <cell r="C679">
            <v>40</v>
          </cell>
          <cell r="D679">
            <v>40</v>
          </cell>
          <cell r="E679">
            <v>196</v>
          </cell>
          <cell r="F679">
            <v>0.15939999999999999</v>
          </cell>
          <cell r="G679">
            <v>0</v>
          </cell>
          <cell r="H679">
            <v>36634</v>
          </cell>
          <cell r="I679" t="str">
            <v>CDB</v>
          </cell>
          <cell r="J679" t="str">
            <v>NOM</v>
          </cell>
          <cell r="K679">
            <v>70</v>
          </cell>
          <cell r="L679">
            <v>6.3759999999999994</v>
          </cell>
          <cell r="M679">
            <v>1024</v>
          </cell>
          <cell r="N679" t="str">
            <v>NUEVA</v>
          </cell>
        </row>
        <row r="680">
          <cell r="B680">
            <v>36565</v>
          </cell>
          <cell r="C680">
            <v>20</v>
          </cell>
          <cell r="D680">
            <v>20</v>
          </cell>
          <cell r="E680">
            <v>120</v>
          </cell>
          <cell r="F680">
            <v>0.157</v>
          </cell>
          <cell r="G680">
            <v>0</v>
          </cell>
          <cell r="H680">
            <v>36635</v>
          </cell>
          <cell r="I680" t="str">
            <v>CDB</v>
          </cell>
          <cell r="J680" t="str">
            <v>NOM</v>
          </cell>
          <cell r="K680">
            <v>70</v>
          </cell>
          <cell r="L680">
            <v>3.14</v>
          </cell>
          <cell r="M680">
            <v>1044</v>
          </cell>
          <cell r="N680" t="str">
            <v>NUEVA</v>
          </cell>
        </row>
        <row r="681">
          <cell r="B681">
            <v>36566</v>
          </cell>
          <cell r="C681">
            <v>30</v>
          </cell>
          <cell r="D681">
            <v>30</v>
          </cell>
          <cell r="E681">
            <v>131.69999999999999</v>
          </cell>
          <cell r="F681">
            <v>0.15659999999999999</v>
          </cell>
          <cell r="G681">
            <v>0</v>
          </cell>
          <cell r="H681">
            <v>36640</v>
          </cell>
          <cell r="I681" t="str">
            <v>CDB</v>
          </cell>
          <cell r="J681" t="str">
            <v>NOM</v>
          </cell>
          <cell r="K681">
            <v>74</v>
          </cell>
          <cell r="L681">
            <v>4.6979999999999995</v>
          </cell>
          <cell r="M681">
            <v>1074</v>
          </cell>
          <cell r="N681" t="str">
            <v>NUEVA</v>
          </cell>
        </row>
        <row r="682">
          <cell r="B682">
            <v>36570</v>
          </cell>
          <cell r="C682">
            <v>30</v>
          </cell>
          <cell r="D682">
            <v>30</v>
          </cell>
          <cell r="E682">
            <v>168.1</v>
          </cell>
          <cell r="F682">
            <v>0.1535</v>
          </cell>
          <cell r="G682">
            <v>0</v>
          </cell>
          <cell r="H682">
            <v>36640</v>
          </cell>
          <cell r="I682" t="str">
            <v>CDB</v>
          </cell>
          <cell r="J682" t="str">
            <v>NOM</v>
          </cell>
          <cell r="K682">
            <v>70</v>
          </cell>
          <cell r="L682">
            <v>4.6049999999999995</v>
          </cell>
          <cell r="M682">
            <v>1104</v>
          </cell>
          <cell r="N682" t="str">
            <v>REAPERTURA</v>
          </cell>
        </row>
        <row r="683">
          <cell r="B683">
            <v>36574</v>
          </cell>
          <cell r="C683">
            <v>80</v>
          </cell>
          <cell r="D683">
            <v>80</v>
          </cell>
          <cell r="E683">
            <v>290.3</v>
          </cell>
          <cell r="F683">
            <v>0.12989999999999999</v>
          </cell>
          <cell r="G683">
            <v>0</v>
          </cell>
          <cell r="H683">
            <v>36630</v>
          </cell>
          <cell r="I683" t="str">
            <v>CDB</v>
          </cell>
          <cell r="J683" t="str">
            <v>NOM</v>
          </cell>
          <cell r="K683">
            <v>56</v>
          </cell>
          <cell r="L683">
            <v>10.391999999999999</v>
          </cell>
          <cell r="M683">
            <v>905</v>
          </cell>
          <cell r="N683" t="str">
            <v>NUEVA</v>
          </cell>
        </row>
        <row r="684">
          <cell r="B684">
            <v>36577</v>
          </cell>
          <cell r="C684">
            <v>100</v>
          </cell>
          <cell r="D684">
            <v>100</v>
          </cell>
          <cell r="E684">
            <v>205.8</v>
          </cell>
          <cell r="F684">
            <v>0.12959999999999999</v>
          </cell>
          <cell r="G684">
            <v>0</v>
          </cell>
          <cell r="H684">
            <v>36661</v>
          </cell>
          <cell r="I684" t="str">
            <v>CDB</v>
          </cell>
          <cell r="J684" t="str">
            <v>NOM</v>
          </cell>
          <cell r="K684">
            <v>84</v>
          </cell>
          <cell r="L684">
            <v>12.959999999999999</v>
          </cell>
          <cell r="M684">
            <v>965</v>
          </cell>
          <cell r="N684" t="str">
            <v>NUEVA</v>
          </cell>
        </row>
        <row r="685">
          <cell r="B685">
            <v>36578</v>
          </cell>
          <cell r="C685">
            <v>90</v>
          </cell>
          <cell r="D685">
            <v>90</v>
          </cell>
          <cell r="E685">
            <v>185</v>
          </cell>
          <cell r="F685">
            <v>0.13370000000000001</v>
          </cell>
          <cell r="G685">
            <v>0</v>
          </cell>
          <cell r="H685">
            <v>36690</v>
          </cell>
          <cell r="I685" t="str">
            <v>CDB</v>
          </cell>
          <cell r="J685" t="str">
            <v>NOM</v>
          </cell>
          <cell r="K685">
            <v>112</v>
          </cell>
          <cell r="L685">
            <v>12.033000000000001</v>
          </cell>
          <cell r="M685">
            <v>1005</v>
          </cell>
          <cell r="N685" t="str">
            <v>NUEVA</v>
          </cell>
        </row>
        <row r="686">
          <cell r="B686">
            <v>36580</v>
          </cell>
          <cell r="C686">
            <v>100</v>
          </cell>
          <cell r="D686">
            <v>100.1</v>
          </cell>
          <cell r="E686">
            <v>226.9</v>
          </cell>
          <cell r="F686">
            <v>0.13589999999999999</v>
          </cell>
          <cell r="G686">
            <v>0</v>
          </cell>
          <cell r="H686">
            <v>36664</v>
          </cell>
          <cell r="I686" t="str">
            <v>CDB</v>
          </cell>
          <cell r="J686" t="str">
            <v>NOM</v>
          </cell>
          <cell r="K686">
            <v>84</v>
          </cell>
          <cell r="L686">
            <v>13.603589999999999</v>
          </cell>
          <cell r="M686">
            <v>1085.0999999999985</v>
          </cell>
          <cell r="N686" t="str">
            <v>NUEVA</v>
          </cell>
        </row>
        <row r="687">
          <cell r="B687">
            <v>36581</v>
          </cell>
          <cell r="C687">
            <v>20</v>
          </cell>
          <cell r="D687">
            <v>20</v>
          </cell>
          <cell r="E687">
            <v>80.5</v>
          </cell>
          <cell r="F687">
            <v>0.13039999999999999</v>
          </cell>
          <cell r="G687">
            <v>0</v>
          </cell>
          <cell r="H687">
            <v>36693</v>
          </cell>
          <cell r="I687" t="str">
            <v>CDB</v>
          </cell>
          <cell r="J687" t="str">
            <v>NOM</v>
          </cell>
          <cell r="K687">
            <v>112</v>
          </cell>
          <cell r="L687">
            <v>2.6079999999999997</v>
          </cell>
          <cell r="M687">
            <v>1105.0999999999985</v>
          </cell>
          <cell r="N687" t="str">
            <v>NUEVA</v>
          </cell>
        </row>
        <row r="688">
          <cell r="B688">
            <v>36584</v>
          </cell>
          <cell r="C688">
            <v>60</v>
          </cell>
          <cell r="D688">
            <v>60</v>
          </cell>
          <cell r="E688">
            <v>137.80000000000001</v>
          </cell>
          <cell r="F688">
            <v>0.13339999999999999</v>
          </cell>
          <cell r="G688">
            <v>0</v>
          </cell>
          <cell r="H688">
            <v>36696</v>
          </cell>
          <cell r="I688" t="str">
            <v>CDB</v>
          </cell>
          <cell r="J688" t="str">
            <v>NOM</v>
          </cell>
          <cell r="K688">
            <v>112</v>
          </cell>
          <cell r="L688">
            <v>8.0039999999999996</v>
          </cell>
          <cell r="M688">
            <v>1165.0999999999985</v>
          </cell>
          <cell r="N688" t="str">
            <v>NUEVA</v>
          </cell>
        </row>
        <row r="689">
          <cell r="B689">
            <v>36585</v>
          </cell>
          <cell r="C689">
            <v>50</v>
          </cell>
          <cell r="D689">
            <v>50</v>
          </cell>
          <cell r="E689">
            <v>114.1</v>
          </cell>
          <cell r="F689">
            <v>0.12909999999999999</v>
          </cell>
          <cell r="G689">
            <v>0</v>
          </cell>
          <cell r="H689">
            <v>36669</v>
          </cell>
          <cell r="I689" t="str">
            <v>CDB</v>
          </cell>
          <cell r="J689" t="str">
            <v>NOM</v>
          </cell>
          <cell r="K689">
            <v>84</v>
          </cell>
          <cell r="L689">
            <v>6.4550000000000001</v>
          </cell>
          <cell r="M689">
            <v>1215.0999999999985</v>
          </cell>
          <cell r="N689" t="str">
            <v>NUEVA</v>
          </cell>
        </row>
        <row r="690">
          <cell r="B690">
            <v>36598</v>
          </cell>
          <cell r="C690">
            <v>70</v>
          </cell>
          <cell r="D690">
            <v>70</v>
          </cell>
          <cell r="E690">
            <v>210.2</v>
          </cell>
          <cell r="F690">
            <v>0.12920000000000001</v>
          </cell>
          <cell r="G690">
            <v>0</v>
          </cell>
          <cell r="H690">
            <v>36668</v>
          </cell>
          <cell r="I690" t="str">
            <v>CDB</v>
          </cell>
          <cell r="J690" t="str">
            <v>NOM</v>
          </cell>
          <cell r="K690">
            <v>70</v>
          </cell>
          <cell r="L690">
            <v>9.0440000000000005</v>
          </cell>
          <cell r="M690">
            <v>1185.0999999999985</v>
          </cell>
          <cell r="N690" t="str">
            <v>NUEVA</v>
          </cell>
        </row>
        <row r="691">
          <cell r="B691">
            <v>36600</v>
          </cell>
          <cell r="C691">
            <v>150</v>
          </cell>
          <cell r="D691">
            <v>150</v>
          </cell>
          <cell r="E691">
            <v>295.5</v>
          </cell>
          <cell r="F691">
            <v>0.13270000000000001</v>
          </cell>
          <cell r="G691">
            <v>0</v>
          </cell>
          <cell r="H691">
            <v>36712</v>
          </cell>
          <cell r="I691" t="str">
            <v>CDB</v>
          </cell>
          <cell r="J691" t="str">
            <v>NOM</v>
          </cell>
          <cell r="K691">
            <v>112</v>
          </cell>
          <cell r="L691">
            <v>19.905000000000001</v>
          </cell>
          <cell r="M691">
            <v>1215.0999999999985</v>
          </cell>
          <cell r="N691" t="str">
            <v>NUEVA</v>
          </cell>
        </row>
        <row r="692">
          <cell r="B692">
            <v>36601</v>
          </cell>
          <cell r="C692">
            <v>100</v>
          </cell>
          <cell r="D692">
            <v>100</v>
          </cell>
          <cell r="E692">
            <v>251</v>
          </cell>
          <cell r="F692">
            <v>0.13370000000000001</v>
          </cell>
          <cell r="G692">
            <v>0</v>
          </cell>
          <cell r="H692">
            <v>36727</v>
          </cell>
          <cell r="I692" t="str">
            <v>CDB</v>
          </cell>
          <cell r="J692" t="str">
            <v>NOM</v>
          </cell>
          <cell r="K692">
            <v>126</v>
          </cell>
          <cell r="L692">
            <v>13.370000000000001</v>
          </cell>
          <cell r="M692">
            <v>1195.0999999999985</v>
          </cell>
          <cell r="N692" t="str">
            <v>NUEVA</v>
          </cell>
        </row>
        <row r="693">
          <cell r="B693">
            <v>36607</v>
          </cell>
          <cell r="C693">
            <v>20</v>
          </cell>
          <cell r="D693">
            <v>20</v>
          </cell>
          <cell r="E693">
            <v>59</v>
          </cell>
          <cell r="F693">
            <v>0.13239999999999999</v>
          </cell>
          <cell r="G693">
            <v>0</v>
          </cell>
          <cell r="H693">
            <v>36733</v>
          </cell>
          <cell r="I693" t="str">
            <v>CDB</v>
          </cell>
          <cell r="J693" t="str">
            <v>NOM</v>
          </cell>
          <cell r="K693">
            <v>126</v>
          </cell>
          <cell r="L693">
            <v>2.6479999999999997</v>
          </cell>
          <cell r="M693">
            <v>1145.0999999999985</v>
          </cell>
          <cell r="N693" t="str">
            <v>NUEVA</v>
          </cell>
        </row>
        <row r="694">
          <cell r="B694">
            <v>36608</v>
          </cell>
          <cell r="C694">
            <v>30</v>
          </cell>
          <cell r="D694">
            <v>30</v>
          </cell>
          <cell r="E694">
            <v>85</v>
          </cell>
          <cell r="F694">
            <v>0.1346</v>
          </cell>
          <cell r="G694">
            <v>0</v>
          </cell>
          <cell r="H694">
            <v>36720</v>
          </cell>
          <cell r="I694" t="str">
            <v>CDB</v>
          </cell>
          <cell r="J694" t="str">
            <v>NOM</v>
          </cell>
          <cell r="K694">
            <v>112</v>
          </cell>
          <cell r="L694">
            <v>4.0380000000000003</v>
          </cell>
          <cell r="M694">
            <v>1175.0999999999985</v>
          </cell>
          <cell r="N694" t="str">
            <v>NUEVA</v>
          </cell>
        </row>
        <row r="695">
          <cell r="B695">
            <v>36609</v>
          </cell>
          <cell r="C695">
            <v>20</v>
          </cell>
          <cell r="D695">
            <v>20</v>
          </cell>
          <cell r="E695">
            <v>33.6</v>
          </cell>
          <cell r="F695">
            <v>0.14599999999999999</v>
          </cell>
          <cell r="G695">
            <v>0</v>
          </cell>
          <cell r="H695">
            <v>36640</v>
          </cell>
          <cell r="I695" t="str">
            <v>CDB</v>
          </cell>
          <cell r="J695" t="str">
            <v>NOM</v>
          </cell>
          <cell r="K695">
            <v>31</v>
          </cell>
          <cell r="L695">
            <v>2.92</v>
          </cell>
          <cell r="M695">
            <v>1195.0999999999985</v>
          </cell>
          <cell r="N695" t="str">
            <v>REAPERTURA</v>
          </cell>
        </row>
        <row r="696">
          <cell r="B696">
            <v>36613</v>
          </cell>
          <cell r="C696">
            <v>20</v>
          </cell>
          <cell r="D696">
            <v>20</v>
          </cell>
          <cell r="E696">
            <v>68</v>
          </cell>
          <cell r="F696">
            <v>0.14000000000000001</v>
          </cell>
          <cell r="G696">
            <v>0</v>
          </cell>
          <cell r="H696">
            <v>36655</v>
          </cell>
          <cell r="I696" t="str">
            <v>CDB</v>
          </cell>
          <cell r="J696" t="str">
            <v>NOM</v>
          </cell>
          <cell r="K696">
            <v>42</v>
          </cell>
          <cell r="L696">
            <v>2.8000000000000003</v>
          </cell>
          <cell r="M696">
            <v>1095.0999999999985</v>
          </cell>
          <cell r="N696" t="str">
            <v>NUEVA</v>
          </cell>
        </row>
        <row r="697">
          <cell r="B697">
            <v>36614</v>
          </cell>
          <cell r="C697">
            <v>60</v>
          </cell>
          <cell r="D697">
            <v>60</v>
          </cell>
          <cell r="E697">
            <v>93.7</v>
          </cell>
          <cell r="F697">
            <v>0.1454</v>
          </cell>
          <cell r="G697">
            <v>0</v>
          </cell>
          <cell r="H697">
            <v>36698</v>
          </cell>
          <cell r="I697" t="str">
            <v>CDB</v>
          </cell>
          <cell r="J697" t="str">
            <v>NOM</v>
          </cell>
          <cell r="K697">
            <v>84</v>
          </cell>
          <cell r="L697">
            <v>8.7240000000000002</v>
          </cell>
          <cell r="M697">
            <v>1155.0999999999985</v>
          </cell>
          <cell r="N697" t="str">
            <v>NUEVA</v>
          </cell>
        </row>
        <row r="698">
          <cell r="B698">
            <v>36615</v>
          </cell>
          <cell r="C698">
            <v>60</v>
          </cell>
          <cell r="D698">
            <v>60</v>
          </cell>
          <cell r="E698">
            <v>154</v>
          </cell>
          <cell r="F698">
            <v>0.14660000000000001</v>
          </cell>
          <cell r="G698">
            <v>0</v>
          </cell>
          <cell r="H698">
            <v>36699</v>
          </cell>
          <cell r="I698" t="str">
            <v>CDB</v>
          </cell>
          <cell r="J698" t="str">
            <v>NOM</v>
          </cell>
          <cell r="K698">
            <v>84</v>
          </cell>
          <cell r="L698">
            <v>8.7960000000000012</v>
          </cell>
          <cell r="M698">
            <v>1215.0999999999985</v>
          </cell>
          <cell r="N698" t="str">
            <v>NUEVA</v>
          </cell>
        </row>
        <row r="699">
          <cell r="B699">
            <v>36616</v>
          </cell>
          <cell r="C699">
            <v>30</v>
          </cell>
          <cell r="D699">
            <v>30</v>
          </cell>
          <cell r="E699">
            <v>92.2</v>
          </cell>
          <cell r="F699">
            <v>0.15129999999999999</v>
          </cell>
          <cell r="G699">
            <v>0</v>
          </cell>
          <cell r="H699">
            <v>36756</v>
          </cell>
          <cell r="I699" t="str">
            <v>CDB</v>
          </cell>
          <cell r="J699" t="str">
            <v>NOM</v>
          </cell>
          <cell r="K699">
            <v>140</v>
          </cell>
          <cell r="L699">
            <v>4.5389999999999997</v>
          </cell>
          <cell r="M699">
            <v>1245.0999999999985</v>
          </cell>
          <cell r="N699" t="str">
            <v>NUEVA</v>
          </cell>
        </row>
        <row r="700">
          <cell r="B700">
            <v>36621</v>
          </cell>
          <cell r="C700">
            <v>50</v>
          </cell>
          <cell r="D700">
            <v>50</v>
          </cell>
          <cell r="E700">
            <v>170.5</v>
          </cell>
          <cell r="F700">
            <v>0.14630000000000001</v>
          </cell>
          <cell r="G700">
            <v>0</v>
          </cell>
          <cell r="H700">
            <v>36733</v>
          </cell>
          <cell r="I700" t="str">
            <v>CDB</v>
          </cell>
          <cell r="J700" t="str">
            <v>NOM</v>
          </cell>
          <cell r="K700">
            <v>112</v>
          </cell>
          <cell r="L700">
            <v>7.3150000000000004</v>
          </cell>
          <cell r="M700">
            <v>1250.0999999999985</v>
          </cell>
          <cell r="N700" t="str">
            <v>REAPERTURA</v>
          </cell>
        </row>
        <row r="701">
          <cell r="B701">
            <v>36622</v>
          </cell>
          <cell r="C701">
            <v>40</v>
          </cell>
          <cell r="D701">
            <v>40</v>
          </cell>
          <cell r="E701">
            <v>74.7</v>
          </cell>
          <cell r="F701">
            <v>0.1507</v>
          </cell>
          <cell r="G701">
            <v>0</v>
          </cell>
          <cell r="H701">
            <v>36734</v>
          </cell>
          <cell r="I701" t="str">
            <v>CDB</v>
          </cell>
          <cell r="J701" t="str">
            <v>NOM</v>
          </cell>
          <cell r="K701">
            <v>112</v>
          </cell>
          <cell r="L701">
            <v>6.0280000000000005</v>
          </cell>
          <cell r="M701">
            <v>1290.0999999999985</v>
          </cell>
          <cell r="N701" t="str">
            <v>NUEVA</v>
          </cell>
        </row>
        <row r="702">
          <cell r="B702">
            <v>36642</v>
          </cell>
          <cell r="C702">
            <v>60</v>
          </cell>
          <cell r="D702">
            <v>60</v>
          </cell>
          <cell r="E702">
            <v>216.7</v>
          </cell>
          <cell r="F702">
            <v>0.14860000000000001</v>
          </cell>
          <cell r="G702">
            <v>0</v>
          </cell>
          <cell r="H702">
            <v>36782</v>
          </cell>
          <cell r="I702" t="str">
            <v>CDB</v>
          </cell>
          <cell r="J702" t="str">
            <v>NOM</v>
          </cell>
          <cell r="K702">
            <v>140</v>
          </cell>
          <cell r="L702">
            <v>8.9160000000000004</v>
          </cell>
          <cell r="M702">
            <v>1110.0999999999985</v>
          </cell>
          <cell r="N702" t="str">
            <v>NUEVA</v>
          </cell>
        </row>
        <row r="703">
          <cell r="B703">
            <v>36654</v>
          </cell>
          <cell r="C703">
            <v>40</v>
          </cell>
          <cell r="D703">
            <v>40</v>
          </cell>
          <cell r="E703">
            <v>189.7</v>
          </cell>
          <cell r="F703">
            <v>0.1477</v>
          </cell>
          <cell r="G703">
            <v>0</v>
          </cell>
          <cell r="H703">
            <v>36780</v>
          </cell>
          <cell r="I703" t="str">
            <v>CDB</v>
          </cell>
          <cell r="J703" t="str">
            <v>NOM</v>
          </cell>
          <cell r="K703">
            <v>126</v>
          </cell>
          <cell r="L703">
            <v>5.9079999999999995</v>
          </cell>
          <cell r="M703">
            <v>1150.0999999999985</v>
          </cell>
          <cell r="N703" t="str">
            <v>NUEVA</v>
          </cell>
        </row>
        <row r="704">
          <cell r="B704">
            <v>36655</v>
          </cell>
          <cell r="C704">
            <v>150</v>
          </cell>
          <cell r="D704">
            <v>150</v>
          </cell>
          <cell r="E704">
            <v>393.7</v>
          </cell>
          <cell r="F704">
            <v>0.1515</v>
          </cell>
          <cell r="G704">
            <v>0</v>
          </cell>
          <cell r="H704">
            <v>36781</v>
          </cell>
          <cell r="I704" t="str">
            <v>CDB</v>
          </cell>
          <cell r="J704" t="str">
            <v>NOM</v>
          </cell>
          <cell r="K704">
            <v>126</v>
          </cell>
          <cell r="L704">
            <v>22.724999999999998</v>
          </cell>
          <cell r="M704">
            <v>1280.0999999999985</v>
          </cell>
          <cell r="N704" t="str">
            <v>NUEVA</v>
          </cell>
        </row>
        <row r="705">
          <cell r="B705">
            <v>36656</v>
          </cell>
          <cell r="C705">
            <v>50</v>
          </cell>
          <cell r="D705">
            <v>50</v>
          </cell>
          <cell r="E705">
            <v>179.3</v>
          </cell>
          <cell r="F705">
            <v>0.14979999999999999</v>
          </cell>
          <cell r="G705">
            <v>0</v>
          </cell>
          <cell r="H705">
            <v>36726</v>
          </cell>
          <cell r="I705" t="str">
            <v>CDB</v>
          </cell>
          <cell r="J705" t="str">
            <v>NOM</v>
          </cell>
          <cell r="K705">
            <v>70</v>
          </cell>
          <cell r="L705">
            <v>7.4899999999999993</v>
          </cell>
          <cell r="M705">
            <v>1330.0999999999985</v>
          </cell>
          <cell r="N705" t="str">
            <v>NUEVA</v>
          </cell>
        </row>
        <row r="706">
          <cell r="B706">
            <v>36671</v>
          </cell>
          <cell r="C706">
            <v>30</v>
          </cell>
          <cell r="D706">
            <v>30</v>
          </cell>
          <cell r="E706">
            <v>85.8</v>
          </cell>
          <cell r="F706">
            <v>0.15379999999999999</v>
          </cell>
          <cell r="G706">
            <v>0</v>
          </cell>
          <cell r="H706">
            <v>36713</v>
          </cell>
          <cell r="I706" t="str">
            <v>CDB</v>
          </cell>
          <cell r="J706" t="str">
            <v>NOM</v>
          </cell>
          <cell r="K706">
            <v>42</v>
          </cell>
          <cell r="L706">
            <v>4.6139999999999999</v>
          </cell>
          <cell r="M706">
            <v>1040</v>
          </cell>
          <cell r="N706" t="str">
            <v>NUEVA</v>
          </cell>
        </row>
        <row r="707">
          <cell r="B707">
            <v>36672</v>
          </cell>
          <cell r="C707">
            <v>40</v>
          </cell>
          <cell r="D707">
            <v>40</v>
          </cell>
          <cell r="E707">
            <v>68.400000000000006</v>
          </cell>
          <cell r="F707">
            <v>0.15679999999999999</v>
          </cell>
          <cell r="G707">
            <v>0</v>
          </cell>
          <cell r="H707">
            <v>36700</v>
          </cell>
          <cell r="I707" t="str">
            <v>CDB</v>
          </cell>
          <cell r="J707" t="str">
            <v>NOM</v>
          </cell>
          <cell r="K707">
            <v>28</v>
          </cell>
          <cell r="L707">
            <v>6.2720000000000002</v>
          </cell>
          <cell r="M707">
            <v>1080.0000000000036</v>
          </cell>
          <cell r="N707" t="str">
            <v>NUEVA</v>
          </cell>
        </row>
        <row r="708">
          <cell r="B708">
            <v>36675</v>
          </cell>
          <cell r="C708">
            <v>30</v>
          </cell>
          <cell r="D708">
            <v>30</v>
          </cell>
          <cell r="E708">
            <v>33</v>
          </cell>
          <cell r="F708">
            <v>0.15970000000000001</v>
          </cell>
          <cell r="G708">
            <v>0</v>
          </cell>
          <cell r="H708">
            <v>36759</v>
          </cell>
          <cell r="I708" t="str">
            <v>CDB</v>
          </cell>
          <cell r="J708" t="str">
            <v>NOM</v>
          </cell>
          <cell r="K708">
            <v>84</v>
          </cell>
          <cell r="L708">
            <v>4.7910000000000004</v>
          </cell>
          <cell r="M708">
            <v>1110.0000000000036</v>
          </cell>
          <cell r="N708" t="str">
            <v>NUEVA</v>
          </cell>
        </row>
        <row r="709">
          <cell r="B709">
            <v>36676</v>
          </cell>
          <cell r="C709">
            <v>40</v>
          </cell>
          <cell r="D709">
            <v>40</v>
          </cell>
          <cell r="E709">
            <v>102.2</v>
          </cell>
          <cell r="F709">
            <v>0.15790000000000001</v>
          </cell>
          <cell r="G709">
            <v>0</v>
          </cell>
          <cell r="H709">
            <v>36718</v>
          </cell>
          <cell r="I709" t="str">
            <v>CDB</v>
          </cell>
          <cell r="J709" t="str">
            <v>NOM</v>
          </cell>
          <cell r="K709">
            <v>42</v>
          </cell>
          <cell r="L709">
            <v>6.3160000000000007</v>
          </cell>
          <cell r="M709">
            <v>1150.0000000000036</v>
          </cell>
          <cell r="N709" t="str">
            <v>NUEVA</v>
          </cell>
        </row>
        <row r="710">
          <cell r="B710">
            <v>36679</v>
          </cell>
          <cell r="C710">
            <v>30</v>
          </cell>
          <cell r="D710">
            <v>30.1</v>
          </cell>
          <cell r="E710">
            <v>61</v>
          </cell>
          <cell r="F710">
            <v>0.1588</v>
          </cell>
          <cell r="G710">
            <v>0</v>
          </cell>
          <cell r="H710">
            <v>36749</v>
          </cell>
          <cell r="I710" t="str">
            <v>CDB</v>
          </cell>
          <cell r="J710" t="str">
            <v>NOM</v>
          </cell>
          <cell r="K710">
            <v>70</v>
          </cell>
          <cell r="L710">
            <v>4.7798800000000004</v>
          </cell>
          <cell r="M710">
            <v>1180.1000000000022</v>
          </cell>
          <cell r="N710" t="str">
            <v>NUEVA</v>
          </cell>
        </row>
        <row r="711">
          <cell r="B711">
            <v>36682</v>
          </cell>
          <cell r="C711">
            <v>100</v>
          </cell>
          <cell r="D711">
            <v>100</v>
          </cell>
          <cell r="E711">
            <v>150.6</v>
          </cell>
          <cell r="F711">
            <v>0.16059999999999999</v>
          </cell>
          <cell r="G711">
            <v>0</v>
          </cell>
          <cell r="H711">
            <v>36752</v>
          </cell>
          <cell r="I711" t="str">
            <v>CDB</v>
          </cell>
          <cell r="J711" t="str">
            <v>NOM</v>
          </cell>
          <cell r="K711">
            <v>70</v>
          </cell>
          <cell r="L711">
            <v>16.059999999999999</v>
          </cell>
          <cell r="M711">
            <v>1280.1000000000022</v>
          </cell>
          <cell r="N711" t="str">
            <v>NUEVA</v>
          </cell>
        </row>
        <row r="712">
          <cell r="B712">
            <v>36683</v>
          </cell>
          <cell r="C712">
            <v>70</v>
          </cell>
          <cell r="D712">
            <v>70</v>
          </cell>
          <cell r="E712">
            <v>121</v>
          </cell>
          <cell r="F712">
            <v>0.15989999999999999</v>
          </cell>
          <cell r="G712">
            <v>0</v>
          </cell>
          <cell r="H712">
            <v>36809</v>
          </cell>
          <cell r="I712" t="str">
            <v>CDB</v>
          </cell>
          <cell r="J712" t="str">
            <v>NOM</v>
          </cell>
          <cell r="K712">
            <v>126</v>
          </cell>
          <cell r="L712">
            <v>11.193</v>
          </cell>
          <cell r="M712">
            <v>1350.1000000000022</v>
          </cell>
          <cell r="N712" t="str">
            <v>NUEVA</v>
          </cell>
        </row>
        <row r="713">
          <cell r="B713">
            <v>36684</v>
          </cell>
          <cell r="C713">
            <v>40</v>
          </cell>
          <cell r="D713">
            <v>40</v>
          </cell>
          <cell r="E713">
            <v>100.6</v>
          </cell>
          <cell r="F713">
            <v>0.15959999999999999</v>
          </cell>
          <cell r="G713">
            <v>0</v>
          </cell>
          <cell r="H713">
            <v>36754</v>
          </cell>
          <cell r="I713" t="str">
            <v>CDB</v>
          </cell>
          <cell r="J713" t="str">
            <v>NOM</v>
          </cell>
          <cell r="K713">
            <v>70</v>
          </cell>
          <cell r="L713">
            <v>6.3839999999999995</v>
          </cell>
          <cell r="M713">
            <v>1390.1000000000022</v>
          </cell>
          <cell r="N713" t="str">
            <v>NUEVA</v>
          </cell>
        </row>
        <row r="714">
          <cell r="B714">
            <v>36685</v>
          </cell>
          <cell r="C714">
            <v>30</v>
          </cell>
          <cell r="D714">
            <v>30</v>
          </cell>
          <cell r="E714">
            <v>71.2</v>
          </cell>
          <cell r="F714">
            <v>0.16</v>
          </cell>
          <cell r="G714">
            <v>0</v>
          </cell>
          <cell r="H714">
            <v>36811</v>
          </cell>
          <cell r="I714" t="str">
            <v>CDB</v>
          </cell>
          <cell r="J714" t="str">
            <v>NOM</v>
          </cell>
          <cell r="K714">
            <v>126</v>
          </cell>
          <cell r="L714">
            <v>4.8</v>
          </cell>
          <cell r="M714">
            <v>1420.1000000000022</v>
          </cell>
          <cell r="N714" t="str">
            <v>NUEVA</v>
          </cell>
        </row>
        <row r="715">
          <cell r="B715">
            <v>36690</v>
          </cell>
          <cell r="C715">
            <v>140</v>
          </cell>
          <cell r="D715">
            <v>140</v>
          </cell>
          <cell r="E715">
            <v>268.60000000000002</v>
          </cell>
          <cell r="F715">
            <v>0.15970000000000001</v>
          </cell>
          <cell r="G715">
            <v>0</v>
          </cell>
          <cell r="H715">
            <v>36816</v>
          </cell>
          <cell r="I715" t="str">
            <v>CDB</v>
          </cell>
          <cell r="J715" t="str">
            <v>NOM</v>
          </cell>
          <cell r="K715">
            <v>126</v>
          </cell>
          <cell r="L715">
            <v>22.358000000000001</v>
          </cell>
          <cell r="M715">
            <v>1470.1000000000022</v>
          </cell>
          <cell r="N715" t="str">
            <v>NUEVA</v>
          </cell>
        </row>
        <row r="716">
          <cell r="B716">
            <v>36698</v>
          </cell>
          <cell r="C716">
            <v>40</v>
          </cell>
          <cell r="D716">
            <v>40</v>
          </cell>
          <cell r="E716">
            <v>179.9</v>
          </cell>
          <cell r="F716">
            <v>0.1515</v>
          </cell>
          <cell r="G716">
            <v>0</v>
          </cell>
          <cell r="H716">
            <v>36881</v>
          </cell>
          <cell r="I716" t="str">
            <v>CDB</v>
          </cell>
          <cell r="J716" t="str">
            <v>NOM</v>
          </cell>
          <cell r="K716">
            <v>183</v>
          </cell>
          <cell r="L716">
            <v>6.06</v>
          </cell>
          <cell r="M716">
            <v>1370.1000000000022</v>
          </cell>
          <cell r="N716" t="str">
            <v>NUEVA</v>
          </cell>
        </row>
        <row r="717">
          <cell r="B717">
            <v>36699</v>
          </cell>
          <cell r="C717">
            <v>60</v>
          </cell>
          <cell r="D717">
            <v>60</v>
          </cell>
          <cell r="E717">
            <v>192.1</v>
          </cell>
          <cell r="F717">
            <v>0.14499999999999999</v>
          </cell>
          <cell r="G717">
            <v>0</v>
          </cell>
          <cell r="H717">
            <v>36882</v>
          </cell>
          <cell r="I717" t="str">
            <v>CDB</v>
          </cell>
          <cell r="J717" t="str">
            <v>NOM</v>
          </cell>
          <cell r="K717">
            <v>183</v>
          </cell>
          <cell r="L717">
            <v>8.6999999999999993</v>
          </cell>
          <cell r="M717">
            <v>1370.1000000000022</v>
          </cell>
          <cell r="N717" t="str">
            <v>NUEVA</v>
          </cell>
        </row>
        <row r="718">
          <cell r="B718">
            <v>36700</v>
          </cell>
          <cell r="C718">
            <v>60</v>
          </cell>
          <cell r="D718">
            <v>60</v>
          </cell>
          <cell r="E718">
            <v>122</v>
          </cell>
          <cell r="F718">
            <v>0.14460000000000001</v>
          </cell>
          <cell r="G718">
            <v>0</v>
          </cell>
          <cell r="H718">
            <v>36886</v>
          </cell>
          <cell r="I718" t="str">
            <v>CDB</v>
          </cell>
          <cell r="J718" t="str">
            <v>NOM</v>
          </cell>
          <cell r="K718">
            <v>186</v>
          </cell>
          <cell r="L718">
            <v>8.6760000000000002</v>
          </cell>
          <cell r="M718">
            <v>1390.1000000000022</v>
          </cell>
          <cell r="N718" t="str">
            <v>NUEVA</v>
          </cell>
        </row>
        <row r="719">
          <cell r="B719">
            <v>36703</v>
          </cell>
          <cell r="C719">
            <v>85</v>
          </cell>
          <cell r="D719">
            <v>85</v>
          </cell>
          <cell r="E719">
            <v>212</v>
          </cell>
          <cell r="F719">
            <v>0.1411</v>
          </cell>
          <cell r="G719">
            <v>0</v>
          </cell>
          <cell r="H719">
            <v>36843</v>
          </cell>
          <cell r="I719" t="str">
            <v>CDB</v>
          </cell>
          <cell r="J719" t="str">
            <v>NOM</v>
          </cell>
          <cell r="K719">
            <v>140</v>
          </cell>
          <cell r="L719">
            <v>11.993500000000001</v>
          </cell>
          <cell r="M719">
            <v>1475.1000000000022</v>
          </cell>
          <cell r="N719" t="str">
            <v>NUEVA</v>
          </cell>
        </row>
        <row r="720">
          <cell r="B720">
            <v>36704</v>
          </cell>
          <cell r="C720">
            <v>60</v>
          </cell>
          <cell r="D720">
            <v>60</v>
          </cell>
          <cell r="E720">
            <v>187</v>
          </cell>
          <cell r="F720">
            <v>0.14219999999999999</v>
          </cell>
          <cell r="G720">
            <v>0</v>
          </cell>
          <cell r="H720">
            <v>36887</v>
          </cell>
          <cell r="I720" t="str">
            <v>CDB</v>
          </cell>
          <cell r="J720" t="str">
            <v>NOM</v>
          </cell>
          <cell r="K720">
            <v>183</v>
          </cell>
          <cell r="L720">
            <v>8.532</v>
          </cell>
          <cell r="M720">
            <v>1535.1000000000022</v>
          </cell>
          <cell r="N720" t="str">
            <v>NUEVA</v>
          </cell>
        </row>
        <row r="721">
          <cell r="B721">
            <v>36712</v>
          </cell>
          <cell r="C721">
            <v>135</v>
          </cell>
          <cell r="D721">
            <v>135</v>
          </cell>
          <cell r="E721">
            <v>365.5</v>
          </cell>
          <cell r="F721">
            <v>0.13739999999999999</v>
          </cell>
          <cell r="G721">
            <v>0</v>
          </cell>
          <cell r="H721">
            <v>36852</v>
          </cell>
          <cell r="I721" t="str">
            <v>CDB</v>
          </cell>
          <cell r="J721" t="str">
            <v>NOM</v>
          </cell>
          <cell r="K721">
            <v>140</v>
          </cell>
          <cell r="L721">
            <v>18.548999999999999</v>
          </cell>
          <cell r="M721">
            <v>1520.1000000000022</v>
          </cell>
          <cell r="N721" t="str">
            <v>NUEVA</v>
          </cell>
        </row>
        <row r="722">
          <cell r="B722">
            <v>36713</v>
          </cell>
          <cell r="C722">
            <v>45</v>
          </cell>
          <cell r="D722">
            <v>45</v>
          </cell>
          <cell r="E722">
            <v>194.7</v>
          </cell>
          <cell r="F722">
            <v>0.13700000000000001</v>
          </cell>
          <cell r="G722">
            <v>0</v>
          </cell>
          <cell r="H722">
            <v>36853</v>
          </cell>
          <cell r="I722" t="str">
            <v>CDB</v>
          </cell>
          <cell r="J722" t="str">
            <v>NOM</v>
          </cell>
          <cell r="K722">
            <v>140</v>
          </cell>
          <cell r="L722">
            <v>6.1650000000000009</v>
          </cell>
          <cell r="M722">
            <v>1535.1000000000022</v>
          </cell>
          <cell r="N722" t="str">
            <v>NUEVA</v>
          </cell>
        </row>
        <row r="723">
          <cell r="B723">
            <v>36742</v>
          </cell>
          <cell r="C723">
            <v>120</v>
          </cell>
          <cell r="D723">
            <v>100</v>
          </cell>
          <cell r="E723">
            <v>367.5</v>
          </cell>
          <cell r="F723">
            <v>0.13</v>
          </cell>
          <cell r="G723">
            <v>0</v>
          </cell>
          <cell r="H723">
            <v>36882</v>
          </cell>
          <cell r="I723" t="str">
            <v>CDB</v>
          </cell>
          <cell r="J723" t="str">
            <v>NOM</v>
          </cell>
          <cell r="K723">
            <v>140</v>
          </cell>
          <cell r="L723">
            <v>13</v>
          </cell>
          <cell r="M723">
            <v>1305.1000000000022</v>
          </cell>
          <cell r="N723" t="str">
            <v>REAPERTURA</v>
          </cell>
        </row>
        <row r="724">
          <cell r="B724">
            <v>36745</v>
          </cell>
          <cell r="C724">
            <v>120</v>
          </cell>
          <cell r="D724">
            <v>120</v>
          </cell>
          <cell r="E724">
            <v>380.5</v>
          </cell>
          <cell r="F724">
            <v>0.13159999999999999</v>
          </cell>
          <cell r="G724">
            <v>0</v>
          </cell>
          <cell r="H724">
            <v>36929</v>
          </cell>
          <cell r="I724" t="str">
            <v>CDB</v>
          </cell>
          <cell r="J724" t="str">
            <v>NOM</v>
          </cell>
          <cell r="K724">
            <v>184</v>
          </cell>
          <cell r="L724">
            <v>15.792</v>
          </cell>
          <cell r="M724">
            <v>1425.1000000000022</v>
          </cell>
          <cell r="N724" t="str">
            <v>NUEVA</v>
          </cell>
        </row>
        <row r="725">
          <cell r="B725">
            <v>36746</v>
          </cell>
          <cell r="C725">
            <v>110</v>
          </cell>
          <cell r="D725">
            <v>80</v>
          </cell>
          <cell r="E725">
            <v>401.9</v>
          </cell>
          <cell r="F725">
            <v>0.13689999999999999</v>
          </cell>
          <cell r="G725">
            <v>0</v>
          </cell>
          <cell r="H725">
            <v>37111</v>
          </cell>
          <cell r="I725" t="str">
            <v>CDB</v>
          </cell>
          <cell r="J725" t="str">
            <v>NOM</v>
          </cell>
          <cell r="K725">
            <v>365</v>
          </cell>
          <cell r="L725">
            <v>10.952</v>
          </cell>
          <cell r="M725">
            <v>1505.1000000000022</v>
          </cell>
          <cell r="N725" t="str">
            <v>NUEVA</v>
          </cell>
        </row>
        <row r="726">
          <cell r="B726">
            <v>36747</v>
          </cell>
          <cell r="C726">
            <v>110</v>
          </cell>
          <cell r="D726">
            <v>110</v>
          </cell>
          <cell r="E726">
            <v>343</v>
          </cell>
          <cell r="F726">
            <v>0.1305</v>
          </cell>
          <cell r="G726">
            <v>0</v>
          </cell>
          <cell r="H726">
            <v>36873</v>
          </cell>
          <cell r="I726" t="str">
            <v>CDB</v>
          </cell>
          <cell r="J726" t="str">
            <v>NOM</v>
          </cell>
          <cell r="K726">
            <v>126</v>
          </cell>
          <cell r="L726">
            <v>14.355</v>
          </cell>
          <cell r="M726">
            <v>1615.1000000000022</v>
          </cell>
          <cell r="N726" t="str">
            <v>NUEVA</v>
          </cell>
        </row>
        <row r="727">
          <cell r="B727">
            <v>36748</v>
          </cell>
          <cell r="C727">
            <v>90</v>
          </cell>
          <cell r="D727">
            <v>40</v>
          </cell>
          <cell r="E727">
            <v>182.5</v>
          </cell>
          <cell r="F727">
            <v>0.12740000000000001</v>
          </cell>
          <cell r="G727">
            <v>0</v>
          </cell>
          <cell r="H727">
            <v>37113</v>
          </cell>
          <cell r="I727" t="str">
            <v>CDB</v>
          </cell>
          <cell r="J727" t="str">
            <v>NOM</v>
          </cell>
          <cell r="K727">
            <v>365</v>
          </cell>
          <cell r="L727">
            <v>5.0960000000000001</v>
          </cell>
          <cell r="M727">
            <v>1655.1000000000022</v>
          </cell>
          <cell r="N727" t="str">
            <v>NUEVA</v>
          </cell>
        </row>
        <row r="728">
          <cell r="B728">
            <v>36749</v>
          </cell>
          <cell r="C728">
            <v>100</v>
          </cell>
          <cell r="D728">
            <v>90</v>
          </cell>
          <cell r="E728">
            <v>346.4</v>
          </cell>
          <cell r="F728">
            <v>0.1285</v>
          </cell>
          <cell r="G728">
            <v>0</v>
          </cell>
          <cell r="H728">
            <v>36934</v>
          </cell>
          <cell r="I728" t="str">
            <v>CDB</v>
          </cell>
          <cell r="J728" t="str">
            <v>NOM</v>
          </cell>
          <cell r="K728">
            <v>185</v>
          </cell>
          <cell r="L728">
            <v>11.565</v>
          </cell>
          <cell r="M728">
            <v>1715.0000000000036</v>
          </cell>
          <cell r="N728" t="str">
            <v>NUEVA</v>
          </cell>
        </row>
        <row r="729">
          <cell r="B729">
            <v>36752</v>
          </cell>
          <cell r="C729">
            <v>100</v>
          </cell>
          <cell r="D729">
            <v>100</v>
          </cell>
          <cell r="E729">
            <v>314.5</v>
          </cell>
          <cell r="F729">
            <v>0.12670000000000001</v>
          </cell>
          <cell r="G729">
            <v>0</v>
          </cell>
          <cell r="H729">
            <v>36878</v>
          </cell>
          <cell r="I729" t="str">
            <v>CDB</v>
          </cell>
          <cell r="J729" t="str">
            <v>NOM</v>
          </cell>
          <cell r="K729">
            <v>126</v>
          </cell>
          <cell r="L729">
            <v>12.67</v>
          </cell>
          <cell r="M729">
            <v>1715.0000000000036</v>
          </cell>
          <cell r="N729" t="str">
            <v>NUEVA</v>
          </cell>
        </row>
        <row r="730">
          <cell r="B730">
            <v>36762</v>
          </cell>
          <cell r="C730">
            <v>40</v>
          </cell>
          <cell r="D730">
            <v>40</v>
          </cell>
          <cell r="E730">
            <v>158.4</v>
          </cell>
          <cell r="F730">
            <v>0.1207</v>
          </cell>
          <cell r="G730">
            <v>0</v>
          </cell>
          <cell r="H730">
            <v>36902</v>
          </cell>
          <cell r="I730" t="str">
            <v>CDB</v>
          </cell>
          <cell r="J730" t="str">
            <v>NOM</v>
          </cell>
          <cell r="K730">
            <v>140</v>
          </cell>
          <cell r="L730">
            <v>4.8280000000000003</v>
          </cell>
          <cell r="M730">
            <v>1655.0000000000073</v>
          </cell>
          <cell r="N730" t="str">
            <v>NUEVA</v>
          </cell>
        </row>
        <row r="731">
          <cell r="B731">
            <v>36773</v>
          </cell>
          <cell r="C731">
            <v>35</v>
          </cell>
          <cell r="D731">
            <v>35</v>
          </cell>
          <cell r="E731">
            <v>205.6</v>
          </cell>
          <cell r="F731">
            <v>0.12520000000000001</v>
          </cell>
          <cell r="G731">
            <v>0</v>
          </cell>
          <cell r="H731">
            <v>37138</v>
          </cell>
          <cell r="I731" t="str">
            <v>CDB</v>
          </cell>
          <cell r="J731" t="str">
            <v>NOM</v>
          </cell>
          <cell r="K731">
            <v>365</v>
          </cell>
          <cell r="L731">
            <v>4.3820000000000006</v>
          </cell>
          <cell r="M731">
            <v>1690.0000000000073</v>
          </cell>
          <cell r="N731" t="str">
            <v>NUEVA</v>
          </cell>
        </row>
        <row r="732">
          <cell r="B732">
            <v>36774</v>
          </cell>
          <cell r="C732">
            <v>100</v>
          </cell>
          <cell r="D732">
            <v>100</v>
          </cell>
          <cell r="E732">
            <v>430.3</v>
          </cell>
          <cell r="F732">
            <v>0.11939999999999999</v>
          </cell>
          <cell r="G732">
            <v>0</v>
          </cell>
          <cell r="H732">
            <v>36955</v>
          </cell>
          <cell r="I732" t="str">
            <v>CDB</v>
          </cell>
          <cell r="J732" t="str">
            <v>NOM</v>
          </cell>
          <cell r="K732">
            <v>181</v>
          </cell>
          <cell r="L732">
            <v>11.94</v>
          </cell>
          <cell r="M732">
            <v>1790.0000000000073</v>
          </cell>
          <cell r="N732" t="str">
            <v>NUEVA</v>
          </cell>
        </row>
        <row r="733">
          <cell r="B733">
            <v>36775</v>
          </cell>
          <cell r="C733">
            <v>80</v>
          </cell>
          <cell r="D733">
            <v>80</v>
          </cell>
          <cell r="E733">
            <v>181.4</v>
          </cell>
          <cell r="F733">
            <v>9.69E-2</v>
          </cell>
          <cell r="G733">
            <v>0</v>
          </cell>
          <cell r="H733">
            <v>36803</v>
          </cell>
          <cell r="I733" t="str">
            <v>CDB</v>
          </cell>
          <cell r="J733" t="str">
            <v>NOM</v>
          </cell>
          <cell r="K733">
            <v>28</v>
          </cell>
          <cell r="L733">
            <v>7.7519999999999998</v>
          </cell>
          <cell r="M733">
            <v>1870.0000000000073</v>
          </cell>
          <cell r="N733" t="str">
            <v>NUEVA</v>
          </cell>
        </row>
        <row r="734">
          <cell r="B734">
            <v>36776</v>
          </cell>
          <cell r="C734">
            <v>50</v>
          </cell>
          <cell r="D734">
            <v>50</v>
          </cell>
          <cell r="E734">
            <v>236.5</v>
          </cell>
          <cell r="F734">
            <v>0.12300000000000001</v>
          </cell>
          <cell r="G734">
            <v>0</v>
          </cell>
          <cell r="H734">
            <v>37141</v>
          </cell>
          <cell r="I734" t="str">
            <v>CDB</v>
          </cell>
          <cell r="J734" t="str">
            <v>NOM</v>
          </cell>
          <cell r="K734">
            <v>365</v>
          </cell>
          <cell r="L734">
            <v>6.15</v>
          </cell>
          <cell r="M734">
            <v>1920.0000000000073</v>
          </cell>
          <cell r="N734" t="str">
            <v>NUEVA</v>
          </cell>
        </row>
        <row r="735">
          <cell r="B735">
            <v>36777</v>
          </cell>
          <cell r="C735">
            <v>40</v>
          </cell>
          <cell r="D735">
            <v>40</v>
          </cell>
          <cell r="E735">
            <v>246</v>
          </cell>
          <cell r="F735">
            <v>0.113</v>
          </cell>
          <cell r="G735">
            <v>0</v>
          </cell>
          <cell r="H735">
            <v>36958</v>
          </cell>
          <cell r="I735" t="str">
            <v>CDB</v>
          </cell>
          <cell r="J735" t="str">
            <v>NOM</v>
          </cell>
          <cell r="K735">
            <v>181</v>
          </cell>
          <cell r="L735">
            <v>4.5200000000000005</v>
          </cell>
          <cell r="M735">
            <v>1960.0000000000073</v>
          </cell>
          <cell r="N735" t="str">
            <v>NUEVA</v>
          </cell>
        </row>
        <row r="736">
          <cell r="B736">
            <v>36780</v>
          </cell>
          <cell r="C736">
            <v>50</v>
          </cell>
          <cell r="D736">
            <v>50</v>
          </cell>
          <cell r="E736">
            <v>255.1</v>
          </cell>
          <cell r="F736">
            <v>0.1109</v>
          </cell>
          <cell r="G736">
            <v>0</v>
          </cell>
          <cell r="H736">
            <v>36906</v>
          </cell>
          <cell r="I736" t="str">
            <v>CDB</v>
          </cell>
          <cell r="J736" t="str">
            <v>NOM</v>
          </cell>
          <cell r="K736">
            <v>126</v>
          </cell>
          <cell r="L736">
            <v>5.5449999999999999</v>
          </cell>
          <cell r="M736">
            <v>1970.0000000000073</v>
          </cell>
          <cell r="N736" t="str">
            <v>NUEVA</v>
          </cell>
        </row>
        <row r="737">
          <cell r="B737">
            <v>36781</v>
          </cell>
          <cell r="C737">
            <v>190</v>
          </cell>
          <cell r="D737">
            <v>190</v>
          </cell>
          <cell r="E737">
            <v>276.2</v>
          </cell>
          <cell r="F737">
            <v>9.0500000000000011E-2</v>
          </cell>
          <cell r="G737">
            <v>0</v>
          </cell>
          <cell r="H737">
            <v>36788</v>
          </cell>
          <cell r="I737" t="str">
            <v>CDB</v>
          </cell>
          <cell r="J737" t="str">
            <v>NOM</v>
          </cell>
          <cell r="K737">
            <v>7</v>
          </cell>
          <cell r="L737">
            <v>17.195000000000004</v>
          </cell>
          <cell r="M737">
            <v>2010</v>
          </cell>
          <cell r="N737" t="str">
            <v>NUEVA</v>
          </cell>
        </row>
        <row r="738">
          <cell r="B738">
            <v>36782</v>
          </cell>
          <cell r="C738">
            <v>100</v>
          </cell>
          <cell r="D738">
            <v>100.1</v>
          </cell>
          <cell r="E738">
            <v>193</v>
          </cell>
          <cell r="F738">
            <v>9.4100000000000003E-2</v>
          </cell>
          <cell r="G738">
            <v>0</v>
          </cell>
          <cell r="H738">
            <v>36789</v>
          </cell>
          <cell r="I738" t="str">
            <v>CDB</v>
          </cell>
          <cell r="J738" t="str">
            <v>NOM</v>
          </cell>
          <cell r="K738">
            <v>7</v>
          </cell>
          <cell r="L738">
            <v>9.4194099999999992</v>
          </cell>
          <cell r="M738">
            <v>2050.0999999999985</v>
          </cell>
          <cell r="N738" t="str">
            <v>NUEVA</v>
          </cell>
        </row>
        <row r="739">
          <cell r="B739">
            <v>36788</v>
          </cell>
          <cell r="C739">
            <v>50</v>
          </cell>
          <cell r="D739">
            <v>37.700000000000003</v>
          </cell>
          <cell r="E739">
            <v>74.7</v>
          </cell>
          <cell r="F739">
            <v>0.14219999999999999</v>
          </cell>
          <cell r="G739">
            <v>0</v>
          </cell>
          <cell r="H739">
            <v>36795</v>
          </cell>
          <cell r="I739" t="str">
            <v>CDB</v>
          </cell>
          <cell r="J739" t="str">
            <v>NOM</v>
          </cell>
          <cell r="K739">
            <v>7</v>
          </cell>
          <cell r="L739">
            <v>5.3609400000000003</v>
          </cell>
          <cell r="M739">
            <v>1897.7999999999956</v>
          </cell>
          <cell r="N739" t="str">
            <v>NUEVA</v>
          </cell>
        </row>
        <row r="740">
          <cell r="B740">
            <v>36789</v>
          </cell>
          <cell r="C740">
            <v>85</v>
          </cell>
          <cell r="D740">
            <v>53</v>
          </cell>
          <cell r="E740">
            <v>53</v>
          </cell>
          <cell r="F740">
            <v>0.16539999999999999</v>
          </cell>
          <cell r="G740">
            <v>0</v>
          </cell>
          <cell r="H740">
            <v>36796</v>
          </cell>
          <cell r="I740" t="str">
            <v>CDB</v>
          </cell>
          <cell r="J740" t="str">
            <v>NOM</v>
          </cell>
          <cell r="K740">
            <v>7</v>
          </cell>
          <cell r="L740">
            <v>8.7661999999999995</v>
          </cell>
          <cell r="M740">
            <v>1850.6999999999971</v>
          </cell>
          <cell r="N740" t="str">
            <v>NUEVA</v>
          </cell>
        </row>
        <row r="741">
          <cell r="B741">
            <v>36790</v>
          </cell>
          <cell r="C741">
            <v>30</v>
          </cell>
          <cell r="D741">
            <v>30</v>
          </cell>
          <cell r="E741">
            <v>55.4</v>
          </cell>
          <cell r="F741">
            <v>0.14990000000000001</v>
          </cell>
          <cell r="G741">
            <v>0</v>
          </cell>
          <cell r="H741">
            <v>36797</v>
          </cell>
          <cell r="I741" t="str">
            <v>CDB</v>
          </cell>
          <cell r="J741" t="str">
            <v>NOM</v>
          </cell>
          <cell r="K741">
            <v>7</v>
          </cell>
          <cell r="L741">
            <v>4.4969999999999999</v>
          </cell>
          <cell r="M741">
            <v>1880.6999999999971</v>
          </cell>
          <cell r="N741" t="str">
            <v>NUEVA</v>
          </cell>
        </row>
        <row r="742">
          <cell r="B742">
            <v>36795</v>
          </cell>
          <cell r="C742">
            <v>40</v>
          </cell>
          <cell r="D742">
            <v>40</v>
          </cell>
          <cell r="E742">
            <v>137.30000000000001</v>
          </cell>
          <cell r="F742">
            <v>0.13849999999999998</v>
          </cell>
          <cell r="G742">
            <v>0</v>
          </cell>
          <cell r="H742">
            <v>36823</v>
          </cell>
          <cell r="I742" t="str">
            <v>CDB</v>
          </cell>
          <cell r="J742" t="str">
            <v>NOM</v>
          </cell>
          <cell r="K742">
            <v>28</v>
          </cell>
          <cell r="L742">
            <v>5.5399999999999991</v>
          </cell>
          <cell r="M742">
            <v>1883</v>
          </cell>
          <cell r="N742" t="str">
            <v>NUEVA</v>
          </cell>
        </row>
        <row r="743">
          <cell r="B743">
            <v>36796</v>
          </cell>
          <cell r="C743">
            <v>130</v>
          </cell>
          <cell r="D743">
            <v>130</v>
          </cell>
          <cell r="E743">
            <v>347.5</v>
          </cell>
          <cell r="F743">
            <v>0.13800000000000001</v>
          </cell>
          <cell r="G743">
            <v>0</v>
          </cell>
          <cell r="H743">
            <v>36838</v>
          </cell>
          <cell r="I743" t="str">
            <v>CDB</v>
          </cell>
          <cell r="J743" t="str">
            <v>NOM</v>
          </cell>
          <cell r="K743">
            <v>42</v>
          </cell>
          <cell r="L743">
            <v>17.940000000000001</v>
          </cell>
          <cell r="M743">
            <v>1960</v>
          </cell>
          <cell r="N743" t="str">
            <v>NUEVA</v>
          </cell>
        </row>
        <row r="744">
          <cell r="B744">
            <v>36797</v>
          </cell>
          <cell r="C744">
            <v>120</v>
          </cell>
          <cell r="D744">
            <v>120</v>
          </cell>
          <cell r="E744">
            <v>161.69999999999999</v>
          </cell>
          <cell r="F744">
            <v>0.15620000000000001</v>
          </cell>
          <cell r="G744">
            <v>0</v>
          </cell>
          <cell r="H744">
            <v>36825</v>
          </cell>
          <cell r="I744" t="str">
            <v>CDB</v>
          </cell>
          <cell r="J744" t="str">
            <v>NOM</v>
          </cell>
          <cell r="K744">
            <v>28</v>
          </cell>
          <cell r="L744">
            <v>18.744</v>
          </cell>
          <cell r="M744">
            <v>2050</v>
          </cell>
          <cell r="N744" t="str">
            <v>NUEVA</v>
          </cell>
        </row>
        <row r="745">
          <cell r="B745">
            <v>36809</v>
          </cell>
          <cell r="C745">
            <v>50</v>
          </cell>
          <cell r="D745">
            <v>50</v>
          </cell>
          <cell r="E745">
            <v>152.19999999999999</v>
          </cell>
          <cell r="F745">
            <v>0.157</v>
          </cell>
          <cell r="G745">
            <v>0</v>
          </cell>
          <cell r="H745">
            <v>36837</v>
          </cell>
          <cell r="I745" t="str">
            <v>CDB</v>
          </cell>
          <cell r="J745" t="str">
            <v>NOM</v>
          </cell>
          <cell r="K745">
            <v>28</v>
          </cell>
          <cell r="L745">
            <v>7.85</v>
          </cell>
          <cell r="M745">
            <v>1950</v>
          </cell>
          <cell r="N745" t="str">
            <v>NUEVA</v>
          </cell>
        </row>
        <row r="746">
          <cell r="B746">
            <v>36810</v>
          </cell>
          <cell r="C746">
            <v>70</v>
          </cell>
          <cell r="D746">
            <v>70</v>
          </cell>
          <cell r="E746">
            <v>176.5</v>
          </cell>
          <cell r="F746">
            <v>0.15570000000000001</v>
          </cell>
          <cell r="G746">
            <v>0</v>
          </cell>
          <cell r="H746">
            <v>36866</v>
          </cell>
          <cell r="I746" t="str">
            <v>CDB</v>
          </cell>
          <cell r="J746" t="str">
            <v>NOM</v>
          </cell>
          <cell r="K746">
            <v>56</v>
          </cell>
          <cell r="L746">
            <v>10.899000000000001</v>
          </cell>
          <cell r="M746">
            <v>2020</v>
          </cell>
          <cell r="N746" t="str">
            <v>NUEVA</v>
          </cell>
        </row>
        <row r="747">
          <cell r="B747">
            <v>36825</v>
          </cell>
          <cell r="C747">
            <v>65</v>
          </cell>
          <cell r="D747">
            <v>65</v>
          </cell>
          <cell r="E747">
            <v>184.9</v>
          </cell>
          <cell r="F747">
            <v>0.14180000000000001</v>
          </cell>
          <cell r="G747">
            <v>0</v>
          </cell>
          <cell r="H747">
            <v>36867</v>
          </cell>
          <cell r="I747" t="str">
            <v>CDB</v>
          </cell>
          <cell r="J747" t="str">
            <v>NOM</v>
          </cell>
          <cell r="K747">
            <v>42</v>
          </cell>
          <cell r="L747">
            <v>9.2170000000000005</v>
          </cell>
          <cell r="M747">
            <v>1755</v>
          </cell>
          <cell r="N747" t="str">
            <v>NUEVA</v>
          </cell>
        </row>
        <row r="748">
          <cell r="B748">
            <v>36837</v>
          </cell>
          <cell r="C748">
            <v>120</v>
          </cell>
          <cell r="D748">
            <v>120</v>
          </cell>
          <cell r="E748">
            <v>260.89999999999998</v>
          </cell>
          <cell r="F748">
            <v>0.14499999999999999</v>
          </cell>
          <cell r="G748">
            <v>0</v>
          </cell>
          <cell r="H748">
            <v>36907</v>
          </cell>
          <cell r="I748" t="str">
            <v>CDB</v>
          </cell>
          <cell r="J748" t="str">
            <v>NOM</v>
          </cell>
          <cell r="K748">
            <v>70</v>
          </cell>
          <cell r="L748">
            <v>17.399999999999999</v>
          </cell>
          <cell r="M748">
            <v>1825</v>
          </cell>
          <cell r="N748" t="str">
            <v>NUEVA</v>
          </cell>
        </row>
        <row r="749">
          <cell r="B749">
            <v>36838</v>
          </cell>
          <cell r="C749">
            <v>140</v>
          </cell>
          <cell r="D749">
            <v>140.1</v>
          </cell>
          <cell r="E749">
            <v>206</v>
          </cell>
          <cell r="F749">
            <v>0.14929999999999999</v>
          </cell>
          <cell r="G749">
            <v>0</v>
          </cell>
          <cell r="H749">
            <v>36936</v>
          </cell>
          <cell r="I749" t="str">
            <v>CDB</v>
          </cell>
          <cell r="J749" t="str">
            <v>NOM</v>
          </cell>
          <cell r="K749">
            <v>98</v>
          </cell>
          <cell r="L749">
            <v>20.916929999999997</v>
          </cell>
          <cell r="M749">
            <v>1835.0999999999985</v>
          </cell>
          <cell r="N749" t="str">
            <v>NUEVA</v>
          </cell>
        </row>
        <row r="750">
          <cell r="B750">
            <v>36839</v>
          </cell>
          <cell r="C750">
            <v>110</v>
          </cell>
          <cell r="D750">
            <v>110</v>
          </cell>
          <cell r="E750">
            <v>166.5</v>
          </cell>
          <cell r="F750">
            <v>0.15839999999999999</v>
          </cell>
          <cell r="G750">
            <v>0</v>
          </cell>
          <cell r="H750">
            <v>36881</v>
          </cell>
          <cell r="I750" t="str">
            <v>CDB</v>
          </cell>
          <cell r="J750" t="str">
            <v>NOM</v>
          </cell>
          <cell r="K750">
            <v>42</v>
          </cell>
          <cell r="L750">
            <v>17.423999999999999</v>
          </cell>
          <cell r="M750">
            <v>1945.0999999999985</v>
          </cell>
          <cell r="N750" t="str">
            <v>REAPERTURA</v>
          </cell>
        </row>
        <row r="751">
          <cell r="B751">
            <v>36843</v>
          </cell>
          <cell r="C751">
            <v>90</v>
          </cell>
          <cell r="D751">
            <v>90</v>
          </cell>
          <cell r="E751">
            <v>144.1</v>
          </cell>
          <cell r="F751">
            <v>0.15770000000000001</v>
          </cell>
          <cell r="G751">
            <v>0</v>
          </cell>
          <cell r="H751">
            <v>36941</v>
          </cell>
          <cell r="I751" t="str">
            <v>CDB</v>
          </cell>
          <cell r="J751" t="str">
            <v>NOM</v>
          </cell>
          <cell r="K751">
            <v>98</v>
          </cell>
          <cell r="L751">
            <v>14.193000000000001</v>
          </cell>
          <cell r="M751">
            <v>1950.0999999999985</v>
          </cell>
          <cell r="N751" t="str">
            <v>NUEVA</v>
          </cell>
        </row>
        <row r="752">
          <cell r="B752">
            <v>36867</v>
          </cell>
          <cell r="C752">
            <v>50</v>
          </cell>
          <cell r="D752">
            <v>50</v>
          </cell>
          <cell r="E752">
            <v>179.3</v>
          </cell>
          <cell r="F752">
            <v>0.14749999999999999</v>
          </cell>
          <cell r="G752">
            <v>0</v>
          </cell>
          <cell r="H752">
            <v>36965</v>
          </cell>
          <cell r="I752" t="str">
            <v>CDB</v>
          </cell>
          <cell r="J752" t="str">
            <v>NOM</v>
          </cell>
          <cell r="K752">
            <v>98</v>
          </cell>
          <cell r="L752">
            <v>7.375</v>
          </cell>
          <cell r="M752">
            <v>1685.0999999999985</v>
          </cell>
          <cell r="N752" t="str">
            <v>NUEVA</v>
          </cell>
        </row>
        <row r="753">
          <cell r="B753">
            <v>36871</v>
          </cell>
          <cell r="C753">
            <v>50</v>
          </cell>
          <cell r="D753">
            <v>50</v>
          </cell>
          <cell r="E753">
            <v>203.7</v>
          </cell>
          <cell r="F753">
            <v>0.1447</v>
          </cell>
          <cell r="G753">
            <v>0</v>
          </cell>
          <cell r="H753">
            <v>36997</v>
          </cell>
          <cell r="I753" t="str">
            <v>CDB</v>
          </cell>
          <cell r="J753" t="str">
            <v>NOM</v>
          </cell>
          <cell r="K753">
            <v>126</v>
          </cell>
          <cell r="L753">
            <v>7.2349999999999994</v>
          </cell>
          <cell r="M753">
            <v>1735.0999999999985</v>
          </cell>
          <cell r="N753" t="str">
            <v>NUEVA</v>
          </cell>
        </row>
        <row r="754">
          <cell r="B754">
            <v>36872</v>
          </cell>
          <cell r="C754">
            <v>60</v>
          </cell>
          <cell r="D754">
            <v>60</v>
          </cell>
          <cell r="E754">
            <v>241.4</v>
          </cell>
          <cell r="F754">
            <v>0.14219999999999999</v>
          </cell>
          <cell r="G754">
            <v>0</v>
          </cell>
          <cell r="H754">
            <v>37054</v>
          </cell>
          <cell r="I754" t="str">
            <v>CDB</v>
          </cell>
          <cell r="J754" t="str">
            <v>NOM</v>
          </cell>
          <cell r="K754">
            <v>182</v>
          </cell>
          <cell r="L754">
            <v>8.532</v>
          </cell>
          <cell r="M754">
            <v>1795.0999999999985</v>
          </cell>
          <cell r="N754" t="str">
            <v>NUEVA</v>
          </cell>
        </row>
        <row r="755">
          <cell r="B755">
            <v>36873</v>
          </cell>
          <cell r="C755">
            <v>85</v>
          </cell>
          <cell r="D755">
            <v>85</v>
          </cell>
          <cell r="E755">
            <v>275.39999999999998</v>
          </cell>
          <cell r="F755">
            <v>0.13949999999999999</v>
          </cell>
          <cell r="G755">
            <v>0</v>
          </cell>
          <cell r="H755">
            <v>36971</v>
          </cell>
          <cell r="I755" t="str">
            <v>CDB</v>
          </cell>
          <cell r="J755" t="str">
            <v>NOM</v>
          </cell>
          <cell r="K755">
            <v>98</v>
          </cell>
          <cell r="L755">
            <v>11.857499999999998</v>
          </cell>
          <cell r="M755">
            <v>1770.0999999999985</v>
          </cell>
          <cell r="N755" t="str">
            <v>NUEVA</v>
          </cell>
        </row>
        <row r="756">
          <cell r="B756">
            <v>36887</v>
          </cell>
          <cell r="C756">
            <v>40</v>
          </cell>
          <cell r="D756">
            <v>40</v>
          </cell>
          <cell r="E756">
            <v>129.9</v>
          </cell>
          <cell r="F756">
            <v>0.13</v>
          </cell>
          <cell r="G756">
            <v>0</v>
          </cell>
          <cell r="H756">
            <v>36999</v>
          </cell>
          <cell r="I756" t="str">
            <v>CDB</v>
          </cell>
          <cell r="J756" t="str">
            <v>NOM</v>
          </cell>
          <cell r="K756">
            <v>112</v>
          </cell>
          <cell r="L756">
            <v>5.2</v>
          </cell>
          <cell r="M756">
            <v>1280.0999999999985</v>
          </cell>
          <cell r="N756" t="str">
            <v>NUEVA</v>
          </cell>
        </row>
        <row r="757">
          <cell r="B757">
            <v>36888</v>
          </cell>
          <cell r="C757">
            <v>80</v>
          </cell>
          <cell r="D757">
            <v>80</v>
          </cell>
          <cell r="E757">
            <v>226.7</v>
          </cell>
          <cell r="F757">
            <v>0.13</v>
          </cell>
          <cell r="G757">
            <v>0</v>
          </cell>
          <cell r="H757">
            <v>37028</v>
          </cell>
          <cell r="I757" t="str">
            <v>CDB</v>
          </cell>
          <cell r="J757" t="str">
            <v>NOM</v>
          </cell>
          <cell r="K757">
            <v>140</v>
          </cell>
          <cell r="L757">
            <v>10.4</v>
          </cell>
          <cell r="M757">
            <v>1360.0999999999985</v>
          </cell>
          <cell r="N757" t="str">
            <v>NUEVA</v>
          </cell>
        </row>
        <row r="758">
          <cell r="B758">
            <v>36893</v>
          </cell>
          <cell r="C758">
            <v>50</v>
          </cell>
          <cell r="D758">
            <v>50.1</v>
          </cell>
          <cell r="E758">
            <v>160.5</v>
          </cell>
          <cell r="F758">
            <v>0.13170000000000001</v>
          </cell>
          <cell r="G758">
            <v>0</v>
          </cell>
          <cell r="H758">
            <v>37074</v>
          </cell>
          <cell r="I758" t="str">
            <v>CDB</v>
          </cell>
          <cell r="J758" t="str">
            <v>NOM</v>
          </cell>
          <cell r="K758">
            <v>181</v>
          </cell>
          <cell r="L758">
            <v>6.5981700000000005</v>
          </cell>
          <cell r="M758">
            <v>1410.1999999999971</v>
          </cell>
          <cell r="N758" t="str">
            <v>NUEVA</v>
          </cell>
        </row>
        <row r="759">
          <cell r="B759">
            <v>36894</v>
          </cell>
          <cell r="C759">
            <v>120</v>
          </cell>
          <cell r="D759">
            <v>120</v>
          </cell>
          <cell r="E759">
            <v>263.3</v>
          </cell>
          <cell r="F759">
            <v>0.13250000000000001</v>
          </cell>
          <cell r="G759">
            <v>0</v>
          </cell>
          <cell r="H759">
            <v>37006</v>
          </cell>
          <cell r="I759" t="str">
            <v>CDB</v>
          </cell>
          <cell r="J759" t="str">
            <v>NOM</v>
          </cell>
          <cell r="K759">
            <v>112</v>
          </cell>
          <cell r="L759">
            <v>15.9</v>
          </cell>
          <cell r="M759">
            <v>1530.1999999999971</v>
          </cell>
          <cell r="N759" t="str">
            <v>NUEVA</v>
          </cell>
        </row>
        <row r="760">
          <cell r="B760">
            <v>36895</v>
          </cell>
          <cell r="C760">
            <v>80</v>
          </cell>
          <cell r="D760">
            <v>80</v>
          </cell>
          <cell r="E760">
            <v>237.4</v>
          </cell>
          <cell r="F760">
            <v>0.13119999999999998</v>
          </cell>
          <cell r="G760">
            <v>0</v>
          </cell>
          <cell r="H760">
            <v>37035</v>
          </cell>
          <cell r="I760" t="str">
            <v>CDB</v>
          </cell>
          <cell r="J760" t="str">
            <v>NOM</v>
          </cell>
          <cell r="K760">
            <v>140</v>
          </cell>
          <cell r="L760">
            <v>10.495999999999999</v>
          </cell>
          <cell r="M760">
            <v>1610.1999999999971</v>
          </cell>
          <cell r="N760" t="str">
            <v>NUEVA</v>
          </cell>
        </row>
        <row r="761">
          <cell r="B761">
            <v>36896</v>
          </cell>
          <cell r="C761">
            <v>100</v>
          </cell>
          <cell r="D761">
            <v>60</v>
          </cell>
          <cell r="E761">
            <v>229.9</v>
          </cell>
          <cell r="F761">
            <v>0.12970000000000001</v>
          </cell>
          <cell r="G761">
            <v>0</v>
          </cell>
          <cell r="H761">
            <v>37022</v>
          </cell>
          <cell r="I761" t="str">
            <v>CDB</v>
          </cell>
          <cell r="J761" t="str">
            <v>NOM</v>
          </cell>
          <cell r="K761">
            <v>126</v>
          </cell>
          <cell r="L761">
            <v>7.7820000000000009</v>
          </cell>
          <cell r="M761">
            <v>1670.1999999999971</v>
          </cell>
          <cell r="N761" t="str">
            <v>NUEVA</v>
          </cell>
        </row>
        <row r="762">
          <cell r="B762">
            <v>36899</v>
          </cell>
          <cell r="C762">
            <v>100</v>
          </cell>
          <cell r="D762">
            <v>100</v>
          </cell>
          <cell r="E762">
            <v>327.7</v>
          </cell>
          <cell r="F762">
            <v>0.12689999999999999</v>
          </cell>
          <cell r="G762">
            <v>0</v>
          </cell>
          <cell r="H762">
            <v>36983</v>
          </cell>
          <cell r="I762" t="str">
            <v>CDB</v>
          </cell>
          <cell r="J762" t="str">
            <v>NOM</v>
          </cell>
          <cell r="K762">
            <v>84</v>
          </cell>
          <cell r="L762">
            <v>12.689999999999998</v>
          </cell>
          <cell r="M762">
            <v>1770.1999999999971</v>
          </cell>
          <cell r="N762" t="str">
            <v>NUEVA</v>
          </cell>
        </row>
        <row r="763">
          <cell r="B763">
            <v>36900</v>
          </cell>
          <cell r="C763">
            <v>80</v>
          </cell>
          <cell r="D763">
            <v>80</v>
          </cell>
          <cell r="E763">
            <v>180.7</v>
          </cell>
          <cell r="F763">
            <v>0.12960000000000002</v>
          </cell>
          <cell r="G763">
            <v>0</v>
          </cell>
          <cell r="H763">
            <v>37081</v>
          </cell>
          <cell r="I763" t="str">
            <v>CDB</v>
          </cell>
          <cell r="J763" t="str">
            <v>NOM</v>
          </cell>
          <cell r="K763">
            <v>181</v>
          </cell>
          <cell r="L763">
            <v>10.368000000000002</v>
          </cell>
          <cell r="M763">
            <v>1850.1999999999971</v>
          </cell>
          <cell r="N763" t="str">
            <v>NUEVA</v>
          </cell>
        </row>
        <row r="764">
          <cell r="B764">
            <v>36901</v>
          </cell>
          <cell r="C764">
            <v>80</v>
          </cell>
          <cell r="D764">
            <v>80</v>
          </cell>
          <cell r="E764">
            <v>195.1</v>
          </cell>
          <cell r="F764">
            <v>0.1295</v>
          </cell>
          <cell r="G764">
            <v>0</v>
          </cell>
          <cell r="H764">
            <v>37027</v>
          </cell>
          <cell r="I764" t="str">
            <v>CDB</v>
          </cell>
          <cell r="J764" t="str">
            <v>NOM</v>
          </cell>
          <cell r="K764">
            <v>126</v>
          </cell>
          <cell r="L764">
            <v>10.36</v>
          </cell>
          <cell r="M764">
            <v>1930.1999999999971</v>
          </cell>
          <cell r="N764" t="str">
            <v>NUEVA</v>
          </cell>
        </row>
        <row r="765">
          <cell r="B765">
            <v>36902</v>
          </cell>
          <cell r="C765">
            <v>70</v>
          </cell>
          <cell r="D765">
            <v>70</v>
          </cell>
          <cell r="E765">
            <v>116.2</v>
          </cell>
          <cell r="F765">
            <v>0.12720000000000001</v>
          </cell>
          <cell r="G765">
            <v>0</v>
          </cell>
          <cell r="H765">
            <v>36972</v>
          </cell>
          <cell r="I765" t="str">
            <v>CDB</v>
          </cell>
          <cell r="J765" t="str">
            <v>NOM</v>
          </cell>
          <cell r="K765">
            <v>70</v>
          </cell>
          <cell r="L765">
            <v>8.9039999999999999</v>
          </cell>
          <cell r="M765">
            <v>1960.1999999999971</v>
          </cell>
          <cell r="N765" t="str">
            <v>NUEVA</v>
          </cell>
        </row>
        <row r="766">
          <cell r="B766">
            <v>36903</v>
          </cell>
          <cell r="C766">
            <v>20</v>
          </cell>
          <cell r="D766">
            <v>20</v>
          </cell>
          <cell r="E766">
            <v>56</v>
          </cell>
          <cell r="F766">
            <v>0.1321</v>
          </cell>
          <cell r="G766">
            <v>0</v>
          </cell>
          <cell r="H766">
            <v>37270</v>
          </cell>
          <cell r="I766" t="str">
            <v>CDB</v>
          </cell>
          <cell r="J766" t="str">
            <v>NOM</v>
          </cell>
          <cell r="K766">
            <v>367</v>
          </cell>
          <cell r="L766">
            <v>2.6419999999999999</v>
          </cell>
          <cell r="M766">
            <v>1980.1999999999971</v>
          </cell>
          <cell r="N766" t="str">
            <v>NUEVA</v>
          </cell>
        </row>
        <row r="767">
          <cell r="B767">
            <v>36906</v>
          </cell>
          <cell r="C767">
            <v>60</v>
          </cell>
          <cell r="D767">
            <v>60</v>
          </cell>
          <cell r="E767">
            <v>116.2</v>
          </cell>
          <cell r="F767">
            <v>0.1303</v>
          </cell>
          <cell r="G767">
            <v>0</v>
          </cell>
          <cell r="H767">
            <v>37046</v>
          </cell>
          <cell r="I767" t="str">
            <v>CDB</v>
          </cell>
          <cell r="J767" t="str">
            <v>NOM</v>
          </cell>
          <cell r="K767">
            <v>140</v>
          </cell>
          <cell r="L767">
            <v>7.8179999999999996</v>
          </cell>
          <cell r="M767">
            <v>1990.1999999999971</v>
          </cell>
          <cell r="N767" t="str">
            <v>NUEVA</v>
          </cell>
        </row>
        <row r="768">
          <cell r="B768">
            <v>36907</v>
          </cell>
          <cell r="C768">
            <v>80</v>
          </cell>
          <cell r="D768">
            <v>80</v>
          </cell>
          <cell r="E768">
            <v>244.5</v>
          </cell>
          <cell r="F768">
            <v>0.13100000000000001</v>
          </cell>
          <cell r="G768">
            <v>0</v>
          </cell>
          <cell r="H768">
            <v>37088</v>
          </cell>
          <cell r="I768" t="str">
            <v>CDB</v>
          </cell>
          <cell r="J768" t="str">
            <v>NOM</v>
          </cell>
          <cell r="K768">
            <v>181</v>
          </cell>
          <cell r="L768">
            <v>10.48</v>
          </cell>
          <cell r="M768">
            <v>1950.1999999999971</v>
          </cell>
          <cell r="N768" t="str">
            <v>NUEVA</v>
          </cell>
        </row>
        <row r="769">
          <cell r="B769">
            <v>36931</v>
          </cell>
          <cell r="C769">
            <v>30</v>
          </cell>
          <cell r="D769">
            <v>30</v>
          </cell>
          <cell r="E769">
            <v>99</v>
          </cell>
          <cell r="F769">
            <v>0.1288</v>
          </cell>
          <cell r="G769">
            <v>0</v>
          </cell>
          <cell r="H769">
            <v>37295</v>
          </cell>
          <cell r="I769" t="str">
            <v>CDB</v>
          </cell>
          <cell r="J769" t="str">
            <v>NOM</v>
          </cell>
          <cell r="K769">
            <v>364</v>
          </cell>
          <cell r="L769">
            <v>3.8639999999999999</v>
          </cell>
          <cell r="M769">
            <v>1860.1999999999971</v>
          </cell>
          <cell r="N769" t="str">
            <v>NUEVA</v>
          </cell>
        </row>
        <row r="770">
          <cell r="B770">
            <v>36934</v>
          </cell>
          <cell r="C770">
            <v>110</v>
          </cell>
          <cell r="D770">
            <v>110</v>
          </cell>
          <cell r="E770">
            <v>409.5</v>
          </cell>
          <cell r="F770">
            <v>0.1225</v>
          </cell>
          <cell r="G770">
            <v>0</v>
          </cell>
          <cell r="H770">
            <v>37060</v>
          </cell>
          <cell r="I770" t="str">
            <v>CDB</v>
          </cell>
          <cell r="J770" t="str">
            <v>NOM</v>
          </cell>
          <cell r="K770">
            <v>126</v>
          </cell>
          <cell r="L770">
            <v>13.475</v>
          </cell>
          <cell r="M770">
            <v>1880.1999999999971</v>
          </cell>
          <cell r="N770" t="str">
            <v>NUEVA</v>
          </cell>
        </row>
        <row r="771">
          <cell r="B771">
            <v>36935</v>
          </cell>
          <cell r="C771">
            <v>30</v>
          </cell>
          <cell r="D771">
            <v>30</v>
          </cell>
          <cell r="E771">
            <v>157.30000000000001</v>
          </cell>
          <cell r="F771">
            <v>0.129</v>
          </cell>
          <cell r="G771">
            <v>0</v>
          </cell>
          <cell r="H771">
            <v>37300</v>
          </cell>
          <cell r="I771" t="str">
            <v>CDB</v>
          </cell>
          <cell r="J771" t="str">
            <v>NOM</v>
          </cell>
          <cell r="K771">
            <v>365</v>
          </cell>
          <cell r="L771">
            <v>3.87</v>
          </cell>
          <cell r="M771">
            <v>1910.1999999999971</v>
          </cell>
          <cell r="N771" t="str">
            <v>NUEVA</v>
          </cell>
        </row>
        <row r="772">
          <cell r="B772">
            <v>36936</v>
          </cell>
          <cell r="C772">
            <v>100</v>
          </cell>
          <cell r="D772">
            <v>100.1</v>
          </cell>
          <cell r="E772">
            <v>277.8</v>
          </cell>
          <cell r="F772">
            <v>0.12279999999999999</v>
          </cell>
          <cell r="G772">
            <v>0</v>
          </cell>
          <cell r="H772">
            <v>37062</v>
          </cell>
          <cell r="I772" t="str">
            <v>CDB</v>
          </cell>
          <cell r="J772" t="str">
            <v>NOM</v>
          </cell>
          <cell r="K772">
            <v>126</v>
          </cell>
          <cell r="L772">
            <v>12.292279999999998</v>
          </cell>
          <cell r="M772">
            <v>1870.1999999999971</v>
          </cell>
          <cell r="N772" t="str">
            <v>NUEVA</v>
          </cell>
        </row>
        <row r="773">
          <cell r="B773">
            <v>36937</v>
          </cell>
          <cell r="C773">
            <v>30</v>
          </cell>
          <cell r="D773">
            <v>30</v>
          </cell>
          <cell r="E773">
            <v>102.6</v>
          </cell>
          <cell r="F773">
            <v>0.129</v>
          </cell>
          <cell r="G773">
            <v>0</v>
          </cell>
          <cell r="H773">
            <v>37302</v>
          </cell>
          <cell r="I773" t="str">
            <v>CDB</v>
          </cell>
          <cell r="J773" t="str">
            <v>NOM</v>
          </cell>
          <cell r="K773">
            <v>365</v>
          </cell>
          <cell r="L773">
            <v>3.87</v>
          </cell>
          <cell r="M773">
            <v>1900.1999999999971</v>
          </cell>
          <cell r="N773" t="str">
            <v>NUEVA</v>
          </cell>
        </row>
        <row r="774">
          <cell r="B774">
            <v>36948</v>
          </cell>
          <cell r="C774">
            <v>70</v>
          </cell>
          <cell r="D774">
            <v>70</v>
          </cell>
          <cell r="E774">
            <v>236.3</v>
          </cell>
          <cell r="F774">
            <v>0.1211</v>
          </cell>
          <cell r="G774">
            <v>0</v>
          </cell>
          <cell r="H774">
            <v>37088</v>
          </cell>
          <cell r="I774" t="str">
            <v>CDB</v>
          </cell>
          <cell r="J774" t="str">
            <v>NOM</v>
          </cell>
          <cell r="K774">
            <v>140</v>
          </cell>
          <cell r="L774">
            <v>8.4770000000000003</v>
          </cell>
          <cell r="M774">
            <v>1880.1999999999971</v>
          </cell>
          <cell r="N774" t="str">
            <v>REAPERTURA</v>
          </cell>
        </row>
        <row r="775">
          <cell r="B775">
            <v>36949</v>
          </cell>
          <cell r="C775">
            <v>115</v>
          </cell>
          <cell r="D775">
            <v>115</v>
          </cell>
          <cell r="E775">
            <v>280.7</v>
          </cell>
          <cell r="F775">
            <v>0.12029999999999999</v>
          </cell>
          <cell r="G775">
            <v>0</v>
          </cell>
          <cell r="H775">
            <v>37089</v>
          </cell>
          <cell r="I775" t="str">
            <v>CDB</v>
          </cell>
          <cell r="J775" t="str">
            <v>NOM</v>
          </cell>
          <cell r="K775">
            <v>140</v>
          </cell>
          <cell r="L775">
            <v>13.834499999999998</v>
          </cell>
          <cell r="M775">
            <v>1995.1999999999971</v>
          </cell>
          <cell r="N775" t="str">
            <v>NUEVA</v>
          </cell>
        </row>
        <row r="776">
          <cell r="B776">
            <v>36955</v>
          </cell>
          <cell r="C776">
            <v>20</v>
          </cell>
          <cell r="D776">
            <v>20</v>
          </cell>
          <cell r="E776">
            <v>104.9</v>
          </cell>
          <cell r="F776">
            <v>0.1275</v>
          </cell>
          <cell r="G776">
            <v>0</v>
          </cell>
          <cell r="H776">
            <v>37320</v>
          </cell>
          <cell r="I776" t="str">
            <v>CDB</v>
          </cell>
          <cell r="J776" t="str">
            <v>NOM</v>
          </cell>
          <cell r="K776">
            <v>365</v>
          </cell>
          <cell r="L776">
            <v>2.5499999999999998</v>
          </cell>
          <cell r="M776">
            <v>1915.1999999999971</v>
          </cell>
          <cell r="N776" t="str">
            <v>NUEVA</v>
          </cell>
        </row>
        <row r="777">
          <cell r="B777">
            <v>36956</v>
          </cell>
          <cell r="C777">
            <v>70</v>
          </cell>
          <cell r="D777">
            <v>70.099999999999994</v>
          </cell>
          <cell r="E777">
            <v>245.4</v>
          </cell>
          <cell r="F777">
            <v>0.1198</v>
          </cell>
          <cell r="G777">
            <v>0</v>
          </cell>
          <cell r="H777">
            <v>37096</v>
          </cell>
          <cell r="I777" t="str">
            <v>CDB</v>
          </cell>
          <cell r="J777" t="str">
            <v>NOM</v>
          </cell>
          <cell r="K777">
            <v>140</v>
          </cell>
          <cell r="L777">
            <v>8.3979800000000004</v>
          </cell>
          <cell r="M777">
            <v>1985.2999999999956</v>
          </cell>
          <cell r="N777" t="str">
            <v>NUEVA</v>
          </cell>
        </row>
        <row r="778">
          <cell r="B778">
            <v>36957</v>
          </cell>
          <cell r="C778">
            <v>45</v>
          </cell>
          <cell r="D778">
            <v>45.1</v>
          </cell>
          <cell r="E778">
            <v>201</v>
          </cell>
          <cell r="F778">
            <v>0.12039999999999999</v>
          </cell>
          <cell r="G778">
            <v>0</v>
          </cell>
          <cell r="H778">
            <v>37141</v>
          </cell>
          <cell r="I778" t="str">
            <v>CDB</v>
          </cell>
          <cell r="J778" t="str">
            <v>NOM</v>
          </cell>
          <cell r="K778">
            <v>184</v>
          </cell>
          <cell r="L778">
            <v>5.43004</v>
          </cell>
          <cell r="M778">
            <v>2030.3999999999942</v>
          </cell>
          <cell r="N778" t="str">
            <v>REAPERTURA</v>
          </cell>
        </row>
        <row r="779">
          <cell r="B779">
            <v>36959</v>
          </cell>
          <cell r="C779">
            <v>20</v>
          </cell>
          <cell r="D779">
            <v>20</v>
          </cell>
          <cell r="E779">
            <v>128.5</v>
          </cell>
          <cell r="F779">
            <v>0.1226</v>
          </cell>
          <cell r="G779">
            <v>0</v>
          </cell>
          <cell r="H779">
            <v>37323</v>
          </cell>
          <cell r="I779" t="str">
            <v>CDB</v>
          </cell>
          <cell r="J779" t="str">
            <v>NOM</v>
          </cell>
          <cell r="K779">
            <v>364</v>
          </cell>
          <cell r="L779">
            <v>2.452</v>
          </cell>
          <cell r="M779">
            <v>2010.3999999999942</v>
          </cell>
          <cell r="N779" t="str">
            <v>NUEVA</v>
          </cell>
        </row>
        <row r="780">
          <cell r="B780">
            <v>36962</v>
          </cell>
          <cell r="C780">
            <v>40</v>
          </cell>
          <cell r="D780">
            <v>40</v>
          </cell>
          <cell r="E780">
            <v>154.9</v>
          </cell>
          <cell r="F780">
            <v>0.11630000000000001</v>
          </cell>
          <cell r="G780">
            <v>0</v>
          </cell>
          <cell r="H780">
            <v>37088</v>
          </cell>
          <cell r="I780" t="str">
            <v>CDB</v>
          </cell>
          <cell r="J780" t="str">
            <v>NOM</v>
          </cell>
          <cell r="K780">
            <v>126</v>
          </cell>
          <cell r="L780">
            <v>4.652000000000001</v>
          </cell>
          <cell r="M780">
            <v>2050.3999999999942</v>
          </cell>
          <cell r="N780" t="str">
            <v>REAPERTURA</v>
          </cell>
        </row>
        <row r="781">
          <cell r="B781">
            <v>36963</v>
          </cell>
          <cell r="C781">
            <v>80</v>
          </cell>
          <cell r="D781">
            <v>79.900000000000006</v>
          </cell>
          <cell r="E781">
            <v>256.89999999999998</v>
          </cell>
          <cell r="F781">
            <v>0.1193</v>
          </cell>
          <cell r="G781">
            <v>0</v>
          </cell>
          <cell r="H781">
            <v>37147</v>
          </cell>
          <cell r="I781" t="str">
            <v>CDB</v>
          </cell>
          <cell r="J781" t="str">
            <v>NOM</v>
          </cell>
          <cell r="K781">
            <v>184</v>
          </cell>
          <cell r="L781">
            <v>9.5320700000000009</v>
          </cell>
          <cell r="M781">
            <v>2130.2999999999956</v>
          </cell>
          <cell r="N781" t="str">
            <v>NUEVA</v>
          </cell>
        </row>
        <row r="782">
          <cell r="B782">
            <v>36971</v>
          </cell>
          <cell r="C782">
            <v>70</v>
          </cell>
          <cell r="D782">
            <v>70</v>
          </cell>
          <cell r="E782">
            <v>273.3</v>
          </cell>
          <cell r="F782">
            <v>0.1094</v>
          </cell>
          <cell r="G782">
            <v>0</v>
          </cell>
          <cell r="H782">
            <v>37083</v>
          </cell>
          <cell r="I782" t="str">
            <v>CDB</v>
          </cell>
          <cell r="J782" t="str">
            <v>NOM</v>
          </cell>
          <cell r="K782">
            <v>112</v>
          </cell>
          <cell r="L782">
            <v>7.6579999999999995</v>
          </cell>
          <cell r="M782">
            <v>2065.2999999999956</v>
          </cell>
          <cell r="N782" t="str">
            <v>NUEVA</v>
          </cell>
        </row>
        <row r="783">
          <cell r="B783">
            <v>36977</v>
          </cell>
          <cell r="C783">
            <v>60</v>
          </cell>
          <cell r="D783">
            <v>60</v>
          </cell>
          <cell r="E783">
            <v>171</v>
          </cell>
          <cell r="F783">
            <v>0.1099</v>
          </cell>
          <cell r="G783">
            <v>0</v>
          </cell>
          <cell r="H783">
            <v>37161</v>
          </cell>
          <cell r="I783" t="str">
            <v>CDB</v>
          </cell>
          <cell r="J783" t="str">
            <v>NOM</v>
          </cell>
          <cell r="K783">
            <v>184</v>
          </cell>
          <cell r="L783">
            <v>6.5939999999999994</v>
          </cell>
          <cell r="M783">
            <v>2055.2999999999956</v>
          </cell>
          <cell r="N783" t="str">
            <v>NUEVA</v>
          </cell>
        </row>
        <row r="784">
          <cell r="B784">
            <v>37036</v>
          </cell>
          <cell r="C784">
            <v>20</v>
          </cell>
          <cell r="D784">
            <v>20</v>
          </cell>
          <cell r="E784">
            <v>115.8</v>
          </cell>
          <cell r="F784">
            <v>0.12640000000000001</v>
          </cell>
          <cell r="G784">
            <v>0</v>
          </cell>
          <cell r="H784">
            <v>37176</v>
          </cell>
          <cell r="I784" t="str">
            <v>CDB</v>
          </cell>
          <cell r="J784" t="str">
            <v>NOM</v>
          </cell>
          <cell r="K784">
            <v>140</v>
          </cell>
          <cell r="L784">
            <v>2.5280000000000005</v>
          </cell>
          <cell r="M784">
            <v>1465.2999999999956</v>
          </cell>
          <cell r="N784" t="str">
            <v>NUEVA</v>
          </cell>
        </row>
        <row r="785">
          <cell r="B785">
            <v>37039</v>
          </cell>
          <cell r="C785">
            <v>100</v>
          </cell>
          <cell r="D785">
            <v>100</v>
          </cell>
          <cell r="E785">
            <v>246</v>
          </cell>
          <cell r="F785">
            <v>0.13720000000000002</v>
          </cell>
          <cell r="G785">
            <v>0</v>
          </cell>
          <cell r="H785">
            <v>37179</v>
          </cell>
          <cell r="I785" t="str">
            <v>CDB</v>
          </cell>
          <cell r="J785" t="str">
            <v>NOM</v>
          </cell>
          <cell r="K785">
            <v>140</v>
          </cell>
          <cell r="L785">
            <v>13.720000000000002</v>
          </cell>
          <cell r="M785">
            <v>1565.2999999999956</v>
          </cell>
          <cell r="N785" t="str">
            <v>NUEVA</v>
          </cell>
        </row>
        <row r="786">
          <cell r="B786">
            <v>37040</v>
          </cell>
          <cell r="C786">
            <v>45</v>
          </cell>
          <cell r="D786">
            <v>45</v>
          </cell>
          <cell r="E786">
            <v>129.19999999999999</v>
          </cell>
          <cell r="F786">
            <v>0.13819999999999999</v>
          </cell>
          <cell r="G786">
            <v>0</v>
          </cell>
          <cell r="H786">
            <v>37082</v>
          </cell>
          <cell r="I786" t="str">
            <v>CDB</v>
          </cell>
          <cell r="J786" t="str">
            <v>NOM</v>
          </cell>
          <cell r="K786">
            <v>42</v>
          </cell>
          <cell r="L786">
            <v>6.2189999999999994</v>
          </cell>
          <cell r="M786">
            <v>1610.2999999999956</v>
          </cell>
          <cell r="N786" t="str">
            <v>NUEVA</v>
          </cell>
        </row>
        <row r="787">
          <cell r="B787">
            <v>37041</v>
          </cell>
          <cell r="C787">
            <v>25</v>
          </cell>
          <cell r="D787">
            <v>25</v>
          </cell>
          <cell r="E787">
            <v>79</v>
          </cell>
          <cell r="F787">
            <v>0.1396</v>
          </cell>
          <cell r="G787">
            <v>0</v>
          </cell>
          <cell r="H787">
            <v>37097</v>
          </cell>
          <cell r="I787" t="str">
            <v>CDB</v>
          </cell>
          <cell r="J787" t="str">
            <v>NOM</v>
          </cell>
          <cell r="K787">
            <v>56</v>
          </cell>
          <cell r="L787">
            <v>3.49</v>
          </cell>
          <cell r="M787">
            <v>1635.2999999999956</v>
          </cell>
          <cell r="N787" t="str">
            <v>NUEVA</v>
          </cell>
        </row>
        <row r="788">
          <cell r="B788">
            <v>37042</v>
          </cell>
          <cell r="C788">
            <v>30</v>
          </cell>
          <cell r="D788">
            <v>30</v>
          </cell>
          <cell r="E788">
            <v>70.599999999999994</v>
          </cell>
          <cell r="F788">
            <v>0.158</v>
          </cell>
          <cell r="G788">
            <v>0</v>
          </cell>
          <cell r="H788">
            <v>37070</v>
          </cell>
          <cell r="I788" t="str">
            <v>CDB</v>
          </cell>
          <cell r="J788" t="str">
            <v>NOM</v>
          </cell>
          <cell r="K788">
            <v>28</v>
          </cell>
          <cell r="L788">
            <v>4.74</v>
          </cell>
          <cell r="M788">
            <v>1665.2999999999956</v>
          </cell>
          <cell r="N788" t="str">
            <v>NUEVA</v>
          </cell>
        </row>
        <row r="789">
          <cell r="B789">
            <v>37047</v>
          </cell>
          <cell r="C789">
            <v>20</v>
          </cell>
          <cell r="D789">
            <v>20</v>
          </cell>
          <cell r="E789">
            <v>126</v>
          </cell>
          <cell r="F789">
            <v>0.1232</v>
          </cell>
          <cell r="G789">
            <v>0</v>
          </cell>
          <cell r="H789">
            <v>37187</v>
          </cell>
          <cell r="I789" t="str">
            <v>CDB</v>
          </cell>
          <cell r="J789" t="str">
            <v>NOM</v>
          </cell>
          <cell r="K789">
            <v>140</v>
          </cell>
          <cell r="L789">
            <v>2.464</v>
          </cell>
          <cell r="M789">
            <v>1625.2999999999956</v>
          </cell>
          <cell r="N789" t="str">
            <v>NUEVA</v>
          </cell>
        </row>
        <row r="790">
          <cell r="B790">
            <v>37048</v>
          </cell>
          <cell r="C790">
            <v>65</v>
          </cell>
          <cell r="D790">
            <v>65</v>
          </cell>
          <cell r="E790">
            <v>196.8</v>
          </cell>
          <cell r="F790">
            <v>0.12330000000000001</v>
          </cell>
          <cell r="G790">
            <v>0</v>
          </cell>
          <cell r="H790">
            <v>37188</v>
          </cell>
          <cell r="I790" t="str">
            <v>CDB</v>
          </cell>
          <cell r="J790" t="str">
            <v>NOM</v>
          </cell>
          <cell r="K790">
            <v>140</v>
          </cell>
          <cell r="L790">
            <v>8.0145</v>
          </cell>
          <cell r="M790">
            <v>1690.2999999999956</v>
          </cell>
          <cell r="N790" t="str">
            <v>NUEVA</v>
          </cell>
        </row>
        <row r="791">
          <cell r="B791">
            <v>37049</v>
          </cell>
          <cell r="C791">
            <v>65</v>
          </cell>
          <cell r="D791">
            <v>65</v>
          </cell>
          <cell r="E791">
            <v>264.89999999999998</v>
          </cell>
          <cell r="F791">
            <v>0.12269999999999999</v>
          </cell>
          <cell r="G791">
            <v>0</v>
          </cell>
          <cell r="H791">
            <v>37232</v>
          </cell>
          <cell r="I791" t="str">
            <v>CDB</v>
          </cell>
          <cell r="J791" t="str">
            <v>NOM</v>
          </cell>
          <cell r="K791">
            <v>183</v>
          </cell>
          <cell r="L791">
            <v>7.9754999999999994</v>
          </cell>
          <cell r="M791">
            <v>1755.2999999999956</v>
          </cell>
          <cell r="N791" t="str">
            <v>NUEVA</v>
          </cell>
        </row>
        <row r="792">
          <cell r="B792">
            <v>37050</v>
          </cell>
          <cell r="C792">
            <v>25</v>
          </cell>
          <cell r="D792">
            <v>25</v>
          </cell>
          <cell r="E792">
            <v>165.2</v>
          </cell>
          <cell r="F792">
            <v>0.12210000000000001</v>
          </cell>
          <cell r="G792">
            <v>0</v>
          </cell>
          <cell r="H792">
            <v>37414</v>
          </cell>
          <cell r="I792" t="str">
            <v>CDB</v>
          </cell>
          <cell r="J792" t="str">
            <v>NOM</v>
          </cell>
          <cell r="K792">
            <v>364</v>
          </cell>
          <cell r="L792">
            <v>3.0525000000000002</v>
          </cell>
          <cell r="M792">
            <v>1780.2999999999956</v>
          </cell>
          <cell r="N792" t="str">
            <v>NUEVA</v>
          </cell>
        </row>
        <row r="793">
          <cell r="B793">
            <v>37053</v>
          </cell>
          <cell r="C793">
            <v>80</v>
          </cell>
          <cell r="D793">
            <v>80</v>
          </cell>
          <cell r="E793">
            <v>257.89999999999998</v>
          </cell>
          <cell r="F793">
            <v>0.1216</v>
          </cell>
          <cell r="G793">
            <v>0</v>
          </cell>
          <cell r="H793">
            <v>37236</v>
          </cell>
          <cell r="I793" t="str">
            <v>CDB</v>
          </cell>
          <cell r="J793" t="str">
            <v>NOM</v>
          </cell>
          <cell r="K793">
            <v>183</v>
          </cell>
          <cell r="L793">
            <v>9.7279999999999998</v>
          </cell>
          <cell r="M793">
            <v>1860.2999999999956</v>
          </cell>
          <cell r="N793" t="str">
            <v>NUEVA</v>
          </cell>
        </row>
        <row r="794">
          <cell r="B794">
            <v>37054</v>
          </cell>
          <cell r="C794">
            <v>35</v>
          </cell>
          <cell r="D794">
            <v>35</v>
          </cell>
          <cell r="E794">
            <v>195.3</v>
          </cell>
          <cell r="F794">
            <v>0.12140000000000001</v>
          </cell>
          <cell r="G794">
            <v>0</v>
          </cell>
          <cell r="H794">
            <v>37419</v>
          </cell>
          <cell r="I794" t="str">
            <v>CDB</v>
          </cell>
          <cell r="J794" t="str">
            <v>NOM</v>
          </cell>
          <cell r="K794">
            <v>365</v>
          </cell>
          <cell r="L794">
            <v>4.2490000000000006</v>
          </cell>
          <cell r="M794">
            <v>1835.2999999999956</v>
          </cell>
          <cell r="N794" t="str">
            <v>NUEVA</v>
          </cell>
        </row>
        <row r="795">
          <cell r="B795">
            <v>37062</v>
          </cell>
          <cell r="C795">
            <v>70</v>
          </cell>
          <cell r="D795">
            <v>70</v>
          </cell>
          <cell r="E795">
            <v>257.7</v>
          </cell>
          <cell r="F795">
            <v>0.11800000000000001</v>
          </cell>
          <cell r="G795">
            <v>0</v>
          </cell>
          <cell r="H795">
            <v>37245</v>
          </cell>
          <cell r="I795" t="str">
            <v>CDB</v>
          </cell>
          <cell r="J795" t="str">
            <v>NOM</v>
          </cell>
          <cell r="K795">
            <v>183</v>
          </cell>
          <cell r="L795">
            <v>8.26</v>
          </cell>
          <cell r="M795">
            <v>1695.1999999999971</v>
          </cell>
          <cell r="N795" t="str">
            <v>NUEVA</v>
          </cell>
        </row>
        <row r="796">
          <cell r="B796">
            <v>37068</v>
          </cell>
          <cell r="C796">
            <v>45</v>
          </cell>
          <cell r="D796">
            <v>44.9</v>
          </cell>
          <cell r="E796">
            <v>166</v>
          </cell>
          <cell r="F796">
            <v>0.1116</v>
          </cell>
          <cell r="G796">
            <v>0</v>
          </cell>
          <cell r="H796">
            <v>37208</v>
          </cell>
          <cell r="I796" t="str">
            <v>CDB</v>
          </cell>
          <cell r="J796" t="str">
            <v>NOM</v>
          </cell>
          <cell r="K796">
            <v>140</v>
          </cell>
          <cell r="L796">
            <v>5.01084</v>
          </cell>
          <cell r="M796">
            <v>1740.0999999999985</v>
          </cell>
          <cell r="N796" t="str">
            <v>NUEVA</v>
          </cell>
        </row>
        <row r="797">
          <cell r="B797">
            <v>37069</v>
          </cell>
          <cell r="C797">
            <v>30</v>
          </cell>
          <cell r="D797">
            <v>30</v>
          </cell>
          <cell r="E797">
            <v>77.5</v>
          </cell>
          <cell r="F797">
            <v>0.1176</v>
          </cell>
          <cell r="G797">
            <v>0</v>
          </cell>
          <cell r="H797">
            <v>37434</v>
          </cell>
          <cell r="I797" t="str">
            <v>CDB</v>
          </cell>
          <cell r="J797" t="str">
            <v>NOM</v>
          </cell>
          <cell r="K797">
            <v>365</v>
          </cell>
          <cell r="L797">
            <v>3.528</v>
          </cell>
          <cell r="M797">
            <v>1770.0999999999985</v>
          </cell>
          <cell r="N797" t="str">
            <v>NUEVA</v>
          </cell>
        </row>
        <row r="798">
          <cell r="B798">
            <v>37075</v>
          </cell>
          <cell r="C798">
            <v>20</v>
          </cell>
          <cell r="D798">
            <v>20</v>
          </cell>
          <cell r="E798">
            <v>71</v>
          </cell>
          <cell r="F798">
            <v>0.11840000000000001</v>
          </cell>
          <cell r="G798">
            <v>0</v>
          </cell>
          <cell r="H798">
            <v>37440</v>
          </cell>
          <cell r="I798" t="str">
            <v>CDB</v>
          </cell>
          <cell r="J798" t="str">
            <v>NOM</v>
          </cell>
          <cell r="K798">
            <v>365</v>
          </cell>
          <cell r="L798">
            <v>2.3680000000000003</v>
          </cell>
          <cell r="M798">
            <v>1710</v>
          </cell>
          <cell r="N798" t="str">
            <v>NUEVA</v>
          </cell>
        </row>
        <row r="799">
          <cell r="B799">
            <v>37078</v>
          </cell>
          <cell r="C799">
            <v>50</v>
          </cell>
          <cell r="D799">
            <v>50.1</v>
          </cell>
          <cell r="E799">
            <v>130.80000000000001</v>
          </cell>
          <cell r="F799">
            <v>0.1118</v>
          </cell>
          <cell r="G799">
            <v>0</v>
          </cell>
          <cell r="H799">
            <v>37218</v>
          </cell>
          <cell r="I799" t="str">
            <v>CDB</v>
          </cell>
          <cell r="J799" t="str">
            <v>NOM</v>
          </cell>
          <cell r="K799">
            <v>140</v>
          </cell>
          <cell r="L799">
            <v>5.6011800000000003</v>
          </cell>
          <cell r="M799">
            <v>1760.0999999999985</v>
          </cell>
          <cell r="N799" t="str">
            <v>NUEVA</v>
          </cell>
        </row>
        <row r="800">
          <cell r="B800">
            <v>37081</v>
          </cell>
          <cell r="C800">
            <v>130</v>
          </cell>
          <cell r="D800">
            <v>130</v>
          </cell>
          <cell r="E800">
            <v>346.3</v>
          </cell>
          <cell r="F800">
            <v>0.1099</v>
          </cell>
          <cell r="G800">
            <v>0</v>
          </cell>
          <cell r="H800">
            <v>37207</v>
          </cell>
          <cell r="I800" t="str">
            <v>CDB</v>
          </cell>
          <cell r="J800" t="str">
            <v>NOM</v>
          </cell>
          <cell r="K800">
            <v>126</v>
          </cell>
          <cell r="L800">
            <v>14.286999999999999</v>
          </cell>
          <cell r="M800">
            <v>1810.0999999999985</v>
          </cell>
          <cell r="N800" t="str">
            <v>NUEVA</v>
          </cell>
        </row>
        <row r="801">
          <cell r="B801">
            <v>37082</v>
          </cell>
          <cell r="C801">
            <v>80</v>
          </cell>
          <cell r="D801">
            <v>80</v>
          </cell>
          <cell r="E801">
            <v>266</v>
          </cell>
          <cell r="F801">
            <v>0.1072</v>
          </cell>
          <cell r="G801">
            <v>0</v>
          </cell>
          <cell r="H801">
            <v>37180</v>
          </cell>
          <cell r="I801" t="str">
            <v>CDB</v>
          </cell>
          <cell r="J801" t="str">
            <v>NOM</v>
          </cell>
          <cell r="K801">
            <v>98</v>
          </cell>
          <cell r="L801">
            <v>8.5760000000000005</v>
          </cell>
          <cell r="M801">
            <v>1845.0999999999985</v>
          </cell>
          <cell r="N801" t="str">
            <v>NUEVA</v>
          </cell>
        </row>
        <row r="802">
          <cell r="B802">
            <v>37083</v>
          </cell>
          <cell r="C802">
            <v>55</v>
          </cell>
          <cell r="D802">
            <v>55</v>
          </cell>
          <cell r="E802">
            <v>83</v>
          </cell>
          <cell r="F802">
            <v>0.11869999999999999</v>
          </cell>
          <cell r="G802">
            <v>0</v>
          </cell>
          <cell r="H802">
            <v>37448</v>
          </cell>
          <cell r="I802" t="str">
            <v>CDB</v>
          </cell>
          <cell r="J802" t="str">
            <v>NOM</v>
          </cell>
          <cell r="K802">
            <v>365</v>
          </cell>
          <cell r="L802">
            <v>6.5284999999999993</v>
          </cell>
          <cell r="M802">
            <v>1830.0999999999985</v>
          </cell>
          <cell r="N802" t="str">
            <v>NUEVA</v>
          </cell>
        </row>
        <row r="803">
          <cell r="B803">
            <v>37089</v>
          </cell>
          <cell r="C803">
            <v>60</v>
          </cell>
          <cell r="D803">
            <v>60</v>
          </cell>
          <cell r="E803">
            <v>235.2</v>
          </cell>
          <cell r="F803">
            <v>0.10619999999999999</v>
          </cell>
          <cell r="G803">
            <v>0</v>
          </cell>
          <cell r="H803">
            <v>37215</v>
          </cell>
          <cell r="I803" t="str">
            <v>CDB</v>
          </cell>
          <cell r="J803" t="str">
            <v>NOM</v>
          </cell>
          <cell r="K803">
            <v>126</v>
          </cell>
          <cell r="L803">
            <v>6.371999999999999</v>
          </cell>
          <cell r="M803">
            <v>1585.0999999999985</v>
          </cell>
          <cell r="N803" t="str">
            <v>NUEVA</v>
          </cell>
        </row>
        <row r="804">
          <cell r="B804">
            <v>37097</v>
          </cell>
          <cell r="C804">
            <v>25</v>
          </cell>
          <cell r="D804">
            <v>25</v>
          </cell>
          <cell r="E804">
            <v>137.9</v>
          </cell>
          <cell r="F804">
            <v>0.1114</v>
          </cell>
          <cell r="G804">
            <v>0</v>
          </cell>
          <cell r="H804">
            <v>37462</v>
          </cell>
          <cell r="I804" t="str">
            <v>CDB</v>
          </cell>
          <cell r="J804" t="str">
            <v>NOM</v>
          </cell>
          <cell r="K804">
            <v>365</v>
          </cell>
          <cell r="L804">
            <v>2.7850000000000001</v>
          </cell>
          <cell r="M804">
            <v>1515</v>
          </cell>
          <cell r="N804" t="str">
            <v>NUEVA</v>
          </cell>
        </row>
        <row r="805">
          <cell r="B805">
            <v>37104</v>
          </cell>
          <cell r="C805">
            <v>25</v>
          </cell>
          <cell r="D805">
            <v>25</v>
          </cell>
          <cell r="E805">
            <v>124</v>
          </cell>
          <cell r="F805">
            <v>0.1115</v>
          </cell>
          <cell r="G805">
            <v>0</v>
          </cell>
          <cell r="H805">
            <v>37469</v>
          </cell>
          <cell r="I805" t="str">
            <v>CDB</v>
          </cell>
          <cell r="J805" t="str">
            <v>NOM</v>
          </cell>
          <cell r="K805">
            <v>365</v>
          </cell>
          <cell r="L805">
            <v>2.7875000000000001</v>
          </cell>
          <cell r="M805">
            <v>1540</v>
          </cell>
          <cell r="N805" t="str">
            <v>NUEVA</v>
          </cell>
        </row>
        <row r="806">
          <cell r="B806">
            <v>37105</v>
          </cell>
          <cell r="C806">
            <v>95</v>
          </cell>
          <cell r="D806">
            <v>95</v>
          </cell>
          <cell r="E806">
            <v>241.7</v>
          </cell>
          <cell r="F806">
            <v>0.1038</v>
          </cell>
          <cell r="G806">
            <v>0</v>
          </cell>
          <cell r="H806">
            <v>37231</v>
          </cell>
          <cell r="I806" t="str">
            <v>CDB</v>
          </cell>
          <cell r="J806" t="str">
            <v>NOM</v>
          </cell>
          <cell r="K806">
            <v>126</v>
          </cell>
          <cell r="L806">
            <v>9.8610000000000007</v>
          </cell>
          <cell r="M806">
            <v>1635</v>
          </cell>
          <cell r="N806" t="str">
            <v>NUEVA</v>
          </cell>
        </row>
        <row r="807">
          <cell r="B807">
            <v>37106</v>
          </cell>
          <cell r="C807">
            <v>20</v>
          </cell>
          <cell r="D807">
            <v>20</v>
          </cell>
          <cell r="E807">
            <v>113</v>
          </cell>
          <cell r="F807">
            <v>0.1075</v>
          </cell>
          <cell r="G807">
            <v>0</v>
          </cell>
          <cell r="H807">
            <v>37470</v>
          </cell>
          <cell r="I807" t="str">
            <v>CDB</v>
          </cell>
          <cell r="J807" t="str">
            <v>NOM</v>
          </cell>
          <cell r="K807">
            <v>364</v>
          </cell>
          <cell r="L807">
            <v>2.15</v>
          </cell>
          <cell r="M807">
            <v>1655</v>
          </cell>
          <cell r="N807" t="str">
            <v>NUEVA</v>
          </cell>
        </row>
        <row r="808">
          <cell r="B808">
            <v>37109</v>
          </cell>
          <cell r="C808">
            <v>75</v>
          </cell>
          <cell r="D808">
            <v>75</v>
          </cell>
          <cell r="E808">
            <v>199.7</v>
          </cell>
          <cell r="F808">
            <v>0.1011</v>
          </cell>
          <cell r="G808">
            <v>0</v>
          </cell>
          <cell r="H808">
            <v>37249</v>
          </cell>
          <cell r="I808" t="str">
            <v>CDB</v>
          </cell>
          <cell r="J808" t="str">
            <v>NOM</v>
          </cell>
          <cell r="K808">
            <v>140</v>
          </cell>
          <cell r="L808">
            <v>7.5824999999999996</v>
          </cell>
          <cell r="M808">
            <v>1730</v>
          </cell>
          <cell r="N808" t="str">
            <v>NUEVA</v>
          </cell>
        </row>
        <row r="809">
          <cell r="B809">
            <v>37110</v>
          </cell>
          <cell r="C809">
            <v>70</v>
          </cell>
          <cell r="D809">
            <v>70</v>
          </cell>
          <cell r="E809">
            <v>250.1</v>
          </cell>
          <cell r="F809">
            <v>0.1018</v>
          </cell>
          <cell r="G809">
            <v>0</v>
          </cell>
          <cell r="H809">
            <v>37294</v>
          </cell>
          <cell r="I809" t="str">
            <v>CDB</v>
          </cell>
          <cell r="J809" t="str">
            <v>NOM</v>
          </cell>
          <cell r="K809">
            <v>184</v>
          </cell>
          <cell r="L809">
            <v>7.1260000000000003</v>
          </cell>
          <cell r="M809">
            <v>1800</v>
          </cell>
          <cell r="N809" t="str">
            <v>NUEVA</v>
          </cell>
        </row>
        <row r="810">
          <cell r="B810">
            <v>37111</v>
          </cell>
          <cell r="C810">
            <v>105</v>
          </cell>
          <cell r="D810">
            <v>105</v>
          </cell>
          <cell r="E810">
            <v>361.1</v>
          </cell>
          <cell r="F810">
            <v>9.8299999999999998E-2</v>
          </cell>
          <cell r="G810">
            <v>0</v>
          </cell>
          <cell r="H810">
            <v>37237</v>
          </cell>
          <cell r="I810" t="str">
            <v>CDB</v>
          </cell>
          <cell r="J810" t="str">
            <v>NOM</v>
          </cell>
          <cell r="K810">
            <v>126</v>
          </cell>
          <cell r="L810">
            <v>10.3215</v>
          </cell>
          <cell r="M810">
            <v>1825</v>
          </cell>
          <cell r="N810" t="str">
            <v>NUEVA</v>
          </cell>
        </row>
        <row r="811">
          <cell r="B811">
            <v>37112</v>
          </cell>
          <cell r="C811">
            <v>25</v>
          </cell>
          <cell r="D811">
            <v>25</v>
          </cell>
          <cell r="E811">
            <v>163.19999999999999</v>
          </cell>
          <cell r="F811">
            <v>0.1042</v>
          </cell>
          <cell r="G811">
            <v>0</v>
          </cell>
          <cell r="H811">
            <v>37477</v>
          </cell>
          <cell r="I811" t="str">
            <v>CDB</v>
          </cell>
          <cell r="J811" t="str">
            <v>NOM</v>
          </cell>
          <cell r="K811">
            <v>365</v>
          </cell>
          <cell r="L811">
            <v>2.605</v>
          </cell>
          <cell r="M811">
            <v>1850</v>
          </cell>
          <cell r="N811" t="str">
            <v>NUEVA</v>
          </cell>
        </row>
        <row r="812">
          <cell r="B812">
            <v>37124</v>
          </cell>
          <cell r="C812">
            <v>20</v>
          </cell>
          <cell r="D812">
            <v>20</v>
          </cell>
          <cell r="E812">
            <v>109.5</v>
          </cell>
          <cell r="F812">
            <v>0.1007</v>
          </cell>
          <cell r="G812">
            <v>0</v>
          </cell>
          <cell r="H812">
            <v>37489</v>
          </cell>
          <cell r="I812" t="str">
            <v>CDB</v>
          </cell>
          <cell r="J812" t="str">
            <v>NOM</v>
          </cell>
          <cell r="K812">
            <v>365</v>
          </cell>
          <cell r="L812">
            <v>2.0139999999999998</v>
          </cell>
          <cell r="M812">
            <v>1830</v>
          </cell>
          <cell r="N812" t="str">
            <v>NUEVA</v>
          </cell>
        </row>
        <row r="813">
          <cell r="B813">
            <v>37125</v>
          </cell>
          <cell r="C813">
            <v>20</v>
          </cell>
          <cell r="D813">
            <v>20</v>
          </cell>
          <cell r="E813">
            <v>74.2</v>
          </cell>
          <cell r="F813">
            <v>9.0800000000000006E-2</v>
          </cell>
          <cell r="G813">
            <v>0</v>
          </cell>
          <cell r="H813">
            <v>37309</v>
          </cell>
          <cell r="I813" t="str">
            <v>CDB</v>
          </cell>
          <cell r="J813" t="str">
            <v>NOM</v>
          </cell>
          <cell r="K813">
            <v>184</v>
          </cell>
          <cell r="L813">
            <v>1.8160000000000001</v>
          </cell>
          <cell r="M813">
            <v>1850</v>
          </cell>
          <cell r="N813" t="str">
            <v>NUEVA</v>
          </cell>
        </row>
        <row r="814">
          <cell r="B814">
            <v>37126</v>
          </cell>
          <cell r="C814">
            <v>30</v>
          </cell>
          <cell r="D814">
            <v>30</v>
          </cell>
          <cell r="E814">
            <v>138.1</v>
          </cell>
          <cell r="F814">
            <v>8.9399999999999993E-2</v>
          </cell>
          <cell r="G814">
            <v>0</v>
          </cell>
          <cell r="H814">
            <v>37312</v>
          </cell>
          <cell r="I814" t="str">
            <v>CDB</v>
          </cell>
          <cell r="J814" t="str">
            <v>NOM</v>
          </cell>
          <cell r="K814">
            <v>186</v>
          </cell>
          <cell r="L814">
            <v>2.6819999999999999</v>
          </cell>
          <cell r="M814">
            <v>1880</v>
          </cell>
          <cell r="N814" t="str">
            <v>NUEVA</v>
          </cell>
        </row>
        <row r="815">
          <cell r="B815">
            <v>37131</v>
          </cell>
          <cell r="C815">
            <v>60</v>
          </cell>
          <cell r="D815">
            <v>60</v>
          </cell>
          <cell r="E815">
            <v>251.4</v>
          </cell>
          <cell r="F815">
            <v>8.6800000000000002E-2</v>
          </cell>
          <cell r="G815">
            <v>0</v>
          </cell>
          <cell r="H815">
            <v>37315</v>
          </cell>
          <cell r="I815" t="str">
            <v>CDB</v>
          </cell>
          <cell r="J815" t="str">
            <v>NOM</v>
          </cell>
          <cell r="K815">
            <v>184</v>
          </cell>
          <cell r="L815">
            <v>5.2080000000000002</v>
          </cell>
          <cell r="M815">
            <v>1940</v>
          </cell>
          <cell r="N815" t="str">
            <v>NUEVA</v>
          </cell>
        </row>
        <row r="816">
          <cell r="B816">
            <v>37132</v>
          </cell>
          <cell r="C816">
            <v>20</v>
          </cell>
          <cell r="D816">
            <v>20</v>
          </cell>
          <cell r="E816">
            <v>86.8</v>
          </cell>
          <cell r="F816">
            <v>9.6100000000000005E-2</v>
          </cell>
          <cell r="G816">
            <v>0</v>
          </cell>
          <cell r="H816">
            <v>37497</v>
          </cell>
          <cell r="I816" t="str">
            <v>CDB</v>
          </cell>
          <cell r="J816" t="str">
            <v>NOM</v>
          </cell>
          <cell r="K816">
            <v>365</v>
          </cell>
          <cell r="L816">
            <v>1.9220000000000002</v>
          </cell>
          <cell r="M816">
            <v>1960</v>
          </cell>
          <cell r="N816" t="str">
            <v>NUEVA</v>
          </cell>
        </row>
        <row r="817">
          <cell r="B817">
            <v>37139</v>
          </cell>
          <cell r="C817">
            <v>30</v>
          </cell>
          <cell r="D817">
            <v>30</v>
          </cell>
          <cell r="E817">
            <v>142.80000000000001</v>
          </cell>
          <cell r="F817">
            <v>9.2100000000000001E-2</v>
          </cell>
          <cell r="G817">
            <v>0</v>
          </cell>
          <cell r="H817">
            <v>37504</v>
          </cell>
          <cell r="I817" t="str">
            <v>CDB</v>
          </cell>
          <cell r="J817" t="str">
            <v>NOM</v>
          </cell>
          <cell r="K817">
            <v>365</v>
          </cell>
          <cell r="L817">
            <v>2.7629999999999999</v>
          </cell>
          <cell r="M817">
            <v>1955</v>
          </cell>
          <cell r="N817" t="str">
            <v>NUEVA</v>
          </cell>
        </row>
        <row r="818">
          <cell r="B818">
            <v>37140</v>
          </cell>
          <cell r="C818">
            <v>40</v>
          </cell>
          <cell r="D818">
            <v>40</v>
          </cell>
          <cell r="E818">
            <v>186.4</v>
          </cell>
          <cell r="F818">
            <v>8.1799999999999998E-2</v>
          </cell>
          <cell r="G818">
            <v>0</v>
          </cell>
          <cell r="H818">
            <v>37321</v>
          </cell>
          <cell r="I818" t="str">
            <v>CDB</v>
          </cell>
          <cell r="J818" t="str">
            <v>NOM</v>
          </cell>
          <cell r="K818">
            <v>181</v>
          </cell>
          <cell r="L818">
            <v>3.2719999999999998</v>
          </cell>
          <cell r="M818">
            <v>1995</v>
          </cell>
          <cell r="N818" t="str">
            <v>NUEVA</v>
          </cell>
        </row>
        <row r="819">
          <cell r="B819">
            <v>37141</v>
          </cell>
          <cell r="C819">
            <v>80</v>
          </cell>
          <cell r="D819">
            <v>80</v>
          </cell>
          <cell r="E819">
            <v>302.60000000000002</v>
          </cell>
          <cell r="F819">
            <v>8.0100000000000005E-2</v>
          </cell>
          <cell r="G819">
            <v>0</v>
          </cell>
          <cell r="H819">
            <v>37322</v>
          </cell>
          <cell r="I819" t="str">
            <v>CDB</v>
          </cell>
          <cell r="J819" t="str">
            <v>NOM</v>
          </cell>
          <cell r="K819">
            <v>181</v>
          </cell>
          <cell r="L819">
            <v>6.4080000000000004</v>
          </cell>
          <cell r="M819">
            <v>1979.9000000000015</v>
          </cell>
          <cell r="N819" t="str">
            <v>NUEVA</v>
          </cell>
        </row>
        <row r="820">
          <cell r="B820">
            <v>37144</v>
          </cell>
          <cell r="C820">
            <v>25</v>
          </cell>
          <cell r="D820">
            <v>25</v>
          </cell>
          <cell r="E820">
            <v>122.5</v>
          </cell>
          <cell r="F820">
            <v>8.9899999999999994E-2</v>
          </cell>
          <cell r="G820">
            <v>0</v>
          </cell>
          <cell r="H820">
            <v>37509</v>
          </cell>
          <cell r="I820" t="str">
            <v>CDB</v>
          </cell>
          <cell r="J820" t="str">
            <v>NOM</v>
          </cell>
          <cell r="K820">
            <v>365</v>
          </cell>
          <cell r="L820">
            <v>2.2475000000000001</v>
          </cell>
          <cell r="M820">
            <v>2004.9000000000015</v>
          </cell>
          <cell r="N820" t="str">
            <v>NUEVA</v>
          </cell>
        </row>
        <row r="821">
          <cell r="B821">
            <v>37147</v>
          </cell>
          <cell r="C821">
            <v>60</v>
          </cell>
          <cell r="D821">
            <v>60</v>
          </cell>
          <cell r="E821">
            <v>147.30000000000001</v>
          </cell>
          <cell r="F821">
            <v>7.8600000000000003E-2</v>
          </cell>
          <cell r="G821">
            <v>0</v>
          </cell>
          <cell r="H821">
            <v>37245</v>
          </cell>
          <cell r="I821" t="str">
            <v>CDB</v>
          </cell>
          <cell r="J821" t="str">
            <v>NOM</v>
          </cell>
          <cell r="K821">
            <v>98</v>
          </cell>
          <cell r="L821">
            <v>4.7160000000000002</v>
          </cell>
          <cell r="M821">
            <v>1985</v>
          </cell>
          <cell r="N821" t="str">
            <v>REAPERTURA</v>
          </cell>
        </row>
        <row r="822">
          <cell r="B822">
            <v>37153</v>
          </cell>
          <cell r="C822">
            <v>40</v>
          </cell>
          <cell r="D822">
            <v>40</v>
          </cell>
          <cell r="E822">
            <v>119.3</v>
          </cell>
          <cell r="F822">
            <v>7.8399999999999997E-2</v>
          </cell>
          <cell r="G822">
            <v>0</v>
          </cell>
          <cell r="H822">
            <v>37251</v>
          </cell>
          <cell r="I822" t="str">
            <v>CDB</v>
          </cell>
          <cell r="J822" t="str">
            <v>NOM</v>
          </cell>
          <cell r="K822">
            <v>98</v>
          </cell>
          <cell r="L822">
            <v>3.1360000000000001</v>
          </cell>
          <cell r="M822">
            <v>2025</v>
          </cell>
          <cell r="N822" t="str">
            <v>NUEVA</v>
          </cell>
        </row>
        <row r="823">
          <cell r="B823">
            <v>37154</v>
          </cell>
          <cell r="C823">
            <v>25</v>
          </cell>
          <cell r="D823">
            <v>25</v>
          </cell>
          <cell r="E823">
            <v>118.3</v>
          </cell>
          <cell r="F823">
            <v>7.8600000000000003E-2</v>
          </cell>
          <cell r="G823">
            <v>0</v>
          </cell>
          <cell r="H823">
            <v>37335</v>
          </cell>
          <cell r="I823" t="str">
            <v>CDB</v>
          </cell>
          <cell r="J823" t="str">
            <v>NOM</v>
          </cell>
          <cell r="K823">
            <v>181</v>
          </cell>
          <cell r="L823">
            <v>1.9650000000000001</v>
          </cell>
          <cell r="M823">
            <v>2050</v>
          </cell>
          <cell r="N823" t="str">
            <v>NUEVA</v>
          </cell>
        </row>
        <row r="824">
          <cell r="B824">
            <v>37174</v>
          </cell>
          <cell r="C824">
            <v>55</v>
          </cell>
          <cell r="D824">
            <v>55</v>
          </cell>
          <cell r="E824">
            <v>315.8</v>
          </cell>
          <cell r="F824">
            <v>7.1199999999999999E-2</v>
          </cell>
          <cell r="G824">
            <v>0</v>
          </cell>
          <cell r="H824">
            <v>37356</v>
          </cell>
          <cell r="I824" t="str">
            <v>CDB</v>
          </cell>
          <cell r="J824" t="str">
            <v>NOM</v>
          </cell>
          <cell r="K824">
            <v>182</v>
          </cell>
          <cell r="L824">
            <v>3.9159999999999999</v>
          </cell>
          <cell r="M824">
            <v>2045</v>
          </cell>
          <cell r="N824" t="str">
            <v>NUEVA</v>
          </cell>
        </row>
        <row r="825">
          <cell r="B825">
            <v>37175</v>
          </cell>
          <cell r="C825">
            <v>20</v>
          </cell>
          <cell r="D825">
            <v>20</v>
          </cell>
          <cell r="E825">
            <v>108.5</v>
          </cell>
          <cell r="F825">
            <v>8.3199999999999996E-2</v>
          </cell>
          <cell r="G825">
            <v>0</v>
          </cell>
          <cell r="H825">
            <v>37540</v>
          </cell>
          <cell r="I825" t="str">
            <v>CDB</v>
          </cell>
          <cell r="J825" t="str">
            <v>NOM</v>
          </cell>
          <cell r="K825">
            <v>365</v>
          </cell>
          <cell r="L825">
            <v>1.6639999999999999</v>
          </cell>
          <cell r="M825">
            <v>2065</v>
          </cell>
          <cell r="N825" t="str">
            <v>NUEVA</v>
          </cell>
        </row>
        <row r="826">
          <cell r="B826">
            <v>37179</v>
          </cell>
          <cell r="C826">
            <v>65</v>
          </cell>
          <cell r="D826">
            <v>65</v>
          </cell>
          <cell r="E826">
            <v>81</v>
          </cell>
          <cell r="F826">
            <v>5.5399999999999998E-2</v>
          </cell>
          <cell r="G826">
            <v>0</v>
          </cell>
          <cell r="H826">
            <v>37186</v>
          </cell>
          <cell r="I826" t="str">
            <v>CDB</v>
          </cell>
          <cell r="J826" t="str">
            <v>NOM</v>
          </cell>
          <cell r="K826">
            <v>7</v>
          </cell>
          <cell r="L826">
            <v>3.601</v>
          </cell>
          <cell r="M826">
            <v>2010</v>
          </cell>
          <cell r="N826" t="str">
            <v>NUEVA</v>
          </cell>
        </row>
        <row r="827">
          <cell r="B827">
            <v>37193</v>
          </cell>
          <cell r="C827">
            <v>25</v>
          </cell>
          <cell r="D827">
            <v>25</v>
          </cell>
          <cell r="E827">
            <v>106.3</v>
          </cell>
          <cell r="F827">
            <v>6.5600000000000006E-2</v>
          </cell>
          <cell r="G827">
            <v>0</v>
          </cell>
          <cell r="H827">
            <v>37375</v>
          </cell>
          <cell r="I827" t="str">
            <v>CDB</v>
          </cell>
          <cell r="J827" t="str">
            <v>NOM</v>
          </cell>
          <cell r="K827">
            <v>182</v>
          </cell>
          <cell r="L827">
            <v>1.6400000000000001</v>
          </cell>
          <cell r="M827">
            <v>1805</v>
          </cell>
          <cell r="N827" t="str">
            <v>NUEVA</v>
          </cell>
        </row>
        <row r="828">
          <cell r="B828">
            <v>37207</v>
          </cell>
          <cell r="C828">
            <v>185</v>
          </cell>
          <cell r="D828">
            <v>185</v>
          </cell>
          <cell r="E828">
            <v>290.60000000000002</v>
          </cell>
          <cell r="F828">
            <v>5.9700000000000003E-2</v>
          </cell>
          <cell r="G828">
            <v>0</v>
          </cell>
          <cell r="H828">
            <v>37389</v>
          </cell>
          <cell r="I828" t="str">
            <v>CDB</v>
          </cell>
          <cell r="J828" t="str">
            <v>NOM</v>
          </cell>
          <cell r="K828">
            <v>182</v>
          </cell>
          <cell r="L828">
            <v>11.044500000000001</v>
          </cell>
          <cell r="M828">
            <v>1860</v>
          </cell>
          <cell r="N828" t="str">
            <v>NUEVA</v>
          </cell>
        </row>
        <row r="829">
          <cell r="B829">
            <v>37207</v>
          </cell>
          <cell r="C829">
            <v>50</v>
          </cell>
          <cell r="D829">
            <v>50</v>
          </cell>
          <cell r="E829">
            <v>148.19999999999999</v>
          </cell>
          <cell r="F829">
            <v>6.9000000000000006E-2</v>
          </cell>
          <cell r="G829">
            <v>0</v>
          </cell>
          <cell r="H829">
            <v>37572</v>
          </cell>
          <cell r="I829" t="str">
            <v>CDB</v>
          </cell>
          <cell r="J829" t="str">
            <v>NOM</v>
          </cell>
          <cell r="K829">
            <v>365</v>
          </cell>
          <cell r="L829">
            <v>3.45</v>
          </cell>
          <cell r="M829">
            <v>1910</v>
          </cell>
          <cell r="N829" t="str">
            <v>NUEVA</v>
          </cell>
        </row>
        <row r="830">
          <cell r="B830">
            <v>37208</v>
          </cell>
          <cell r="C830">
            <v>100</v>
          </cell>
          <cell r="D830">
            <v>100</v>
          </cell>
          <cell r="E830">
            <v>371.4</v>
          </cell>
          <cell r="F830">
            <v>5.2499999999999998E-2</v>
          </cell>
          <cell r="G830">
            <v>0</v>
          </cell>
          <cell r="H830">
            <v>37348</v>
          </cell>
          <cell r="I830" t="str">
            <v>CDB</v>
          </cell>
          <cell r="J830" t="str">
            <v>NOM</v>
          </cell>
          <cell r="K830">
            <v>140</v>
          </cell>
          <cell r="L830">
            <v>5.25</v>
          </cell>
          <cell r="M830">
            <v>1965.0999999999985</v>
          </cell>
          <cell r="N830" t="str">
            <v>NUEVA</v>
          </cell>
        </row>
        <row r="831">
          <cell r="B831">
            <v>37222</v>
          </cell>
          <cell r="C831">
            <v>30</v>
          </cell>
          <cell r="D831">
            <v>30</v>
          </cell>
          <cell r="E831">
            <v>111.9</v>
          </cell>
          <cell r="F831">
            <v>6.0499999999999998E-2</v>
          </cell>
          <cell r="G831">
            <v>0</v>
          </cell>
          <cell r="H831">
            <v>37587</v>
          </cell>
          <cell r="I831" t="str">
            <v>CDB</v>
          </cell>
          <cell r="J831" t="str">
            <v>NOM</v>
          </cell>
          <cell r="K831">
            <v>365</v>
          </cell>
          <cell r="L831">
            <v>1.8149999999999999</v>
          </cell>
          <cell r="M831">
            <v>1885</v>
          </cell>
          <cell r="N831" t="str">
            <v>NUEVA</v>
          </cell>
        </row>
        <row r="832">
          <cell r="B832">
            <v>37223</v>
          </cell>
          <cell r="C832">
            <v>80</v>
          </cell>
          <cell r="D832">
            <v>80</v>
          </cell>
          <cell r="E832">
            <v>301.60000000000002</v>
          </cell>
          <cell r="F832">
            <v>4.3700000000000003E-2</v>
          </cell>
          <cell r="G832">
            <v>0</v>
          </cell>
          <cell r="H832">
            <v>37363</v>
          </cell>
          <cell r="I832" t="str">
            <v>CDB</v>
          </cell>
          <cell r="J832" t="str">
            <v>NOM</v>
          </cell>
          <cell r="K832">
            <v>140</v>
          </cell>
          <cell r="L832">
            <v>3.4960000000000004</v>
          </cell>
          <cell r="M832">
            <v>1965</v>
          </cell>
          <cell r="N832" t="str">
            <v>NUEVA</v>
          </cell>
        </row>
        <row r="833">
          <cell r="B833">
            <v>37224</v>
          </cell>
          <cell r="C833">
            <v>40</v>
          </cell>
          <cell r="D833">
            <v>40</v>
          </cell>
          <cell r="E833">
            <v>115</v>
          </cell>
          <cell r="F833">
            <v>4.8300000000000003E-2</v>
          </cell>
          <cell r="G833">
            <v>0</v>
          </cell>
          <cell r="H833">
            <v>37405</v>
          </cell>
          <cell r="I833" t="str">
            <v>CDB</v>
          </cell>
          <cell r="J833" t="str">
            <v>NOM</v>
          </cell>
          <cell r="K833">
            <v>181</v>
          </cell>
          <cell r="L833">
            <v>1.9320000000000002</v>
          </cell>
          <cell r="M833">
            <v>2005</v>
          </cell>
          <cell r="N833" t="str">
            <v>NUEVA</v>
          </cell>
        </row>
        <row r="834">
          <cell r="B834">
            <v>37225</v>
          </cell>
          <cell r="C834">
            <v>20</v>
          </cell>
          <cell r="D834">
            <v>20</v>
          </cell>
          <cell r="E834">
            <v>102.8</v>
          </cell>
          <cell r="F834">
            <v>4.24E-2</v>
          </cell>
          <cell r="G834">
            <v>0</v>
          </cell>
          <cell r="H834">
            <v>37365</v>
          </cell>
          <cell r="I834" t="str">
            <v>CDB</v>
          </cell>
          <cell r="J834" t="str">
            <v>NOM</v>
          </cell>
          <cell r="K834">
            <v>140</v>
          </cell>
          <cell r="L834">
            <v>0.84799999999999998</v>
          </cell>
          <cell r="M834">
            <v>2025</v>
          </cell>
          <cell r="N834" t="str">
            <v>NUEVA</v>
          </cell>
        </row>
        <row r="835">
          <cell r="B835">
            <v>37231</v>
          </cell>
          <cell r="C835">
            <v>100</v>
          </cell>
          <cell r="D835">
            <v>100</v>
          </cell>
          <cell r="E835">
            <v>262</v>
          </cell>
          <cell r="F835">
            <v>3.3399999999999999E-2</v>
          </cell>
          <cell r="G835">
            <v>0</v>
          </cell>
          <cell r="H835">
            <v>37329</v>
          </cell>
          <cell r="I835" t="str">
            <v>CDB</v>
          </cell>
          <cell r="J835" t="str">
            <v>NOM</v>
          </cell>
          <cell r="K835">
            <v>98</v>
          </cell>
          <cell r="L835">
            <v>3.34</v>
          </cell>
          <cell r="M835">
            <v>2030</v>
          </cell>
          <cell r="N835" t="str">
            <v>NUEVA</v>
          </cell>
        </row>
        <row r="836">
          <cell r="B836">
            <v>37231</v>
          </cell>
          <cell r="C836">
            <v>65</v>
          </cell>
          <cell r="D836">
            <v>65</v>
          </cell>
          <cell r="E836">
            <v>197.8</v>
          </cell>
          <cell r="F836">
            <v>3.9399999999999998E-2</v>
          </cell>
          <cell r="G836">
            <v>0</v>
          </cell>
          <cell r="H836">
            <v>37413</v>
          </cell>
          <cell r="I836" t="str">
            <v>CDB</v>
          </cell>
          <cell r="J836" t="str">
            <v>NOM</v>
          </cell>
          <cell r="K836">
            <v>182</v>
          </cell>
          <cell r="L836">
            <v>2.5609999999999999</v>
          </cell>
          <cell r="M836">
            <v>2095</v>
          </cell>
          <cell r="N836" t="str">
            <v>NUEVA</v>
          </cell>
        </row>
        <row r="837">
          <cell r="B837">
            <v>37232</v>
          </cell>
          <cell r="C837">
            <v>30</v>
          </cell>
          <cell r="D837">
            <v>30</v>
          </cell>
          <cell r="E837">
            <v>114.5</v>
          </cell>
          <cell r="F837">
            <v>5.1299999999999998E-2</v>
          </cell>
          <cell r="G837">
            <v>0</v>
          </cell>
          <cell r="H837">
            <v>37596</v>
          </cell>
          <cell r="I837" t="str">
            <v>CDB</v>
          </cell>
          <cell r="J837" t="str">
            <v>NOM</v>
          </cell>
          <cell r="K837">
            <v>364</v>
          </cell>
          <cell r="L837">
            <v>1.5389999999999999</v>
          </cell>
          <cell r="M837">
            <v>2060</v>
          </cell>
          <cell r="N837" t="str">
            <v>NUEVA</v>
          </cell>
        </row>
        <row r="838">
          <cell r="B838">
            <v>37235</v>
          </cell>
          <cell r="C838">
            <v>20</v>
          </cell>
          <cell r="D838">
            <v>20</v>
          </cell>
          <cell r="E838">
            <v>90.8</v>
          </cell>
          <cell r="F838">
            <v>3.2599999999999997E-2</v>
          </cell>
          <cell r="G838">
            <v>0</v>
          </cell>
          <cell r="H838">
            <v>37361</v>
          </cell>
          <cell r="I838" t="str">
            <v>CDB</v>
          </cell>
          <cell r="J838" t="str">
            <v>NOM</v>
          </cell>
          <cell r="K838">
            <v>126</v>
          </cell>
          <cell r="L838">
            <v>0.65199999999999991</v>
          </cell>
          <cell r="M838">
            <v>2080</v>
          </cell>
          <cell r="N838" t="str">
            <v>NUEVA</v>
          </cell>
        </row>
        <row r="839">
          <cell r="B839">
            <v>37235</v>
          </cell>
          <cell r="C839">
            <v>80</v>
          </cell>
          <cell r="D839">
            <v>80</v>
          </cell>
          <cell r="E839">
            <v>183.8</v>
          </cell>
          <cell r="F839">
            <v>3.78E-2</v>
          </cell>
          <cell r="G839">
            <v>0</v>
          </cell>
          <cell r="H839">
            <v>37417</v>
          </cell>
          <cell r="I839" t="str">
            <v>CDB</v>
          </cell>
          <cell r="J839" t="str">
            <v>NOM</v>
          </cell>
          <cell r="K839">
            <v>182</v>
          </cell>
          <cell r="L839">
            <v>3.024</v>
          </cell>
          <cell r="M839">
            <v>2160</v>
          </cell>
          <cell r="N839" t="str">
            <v>NUEVA</v>
          </cell>
        </row>
        <row r="840">
          <cell r="B840">
            <v>37236</v>
          </cell>
          <cell r="C840">
            <v>90</v>
          </cell>
          <cell r="D840">
            <v>90</v>
          </cell>
          <cell r="E840">
            <v>283.5</v>
          </cell>
          <cell r="F840">
            <v>2.7300000000000001E-2</v>
          </cell>
          <cell r="G840">
            <v>0</v>
          </cell>
          <cell r="H840">
            <v>37243</v>
          </cell>
          <cell r="I840" t="str">
            <v>CDB</v>
          </cell>
          <cell r="J840" t="str">
            <v>NOM</v>
          </cell>
          <cell r="K840">
            <v>7</v>
          </cell>
          <cell r="L840">
            <v>2.4570000000000003</v>
          </cell>
          <cell r="M840">
            <v>2170</v>
          </cell>
          <cell r="N840" t="str">
            <v>NUEVA</v>
          </cell>
        </row>
        <row r="841">
          <cell r="B841">
            <v>37236</v>
          </cell>
          <cell r="C841">
            <v>30</v>
          </cell>
          <cell r="D841">
            <v>30</v>
          </cell>
          <cell r="E841">
            <v>97</v>
          </cell>
          <cell r="F841">
            <v>5.3699999999999998E-2</v>
          </cell>
          <cell r="G841">
            <v>0</v>
          </cell>
          <cell r="H841">
            <v>37601</v>
          </cell>
          <cell r="I841" t="str">
            <v>CDB</v>
          </cell>
          <cell r="J841" t="str">
            <v>NOM</v>
          </cell>
          <cell r="K841">
            <v>365</v>
          </cell>
          <cell r="L841">
            <v>1.611</v>
          </cell>
          <cell r="M841">
            <v>2200</v>
          </cell>
          <cell r="N841" t="str">
            <v>NUEVA</v>
          </cell>
        </row>
        <row r="842">
          <cell r="B842">
            <v>37237</v>
          </cell>
          <cell r="C842">
            <v>80</v>
          </cell>
          <cell r="D842">
            <v>80</v>
          </cell>
          <cell r="E842">
            <v>233</v>
          </cell>
          <cell r="F842">
            <v>4.0099999999999997E-2</v>
          </cell>
          <cell r="G842">
            <v>0</v>
          </cell>
          <cell r="H842">
            <v>37419</v>
          </cell>
          <cell r="I842" t="str">
            <v>CDB</v>
          </cell>
          <cell r="J842" t="str">
            <v>NOM</v>
          </cell>
          <cell r="K842">
            <v>182</v>
          </cell>
          <cell r="L842">
            <v>3.2079999999999997</v>
          </cell>
          <cell r="M842">
            <v>2175</v>
          </cell>
          <cell r="N842" t="str">
            <v>REAPERTURA</v>
          </cell>
        </row>
        <row r="843">
          <cell r="B843">
            <v>37260</v>
          </cell>
          <cell r="C843">
            <v>45</v>
          </cell>
          <cell r="D843">
            <v>45</v>
          </cell>
          <cell r="E843">
            <v>185.3</v>
          </cell>
          <cell r="F843">
            <v>3.61E-2</v>
          </cell>
          <cell r="G843">
            <v>0</v>
          </cell>
          <cell r="H843">
            <v>37441</v>
          </cell>
          <cell r="I843" t="str">
            <v>CDB</v>
          </cell>
          <cell r="J843" t="str">
            <v>NOM</v>
          </cell>
          <cell r="K843">
            <v>181</v>
          </cell>
          <cell r="L843">
            <v>1.6245000000000001</v>
          </cell>
          <cell r="M843">
            <v>1885</v>
          </cell>
          <cell r="N843" t="str">
            <v>NUEVA</v>
          </cell>
        </row>
        <row r="844">
          <cell r="B844">
            <v>37263</v>
          </cell>
          <cell r="C844">
            <v>65</v>
          </cell>
          <cell r="D844">
            <v>65</v>
          </cell>
          <cell r="E844">
            <v>202.9</v>
          </cell>
          <cell r="F844">
            <v>3.4700000000000002E-2</v>
          </cell>
          <cell r="G844">
            <v>0</v>
          </cell>
          <cell r="H844">
            <v>37445</v>
          </cell>
          <cell r="I844" t="str">
            <v>CDB</v>
          </cell>
          <cell r="J844" t="str">
            <v>NOM</v>
          </cell>
          <cell r="K844">
            <v>182</v>
          </cell>
          <cell r="L844">
            <v>2.2555000000000001</v>
          </cell>
          <cell r="M844">
            <v>1950</v>
          </cell>
          <cell r="N844" t="str">
            <v>NUEVA</v>
          </cell>
        </row>
        <row r="845">
          <cell r="B845">
            <v>37263</v>
          </cell>
          <cell r="C845">
            <v>50</v>
          </cell>
          <cell r="D845">
            <v>50</v>
          </cell>
          <cell r="E845">
            <v>116.1</v>
          </cell>
          <cell r="F845">
            <v>4.1700000000000001E-2</v>
          </cell>
          <cell r="G845">
            <v>0</v>
          </cell>
          <cell r="H845">
            <v>37536</v>
          </cell>
          <cell r="I845" t="str">
            <v>CDB</v>
          </cell>
          <cell r="J845" t="str">
            <v>NOM</v>
          </cell>
          <cell r="K845">
            <v>273</v>
          </cell>
          <cell r="L845">
            <v>2.085</v>
          </cell>
          <cell r="M845">
            <v>2000</v>
          </cell>
          <cell r="N845" t="str">
            <v>NUEVA</v>
          </cell>
        </row>
        <row r="846">
          <cell r="B846">
            <v>37264</v>
          </cell>
          <cell r="C846">
            <v>80</v>
          </cell>
          <cell r="D846">
            <v>80</v>
          </cell>
          <cell r="E846">
            <v>252.1</v>
          </cell>
          <cell r="F846">
            <v>3.1800000000000002E-2</v>
          </cell>
          <cell r="G846">
            <v>0</v>
          </cell>
          <cell r="H846">
            <v>37390</v>
          </cell>
          <cell r="I846" t="str">
            <v>CDB</v>
          </cell>
          <cell r="J846" t="str">
            <v>NOM</v>
          </cell>
          <cell r="K846">
            <v>126</v>
          </cell>
          <cell r="L846">
            <v>2.544</v>
          </cell>
          <cell r="M846">
            <v>2080</v>
          </cell>
          <cell r="N846" t="str">
            <v>NUEVA</v>
          </cell>
        </row>
        <row r="847">
          <cell r="B847">
            <v>37264</v>
          </cell>
          <cell r="C847">
            <v>45</v>
          </cell>
          <cell r="D847">
            <v>45</v>
          </cell>
          <cell r="E847">
            <v>108.9</v>
          </cell>
          <cell r="F847">
            <v>3.5799999999999998E-2</v>
          </cell>
          <cell r="G847">
            <v>0</v>
          </cell>
          <cell r="H847">
            <v>37445</v>
          </cell>
          <cell r="I847" t="str">
            <v>CDB</v>
          </cell>
          <cell r="J847" t="str">
            <v>NOM</v>
          </cell>
          <cell r="K847">
            <v>181</v>
          </cell>
          <cell r="L847">
            <v>1.611</v>
          </cell>
          <cell r="M847">
            <v>2125</v>
          </cell>
          <cell r="N847" t="str">
            <v>REAPERTURA</v>
          </cell>
        </row>
        <row r="848">
          <cell r="B848">
            <v>37264</v>
          </cell>
          <cell r="C848">
            <v>40</v>
          </cell>
          <cell r="D848">
            <v>40</v>
          </cell>
          <cell r="E848">
            <v>114</v>
          </cell>
          <cell r="F848">
            <v>4.4500000000000005E-2</v>
          </cell>
          <cell r="G848">
            <v>0</v>
          </cell>
          <cell r="H848">
            <v>37538</v>
          </cell>
          <cell r="I848" t="str">
            <v>CDB</v>
          </cell>
          <cell r="J848" t="str">
            <v>NOM</v>
          </cell>
          <cell r="K848">
            <v>274</v>
          </cell>
          <cell r="L848">
            <v>1.7800000000000002</v>
          </cell>
          <cell r="M848">
            <v>2165</v>
          </cell>
          <cell r="N848" t="str">
            <v>NUEVA</v>
          </cell>
        </row>
        <row r="849">
          <cell r="B849">
            <v>37266</v>
          </cell>
          <cell r="C849">
            <v>30</v>
          </cell>
          <cell r="D849">
            <v>30</v>
          </cell>
          <cell r="E849">
            <v>124.1</v>
          </cell>
          <cell r="F849">
            <v>2.9500000000000002E-2</v>
          </cell>
          <cell r="G849">
            <v>0</v>
          </cell>
          <cell r="H849">
            <v>37336</v>
          </cell>
          <cell r="I849" t="str">
            <v>CDB</v>
          </cell>
          <cell r="J849" t="str">
            <v>NOM</v>
          </cell>
          <cell r="K849">
            <v>70</v>
          </cell>
          <cell r="L849">
            <v>0.88500000000000001</v>
          </cell>
          <cell r="M849">
            <v>2195</v>
          </cell>
          <cell r="N849" t="str">
            <v>NUEVA</v>
          </cell>
        </row>
        <row r="850">
          <cell r="B850">
            <v>37270</v>
          </cell>
          <cell r="C850">
            <v>40</v>
          </cell>
          <cell r="D850">
            <v>40</v>
          </cell>
          <cell r="E850">
            <v>170.5</v>
          </cell>
          <cell r="F850">
            <v>3.4500000000000003E-2</v>
          </cell>
          <cell r="G850">
            <v>0</v>
          </cell>
          <cell r="H850">
            <v>37452</v>
          </cell>
          <cell r="I850" t="str">
            <v>CDB</v>
          </cell>
          <cell r="J850" t="str">
            <v>NOM</v>
          </cell>
          <cell r="K850">
            <v>182</v>
          </cell>
          <cell r="L850">
            <v>1.3800000000000001</v>
          </cell>
          <cell r="M850">
            <v>2215</v>
          </cell>
          <cell r="N850" t="str">
            <v>NUEVA</v>
          </cell>
        </row>
        <row r="851">
          <cell r="B851">
            <v>37271</v>
          </cell>
          <cell r="C851">
            <v>25</v>
          </cell>
          <cell r="D851">
            <v>25</v>
          </cell>
          <cell r="E851">
            <v>84</v>
          </cell>
          <cell r="F851">
            <v>4.4500000000000005E-2</v>
          </cell>
          <cell r="G851">
            <v>0</v>
          </cell>
          <cell r="H851">
            <v>37636</v>
          </cell>
          <cell r="I851" t="str">
            <v>CDB</v>
          </cell>
          <cell r="J851" t="str">
            <v>NOM</v>
          </cell>
          <cell r="K851">
            <v>365</v>
          </cell>
          <cell r="L851">
            <v>1.1125</v>
          </cell>
          <cell r="M851">
            <v>2240</v>
          </cell>
          <cell r="N851" t="str">
            <v>NUEVA</v>
          </cell>
        </row>
        <row r="852">
          <cell r="B852">
            <v>37272</v>
          </cell>
          <cell r="C852">
            <v>40</v>
          </cell>
          <cell r="D852">
            <v>40</v>
          </cell>
          <cell r="E852">
            <v>145</v>
          </cell>
          <cell r="F852">
            <v>3.4200000000000001E-2</v>
          </cell>
          <cell r="G852">
            <v>0</v>
          </cell>
          <cell r="H852">
            <v>37453</v>
          </cell>
          <cell r="I852" t="str">
            <v>CDB</v>
          </cell>
          <cell r="J852" t="str">
            <v>NOM</v>
          </cell>
          <cell r="K852">
            <v>181</v>
          </cell>
          <cell r="L852">
            <v>1.3680000000000001</v>
          </cell>
          <cell r="M852">
            <v>2280</v>
          </cell>
          <cell r="N852" t="str">
            <v>NUEVA</v>
          </cell>
        </row>
        <row r="853">
          <cell r="B853">
            <v>37284</v>
          </cell>
          <cell r="C853">
            <v>20</v>
          </cell>
          <cell r="D853">
            <v>20</v>
          </cell>
          <cell r="E853">
            <v>79</v>
          </cell>
          <cell r="F853">
            <v>3.3599999999999998E-2</v>
          </cell>
          <cell r="G853">
            <v>0</v>
          </cell>
          <cell r="H853">
            <v>37424</v>
          </cell>
          <cell r="I853" t="str">
            <v>CDB</v>
          </cell>
          <cell r="J853" t="str">
            <v>NOM</v>
          </cell>
          <cell r="K853">
            <v>140</v>
          </cell>
          <cell r="L853">
            <v>0.67199999999999993</v>
          </cell>
          <cell r="M853">
            <v>2300</v>
          </cell>
          <cell r="N853" t="str">
            <v>NUEVA</v>
          </cell>
        </row>
        <row r="854">
          <cell r="B854">
            <v>37285</v>
          </cell>
          <cell r="C854">
            <v>50</v>
          </cell>
          <cell r="D854">
            <v>50</v>
          </cell>
          <cell r="E854">
            <v>134</v>
          </cell>
          <cell r="F854">
            <v>3.8699999999999998E-2</v>
          </cell>
          <cell r="G854">
            <v>0</v>
          </cell>
          <cell r="H854">
            <v>37558</v>
          </cell>
          <cell r="I854" t="str">
            <v>CDB</v>
          </cell>
          <cell r="J854" t="str">
            <v>NOM</v>
          </cell>
          <cell r="K854">
            <v>273</v>
          </cell>
          <cell r="L854">
            <v>1.9349999999999998</v>
          </cell>
          <cell r="M854">
            <v>2350</v>
          </cell>
          <cell r="N854" t="str">
            <v>NUEVA</v>
          </cell>
        </row>
        <row r="855">
          <cell r="B855">
            <v>37294</v>
          </cell>
          <cell r="C855">
            <v>55</v>
          </cell>
          <cell r="D855">
            <v>55</v>
          </cell>
          <cell r="E855">
            <v>125.4</v>
          </cell>
          <cell r="F855">
            <v>3.7499999999999999E-2</v>
          </cell>
          <cell r="G855">
            <v>0</v>
          </cell>
          <cell r="H855">
            <v>37567</v>
          </cell>
          <cell r="I855" t="str">
            <v>CDB</v>
          </cell>
          <cell r="J855" t="str">
            <v>NOM</v>
          </cell>
          <cell r="K855">
            <v>273</v>
          </cell>
          <cell r="L855">
            <v>2.0625</v>
          </cell>
          <cell r="M855">
            <v>2335</v>
          </cell>
          <cell r="N855" t="str">
            <v>NUEVA</v>
          </cell>
        </row>
        <row r="856">
          <cell r="B856">
            <v>37298</v>
          </cell>
          <cell r="C856">
            <v>50</v>
          </cell>
          <cell r="D856">
            <v>50</v>
          </cell>
          <cell r="E856">
            <v>117.1</v>
          </cell>
          <cell r="F856">
            <v>3.8599999999999995E-2</v>
          </cell>
          <cell r="G856">
            <v>0</v>
          </cell>
          <cell r="H856">
            <v>37571</v>
          </cell>
          <cell r="I856" t="str">
            <v>CDB</v>
          </cell>
          <cell r="J856" t="str">
            <v>NOM</v>
          </cell>
          <cell r="K856">
            <v>273</v>
          </cell>
          <cell r="L856">
            <v>1.9299999999999997</v>
          </cell>
          <cell r="M856">
            <v>2355</v>
          </cell>
          <cell r="N856" t="str">
            <v>NUEVA</v>
          </cell>
        </row>
        <row r="857">
          <cell r="B857">
            <v>37322</v>
          </cell>
          <cell r="C857">
            <v>110</v>
          </cell>
          <cell r="D857">
            <v>110</v>
          </cell>
          <cell r="E857">
            <v>297.2</v>
          </cell>
          <cell r="F857">
            <v>3.3000000000000002E-2</v>
          </cell>
          <cell r="G857">
            <v>0</v>
          </cell>
          <cell r="H857">
            <v>37508</v>
          </cell>
          <cell r="I857" t="str">
            <v>CDB</v>
          </cell>
          <cell r="J857" t="str">
            <v>NOM</v>
          </cell>
          <cell r="K857">
            <v>186</v>
          </cell>
          <cell r="L857">
            <v>3.6300000000000003</v>
          </cell>
          <cell r="M857">
            <v>2155</v>
          </cell>
          <cell r="N857" t="str">
            <v>NUEVA</v>
          </cell>
        </row>
        <row r="858">
          <cell r="B858">
            <v>37322</v>
          </cell>
          <cell r="C858">
            <v>40</v>
          </cell>
          <cell r="D858">
            <v>40</v>
          </cell>
          <cell r="E858">
            <v>162</v>
          </cell>
          <cell r="F858">
            <v>4.0099999999999997E-2</v>
          </cell>
          <cell r="G858">
            <v>0</v>
          </cell>
          <cell r="H858">
            <v>37687</v>
          </cell>
          <cell r="I858" t="str">
            <v>CDB</v>
          </cell>
          <cell r="J858" t="str">
            <v>NOM</v>
          </cell>
          <cell r="K858">
            <v>365</v>
          </cell>
          <cell r="L858">
            <v>1.6039999999999999</v>
          </cell>
          <cell r="M858">
            <v>2195</v>
          </cell>
          <cell r="N858" t="str">
            <v>NUEVA</v>
          </cell>
        </row>
        <row r="859">
          <cell r="B859">
            <v>37323</v>
          </cell>
          <cell r="C859">
            <v>55</v>
          </cell>
          <cell r="D859">
            <v>55</v>
          </cell>
          <cell r="E859">
            <v>176</v>
          </cell>
          <cell r="F859">
            <v>3.8100000000000002E-2</v>
          </cell>
          <cell r="G859">
            <v>0</v>
          </cell>
          <cell r="H859">
            <v>37599</v>
          </cell>
          <cell r="I859" t="str">
            <v>CDB</v>
          </cell>
          <cell r="J859" t="str">
            <v>NOM</v>
          </cell>
          <cell r="K859">
            <v>276</v>
          </cell>
          <cell r="L859">
            <v>2.0954999999999999</v>
          </cell>
          <cell r="M859">
            <v>2230</v>
          </cell>
          <cell r="N859" t="str">
            <v>NUEVA</v>
          </cell>
        </row>
        <row r="860">
          <cell r="B860">
            <v>37326</v>
          </cell>
          <cell r="C860">
            <v>30</v>
          </cell>
          <cell r="D860">
            <v>30</v>
          </cell>
          <cell r="E860">
            <v>78.7</v>
          </cell>
          <cell r="F860">
            <v>2.9500000000000002E-2</v>
          </cell>
          <cell r="G860">
            <v>0</v>
          </cell>
          <cell r="H860">
            <v>37452</v>
          </cell>
          <cell r="I860" t="str">
            <v>CDB</v>
          </cell>
          <cell r="J860" t="str">
            <v>NOM</v>
          </cell>
          <cell r="K860">
            <v>126</v>
          </cell>
          <cell r="L860">
            <v>0.88500000000000001</v>
          </cell>
          <cell r="M860">
            <v>2260</v>
          </cell>
          <cell r="N860" t="str">
            <v>REAPERTURA</v>
          </cell>
        </row>
        <row r="861">
          <cell r="B861">
            <v>37334</v>
          </cell>
          <cell r="C861">
            <v>65</v>
          </cell>
          <cell r="D861">
            <v>65</v>
          </cell>
          <cell r="E861">
            <v>92.4</v>
          </cell>
          <cell r="F861">
            <v>3.1800000000000002E-2</v>
          </cell>
          <cell r="G861">
            <v>0</v>
          </cell>
          <cell r="H861">
            <v>37460</v>
          </cell>
          <cell r="I861" t="str">
            <v>CDB</v>
          </cell>
          <cell r="J861" t="str">
            <v>NOM</v>
          </cell>
          <cell r="K861">
            <v>126</v>
          </cell>
          <cell r="L861">
            <v>2.0670000000000002</v>
          </cell>
          <cell r="M861">
            <v>2225</v>
          </cell>
          <cell r="N861" t="str">
            <v>NUEVA</v>
          </cell>
        </row>
        <row r="862">
          <cell r="B862">
            <v>37335</v>
          </cell>
          <cell r="C862">
            <v>60</v>
          </cell>
          <cell r="D862">
            <v>60</v>
          </cell>
          <cell r="E862">
            <v>157</v>
          </cell>
          <cell r="F862">
            <v>3.2500000000000001E-2</v>
          </cell>
          <cell r="G862">
            <v>0</v>
          </cell>
          <cell r="H862">
            <v>37461</v>
          </cell>
          <cell r="I862" t="str">
            <v>CDB</v>
          </cell>
          <cell r="J862" t="str">
            <v>NOM</v>
          </cell>
          <cell r="K862">
            <v>126</v>
          </cell>
          <cell r="L862">
            <v>1.9500000000000002</v>
          </cell>
          <cell r="M862">
            <v>2260</v>
          </cell>
          <cell r="N862" t="str">
            <v>NUEVA</v>
          </cell>
        </row>
        <row r="863">
          <cell r="B863">
            <v>37336</v>
          </cell>
          <cell r="C863">
            <v>20</v>
          </cell>
          <cell r="D863">
            <v>20</v>
          </cell>
          <cell r="E863">
            <v>52</v>
          </cell>
          <cell r="F863">
            <v>2.58E-2</v>
          </cell>
          <cell r="G863">
            <v>0</v>
          </cell>
          <cell r="H863">
            <v>37364</v>
          </cell>
          <cell r="I863" t="str">
            <v>CDB</v>
          </cell>
          <cell r="J863" t="str">
            <v>NOM</v>
          </cell>
          <cell r="K863">
            <v>28</v>
          </cell>
          <cell r="L863">
            <v>0.51600000000000001</v>
          </cell>
          <cell r="M863">
            <v>2250</v>
          </cell>
          <cell r="N863" t="str">
            <v>NUEVA</v>
          </cell>
        </row>
        <row r="864">
          <cell r="B864">
            <v>37364</v>
          </cell>
          <cell r="C864">
            <v>20</v>
          </cell>
          <cell r="D864">
            <v>20</v>
          </cell>
          <cell r="E864">
            <v>52.1</v>
          </cell>
          <cell r="F864">
            <v>3.4599999999999999E-2</v>
          </cell>
          <cell r="G864">
            <v>0</v>
          </cell>
          <cell r="H864">
            <v>37547</v>
          </cell>
          <cell r="I864" t="str">
            <v>CDB</v>
          </cell>
          <cell r="J864" t="str">
            <v>NOM</v>
          </cell>
          <cell r="K864">
            <v>183</v>
          </cell>
          <cell r="L864">
            <v>0.69199999999999995</v>
          </cell>
          <cell r="M864">
            <v>1995</v>
          </cell>
          <cell r="N864" t="str">
            <v>NUEVA</v>
          </cell>
        </row>
        <row r="865">
          <cell r="B865">
            <v>37368</v>
          </cell>
          <cell r="C865">
            <v>75</v>
          </cell>
          <cell r="D865">
            <v>75</v>
          </cell>
          <cell r="E865">
            <v>261.5</v>
          </cell>
          <cell r="F865">
            <v>3.27E-2</v>
          </cell>
          <cell r="G865">
            <v>0</v>
          </cell>
          <cell r="H865">
            <v>37551</v>
          </cell>
          <cell r="I865" t="str">
            <v>CDB</v>
          </cell>
          <cell r="J865" t="str">
            <v>NOM</v>
          </cell>
          <cell r="K865">
            <v>183</v>
          </cell>
          <cell r="L865">
            <v>2.4525000000000001</v>
          </cell>
          <cell r="M865">
            <v>2050</v>
          </cell>
          <cell r="N865" t="str">
            <v>NUEVA</v>
          </cell>
        </row>
        <row r="866">
          <cell r="B866">
            <v>37369</v>
          </cell>
          <cell r="C866">
            <v>60</v>
          </cell>
          <cell r="D866">
            <v>60</v>
          </cell>
          <cell r="E866">
            <v>165.4</v>
          </cell>
          <cell r="F866">
            <v>2.8299999999999999E-2</v>
          </cell>
          <cell r="G866">
            <v>0</v>
          </cell>
          <cell r="H866">
            <v>37453</v>
          </cell>
          <cell r="I866" t="str">
            <v>CDB</v>
          </cell>
          <cell r="J866" t="str">
            <v>NOM</v>
          </cell>
          <cell r="K866">
            <v>84</v>
          </cell>
          <cell r="L866">
            <v>1.698</v>
          </cell>
          <cell r="M866">
            <v>2110</v>
          </cell>
          <cell r="N866" t="str">
            <v>REAPERTURA</v>
          </cell>
        </row>
        <row r="867">
          <cell r="B867">
            <v>37369</v>
          </cell>
          <cell r="C867">
            <v>40</v>
          </cell>
          <cell r="D867">
            <v>40</v>
          </cell>
          <cell r="E867">
            <v>127</v>
          </cell>
          <cell r="F867">
            <v>3.1099999999999999E-2</v>
          </cell>
          <cell r="G867">
            <v>0</v>
          </cell>
          <cell r="H867">
            <v>37509</v>
          </cell>
          <cell r="I867" t="str">
            <v>CDB</v>
          </cell>
          <cell r="J867" t="str">
            <v>NOM</v>
          </cell>
          <cell r="K867">
            <v>140</v>
          </cell>
          <cell r="L867">
            <v>1.244</v>
          </cell>
          <cell r="M867">
            <v>2150</v>
          </cell>
          <cell r="N867" t="str">
            <v>REAPERTURA</v>
          </cell>
        </row>
        <row r="868">
          <cell r="B868">
            <v>37371</v>
          </cell>
          <cell r="C868">
            <v>40</v>
          </cell>
          <cell r="D868">
            <v>40</v>
          </cell>
          <cell r="E868">
            <v>94</v>
          </cell>
          <cell r="F868">
            <v>3.8199999999999998E-2</v>
          </cell>
          <cell r="G868">
            <v>0</v>
          </cell>
          <cell r="H868">
            <v>37648</v>
          </cell>
          <cell r="I868" t="str">
            <v>CDB</v>
          </cell>
          <cell r="J868" t="str">
            <v>NOM</v>
          </cell>
          <cell r="K868">
            <v>277</v>
          </cell>
          <cell r="L868">
            <v>1.528</v>
          </cell>
          <cell r="M868">
            <v>2190</v>
          </cell>
          <cell r="N868" t="str">
            <v>NUEVA</v>
          </cell>
        </row>
        <row r="869">
          <cell r="B869">
            <v>37372</v>
          </cell>
          <cell r="C869">
            <v>50</v>
          </cell>
          <cell r="D869">
            <v>50</v>
          </cell>
          <cell r="E869">
            <v>106</v>
          </cell>
          <cell r="F869">
            <v>3.15E-2</v>
          </cell>
          <cell r="G869">
            <v>0</v>
          </cell>
          <cell r="H869">
            <v>37512</v>
          </cell>
          <cell r="I869" t="str">
            <v>CDB</v>
          </cell>
          <cell r="J869" t="str">
            <v>NOM</v>
          </cell>
          <cell r="K869">
            <v>140</v>
          </cell>
          <cell r="L869">
            <v>1.575</v>
          </cell>
          <cell r="M869">
            <v>2240</v>
          </cell>
          <cell r="N869" t="str">
            <v>NUEVA</v>
          </cell>
        </row>
        <row r="870">
          <cell r="B870">
            <v>37383</v>
          </cell>
          <cell r="C870">
            <v>25</v>
          </cell>
          <cell r="D870">
            <v>25</v>
          </cell>
          <cell r="E870">
            <v>138.5</v>
          </cell>
          <cell r="F870">
            <v>3.0599999999999999E-2</v>
          </cell>
          <cell r="G870">
            <v>0</v>
          </cell>
          <cell r="H870">
            <v>37523</v>
          </cell>
          <cell r="I870" t="str">
            <v>CDB</v>
          </cell>
          <cell r="J870" t="str">
            <v>NOM</v>
          </cell>
          <cell r="K870">
            <v>140</v>
          </cell>
          <cell r="L870">
            <v>0.76500000000000001</v>
          </cell>
          <cell r="M870">
            <v>2240</v>
          </cell>
          <cell r="N870" t="str">
            <v>NUEVA</v>
          </cell>
        </row>
        <row r="871">
          <cell r="B871">
            <v>37384</v>
          </cell>
          <cell r="C871">
            <v>55</v>
          </cell>
          <cell r="D871">
            <v>55</v>
          </cell>
          <cell r="E871">
            <v>149.5</v>
          </cell>
          <cell r="F871">
            <v>3.9199999999999999E-2</v>
          </cell>
          <cell r="G871">
            <v>0</v>
          </cell>
          <cell r="H871">
            <v>37662</v>
          </cell>
          <cell r="I871" t="str">
            <v>CDB</v>
          </cell>
          <cell r="J871" t="str">
            <v>NOM</v>
          </cell>
          <cell r="K871">
            <v>278</v>
          </cell>
          <cell r="L871">
            <v>2.1560000000000001</v>
          </cell>
          <cell r="M871">
            <v>2295</v>
          </cell>
          <cell r="N871" t="str">
            <v>NUEVA</v>
          </cell>
        </row>
        <row r="872">
          <cell r="B872">
            <v>37385</v>
          </cell>
          <cell r="C872">
            <v>30</v>
          </cell>
          <cell r="D872">
            <v>30</v>
          </cell>
          <cell r="E872">
            <v>111</v>
          </cell>
          <cell r="F872">
            <v>2.9499999999999998E-2</v>
          </cell>
          <cell r="G872">
            <v>0</v>
          </cell>
          <cell r="H872">
            <v>37511</v>
          </cell>
          <cell r="I872" t="str">
            <v>CDB</v>
          </cell>
          <cell r="J872" t="str">
            <v>NOM</v>
          </cell>
          <cell r="K872">
            <v>126</v>
          </cell>
          <cell r="L872">
            <v>0.88500000000000001</v>
          </cell>
          <cell r="M872">
            <v>2325</v>
          </cell>
          <cell r="N872" t="str">
            <v>NUEVA</v>
          </cell>
        </row>
        <row r="873">
          <cell r="B873">
            <v>37385</v>
          </cell>
          <cell r="C873">
            <v>30</v>
          </cell>
          <cell r="D873">
            <v>30</v>
          </cell>
          <cell r="E873">
            <v>134</v>
          </cell>
          <cell r="F873">
            <v>3.09E-2</v>
          </cell>
          <cell r="G873">
            <v>0</v>
          </cell>
          <cell r="H873">
            <v>37571</v>
          </cell>
          <cell r="I873" t="str">
            <v>CDB</v>
          </cell>
          <cell r="J873" t="str">
            <v>NOM</v>
          </cell>
          <cell r="K873">
            <v>186</v>
          </cell>
          <cell r="L873">
            <v>0.92700000000000005</v>
          </cell>
          <cell r="M873">
            <v>2355</v>
          </cell>
          <cell r="N873" t="str">
            <v>REAPERTURA</v>
          </cell>
        </row>
        <row r="874">
          <cell r="B874">
            <v>37386</v>
          </cell>
          <cell r="C874">
            <v>20</v>
          </cell>
          <cell r="D874">
            <v>20</v>
          </cell>
          <cell r="E874">
            <v>23</v>
          </cell>
          <cell r="F874">
            <v>3.9899999999999998E-2</v>
          </cell>
          <cell r="G874">
            <v>0</v>
          </cell>
          <cell r="H874">
            <v>37662</v>
          </cell>
          <cell r="I874" t="str">
            <v>CDB</v>
          </cell>
          <cell r="J874" t="str">
            <v>NOM</v>
          </cell>
          <cell r="K874">
            <v>276</v>
          </cell>
          <cell r="L874">
            <v>0.79799999999999993</v>
          </cell>
          <cell r="M874">
            <v>2375</v>
          </cell>
          <cell r="N874" t="str">
            <v>REAPERTURA</v>
          </cell>
        </row>
        <row r="875">
          <cell r="B875">
            <v>37389</v>
          </cell>
          <cell r="C875">
            <v>110</v>
          </cell>
          <cell r="D875">
            <v>110</v>
          </cell>
          <cell r="E875">
            <v>254</v>
          </cell>
          <cell r="F875">
            <v>3.49E-2</v>
          </cell>
          <cell r="G875">
            <v>0</v>
          </cell>
          <cell r="H875">
            <v>37573</v>
          </cell>
          <cell r="I875" t="str">
            <v>CDB</v>
          </cell>
          <cell r="J875" t="str">
            <v>NOM</v>
          </cell>
          <cell r="K875">
            <v>184</v>
          </cell>
          <cell r="L875">
            <v>3.839</v>
          </cell>
          <cell r="M875">
            <v>2300</v>
          </cell>
          <cell r="N875" t="str">
            <v>NUEVA</v>
          </cell>
        </row>
        <row r="876">
          <cell r="B876">
            <v>37389</v>
          </cell>
          <cell r="C876">
            <v>110</v>
          </cell>
          <cell r="D876">
            <v>110</v>
          </cell>
          <cell r="E876">
            <v>265.10000000000002</v>
          </cell>
          <cell r="F876">
            <v>3.8600000000000002E-2</v>
          </cell>
          <cell r="G876">
            <v>0</v>
          </cell>
          <cell r="H876">
            <v>37603</v>
          </cell>
          <cell r="I876" t="str">
            <v>CDB</v>
          </cell>
          <cell r="J876" t="str">
            <v>NOM</v>
          </cell>
          <cell r="K876">
            <v>214</v>
          </cell>
          <cell r="L876">
            <v>4.2460000000000004</v>
          </cell>
          <cell r="M876">
            <v>2410</v>
          </cell>
          <cell r="N876" t="str">
            <v>NUEVA</v>
          </cell>
        </row>
        <row r="877">
          <cell r="B877">
            <v>37389</v>
          </cell>
          <cell r="C877">
            <v>30</v>
          </cell>
          <cell r="D877">
            <v>30</v>
          </cell>
          <cell r="E877">
            <v>154.80000000000001</v>
          </cell>
          <cell r="F877">
            <v>4.1500000000000002E-2</v>
          </cell>
          <cell r="G877">
            <v>0</v>
          </cell>
          <cell r="H877">
            <v>37665</v>
          </cell>
          <cell r="I877" t="str">
            <v>CDB</v>
          </cell>
          <cell r="J877" t="str">
            <v>NOM</v>
          </cell>
          <cell r="K877">
            <v>276</v>
          </cell>
          <cell r="L877">
            <v>1.2450000000000001</v>
          </cell>
          <cell r="M877">
            <v>2440</v>
          </cell>
          <cell r="N877" t="str">
            <v>NUEVA</v>
          </cell>
        </row>
        <row r="878">
          <cell r="B878">
            <v>37417</v>
          </cell>
          <cell r="C878">
            <v>30</v>
          </cell>
          <cell r="D878">
            <v>30</v>
          </cell>
          <cell r="E878">
            <v>115</v>
          </cell>
          <cell r="F878">
            <v>2.53E-2</v>
          </cell>
          <cell r="G878">
            <v>0</v>
          </cell>
          <cell r="H878">
            <v>37424</v>
          </cell>
          <cell r="I878" t="str">
            <v>CDB</v>
          </cell>
          <cell r="J878" t="str">
            <v>NOM</v>
          </cell>
          <cell r="K878">
            <v>7</v>
          </cell>
          <cell r="L878">
            <v>0.75900000000000001</v>
          </cell>
          <cell r="M878">
            <v>2180</v>
          </cell>
          <cell r="N878" t="str">
            <v>REAPERTURA</v>
          </cell>
        </row>
        <row r="879">
          <cell r="B879">
            <v>37417</v>
          </cell>
          <cell r="C879">
            <v>80</v>
          </cell>
          <cell r="D879">
            <v>80.099999999999994</v>
          </cell>
          <cell r="E879">
            <v>254.4</v>
          </cell>
          <cell r="F879">
            <v>3.6700000000000003E-2</v>
          </cell>
          <cell r="G879">
            <v>0</v>
          </cell>
          <cell r="H879">
            <v>37600</v>
          </cell>
          <cell r="I879" t="str">
            <v>CDB</v>
          </cell>
          <cell r="J879" t="str">
            <v>NOM</v>
          </cell>
          <cell r="K879">
            <v>183</v>
          </cell>
          <cell r="L879">
            <v>2.93967</v>
          </cell>
          <cell r="M879">
            <v>2260.0999999999985</v>
          </cell>
          <cell r="N879" t="str">
            <v>NUEVA</v>
          </cell>
        </row>
        <row r="880">
          <cell r="B880">
            <v>37418</v>
          </cell>
          <cell r="C880">
            <v>90</v>
          </cell>
          <cell r="D880">
            <v>90</v>
          </cell>
          <cell r="E880">
            <v>147</v>
          </cell>
          <cell r="F880">
            <v>2.4899999999999999E-2</v>
          </cell>
          <cell r="G880">
            <v>0</v>
          </cell>
          <cell r="H880">
            <v>37425</v>
          </cell>
          <cell r="I880" t="str">
            <v>CDB</v>
          </cell>
          <cell r="J880" t="str">
            <v>NOM</v>
          </cell>
          <cell r="K880">
            <v>7</v>
          </cell>
          <cell r="L880">
            <v>2.2409999999999997</v>
          </cell>
          <cell r="M880">
            <v>2350.0999999999985</v>
          </cell>
          <cell r="N880" t="str">
            <v>NUEVA</v>
          </cell>
        </row>
        <row r="881">
          <cell r="B881">
            <v>37441</v>
          </cell>
          <cell r="C881">
            <v>35</v>
          </cell>
          <cell r="D881">
            <v>35</v>
          </cell>
          <cell r="E881">
            <v>76.5</v>
          </cell>
          <cell r="F881">
            <v>2.69E-2</v>
          </cell>
          <cell r="G881">
            <v>0</v>
          </cell>
          <cell r="H881">
            <v>37448</v>
          </cell>
          <cell r="I881" t="str">
            <v>CDB</v>
          </cell>
          <cell r="J881" t="str">
            <v>NOM</v>
          </cell>
          <cell r="K881">
            <v>7</v>
          </cell>
          <cell r="L881">
            <v>0.9415</v>
          </cell>
          <cell r="M881">
            <v>2035.0999999999985</v>
          </cell>
          <cell r="N881" t="str">
            <v>REAPERTURA</v>
          </cell>
        </row>
        <row r="882">
          <cell r="B882">
            <v>37441</v>
          </cell>
          <cell r="C882">
            <v>30</v>
          </cell>
          <cell r="D882">
            <v>30</v>
          </cell>
          <cell r="E882">
            <v>97.9</v>
          </cell>
          <cell r="F882">
            <v>3.04E-2</v>
          </cell>
          <cell r="G882">
            <v>0</v>
          </cell>
          <cell r="H882">
            <v>37539</v>
          </cell>
          <cell r="I882" t="str">
            <v>CDB</v>
          </cell>
          <cell r="J882" t="str">
            <v>NOM</v>
          </cell>
          <cell r="K882">
            <v>98</v>
          </cell>
          <cell r="L882">
            <v>0.91200000000000003</v>
          </cell>
          <cell r="M882">
            <v>2065.0999999999985</v>
          </cell>
          <cell r="N882" t="str">
            <v>NUEVA</v>
          </cell>
        </row>
        <row r="883">
          <cell r="B883">
            <v>37442</v>
          </cell>
          <cell r="C883">
            <v>15</v>
          </cell>
          <cell r="D883">
            <v>15</v>
          </cell>
          <cell r="E883">
            <v>44</v>
          </cell>
          <cell r="F883">
            <v>4.4900000000000002E-2</v>
          </cell>
          <cell r="G883">
            <v>0</v>
          </cell>
          <cell r="H883">
            <v>37718</v>
          </cell>
          <cell r="I883" t="str">
            <v>CDB</v>
          </cell>
          <cell r="J883" t="str">
            <v>NOM</v>
          </cell>
          <cell r="K883">
            <v>276</v>
          </cell>
          <cell r="L883">
            <v>0.67349999999999999</v>
          </cell>
          <cell r="M883">
            <v>2080.0999999999985</v>
          </cell>
          <cell r="N883" t="str">
            <v>NUEVA</v>
          </cell>
        </row>
        <row r="884">
          <cell r="B884">
            <v>37445</v>
          </cell>
          <cell r="C884">
            <v>120</v>
          </cell>
          <cell r="D884">
            <v>20</v>
          </cell>
          <cell r="E884">
            <v>146.5</v>
          </cell>
          <cell r="F884">
            <v>3.1300000000000001E-2</v>
          </cell>
          <cell r="G884">
            <v>0</v>
          </cell>
          <cell r="H884">
            <v>37452</v>
          </cell>
          <cell r="I884" t="str">
            <v>CDB</v>
          </cell>
          <cell r="J884" t="str">
            <v>NOM</v>
          </cell>
          <cell r="K884">
            <v>7</v>
          </cell>
          <cell r="L884">
            <v>0.626</v>
          </cell>
          <cell r="M884">
            <v>1990.0999999999985</v>
          </cell>
          <cell r="N884" t="str">
            <v>REAPERTURA</v>
          </cell>
        </row>
        <row r="885">
          <cell r="B885">
            <v>37445</v>
          </cell>
          <cell r="C885">
            <v>80</v>
          </cell>
          <cell r="D885">
            <v>80</v>
          </cell>
          <cell r="E885">
            <v>155.9</v>
          </cell>
          <cell r="F885">
            <v>3.6299999999999999E-2</v>
          </cell>
          <cell r="G885">
            <v>0</v>
          </cell>
          <cell r="H885">
            <v>37543</v>
          </cell>
          <cell r="I885" t="str">
            <v>CDB</v>
          </cell>
          <cell r="J885" t="str">
            <v>NOM</v>
          </cell>
          <cell r="K885">
            <v>98</v>
          </cell>
          <cell r="L885">
            <v>2.9039999999999999</v>
          </cell>
          <cell r="M885">
            <v>2070.0999999999985</v>
          </cell>
          <cell r="N885" t="str">
            <v>NUEVA</v>
          </cell>
        </row>
        <row r="886">
          <cell r="B886">
            <v>37446</v>
          </cell>
          <cell r="C886">
            <v>60</v>
          </cell>
          <cell r="D886">
            <v>60</v>
          </cell>
          <cell r="E886">
            <v>92.2</v>
          </cell>
          <cell r="F886">
            <v>3.2000000000000001E-2</v>
          </cell>
          <cell r="G886">
            <v>0</v>
          </cell>
          <cell r="H886">
            <v>37488</v>
          </cell>
          <cell r="I886" t="str">
            <v>CDB</v>
          </cell>
          <cell r="J886" t="str">
            <v>NOM</v>
          </cell>
          <cell r="K886">
            <v>42</v>
          </cell>
          <cell r="L886">
            <v>1.92</v>
          </cell>
          <cell r="M886">
            <v>2130.0999999999985</v>
          </cell>
          <cell r="N886" t="str">
            <v>NUEVA</v>
          </cell>
        </row>
        <row r="887">
          <cell r="B887">
            <v>37446</v>
          </cell>
          <cell r="C887">
            <v>50</v>
          </cell>
          <cell r="D887">
            <v>50</v>
          </cell>
          <cell r="E887">
            <v>140.19999999999999</v>
          </cell>
          <cell r="F887">
            <v>4.1300000000000003E-2</v>
          </cell>
          <cell r="G887">
            <v>0</v>
          </cell>
          <cell r="H887">
            <v>37599</v>
          </cell>
          <cell r="I887" t="str">
            <v>CDB</v>
          </cell>
          <cell r="J887" t="str">
            <v>NOM</v>
          </cell>
          <cell r="K887">
            <v>153</v>
          </cell>
          <cell r="L887">
            <v>2.0650000000000004</v>
          </cell>
          <cell r="M887">
            <v>2180.0999999999985</v>
          </cell>
          <cell r="N887" t="str">
            <v>REAPERTURA</v>
          </cell>
        </row>
        <row r="888">
          <cell r="B888">
            <v>37448</v>
          </cell>
          <cell r="C888">
            <v>40</v>
          </cell>
          <cell r="D888">
            <v>40.1</v>
          </cell>
          <cell r="E888">
            <v>88.5</v>
          </cell>
          <cell r="F888">
            <v>4.4499999999999998E-2</v>
          </cell>
          <cell r="G888">
            <v>0</v>
          </cell>
          <cell r="H888">
            <v>37601</v>
          </cell>
          <cell r="I888" t="str">
            <v>CDB</v>
          </cell>
          <cell r="J888" t="str">
            <v>NOM</v>
          </cell>
          <cell r="K888">
            <v>153</v>
          </cell>
          <cell r="L888">
            <v>1.7844499999999999</v>
          </cell>
          <cell r="M888">
            <v>2130.1999999999971</v>
          </cell>
          <cell r="N888" t="str">
            <v>REAPERTURA</v>
          </cell>
        </row>
        <row r="889">
          <cell r="B889">
            <v>37452</v>
          </cell>
          <cell r="C889">
            <v>30</v>
          </cell>
          <cell r="D889">
            <v>30</v>
          </cell>
          <cell r="E889">
            <v>114.5</v>
          </cell>
          <cell r="F889">
            <v>4.24E-2</v>
          </cell>
          <cell r="G889">
            <v>0</v>
          </cell>
          <cell r="H889">
            <v>37606</v>
          </cell>
          <cell r="I889" t="str">
            <v>CDB</v>
          </cell>
          <cell r="J889" t="str">
            <v>NOM</v>
          </cell>
          <cell r="K889">
            <v>154</v>
          </cell>
          <cell r="L889">
            <v>1.272</v>
          </cell>
          <cell r="M889">
            <v>2070.1999999999971</v>
          </cell>
          <cell r="N889" t="str">
            <v>NUEVA</v>
          </cell>
        </row>
        <row r="890">
          <cell r="B890">
            <v>37474</v>
          </cell>
          <cell r="C890">
            <v>100</v>
          </cell>
          <cell r="D890">
            <v>100</v>
          </cell>
          <cell r="E890">
            <v>266</v>
          </cell>
          <cell r="F890">
            <v>0.04</v>
          </cell>
          <cell r="G890">
            <v>0</v>
          </cell>
          <cell r="H890">
            <v>37614</v>
          </cell>
          <cell r="I890" t="str">
            <v>CDB</v>
          </cell>
          <cell r="J890" t="str">
            <v>NOM</v>
          </cell>
          <cell r="K890">
            <v>140</v>
          </cell>
          <cell r="L890">
            <v>4</v>
          </cell>
          <cell r="M890">
            <v>1875.1999999999971</v>
          </cell>
          <cell r="N890" t="str">
            <v>NUEVA</v>
          </cell>
        </row>
        <row r="891">
          <cell r="B891">
            <v>37475</v>
          </cell>
          <cell r="C891">
            <v>80</v>
          </cell>
          <cell r="D891">
            <v>80</v>
          </cell>
          <cell r="E891">
            <v>281.39999999999998</v>
          </cell>
          <cell r="F891">
            <v>4.2000000000000003E-2</v>
          </cell>
          <cell r="G891">
            <v>0</v>
          </cell>
          <cell r="H891">
            <v>37659</v>
          </cell>
          <cell r="I891" t="str">
            <v>CDB</v>
          </cell>
          <cell r="J891" t="str">
            <v>NOM</v>
          </cell>
          <cell r="K891">
            <v>184</v>
          </cell>
          <cell r="L891">
            <v>3.3600000000000003</v>
          </cell>
          <cell r="M891">
            <v>1955.1999999999971</v>
          </cell>
          <cell r="N891" t="str">
            <v>NUEVA</v>
          </cell>
        </row>
        <row r="892">
          <cell r="B892">
            <v>37476</v>
          </cell>
          <cell r="C892">
            <v>30</v>
          </cell>
          <cell r="D892">
            <v>30</v>
          </cell>
          <cell r="E892">
            <v>147</v>
          </cell>
          <cell r="F892">
            <v>4.24E-2</v>
          </cell>
          <cell r="G892">
            <v>0</v>
          </cell>
          <cell r="H892">
            <v>37748</v>
          </cell>
          <cell r="I892" t="str">
            <v>CDB</v>
          </cell>
          <cell r="J892" t="str">
            <v>NOM</v>
          </cell>
          <cell r="K892">
            <v>272</v>
          </cell>
          <cell r="L892">
            <v>1.272</v>
          </cell>
          <cell r="M892">
            <v>1985.1999999999971</v>
          </cell>
          <cell r="N892" t="str">
            <v>NUEVA</v>
          </cell>
        </row>
        <row r="893">
          <cell r="B893">
            <v>37481</v>
          </cell>
          <cell r="C893">
            <v>40</v>
          </cell>
          <cell r="D893">
            <v>40</v>
          </cell>
          <cell r="E893">
            <v>184</v>
          </cell>
          <cell r="F893">
            <v>5.0299999999999997E-2</v>
          </cell>
          <cell r="G893">
            <v>0</v>
          </cell>
          <cell r="H893">
            <v>37846</v>
          </cell>
          <cell r="I893" t="str">
            <v>CDB</v>
          </cell>
          <cell r="J893" t="str">
            <v>NOM</v>
          </cell>
          <cell r="K893">
            <v>365</v>
          </cell>
          <cell r="L893">
            <v>2.012</v>
          </cell>
          <cell r="M893">
            <v>2000.1999999999971</v>
          </cell>
          <cell r="N893" t="str">
            <v>NUEVA</v>
          </cell>
        </row>
        <row r="894">
          <cell r="B894">
            <v>37488</v>
          </cell>
          <cell r="C894">
            <v>65</v>
          </cell>
          <cell r="D894">
            <v>65</v>
          </cell>
          <cell r="E894">
            <v>226.5</v>
          </cell>
          <cell r="F894">
            <v>4.3900000000000002E-2</v>
          </cell>
          <cell r="G894">
            <v>0</v>
          </cell>
          <cell r="H894">
            <v>37761</v>
          </cell>
          <cell r="I894" t="str">
            <v>CDB</v>
          </cell>
          <cell r="J894" t="str">
            <v>NOM</v>
          </cell>
          <cell r="K894">
            <v>273</v>
          </cell>
          <cell r="L894">
            <v>2.8534999999999999</v>
          </cell>
          <cell r="M894">
            <v>2005.1999999999971</v>
          </cell>
          <cell r="N894" t="str">
            <v>NUEVA</v>
          </cell>
        </row>
        <row r="895">
          <cell r="B895">
            <v>37489</v>
          </cell>
          <cell r="C895">
            <v>30</v>
          </cell>
          <cell r="D895">
            <v>30</v>
          </cell>
          <cell r="E895">
            <v>128</v>
          </cell>
          <cell r="F895">
            <v>3.2800000000000003E-2</v>
          </cell>
          <cell r="G895">
            <v>0</v>
          </cell>
          <cell r="H895">
            <v>37616</v>
          </cell>
          <cell r="I895" t="str">
            <v>CDB</v>
          </cell>
          <cell r="J895" t="str">
            <v>NOM</v>
          </cell>
          <cell r="K895">
            <v>127</v>
          </cell>
          <cell r="L895">
            <v>0.9840000000000001</v>
          </cell>
          <cell r="M895">
            <v>2015.1999999999971</v>
          </cell>
          <cell r="N895" t="str">
            <v>NUEVA</v>
          </cell>
        </row>
        <row r="896">
          <cell r="B896">
            <v>37490</v>
          </cell>
          <cell r="C896">
            <v>20</v>
          </cell>
          <cell r="D896">
            <v>20</v>
          </cell>
          <cell r="E896">
            <v>71</v>
          </cell>
          <cell r="F896">
            <v>3.5499999999999997E-2</v>
          </cell>
          <cell r="G896">
            <v>0</v>
          </cell>
          <cell r="H896">
            <v>37602</v>
          </cell>
          <cell r="I896" t="str">
            <v>CDB</v>
          </cell>
          <cell r="J896" t="str">
            <v>NOM</v>
          </cell>
          <cell r="K896">
            <v>112</v>
          </cell>
          <cell r="L896">
            <v>0.71</v>
          </cell>
          <cell r="M896">
            <v>2035.1999999999971</v>
          </cell>
          <cell r="N896" t="str">
            <v>NUEVA</v>
          </cell>
        </row>
        <row r="897">
          <cell r="B897">
            <v>37495</v>
          </cell>
          <cell r="C897">
            <v>30</v>
          </cell>
          <cell r="D897">
            <v>30</v>
          </cell>
          <cell r="E897">
            <v>103.5</v>
          </cell>
          <cell r="F897">
            <v>3.5999999999999997E-2</v>
          </cell>
          <cell r="G897">
            <v>0</v>
          </cell>
          <cell r="H897">
            <v>37607</v>
          </cell>
          <cell r="I897" t="str">
            <v>CDB</v>
          </cell>
          <cell r="J897" t="str">
            <v>NOM</v>
          </cell>
          <cell r="K897">
            <v>112</v>
          </cell>
          <cell r="L897">
            <v>1.0799999999999998</v>
          </cell>
          <cell r="M897">
            <v>2065.1999999999971</v>
          </cell>
          <cell r="N897" t="str">
            <v>NUEVA</v>
          </cell>
        </row>
        <row r="898">
          <cell r="B898">
            <v>37543</v>
          </cell>
          <cell r="C898">
            <v>30</v>
          </cell>
          <cell r="D898">
            <v>30</v>
          </cell>
          <cell r="E898">
            <v>69.8</v>
          </cell>
          <cell r="F898">
            <v>4.7399999999999998E-2</v>
          </cell>
          <cell r="G898">
            <v>0</v>
          </cell>
          <cell r="H898">
            <v>37550</v>
          </cell>
          <cell r="I898" t="str">
            <v>CDB</v>
          </cell>
          <cell r="J898" t="str">
            <v>NOM</v>
          </cell>
          <cell r="K898">
            <v>7</v>
          </cell>
          <cell r="L898">
            <v>1.4219999999999999</v>
          </cell>
          <cell r="M898">
            <v>1545.1999999999971</v>
          </cell>
          <cell r="N898" t="str">
            <v>NUEVA</v>
          </cell>
        </row>
        <row r="899">
          <cell r="B899">
            <v>37550</v>
          </cell>
          <cell r="C899">
            <v>30</v>
          </cell>
          <cell r="D899">
            <v>30</v>
          </cell>
          <cell r="E899">
            <v>60</v>
          </cell>
          <cell r="F899">
            <v>4.2000000000000003E-2</v>
          </cell>
          <cell r="G899">
            <v>0</v>
          </cell>
          <cell r="H899">
            <v>37557</v>
          </cell>
          <cell r="I899" t="str">
            <v>CDB</v>
          </cell>
          <cell r="J899" t="str">
            <v>NOM</v>
          </cell>
          <cell r="K899">
            <v>7</v>
          </cell>
          <cell r="L899">
            <v>1.26</v>
          </cell>
          <cell r="M899">
            <v>1525.1999999999971</v>
          </cell>
          <cell r="N899" t="str">
            <v>NUEVA</v>
          </cell>
        </row>
        <row r="900">
          <cell r="B900">
            <v>37558</v>
          </cell>
          <cell r="C900">
            <v>50</v>
          </cell>
          <cell r="D900">
            <v>50</v>
          </cell>
          <cell r="E900">
            <v>166</v>
          </cell>
          <cell r="F900">
            <v>6.7900000000000002E-2</v>
          </cell>
          <cell r="G900">
            <v>0</v>
          </cell>
          <cell r="H900">
            <v>37832</v>
          </cell>
          <cell r="I900" t="str">
            <v>CDB</v>
          </cell>
          <cell r="J900" t="str">
            <v>NOM</v>
          </cell>
          <cell r="K900">
            <v>274</v>
          </cell>
          <cell r="L900">
            <v>3.395</v>
          </cell>
          <cell r="M900">
            <v>1420.1999999999971</v>
          </cell>
          <cell r="N900" t="str">
            <v>NUEVA</v>
          </cell>
        </row>
        <row r="901">
          <cell r="B901">
            <v>37558</v>
          </cell>
          <cell r="C901">
            <v>70</v>
          </cell>
          <cell r="D901">
            <v>70</v>
          </cell>
          <cell r="E901">
            <v>184</v>
          </cell>
          <cell r="F901">
            <v>6.0100000000000001E-2</v>
          </cell>
          <cell r="G901">
            <v>0</v>
          </cell>
          <cell r="H901">
            <v>37740</v>
          </cell>
          <cell r="I901" t="str">
            <v>CDB</v>
          </cell>
          <cell r="J901" t="str">
            <v>NOM</v>
          </cell>
          <cell r="K901">
            <v>182</v>
          </cell>
          <cell r="L901">
            <v>4.2069999999999999</v>
          </cell>
          <cell r="M901">
            <v>1490.1999999999971</v>
          </cell>
          <cell r="N901" t="str">
            <v>NUEVA</v>
          </cell>
        </row>
        <row r="902">
          <cell r="B902">
            <v>37558</v>
          </cell>
          <cell r="C902">
            <v>80</v>
          </cell>
          <cell r="D902">
            <v>80</v>
          </cell>
          <cell r="E902">
            <v>130</v>
          </cell>
          <cell r="F902">
            <v>4.6800000000000001E-2</v>
          </cell>
          <cell r="G902">
            <v>0</v>
          </cell>
          <cell r="H902">
            <v>37565</v>
          </cell>
          <cell r="I902" t="str">
            <v>CDB</v>
          </cell>
          <cell r="J902" t="str">
            <v>NOM</v>
          </cell>
          <cell r="K902">
            <v>7</v>
          </cell>
          <cell r="L902">
            <v>3.7440000000000002</v>
          </cell>
          <cell r="M902">
            <v>1570.1999999999971</v>
          </cell>
          <cell r="N902" t="str">
            <v>NUEVA</v>
          </cell>
        </row>
        <row r="903">
          <cell r="B903">
            <v>37567</v>
          </cell>
          <cell r="C903">
            <v>50</v>
          </cell>
          <cell r="D903">
            <v>50</v>
          </cell>
          <cell r="E903">
            <v>230.1</v>
          </cell>
          <cell r="F903">
            <v>5.4899999999999997E-2</v>
          </cell>
          <cell r="G903">
            <v>0</v>
          </cell>
          <cell r="H903">
            <v>37748</v>
          </cell>
          <cell r="I903" t="str">
            <v>CDB</v>
          </cell>
          <cell r="J903" t="str">
            <v>NOM</v>
          </cell>
          <cell r="K903">
            <v>181</v>
          </cell>
          <cell r="L903">
            <v>2.7449999999999997</v>
          </cell>
          <cell r="M903">
            <v>1485.1999999999971</v>
          </cell>
          <cell r="N903" t="str">
            <v>REAPERTURA</v>
          </cell>
        </row>
        <row r="904">
          <cell r="B904">
            <v>37567</v>
          </cell>
          <cell r="C904">
            <v>50</v>
          </cell>
          <cell r="D904">
            <v>50</v>
          </cell>
          <cell r="E904">
            <v>196.3</v>
          </cell>
          <cell r="F904">
            <v>0.06</v>
          </cell>
          <cell r="G904">
            <v>0</v>
          </cell>
          <cell r="H904">
            <v>37840</v>
          </cell>
          <cell r="I904" t="str">
            <v>CDB</v>
          </cell>
          <cell r="J904" t="str">
            <v>NOM</v>
          </cell>
          <cell r="K904">
            <v>273</v>
          </cell>
          <cell r="L904">
            <v>3</v>
          </cell>
          <cell r="M904">
            <v>1535.1999999999971</v>
          </cell>
          <cell r="N904" t="str">
            <v>NUEVA</v>
          </cell>
        </row>
        <row r="905">
          <cell r="B905">
            <v>37571</v>
          </cell>
          <cell r="C905">
            <v>60</v>
          </cell>
          <cell r="D905">
            <v>60</v>
          </cell>
          <cell r="E905">
            <v>197.2</v>
          </cell>
          <cell r="F905">
            <v>4.48E-2</v>
          </cell>
          <cell r="G905">
            <v>0</v>
          </cell>
          <cell r="H905">
            <v>37669</v>
          </cell>
          <cell r="I905" t="str">
            <v>CDB</v>
          </cell>
          <cell r="J905" t="str">
            <v>NOM</v>
          </cell>
          <cell r="K905">
            <v>98</v>
          </cell>
          <cell r="L905">
            <v>2.6880000000000002</v>
          </cell>
          <cell r="M905">
            <v>1515.1999999999971</v>
          </cell>
          <cell r="N905" t="str">
            <v>NUEVA</v>
          </cell>
        </row>
        <row r="906">
          <cell r="B906">
            <v>37571</v>
          </cell>
          <cell r="C906">
            <v>60</v>
          </cell>
          <cell r="D906">
            <v>60</v>
          </cell>
          <cell r="E906">
            <v>298.7</v>
          </cell>
          <cell r="F906">
            <v>4.9500000000000002E-2</v>
          </cell>
          <cell r="G906">
            <v>0</v>
          </cell>
          <cell r="H906">
            <v>37753</v>
          </cell>
          <cell r="I906" t="str">
            <v>CDB</v>
          </cell>
          <cell r="J906" t="str">
            <v>NOM</v>
          </cell>
          <cell r="K906">
            <v>182</v>
          </cell>
          <cell r="L906">
            <v>2.97</v>
          </cell>
          <cell r="M906">
            <v>1575.1999999999971</v>
          </cell>
          <cell r="N906" t="str">
            <v>NUEVA</v>
          </cell>
        </row>
        <row r="907">
          <cell r="B907">
            <v>37571</v>
          </cell>
          <cell r="C907">
            <v>30</v>
          </cell>
          <cell r="D907">
            <v>30</v>
          </cell>
          <cell r="E907">
            <v>188.7</v>
          </cell>
          <cell r="F907">
            <v>5.8999999999999997E-2</v>
          </cell>
          <cell r="G907">
            <v>0</v>
          </cell>
          <cell r="H907">
            <v>37936</v>
          </cell>
          <cell r="I907" t="str">
            <v>CDB</v>
          </cell>
          <cell r="J907" t="str">
            <v>NOM</v>
          </cell>
          <cell r="K907">
            <v>365</v>
          </cell>
          <cell r="L907">
            <v>1.77</v>
          </cell>
          <cell r="M907">
            <v>1605.1999999999971</v>
          </cell>
          <cell r="N907" t="str">
            <v>NUEVA</v>
          </cell>
        </row>
        <row r="908">
          <cell r="B908">
            <v>37572</v>
          </cell>
          <cell r="C908">
            <v>40</v>
          </cell>
          <cell r="D908">
            <v>40</v>
          </cell>
          <cell r="E908">
            <v>197.7</v>
          </cell>
          <cell r="F908">
            <v>4.4600000000000001E-2</v>
          </cell>
          <cell r="G908">
            <v>0</v>
          </cell>
          <cell r="H908">
            <v>37725</v>
          </cell>
          <cell r="I908" t="str">
            <v>CDB</v>
          </cell>
          <cell r="J908" t="str">
            <v>NOM</v>
          </cell>
          <cell r="K908">
            <v>153</v>
          </cell>
          <cell r="L908">
            <v>1.784</v>
          </cell>
          <cell r="M908">
            <v>1595.1999999999971</v>
          </cell>
          <cell r="N908" t="str">
            <v>NUEVA</v>
          </cell>
        </row>
        <row r="909">
          <cell r="B909">
            <v>37572</v>
          </cell>
          <cell r="C909">
            <v>50</v>
          </cell>
          <cell r="D909">
            <v>50.1</v>
          </cell>
          <cell r="E909">
            <v>186</v>
          </cell>
          <cell r="F909">
            <v>4.7300000000000002E-2</v>
          </cell>
          <cell r="G909">
            <v>0</v>
          </cell>
          <cell r="H909">
            <v>37784</v>
          </cell>
          <cell r="I909" t="str">
            <v>CDB</v>
          </cell>
          <cell r="J909" t="str">
            <v>NOM</v>
          </cell>
          <cell r="K909">
            <v>212</v>
          </cell>
          <cell r="L909">
            <v>2.3697300000000001</v>
          </cell>
          <cell r="M909">
            <v>1645.2999999999956</v>
          </cell>
          <cell r="N909" t="str">
            <v>NUEVA</v>
          </cell>
        </row>
        <row r="910">
          <cell r="B910">
            <v>37573</v>
          </cell>
          <cell r="C910">
            <v>75</v>
          </cell>
          <cell r="D910">
            <v>75</v>
          </cell>
          <cell r="E910">
            <v>304.2</v>
          </cell>
          <cell r="F910">
            <v>4.1399999999999999E-2</v>
          </cell>
          <cell r="G910">
            <v>0</v>
          </cell>
          <cell r="H910">
            <v>37713</v>
          </cell>
          <cell r="I910" t="str">
            <v>CDB</v>
          </cell>
          <cell r="J910" t="str">
            <v>NOM</v>
          </cell>
          <cell r="K910">
            <v>140</v>
          </cell>
          <cell r="L910">
            <v>3.105</v>
          </cell>
          <cell r="M910">
            <v>1610.2999999999956</v>
          </cell>
          <cell r="N910" t="str">
            <v>NUEVA</v>
          </cell>
        </row>
        <row r="911">
          <cell r="B911">
            <v>37573</v>
          </cell>
          <cell r="C911">
            <v>50</v>
          </cell>
          <cell r="D911">
            <v>50</v>
          </cell>
          <cell r="E911">
            <v>200.6</v>
          </cell>
          <cell r="F911">
            <v>4.99E-2</v>
          </cell>
          <cell r="G911">
            <v>0</v>
          </cell>
          <cell r="H911">
            <v>37938</v>
          </cell>
          <cell r="I911" t="str">
            <v>CDB</v>
          </cell>
          <cell r="J911" t="str">
            <v>NOM</v>
          </cell>
          <cell r="K911">
            <v>365</v>
          </cell>
          <cell r="L911">
            <v>2.4950000000000001</v>
          </cell>
          <cell r="M911">
            <v>1660.2999999999956</v>
          </cell>
          <cell r="N911" t="str">
            <v>NUEVA</v>
          </cell>
        </row>
        <row r="912">
          <cell r="B912">
            <v>37578</v>
          </cell>
          <cell r="C912">
            <v>50</v>
          </cell>
          <cell r="D912">
            <v>50</v>
          </cell>
          <cell r="E912">
            <v>177.1</v>
          </cell>
          <cell r="F912">
            <v>4.7199999999999999E-2</v>
          </cell>
          <cell r="G912">
            <v>0</v>
          </cell>
          <cell r="H912">
            <v>37790</v>
          </cell>
          <cell r="I912" t="str">
            <v>CDB</v>
          </cell>
          <cell r="J912" t="str">
            <v>NOM</v>
          </cell>
          <cell r="K912">
            <v>212</v>
          </cell>
          <cell r="L912">
            <v>2.36</v>
          </cell>
          <cell r="M912">
            <v>1710.2999999999956</v>
          </cell>
          <cell r="N912" t="str">
            <v>NUEVA</v>
          </cell>
        </row>
        <row r="913">
          <cell r="B913">
            <v>37578</v>
          </cell>
          <cell r="C913">
            <v>40</v>
          </cell>
          <cell r="D913">
            <v>40</v>
          </cell>
          <cell r="E913">
            <v>122.5</v>
          </cell>
          <cell r="F913">
            <v>5.5300000000000002E-2</v>
          </cell>
          <cell r="G913">
            <v>0</v>
          </cell>
          <cell r="H913">
            <v>37943</v>
          </cell>
          <cell r="I913" t="str">
            <v>CDB</v>
          </cell>
          <cell r="J913" t="str">
            <v>NOM</v>
          </cell>
          <cell r="K913">
            <v>365</v>
          </cell>
          <cell r="L913">
            <v>2.2120000000000002</v>
          </cell>
          <cell r="M913">
            <v>1750.2999999999956</v>
          </cell>
          <cell r="N913" t="str">
            <v>NUEVA</v>
          </cell>
        </row>
        <row r="914">
          <cell r="B914">
            <v>37579</v>
          </cell>
          <cell r="C914">
            <v>25</v>
          </cell>
          <cell r="D914">
            <v>25</v>
          </cell>
          <cell r="E914">
            <v>88.1</v>
          </cell>
          <cell r="F914">
            <v>5.3600000000000002E-2</v>
          </cell>
          <cell r="G914">
            <v>0</v>
          </cell>
          <cell r="H914">
            <v>37944</v>
          </cell>
          <cell r="I914" t="str">
            <v>CDB</v>
          </cell>
          <cell r="J914" t="str">
            <v>NOM</v>
          </cell>
          <cell r="K914">
            <v>365</v>
          </cell>
          <cell r="L914">
            <v>1.34</v>
          </cell>
          <cell r="M914">
            <v>1775.2999999999956</v>
          </cell>
          <cell r="N914" t="str">
            <v>NUEVA</v>
          </cell>
        </row>
        <row r="915">
          <cell r="B915">
            <v>37599</v>
          </cell>
          <cell r="C915">
            <v>50</v>
          </cell>
          <cell r="D915">
            <v>50</v>
          </cell>
          <cell r="E915">
            <v>208.1</v>
          </cell>
          <cell r="F915">
            <v>5.0299999999999997E-2</v>
          </cell>
          <cell r="G915">
            <v>0</v>
          </cell>
          <cell r="H915">
            <v>37964</v>
          </cell>
          <cell r="I915" t="str">
            <v>CDB</v>
          </cell>
          <cell r="J915" t="str">
            <v>NOM</v>
          </cell>
          <cell r="K915">
            <v>365</v>
          </cell>
          <cell r="L915">
            <v>2.5149999999999997</v>
          </cell>
          <cell r="M915">
            <v>1660.2999999999956</v>
          </cell>
          <cell r="N915" t="str">
            <v>NUEVA</v>
          </cell>
        </row>
        <row r="916">
          <cell r="B916">
            <v>37599</v>
          </cell>
          <cell r="C916">
            <v>35</v>
          </cell>
          <cell r="D916">
            <v>35</v>
          </cell>
          <cell r="E916">
            <v>106</v>
          </cell>
          <cell r="F916">
            <v>3.4599999999999999E-2</v>
          </cell>
          <cell r="G916">
            <v>0</v>
          </cell>
          <cell r="H916">
            <v>37606</v>
          </cell>
          <cell r="I916" t="str">
            <v>CDB</v>
          </cell>
          <cell r="J916" t="str">
            <v>NOM</v>
          </cell>
          <cell r="K916">
            <v>7</v>
          </cell>
          <cell r="L916">
            <v>1.2109999999999999</v>
          </cell>
          <cell r="M916">
            <v>1695.2999999999956</v>
          </cell>
          <cell r="N916" t="str">
            <v>REAPERTURA</v>
          </cell>
        </row>
        <row r="917">
          <cell r="B917">
            <v>37600</v>
          </cell>
          <cell r="C917">
            <v>60</v>
          </cell>
          <cell r="D917">
            <v>60</v>
          </cell>
          <cell r="E917">
            <v>314.60000000000002</v>
          </cell>
          <cell r="F917">
            <v>4.2200000000000001E-2</v>
          </cell>
          <cell r="G917">
            <v>0</v>
          </cell>
          <cell r="H917">
            <v>37782</v>
          </cell>
          <cell r="I917" t="str">
            <v>CDB</v>
          </cell>
          <cell r="J917" t="str">
            <v>NOM</v>
          </cell>
          <cell r="K917">
            <v>182</v>
          </cell>
          <cell r="L917">
            <v>2.532</v>
          </cell>
          <cell r="M917">
            <v>1675.1999999999971</v>
          </cell>
          <cell r="N917" t="str">
            <v>NUEVA</v>
          </cell>
        </row>
        <row r="918">
          <cell r="B918">
            <v>37600</v>
          </cell>
          <cell r="C918">
            <v>65</v>
          </cell>
          <cell r="D918">
            <v>65</v>
          </cell>
          <cell r="E918">
            <v>250.8</v>
          </cell>
          <cell r="F918">
            <v>4.4499999999999998E-2</v>
          </cell>
          <cell r="G918">
            <v>0</v>
          </cell>
          <cell r="H918">
            <v>37874</v>
          </cell>
          <cell r="I918" t="str">
            <v>CDB</v>
          </cell>
          <cell r="J918" t="str">
            <v>NOM</v>
          </cell>
          <cell r="K918">
            <v>274</v>
          </cell>
          <cell r="L918">
            <v>2.8925000000000001</v>
          </cell>
          <cell r="M918">
            <v>1740.1999999999971</v>
          </cell>
          <cell r="N918" t="str">
            <v>NUEVA</v>
          </cell>
        </row>
        <row r="919">
          <cell r="B919">
            <v>37601</v>
          </cell>
          <cell r="C919">
            <v>45</v>
          </cell>
          <cell r="D919">
            <v>45</v>
          </cell>
          <cell r="E919">
            <v>126.3</v>
          </cell>
          <cell r="F919">
            <v>3.8800000000000001E-2</v>
          </cell>
          <cell r="G919">
            <v>0</v>
          </cell>
          <cell r="H919">
            <v>37691</v>
          </cell>
          <cell r="I919" t="str">
            <v>CDB</v>
          </cell>
          <cell r="J919" t="str">
            <v>NOM</v>
          </cell>
          <cell r="K919">
            <v>90</v>
          </cell>
          <cell r="L919">
            <v>1.746</v>
          </cell>
          <cell r="M919">
            <v>1715.0999999999985</v>
          </cell>
          <cell r="N919" t="str">
            <v>NUEVA</v>
          </cell>
        </row>
        <row r="920">
          <cell r="B920">
            <v>37601</v>
          </cell>
          <cell r="C920">
            <v>40</v>
          </cell>
          <cell r="D920">
            <v>40</v>
          </cell>
          <cell r="E920">
            <v>135.19999999999999</v>
          </cell>
          <cell r="F920">
            <v>5.0200000000000002E-2</v>
          </cell>
          <cell r="G920">
            <v>0</v>
          </cell>
          <cell r="H920">
            <v>37966</v>
          </cell>
          <cell r="I920" t="str">
            <v>CDB</v>
          </cell>
          <cell r="J920" t="str">
            <v>NOM</v>
          </cell>
          <cell r="K920">
            <v>365</v>
          </cell>
          <cell r="L920">
            <v>2.008</v>
          </cell>
          <cell r="M920">
            <v>1755.0999999999985</v>
          </cell>
          <cell r="N920" t="str">
            <v>NUEVA</v>
          </cell>
        </row>
        <row r="921">
          <cell r="B921">
            <v>37606</v>
          </cell>
          <cell r="C921">
            <v>40</v>
          </cell>
          <cell r="D921">
            <v>40</v>
          </cell>
          <cell r="E921">
            <v>154</v>
          </cell>
          <cell r="F921">
            <v>5.0200000000000002E-2</v>
          </cell>
          <cell r="G921">
            <v>0</v>
          </cell>
          <cell r="H921">
            <v>37971</v>
          </cell>
          <cell r="I921" t="str">
            <v>CDB</v>
          </cell>
          <cell r="J921" t="str">
            <v>NOM</v>
          </cell>
          <cell r="K921">
            <v>365</v>
          </cell>
          <cell r="L921">
            <v>2.008</v>
          </cell>
          <cell r="M921">
            <v>1600.0999999999985</v>
          </cell>
          <cell r="N921" t="str">
            <v>NUEVA</v>
          </cell>
        </row>
        <row r="922">
          <cell r="B922">
            <v>37607</v>
          </cell>
          <cell r="C922">
            <v>50</v>
          </cell>
          <cell r="D922">
            <v>50</v>
          </cell>
          <cell r="E922">
            <v>214.1</v>
          </cell>
          <cell r="F922">
            <v>4.0899999999999999E-2</v>
          </cell>
          <cell r="G922">
            <v>0</v>
          </cell>
          <cell r="H922">
            <v>37789</v>
          </cell>
          <cell r="I922" t="str">
            <v>CDB</v>
          </cell>
          <cell r="J922" t="str">
            <v>NOM</v>
          </cell>
          <cell r="K922">
            <v>182</v>
          </cell>
          <cell r="L922">
            <v>2.0449999999999999</v>
          </cell>
          <cell r="M922">
            <v>1620.0999999999985</v>
          </cell>
          <cell r="N922" t="str">
            <v>NUEVA</v>
          </cell>
        </row>
        <row r="923">
          <cell r="B923">
            <v>37607</v>
          </cell>
          <cell r="C923">
            <v>40</v>
          </cell>
          <cell r="D923">
            <v>40</v>
          </cell>
          <cell r="E923">
            <v>160.1</v>
          </cell>
          <cell r="F923">
            <v>4.2099999999999999E-2</v>
          </cell>
          <cell r="G923">
            <v>0</v>
          </cell>
          <cell r="H923">
            <v>37881</v>
          </cell>
          <cell r="I923" t="str">
            <v>CDB</v>
          </cell>
          <cell r="J923" t="str">
            <v>NOM</v>
          </cell>
          <cell r="K923">
            <v>274</v>
          </cell>
          <cell r="L923">
            <v>1.6839999999999999</v>
          </cell>
          <cell r="M923">
            <v>1660.0999999999985</v>
          </cell>
          <cell r="N923" t="str">
            <v>NUEVA</v>
          </cell>
        </row>
        <row r="924">
          <cell r="B924">
            <v>37620</v>
          </cell>
          <cell r="C924">
            <v>25</v>
          </cell>
          <cell r="D924">
            <v>25</v>
          </cell>
          <cell r="E924">
            <v>67.599999999999994</v>
          </cell>
          <cell r="F924">
            <v>3.6299999999999999E-2</v>
          </cell>
          <cell r="G924">
            <v>0</v>
          </cell>
          <cell r="H924">
            <v>37711</v>
          </cell>
          <cell r="I924" t="str">
            <v>CDB</v>
          </cell>
          <cell r="J924" t="str">
            <v>NOM</v>
          </cell>
          <cell r="K924">
            <v>91</v>
          </cell>
          <cell r="L924">
            <v>0.90749999999999997</v>
          </cell>
          <cell r="M924">
            <v>1555.0999999999985</v>
          </cell>
          <cell r="N924" t="str">
            <v>NUEVA</v>
          </cell>
        </row>
        <row r="925">
          <cell r="B925">
            <v>37621</v>
          </cell>
          <cell r="C925">
            <v>80</v>
          </cell>
          <cell r="D925">
            <v>80</v>
          </cell>
          <cell r="E925">
            <v>131</v>
          </cell>
          <cell r="F925">
            <v>4.3400000000000001E-2</v>
          </cell>
          <cell r="G925">
            <v>0</v>
          </cell>
          <cell r="H925">
            <v>37803</v>
          </cell>
          <cell r="I925" t="str">
            <v>CDB</v>
          </cell>
          <cell r="J925" t="str">
            <v>NOM</v>
          </cell>
          <cell r="K925">
            <v>182</v>
          </cell>
          <cell r="L925">
            <v>3.472</v>
          </cell>
          <cell r="M925">
            <v>1635.0999999999985</v>
          </cell>
          <cell r="N925" t="str">
            <v>NUEVA</v>
          </cell>
        </row>
        <row r="926">
          <cell r="B926">
            <v>37628</v>
          </cell>
          <cell r="C926">
            <v>75</v>
          </cell>
          <cell r="D926">
            <v>75</v>
          </cell>
          <cell r="E926">
            <v>191.5</v>
          </cell>
          <cell r="F926">
            <v>3.5099999999999999E-2</v>
          </cell>
          <cell r="G926">
            <v>0</v>
          </cell>
          <cell r="H926">
            <v>37718</v>
          </cell>
          <cell r="I926" t="str">
            <v>CDB</v>
          </cell>
          <cell r="J926" t="str">
            <v>NOM</v>
          </cell>
          <cell r="K926">
            <v>90</v>
          </cell>
          <cell r="L926">
            <v>2.6324999999999998</v>
          </cell>
          <cell r="M926">
            <v>1710.0999999999985</v>
          </cell>
          <cell r="N926" t="str">
            <v>REAPERTURA</v>
          </cell>
        </row>
        <row r="927">
          <cell r="B927">
            <v>37628</v>
          </cell>
          <cell r="C927">
            <v>75</v>
          </cell>
          <cell r="D927">
            <v>75</v>
          </cell>
          <cell r="E927">
            <v>275</v>
          </cell>
          <cell r="F927">
            <v>4.0099999999999997E-2</v>
          </cell>
          <cell r="G927">
            <v>0</v>
          </cell>
          <cell r="H927">
            <v>37809</v>
          </cell>
          <cell r="I927" t="str">
            <v>CDB</v>
          </cell>
          <cell r="J927" t="str">
            <v>NOM</v>
          </cell>
          <cell r="K927">
            <v>181</v>
          </cell>
          <cell r="L927">
            <v>3.0074999999999998</v>
          </cell>
          <cell r="M927">
            <v>1785.0999999999985</v>
          </cell>
          <cell r="N927" t="str">
            <v>NUEVA</v>
          </cell>
        </row>
        <row r="928">
          <cell r="B928">
            <v>37629</v>
          </cell>
          <cell r="C928">
            <v>50</v>
          </cell>
          <cell r="D928">
            <v>50</v>
          </cell>
          <cell r="E928">
            <v>274.7</v>
          </cell>
          <cell r="F928">
            <v>5.6500000000000002E-2</v>
          </cell>
          <cell r="G928">
            <v>0</v>
          </cell>
          <cell r="H928">
            <v>38176</v>
          </cell>
          <cell r="I928" t="str">
            <v>CDB</v>
          </cell>
          <cell r="J928" t="str">
            <v>NOM</v>
          </cell>
          <cell r="K928">
            <v>547</v>
          </cell>
          <cell r="L928">
            <v>2.8250000000000002</v>
          </cell>
          <cell r="M928">
            <v>1835.0999999999985</v>
          </cell>
          <cell r="N928" t="str">
            <v>NUEVA</v>
          </cell>
        </row>
        <row r="929">
          <cell r="B929">
            <v>37629</v>
          </cell>
          <cell r="C929">
            <v>50</v>
          </cell>
          <cell r="D929">
            <v>50</v>
          </cell>
          <cell r="E929">
            <v>267.5</v>
          </cell>
          <cell r="F929">
            <v>4.0800000000000003E-2</v>
          </cell>
          <cell r="G929">
            <v>0</v>
          </cell>
          <cell r="H929">
            <v>37903</v>
          </cell>
          <cell r="I929" t="str">
            <v>CDB</v>
          </cell>
          <cell r="J929" t="str">
            <v>NOM</v>
          </cell>
          <cell r="K929">
            <v>274</v>
          </cell>
          <cell r="L929">
            <v>2.04</v>
          </cell>
          <cell r="M929">
            <v>1885.0999999999985</v>
          </cell>
          <cell r="N929" t="str">
            <v>NUEVA</v>
          </cell>
        </row>
        <row r="930">
          <cell r="B930">
            <v>37630</v>
          </cell>
          <cell r="C930">
            <v>35</v>
          </cell>
          <cell r="D930">
            <v>35</v>
          </cell>
          <cell r="E930">
            <v>227</v>
          </cell>
          <cell r="F930">
            <v>4.5199999999999997E-2</v>
          </cell>
          <cell r="G930">
            <v>0</v>
          </cell>
          <cell r="H930">
            <v>37995</v>
          </cell>
          <cell r="I930" t="str">
            <v>CDB</v>
          </cell>
          <cell r="J930" t="str">
            <v>NOM</v>
          </cell>
          <cell r="K930">
            <v>365</v>
          </cell>
          <cell r="L930">
            <v>1.5819999999999999</v>
          </cell>
          <cell r="M930">
            <v>1920.0999999999985</v>
          </cell>
          <cell r="N930" t="str">
            <v>NUEVA</v>
          </cell>
        </row>
        <row r="931">
          <cell r="B931">
            <v>37631</v>
          </cell>
          <cell r="C931">
            <v>50</v>
          </cell>
          <cell r="D931">
            <v>50</v>
          </cell>
          <cell r="E931">
            <v>239</v>
          </cell>
          <cell r="F931">
            <v>5.45E-2</v>
          </cell>
          <cell r="G931">
            <v>0</v>
          </cell>
          <cell r="H931">
            <v>38176</v>
          </cell>
          <cell r="I931" t="str">
            <v>CDB</v>
          </cell>
          <cell r="J931" t="str">
            <v>NOM</v>
          </cell>
          <cell r="K931">
            <v>545</v>
          </cell>
          <cell r="L931">
            <v>2.7250000000000001</v>
          </cell>
          <cell r="M931">
            <v>1970.0999999999985</v>
          </cell>
          <cell r="N931" t="str">
            <v>REAPERTURA</v>
          </cell>
        </row>
        <row r="932">
          <cell r="B932">
            <v>37634</v>
          </cell>
          <cell r="C932">
            <v>50</v>
          </cell>
          <cell r="D932">
            <v>50</v>
          </cell>
          <cell r="E932">
            <v>177</v>
          </cell>
          <cell r="F932">
            <v>3.4700000000000002E-2</v>
          </cell>
          <cell r="G932">
            <v>0</v>
          </cell>
          <cell r="H932">
            <v>37725</v>
          </cell>
          <cell r="I932" t="str">
            <v>CDB</v>
          </cell>
          <cell r="J932" t="str">
            <v>NOM</v>
          </cell>
          <cell r="K932">
            <v>91</v>
          </cell>
          <cell r="L932">
            <v>1.7350000000000001</v>
          </cell>
          <cell r="M932">
            <v>2020.0999999999985</v>
          </cell>
          <cell r="N932" t="str">
            <v>REAPERTURA</v>
          </cell>
        </row>
        <row r="933">
          <cell r="B933">
            <v>37635</v>
          </cell>
          <cell r="C933">
            <v>30</v>
          </cell>
          <cell r="D933">
            <v>30</v>
          </cell>
          <cell r="E933">
            <v>118.7</v>
          </cell>
          <cell r="F933">
            <v>3.8399999999999997E-2</v>
          </cell>
          <cell r="G933">
            <v>0</v>
          </cell>
          <cell r="H933">
            <v>37816</v>
          </cell>
          <cell r="I933" t="str">
            <v>CDB</v>
          </cell>
          <cell r="J933" t="str">
            <v>NOM</v>
          </cell>
          <cell r="K933">
            <v>181</v>
          </cell>
          <cell r="L933">
            <v>1.1519999999999999</v>
          </cell>
          <cell r="M933">
            <v>2050.0999999999985</v>
          </cell>
          <cell r="N933" t="str">
            <v>NUEVA</v>
          </cell>
        </row>
        <row r="934">
          <cell r="B934">
            <v>37636</v>
          </cell>
          <cell r="C934">
            <v>35</v>
          </cell>
          <cell r="D934">
            <v>35</v>
          </cell>
          <cell r="E934">
            <v>149.30000000000001</v>
          </cell>
          <cell r="F934">
            <v>3.9600000000000003E-2</v>
          </cell>
          <cell r="G934">
            <v>0</v>
          </cell>
          <cell r="H934">
            <v>37909</v>
          </cell>
          <cell r="I934" t="str">
            <v>CDB</v>
          </cell>
          <cell r="J934" t="str">
            <v>NOM</v>
          </cell>
          <cell r="K934">
            <v>273</v>
          </cell>
          <cell r="L934">
            <v>1.3860000000000001</v>
          </cell>
          <cell r="M934">
            <v>2060.0999999999985</v>
          </cell>
          <cell r="N934" t="str">
            <v>NUEVA</v>
          </cell>
        </row>
        <row r="935">
          <cell r="B935">
            <v>37637</v>
          </cell>
          <cell r="C935">
            <v>30</v>
          </cell>
          <cell r="D935">
            <v>30</v>
          </cell>
          <cell r="E935">
            <v>138</v>
          </cell>
          <cell r="F935">
            <v>5.2299999999999999E-2</v>
          </cell>
          <cell r="G935">
            <v>0</v>
          </cell>
          <cell r="H935">
            <v>38176</v>
          </cell>
          <cell r="I935" t="str">
            <v>CDB</v>
          </cell>
          <cell r="J935" t="str">
            <v>NOM</v>
          </cell>
          <cell r="K935">
            <v>539</v>
          </cell>
          <cell r="L935">
            <v>1.569</v>
          </cell>
          <cell r="M935">
            <v>2090.0999999999985</v>
          </cell>
          <cell r="N935" t="str">
            <v>REAPERTURA</v>
          </cell>
        </row>
        <row r="936">
          <cell r="B936">
            <v>37650</v>
          </cell>
          <cell r="C936">
            <v>30</v>
          </cell>
          <cell r="D936">
            <v>30</v>
          </cell>
          <cell r="E936">
            <v>87.2</v>
          </cell>
          <cell r="F936">
            <v>4.5199999999999997E-2</v>
          </cell>
          <cell r="G936">
            <v>0</v>
          </cell>
          <cell r="H936">
            <v>37995</v>
          </cell>
          <cell r="I936" t="str">
            <v>CDB</v>
          </cell>
          <cell r="J936" t="str">
            <v>NOM</v>
          </cell>
          <cell r="K936">
            <v>345</v>
          </cell>
          <cell r="L936">
            <v>1.3559999999999999</v>
          </cell>
          <cell r="M936">
            <v>2080.0999999999985</v>
          </cell>
          <cell r="N936" t="str">
            <v>REAPERTURA</v>
          </cell>
        </row>
        <row r="937">
          <cell r="B937">
            <v>37650</v>
          </cell>
          <cell r="C937">
            <v>25</v>
          </cell>
          <cell r="D937">
            <v>25</v>
          </cell>
          <cell r="E937">
            <v>77</v>
          </cell>
          <cell r="F937">
            <v>4.0500000000000001E-2</v>
          </cell>
          <cell r="G937">
            <v>0</v>
          </cell>
          <cell r="H937">
            <v>37923</v>
          </cell>
          <cell r="I937" t="str">
            <v>CDB</v>
          </cell>
          <cell r="J937" t="str">
            <v>NOM</v>
          </cell>
          <cell r="K937">
            <v>273</v>
          </cell>
          <cell r="L937">
            <v>1.0125</v>
          </cell>
          <cell r="M937">
            <v>2105.0999999999985</v>
          </cell>
          <cell r="N937" t="str">
            <v>NUEVA</v>
          </cell>
        </row>
        <row r="938">
          <cell r="B938">
            <v>37658</v>
          </cell>
          <cell r="C938">
            <v>60</v>
          </cell>
          <cell r="D938">
            <v>60</v>
          </cell>
          <cell r="E938">
            <v>191.5</v>
          </cell>
          <cell r="F938">
            <v>5.2600000000000001E-2</v>
          </cell>
          <cell r="G938">
            <v>0</v>
          </cell>
          <cell r="H938">
            <v>38176</v>
          </cell>
          <cell r="I938" t="str">
            <v>CDB</v>
          </cell>
          <cell r="J938" t="str">
            <v>NOM</v>
          </cell>
          <cell r="K938">
            <v>518</v>
          </cell>
          <cell r="L938">
            <v>3.1560000000000001</v>
          </cell>
          <cell r="M938">
            <v>2165.0999999999985</v>
          </cell>
          <cell r="N938" t="str">
            <v>REAPERTURA</v>
          </cell>
        </row>
        <row r="939">
          <cell r="B939">
            <v>37659</v>
          </cell>
          <cell r="C939">
            <v>50</v>
          </cell>
          <cell r="D939">
            <v>50</v>
          </cell>
          <cell r="E939">
            <v>197.5</v>
          </cell>
          <cell r="F939">
            <v>4.1000000000000002E-2</v>
          </cell>
          <cell r="G939">
            <v>0</v>
          </cell>
          <cell r="H939">
            <v>37932</v>
          </cell>
          <cell r="I939" t="str">
            <v>CDB</v>
          </cell>
          <cell r="J939" t="str">
            <v>NOM</v>
          </cell>
          <cell r="K939">
            <v>273</v>
          </cell>
          <cell r="L939">
            <v>2.0500000000000003</v>
          </cell>
          <cell r="M939">
            <v>2135.0999999999985</v>
          </cell>
          <cell r="N939" t="str">
            <v>NUEVA</v>
          </cell>
        </row>
        <row r="940">
          <cell r="B940">
            <v>37659</v>
          </cell>
          <cell r="C940">
            <v>25</v>
          </cell>
          <cell r="D940">
            <v>25</v>
          </cell>
          <cell r="E940">
            <v>121.3</v>
          </cell>
          <cell r="F940">
            <v>3.9899999999999998E-2</v>
          </cell>
          <cell r="G940">
            <v>0</v>
          </cell>
          <cell r="H940">
            <v>37840</v>
          </cell>
          <cell r="I940" t="str">
            <v>CDB</v>
          </cell>
          <cell r="J940" t="str">
            <v>NOM</v>
          </cell>
          <cell r="K940">
            <v>181</v>
          </cell>
          <cell r="L940">
            <v>0.99749999999999994</v>
          </cell>
          <cell r="M940">
            <v>2160.0999999999985</v>
          </cell>
          <cell r="N940" t="str">
            <v>REAPERTURA</v>
          </cell>
        </row>
        <row r="941">
          <cell r="B941">
            <v>37659</v>
          </cell>
          <cell r="C941">
            <v>50</v>
          </cell>
          <cell r="D941">
            <v>50</v>
          </cell>
          <cell r="E941">
            <v>132.69999999999999</v>
          </cell>
          <cell r="F941">
            <v>3.73E-2</v>
          </cell>
          <cell r="G941">
            <v>0</v>
          </cell>
          <cell r="H941">
            <v>37748</v>
          </cell>
          <cell r="I941" t="str">
            <v>CDB</v>
          </cell>
          <cell r="J941" t="str">
            <v>NOM</v>
          </cell>
          <cell r="K941">
            <v>89</v>
          </cell>
          <cell r="L941">
            <v>1.865</v>
          </cell>
          <cell r="M941">
            <v>2210.0999999999985</v>
          </cell>
          <cell r="N941" t="str">
            <v>REAPERTURA</v>
          </cell>
        </row>
        <row r="942">
          <cell r="B942">
            <v>37662</v>
          </cell>
          <cell r="C942">
            <v>50</v>
          </cell>
          <cell r="D942">
            <v>50</v>
          </cell>
          <cell r="E942">
            <v>166</v>
          </cell>
          <cell r="F942">
            <v>6.2399999999999997E-2</v>
          </cell>
          <cell r="G942">
            <v>0</v>
          </cell>
          <cell r="H942">
            <v>38393</v>
          </cell>
          <cell r="I942" t="str">
            <v>CDB</v>
          </cell>
          <cell r="J942" t="str">
            <v>NOM</v>
          </cell>
          <cell r="K942">
            <v>731</v>
          </cell>
          <cell r="L942">
            <v>3.1199999999999997</v>
          </cell>
          <cell r="M942">
            <v>2185.0999999999985</v>
          </cell>
          <cell r="N942" t="str">
            <v>NUEVA</v>
          </cell>
        </row>
        <row r="943">
          <cell r="B943">
            <v>37662</v>
          </cell>
          <cell r="C943">
            <v>65</v>
          </cell>
          <cell r="D943">
            <v>65</v>
          </cell>
          <cell r="E943">
            <v>188</v>
          </cell>
          <cell r="F943">
            <v>4.53E-2</v>
          </cell>
          <cell r="G943">
            <v>0</v>
          </cell>
          <cell r="H943">
            <v>38027</v>
          </cell>
          <cell r="I943" t="str">
            <v>CDB</v>
          </cell>
          <cell r="J943" t="str">
            <v>NOM</v>
          </cell>
          <cell r="K943">
            <v>365</v>
          </cell>
          <cell r="L943">
            <v>2.9445000000000001</v>
          </cell>
          <cell r="M943">
            <v>2250.0999999999985</v>
          </cell>
          <cell r="N943" t="str">
            <v>NUEVA</v>
          </cell>
        </row>
        <row r="944">
          <cell r="B944">
            <v>37662</v>
          </cell>
          <cell r="C944">
            <v>100</v>
          </cell>
          <cell r="D944">
            <v>100</v>
          </cell>
          <cell r="E944">
            <v>297.5</v>
          </cell>
          <cell r="F944">
            <v>4.0599999999999997E-2</v>
          </cell>
          <cell r="G944">
            <v>0</v>
          </cell>
          <cell r="H944">
            <v>37816</v>
          </cell>
          <cell r="I944" t="str">
            <v>CDB</v>
          </cell>
          <cell r="J944" t="str">
            <v>NOM</v>
          </cell>
          <cell r="K944">
            <v>154</v>
          </cell>
          <cell r="L944">
            <v>4.0599999999999996</v>
          </cell>
          <cell r="M944">
            <v>2350.0999999999985</v>
          </cell>
          <cell r="N944" t="str">
            <v>REAPERTURA</v>
          </cell>
        </row>
        <row r="945">
          <cell r="B945">
            <v>37663</v>
          </cell>
          <cell r="C945">
            <v>70</v>
          </cell>
          <cell r="D945">
            <v>70</v>
          </cell>
          <cell r="E945">
            <v>230</v>
          </cell>
          <cell r="F945">
            <v>4.1599999999999998E-2</v>
          </cell>
          <cell r="G945">
            <v>0</v>
          </cell>
          <cell r="H945">
            <v>37936</v>
          </cell>
          <cell r="I945" t="str">
            <v>CDB</v>
          </cell>
          <cell r="J945" t="str">
            <v>NOM</v>
          </cell>
          <cell r="K945">
            <v>273</v>
          </cell>
          <cell r="L945">
            <v>2.9119999999999999</v>
          </cell>
          <cell r="M945">
            <v>2420.0999999999985</v>
          </cell>
          <cell r="N945" t="str">
            <v>REAPERTURA</v>
          </cell>
        </row>
        <row r="946">
          <cell r="B946">
            <v>37684</v>
          </cell>
          <cell r="C946">
            <v>50</v>
          </cell>
          <cell r="D946">
            <v>50</v>
          </cell>
          <cell r="E946">
            <v>117</v>
          </cell>
          <cell r="F946">
            <v>6.3E-2</v>
          </cell>
          <cell r="G946">
            <v>0</v>
          </cell>
          <cell r="H946">
            <v>38393</v>
          </cell>
          <cell r="I946" t="str">
            <v>CDB</v>
          </cell>
          <cell r="J946" t="str">
            <v>NOM</v>
          </cell>
          <cell r="K946">
            <v>709</v>
          </cell>
          <cell r="L946">
            <v>3.15</v>
          </cell>
          <cell r="M946">
            <v>2380.0999999999985</v>
          </cell>
          <cell r="N946" t="str">
            <v>REAPERTURA</v>
          </cell>
        </row>
        <row r="947">
          <cell r="B947">
            <v>37684</v>
          </cell>
          <cell r="C947">
            <v>50</v>
          </cell>
          <cell r="D947">
            <v>50</v>
          </cell>
          <cell r="E947">
            <v>128.80000000000001</v>
          </cell>
          <cell r="F947">
            <v>5.0500000000000003E-2</v>
          </cell>
          <cell r="G947">
            <v>0</v>
          </cell>
          <cell r="H947">
            <v>38176</v>
          </cell>
          <cell r="I947" t="str">
            <v>CDB</v>
          </cell>
          <cell r="J947" t="str">
            <v>NOM</v>
          </cell>
          <cell r="K947">
            <v>492</v>
          </cell>
          <cell r="L947">
            <v>2.5250000000000004</v>
          </cell>
          <cell r="M947">
            <v>2430.0999999999985</v>
          </cell>
          <cell r="N947" t="str">
            <v>REAPERTURA</v>
          </cell>
        </row>
        <row r="948">
          <cell r="B948">
            <v>37684</v>
          </cell>
          <cell r="C948">
            <v>50</v>
          </cell>
          <cell r="D948">
            <v>50</v>
          </cell>
          <cell r="E948">
            <v>129</v>
          </cell>
          <cell r="F948">
            <v>4.4999999999999998E-2</v>
          </cell>
          <cell r="G948">
            <v>0</v>
          </cell>
          <cell r="H948">
            <v>38027</v>
          </cell>
          <cell r="I948" t="str">
            <v>CDB</v>
          </cell>
          <cell r="J948" t="str">
            <v>NOM</v>
          </cell>
          <cell r="K948">
            <v>343</v>
          </cell>
          <cell r="L948">
            <v>2.25</v>
          </cell>
          <cell r="M948">
            <v>2480.0999999999985</v>
          </cell>
          <cell r="N948" t="str">
            <v>REAPERTURA</v>
          </cell>
        </row>
        <row r="949">
          <cell r="B949">
            <v>37686</v>
          </cell>
          <cell r="C949">
            <v>80</v>
          </cell>
          <cell r="D949">
            <v>80</v>
          </cell>
          <cell r="E949">
            <v>250</v>
          </cell>
          <cell r="F949">
            <v>4.1399999999999999E-2</v>
          </cell>
          <cell r="G949">
            <v>0</v>
          </cell>
          <cell r="H949">
            <v>37964</v>
          </cell>
          <cell r="I949" t="str">
            <v>CDB</v>
          </cell>
          <cell r="J949" t="str">
            <v>NOM</v>
          </cell>
          <cell r="K949">
            <v>278</v>
          </cell>
          <cell r="L949">
            <v>3.3119999999999998</v>
          </cell>
          <cell r="M949">
            <v>2560.0999999999985</v>
          </cell>
          <cell r="N949" t="str">
            <v>REAPERTURA</v>
          </cell>
        </row>
        <row r="950">
          <cell r="B950">
            <v>37687</v>
          </cell>
          <cell r="C950">
            <v>50</v>
          </cell>
          <cell r="D950">
            <v>50</v>
          </cell>
          <cell r="E950">
            <v>173.6</v>
          </cell>
          <cell r="F950">
            <v>4.0300000000000002E-2</v>
          </cell>
          <cell r="G950">
            <v>0</v>
          </cell>
          <cell r="H950">
            <v>37872</v>
          </cell>
          <cell r="I950" t="str">
            <v>CDB</v>
          </cell>
          <cell r="J950" t="str">
            <v>NOM</v>
          </cell>
          <cell r="K950">
            <v>185</v>
          </cell>
          <cell r="L950">
            <v>2.0150000000000001</v>
          </cell>
          <cell r="M950">
            <v>2570.0999999999985</v>
          </cell>
          <cell r="N950" t="str">
            <v>NUEVA</v>
          </cell>
        </row>
        <row r="951">
          <cell r="B951">
            <v>37687</v>
          </cell>
          <cell r="C951">
            <v>50</v>
          </cell>
          <cell r="D951">
            <v>50</v>
          </cell>
          <cell r="E951">
            <v>143.9</v>
          </cell>
          <cell r="F951">
            <v>3.8100000000000002E-2</v>
          </cell>
          <cell r="G951">
            <v>0</v>
          </cell>
          <cell r="H951">
            <v>37781</v>
          </cell>
          <cell r="I951" t="str">
            <v>CDB</v>
          </cell>
          <cell r="J951" t="str">
            <v>NOM</v>
          </cell>
          <cell r="K951">
            <v>94</v>
          </cell>
          <cell r="L951">
            <v>1.905</v>
          </cell>
          <cell r="M951">
            <v>2620.0999999999985</v>
          </cell>
          <cell r="N951" t="str">
            <v>NUEVA</v>
          </cell>
        </row>
        <row r="952">
          <cell r="B952">
            <v>37687</v>
          </cell>
          <cell r="C952">
            <v>100</v>
          </cell>
          <cell r="D952">
            <v>100.1</v>
          </cell>
          <cell r="E952">
            <v>147</v>
          </cell>
          <cell r="F952">
            <v>3.78E-2</v>
          </cell>
          <cell r="G952">
            <v>0</v>
          </cell>
          <cell r="H952">
            <v>37694</v>
          </cell>
          <cell r="I952" t="str">
            <v>CDB</v>
          </cell>
          <cell r="J952" t="str">
            <v>NOM</v>
          </cell>
          <cell r="K952">
            <v>7</v>
          </cell>
          <cell r="L952">
            <v>3.7837799999999997</v>
          </cell>
          <cell r="M952">
            <v>2720.1999999999971</v>
          </cell>
          <cell r="N952" t="str">
            <v>NUEVA</v>
          </cell>
        </row>
        <row r="953">
          <cell r="B953">
            <v>37690</v>
          </cell>
          <cell r="C953">
            <v>75</v>
          </cell>
          <cell r="D953">
            <v>75</v>
          </cell>
          <cell r="E953">
            <v>109</v>
          </cell>
          <cell r="F953">
            <v>6.4399999999999999E-2</v>
          </cell>
          <cell r="G953">
            <v>0</v>
          </cell>
          <cell r="H953">
            <v>38393</v>
          </cell>
          <cell r="I953" t="str">
            <v>CDB</v>
          </cell>
          <cell r="J953" t="str">
            <v>NOM</v>
          </cell>
          <cell r="K953">
            <v>703</v>
          </cell>
          <cell r="L953">
            <v>4.83</v>
          </cell>
          <cell r="M953">
            <v>2795.1999999999971</v>
          </cell>
          <cell r="N953" t="str">
            <v>REAPERTURA</v>
          </cell>
        </row>
        <row r="954">
          <cell r="B954">
            <v>37690</v>
          </cell>
          <cell r="C954">
            <v>75</v>
          </cell>
          <cell r="D954">
            <v>75</v>
          </cell>
          <cell r="E954">
            <v>190.3</v>
          </cell>
          <cell r="F954">
            <v>4.58E-2</v>
          </cell>
          <cell r="G954">
            <v>0</v>
          </cell>
          <cell r="H954">
            <v>38027</v>
          </cell>
          <cell r="I954" t="str">
            <v>CDB</v>
          </cell>
          <cell r="J954" t="str">
            <v>NOM</v>
          </cell>
          <cell r="K954">
            <v>337</v>
          </cell>
          <cell r="L954">
            <v>3.4350000000000001</v>
          </cell>
          <cell r="M954">
            <v>2870.1999999999971</v>
          </cell>
          <cell r="N954" t="str">
            <v>REAPERTURA</v>
          </cell>
        </row>
        <row r="955">
          <cell r="B955">
            <v>37690</v>
          </cell>
          <cell r="C955">
            <v>100</v>
          </cell>
          <cell r="D955">
            <v>73</v>
          </cell>
          <cell r="E955">
            <v>173</v>
          </cell>
          <cell r="F955">
            <v>3.8399999999999997E-2</v>
          </cell>
          <cell r="G955">
            <v>0</v>
          </cell>
          <cell r="H955">
            <v>37697</v>
          </cell>
          <cell r="I955" t="str">
            <v>CDB</v>
          </cell>
          <cell r="J955" t="str">
            <v>NOM</v>
          </cell>
          <cell r="K955">
            <v>7</v>
          </cell>
          <cell r="L955">
            <v>2.8031999999999999</v>
          </cell>
          <cell r="M955">
            <v>2943.1999999999971</v>
          </cell>
          <cell r="N955" t="str">
            <v>NUEVA</v>
          </cell>
        </row>
        <row r="956">
          <cell r="B956">
            <v>37691</v>
          </cell>
          <cell r="C956">
            <v>50</v>
          </cell>
          <cell r="D956">
            <v>50</v>
          </cell>
          <cell r="E956">
            <v>184.3</v>
          </cell>
          <cell r="F956">
            <v>4.3099999999999999E-2</v>
          </cell>
          <cell r="G956">
            <v>0</v>
          </cell>
          <cell r="H956">
            <v>37964</v>
          </cell>
          <cell r="I956" t="str">
            <v>CDB</v>
          </cell>
          <cell r="J956" t="str">
            <v>NOM</v>
          </cell>
          <cell r="K956">
            <v>273</v>
          </cell>
          <cell r="L956">
            <v>2.1549999999999998</v>
          </cell>
          <cell r="M956">
            <v>2948.1999999999971</v>
          </cell>
          <cell r="N956" t="str">
            <v>REAPERTURA</v>
          </cell>
        </row>
        <row r="957">
          <cell r="B957">
            <v>37691</v>
          </cell>
          <cell r="C957">
            <v>50</v>
          </cell>
          <cell r="D957">
            <v>50</v>
          </cell>
          <cell r="E957">
            <v>161.69999999999999</v>
          </cell>
          <cell r="F957">
            <v>4.1000000000000002E-2</v>
          </cell>
          <cell r="G957">
            <v>0</v>
          </cell>
          <cell r="H957">
            <v>37875</v>
          </cell>
          <cell r="I957" t="str">
            <v>CDB</v>
          </cell>
          <cell r="J957" t="str">
            <v>NOM</v>
          </cell>
          <cell r="K957">
            <v>184</v>
          </cell>
          <cell r="L957">
            <v>2.0500000000000003</v>
          </cell>
          <cell r="M957">
            <v>2998.1999999999971</v>
          </cell>
          <cell r="N957" t="str">
            <v>NUEVA</v>
          </cell>
        </row>
        <row r="958">
          <cell r="B958">
            <v>37698</v>
          </cell>
          <cell r="C958">
            <v>40</v>
          </cell>
          <cell r="D958">
            <v>40</v>
          </cell>
          <cell r="E958">
            <v>161.69999999999999</v>
          </cell>
          <cell r="F958">
            <v>4.1000000000000002E-2</v>
          </cell>
          <cell r="G958">
            <v>0</v>
          </cell>
          <cell r="H958">
            <v>37881</v>
          </cell>
          <cell r="I958" t="str">
            <v>CDB</v>
          </cell>
          <cell r="J958" t="str">
            <v>NOM</v>
          </cell>
          <cell r="K958">
            <v>183</v>
          </cell>
          <cell r="L958">
            <v>1.6400000000000001</v>
          </cell>
          <cell r="M958">
            <v>2865.0999999999985</v>
          </cell>
          <cell r="N958" t="str">
            <v>REAPERTURA</v>
          </cell>
        </row>
        <row r="959">
          <cell r="B959">
            <v>37699</v>
          </cell>
          <cell r="C959">
            <v>65</v>
          </cell>
          <cell r="D959">
            <v>65</v>
          </cell>
          <cell r="E959">
            <v>172.2</v>
          </cell>
          <cell r="F959">
            <v>4.1399999999999999E-2</v>
          </cell>
          <cell r="G959">
            <v>0</v>
          </cell>
          <cell r="H959">
            <v>37881</v>
          </cell>
          <cell r="I959" t="str">
            <v>CDB</v>
          </cell>
          <cell r="J959" t="str">
            <v>NOM</v>
          </cell>
          <cell r="K959">
            <v>182</v>
          </cell>
          <cell r="L959">
            <v>2.6909999999999998</v>
          </cell>
          <cell r="M959">
            <v>2930.0999999999985</v>
          </cell>
          <cell r="N959" t="str">
            <v>REAPERTURA</v>
          </cell>
        </row>
        <row r="960">
          <cell r="B960">
            <v>37700</v>
          </cell>
          <cell r="C960">
            <v>40</v>
          </cell>
          <cell r="D960">
            <v>40</v>
          </cell>
          <cell r="E960">
            <v>85</v>
          </cell>
          <cell r="F960">
            <v>4.58E-2</v>
          </cell>
          <cell r="G960">
            <v>0</v>
          </cell>
          <cell r="H960">
            <v>38068</v>
          </cell>
          <cell r="I960" t="str">
            <v>CDB</v>
          </cell>
          <cell r="J960" t="str">
            <v>NOM</v>
          </cell>
          <cell r="K960">
            <v>368</v>
          </cell>
          <cell r="L960">
            <v>1.8320000000000001</v>
          </cell>
          <cell r="M960">
            <v>2970.0999999999985</v>
          </cell>
          <cell r="N960" t="str">
            <v>NUEVA</v>
          </cell>
        </row>
        <row r="961">
          <cell r="B961">
            <v>37700</v>
          </cell>
          <cell r="C961">
            <v>60</v>
          </cell>
          <cell r="D961">
            <v>60</v>
          </cell>
          <cell r="E961">
            <v>133</v>
          </cell>
          <cell r="F961">
            <v>3.6900000000000002E-2</v>
          </cell>
          <cell r="G961">
            <v>0</v>
          </cell>
          <cell r="H961">
            <v>37707</v>
          </cell>
          <cell r="I961" t="str">
            <v>CDB</v>
          </cell>
          <cell r="J961" t="str">
            <v>NOM</v>
          </cell>
          <cell r="K961">
            <v>7</v>
          </cell>
          <cell r="L961">
            <v>2.214</v>
          </cell>
          <cell r="M961">
            <v>3030.0999999999985</v>
          </cell>
          <cell r="N961" t="str">
            <v>NUEVA</v>
          </cell>
        </row>
        <row r="962">
          <cell r="B962">
            <v>37704</v>
          </cell>
          <cell r="C962">
            <v>30</v>
          </cell>
          <cell r="D962">
            <v>30</v>
          </cell>
          <cell r="E962">
            <v>89</v>
          </cell>
          <cell r="F962">
            <v>3.3500000000000002E-2</v>
          </cell>
          <cell r="G962">
            <v>0</v>
          </cell>
          <cell r="H962">
            <v>38393</v>
          </cell>
          <cell r="I962" t="str">
            <v>CDB</v>
          </cell>
          <cell r="J962" t="str">
            <v>NOM</v>
          </cell>
          <cell r="K962">
            <v>689</v>
          </cell>
          <cell r="L962">
            <v>1.0050000000000001</v>
          </cell>
          <cell r="M962">
            <v>3060.0999999999985</v>
          </cell>
          <cell r="N962" t="str">
            <v>REAPERTURA</v>
          </cell>
        </row>
        <row r="963">
          <cell r="B963">
            <v>37705</v>
          </cell>
          <cell r="C963">
            <v>40</v>
          </cell>
          <cell r="D963">
            <v>40</v>
          </cell>
          <cell r="E963">
            <v>80</v>
          </cell>
          <cell r="F963">
            <v>3.95E-2</v>
          </cell>
          <cell r="G963">
            <v>0</v>
          </cell>
          <cell r="H963">
            <v>37712</v>
          </cell>
          <cell r="I963" t="str">
            <v>CDB</v>
          </cell>
          <cell r="J963" t="str">
            <v>NOM</v>
          </cell>
          <cell r="K963">
            <v>7</v>
          </cell>
          <cell r="L963">
            <v>1.58</v>
          </cell>
          <cell r="M963">
            <v>3100.0999999999985</v>
          </cell>
          <cell r="N963" t="str">
            <v>NUEVA</v>
          </cell>
        </row>
        <row r="964">
          <cell r="B964">
            <v>37706</v>
          </cell>
          <cell r="C964">
            <v>30</v>
          </cell>
          <cell r="D964">
            <v>30</v>
          </cell>
          <cell r="E964">
            <v>65.5</v>
          </cell>
          <cell r="F964">
            <v>3.9E-2</v>
          </cell>
          <cell r="G964">
            <v>0</v>
          </cell>
          <cell r="H964">
            <v>37713</v>
          </cell>
          <cell r="I964" t="str">
            <v>CDB</v>
          </cell>
          <cell r="J964" t="str">
            <v>NOM</v>
          </cell>
          <cell r="K964">
            <v>7</v>
          </cell>
          <cell r="L964">
            <v>1.17</v>
          </cell>
          <cell r="M964">
            <v>3130.0999999999985</v>
          </cell>
          <cell r="N964" t="str">
            <v>REAPERTURA</v>
          </cell>
        </row>
        <row r="965">
          <cell r="B965">
            <v>37707</v>
          </cell>
          <cell r="C965">
            <v>40</v>
          </cell>
          <cell r="D965">
            <v>40</v>
          </cell>
          <cell r="E965">
            <v>96</v>
          </cell>
          <cell r="F965">
            <v>4.0899999999999999E-2</v>
          </cell>
          <cell r="G965">
            <v>0</v>
          </cell>
          <cell r="H965">
            <v>37790</v>
          </cell>
          <cell r="I965" t="str">
            <v>CDB</v>
          </cell>
          <cell r="J965" t="str">
            <v>NOM</v>
          </cell>
          <cell r="K965">
            <v>83</v>
          </cell>
          <cell r="L965">
            <v>1.6359999999999999</v>
          </cell>
          <cell r="M965">
            <v>3110.0999999999985</v>
          </cell>
          <cell r="N965" t="str">
            <v>REAPERTURA</v>
          </cell>
        </row>
        <row r="966">
          <cell r="B966">
            <v>37707</v>
          </cell>
          <cell r="C966">
            <v>40</v>
          </cell>
          <cell r="D966">
            <v>9</v>
          </cell>
          <cell r="E966">
            <v>95</v>
          </cell>
          <cell r="F966">
            <v>3.8800000000000001E-2</v>
          </cell>
          <cell r="G966">
            <v>0</v>
          </cell>
          <cell r="H966">
            <v>37714</v>
          </cell>
          <cell r="I966" t="str">
            <v>CDB</v>
          </cell>
          <cell r="J966" t="str">
            <v>NOM</v>
          </cell>
          <cell r="K966">
            <v>7</v>
          </cell>
          <cell r="L966">
            <v>0.34920000000000001</v>
          </cell>
          <cell r="M966">
            <v>3119.0999999999985</v>
          </cell>
          <cell r="N966" t="str">
            <v>NUEVA</v>
          </cell>
        </row>
        <row r="967">
          <cell r="B967">
            <v>37708</v>
          </cell>
          <cell r="C967">
            <v>40</v>
          </cell>
          <cell r="D967">
            <v>40</v>
          </cell>
          <cell r="E967">
            <v>93</v>
          </cell>
          <cell r="F967">
            <v>4.6899999999999997E-2</v>
          </cell>
          <cell r="G967">
            <v>0</v>
          </cell>
          <cell r="H967">
            <v>38068</v>
          </cell>
          <cell r="I967" t="str">
            <v>CDB</v>
          </cell>
          <cell r="J967" t="str">
            <v>NOM</v>
          </cell>
          <cell r="K967">
            <v>360</v>
          </cell>
          <cell r="L967">
            <v>1.8759999999999999</v>
          </cell>
          <cell r="M967">
            <v>3159.0999999999985</v>
          </cell>
          <cell r="N967" t="str">
            <v>REAPERTURA</v>
          </cell>
        </row>
        <row r="968">
          <cell r="B968">
            <v>37721</v>
          </cell>
          <cell r="C968">
            <v>30</v>
          </cell>
          <cell r="D968">
            <v>30</v>
          </cell>
          <cell r="E968">
            <v>128.5</v>
          </cell>
          <cell r="F968">
            <v>4.1500000000000002E-2</v>
          </cell>
          <cell r="G968">
            <v>0</v>
          </cell>
          <cell r="H968">
            <v>37909</v>
          </cell>
          <cell r="I968" t="str">
            <v>CDB</v>
          </cell>
          <cell r="J968" t="str">
            <v>NOM</v>
          </cell>
          <cell r="K968">
            <v>188</v>
          </cell>
          <cell r="L968">
            <v>1.2450000000000001</v>
          </cell>
          <cell r="M968">
            <v>2920.0999999999985</v>
          </cell>
          <cell r="N968" t="str">
            <v>REAPERTURA</v>
          </cell>
        </row>
        <row r="969">
          <cell r="B969">
            <v>37722</v>
          </cell>
          <cell r="C969">
            <v>50</v>
          </cell>
          <cell r="D969">
            <v>50</v>
          </cell>
          <cell r="E969">
            <v>170</v>
          </cell>
          <cell r="F969">
            <v>4.58E-2</v>
          </cell>
          <cell r="G969">
            <v>0</v>
          </cell>
          <cell r="H969">
            <v>38068</v>
          </cell>
          <cell r="I969" t="str">
            <v>CDB</v>
          </cell>
          <cell r="J969" t="str">
            <v>NOM</v>
          </cell>
          <cell r="K969">
            <v>346</v>
          </cell>
          <cell r="L969">
            <v>2.29</v>
          </cell>
          <cell r="M969">
            <v>2970.0999999999985</v>
          </cell>
          <cell r="N969" t="str">
            <v>REAPERTURA</v>
          </cell>
        </row>
        <row r="970">
          <cell r="B970">
            <v>37733</v>
          </cell>
          <cell r="C970">
            <v>70</v>
          </cell>
          <cell r="D970">
            <v>70</v>
          </cell>
          <cell r="E970">
            <v>197</v>
          </cell>
          <cell r="F970">
            <v>3.8300000000000001E-2</v>
          </cell>
          <cell r="G970">
            <v>0</v>
          </cell>
          <cell r="H970">
            <v>37824</v>
          </cell>
          <cell r="I970" t="str">
            <v>CDB</v>
          </cell>
          <cell r="J970" t="str">
            <v>NOM</v>
          </cell>
          <cell r="K970">
            <v>91</v>
          </cell>
          <cell r="L970">
            <v>2.681</v>
          </cell>
          <cell r="M970">
            <v>2950.0999999999985</v>
          </cell>
          <cell r="N970" t="str">
            <v>NUEVA</v>
          </cell>
        </row>
        <row r="971">
          <cell r="B971">
            <v>37734</v>
          </cell>
          <cell r="C971">
            <v>40</v>
          </cell>
          <cell r="D971">
            <v>40</v>
          </cell>
          <cell r="E971">
            <v>182</v>
          </cell>
          <cell r="F971">
            <v>5.96E-2</v>
          </cell>
          <cell r="G971">
            <v>0</v>
          </cell>
          <cell r="H971">
            <v>38467</v>
          </cell>
          <cell r="I971" t="str">
            <v>CDB</v>
          </cell>
          <cell r="J971" t="str">
            <v>NOM</v>
          </cell>
          <cell r="K971">
            <v>733</v>
          </cell>
          <cell r="L971">
            <v>2.3839999999999999</v>
          </cell>
          <cell r="M971">
            <v>2990.0999999999985</v>
          </cell>
          <cell r="N971" t="str">
            <v>NUEVA</v>
          </cell>
        </row>
        <row r="972">
          <cell r="B972">
            <v>37735</v>
          </cell>
          <cell r="C972">
            <v>50</v>
          </cell>
          <cell r="D972">
            <v>50</v>
          </cell>
          <cell r="E972">
            <v>206.3</v>
          </cell>
          <cell r="F972">
            <v>3.4700000000000002E-2</v>
          </cell>
          <cell r="G972">
            <v>0</v>
          </cell>
          <cell r="H972">
            <v>38068</v>
          </cell>
          <cell r="I972" t="str">
            <v>CDB</v>
          </cell>
          <cell r="J972" t="str">
            <v>NOM</v>
          </cell>
          <cell r="K972">
            <v>333</v>
          </cell>
          <cell r="L972">
            <v>1.7350000000000001</v>
          </cell>
          <cell r="M972">
            <v>3040.0999999999985</v>
          </cell>
          <cell r="N972" t="str">
            <v>REAPERTURA</v>
          </cell>
        </row>
        <row r="973">
          <cell r="B973">
            <v>37748</v>
          </cell>
          <cell r="C973">
            <v>85</v>
          </cell>
          <cell r="D973">
            <v>85</v>
          </cell>
          <cell r="E973">
            <v>224</v>
          </cell>
          <cell r="F973">
            <v>4.6399999999999997E-2</v>
          </cell>
          <cell r="G973">
            <v>0</v>
          </cell>
          <cell r="H973">
            <v>38114</v>
          </cell>
          <cell r="I973" t="str">
            <v>CDB</v>
          </cell>
          <cell r="J973" t="str">
            <v>NOM</v>
          </cell>
          <cell r="K973">
            <v>366</v>
          </cell>
          <cell r="L973">
            <v>3.944</v>
          </cell>
          <cell r="M973">
            <v>2925.0999999999985</v>
          </cell>
          <cell r="N973" t="str">
            <v>NUEVA</v>
          </cell>
        </row>
        <row r="974">
          <cell r="B974">
            <v>37749</v>
          </cell>
          <cell r="C974">
            <v>50</v>
          </cell>
          <cell r="D974">
            <v>50</v>
          </cell>
          <cell r="E974">
            <v>133.4</v>
          </cell>
          <cell r="F974">
            <v>6.0199999999999997E-2</v>
          </cell>
          <cell r="G974">
            <v>0</v>
          </cell>
          <cell r="H974">
            <v>38467</v>
          </cell>
          <cell r="I974" t="str">
            <v>CDB</v>
          </cell>
          <cell r="J974" t="str">
            <v>NOM</v>
          </cell>
          <cell r="K974">
            <v>718</v>
          </cell>
          <cell r="L974">
            <v>3.01</v>
          </cell>
          <cell r="M974">
            <v>2975.0999999999985</v>
          </cell>
          <cell r="N974" t="str">
            <v>REAPERTURA</v>
          </cell>
        </row>
        <row r="975">
          <cell r="B975">
            <v>37749</v>
          </cell>
          <cell r="C975">
            <v>75</v>
          </cell>
          <cell r="D975">
            <v>75</v>
          </cell>
          <cell r="E975">
            <v>137</v>
          </cell>
          <cell r="F975">
            <v>5.4600000000000003E-2</v>
          </cell>
          <cell r="G975">
            <v>0</v>
          </cell>
          <cell r="H975">
            <v>38299</v>
          </cell>
          <cell r="I975" t="str">
            <v>CDB</v>
          </cell>
          <cell r="J975" t="str">
            <v>NOM</v>
          </cell>
          <cell r="K975">
            <v>550</v>
          </cell>
          <cell r="L975">
            <v>4.0950000000000006</v>
          </cell>
          <cell r="M975">
            <v>3050.0999999999985</v>
          </cell>
          <cell r="N975" t="str">
            <v>NUEVA</v>
          </cell>
        </row>
        <row r="976">
          <cell r="B976">
            <v>37750</v>
          </cell>
          <cell r="C976">
            <v>30</v>
          </cell>
          <cell r="D976">
            <v>30</v>
          </cell>
          <cell r="E976">
            <v>42.4</v>
          </cell>
          <cell r="F976">
            <v>3.6900000000000002E-2</v>
          </cell>
          <cell r="G976">
            <v>0</v>
          </cell>
          <cell r="H976">
            <v>37757</v>
          </cell>
          <cell r="I976" t="str">
            <v>CDB</v>
          </cell>
          <cell r="J976" t="str">
            <v>NOM</v>
          </cell>
          <cell r="K976">
            <v>7</v>
          </cell>
          <cell r="L976">
            <v>1.107</v>
          </cell>
          <cell r="M976">
            <v>3080.0999999999985</v>
          </cell>
          <cell r="N976" t="str">
            <v>NUEVA</v>
          </cell>
        </row>
        <row r="977">
          <cell r="B977">
            <v>37753</v>
          </cell>
          <cell r="C977">
            <v>50</v>
          </cell>
          <cell r="D977">
            <v>50</v>
          </cell>
          <cell r="E977">
            <v>187.5</v>
          </cell>
          <cell r="F977">
            <v>4.2799999999999998E-2</v>
          </cell>
          <cell r="G977">
            <v>0</v>
          </cell>
          <cell r="H977">
            <v>37938</v>
          </cell>
          <cell r="I977" t="str">
            <v>CDB</v>
          </cell>
          <cell r="J977" t="str">
            <v>NOM</v>
          </cell>
          <cell r="K977">
            <v>185</v>
          </cell>
          <cell r="L977">
            <v>2.1399999999999997</v>
          </cell>
          <cell r="M977">
            <v>3070.0999999999985</v>
          </cell>
          <cell r="N977" t="str">
            <v>REAPERTURA</v>
          </cell>
        </row>
        <row r="978">
          <cell r="B978">
            <v>37753</v>
          </cell>
          <cell r="C978">
            <v>150</v>
          </cell>
          <cell r="D978">
            <v>115.5</v>
          </cell>
          <cell r="E978">
            <v>223.6</v>
          </cell>
          <cell r="F978">
            <v>3.9300000000000002E-2</v>
          </cell>
          <cell r="G978">
            <v>0</v>
          </cell>
          <cell r="H978">
            <v>37760</v>
          </cell>
          <cell r="I978" t="str">
            <v>CDB</v>
          </cell>
          <cell r="J978" t="str">
            <v>NOM</v>
          </cell>
          <cell r="K978">
            <v>7</v>
          </cell>
          <cell r="L978">
            <v>4.5391500000000002</v>
          </cell>
          <cell r="M978">
            <v>3185.5999999999985</v>
          </cell>
          <cell r="N978" t="str">
            <v>NUEVA</v>
          </cell>
        </row>
        <row r="979">
          <cell r="B979">
            <v>37781</v>
          </cell>
          <cell r="C979">
            <v>40</v>
          </cell>
          <cell r="D979">
            <v>40</v>
          </cell>
          <cell r="E979">
            <v>109.2</v>
          </cell>
          <cell r="F979">
            <v>4.5999999999999999E-2</v>
          </cell>
          <cell r="G979">
            <v>0</v>
          </cell>
          <cell r="H979">
            <v>38114</v>
          </cell>
          <cell r="I979" t="str">
            <v>CDB</v>
          </cell>
          <cell r="J979" t="str">
            <v>NOM</v>
          </cell>
          <cell r="K979">
            <v>333</v>
          </cell>
          <cell r="L979">
            <v>1.8399999999999999</v>
          </cell>
          <cell r="M979">
            <v>2965.0999999999985</v>
          </cell>
          <cell r="N979" t="str">
            <v>REAPERTURA</v>
          </cell>
        </row>
        <row r="980">
          <cell r="B980">
            <v>37781</v>
          </cell>
          <cell r="C980">
            <v>60</v>
          </cell>
          <cell r="D980">
            <v>60</v>
          </cell>
          <cell r="E980">
            <v>150.19999999999999</v>
          </cell>
          <cell r="F980">
            <v>4.2900000000000001E-2</v>
          </cell>
          <cell r="G980">
            <v>0</v>
          </cell>
          <cell r="H980">
            <v>37971</v>
          </cell>
          <cell r="I980" t="str">
            <v>CDB</v>
          </cell>
          <cell r="J980" t="str">
            <v>NOM</v>
          </cell>
          <cell r="K980">
            <v>190</v>
          </cell>
          <cell r="L980">
            <v>2.5739999999999998</v>
          </cell>
          <cell r="M980">
            <v>3025.0999999999985</v>
          </cell>
          <cell r="N980" t="str">
            <v>REAPERTURA</v>
          </cell>
        </row>
        <row r="981">
          <cell r="B981">
            <v>37789</v>
          </cell>
          <cell r="C981">
            <v>75</v>
          </cell>
          <cell r="D981">
            <v>75</v>
          </cell>
          <cell r="E981">
            <v>195.2</v>
          </cell>
          <cell r="F981">
            <v>3.9899999999999998E-2</v>
          </cell>
          <cell r="G981">
            <v>0</v>
          </cell>
          <cell r="H981">
            <v>37971</v>
          </cell>
          <cell r="I981" t="str">
            <v>CDB</v>
          </cell>
          <cell r="J981" t="str">
            <v>NOM</v>
          </cell>
          <cell r="K981">
            <v>182</v>
          </cell>
          <cell r="L981">
            <v>2.9924999999999997</v>
          </cell>
          <cell r="M981">
            <v>2940</v>
          </cell>
          <cell r="N981" t="str">
            <v>REAPERTURA</v>
          </cell>
        </row>
        <row r="982">
          <cell r="B982">
            <v>37804</v>
          </cell>
          <cell r="C982">
            <v>45</v>
          </cell>
          <cell r="D982">
            <v>45</v>
          </cell>
          <cell r="E982">
            <v>149.30000000000001</v>
          </cell>
          <cell r="F982">
            <v>3.5900000000000001E-2</v>
          </cell>
          <cell r="G982">
            <v>0</v>
          </cell>
          <cell r="H982">
            <v>37909</v>
          </cell>
          <cell r="I982" t="str">
            <v>CDB</v>
          </cell>
          <cell r="J982" t="str">
            <v>NOM</v>
          </cell>
          <cell r="K982">
            <v>105</v>
          </cell>
          <cell r="L982">
            <v>1.6155000000000002</v>
          </cell>
          <cell r="M982">
            <v>2815</v>
          </cell>
          <cell r="N982" t="str">
            <v>REAPERTURA</v>
          </cell>
        </row>
        <row r="983">
          <cell r="B983">
            <v>37805</v>
          </cell>
          <cell r="C983">
            <v>115</v>
          </cell>
          <cell r="D983">
            <v>115</v>
          </cell>
          <cell r="E983">
            <v>295</v>
          </cell>
          <cell r="F983">
            <v>3.6600000000000001E-2</v>
          </cell>
          <cell r="G983">
            <v>0</v>
          </cell>
          <cell r="H983">
            <v>37812</v>
          </cell>
          <cell r="I983" t="str">
            <v>CDB</v>
          </cell>
          <cell r="J983" t="str">
            <v>NOM</v>
          </cell>
          <cell r="K983">
            <v>7</v>
          </cell>
          <cell r="L983">
            <v>4.2089999999999996</v>
          </cell>
          <cell r="M983">
            <v>2930</v>
          </cell>
          <cell r="N983" t="str">
            <v>NUEVA</v>
          </cell>
        </row>
        <row r="984">
          <cell r="B984">
            <v>37809</v>
          </cell>
          <cell r="C984">
            <v>40</v>
          </cell>
          <cell r="D984">
            <v>40</v>
          </cell>
          <cell r="E984">
            <v>169.4</v>
          </cell>
          <cell r="F984">
            <v>3.6999999999999998E-2</v>
          </cell>
          <cell r="G984">
            <v>0</v>
          </cell>
          <cell r="H984">
            <v>37995</v>
          </cell>
          <cell r="I984" t="str">
            <v>CDB</v>
          </cell>
          <cell r="J984" t="str">
            <v>NOM</v>
          </cell>
          <cell r="K984">
            <v>186</v>
          </cell>
          <cell r="L984">
            <v>1.48</v>
          </cell>
          <cell r="M984">
            <v>2895</v>
          </cell>
          <cell r="N984" t="str">
            <v>REAPERTURA</v>
          </cell>
        </row>
        <row r="985">
          <cell r="B985">
            <v>37809</v>
          </cell>
          <cell r="C985">
            <v>90</v>
          </cell>
          <cell r="D985">
            <v>90</v>
          </cell>
          <cell r="E985">
            <v>171.5</v>
          </cell>
          <cell r="F985">
            <v>3.61E-2</v>
          </cell>
          <cell r="G985">
            <v>0</v>
          </cell>
          <cell r="H985">
            <v>37909</v>
          </cell>
          <cell r="I985" t="str">
            <v>CDB</v>
          </cell>
          <cell r="J985" t="str">
            <v>NOM</v>
          </cell>
          <cell r="K985">
            <v>100</v>
          </cell>
          <cell r="L985">
            <v>3.2490000000000001</v>
          </cell>
          <cell r="M985">
            <v>2985</v>
          </cell>
          <cell r="N985" t="str">
            <v>REAPERTURA</v>
          </cell>
        </row>
        <row r="986">
          <cell r="B986">
            <v>37812</v>
          </cell>
          <cell r="C986">
            <v>60</v>
          </cell>
          <cell r="D986">
            <v>60</v>
          </cell>
          <cell r="E986">
            <v>231.5</v>
          </cell>
          <cell r="F986">
            <v>3.9199999999999999E-2</v>
          </cell>
          <cell r="G986">
            <v>0</v>
          </cell>
          <cell r="H986">
            <v>38176</v>
          </cell>
          <cell r="I986" t="str">
            <v>CDB</v>
          </cell>
          <cell r="J986" t="str">
            <v>NOM</v>
          </cell>
          <cell r="K986">
            <v>364</v>
          </cell>
          <cell r="L986">
            <v>2.3519999999999999</v>
          </cell>
          <cell r="M986">
            <v>2930</v>
          </cell>
          <cell r="N986" t="str">
            <v>REAPERTURA</v>
          </cell>
        </row>
        <row r="987">
          <cell r="B987">
            <v>37816</v>
          </cell>
          <cell r="C987">
            <v>100</v>
          </cell>
          <cell r="D987">
            <v>100</v>
          </cell>
          <cell r="E987">
            <v>275</v>
          </cell>
          <cell r="F987">
            <v>3.9399999999999998E-2</v>
          </cell>
          <cell r="G987">
            <v>0</v>
          </cell>
          <cell r="H987">
            <v>38182</v>
          </cell>
          <cell r="I987" t="str">
            <v>CDB</v>
          </cell>
          <cell r="J987" t="str">
            <v>NOM</v>
          </cell>
          <cell r="K987">
            <v>366</v>
          </cell>
          <cell r="L987">
            <v>3.94</v>
          </cell>
          <cell r="M987">
            <v>2900</v>
          </cell>
          <cell r="N987" t="str">
            <v>NUEVA</v>
          </cell>
        </row>
        <row r="988">
          <cell r="B988">
            <v>37816</v>
          </cell>
          <cell r="C988">
            <v>95</v>
          </cell>
          <cell r="D988">
            <v>95</v>
          </cell>
          <cell r="E988">
            <v>202.5</v>
          </cell>
          <cell r="F988">
            <v>3.6700000000000003E-2</v>
          </cell>
          <cell r="G988">
            <v>0</v>
          </cell>
          <cell r="H988">
            <v>37966</v>
          </cell>
          <cell r="I988" t="str">
            <v>CDB</v>
          </cell>
          <cell r="J988" t="str">
            <v>NOM</v>
          </cell>
          <cell r="K988">
            <v>150</v>
          </cell>
          <cell r="L988">
            <v>3.4865000000000004</v>
          </cell>
          <cell r="M988">
            <v>2995</v>
          </cell>
          <cell r="N988" t="str">
            <v>REAPERTURA</v>
          </cell>
        </row>
        <row r="989">
          <cell r="B989">
            <v>37816</v>
          </cell>
          <cell r="C989">
            <v>200</v>
          </cell>
          <cell r="D989">
            <v>200</v>
          </cell>
          <cell r="E989">
            <v>395.5</v>
          </cell>
          <cell r="F989">
            <v>3.3300000000000003E-2</v>
          </cell>
          <cell r="G989">
            <v>0</v>
          </cell>
          <cell r="H989">
            <v>37823</v>
          </cell>
          <cell r="I989" t="str">
            <v>CDB</v>
          </cell>
          <cell r="J989" t="str">
            <v>NOM</v>
          </cell>
          <cell r="K989">
            <v>7</v>
          </cell>
          <cell r="L989">
            <v>6.660000000000001</v>
          </cell>
          <cell r="M989">
            <v>3195</v>
          </cell>
          <cell r="N989" t="str">
            <v>NUEVA</v>
          </cell>
        </row>
        <row r="990">
          <cell r="B990">
            <v>37824</v>
          </cell>
          <cell r="C990">
            <v>100</v>
          </cell>
          <cell r="D990">
            <v>100</v>
          </cell>
          <cell r="E990">
            <v>212</v>
          </cell>
          <cell r="F990">
            <v>3.9100000000000003E-2</v>
          </cell>
          <cell r="G990">
            <v>0</v>
          </cell>
          <cell r="H990">
            <v>38182</v>
          </cell>
          <cell r="I990" t="str">
            <v>CDB</v>
          </cell>
          <cell r="J990" t="str">
            <v>NOM</v>
          </cell>
          <cell r="K990">
            <v>358</v>
          </cell>
          <cell r="L990">
            <v>3.91</v>
          </cell>
          <cell r="M990">
            <v>3025</v>
          </cell>
          <cell r="N990" t="str">
            <v>REAPERTURA</v>
          </cell>
        </row>
        <row r="991">
          <cell r="B991">
            <v>37824</v>
          </cell>
          <cell r="C991">
            <v>40</v>
          </cell>
          <cell r="D991">
            <v>40</v>
          </cell>
          <cell r="E991">
            <v>90</v>
          </cell>
          <cell r="F991">
            <v>3.3399999999999999E-2</v>
          </cell>
          <cell r="G991">
            <v>0</v>
          </cell>
          <cell r="H991">
            <v>37832</v>
          </cell>
          <cell r="I991" t="str">
            <v>CDB</v>
          </cell>
          <cell r="J991" t="str">
            <v>NOM</v>
          </cell>
          <cell r="K991">
            <v>8</v>
          </cell>
          <cell r="L991">
            <v>1.3359999999999999</v>
          </cell>
          <cell r="M991">
            <v>3065</v>
          </cell>
          <cell r="N991" t="str">
            <v>REAPERTURA</v>
          </cell>
        </row>
        <row r="992">
          <cell r="B992">
            <v>37833</v>
          </cell>
          <cell r="C992">
            <v>100</v>
          </cell>
          <cell r="D992">
            <v>100</v>
          </cell>
          <cell r="E992">
            <v>276</v>
          </cell>
          <cell r="F992">
            <v>3.9E-2</v>
          </cell>
          <cell r="G992">
            <v>0</v>
          </cell>
          <cell r="H992">
            <v>38182</v>
          </cell>
          <cell r="I992" t="str">
            <v>CDB</v>
          </cell>
          <cell r="J992" t="str">
            <v>NOM</v>
          </cell>
          <cell r="K992">
            <v>349</v>
          </cell>
          <cell r="L992">
            <v>3.9</v>
          </cell>
          <cell r="M992">
            <v>3075</v>
          </cell>
          <cell r="N992" t="str">
            <v>REAPERTURA</v>
          </cell>
        </row>
        <row r="993">
          <cell r="B993">
            <v>37839</v>
          </cell>
          <cell r="C993">
            <v>100</v>
          </cell>
          <cell r="D993">
            <v>100</v>
          </cell>
          <cell r="E993">
            <v>156</v>
          </cell>
          <cell r="F993">
            <v>3.27E-2</v>
          </cell>
          <cell r="G993">
            <v>0</v>
          </cell>
          <cell r="H993">
            <v>37846</v>
          </cell>
          <cell r="I993" t="str">
            <v>CDB</v>
          </cell>
          <cell r="J993" t="str">
            <v>NOM</v>
          </cell>
          <cell r="K993">
            <v>7</v>
          </cell>
          <cell r="L993">
            <v>3.27</v>
          </cell>
          <cell r="M993">
            <v>3175</v>
          </cell>
          <cell r="N993" t="str">
            <v>REAPERTURA</v>
          </cell>
        </row>
        <row r="994">
          <cell r="B994">
            <v>37840</v>
          </cell>
          <cell r="C994">
            <v>60</v>
          </cell>
          <cell r="D994">
            <v>60</v>
          </cell>
          <cell r="E994">
            <v>230</v>
          </cell>
          <cell r="F994">
            <v>3.4700000000000002E-2</v>
          </cell>
          <cell r="G994">
            <v>0</v>
          </cell>
          <cell r="H994">
            <v>38026</v>
          </cell>
          <cell r="I994" t="str">
            <v>CDB</v>
          </cell>
          <cell r="J994" t="str">
            <v>NOM</v>
          </cell>
          <cell r="K994">
            <v>186</v>
          </cell>
          <cell r="L994">
            <v>2.0820000000000003</v>
          </cell>
          <cell r="M994">
            <v>3160</v>
          </cell>
          <cell r="N994" t="str">
            <v>NUEVA</v>
          </cell>
        </row>
        <row r="995">
          <cell r="B995">
            <v>37840</v>
          </cell>
          <cell r="C995">
            <v>120</v>
          </cell>
          <cell r="D995">
            <v>120</v>
          </cell>
          <cell r="E995">
            <v>121</v>
          </cell>
          <cell r="F995">
            <v>3.3399999999999999E-2</v>
          </cell>
          <cell r="G995">
            <v>0</v>
          </cell>
          <cell r="H995">
            <v>37847</v>
          </cell>
          <cell r="I995" t="str">
            <v>CDB</v>
          </cell>
          <cell r="J995" t="str">
            <v>NOM</v>
          </cell>
          <cell r="K995">
            <v>7</v>
          </cell>
          <cell r="L995">
            <v>4.008</v>
          </cell>
          <cell r="M995">
            <v>3280</v>
          </cell>
          <cell r="N995" t="str">
            <v>NUEVA</v>
          </cell>
        </row>
        <row r="996">
          <cell r="B996">
            <v>37841</v>
          </cell>
          <cell r="C996">
            <v>90</v>
          </cell>
          <cell r="D996">
            <v>89.9</v>
          </cell>
          <cell r="E996">
            <v>189.2</v>
          </cell>
          <cell r="F996">
            <v>4.1700000000000001E-2</v>
          </cell>
          <cell r="G996">
            <v>0</v>
          </cell>
          <cell r="H996">
            <v>38572</v>
          </cell>
          <cell r="I996" t="str">
            <v>CDB</v>
          </cell>
          <cell r="J996" t="str">
            <v>NOM</v>
          </cell>
          <cell r="K996">
            <v>731</v>
          </cell>
          <cell r="L996">
            <v>3.7488300000000003</v>
          </cell>
          <cell r="M996">
            <v>3369.9000000000015</v>
          </cell>
          <cell r="N996" t="str">
            <v>NUEVA</v>
          </cell>
        </row>
        <row r="997">
          <cell r="B997">
            <v>37844</v>
          </cell>
          <cell r="C997">
            <v>30</v>
          </cell>
          <cell r="D997">
            <v>30</v>
          </cell>
          <cell r="E997">
            <v>140.5</v>
          </cell>
          <cell r="F997">
            <v>4.0899999999999999E-2</v>
          </cell>
          <cell r="G997">
            <v>0</v>
          </cell>
          <cell r="H997">
            <v>38467</v>
          </cell>
          <cell r="I997" t="str">
            <v>CDB</v>
          </cell>
          <cell r="J997" t="str">
            <v>NOM</v>
          </cell>
          <cell r="K997">
            <v>623</v>
          </cell>
          <cell r="L997">
            <v>1.2269999999999999</v>
          </cell>
          <cell r="M997">
            <v>3399.9000000000015</v>
          </cell>
          <cell r="N997" t="str">
            <v>REAPERTURA</v>
          </cell>
        </row>
        <row r="998">
          <cell r="B998">
            <v>37844</v>
          </cell>
          <cell r="C998">
            <v>70</v>
          </cell>
          <cell r="D998">
            <v>70</v>
          </cell>
          <cell r="E998">
            <v>157</v>
          </cell>
          <cell r="F998">
            <v>2.9899999999999999E-2</v>
          </cell>
          <cell r="G998">
            <v>0</v>
          </cell>
          <cell r="H998">
            <v>37966</v>
          </cell>
          <cell r="I998" t="str">
            <v>CDB</v>
          </cell>
          <cell r="J998" t="str">
            <v>NOM</v>
          </cell>
          <cell r="K998">
            <v>122</v>
          </cell>
          <cell r="L998">
            <v>2.093</v>
          </cell>
          <cell r="M998">
            <v>3469.9000000000015</v>
          </cell>
          <cell r="N998" t="str">
            <v>REAPERTURA</v>
          </cell>
        </row>
        <row r="999">
          <cell r="B999">
            <v>37845</v>
          </cell>
          <cell r="C999">
            <v>60</v>
          </cell>
          <cell r="D999">
            <v>60</v>
          </cell>
          <cell r="E999">
            <v>127.6</v>
          </cell>
          <cell r="F999">
            <v>3.5799999999999998E-2</v>
          </cell>
          <cell r="G999">
            <v>0</v>
          </cell>
          <cell r="H999">
            <v>38211</v>
          </cell>
          <cell r="I999" t="str">
            <v>CDB</v>
          </cell>
          <cell r="J999" t="str">
            <v>NOM</v>
          </cell>
          <cell r="K999">
            <v>366</v>
          </cell>
          <cell r="L999">
            <v>2.1479999999999997</v>
          </cell>
          <cell r="M999">
            <v>3529.9000000000015</v>
          </cell>
          <cell r="N999" t="str">
            <v>NUEVA</v>
          </cell>
        </row>
        <row r="1000">
          <cell r="B1000">
            <v>37845</v>
          </cell>
          <cell r="C1000">
            <v>30</v>
          </cell>
          <cell r="D1000">
            <v>30</v>
          </cell>
          <cell r="E1000">
            <v>68.599999999999994</v>
          </cell>
          <cell r="F1000">
            <v>2.8500000000000001E-2</v>
          </cell>
          <cell r="G1000">
            <v>0</v>
          </cell>
          <cell r="H1000">
            <v>37852</v>
          </cell>
          <cell r="I1000" t="str">
            <v>CDB</v>
          </cell>
          <cell r="J1000" t="str">
            <v>NOM</v>
          </cell>
          <cell r="K1000">
            <v>7</v>
          </cell>
          <cell r="L1000">
            <v>0.85499999999999998</v>
          </cell>
          <cell r="M1000">
            <v>3559.9000000000015</v>
          </cell>
          <cell r="N1000" t="str">
            <v>NUEVA</v>
          </cell>
        </row>
        <row r="1001">
          <cell r="B1001">
            <v>37846</v>
          </cell>
          <cell r="C1001">
            <v>30</v>
          </cell>
          <cell r="D1001">
            <v>30</v>
          </cell>
          <cell r="E1001">
            <v>97.1</v>
          </cell>
          <cell r="F1001">
            <v>2.9399999999999999E-2</v>
          </cell>
          <cell r="G1001">
            <v>0</v>
          </cell>
          <cell r="H1001">
            <v>37971</v>
          </cell>
          <cell r="I1001" t="str">
            <v>CDB</v>
          </cell>
          <cell r="J1001" t="str">
            <v>NOM</v>
          </cell>
          <cell r="K1001">
            <v>125</v>
          </cell>
          <cell r="L1001">
            <v>0.88200000000000001</v>
          </cell>
          <cell r="M1001">
            <v>3449.9000000000015</v>
          </cell>
          <cell r="N1001" t="str">
            <v>REAPERTURA</v>
          </cell>
        </row>
        <row r="1002">
          <cell r="B1002">
            <v>37847</v>
          </cell>
          <cell r="C1002">
            <v>50</v>
          </cell>
          <cell r="D1002">
            <v>49.9</v>
          </cell>
          <cell r="E1002">
            <v>160.80000000000001</v>
          </cell>
          <cell r="F1002">
            <v>4.1000000000000002E-2</v>
          </cell>
          <cell r="G1002">
            <v>0</v>
          </cell>
          <cell r="H1002">
            <v>38467</v>
          </cell>
          <cell r="I1002" t="str">
            <v>CDB</v>
          </cell>
          <cell r="J1002" t="str">
            <v>NOM</v>
          </cell>
          <cell r="K1002">
            <v>620</v>
          </cell>
          <cell r="L1002">
            <v>2.0459000000000001</v>
          </cell>
          <cell r="M1002">
            <v>3379.8000000000029</v>
          </cell>
          <cell r="N1002" t="str">
            <v>REAPERTURA</v>
          </cell>
        </row>
        <row r="1003">
          <cell r="B1003">
            <v>37847</v>
          </cell>
          <cell r="C1003">
            <v>80</v>
          </cell>
          <cell r="D1003">
            <v>80</v>
          </cell>
          <cell r="E1003">
            <v>189.8</v>
          </cell>
          <cell r="F1003">
            <v>3.4200000000000001E-2</v>
          </cell>
          <cell r="G1003">
            <v>0</v>
          </cell>
          <cell r="H1003">
            <v>38114</v>
          </cell>
          <cell r="I1003" t="str">
            <v>CDB</v>
          </cell>
          <cell r="J1003" t="str">
            <v>NOM</v>
          </cell>
          <cell r="K1003">
            <v>267</v>
          </cell>
          <cell r="L1003">
            <v>2.7360000000000002</v>
          </cell>
          <cell r="M1003">
            <v>3459.8000000000029</v>
          </cell>
          <cell r="N1003" t="str">
            <v>REAPERTURA</v>
          </cell>
        </row>
        <row r="1004">
          <cell r="B1004">
            <v>37848</v>
          </cell>
          <cell r="C1004">
            <v>60</v>
          </cell>
          <cell r="D1004">
            <v>60</v>
          </cell>
          <cell r="E1004">
            <v>193.6</v>
          </cell>
          <cell r="F1004">
            <v>3.4799999999999998E-2</v>
          </cell>
          <cell r="G1004">
            <v>0</v>
          </cell>
          <cell r="H1004">
            <v>38211</v>
          </cell>
          <cell r="I1004" t="str">
            <v>CDB</v>
          </cell>
          <cell r="J1004" t="str">
            <v>NOM</v>
          </cell>
          <cell r="K1004">
            <v>363</v>
          </cell>
          <cell r="L1004">
            <v>2.0880000000000001</v>
          </cell>
          <cell r="M1004">
            <v>3519.8000000000029</v>
          </cell>
          <cell r="N1004" t="str">
            <v>REAPERTURA</v>
          </cell>
        </row>
        <row r="1005">
          <cell r="B1005">
            <v>37851</v>
          </cell>
          <cell r="C1005">
            <v>30</v>
          </cell>
          <cell r="D1005">
            <v>30</v>
          </cell>
          <cell r="E1005">
            <v>73</v>
          </cell>
          <cell r="F1005">
            <v>4.0500000000000001E-2</v>
          </cell>
          <cell r="G1005">
            <v>0</v>
          </cell>
          <cell r="H1005">
            <v>38466</v>
          </cell>
          <cell r="I1005" t="str">
            <v>CDB</v>
          </cell>
          <cell r="J1005" t="str">
            <v>NOM</v>
          </cell>
          <cell r="K1005">
            <v>615</v>
          </cell>
          <cell r="L1005">
            <v>1.2150000000000001</v>
          </cell>
          <cell r="M1005">
            <v>3549.8000000000029</v>
          </cell>
          <cell r="N1005" t="str">
            <v>NUEVA</v>
          </cell>
        </row>
        <row r="1006">
          <cell r="B1006">
            <v>37852</v>
          </cell>
          <cell r="C1006">
            <v>50</v>
          </cell>
          <cell r="D1006">
            <v>50</v>
          </cell>
          <cell r="E1006">
            <v>160.19999999999999</v>
          </cell>
          <cell r="F1006">
            <v>3.27E-2</v>
          </cell>
          <cell r="G1006">
            <v>0</v>
          </cell>
          <cell r="H1006">
            <v>38068</v>
          </cell>
          <cell r="I1006" t="str">
            <v>CDB</v>
          </cell>
          <cell r="J1006" t="str">
            <v>NOM</v>
          </cell>
          <cell r="K1006">
            <v>216</v>
          </cell>
          <cell r="L1006">
            <v>1.635</v>
          </cell>
          <cell r="M1006">
            <v>3569.8000000000029</v>
          </cell>
          <cell r="N1006" t="str">
            <v>REAPERTURA</v>
          </cell>
        </row>
        <row r="1007">
          <cell r="B1007">
            <v>37872</v>
          </cell>
          <cell r="C1007">
            <v>70</v>
          </cell>
          <cell r="D1007">
            <v>70</v>
          </cell>
          <cell r="E1007">
            <v>220.9</v>
          </cell>
          <cell r="F1007">
            <v>3.09E-2</v>
          </cell>
          <cell r="G1007">
            <v>0</v>
          </cell>
          <cell r="H1007">
            <v>38054</v>
          </cell>
          <cell r="I1007" t="str">
            <v>CDB</v>
          </cell>
          <cell r="J1007" t="str">
            <v>NOM</v>
          </cell>
          <cell r="K1007">
            <v>182</v>
          </cell>
          <cell r="L1007">
            <v>2.1629999999999998</v>
          </cell>
          <cell r="M1007">
            <v>3589.8000000000029</v>
          </cell>
          <cell r="N1007" t="str">
            <v>NUEVA</v>
          </cell>
        </row>
        <row r="1008">
          <cell r="B1008">
            <v>37881</v>
          </cell>
          <cell r="C1008">
            <v>50</v>
          </cell>
          <cell r="D1008">
            <v>50</v>
          </cell>
          <cell r="E1008">
            <v>153</v>
          </cell>
          <cell r="F1008">
            <v>3.2500000000000001E-2</v>
          </cell>
          <cell r="G1008">
            <v>0</v>
          </cell>
          <cell r="H1008">
            <v>38247</v>
          </cell>
          <cell r="I1008" t="str">
            <v>CDB</v>
          </cell>
          <cell r="J1008" t="str">
            <v>NOM</v>
          </cell>
          <cell r="K1008">
            <v>366</v>
          </cell>
          <cell r="L1008">
            <v>1.625</v>
          </cell>
          <cell r="M1008">
            <v>3379.8000000000029</v>
          </cell>
          <cell r="N1008" t="str">
            <v>NUEVA</v>
          </cell>
        </row>
        <row r="1009">
          <cell r="B1009">
            <v>37882</v>
          </cell>
          <cell r="C1009">
            <v>80</v>
          </cell>
          <cell r="D1009">
            <v>80</v>
          </cell>
          <cell r="E1009">
            <v>156</v>
          </cell>
          <cell r="F1009">
            <v>4.0399999999999998E-2</v>
          </cell>
          <cell r="G1009">
            <v>0</v>
          </cell>
          <cell r="H1009">
            <v>38614</v>
          </cell>
          <cell r="I1009" t="str">
            <v>CDB</v>
          </cell>
          <cell r="J1009" t="str">
            <v>NOM</v>
          </cell>
          <cell r="K1009">
            <v>732</v>
          </cell>
          <cell r="L1009">
            <v>3.2319999999999998</v>
          </cell>
          <cell r="M1009">
            <v>3459.8000000000029</v>
          </cell>
          <cell r="N1009" t="str">
            <v>NUEVA</v>
          </cell>
        </row>
        <row r="1010">
          <cell r="B1010">
            <v>37888</v>
          </cell>
          <cell r="C1010">
            <v>50</v>
          </cell>
          <cell r="D1010">
            <v>50</v>
          </cell>
          <cell r="E1010">
            <v>109</v>
          </cell>
          <cell r="F1010">
            <v>3.1800000000000002E-2</v>
          </cell>
          <cell r="G1010">
            <v>0</v>
          </cell>
          <cell r="H1010">
            <v>38247</v>
          </cell>
          <cell r="I1010" t="str">
            <v>CDB</v>
          </cell>
          <cell r="J1010" t="str">
            <v>NOM</v>
          </cell>
          <cell r="K1010">
            <v>359</v>
          </cell>
          <cell r="L1010">
            <v>1.59</v>
          </cell>
          <cell r="M1010">
            <v>3509.8000000000029</v>
          </cell>
          <cell r="N1010" t="str">
            <v>REAPERTURA</v>
          </cell>
        </row>
        <row r="1011">
          <cell r="B1011">
            <v>37888</v>
          </cell>
          <cell r="C1011">
            <v>50</v>
          </cell>
          <cell r="D1011">
            <v>50</v>
          </cell>
          <cell r="E1011">
            <v>140</v>
          </cell>
          <cell r="F1011">
            <v>2.9600000000000001E-2</v>
          </cell>
          <cell r="G1011">
            <v>0</v>
          </cell>
          <cell r="H1011">
            <v>38026</v>
          </cell>
          <cell r="I1011" t="str">
            <v>CDB</v>
          </cell>
          <cell r="J1011" t="str">
            <v>NOM</v>
          </cell>
          <cell r="K1011">
            <v>138</v>
          </cell>
          <cell r="L1011">
            <v>1.48</v>
          </cell>
          <cell r="M1011">
            <v>3559.8000000000029</v>
          </cell>
          <cell r="N1011" t="str">
            <v>REAPERTURA</v>
          </cell>
        </row>
        <row r="1012">
          <cell r="B1012">
            <v>37889</v>
          </cell>
          <cell r="C1012">
            <v>50</v>
          </cell>
          <cell r="D1012">
            <v>50</v>
          </cell>
          <cell r="E1012">
            <v>156.5</v>
          </cell>
          <cell r="F1012">
            <v>4.3299999999999998E-2</v>
          </cell>
          <cell r="G1012">
            <v>0</v>
          </cell>
          <cell r="H1012">
            <v>38985</v>
          </cell>
          <cell r="I1012" t="str">
            <v>CDB</v>
          </cell>
          <cell r="J1012" t="str">
            <v>NOM</v>
          </cell>
          <cell r="K1012">
            <v>1096</v>
          </cell>
          <cell r="L1012">
            <v>2.165</v>
          </cell>
          <cell r="M1012">
            <v>3609.8000000000029</v>
          </cell>
          <cell r="N1012" t="str">
            <v>NUEVA</v>
          </cell>
        </row>
        <row r="1013">
          <cell r="B1013">
            <v>37889</v>
          </cell>
          <cell r="C1013">
            <v>50</v>
          </cell>
          <cell r="D1013">
            <v>50</v>
          </cell>
          <cell r="E1013">
            <v>162</v>
          </cell>
          <cell r="F1013">
            <v>3.9300000000000002E-2</v>
          </cell>
          <cell r="G1013">
            <v>0</v>
          </cell>
          <cell r="H1013">
            <v>38614</v>
          </cell>
          <cell r="I1013" t="str">
            <v>CDB</v>
          </cell>
          <cell r="J1013" t="str">
            <v>NOM</v>
          </cell>
          <cell r="K1013">
            <v>725</v>
          </cell>
          <cell r="L1013">
            <v>1.9650000000000001</v>
          </cell>
          <cell r="M1013">
            <v>3659.8000000000029</v>
          </cell>
          <cell r="N1013" t="str">
            <v>REAPERTURA</v>
          </cell>
        </row>
        <row r="1014">
          <cell r="B1014">
            <v>37890</v>
          </cell>
          <cell r="C1014">
            <v>50</v>
          </cell>
          <cell r="D1014">
            <v>50</v>
          </cell>
          <cell r="E1014">
            <v>145</v>
          </cell>
          <cell r="F1014">
            <v>3.2300000000000002E-2</v>
          </cell>
          <cell r="G1014">
            <v>0</v>
          </cell>
          <cell r="H1014">
            <v>38247</v>
          </cell>
          <cell r="I1014" t="str">
            <v>CDB</v>
          </cell>
          <cell r="J1014" t="str">
            <v>NOM</v>
          </cell>
          <cell r="K1014">
            <v>357</v>
          </cell>
          <cell r="L1014">
            <v>1.6150000000000002</v>
          </cell>
          <cell r="M1014">
            <v>3709.8000000000029</v>
          </cell>
          <cell r="N1014" t="str">
            <v>REAPERTURA</v>
          </cell>
        </row>
        <row r="1015">
          <cell r="B1015">
            <v>37893</v>
          </cell>
          <cell r="C1015">
            <v>50</v>
          </cell>
          <cell r="D1015">
            <v>50</v>
          </cell>
          <cell r="E1015">
            <v>148</v>
          </cell>
          <cell r="F1015">
            <v>3.2199999999999999E-2</v>
          </cell>
          <cell r="G1015">
            <v>0</v>
          </cell>
          <cell r="H1015">
            <v>38247</v>
          </cell>
          <cell r="I1015" t="str">
            <v>CDB</v>
          </cell>
          <cell r="J1015" t="str">
            <v>NOM</v>
          </cell>
          <cell r="K1015">
            <v>354</v>
          </cell>
          <cell r="L1015">
            <v>1.6099999999999999</v>
          </cell>
          <cell r="M1015">
            <v>3759.8000000000029</v>
          </cell>
          <cell r="N1015" t="str">
            <v>REAPERTURA</v>
          </cell>
        </row>
        <row r="1016">
          <cell r="B1016">
            <v>37893</v>
          </cell>
          <cell r="C1016">
            <v>50</v>
          </cell>
          <cell r="D1016">
            <v>50</v>
          </cell>
          <cell r="E1016">
            <v>159</v>
          </cell>
          <cell r="F1016">
            <v>3.0300000000000001E-2</v>
          </cell>
          <cell r="G1016">
            <v>0</v>
          </cell>
          <cell r="H1016">
            <v>38114</v>
          </cell>
          <cell r="I1016" t="str">
            <v>CDB</v>
          </cell>
          <cell r="J1016" t="str">
            <v>NOM</v>
          </cell>
          <cell r="K1016">
            <v>221</v>
          </cell>
          <cell r="L1016">
            <v>1.5150000000000001</v>
          </cell>
          <cell r="M1016">
            <v>3809.8000000000029</v>
          </cell>
          <cell r="N1016" t="str">
            <v>REAPERTURA</v>
          </cell>
        </row>
        <row r="1017">
          <cell r="B1017">
            <v>37900</v>
          </cell>
          <cell r="C1017">
            <v>50</v>
          </cell>
          <cell r="D1017">
            <v>50</v>
          </cell>
          <cell r="E1017">
            <v>105.9</v>
          </cell>
          <cell r="F1017">
            <v>3.0700000000000002E-2</v>
          </cell>
          <cell r="G1017">
            <v>0</v>
          </cell>
          <cell r="H1017">
            <v>38083</v>
          </cell>
          <cell r="I1017" t="str">
            <v>CDB</v>
          </cell>
          <cell r="J1017" t="str">
            <v>NOM</v>
          </cell>
          <cell r="K1017">
            <v>183</v>
          </cell>
          <cell r="L1017">
            <v>1.5350000000000001</v>
          </cell>
          <cell r="M1017">
            <v>3859.8000000000029</v>
          </cell>
          <cell r="N1017" t="str">
            <v>NUEVA</v>
          </cell>
        </row>
        <row r="1018">
          <cell r="B1018">
            <v>37901</v>
          </cell>
          <cell r="C1018">
            <v>80</v>
          </cell>
          <cell r="D1018">
            <v>80</v>
          </cell>
          <cell r="E1018">
            <v>170</v>
          </cell>
          <cell r="F1018">
            <v>3.1300000000000001E-2</v>
          </cell>
          <cell r="G1018">
            <v>0</v>
          </cell>
          <cell r="H1018">
            <v>38083</v>
          </cell>
          <cell r="I1018" t="str">
            <v>CDB</v>
          </cell>
          <cell r="J1018" t="str">
            <v>NOM</v>
          </cell>
          <cell r="K1018">
            <v>182</v>
          </cell>
          <cell r="L1018">
            <v>2.504</v>
          </cell>
          <cell r="M1018">
            <v>3939.8000000000029</v>
          </cell>
          <cell r="N1018" t="str">
            <v>REAPERTURA</v>
          </cell>
        </row>
        <row r="1019">
          <cell r="B1019">
            <v>37904</v>
          </cell>
          <cell r="C1019">
            <v>80</v>
          </cell>
          <cell r="D1019">
            <v>80</v>
          </cell>
          <cell r="E1019">
            <v>115</v>
          </cell>
          <cell r="F1019">
            <v>3.44E-2</v>
          </cell>
          <cell r="G1019">
            <v>0</v>
          </cell>
          <cell r="H1019">
            <v>38271</v>
          </cell>
          <cell r="I1019" t="str">
            <v>CDB</v>
          </cell>
          <cell r="J1019" t="str">
            <v>NOM</v>
          </cell>
          <cell r="K1019">
            <v>367</v>
          </cell>
          <cell r="L1019">
            <v>2.7519999999999998</v>
          </cell>
          <cell r="M1019">
            <v>3969.8000000000029</v>
          </cell>
          <cell r="N1019" t="str">
            <v>NUEVA</v>
          </cell>
        </row>
        <row r="1020">
          <cell r="B1020">
            <v>37909</v>
          </cell>
          <cell r="C1020">
            <v>30</v>
          </cell>
          <cell r="D1020">
            <v>30</v>
          </cell>
          <cell r="E1020">
            <v>110.5</v>
          </cell>
          <cell r="F1020">
            <v>3.3799999999999997E-2</v>
          </cell>
          <cell r="G1020">
            <v>0</v>
          </cell>
          <cell r="H1020">
            <v>38271</v>
          </cell>
          <cell r="I1020" t="str">
            <v>CDB</v>
          </cell>
          <cell r="J1020" t="str">
            <v>NOM</v>
          </cell>
          <cell r="K1020">
            <v>362</v>
          </cell>
          <cell r="L1020">
            <v>1.0139999999999998</v>
          </cell>
          <cell r="M1020">
            <v>3799.8000000000029</v>
          </cell>
          <cell r="N1020" t="str">
            <v>REAPERTURA</v>
          </cell>
        </row>
        <row r="1021">
          <cell r="B1021">
            <v>37909</v>
          </cell>
          <cell r="C1021">
            <v>80</v>
          </cell>
          <cell r="D1021">
            <v>80</v>
          </cell>
          <cell r="E1021">
            <v>203</v>
          </cell>
          <cell r="F1021">
            <v>3.0499999999999999E-2</v>
          </cell>
          <cell r="G1021">
            <v>0</v>
          </cell>
          <cell r="H1021">
            <v>38092</v>
          </cell>
          <cell r="I1021" t="str">
            <v>CDB</v>
          </cell>
          <cell r="J1021" t="str">
            <v>NOM</v>
          </cell>
          <cell r="K1021">
            <v>183</v>
          </cell>
          <cell r="L1021">
            <v>2.44</v>
          </cell>
          <cell r="M1021">
            <v>3879.8000000000029</v>
          </cell>
          <cell r="N1021" t="str">
            <v>NUEVA</v>
          </cell>
        </row>
        <row r="1022">
          <cell r="B1022">
            <v>37910</v>
          </cell>
          <cell r="C1022">
            <v>50</v>
          </cell>
          <cell r="D1022">
            <v>50</v>
          </cell>
          <cell r="E1022">
            <v>138.19999999999999</v>
          </cell>
          <cell r="F1022">
            <v>3.0300000000000001E-2</v>
          </cell>
          <cell r="G1022">
            <v>0</v>
          </cell>
          <cell r="H1022">
            <v>38092</v>
          </cell>
          <cell r="I1022" t="str">
            <v>CDB</v>
          </cell>
          <cell r="J1022" t="str">
            <v>NOM</v>
          </cell>
          <cell r="K1022">
            <v>182</v>
          </cell>
          <cell r="L1022">
            <v>1.5150000000000001</v>
          </cell>
          <cell r="M1022">
            <v>3929.8000000000029</v>
          </cell>
          <cell r="N1022" t="str">
            <v>REAPERTURA</v>
          </cell>
        </row>
        <row r="1023">
          <cell r="B1023">
            <v>37910</v>
          </cell>
          <cell r="C1023">
            <v>30</v>
          </cell>
          <cell r="D1023">
            <v>30</v>
          </cell>
          <cell r="E1023">
            <v>115</v>
          </cell>
          <cell r="F1023">
            <v>2.64E-2</v>
          </cell>
          <cell r="G1023">
            <v>0</v>
          </cell>
          <cell r="H1023">
            <v>37917</v>
          </cell>
          <cell r="I1023" t="str">
            <v>CDB</v>
          </cell>
          <cell r="J1023" t="str">
            <v>NOM</v>
          </cell>
          <cell r="K1023">
            <v>7</v>
          </cell>
          <cell r="L1023">
            <v>0.79200000000000004</v>
          </cell>
          <cell r="M1023">
            <v>3959.8000000000029</v>
          </cell>
          <cell r="N1023" t="str">
            <v>NUEVA</v>
          </cell>
        </row>
        <row r="1024">
          <cell r="B1024">
            <v>37911</v>
          </cell>
          <cell r="C1024">
            <v>60</v>
          </cell>
          <cell r="D1024">
            <v>60</v>
          </cell>
          <cell r="E1024">
            <v>86</v>
          </cell>
          <cell r="F1024">
            <v>3.27E-2</v>
          </cell>
          <cell r="G1024">
            <v>0</v>
          </cell>
          <cell r="H1024">
            <v>38271</v>
          </cell>
          <cell r="I1024" t="str">
            <v>CDB</v>
          </cell>
          <cell r="J1024" t="str">
            <v>NOM</v>
          </cell>
          <cell r="K1024">
            <v>360</v>
          </cell>
          <cell r="L1024">
            <v>1.962</v>
          </cell>
          <cell r="M1024">
            <v>4019.8000000000029</v>
          </cell>
          <cell r="N1024" t="str">
            <v>REAPERTURA</v>
          </cell>
        </row>
        <row r="1025">
          <cell r="B1025">
            <v>37911</v>
          </cell>
          <cell r="C1025">
            <v>30</v>
          </cell>
          <cell r="D1025">
            <v>30</v>
          </cell>
          <cell r="E1025">
            <v>79</v>
          </cell>
          <cell r="F1025">
            <v>3.1099999999999999E-2</v>
          </cell>
          <cell r="G1025">
            <v>0</v>
          </cell>
          <cell r="H1025">
            <v>38092</v>
          </cell>
          <cell r="I1025" t="str">
            <v>CDB</v>
          </cell>
          <cell r="J1025" t="str">
            <v>NOM</v>
          </cell>
          <cell r="K1025">
            <v>181</v>
          </cell>
          <cell r="L1025">
            <v>0.93299999999999994</v>
          </cell>
          <cell r="M1025">
            <v>4049.8000000000029</v>
          </cell>
          <cell r="N1025" t="str">
            <v>REAPERTURA</v>
          </cell>
        </row>
        <row r="1026">
          <cell r="B1026">
            <v>37911</v>
          </cell>
          <cell r="C1026">
            <v>20</v>
          </cell>
          <cell r="D1026">
            <v>20</v>
          </cell>
          <cell r="E1026">
            <v>20</v>
          </cell>
          <cell r="F1026">
            <v>2.6200000000000001E-2</v>
          </cell>
          <cell r="G1026">
            <v>0</v>
          </cell>
          <cell r="H1026">
            <v>37918</v>
          </cell>
          <cell r="I1026" t="str">
            <v>CDB</v>
          </cell>
          <cell r="J1026" t="str">
            <v>NOM</v>
          </cell>
          <cell r="K1026">
            <v>7</v>
          </cell>
          <cell r="L1026">
            <v>0.52400000000000002</v>
          </cell>
          <cell r="M1026">
            <v>4069.8000000000029</v>
          </cell>
          <cell r="N1026" t="str">
            <v>NUEVA</v>
          </cell>
        </row>
        <row r="1027">
          <cell r="B1027">
            <v>37914</v>
          </cell>
          <cell r="C1027">
            <v>80</v>
          </cell>
          <cell r="D1027">
            <v>80</v>
          </cell>
          <cell r="E1027">
            <v>111</v>
          </cell>
          <cell r="F1027">
            <v>2.76E-2</v>
          </cell>
          <cell r="G1027">
            <v>0</v>
          </cell>
          <cell r="H1027">
            <v>37921</v>
          </cell>
          <cell r="I1027" t="str">
            <v>CDB</v>
          </cell>
          <cell r="J1027" t="str">
            <v>NOM</v>
          </cell>
          <cell r="K1027">
            <v>7</v>
          </cell>
          <cell r="L1027">
            <v>2.2080000000000002</v>
          </cell>
          <cell r="M1027">
            <v>4149.8000000000029</v>
          </cell>
          <cell r="N1027" t="str">
            <v>NUEVA</v>
          </cell>
        </row>
        <row r="1028">
          <cell r="B1028">
            <v>37923</v>
          </cell>
          <cell r="C1028">
            <v>40</v>
          </cell>
          <cell r="D1028">
            <v>40</v>
          </cell>
          <cell r="E1028">
            <v>57.9</v>
          </cell>
          <cell r="F1028">
            <v>2.7799999999999998E-2</v>
          </cell>
          <cell r="G1028">
            <v>0</v>
          </cell>
          <cell r="H1028">
            <v>37930</v>
          </cell>
          <cell r="I1028" t="str">
            <v>CDB</v>
          </cell>
          <cell r="J1028" t="str">
            <v>NOM</v>
          </cell>
          <cell r="K1028">
            <v>7</v>
          </cell>
          <cell r="L1028">
            <v>1.1119999999999999</v>
          </cell>
          <cell r="M1028">
            <v>4034.8000000000029</v>
          </cell>
          <cell r="N1028" t="str">
            <v>NUEVA</v>
          </cell>
        </row>
        <row r="1029">
          <cell r="B1029">
            <v>37923</v>
          </cell>
          <cell r="C1029">
            <v>30</v>
          </cell>
          <cell r="D1029">
            <v>30</v>
          </cell>
          <cell r="E1029">
            <v>47.9</v>
          </cell>
          <cell r="F1029">
            <v>3.1E-2</v>
          </cell>
          <cell r="G1029">
            <v>0</v>
          </cell>
          <cell r="H1029">
            <v>38092</v>
          </cell>
          <cell r="I1029" t="str">
            <v>CDB</v>
          </cell>
          <cell r="J1029" t="str">
            <v>NOM</v>
          </cell>
          <cell r="K1029">
            <v>169</v>
          </cell>
          <cell r="L1029">
            <v>0.92999999999999994</v>
          </cell>
          <cell r="M1029">
            <v>4064.8000000000029</v>
          </cell>
          <cell r="N1029" t="str">
            <v>REAPERTURA</v>
          </cell>
        </row>
        <row r="1030">
          <cell r="B1030">
            <v>37923</v>
          </cell>
          <cell r="C1030">
            <v>60</v>
          </cell>
          <cell r="D1030">
            <v>60</v>
          </cell>
          <cell r="E1030">
            <v>140.80000000000001</v>
          </cell>
          <cell r="F1030">
            <v>3.4099999999999998E-2</v>
          </cell>
          <cell r="G1030">
            <v>0</v>
          </cell>
          <cell r="H1030">
            <v>38271</v>
          </cell>
          <cell r="I1030" t="str">
            <v>CDB</v>
          </cell>
          <cell r="J1030" t="str">
            <v>NOM</v>
          </cell>
          <cell r="K1030">
            <v>348</v>
          </cell>
          <cell r="L1030">
            <v>2.0459999999999998</v>
          </cell>
          <cell r="M1030">
            <v>4124.8000000000029</v>
          </cell>
          <cell r="N1030" t="str">
            <v>REAPERTURA</v>
          </cell>
        </row>
        <row r="1031">
          <cell r="B1031">
            <v>37924</v>
          </cell>
          <cell r="C1031">
            <v>25</v>
          </cell>
          <cell r="D1031">
            <v>25</v>
          </cell>
          <cell r="E1031">
            <v>93</v>
          </cell>
          <cell r="F1031">
            <v>3.4599999999999999E-2</v>
          </cell>
          <cell r="G1031">
            <v>0</v>
          </cell>
          <cell r="H1031">
            <v>38299</v>
          </cell>
          <cell r="I1031" t="str">
            <v>CDB</v>
          </cell>
          <cell r="J1031" t="str">
            <v>NOM</v>
          </cell>
          <cell r="K1031">
            <v>375</v>
          </cell>
          <cell r="L1031">
            <v>0.86499999999999999</v>
          </cell>
          <cell r="M1031">
            <v>4149.8000000000029</v>
          </cell>
          <cell r="N1031" t="str">
            <v>REAPERTURA</v>
          </cell>
        </row>
        <row r="1032">
          <cell r="B1032">
            <v>37925</v>
          </cell>
          <cell r="C1032">
            <v>20</v>
          </cell>
          <cell r="D1032">
            <v>20</v>
          </cell>
          <cell r="E1032">
            <v>91</v>
          </cell>
          <cell r="F1032">
            <v>4.0899999999999999E-2</v>
          </cell>
          <cell r="G1032">
            <v>0</v>
          </cell>
          <cell r="H1032">
            <v>38614</v>
          </cell>
          <cell r="I1032" t="str">
            <v>CDB</v>
          </cell>
          <cell r="J1032" t="str">
            <v>NOM</v>
          </cell>
          <cell r="K1032">
            <v>689</v>
          </cell>
          <cell r="L1032">
            <v>0.81799999999999995</v>
          </cell>
          <cell r="M1032">
            <v>4169.8000000000029</v>
          </cell>
          <cell r="N1032" t="str">
            <v>REAPERTURA</v>
          </cell>
        </row>
        <row r="1033">
          <cell r="B1033">
            <v>37925</v>
          </cell>
          <cell r="C1033">
            <v>20</v>
          </cell>
          <cell r="D1033">
            <v>20</v>
          </cell>
          <cell r="E1033">
            <v>40</v>
          </cell>
          <cell r="F1033">
            <v>4.9599999999999998E-2</v>
          </cell>
          <cell r="G1033">
            <v>0</v>
          </cell>
          <cell r="H1033">
            <v>38985</v>
          </cell>
          <cell r="I1033" t="str">
            <v>CDB</v>
          </cell>
          <cell r="J1033" t="str">
            <v>NOM</v>
          </cell>
          <cell r="K1033">
            <v>1060</v>
          </cell>
          <cell r="L1033">
            <v>0.99199999999999999</v>
          </cell>
          <cell r="M1033">
            <v>4189.8000000000029</v>
          </cell>
          <cell r="N1033" t="str">
            <v>REAPERTURA</v>
          </cell>
        </row>
        <row r="1034">
          <cell r="B1034">
            <v>37931</v>
          </cell>
          <cell r="C1034">
            <v>60</v>
          </cell>
          <cell r="D1034">
            <v>60</v>
          </cell>
          <cell r="E1034">
            <v>165</v>
          </cell>
          <cell r="F1034">
            <v>3.2399999999999998E-2</v>
          </cell>
          <cell r="G1034">
            <v>0</v>
          </cell>
          <cell r="H1034">
            <v>38299</v>
          </cell>
          <cell r="I1034" t="str">
            <v>CDB</v>
          </cell>
          <cell r="J1034" t="str">
            <v>NOM</v>
          </cell>
          <cell r="K1034">
            <v>368</v>
          </cell>
          <cell r="L1034">
            <v>1.944</v>
          </cell>
          <cell r="M1034">
            <v>4209.8000000000029</v>
          </cell>
          <cell r="N1034" t="str">
            <v>REAPERTURA</v>
          </cell>
        </row>
        <row r="1035">
          <cell r="B1035">
            <v>37932</v>
          </cell>
          <cell r="C1035">
            <v>40</v>
          </cell>
          <cell r="D1035">
            <v>40</v>
          </cell>
          <cell r="E1035">
            <v>178.5</v>
          </cell>
          <cell r="F1035">
            <v>3.8800000000000001E-2</v>
          </cell>
          <cell r="G1035">
            <v>0</v>
          </cell>
          <cell r="H1035">
            <v>38614</v>
          </cell>
          <cell r="I1035" t="str">
            <v>CDB</v>
          </cell>
          <cell r="J1035" t="str">
            <v>NOM</v>
          </cell>
          <cell r="K1035">
            <v>682</v>
          </cell>
          <cell r="L1035">
            <v>1.552</v>
          </cell>
          <cell r="M1035">
            <v>4199.8000000000029</v>
          </cell>
          <cell r="N1035" t="str">
            <v>REAPERTURA</v>
          </cell>
        </row>
        <row r="1036">
          <cell r="B1036">
            <v>37932</v>
          </cell>
          <cell r="C1036">
            <v>40</v>
          </cell>
          <cell r="D1036">
            <v>40</v>
          </cell>
          <cell r="E1036">
            <v>131</v>
          </cell>
          <cell r="F1036">
            <v>3.15E-2</v>
          </cell>
          <cell r="G1036">
            <v>0</v>
          </cell>
          <cell r="H1036">
            <v>38299</v>
          </cell>
          <cell r="I1036" t="str">
            <v>CDB</v>
          </cell>
          <cell r="J1036" t="str">
            <v>NOM</v>
          </cell>
          <cell r="K1036">
            <v>367</v>
          </cell>
          <cell r="L1036">
            <v>1.26</v>
          </cell>
          <cell r="M1036">
            <v>4239.8000000000029</v>
          </cell>
          <cell r="N1036" t="str">
            <v>REAPERTURA</v>
          </cell>
        </row>
        <row r="1037">
          <cell r="B1037">
            <v>37935</v>
          </cell>
          <cell r="C1037">
            <v>50</v>
          </cell>
          <cell r="D1037">
            <v>50</v>
          </cell>
          <cell r="E1037">
            <v>132</v>
          </cell>
          <cell r="F1037">
            <v>3.5799999999999998E-2</v>
          </cell>
          <cell r="G1037">
            <v>0</v>
          </cell>
          <cell r="H1037">
            <v>38467</v>
          </cell>
          <cell r="I1037" t="str">
            <v>CDB</v>
          </cell>
          <cell r="J1037" t="str">
            <v>NOM</v>
          </cell>
          <cell r="K1037">
            <v>532</v>
          </cell>
          <cell r="L1037">
            <v>1.79</v>
          </cell>
          <cell r="M1037">
            <v>4289.8000000000029</v>
          </cell>
          <cell r="N1037" t="str">
            <v>REAPERTURA</v>
          </cell>
        </row>
        <row r="1038">
          <cell r="B1038">
            <v>37935</v>
          </cell>
          <cell r="C1038">
            <v>100</v>
          </cell>
          <cell r="D1038">
            <v>100</v>
          </cell>
          <cell r="E1038">
            <v>244</v>
          </cell>
          <cell r="F1038">
            <v>3.15E-2</v>
          </cell>
          <cell r="G1038">
            <v>0</v>
          </cell>
          <cell r="H1038">
            <v>38301</v>
          </cell>
          <cell r="I1038" t="str">
            <v>CDB</v>
          </cell>
          <cell r="J1038" t="str">
            <v>NOM</v>
          </cell>
          <cell r="K1038">
            <v>366</v>
          </cell>
          <cell r="L1038">
            <v>3.15</v>
          </cell>
          <cell r="M1038">
            <v>4389.8000000000029</v>
          </cell>
          <cell r="N1038" t="str">
            <v>NUEVA</v>
          </cell>
        </row>
        <row r="1039">
          <cell r="B1039">
            <v>37935</v>
          </cell>
          <cell r="C1039">
            <v>50</v>
          </cell>
          <cell r="D1039">
            <v>50</v>
          </cell>
          <cell r="E1039">
            <v>192.4</v>
          </cell>
          <cell r="F1039">
            <v>2.8799999999999999E-2</v>
          </cell>
          <cell r="G1039">
            <v>0</v>
          </cell>
          <cell r="H1039">
            <v>38117</v>
          </cell>
          <cell r="I1039" t="str">
            <v>CDB</v>
          </cell>
          <cell r="J1039" t="str">
            <v>NOM</v>
          </cell>
          <cell r="K1039">
            <v>182</v>
          </cell>
          <cell r="L1039">
            <v>1.44</v>
          </cell>
          <cell r="M1039">
            <v>4439.8000000000029</v>
          </cell>
          <cell r="N1039" t="str">
            <v>NUEVA</v>
          </cell>
        </row>
        <row r="1040">
          <cell r="B1040">
            <v>37965</v>
          </cell>
          <cell r="C1040">
            <v>80</v>
          </cell>
          <cell r="D1040">
            <v>80</v>
          </cell>
          <cell r="E1040">
            <v>149.6</v>
          </cell>
          <cell r="F1040">
            <v>2.4899999999999999E-2</v>
          </cell>
          <cell r="G1040">
            <v>0</v>
          </cell>
          <cell r="H1040">
            <v>37972</v>
          </cell>
          <cell r="I1040" t="str">
            <v>CDB</v>
          </cell>
          <cell r="J1040" t="str">
            <v>NOM</v>
          </cell>
          <cell r="K1040">
            <v>7</v>
          </cell>
          <cell r="L1040">
            <v>1.992</v>
          </cell>
          <cell r="M1040">
            <v>4074.8000000000029</v>
          </cell>
          <cell r="N1040" t="str">
            <v>NUEVA</v>
          </cell>
        </row>
        <row r="1041">
          <cell r="B1041">
            <v>37966</v>
          </cell>
          <cell r="C1041">
            <v>50</v>
          </cell>
          <cell r="D1041">
            <v>50</v>
          </cell>
          <cell r="E1041">
            <v>143</v>
          </cell>
          <cell r="F1041">
            <v>2.7400000000000001E-2</v>
          </cell>
          <cell r="G1041">
            <v>0</v>
          </cell>
          <cell r="H1041">
            <v>38149</v>
          </cell>
          <cell r="I1041" t="str">
            <v>CDB</v>
          </cell>
          <cell r="J1041" t="str">
            <v>NOM</v>
          </cell>
          <cell r="K1041">
            <v>183</v>
          </cell>
          <cell r="L1041">
            <v>1.37</v>
          </cell>
          <cell r="M1041">
            <v>3919.8000000000029</v>
          </cell>
          <cell r="N1041" t="str">
            <v>NUEVA</v>
          </cell>
        </row>
        <row r="1042">
          <cell r="B1042">
            <v>37985</v>
          </cell>
          <cell r="C1042">
            <v>150</v>
          </cell>
          <cell r="D1042">
            <v>150</v>
          </cell>
          <cell r="E1042">
            <v>226</v>
          </cell>
          <cell r="F1042">
            <v>2.8400000000000002E-2</v>
          </cell>
          <cell r="G1042">
            <v>0</v>
          </cell>
          <cell r="H1042">
            <v>38149</v>
          </cell>
          <cell r="I1042" t="str">
            <v>CDB</v>
          </cell>
          <cell r="J1042" t="str">
            <v>NOM</v>
          </cell>
          <cell r="K1042">
            <v>164</v>
          </cell>
          <cell r="L1042">
            <v>4.2600000000000007</v>
          </cell>
          <cell r="M1042">
            <v>3784.8000000000029</v>
          </cell>
          <cell r="N1042" t="str">
            <v>REAPERTURA</v>
          </cell>
        </row>
        <row r="1043">
          <cell r="B1043">
            <v>37985</v>
          </cell>
          <cell r="C1043">
            <v>100</v>
          </cell>
          <cell r="D1043">
            <v>100</v>
          </cell>
          <cell r="E1043">
            <v>251</v>
          </cell>
          <cell r="F1043">
            <v>3.0499999999999999E-2</v>
          </cell>
          <cell r="G1043">
            <v>0</v>
          </cell>
          <cell r="H1043">
            <v>38344</v>
          </cell>
          <cell r="I1043" t="str">
            <v>CDB</v>
          </cell>
          <cell r="J1043" t="str">
            <v>NOM</v>
          </cell>
          <cell r="K1043">
            <v>359</v>
          </cell>
          <cell r="L1043">
            <v>3.05</v>
          </cell>
          <cell r="M1043">
            <v>3884.8000000000029</v>
          </cell>
          <cell r="N1043" t="str">
            <v>NUEVA</v>
          </cell>
        </row>
        <row r="1044">
          <cell r="B1044">
            <v>37985</v>
          </cell>
          <cell r="C1044">
            <v>50</v>
          </cell>
          <cell r="D1044">
            <v>32</v>
          </cell>
          <cell r="E1044">
            <v>57</v>
          </cell>
          <cell r="F1044">
            <v>2.5000000000000001E-2</v>
          </cell>
          <cell r="G1044">
            <v>0</v>
          </cell>
          <cell r="H1044">
            <v>37992</v>
          </cell>
          <cell r="I1044" t="str">
            <v>CDB</v>
          </cell>
          <cell r="J1044" t="str">
            <v>NOM</v>
          </cell>
          <cell r="K1044">
            <v>7</v>
          </cell>
          <cell r="L1044">
            <v>0.8</v>
          </cell>
          <cell r="M1044">
            <v>3916.8000000000029</v>
          </cell>
          <cell r="N1044" t="str">
            <v>NUEVA</v>
          </cell>
        </row>
        <row r="1045">
          <cell r="B1045">
            <v>37986</v>
          </cell>
          <cell r="C1045">
            <v>60</v>
          </cell>
          <cell r="D1045">
            <v>60</v>
          </cell>
          <cell r="E1045">
            <v>136</v>
          </cell>
          <cell r="F1045">
            <v>4.0500000000000001E-2</v>
          </cell>
          <cell r="G1045">
            <v>0</v>
          </cell>
          <cell r="H1045">
            <v>38709</v>
          </cell>
          <cell r="I1045" t="str">
            <v>CDB</v>
          </cell>
          <cell r="J1045" t="str">
            <v>NOM</v>
          </cell>
          <cell r="K1045">
            <v>723</v>
          </cell>
          <cell r="L1045">
            <v>2.4300000000000002</v>
          </cell>
          <cell r="M1045">
            <v>3976.8000000000029</v>
          </cell>
          <cell r="N1045" t="str">
            <v>NUEVA</v>
          </cell>
        </row>
        <row r="1046">
          <cell r="B1046">
            <v>37986</v>
          </cell>
          <cell r="C1046">
            <v>120</v>
          </cell>
          <cell r="D1046">
            <v>120</v>
          </cell>
          <cell r="E1046">
            <v>172.2</v>
          </cell>
          <cell r="F1046">
            <v>3.1600000000000003E-2</v>
          </cell>
          <cell r="G1046">
            <v>0</v>
          </cell>
          <cell r="H1046">
            <v>38344</v>
          </cell>
          <cell r="I1046" t="str">
            <v>CDB</v>
          </cell>
          <cell r="J1046" t="str">
            <v>NOM</v>
          </cell>
          <cell r="K1046">
            <v>358</v>
          </cell>
          <cell r="L1046">
            <v>3.7920000000000003</v>
          </cell>
          <cell r="M1046">
            <v>4096.8000000000029</v>
          </cell>
          <cell r="N1046" t="str">
            <v>REAPERTURA</v>
          </cell>
        </row>
        <row r="1047">
          <cell r="B1047">
            <v>37991</v>
          </cell>
          <cell r="C1047">
            <v>65</v>
          </cell>
          <cell r="D1047">
            <v>65</v>
          </cell>
          <cell r="E1047">
            <v>149</v>
          </cell>
          <cell r="F1047">
            <v>2.7300000000000001E-2</v>
          </cell>
          <cell r="G1047">
            <v>0</v>
          </cell>
          <cell r="H1047">
            <v>38173</v>
          </cell>
          <cell r="I1047" t="str">
            <v>CDB</v>
          </cell>
          <cell r="J1047" t="str">
            <v>NOM</v>
          </cell>
          <cell r="K1047">
            <v>182</v>
          </cell>
          <cell r="L1047">
            <v>1.7745000000000002</v>
          </cell>
          <cell r="M1047">
            <v>4161.8000000000029</v>
          </cell>
          <cell r="N1047" t="str">
            <v>NUEVA</v>
          </cell>
        </row>
        <row r="1048">
          <cell r="B1048">
            <v>37992</v>
          </cell>
          <cell r="C1048">
            <v>80</v>
          </cell>
          <cell r="D1048">
            <v>80</v>
          </cell>
          <cell r="E1048">
            <v>231</v>
          </cell>
          <cell r="F1048">
            <v>3.9899999999999998E-2</v>
          </cell>
          <cell r="G1048">
            <v>0</v>
          </cell>
          <cell r="H1048">
            <v>38709</v>
          </cell>
          <cell r="I1048" t="str">
            <v>CDB</v>
          </cell>
          <cell r="J1048" t="str">
            <v>NOM</v>
          </cell>
          <cell r="K1048">
            <v>717</v>
          </cell>
          <cell r="L1048">
            <v>3.1919999999999997</v>
          </cell>
          <cell r="M1048">
            <v>4209.8000000000029</v>
          </cell>
          <cell r="N1048" t="str">
            <v>REAPERTURA</v>
          </cell>
        </row>
        <row r="1049">
          <cell r="B1049">
            <v>37992</v>
          </cell>
          <cell r="C1049">
            <v>100</v>
          </cell>
          <cell r="D1049">
            <v>100</v>
          </cell>
          <cell r="E1049">
            <v>196</v>
          </cell>
          <cell r="F1049">
            <v>3.0499999999999999E-2</v>
          </cell>
          <cell r="G1049">
            <v>0</v>
          </cell>
          <cell r="H1049">
            <v>38344</v>
          </cell>
          <cell r="I1049" t="str">
            <v>CDB</v>
          </cell>
          <cell r="J1049" t="str">
            <v>NOM</v>
          </cell>
          <cell r="K1049">
            <v>352</v>
          </cell>
          <cell r="L1049">
            <v>3.05</v>
          </cell>
          <cell r="M1049">
            <v>4309.8000000000029</v>
          </cell>
          <cell r="N1049" t="str">
            <v>REAPERTURA</v>
          </cell>
        </row>
        <row r="1050">
          <cell r="B1050">
            <v>37992</v>
          </cell>
          <cell r="C1050">
            <v>100</v>
          </cell>
          <cell r="D1050">
            <v>100</v>
          </cell>
          <cell r="E1050">
            <v>270.89999999999998</v>
          </cell>
          <cell r="F1050">
            <v>2.7199999999999998E-2</v>
          </cell>
          <cell r="G1050">
            <v>0</v>
          </cell>
          <cell r="H1050">
            <v>38173</v>
          </cell>
          <cell r="I1050" t="str">
            <v>CDB</v>
          </cell>
          <cell r="J1050" t="str">
            <v>NOM</v>
          </cell>
          <cell r="K1050">
            <v>181</v>
          </cell>
          <cell r="L1050">
            <v>2.7199999999999998</v>
          </cell>
          <cell r="M1050">
            <v>4409.8000000000029</v>
          </cell>
          <cell r="N1050" t="str">
            <v>REAPERTURA</v>
          </cell>
        </row>
        <row r="1051">
          <cell r="B1051">
            <v>37993</v>
          </cell>
          <cell r="C1051">
            <v>50</v>
          </cell>
          <cell r="D1051">
            <v>50</v>
          </cell>
          <cell r="E1051">
            <v>105.5</v>
          </cell>
          <cell r="F1051">
            <v>4.6800000000000001E-2</v>
          </cell>
          <cell r="G1051">
            <v>0</v>
          </cell>
          <cell r="H1051">
            <v>38985</v>
          </cell>
          <cell r="I1051" t="str">
            <v>CDB</v>
          </cell>
          <cell r="J1051" t="str">
            <v>NOM</v>
          </cell>
          <cell r="K1051">
            <v>992</v>
          </cell>
          <cell r="L1051">
            <v>2.34</v>
          </cell>
          <cell r="M1051">
            <v>4459.8000000000029</v>
          </cell>
          <cell r="N1051" t="str">
            <v>REAPERTURA</v>
          </cell>
        </row>
        <row r="1052">
          <cell r="B1052">
            <v>37993</v>
          </cell>
          <cell r="C1052">
            <v>70</v>
          </cell>
          <cell r="D1052">
            <v>70</v>
          </cell>
          <cell r="E1052">
            <v>114</v>
          </cell>
          <cell r="F1052">
            <v>2.52E-2</v>
          </cell>
          <cell r="G1052">
            <v>0</v>
          </cell>
          <cell r="H1052">
            <v>38000</v>
          </cell>
          <cell r="I1052" t="str">
            <v>CDB</v>
          </cell>
          <cell r="J1052" t="str">
            <v>NOM</v>
          </cell>
          <cell r="K1052">
            <v>7</v>
          </cell>
          <cell r="L1052">
            <v>1.764</v>
          </cell>
          <cell r="M1052">
            <v>4529.8000000000029</v>
          </cell>
          <cell r="N1052" t="str">
            <v>NUEVA</v>
          </cell>
        </row>
        <row r="1053">
          <cell r="B1053">
            <v>37994</v>
          </cell>
          <cell r="C1053">
            <v>80</v>
          </cell>
          <cell r="D1053">
            <v>80</v>
          </cell>
          <cell r="E1053">
            <v>223</v>
          </cell>
          <cell r="F1053">
            <v>3.9399999999999998E-2</v>
          </cell>
          <cell r="G1053">
            <v>0</v>
          </cell>
          <cell r="H1053">
            <v>38709</v>
          </cell>
          <cell r="I1053" t="str">
            <v>CDB</v>
          </cell>
          <cell r="J1053" t="str">
            <v>NOM</v>
          </cell>
          <cell r="K1053">
            <v>715</v>
          </cell>
          <cell r="L1053">
            <v>3.1519999999999997</v>
          </cell>
          <cell r="M1053">
            <v>4609.8000000000029</v>
          </cell>
          <cell r="N1053" t="str">
            <v>REAPERTURA</v>
          </cell>
        </row>
        <row r="1054">
          <cell r="B1054">
            <v>37994</v>
          </cell>
          <cell r="C1054">
            <v>120</v>
          </cell>
          <cell r="D1054">
            <v>120</v>
          </cell>
          <cell r="E1054">
            <v>260</v>
          </cell>
          <cell r="F1054">
            <v>2.63E-2</v>
          </cell>
          <cell r="G1054">
            <v>0</v>
          </cell>
          <cell r="H1054">
            <v>38149</v>
          </cell>
          <cell r="I1054" t="str">
            <v>CDB</v>
          </cell>
          <cell r="J1054" t="str">
            <v>NOM</v>
          </cell>
          <cell r="K1054">
            <v>155</v>
          </cell>
          <cell r="L1054">
            <v>3.1560000000000001</v>
          </cell>
          <cell r="M1054">
            <v>4729.8000000000029</v>
          </cell>
          <cell r="N1054" t="str">
            <v>REAPERTURA</v>
          </cell>
        </row>
        <row r="1055">
          <cell r="B1055">
            <v>37994</v>
          </cell>
          <cell r="C1055">
            <v>30</v>
          </cell>
          <cell r="D1055">
            <v>30</v>
          </cell>
          <cell r="E1055">
            <v>98</v>
          </cell>
          <cell r="F1055">
            <v>2.47E-2</v>
          </cell>
          <cell r="G1055">
            <v>0</v>
          </cell>
          <cell r="H1055">
            <v>38001</v>
          </cell>
          <cell r="I1055" t="str">
            <v>CDB</v>
          </cell>
          <cell r="J1055" t="str">
            <v>NOM</v>
          </cell>
          <cell r="K1055">
            <v>7</v>
          </cell>
          <cell r="L1055">
            <v>0.74099999999999999</v>
          </cell>
          <cell r="M1055">
            <v>4759.8000000000029</v>
          </cell>
          <cell r="N1055" t="str">
            <v>NUEVA</v>
          </cell>
        </row>
        <row r="1056">
          <cell r="B1056">
            <v>37995</v>
          </cell>
          <cell r="C1056">
            <v>150</v>
          </cell>
          <cell r="D1056">
            <v>150</v>
          </cell>
          <cell r="E1056">
            <v>201</v>
          </cell>
          <cell r="F1056">
            <v>3.5200000000000002E-2</v>
          </cell>
          <cell r="G1056">
            <v>0</v>
          </cell>
          <cell r="H1056">
            <v>38544</v>
          </cell>
          <cell r="I1056" t="str">
            <v>CDB</v>
          </cell>
          <cell r="J1056" t="str">
            <v>NOM</v>
          </cell>
          <cell r="K1056">
            <v>549</v>
          </cell>
          <cell r="L1056">
            <v>5.28</v>
          </cell>
          <cell r="M1056">
            <v>4804.8000000000029</v>
          </cell>
          <cell r="N1056" t="str">
            <v>NUEVA</v>
          </cell>
        </row>
        <row r="1057">
          <cell r="B1057">
            <v>37995</v>
          </cell>
          <cell r="C1057">
            <v>150</v>
          </cell>
          <cell r="D1057">
            <v>150</v>
          </cell>
          <cell r="E1057">
            <v>279</v>
          </cell>
          <cell r="F1057">
            <v>3.1199999999999999E-2</v>
          </cell>
          <cell r="G1057">
            <v>0</v>
          </cell>
          <cell r="H1057">
            <v>38344</v>
          </cell>
          <cell r="I1057" t="str">
            <v>CDB</v>
          </cell>
          <cell r="J1057" t="str">
            <v>NOM</v>
          </cell>
          <cell r="K1057">
            <v>349</v>
          </cell>
          <cell r="L1057">
            <v>4.68</v>
          </cell>
          <cell r="M1057">
            <v>4954.8000000000029</v>
          </cell>
          <cell r="N1057" t="str">
            <v>REAPERTURA</v>
          </cell>
        </row>
        <row r="1058">
          <cell r="B1058">
            <v>37995</v>
          </cell>
          <cell r="C1058">
            <v>100</v>
          </cell>
          <cell r="D1058">
            <v>70.5</v>
          </cell>
          <cell r="E1058">
            <v>80.5</v>
          </cell>
          <cell r="F1058">
            <v>2.53E-2</v>
          </cell>
          <cell r="G1058">
            <v>0</v>
          </cell>
          <cell r="H1058">
            <v>38002</v>
          </cell>
          <cell r="I1058" t="str">
            <v>CDB</v>
          </cell>
          <cell r="J1058" t="str">
            <v>NOM</v>
          </cell>
          <cell r="K1058">
            <v>7</v>
          </cell>
          <cell r="L1058">
            <v>1.78365</v>
          </cell>
          <cell r="M1058">
            <v>5025.3000000000029</v>
          </cell>
          <cell r="N1058" t="str">
            <v>NUEVA</v>
          </cell>
        </row>
        <row r="1059">
          <cell r="B1059">
            <v>37998</v>
          </cell>
          <cell r="C1059">
            <v>80</v>
          </cell>
          <cell r="D1059">
            <v>80</v>
          </cell>
          <cell r="E1059">
            <v>167.5</v>
          </cell>
          <cell r="F1059">
            <v>4.7500000000000001E-2</v>
          </cell>
          <cell r="G1059">
            <v>0</v>
          </cell>
          <cell r="H1059">
            <v>38985</v>
          </cell>
          <cell r="I1059" t="str">
            <v>CDB</v>
          </cell>
          <cell r="J1059" t="str">
            <v>NOM</v>
          </cell>
          <cell r="K1059">
            <v>987</v>
          </cell>
          <cell r="L1059">
            <v>3.8</v>
          </cell>
          <cell r="M1059">
            <v>5105.3000000000029</v>
          </cell>
          <cell r="N1059" t="str">
            <v>REAPERTURA</v>
          </cell>
        </row>
        <row r="1060">
          <cell r="B1060">
            <v>37998</v>
          </cell>
          <cell r="C1060">
            <v>100</v>
          </cell>
          <cell r="D1060">
            <v>100</v>
          </cell>
          <cell r="E1060">
            <v>125.5</v>
          </cell>
          <cell r="F1060">
            <v>3.3000000000000002E-2</v>
          </cell>
          <cell r="G1060">
            <v>0</v>
          </cell>
          <cell r="H1060">
            <v>38393</v>
          </cell>
          <cell r="I1060" t="str">
            <v>CDB</v>
          </cell>
          <cell r="J1060" t="str">
            <v>NOM</v>
          </cell>
          <cell r="K1060">
            <v>395</v>
          </cell>
          <cell r="L1060">
            <v>3.3000000000000003</v>
          </cell>
          <cell r="M1060">
            <v>5205.3000000000029</v>
          </cell>
          <cell r="N1060" t="str">
            <v>REAPERTURA</v>
          </cell>
        </row>
        <row r="1061">
          <cell r="B1061">
            <v>37998</v>
          </cell>
          <cell r="C1061">
            <v>125</v>
          </cell>
          <cell r="D1061">
            <v>92.7</v>
          </cell>
          <cell r="E1061">
            <v>123.7</v>
          </cell>
          <cell r="F1061">
            <v>3.0300000000000001E-2</v>
          </cell>
          <cell r="G1061">
            <v>0</v>
          </cell>
          <cell r="H1061">
            <v>38247</v>
          </cell>
          <cell r="I1061" t="str">
            <v>CDB</v>
          </cell>
          <cell r="J1061" t="str">
            <v>NOM</v>
          </cell>
          <cell r="K1061">
            <v>249</v>
          </cell>
          <cell r="L1061">
            <v>2.8088100000000003</v>
          </cell>
          <cell r="M1061">
            <v>5298</v>
          </cell>
          <cell r="N1061" t="str">
            <v>REAPERTURA</v>
          </cell>
        </row>
        <row r="1062">
          <cell r="B1062">
            <v>37998</v>
          </cell>
          <cell r="C1062">
            <v>30</v>
          </cell>
          <cell r="D1062">
            <v>26.5</v>
          </cell>
          <cell r="E1062">
            <v>26.5</v>
          </cell>
          <cell r="F1062">
            <v>2.5700000000000001E-2</v>
          </cell>
          <cell r="G1062">
            <v>0</v>
          </cell>
          <cell r="H1062">
            <v>38005</v>
          </cell>
          <cell r="I1062" t="str">
            <v>CDB</v>
          </cell>
          <cell r="J1062" t="str">
            <v>NOM</v>
          </cell>
          <cell r="K1062">
            <v>7</v>
          </cell>
          <cell r="L1062">
            <v>0.68105000000000004</v>
          </cell>
          <cell r="M1062">
            <v>5324.5</v>
          </cell>
          <cell r="N1062" t="str">
            <v>NUEVA</v>
          </cell>
        </row>
        <row r="1063">
          <cell r="B1063">
            <v>37999</v>
          </cell>
          <cell r="C1063">
            <v>100</v>
          </cell>
          <cell r="D1063">
            <v>80.599999999999994</v>
          </cell>
          <cell r="E1063">
            <v>102</v>
          </cell>
          <cell r="F1063">
            <v>3.3700000000000001E-2</v>
          </cell>
          <cell r="G1063">
            <v>0</v>
          </cell>
          <cell r="H1063">
            <v>38365</v>
          </cell>
          <cell r="I1063" t="str">
            <v>CDB</v>
          </cell>
          <cell r="J1063" t="str">
            <v>NOM</v>
          </cell>
          <cell r="K1063">
            <v>366</v>
          </cell>
          <cell r="L1063">
            <v>2.7162199999999999</v>
          </cell>
          <cell r="M1063">
            <v>5405.0999999999985</v>
          </cell>
          <cell r="N1063" t="str">
            <v>NUEVA</v>
          </cell>
        </row>
        <row r="1064">
          <cell r="B1064">
            <v>38001</v>
          </cell>
          <cell r="C1064">
            <v>50</v>
          </cell>
          <cell r="D1064">
            <v>50</v>
          </cell>
          <cell r="E1064">
            <v>80.5</v>
          </cell>
          <cell r="F1064">
            <v>2.7199999999999998E-2</v>
          </cell>
          <cell r="G1064">
            <v>0</v>
          </cell>
          <cell r="H1064">
            <v>38083</v>
          </cell>
          <cell r="I1064" t="str">
            <v>CDB</v>
          </cell>
          <cell r="J1064" t="str">
            <v>NOM</v>
          </cell>
          <cell r="K1064">
            <v>82</v>
          </cell>
          <cell r="L1064">
            <v>1.3599999999999999</v>
          </cell>
          <cell r="M1064">
            <v>5355.0999999999985</v>
          </cell>
          <cell r="N1064" t="str">
            <v>REAPERTURA</v>
          </cell>
        </row>
        <row r="1065">
          <cell r="B1065">
            <v>38005</v>
          </cell>
          <cell r="C1065">
            <v>100</v>
          </cell>
          <cell r="D1065">
            <v>100</v>
          </cell>
          <cell r="E1065">
            <v>62</v>
          </cell>
          <cell r="F1065">
            <v>3.7199999999999997E-2</v>
          </cell>
          <cell r="G1065">
            <v>0</v>
          </cell>
          <cell r="H1065">
            <v>38544</v>
          </cell>
          <cell r="I1065" t="str">
            <v>CDB</v>
          </cell>
          <cell r="J1065" t="str">
            <v>NOM</v>
          </cell>
          <cell r="K1065">
            <v>539</v>
          </cell>
          <cell r="L1065">
            <v>3.7199999999999998</v>
          </cell>
          <cell r="M1065">
            <v>5358.0999999999985</v>
          </cell>
          <cell r="N1065" t="str">
            <v>REAPERTURA</v>
          </cell>
        </row>
        <row r="1066">
          <cell r="B1066">
            <v>38005</v>
          </cell>
          <cell r="C1066">
            <v>100</v>
          </cell>
          <cell r="D1066">
            <v>100</v>
          </cell>
          <cell r="E1066">
            <v>203.5</v>
          </cell>
          <cell r="F1066">
            <v>3.3799999999999997E-2</v>
          </cell>
          <cell r="G1066">
            <v>0</v>
          </cell>
          <cell r="H1066">
            <v>38341</v>
          </cell>
          <cell r="I1066" t="str">
            <v>CDB</v>
          </cell>
          <cell r="J1066" t="str">
            <v>NOM</v>
          </cell>
          <cell r="K1066">
            <v>336</v>
          </cell>
          <cell r="L1066">
            <v>3.38</v>
          </cell>
          <cell r="M1066">
            <v>5458.0999999999985</v>
          </cell>
          <cell r="N1066" t="str">
            <v>NUEVA</v>
          </cell>
        </row>
        <row r="1067">
          <cell r="B1067">
            <v>38005</v>
          </cell>
          <cell r="C1067">
            <v>100</v>
          </cell>
          <cell r="D1067">
            <v>100</v>
          </cell>
          <cell r="E1067">
            <v>174.4</v>
          </cell>
          <cell r="F1067">
            <v>3.2199999999999999E-2</v>
          </cell>
          <cell r="G1067">
            <v>0</v>
          </cell>
          <cell r="H1067">
            <v>38279</v>
          </cell>
          <cell r="I1067" t="str">
            <v>CDB</v>
          </cell>
          <cell r="J1067" t="str">
            <v>NOM</v>
          </cell>
          <cell r="K1067">
            <v>274</v>
          </cell>
          <cell r="L1067">
            <v>3.2199999999999998</v>
          </cell>
          <cell r="M1067">
            <v>5558.0999999999985</v>
          </cell>
          <cell r="N1067" t="str">
            <v>NUEVA</v>
          </cell>
        </row>
        <row r="1068">
          <cell r="B1068">
            <v>38005</v>
          </cell>
          <cell r="C1068">
            <v>30</v>
          </cell>
          <cell r="D1068">
            <v>30</v>
          </cell>
          <cell r="E1068">
            <v>115.7</v>
          </cell>
          <cell r="F1068">
            <v>2.5499999999999998E-2</v>
          </cell>
          <cell r="G1068">
            <v>0</v>
          </cell>
          <cell r="H1068">
            <v>38012</v>
          </cell>
          <cell r="I1068" t="str">
            <v>CDB</v>
          </cell>
          <cell r="J1068" t="str">
            <v>NOM</v>
          </cell>
          <cell r="K1068">
            <v>7</v>
          </cell>
          <cell r="L1068">
            <v>0.7649999999999999</v>
          </cell>
          <cell r="M1068">
            <v>5588.0999999999985</v>
          </cell>
          <cell r="N1068" t="str">
            <v>NUEVA</v>
          </cell>
        </row>
        <row r="1069">
          <cell r="B1069">
            <v>38006</v>
          </cell>
          <cell r="C1069">
            <v>90</v>
          </cell>
          <cell r="D1069">
            <v>90</v>
          </cell>
          <cell r="E1069">
            <v>131</v>
          </cell>
          <cell r="F1069">
            <v>2.8500000000000001E-2</v>
          </cell>
          <cell r="G1069">
            <v>0</v>
          </cell>
          <cell r="H1069">
            <v>38117</v>
          </cell>
          <cell r="I1069" t="str">
            <v>CDB</v>
          </cell>
          <cell r="J1069" t="str">
            <v>NOM</v>
          </cell>
          <cell r="K1069">
            <v>111</v>
          </cell>
          <cell r="L1069">
            <v>2.5649999999999999</v>
          </cell>
          <cell r="M1069">
            <v>5678.0999999999985</v>
          </cell>
          <cell r="N1069" t="str">
            <v>REAPERTURA</v>
          </cell>
        </row>
        <row r="1070">
          <cell r="B1070">
            <v>38007</v>
          </cell>
          <cell r="C1070">
            <v>25</v>
          </cell>
          <cell r="D1070">
            <v>25</v>
          </cell>
          <cell r="E1070">
            <v>86.5</v>
          </cell>
          <cell r="F1070">
            <v>2.6200000000000001E-2</v>
          </cell>
          <cell r="G1070">
            <v>0</v>
          </cell>
          <cell r="H1070">
            <v>38083</v>
          </cell>
          <cell r="I1070" t="str">
            <v>CDB</v>
          </cell>
          <cell r="J1070" t="str">
            <v>NOM</v>
          </cell>
          <cell r="K1070">
            <v>76</v>
          </cell>
          <cell r="L1070">
            <v>0.65500000000000003</v>
          </cell>
          <cell r="M1070">
            <v>5703.0999999999985</v>
          </cell>
          <cell r="N1070" t="str">
            <v>REAPERTURA</v>
          </cell>
        </row>
        <row r="1071">
          <cell r="B1071">
            <v>38007</v>
          </cell>
          <cell r="C1071">
            <v>20</v>
          </cell>
          <cell r="D1071">
            <v>20</v>
          </cell>
          <cell r="E1071">
            <v>31</v>
          </cell>
          <cell r="F1071">
            <v>2.53E-2</v>
          </cell>
          <cell r="G1071">
            <v>0</v>
          </cell>
          <cell r="H1071">
            <v>38014</v>
          </cell>
          <cell r="I1071" t="str">
            <v>CDB</v>
          </cell>
          <cell r="J1071" t="str">
            <v>NOM</v>
          </cell>
          <cell r="K1071">
            <v>7</v>
          </cell>
          <cell r="L1071">
            <v>0.50600000000000001</v>
          </cell>
          <cell r="M1071">
            <v>5723.0999999999985</v>
          </cell>
          <cell r="N1071" t="str">
            <v>NUEVA</v>
          </cell>
        </row>
        <row r="1072">
          <cell r="B1072">
            <v>38008</v>
          </cell>
          <cell r="C1072">
            <v>50</v>
          </cell>
          <cell r="D1072">
            <v>25.6</v>
          </cell>
          <cell r="E1072">
            <v>94.4</v>
          </cell>
          <cell r="F1072">
            <v>2.6200000000000001E-2</v>
          </cell>
          <cell r="G1072">
            <v>0</v>
          </cell>
          <cell r="H1072">
            <v>38054</v>
          </cell>
          <cell r="I1072" t="str">
            <v>CDB</v>
          </cell>
          <cell r="J1072" t="str">
            <v>NOM</v>
          </cell>
          <cell r="K1072">
            <v>46</v>
          </cell>
          <cell r="L1072">
            <v>0.67072000000000009</v>
          </cell>
          <cell r="M1072">
            <v>5748.6999999999971</v>
          </cell>
          <cell r="N1072" t="str">
            <v>REAPERTURA</v>
          </cell>
        </row>
        <row r="1073">
          <cell r="B1073">
            <v>38012</v>
          </cell>
          <cell r="C1073">
            <v>90</v>
          </cell>
          <cell r="D1073">
            <v>90</v>
          </cell>
          <cell r="E1073">
            <v>165.1</v>
          </cell>
          <cell r="F1073">
            <v>3.4200000000000001E-2</v>
          </cell>
          <cell r="G1073">
            <v>0</v>
          </cell>
          <cell r="H1073">
            <v>38341</v>
          </cell>
          <cell r="I1073" t="str">
            <v>CDB</v>
          </cell>
          <cell r="J1073" t="str">
            <v>NOM</v>
          </cell>
          <cell r="K1073">
            <v>329</v>
          </cell>
          <cell r="L1073">
            <v>3.0780000000000003</v>
          </cell>
          <cell r="M1073">
            <v>5808.6999999999971</v>
          </cell>
          <cell r="N1073" t="str">
            <v>REAPERTURA</v>
          </cell>
        </row>
        <row r="1074">
          <cell r="B1074">
            <v>38029</v>
          </cell>
          <cell r="C1074">
            <v>55</v>
          </cell>
          <cell r="D1074">
            <v>55</v>
          </cell>
          <cell r="E1074">
            <v>55</v>
          </cell>
          <cell r="F1074">
            <v>2.53E-2</v>
          </cell>
          <cell r="G1074">
            <v>0</v>
          </cell>
          <cell r="H1074">
            <v>38036</v>
          </cell>
          <cell r="I1074" t="str">
            <v>CDB</v>
          </cell>
          <cell r="J1074" t="str">
            <v>NOM</v>
          </cell>
          <cell r="K1074">
            <v>7</v>
          </cell>
          <cell r="L1074">
            <v>1.3915</v>
          </cell>
          <cell r="M1074">
            <v>5543.6999999999971</v>
          </cell>
          <cell r="N1074" t="str">
            <v>NUEVA</v>
          </cell>
        </row>
        <row r="1075">
          <cell r="B1075">
            <v>38054</v>
          </cell>
          <cell r="C1075">
            <v>135</v>
          </cell>
          <cell r="D1075">
            <v>120</v>
          </cell>
          <cell r="E1075">
            <v>125</v>
          </cell>
          <cell r="F1075">
            <v>2.6100000000000002E-2</v>
          </cell>
          <cell r="G1075">
            <v>0</v>
          </cell>
          <cell r="H1075">
            <v>38061</v>
          </cell>
          <cell r="I1075" t="str">
            <v>CDB</v>
          </cell>
          <cell r="J1075" t="str">
            <v>NOM</v>
          </cell>
          <cell r="K1075">
            <v>7</v>
          </cell>
          <cell r="L1075">
            <v>3.1320000000000001</v>
          </cell>
          <cell r="M1075">
            <v>5513.0999999999985</v>
          </cell>
          <cell r="N1075" t="str">
            <v>NUEVA</v>
          </cell>
        </row>
        <row r="1076">
          <cell r="B1076">
            <v>38055</v>
          </cell>
          <cell r="C1076">
            <v>40</v>
          </cell>
          <cell r="D1076">
            <v>40</v>
          </cell>
          <cell r="E1076">
            <v>123.1</v>
          </cell>
          <cell r="F1076">
            <v>2.5499999999999998E-2</v>
          </cell>
          <cell r="G1076">
            <v>0</v>
          </cell>
          <cell r="H1076">
            <v>38062</v>
          </cell>
          <cell r="I1076" t="str">
            <v>CDB</v>
          </cell>
          <cell r="J1076" t="str">
            <v>NOM</v>
          </cell>
          <cell r="K1076">
            <v>7</v>
          </cell>
          <cell r="L1076">
            <v>1.02</v>
          </cell>
          <cell r="M1076">
            <v>5553.0999999999985</v>
          </cell>
          <cell r="N1076" t="str">
            <v>NUEVA</v>
          </cell>
        </row>
        <row r="1077">
          <cell r="B1077">
            <v>38057</v>
          </cell>
          <cell r="C1077">
            <v>40</v>
          </cell>
          <cell r="D1077">
            <v>40</v>
          </cell>
          <cell r="E1077">
            <v>127</v>
          </cell>
          <cell r="F1077">
            <v>2.7099999999999999E-2</v>
          </cell>
          <cell r="G1077">
            <v>0</v>
          </cell>
          <cell r="H1077">
            <v>38149</v>
          </cell>
          <cell r="I1077" t="str">
            <v>CDB</v>
          </cell>
          <cell r="J1077" t="str">
            <v>NOM</v>
          </cell>
          <cell r="K1077">
            <v>92</v>
          </cell>
          <cell r="L1077">
            <v>1.0840000000000001</v>
          </cell>
          <cell r="M1077">
            <v>5593.0999999999985</v>
          </cell>
          <cell r="N1077" t="str">
            <v>REAPERTURA</v>
          </cell>
        </row>
        <row r="1078">
          <cell r="B1078">
            <v>38058</v>
          </cell>
          <cell r="C1078">
            <v>100</v>
          </cell>
          <cell r="D1078">
            <v>100</v>
          </cell>
          <cell r="E1078">
            <v>235</v>
          </cell>
          <cell r="F1078">
            <v>2.9499999999999998E-2</v>
          </cell>
          <cell r="G1078">
            <v>0</v>
          </cell>
          <cell r="H1078">
            <v>38243</v>
          </cell>
          <cell r="I1078" t="str">
            <v>CDB</v>
          </cell>
          <cell r="J1078" t="str">
            <v>NOM</v>
          </cell>
          <cell r="K1078">
            <v>185</v>
          </cell>
          <cell r="L1078">
            <v>2.9499999999999997</v>
          </cell>
          <cell r="M1078">
            <v>5693.0999999999985</v>
          </cell>
          <cell r="N1078" t="str">
            <v>NUEVA</v>
          </cell>
        </row>
        <row r="1079">
          <cell r="B1079">
            <v>38058</v>
          </cell>
          <cell r="C1079">
            <v>25</v>
          </cell>
          <cell r="D1079">
            <v>25</v>
          </cell>
          <cell r="E1079">
            <v>117.5</v>
          </cell>
          <cell r="F1079">
            <v>2.4400000000000002E-2</v>
          </cell>
          <cell r="G1079">
            <v>0</v>
          </cell>
          <cell r="H1079">
            <v>38065</v>
          </cell>
          <cell r="I1079" t="str">
            <v>CDB</v>
          </cell>
          <cell r="J1079" t="str">
            <v>NOM</v>
          </cell>
          <cell r="K1079">
            <v>7</v>
          </cell>
          <cell r="L1079">
            <v>0.61</v>
          </cell>
          <cell r="M1079">
            <v>5718.0999999999985</v>
          </cell>
          <cell r="N1079" t="str">
            <v>NUEVA</v>
          </cell>
        </row>
        <row r="1080">
          <cell r="B1080">
            <v>38061</v>
          </cell>
          <cell r="C1080">
            <v>130</v>
          </cell>
          <cell r="D1080">
            <v>130</v>
          </cell>
          <cell r="E1080">
            <v>251</v>
          </cell>
          <cell r="F1080">
            <v>3.3500000000000002E-2</v>
          </cell>
          <cell r="G1080">
            <v>0</v>
          </cell>
          <cell r="H1080">
            <v>38426</v>
          </cell>
          <cell r="I1080" t="str">
            <v>CDB</v>
          </cell>
          <cell r="J1080" t="str">
            <v>NOM</v>
          </cell>
          <cell r="K1080">
            <v>365</v>
          </cell>
          <cell r="L1080">
            <v>4.3550000000000004</v>
          </cell>
          <cell r="M1080">
            <v>5728.0999999999985</v>
          </cell>
          <cell r="N1080" t="str">
            <v>NUEVA</v>
          </cell>
        </row>
        <row r="1081">
          <cell r="B1081">
            <v>38061</v>
          </cell>
          <cell r="C1081">
            <v>100</v>
          </cell>
          <cell r="D1081">
            <v>100</v>
          </cell>
          <cell r="E1081">
            <v>222</v>
          </cell>
          <cell r="F1081">
            <v>3.15E-2</v>
          </cell>
          <cell r="G1081">
            <v>0</v>
          </cell>
          <cell r="H1081">
            <v>38341</v>
          </cell>
          <cell r="I1081" t="str">
            <v>CDB</v>
          </cell>
          <cell r="J1081" t="str">
            <v>NOM</v>
          </cell>
          <cell r="K1081">
            <v>280</v>
          </cell>
          <cell r="L1081">
            <v>3.15</v>
          </cell>
          <cell r="M1081">
            <v>5828.0999999999985</v>
          </cell>
          <cell r="N1081" t="str">
            <v>REAPERTURA</v>
          </cell>
        </row>
        <row r="1082">
          <cell r="B1082">
            <v>38068</v>
          </cell>
          <cell r="C1082">
            <v>80</v>
          </cell>
          <cell r="D1082">
            <v>80</v>
          </cell>
          <cell r="E1082">
            <v>195</v>
          </cell>
          <cell r="F1082">
            <v>4.3799999999999999E-2</v>
          </cell>
          <cell r="G1082">
            <v>0</v>
          </cell>
          <cell r="H1082">
            <v>38798</v>
          </cell>
          <cell r="I1082" t="str">
            <v>CDB</v>
          </cell>
          <cell r="J1082" t="str">
            <v>NOM</v>
          </cell>
          <cell r="K1082">
            <v>730</v>
          </cell>
          <cell r="L1082">
            <v>3.504</v>
          </cell>
          <cell r="M1082">
            <v>5613.0999999999985</v>
          </cell>
          <cell r="N1082" t="str">
            <v>NUEVA</v>
          </cell>
        </row>
        <row r="1083">
          <cell r="B1083">
            <v>38068</v>
          </cell>
          <cell r="C1083">
            <v>120</v>
          </cell>
          <cell r="D1083">
            <v>120</v>
          </cell>
          <cell r="E1083">
            <v>165</v>
          </cell>
          <cell r="F1083">
            <v>3.4299999999999997E-2</v>
          </cell>
          <cell r="G1083">
            <v>0</v>
          </cell>
          <cell r="H1083">
            <v>38426</v>
          </cell>
          <cell r="I1083" t="str">
            <v>CDB</v>
          </cell>
          <cell r="J1083" t="str">
            <v>NOM</v>
          </cell>
          <cell r="K1083">
            <v>358</v>
          </cell>
          <cell r="L1083">
            <v>4.1159999999999997</v>
          </cell>
          <cell r="M1083">
            <v>5733.0999999999985</v>
          </cell>
          <cell r="N1083" t="str">
            <v>REAPERTURA</v>
          </cell>
        </row>
        <row r="1084">
          <cell r="B1084">
            <v>38068</v>
          </cell>
          <cell r="C1084">
            <v>100</v>
          </cell>
          <cell r="D1084">
            <v>100</v>
          </cell>
          <cell r="E1084">
            <v>130.5</v>
          </cell>
          <cell r="F1084">
            <v>3.2399999999999998E-2</v>
          </cell>
          <cell r="G1084">
            <v>0</v>
          </cell>
          <cell r="H1084">
            <v>38301</v>
          </cell>
          <cell r="I1084" t="str">
            <v>CDB</v>
          </cell>
          <cell r="J1084" t="str">
            <v>NOM</v>
          </cell>
          <cell r="K1084">
            <v>233</v>
          </cell>
          <cell r="L1084">
            <v>3.2399999999999998</v>
          </cell>
          <cell r="M1084">
            <v>5833.0999999999985</v>
          </cell>
          <cell r="N1084" t="str">
            <v>REAPERTURA</v>
          </cell>
        </row>
        <row r="1085">
          <cell r="B1085">
            <v>38069</v>
          </cell>
          <cell r="C1085">
            <v>25</v>
          </cell>
          <cell r="D1085">
            <v>25</v>
          </cell>
          <cell r="E1085">
            <v>75</v>
          </cell>
          <cell r="F1085">
            <v>3.85E-2</v>
          </cell>
          <cell r="G1085">
            <v>0</v>
          </cell>
          <cell r="H1085">
            <v>38614</v>
          </cell>
          <cell r="I1085" t="str">
            <v>CDB</v>
          </cell>
          <cell r="J1085" t="str">
            <v>NOM</v>
          </cell>
          <cell r="K1085">
            <v>545</v>
          </cell>
          <cell r="L1085">
            <v>0.96250000000000002</v>
          </cell>
          <cell r="M1085">
            <v>5858.0999999999985</v>
          </cell>
          <cell r="N1085" t="str">
            <v>REAPERTURA</v>
          </cell>
        </row>
        <row r="1086">
          <cell r="B1086">
            <v>38075</v>
          </cell>
          <cell r="C1086">
            <v>40</v>
          </cell>
          <cell r="D1086">
            <v>40</v>
          </cell>
          <cell r="E1086">
            <v>116</v>
          </cell>
          <cell r="F1086">
            <v>3.4000000000000002E-2</v>
          </cell>
          <cell r="G1086">
            <v>0</v>
          </cell>
          <cell r="H1086">
            <v>38426</v>
          </cell>
          <cell r="I1086" t="str">
            <v>CDB</v>
          </cell>
          <cell r="J1086" t="str">
            <v>NOM</v>
          </cell>
          <cell r="K1086">
            <v>351</v>
          </cell>
          <cell r="L1086">
            <v>1.36</v>
          </cell>
          <cell r="M1086">
            <v>5898.0999999999985</v>
          </cell>
          <cell r="N1086" t="str">
            <v>REAPERTURA</v>
          </cell>
        </row>
        <row r="1087">
          <cell r="B1087">
            <v>38075</v>
          </cell>
          <cell r="C1087">
            <v>100</v>
          </cell>
          <cell r="D1087">
            <v>100</v>
          </cell>
          <cell r="E1087">
            <v>138</v>
          </cell>
          <cell r="F1087">
            <v>2.5899999999999999E-2</v>
          </cell>
          <cell r="G1087">
            <v>0</v>
          </cell>
          <cell r="H1087">
            <v>38082</v>
          </cell>
          <cell r="I1087" t="str">
            <v>CDB</v>
          </cell>
          <cell r="J1087" t="str">
            <v>NOM</v>
          </cell>
          <cell r="K1087">
            <v>7</v>
          </cell>
          <cell r="L1087">
            <v>2.59</v>
          </cell>
          <cell r="M1087">
            <v>5998.0999999999985</v>
          </cell>
          <cell r="N1087" t="str">
            <v>NUEVA</v>
          </cell>
        </row>
        <row r="1088">
          <cell r="B1088">
            <v>38084</v>
          </cell>
          <cell r="C1088">
            <v>50</v>
          </cell>
          <cell r="D1088">
            <v>50</v>
          </cell>
          <cell r="E1088">
            <v>127</v>
          </cell>
          <cell r="F1088">
            <v>3.5099999999999999E-2</v>
          </cell>
          <cell r="G1088">
            <v>0</v>
          </cell>
          <cell r="H1088">
            <v>38467</v>
          </cell>
          <cell r="I1088" t="str">
            <v>CDB</v>
          </cell>
          <cell r="J1088" t="str">
            <v>NOM</v>
          </cell>
          <cell r="K1088">
            <v>383</v>
          </cell>
          <cell r="L1088">
            <v>1.7549999999999999</v>
          </cell>
          <cell r="M1088">
            <v>5743.0999999999985</v>
          </cell>
          <cell r="N1088" t="str">
            <v>REAPERTURA</v>
          </cell>
        </row>
        <row r="1089">
          <cell r="B1089">
            <v>38084</v>
          </cell>
          <cell r="C1089">
            <v>50</v>
          </cell>
          <cell r="D1089">
            <v>50</v>
          </cell>
          <cell r="E1089">
            <v>141</v>
          </cell>
          <cell r="F1089">
            <v>3.09E-2</v>
          </cell>
          <cell r="G1089">
            <v>0</v>
          </cell>
          <cell r="H1089">
            <v>38279</v>
          </cell>
          <cell r="I1089" t="str">
            <v>CDB</v>
          </cell>
          <cell r="J1089" t="str">
            <v>NOM</v>
          </cell>
          <cell r="K1089">
            <v>195</v>
          </cell>
          <cell r="L1089">
            <v>1.5449999999999999</v>
          </cell>
          <cell r="M1089">
            <v>5793.0999999999985</v>
          </cell>
          <cell r="N1089" t="str">
            <v>REAPERTURA</v>
          </cell>
        </row>
        <row r="1090">
          <cell r="B1090">
            <v>38089</v>
          </cell>
          <cell r="C1090">
            <v>170</v>
          </cell>
          <cell r="D1090">
            <v>170</v>
          </cell>
          <cell r="E1090">
            <v>219</v>
          </cell>
          <cell r="F1090">
            <v>2.5600000000000001E-2</v>
          </cell>
          <cell r="G1090">
            <v>0</v>
          </cell>
          <cell r="H1090">
            <v>38096</v>
          </cell>
          <cell r="I1090" t="str">
            <v>CDB</v>
          </cell>
          <cell r="J1090" t="str">
            <v>NOM</v>
          </cell>
          <cell r="K1090">
            <v>7</v>
          </cell>
          <cell r="L1090">
            <v>4.3520000000000003</v>
          </cell>
          <cell r="M1090">
            <v>5963.0999999999985</v>
          </cell>
          <cell r="N1090" t="str">
            <v>NUEVA</v>
          </cell>
        </row>
        <row r="1091">
          <cell r="B1091">
            <v>38090</v>
          </cell>
          <cell r="C1091">
            <v>40</v>
          </cell>
          <cell r="D1091">
            <v>40</v>
          </cell>
          <cell r="E1091">
            <v>94</v>
          </cell>
          <cell r="F1091">
            <v>3.04E-2</v>
          </cell>
          <cell r="G1091">
            <v>0</v>
          </cell>
          <cell r="H1091">
            <v>38279</v>
          </cell>
          <cell r="I1091" t="str">
            <v>CDB</v>
          </cell>
          <cell r="J1091" t="str">
            <v>NOM</v>
          </cell>
          <cell r="K1091">
            <v>189</v>
          </cell>
          <cell r="L1091">
            <v>1.216</v>
          </cell>
          <cell r="M1091">
            <v>6003.0999999999985</v>
          </cell>
          <cell r="N1091" t="str">
            <v>REAPERTURA</v>
          </cell>
        </row>
        <row r="1092">
          <cell r="B1092">
            <v>38090</v>
          </cell>
          <cell r="C1092">
            <v>100</v>
          </cell>
          <cell r="D1092">
            <v>100</v>
          </cell>
          <cell r="E1092">
            <v>108.3</v>
          </cell>
          <cell r="F1092">
            <v>2.5700000000000001E-2</v>
          </cell>
          <cell r="G1092">
            <v>0</v>
          </cell>
          <cell r="H1092">
            <v>38097</v>
          </cell>
          <cell r="I1092" t="str">
            <v>CDB</v>
          </cell>
          <cell r="J1092" t="str">
            <v>NOM</v>
          </cell>
          <cell r="K1092">
            <v>7</v>
          </cell>
          <cell r="L1092">
            <v>2.5700000000000003</v>
          </cell>
          <cell r="M1092">
            <v>6103.0999999999985</v>
          </cell>
          <cell r="N1092" t="str">
            <v>NUEVA</v>
          </cell>
        </row>
        <row r="1093">
          <cell r="B1093">
            <v>38096</v>
          </cell>
          <cell r="C1093">
            <v>50</v>
          </cell>
          <cell r="D1093">
            <v>50</v>
          </cell>
          <cell r="E1093">
            <v>108</v>
          </cell>
          <cell r="F1093">
            <v>4.5699999999999998E-2</v>
          </cell>
          <cell r="G1093">
            <v>0</v>
          </cell>
          <cell r="H1093">
            <v>38798</v>
          </cell>
          <cell r="I1093" t="str">
            <v>CDB</v>
          </cell>
          <cell r="J1093" t="str">
            <v>NOM</v>
          </cell>
          <cell r="K1093">
            <v>702</v>
          </cell>
          <cell r="L1093">
            <v>2.2849999999999997</v>
          </cell>
          <cell r="M1093">
            <v>5793.0999999999985</v>
          </cell>
          <cell r="N1093" t="str">
            <v>REAPERTURA</v>
          </cell>
        </row>
        <row r="1094">
          <cell r="B1094">
            <v>38096</v>
          </cell>
          <cell r="C1094">
            <v>50</v>
          </cell>
          <cell r="D1094">
            <v>50</v>
          </cell>
          <cell r="E1094">
            <v>64</v>
          </cell>
          <cell r="F1094">
            <v>3.4700000000000002E-2</v>
          </cell>
          <cell r="G1094">
            <v>0</v>
          </cell>
          <cell r="H1094">
            <v>38426</v>
          </cell>
          <cell r="I1094" t="str">
            <v>CDB</v>
          </cell>
          <cell r="J1094" t="str">
            <v>NOM</v>
          </cell>
          <cell r="K1094">
            <v>330</v>
          </cell>
          <cell r="L1094">
            <v>1.7350000000000001</v>
          </cell>
          <cell r="M1094">
            <v>5843.0999999999985</v>
          </cell>
          <cell r="N1094" t="str">
            <v>REAPERTURA</v>
          </cell>
        </row>
        <row r="1095">
          <cell r="B1095">
            <v>38096</v>
          </cell>
          <cell r="C1095">
            <v>100</v>
          </cell>
          <cell r="D1095">
            <v>100</v>
          </cell>
          <cell r="E1095">
            <v>133</v>
          </cell>
          <cell r="F1095">
            <v>2.5899999999999999E-2</v>
          </cell>
          <cell r="G1095">
            <v>0</v>
          </cell>
          <cell r="H1095">
            <v>38103</v>
          </cell>
          <cell r="I1095" t="str">
            <v>CDB</v>
          </cell>
          <cell r="J1095" t="str">
            <v>NOM</v>
          </cell>
          <cell r="K1095">
            <v>7</v>
          </cell>
          <cell r="L1095">
            <v>2.59</v>
          </cell>
          <cell r="M1095">
            <v>5943.0999999999985</v>
          </cell>
          <cell r="N1095" t="str">
            <v>NUEVA</v>
          </cell>
        </row>
        <row r="1096">
          <cell r="B1096">
            <v>38118</v>
          </cell>
          <cell r="C1096">
            <v>120</v>
          </cell>
          <cell r="D1096">
            <v>120</v>
          </cell>
          <cell r="E1096">
            <v>225</v>
          </cell>
          <cell r="F1096">
            <v>2.5499999999999998E-2</v>
          </cell>
          <cell r="G1096">
            <v>0</v>
          </cell>
          <cell r="H1096">
            <v>38125</v>
          </cell>
          <cell r="I1096" t="str">
            <v>CDB</v>
          </cell>
          <cell r="J1096" t="str">
            <v>NOM</v>
          </cell>
          <cell r="K1096">
            <v>7</v>
          </cell>
          <cell r="L1096">
            <v>3.0599999999999996</v>
          </cell>
          <cell r="M1096">
            <v>5468.0999999999985</v>
          </cell>
          <cell r="N1096" t="str">
            <v>NUEVA</v>
          </cell>
        </row>
        <row r="1097">
          <cell r="B1097">
            <v>38119</v>
          </cell>
          <cell r="C1097">
            <v>45</v>
          </cell>
          <cell r="D1097">
            <v>45</v>
          </cell>
          <cell r="E1097">
            <v>130</v>
          </cell>
          <cell r="F1097">
            <v>2.5399999999999999E-2</v>
          </cell>
          <cell r="G1097">
            <v>0</v>
          </cell>
          <cell r="H1097">
            <v>38126</v>
          </cell>
          <cell r="I1097" t="str">
            <v>CDB</v>
          </cell>
          <cell r="J1097" t="str">
            <v>NOM</v>
          </cell>
          <cell r="K1097">
            <v>7</v>
          </cell>
          <cell r="L1097">
            <v>1.143</v>
          </cell>
          <cell r="M1097">
            <v>5513.0999999999985</v>
          </cell>
          <cell r="N1097" t="str">
            <v>NUEVA</v>
          </cell>
        </row>
        <row r="1098">
          <cell r="B1098">
            <v>38125</v>
          </cell>
          <cell r="C1098">
            <v>180</v>
          </cell>
          <cell r="D1098">
            <v>174</v>
          </cell>
          <cell r="E1098">
            <v>211</v>
          </cell>
          <cell r="F1098">
            <v>2.5700000000000001E-2</v>
          </cell>
          <cell r="G1098">
            <v>0</v>
          </cell>
          <cell r="H1098">
            <v>38132</v>
          </cell>
          <cell r="I1098" t="str">
            <v>CDB</v>
          </cell>
          <cell r="J1098" t="str">
            <v>NOM</v>
          </cell>
          <cell r="K1098">
            <v>7</v>
          </cell>
          <cell r="L1098">
            <v>4.4718</v>
          </cell>
          <cell r="M1098">
            <v>5567.0999999999985</v>
          </cell>
          <cell r="N1098" t="str">
            <v>NUEVA</v>
          </cell>
        </row>
        <row r="1099">
          <cell r="B1099">
            <v>38149</v>
          </cell>
          <cell r="C1099">
            <v>40</v>
          </cell>
          <cell r="D1099">
            <v>0</v>
          </cell>
          <cell r="E1099" t="str">
            <v>Desierta</v>
          </cell>
          <cell r="G1099">
            <v>0</v>
          </cell>
          <cell r="H1099">
            <v>38334</v>
          </cell>
          <cell r="I1099" t="str">
            <v>CDB</v>
          </cell>
          <cell r="J1099" t="str">
            <v>NOM</v>
          </cell>
          <cell r="K1099">
            <v>185</v>
          </cell>
          <cell r="L1099">
            <v>0</v>
          </cell>
          <cell r="M1099">
            <v>4988.0999999999985</v>
          </cell>
          <cell r="N1099" t="str">
            <v>NUEVA</v>
          </cell>
        </row>
        <row r="1100">
          <cell r="B1100">
            <v>38149</v>
          </cell>
          <cell r="C1100">
            <v>40</v>
          </cell>
          <cell r="D1100">
            <v>40</v>
          </cell>
          <cell r="E1100">
            <v>85</v>
          </cell>
          <cell r="F1100">
            <v>3.3799999999999997E-2</v>
          </cell>
          <cell r="G1100">
            <v>0</v>
          </cell>
          <cell r="H1100">
            <v>38243</v>
          </cell>
          <cell r="I1100" t="str">
            <v>CDB</v>
          </cell>
          <cell r="J1100" t="str">
            <v>NOM</v>
          </cell>
          <cell r="K1100">
            <v>94</v>
          </cell>
          <cell r="L1100">
            <v>1.3519999999999999</v>
          </cell>
          <cell r="M1100">
            <v>5028.0999999999985</v>
          </cell>
          <cell r="N1100" t="str">
            <v>REAPERTURA</v>
          </cell>
        </row>
        <row r="1101">
          <cell r="B1101">
            <v>38149</v>
          </cell>
          <cell r="C1101">
            <v>80</v>
          </cell>
          <cell r="D1101">
            <v>80</v>
          </cell>
          <cell r="E1101">
            <v>187</v>
          </cell>
          <cell r="F1101">
            <v>2.58E-2</v>
          </cell>
          <cell r="G1101">
            <v>0</v>
          </cell>
          <cell r="H1101">
            <v>38156</v>
          </cell>
          <cell r="I1101" t="str">
            <v>CDB</v>
          </cell>
          <cell r="J1101" t="str">
            <v>NOM</v>
          </cell>
          <cell r="K1101">
            <v>7</v>
          </cell>
          <cell r="L1101">
            <v>2.0640000000000001</v>
          </cell>
          <cell r="M1101">
            <v>5108.0999999999985</v>
          </cell>
          <cell r="N1101" t="str">
            <v>NUEVA</v>
          </cell>
        </row>
        <row r="1102">
          <cell r="B1102">
            <v>38152</v>
          </cell>
          <cell r="C1102">
            <v>20</v>
          </cell>
          <cell r="D1102">
            <v>0</v>
          </cell>
          <cell r="E1102" t="str">
            <v>Desierta</v>
          </cell>
          <cell r="G1102">
            <v>0</v>
          </cell>
          <cell r="H1102">
            <v>38341</v>
          </cell>
          <cell r="I1102" t="str">
            <v>CDB</v>
          </cell>
          <cell r="J1102" t="str">
            <v>NOM</v>
          </cell>
          <cell r="K1102">
            <v>189</v>
          </cell>
          <cell r="L1102">
            <v>0</v>
          </cell>
          <cell r="M1102">
            <v>5108.0999999999985</v>
          </cell>
          <cell r="N1102" t="str">
            <v>REAPERTURA</v>
          </cell>
        </row>
        <row r="1103">
          <cell r="B1103">
            <v>38153</v>
          </cell>
          <cell r="C1103">
            <v>40</v>
          </cell>
          <cell r="D1103">
            <v>40</v>
          </cell>
          <cell r="E1103">
            <v>116.5</v>
          </cell>
          <cell r="F1103">
            <v>2.4400000000000002E-2</v>
          </cell>
          <cell r="G1103">
            <v>0</v>
          </cell>
          <cell r="H1103">
            <v>38160</v>
          </cell>
          <cell r="I1103" t="str">
            <v>CDB</v>
          </cell>
          <cell r="J1103" t="str">
            <v>NOM</v>
          </cell>
          <cell r="K1103">
            <v>7</v>
          </cell>
          <cell r="L1103">
            <v>0.97600000000000009</v>
          </cell>
          <cell r="M1103">
            <v>5148.0999999999985</v>
          </cell>
          <cell r="N1103" t="str">
            <v>NUEVA</v>
          </cell>
        </row>
        <row r="1104">
          <cell r="B1104">
            <v>38156</v>
          </cell>
          <cell r="C1104">
            <v>50</v>
          </cell>
          <cell r="D1104">
            <v>50</v>
          </cell>
          <cell r="E1104">
            <v>175</v>
          </cell>
          <cell r="F1104">
            <v>3.2899999999999999E-2</v>
          </cell>
          <cell r="G1104">
            <v>0</v>
          </cell>
          <cell r="H1104">
            <v>38243</v>
          </cell>
          <cell r="I1104" t="str">
            <v>CDB</v>
          </cell>
          <cell r="J1104" t="str">
            <v>NOM</v>
          </cell>
          <cell r="K1104">
            <v>87</v>
          </cell>
          <cell r="L1104">
            <v>1.645</v>
          </cell>
          <cell r="M1104">
            <v>5118.0999999999985</v>
          </cell>
          <cell r="N1104" t="str">
            <v>REAPERTURA</v>
          </cell>
        </row>
        <row r="1105">
          <cell r="B1105">
            <v>38156</v>
          </cell>
          <cell r="C1105">
            <v>100</v>
          </cell>
          <cell r="D1105">
            <v>100</v>
          </cell>
          <cell r="E1105">
            <v>231</v>
          </cell>
          <cell r="F1105">
            <v>2.52E-2</v>
          </cell>
          <cell r="G1105">
            <v>0</v>
          </cell>
          <cell r="H1105">
            <v>38163</v>
          </cell>
          <cell r="I1105" t="str">
            <v>CDB</v>
          </cell>
          <cell r="J1105" t="str">
            <v>NOM</v>
          </cell>
          <cell r="K1105">
            <v>7</v>
          </cell>
          <cell r="L1105">
            <v>2.52</v>
          </cell>
          <cell r="M1105">
            <v>5218.0999999999985</v>
          </cell>
          <cell r="N1105" t="str">
            <v>NUEVA</v>
          </cell>
        </row>
        <row r="1106">
          <cell r="B1106">
            <v>38159</v>
          </cell>
          <cell r="C1106">
            <v>40</v>
          </cell>
          <cell r="D1106">
            <v>40</v>
          </cell>
          <cell r="E1106">
            <v>116</v>
          </cell>
          <cell r="F1106">
            <v>3.4500000000000003E-2</v>
          </cell>
          <cell r="G1106">
            <v>0</v>
          </cell>
          <cell r="H1106">
            <v>38279</v>
          </cell>
          <cell r="I1106" t="str">
            <v>CDB</v>
          </cell>
          <cell r="J1106" t="str">
            <v>NOM</v>
          </cell>
          <cell r="K1106">
            <v>120</v>
          </cell>
          <cell r="L1106">
            <v>1.3800000000000001</v>
          </cell>
          <cell r="M1106">
            <v>5258.0999999999985</v>
          </cell>
          <cell r="N1106" t="str">
            <v>REAPERTURA</v>
          </cell>
        </row>
        <row r="1107">
          <cell r="B1107">
            <v>38159</v>
          </cell>
          <cell r="C1107">
            <v>80</v>
          </cell>
          <cell r="D1107">
            <v>80</v>
          </cell>
          <cell r="E1107">
            <v>147</v>
          </cell>
          <cell r="F1107">
            <v>2.5700000000000001E-2</v>
          </cell>
          <cell r="G1107">
            <v>0</v>
          </cell>
          <cell r="H1107">
            <v>38166</v>
          </cell>
          <cell r="I1107" t="str">
            <v>CDB</v>
          </cell>
          <cell r="J1107" t="str">
            <v>NOM</v>
          </cell>
          <cell r="K1107">
            <v>7</v>
          </cell>
          <cell r="L1107">
            <v>2.056</v>
          </cell>
          <cell r="M1107">
            <v>5338.0999999999985</v>
          </cell>
          <cell r="N1107" t="str">
            <v>NUEVA</v>
          </cell>
        </row>
        <row r="1108">
          <cell r="B1108">
            <v>38166</v>
          </cell>
          <cell r="C1108">
            <v>30</v>
          </cell>
          <cell r="D1108">
            <v>30</v>
          </cell>
          <cell r="E1108">
            <v>73</v>
          </cell>
          <cell r="F1108">
            <v>3.6499999999999998E-2</v>
          </cell>
          <cell r="G1108">
            <v>0</v>
          </cell>
          <cell r="H1108">
            <v>38341</v>
          </cell>
          <cell r="I1108" t="str">
            <v>CDB</v>
          </cell>
          <cell r="J1108" t="str">
            <v>NOM</v>
          </cell>
          <cell r="K1108">
            <v>175</v>
          </cell>
          <cell r="L1108">
            <v>1.095</v>
          </cell>
          <cell r="M1108">
            <v>5148.0999999999985</v>
          </cell>
          <cell r="N1108" t="str">
            <v>REAPERTURA</v>
          </cell>
        </row>
        <row r="1109">
          <cell r="B1109">
            <v>38166</v>
          </cell>
          <cell r="C1109">
            <v>40</v>
          </cell>
          <cell r="D1109">
            <v>40</v>
          </cell>
          <cell r="E1109">
            <v>102</v>
          </cell>
          <cell r="F1109">
            <v>2.5600000000000001E-2</v>
          </cell>
          <cell r="G1109">
            <v>0</v>
          </cell>
          <cell r="H1109">
            <v>38173</v>
          </cell>
          <cell r="I1109" t="str">
            <v>CDB</v>
          </cell>
          <cell r="J1109" t="str">
            <v>NOM</v>
          </cell>
          <cell r="K1109">
            <v>7</v>
          </cell>
          <cell r="L1109">
            <v>1.024</v>
          </cell>
          <cell r="M1109">
            <v>5188.0999999999985</v>
          </cell>
          <cell r="N1109" t="str">
            <v>REAPERTURA</v>
          </cell>
        </row>
        <row r="1110">
          <cell r="B1110">
            <v>38173</v>
          </cell>
          <cell r="C1110">
            <v>60</v>
          </cell>
          <cell r="D1110">
            <v>28</v>
          </cell>
          <cell r="E1110">
            <v>164</v>
          </cell>
          <cell r="F1110">
            <v>3.9399999999999998E-2</v>
          </cell>
          <cell r="G1110">
            <v>0</v>
          </cell>
          <cell r="H1110">
            <v>38393</v>
          </cell>
          <cell r="I1110" t="str">
            <v>CDB</v>
          </cell>
          <cell r="J1110" t="str">
            <v>NOM</v>
          </cell>
          <cell r="K1110">
            <v>220</v>
          </cell>
          <cell r="L1110">
            <v>1.1032</v>
          </cell>
          <cell r="M1110">
            <v>5011.0999999999985</v>
          </cell>
          <cell r="N1110" t="str">
            <v>REAPERTURA</v>
          </cell>
        </row>
        <row r="1111">
          <cell r="B1111">
            <v>38174</v>
          </cell>
          <cell r="C1111">
            <v>45</v>
          </cell>
          <cell r="D1111">
            <v>45</v>
          </cell>
          <cell r="E1111">
            <v>139</v>
          </cell>
          <cell r="F1111">
            <v>3.1899999999999998E-2</v>
          </cell>
          <cell r="G1111">
            <v>0</v>
          </cell>
          <cell r="H1111">
            <v>38266</v>
          </cell>
          <cell r="I1111" t="str">
            <v>CDB</v>
          </cell>
          <cell r="J1111" t="str">
            <v>NOM</v>
          </cell>
          <cell r="K1111">
            <v>92</v>
          </cell>
          <cell r="L1111">
            <v>1.4355</v>
          </cell>
          <cell r="M1111">
            <v>5056.0999999999985</v>
          </cell>
          <cell r="N1111" t="str">
            <v>NUEVA</v>
          </cell>
        </row>
        <row r="1112">
          <cell r="B1112">
            <v>38174</v>
          </cell>
          <cell r="C1112">
            <v>70</v>
          </cell>
          <cell r="D1112">
            <v>70</v>
          </cell>
          <cell r="E1112">
            <v>212</v>
          </cell>
          <cell r="F1112">
            <v>2.53E-2</v>
          </cell>
          <cell r="G1112">
            <v>0</v>
          </cell>
          <cell r="H1112">
            <v>38181</v>
          </cell>
          <cell r="I1112" t="str">
            <v>CDB</v>
          </cell>
          <cell r="J1112" t="str">
            <v>NOM</v>
          </cell>
          <cell r="K1112">
            <v>7</v>
          </cell>
          <cell r="L1112">
            <v>1.7709999999999999</v>
          </cell>
          <cell r="M1112">
            <v>5126.0999999999985</v>
          </cell>
          <cell r="N1112" t="str">
            <v>NUEVA</v>
          </cell>
        </row>
        <row r="1113">
          <cell r="B1113">
            <v>38175</v>
          </cell>
          <cell r="C1113">
            <v>50</v>
          </cell>
          <cell r="D1113">
            <v>50</v>
          </cell>
          <cell r="E1113">
            <v>157</v>
          </cell>
          <cell r="F1113">
            <v>3.78E-2</v>
          </cell>
          <cell r="G1113">
            <v>0</v>
          </cell>
          <cell r="H1113">
            <v>38365</v>
          </cell>
          <cell r="I1113" t="str">
            <v>CDB</v>
          </cell>
          <cell r="J1113" t="str">
            <v>NOM</v>
          </cell>
          <cell r="K1113">
            <v>190</v>
          </cell>
          <cell r="L1113">
            <v>1.8900000000000001</v>
          </cell>
          <cell r="M1113">
            <v>5176.0999999999985</v>
          </cell>
          <cell r="N1113" t="str">
            <v>REAPERTURA</v>
          </cell>
        </row>
        <row r="1114">
          <cell r="B1114">
            <v>38175</v>
          </cell>
          <cell r="C1114">
            <v>50</v>
          </cell>
          <cell r="D1114">
            <v>50</v>
          </cell>
          <cell r="E1114">
            <v>128</v>
          </cell>
          <cell r="F1114">
            <v>3.1600000000000003E-2</v>
          </cell>
          <cell r="G1114">
            <v>0</v>
          </cell>
          <cell r="H1114">
            <v>38301</v>
          </cell>
          <cell r="I1114" t="str">
            <v>CDB</v>
          </cell>
          <cell r="J1114" t="str">
            <v>NOM</v>
          </cell>
          <cell r="K1114">
            <v>126</v>
          </cell>
          <cell r="L1114">
            <v>1.58</v>
          </cell>
          <cell r="M1114">
            <v>5226.0999999999985</v>
          </cell>
          <cell r="N1114" t="str">
            <v>REAPERTURA</v>
          </cell>
        </row>
        <row r="1115">
          <cell r="B1115">
            <v>38175</v>
          </cell>
          <cell r="C1115">
            <v>100</v>
          </cell>
          <cell r="D1115">
            <v>100</v>
          </cell>
          <cell r="E1115">
            <v>129</v>
          </cell>
          <cell r="F1115">
            <v>2.5399999999999999E-2</v>
          </cell>
          <cell r="G1115">
            <v>0</v>
          </cell>
          <cell r="H1115">
            <v>38182</v>
          </cell>
          <cell r="I1115" t="str">
            <v>CDB</v>
          </cell>
          <cell r="J1115" t="str">
            <v>NOM</v>
          </cell>
          <cell r="K1115">
            <v>7</v>
          </cell>
          <cell r="L1115">
            <v>2.54</v>
          </cell>
          <cell r="M1115">
            <v>5326.0999999999985</v>
          </cell>
          <cell r="N1115" t="str">
            <v>REAPERTURA</v>
          </cell>
        </row>
        <row r="1116">
          <cell r="B1116">
            <v>38176</v>
          </cell>
          <cell r="C1116">
            <v>60</v>
          </cell>
          <cell r="D1116">
            <v>35</v>
          </cell>
          <cell r="E1116">
            <v>74</v>
          </cell>
          <cell r="F1116">
            <v>4.3200000000000002E-2</v>
          </cell>
          <cell r="G1116">
            <v>0</v>
          </cell>
          <cell r="H1116">
            <v>38450</v>
          </cell>
          <cell r="I1116" t="str">
            <v>CDB</v>
          </cell>
          <cell r="J1116" t="str">
            <v>NOM</v>
          </cell>
          <cell r="K1116">
            <v>274</v>
          </cell>
          <cell r="L1116">
            <v>1.512</v>
          </cell>
          <cell r="M1116">
            <v>5061.0999999999985</v>
          </cell>
          <cell r="N1116" t="str">
            <v>NUEVA</v>
          </cell>
        </row>
        <row r="1117">
          <cell r="B1117">
            <v>38176</v>
          </cell>
          <cell r="C1117">
            <v>60</v>
          </cell>
          <cell r="D1117">
            <v>60</v>
          </cell>
          <cell r="E1117">
            <v>143</v>
          </cell>
          <cell r="F1117">
            <v>4.2900000000000001E-2</v>
          </cell>
          <cell r="G1117">
            <v>0</v>
          </cell>
          <cell r="H1117">
            <v>38426</v>
          </cell>
          <cell r="I1117" t="str">
            <v>CDB</v>
          </cell>
          <cell r="J1117" t="str">
            <v>NOM</v>
          </cell>
          <cell r="K1117">
            <v>250</v>
          </cell>
          <cell r="L1117">
            <v>2.5739999999999998</v>
          </cell>
          <cell r="M1117">
            <v>5121.0999999999985</v>
          </cell>
          <cell r="N1117" t="str">
            <v>REAPERTURA</v>
          </cell>
        </row>
        <row r="1118">
          <cell r="B1118">
            <v>38176</v>
          </cell>
          <cell r="C1118">
            <v>220</v>
          </cell>
          <cell r="D1118">
            <v>220</v>
          </cell>
          <cell r="E1118">
            <v>254.3</v>
          </cell>
          <cell r="F1118">
            <v>2.5899999999999999E-2</v>
          </cell>
          <cell r="G1118">
            <v>0</v>
          </cell>
          <cell r="H1118">
            <v>38183</v>
          </cell>
          <cell r="I1118" t="str">
            <v>CDB</v>
          </cell>
          <cell r="J1118" t="str">
            <v>NOM</v>
          </cell>
          <cell r="K1118">
            <v>7</v>
          </cell>
          <cell r="L1118">
            <v>5.6979999999999995</v>
          </cell>
          <cell r="M1118">
            <v>5341.0999999999985</v>
          </cell>
          <cell r="N1118" t="str">
            <v>NUEVA</v>
          </cell>
        </row>
        <row r="1119">
          <cell r="B1119">
            <v>38177</v>
          </cell>
          <cell r="C1119">
            <v>50</v>
          </cell>
          <cell r="D1119">
            <v>34</v>
          </cell>
          <cell r="E1119">
            <v>106</v>
          </cell>
          <cell r="F1119">
            <v>4.5600000000000002E-2</v>
          </cell>
          <cell r="G1119">
            <v>0</v>
          </cell>
          <cell r="H1119">
            <v>38481</v>
          </cell>
          <cell r="I1119" t="str">
            <v>CDB</v>
          </cell>
          <cell r="J1119" t="str">
            <v>NOM</v>
          </cell>
          <cell r="K1119">
            <v>304</v>
          </cell>
          <cell r="L1119">
            <v>1.5504</v>
          </cell>
          <cell r="M1119">
            <v>5375.0999999999985</v>
          </cell>
          <cell r="N1119" t="str">
            <v>NUEVA</v>
          </cell>
        </row>
        <row r="1120">
          <cell r="B1120">
            <v>38177</v>
          </cell>
          <cell r="C1120">
            <v>95</v>
          </cell>
          <cell r="D1120">
            <v>95</v>
          </cell>
          <cell r="E1120">
            <v>192.8</v>
          </cell>
          <cell r="F1120">
            <v>2.4899999999999999E-2</v>
          </cell>
          <cell r="G1120">
            <v>0</v>
          </cell>
          <cell r="H1120">
            <v>38184</v>
          </cell>
          <cell r="I1120" t="str">
            <v>CDB</v>
          </cell>
          <cell r="J1120" t="str">
            <v>NOM</v>
          </cell>
          <cell r="K1120">
            <v>7</v>
          </cell>
          <cell r="L1120">
            <v>2.3654999999999999</v>
          </cell>
          <cell r="M1120">
            <v>5470.0999999999985</v>
          </cell>
          <cell r="N1120" t="str">
            <v>NUEVA</v>
          </cell>
        </row>
        <row r="1121">
          <cell r="B1121">
            <v>38177</v>
          </cell>
          <cell r="C1121">
            <v>25</v>
          </cell>
          <cell r="D1121">
            <v>25</v>
          </cell>
          <cell r="E1121">
            <v>47.3</v>
          </cell>
          <cell r="F1121">
            <v>2.4500000000000001E-2</v>
          </cell>
          <cell r="G1121">
            <v>0</v>
          </cell>
          <cell r="H1121">
            <v>38184</v>
          </cell>
          <cell r="I1121" t="str">
            <v>CDB</v>
          </cell>
          <cell r="J1121" t="str">
            <v>NOM</v>
          </cell>
          <cell r="K1121">
            <v>7</v>
          </cell>
          <cell r="L1121">
            <v>0.61250000000000004</v>
          </cell>
          <cell r="M1121">
            <v>5495.0999999999985</v>
          </cell>
          <cell r="N1121" t="str">
            <v>REAPERTURA</v>
          </cell>
        </row>
        <row r="1122">
          <cell r="B1122">
            <v>38180</v>
          </cell>
          <cell r="C1122">
            <v>30</v>
          </cell>
          <cell r="D1122">
            <v>30</v>
          </cell>
          <cell r="E1122">
            <v>40</v>
          </cell>
          <cell r="F1122">
            <v>3.2099999999999997E-2</v>
          </cell>
          <cell r="G1122">
            <v>0</v>
          </cell>
          <cell r="H1122">
            <v>38276</v>
          </cell>
          <cell r="I1122" t="str">
            <v>CDB</v>
          </cell>
          <cell r="J1122" t="str">
            <v>NOM</v>
          </cell>
          <cell r="K1122">
            <v>96</v>
          </cell>
          <cell r="L1122">
            <v>0.96299999999999986</v>
          </cell>
          <cell r="M1122">
            <v>5525.0999999999985</v>
          </cell>
          <cell r="N1122" t="str">
            <v>NUEVA</v>
          </cell>
        </row>
        <row r="1123">
          <cell r="B1123">
            <v>38180</v>
          </cell>
          <cell r="C1123">
            <v>70</v>
          </cell>
          <cell r="D1123">
            <v>70</v>
          </cell>
          <cell r="E1123">
            <v>124</v>
          </cell>
          <cell r="F1123">
            <v>2.5499999999999998E-2</v>
          </cell>
          <cell r="G1123">
            <v>0</v>
          </cell>
          <cell r="H1123">
            <v>38187</v>
          </cell>
          <cell r="I1123" t="str">
            <v>CDB</v>
          </cell>
          <cell r="J1123" t="str">
            <v>NOM</v>
          </cell>
          <cell r="K1123">
            <v>7</v>
          </cell>
          <cell r="L1123">
            <v>1.7849999999999999</v>
          </cell>
          <cell r="M1123">
            <v>5595.0999999999985</v>
          </cell>
          <cell r="N1123" t="str">
            <v>NUEVA</v>
          </cell>
        </row>
        <row r="1124">
          <cell r="B1124">
            <v>38182</v>
          </cell>
          <cell r="C1124">
            <v>30</v>
          </cell>
          <cell r="D1124">
            <v>30</v>
          </cell>
          <cell r="E1124">
            <v>67</v>
          </cell>
          <cell r="F1124">
            <v>3.27E-2</v>
          </cell>
          <cell r="G1124">
            <v>0</v>
          </cell>
          <cell r="H1124">
            <v>38274</v>
          </cell>
          <cell r="I1124" t="str">
            <v>CDB</v>
          </cell>
          <cell r="J1124" t="str">
            <v>NOM</v>
          </cell>
          <cell r="K1124">
            <v>92</v>
          </cell>
          <cell r="L1124">
            <v>0.98099999999999998</v>
          </cell>
          <cell r="M1124">
            <v>5155.0999999999985</v>
          </cell>
          <cell r="N1124" t="str">
            <v>NUEVA</v>
          </cell>
        </row>
        <row r="1125">
          <cell r="B1125">
            <v>38182</v>
          </cell>
          <cell r="C1125">
            <v>50</v>
          </cell>
          <cell r="D1125">
            <v>21.2</v>
          </cell>
          <cell r="E1125">
            <v>115.2</v>
          </cell>
          <cell r="F1125">
            <v>2.7699999999999999E-2</v>
          </cell>
          <cell r="G1125">
            <v>0</v>
          </cell>
          <cell r="H1125">
            <v>38215</v>
          </cell>
          <cell r="I1125" t="str">
            <v>CDB</v>
          </cell>
          <cell r="J1125" t="str">
            <v>NOM</v>
          </cell>
          <cell r="K1125">
            <v>33</v>
          </cell>
          <cell r="L1125">
            <v>0.58723999999999998</v>
          </cell>
          <cell r="M1125">
            <v>5176.2999999999956</v>
          </cell>
          <cell r="N1125" t="str">
            <v>NUEVA</v>
          </cell>
        </row>
        <row r="1126">
          <cell r="B1126">
            <v>38182</v>
          </cell>
          <cell r="C1126">
            <v>170</v>
          </cell>
          <cell r="D1126">
            <v>166</v>
          </cell>
          <cell r="E1126">
            <v>223</v>
          </cell>
          <cell r="F1126">
            <v>2.6100000000000002E-2</v>
          </cell>
          <cell r="G1126">
            <v>0</v>
          </cell>
          <cell r="H1126">
            <v>38189</v>
          </cell>
          <cell r="I1126" t="str">
            <v>CDB</v>
          </cell>
          <cell r="J1126" t="str">
            <v>NOM</v>
          </cell>
          <cell r="K1126">
            <v>7</v>
          </cell>
          <cell r="L1126">
            <v>4.3326000000000002</v>
          </cell>
          <cell r="M1126">
            <v>5342.2999999999956</v>
          </cell>
          <cell r="N1126" t="str">
            <v>NUEVA</v>
          </cell>
        </row>
        <row r="1127">
          <cell r="B1127">
            <v>38183</v>
          </cell>
          <cell r="C1127">
            <v>30</v>
          </cell>
          <cell r="D1127">
            <v>15</v>
          </cell>
          <cell r="E1127">
            <v>72</v>
          </cell>
          <cell r="F1127">
            <v>3.9199999999999999E-2</v>
          </cell>
          <cell r="G1127">
            <v>0</v>
          </cell>
          <cell r="H1127">
            <v>38369</v>
          </cell>
          <cell r="I1127" t="str">
            <v>CDB</v>
          </cell>
          <cell r="J1127" t="str">
            <v>NOM</v>
          </cell>
          <cell r="K1127">
            <v>186</v>
          </cell>
          <cell r="L1127">
            <v>0.58799999999999997</v>
          </cell>
          <cell r="M1127">
            <v>5137.2999999999956</v>
          </cell>
          <cell r="N1127" t="str">
            <v>NUEVA</v>
          </cell>
        </row>
        <row r="1128">
          <cell r="B1128">
            <v>38183</v>
          </cell>
          <cell r="C1128">
            <v>40</v>
          </cell>
          <cell r="D1128">
            <v>40</v>
          </cell>
          <cell r="E1128">
            <v>76</v>
          </cell>
          <cell r="F1128">
            <v>3.3300000000000003E-2</v>
          </cell>
          <cell r="G1128">
            <v>0</v>
          </cell>
          <cell r="H1128">
            <v>38274</v>
          </cell>
          <cell r="I1128" t="str">
            <v>CDB</v>
          </cell>
          <cell r="J1128" t="str">
            <v>NOM</v>
          </cell>
          <cell r="K1128">
            <v>91</v>
          </cell>
          <cell r="L1128">
            <v>1.3320000000000001</v>
          </cell>
          <cell r="M1128">
            <v>5177.2999999999956</v>
          </cell>
          <cell r="N1128" t="str">
            <v>REAPERTURA</v>
          </cell>
        </row>
        <row r="1129">
          <cell r="B1129">
            <v>38183</v>
          </cell>
          <cell r="C1129">
            <v>110</v>
          </cell>
          <cell r="D1129">
            <v>65</v>
          </cell>
          <cell r="E1129">
            <v>171.5</v>
          </cell>
          <cell r="F1129">
            <v>2.63E-2</v>
          </cell>
          <cell r="G1129">
            <v>0</v>
          </cell>
          <cell r="H1129">
            <v>38190</v>
          </cell>
          <cell r="I1129" t="str">
            <v>CDB</v>
          </cell>
          <cell r="J1129" t="str">
            <v>NOM</v>
          </cell>
          <cell r="K1129">
            <v>7</v>
          </cell>
          <cell r="L1129">
            <v>1.7095</v>
          </cell>
          <cell r="M1129">
            <v>5242.2999999999956</v>
          </cell>
          <cell r="N1129" t="str">
            <v>NUEVA</v>
          </cell>
        </row>
        <row r="1130">
          <cell r="B1130">
            <v>38187</v>
          </cell>
          <cell r="C1130">
            <v>50</v>
          </cell>
          <cell r="D1130">
            <v>50</v>
          </cell>
          <cell r="E1130">
            <v>132</v>
          </cell>
          <cell r="F1130">
            <v>3.9600000000000003E-2</v>
          </cell>
          <cell r="G1130">
            <v>0</v>
          </cell>
          <cell r="H1130">
            <v>38369</v>
          </cell>
          <cell r="I1130" t="str">
            <v>CDB</v>
          </cell>
          <cell r="J1130" t="str">
            <v>NOM</v>
          </cell>
          <cell r="K1130">
            <v>182</v>
          </cell>
          <cell r="L1130">
            <v>1.9800000000000002</v>
          </cell>
          <cell r="M1130">
            <v>5102.2999999999956</v>
          </cell>
          <cell r="N1130" t="str">
            <v>REAPERTURA</v>
          </cell>
        </row>
        <row r="1131">
          <cell r="B1131">
            <v>38187</v>
          </cell>
          <cell r="C1131">
            <v>50</v>
          </cell>
          <cell r="D1131">
            <v>50</v>
          </cell>
          <cell r="E1131">
            <v>174</v>
          </cell>
          <cell r="F1131">
            <v>3.4200000000000001E-2</v>
          </cell>
          <cell r="G1131">
            <v>0</v>
          </cell>
          <cell r="H1131">
            <v>38310</v>
          </cell>
          <cell r="I1131" t="str">
            <v>CDB</v>
          </cell>
          <cell r="J1131" t="str">
            <v>NOM</v>
          </cell>
          <cell r="K1131">
            <v>123</v>
          </cell>
          <cell r="L1131">
            <v>1.71</v>
          </cell>
          <cell r="M1131">
            <v>5152.2999999999956</v>
          </cell>
          <cell r="N1131" t="str">
            <v>NUEVA</v>
          </cell>
        </row>
        <row r="1132">
          <cell r="B1132">
            <v>38187</v>
          </cell>
          <cell r="C1132">
            <v>75</v>
          </cell>
          <cell r="D1132">
            <v>75</v>
          </cell>
          <cell r="E1132">
            <v>139</v>
          </cell>
          <cell r="F1132">
            <v>2.5399999999999999E-2</v>
          </cell>
          <cell r="G1132">
            <v>0</v>
          </cell>
          <cell r="H1132">
            <v>38194</v>
          </cell>
          <cell r="I1132" t="str">
            <v>CDB</v>
          </cell>
          <cell r="J1132" t="str">
            <v>NOM</v>
          </cell>
          <cell r="K1132">
            <v>7</v>
          </cell>
          <cell r="L1132">
            <v>1.905</v>
          </cell>
          <cell r="M1132">
            <v>5227.2999999999956</v>
          </cell>
          <cell r="N1132" t="str">
            <v>NUEVA</v>
          </cell>
        </row>
        <row r="1133">
          <cell r="B1133">
            <v>38188</v>
          </cell>
          <cell r="C1133">
            <v>40</v>
          </cell>
          <cell r="D1133">
            <v>40</v>
          </cell>
          <cell r="E1133">
            <v>94</v>
          </cell>
          <cell r="F1133">
            <v>4.0899999999999999E-2</v>
          </cell>
          <cell r="G1133">
            <v>0</v>
          </cell>
          <cell r="H1133">
            <v>38404</v>
          </cell>
          <cell r="I1133" t="str">
            <v>CDB</v>
          </cell>
          <cell r="J1133" t="str">
            <v>NOM</v>
          </cell>
          <cell r="K1133">
            <v>216</v>
          </cell>
          <cell r="L1133">
            <v>1.6359999999999999</v>
          </cell>
          <cell r="M1133">
            <v>5267.2999999999956</v>
          </cell>
          <cell r="N1133" t="str">
            <v>NUEVA</v>
          </cell>
        </row>
        <row r="1134">
          <cell r="B1134">
            <v>38188</v>
          </cell>
          <cell r="C1134">
            <v>90</v>
          </cell>
          <cell r="D1134">
            <v>90</v>
          </cell>
          <cell r="E1134">
            <v>184.3</v>
          </cell>
          <cell r="F1134">
            <v>0.02</v>
          </cell>
          <cell r="G1134">
            <v>0</v>
          </cell>
          <cell r="H1134">
            <v>38195</v>
          </cell>
          <cell r="I1134" t="str">
            <v>CDB</v>
          </cell>
          <cell r="J1134" t="str">
            <v>NOM</v>
          </cell>
          <cell r="K1134">
            <v>7</v>
          </cell>
          <cell r="L1134">
            <v>1.8</v>
          </cell>
          <cell r="M1134">
            <v>5357.2999999999956</v>
          </cell>
          <cell r="N1134" t="str">
            <v>NUEVA</v>
          </cell>
        </row>
        <row r="1135">
          <cell r="B1135">
            <v>38205</v>
          </cell>
          <cell r="C1135">
            <v>50</v>
          </cell>
          <cell r="D1135">
            <v>50</v>
          </cell>
          <cell r="E1135">
            <v>107</v>
          </cell>
          <cell r="F1135">
            <v>4.1799999999999997E-2</v>
          </cell>
          <cell r="G1135">
            <v>0</v>
          </cell>
          <cell r="H1135">
            <v>38404</v>
          </cell>
          <cell r="I1135" t="str">
            <v>CDB</v>
          </cell>
          <cell r="J1135" t="str">
            <v>NOM</v>
          </cell>
          <cell r="K1135">
            <v>199</v>
          </cell>
          <cell r="L1135">
            <v>2.09</v>
          </cell>
          <cell r="M1135">
            <v>5011.2999999999956</v>
          </cell>
          <cell r="N1135" t="str">
            <v>REAPERTURA</v>
          </cell>
        </row>
        <row r="1136">
          <cell r="B1136">
            <v>38205</v>
          </cell>
          <cell r="C1136">
            <v>100</v>
          </cell>
          <cell r="D1136">
            <v>100</v>
          </cell>
          <cell r="E1136">
            <v>189</v>
          </cell>
          <cell r="F1136">
            <v>2.7900000000000001E-2</v>
          </cell>
          <cell r="G1136">
            <v>0</v>
          </cell>
          <cell r="H1136">
            <v>38212</v>
          </cell>
          <cell r="I1136" t="str">
            <v>CDB</v>
          </cell>
          <cell r="J1136" t="str">
            <v>NOM</v>
          </cell>
          <cell r="K1136">
            <v>7</v>
          </cell>
          <cell r="L1136">
            <v>2.79</v>
          </cell>
          <cell r="M1136">
            <v>5111.2999999999956</v>
          </cell>
          <cell r="N1136" t="str">
            <v>NUEVA</v>
          </cell>
        </row>
        <row r="1137">
          <cell r="B1137">
            <v>38208</v>
          </cell>
          <cell r="C1137">
            <v>50</v>
          </cell>
          <cell r="D1137">
            <v>35</v>
          </cell>
          <cell r="E1137">
            <v>49</v>
          </cell>
          <cell r="F1137">
            <v>4.5100000000000001E-2</v>
          </cell>
          <cell r="G1137">
            <v>0</v>
          </cell>
          <cell r="H1137">
            <v>38481</v>
          </cell>
          <cell r="I1137" t="str">
            <v>CDB</v>
          </cell>
          <cell r="J1137" t="str">
            <v>NOM</v>
          </cell>
          <cell r="K1137">
            <v>273</v>
          </cell>
          <cell r="L1137">
            <v>1.5785</v>
          </cell>
          <cell r="M1137">
            <v>5146.2999999999956</v>
          </cell>
          <cell r="N1137" t="str">
            <v>REAPERTURA</v>
          </cell>
        </row>
        <row r="1138">
          <cell r="B1138">
            <v>38208</v>
          </cell>
          <cell r="C1138">
            <v>80</v>
          </cell>
          <cell r="D1138">
            <v>80</v>
          </cell>
          <cell r="E1138">
            <v>169</v>
          </cell>
          <cell r="F1138">
            <v>4.1500000000000002E-2</v>
          </cell>
          <cell r="G1138">
            <v>0</v>
          </cell>
          <cell r="H1138">
            <v>38404</v>
          </cell>
          <cell r="I1138" t="str">
            <v>CDB</v>
          </cell>
          <cell r="J1138" t="str">
            <v>NOM</v>
          </cell>
          <cell r="K1138">
            <v>196</v>
          </cell>
          <cell r="L1138">
            <v>3.3200000000000003</v>
          </cell>
          <cell r="M1138">
            <v>5226.2999999999956</v>
          </cell>
          <cell r="N1138" t="str">
            <v>REAPERTURA</v>
          </cell>
        </row>
        <row r="1139">
          <cell r="B1139">
            <v>38208</v>
          </cell>
          <cell r="C1139">
            <v>50</v>
          </cell>
          <cell r="D1139">
            <v>50</v>
          </cell>
          <cell r="E1139">
            <v>112</v>
          </cell>
          <cell r="F1139">
            <v>4.0099999999999997E-2</v>
          </cell>
          <cell r="G1139">
            <v>0</v>
          </cell>
          <cell r="H1139">
            <v>38369</v>
          </cell>
          <cell r="I1139" t="str">
            <v>CDB</v>
          </cell>
          <cell r="J1139" t="str">
            <v>NOM</v>
          </cell>
          <cell r="K1139">
            <v>161</v>
          </cell>
          <cell r="L1139">
            <v>2.0049999999999999</v>
          </cell>
          <cell r="M1139">
            <v>5276.2999999999956</v>
          </cell>
          <cell r="N1139" t="str">
            <v>REAPERTURA</v>
          </cell>
        </row>
        <row r="1140">
          <cell r="B1140">
            <v>38208</v>
          </cell>
          <cell r="C1140">
            <v>150</v>
          </cell>
          <cell r="D1140">
            <v>150</v>
          </cell>
          <cell r="E1140">
            <v>171</v>
          </cell>
          <cell r="F1140">
            <v>2.81E-2</v>
          </cell>
          <cell r="G1140">
            <v>0</v>
          </cell>
          <cell r="H1140">
            <v>38215</v>
          </cell>
          <cell r="I1140" t="str">
            <v>CDB</v>
          </cell>
          <cell r="J1140" t="str">
            <v>NOM</v>
          </cell>
          <cell r="K1140">
            <v>7</v>
          </cell>
          <cell r="L1140">
            <v>4.2149999999999999</v>
          </cell>
          <cell r="M1140">
            <v>5426.2999999999956</v>
          </cell>
          <cell r="N1140" t="str">
            <v>REAPERTURA</v>
          </cell>
        </row>
        <row r="1141">
          <cell r="B1141">
            <v>38209</v>
          </cell>
          <cell r="C1141">
            <v>40</v>
          </cell>
          <cell r="D1141">
            <v>40</v>
          </cell>
          <cell r="E1141">
            <v>49</v>
          </cell>
          <cell r="F1141">
            <v>4.5999999999999999E-2</v>
          </cell>
          <cell r="G1141">
            <v>0</v>
          </cell>
          <cell r="H1141">
            <v>38481</v>
          </cell>
          <cell r="I1141" t="str">
            <v>CDB</v>
          </cell>
          <cell r="J1141" t="str">
            <v>NOM</v>
          </cell>
          <cell r="K1141">
            <v>272</v>
          </cell>
          <cell r="L1141">
            <v>1.8399999999999999</v>
          </cell>
          <cell r="M1141">
            <v>5466.2999999999956</v>
          </cell>
          <cell r="N1141" t="str">
            <v>REAPERTURA</v>
          </cell>
        </row>
        <row r="1142">
          <cell r="B1142">
            <v>38209</v>
          </cell>
          <cell r="C1142">
            <v>100</v>
          </cell>
          <cell r="D1142">
            <v>71</v>
          </cell>
          <cell r="E1142">
            <v>93</v>
          </cell>
          <cell r="F1142">
            <v>2.8299999999999999E-2</v>
          </cell>
          <cell r="G1142">
            <v>0</v>
          </cell>
          <cell r="H1142">
            <v>38216</v>
          </cell>
          <cell r="I1142" t="str">
            <v>CDB</v>
          </cell>
          <cell r="J1142" t="str">
            <v>NOM</v>
          </cell>
          <cell r="K1142">
            <v>7</v>
          </cell>
          <cell r="L1142">
            <v>2.0093000000000001</v>
          </cell>
          <cell r="M1142">
            <v>5537.2999999999956</v>
          </cell>
          <cell r="N1142" t="str">
            <v>NUEVA</v>
          </cell>
        </row>
        <row r="1143">
          <cell r="B1143">
            <v>38215</v>
          </cell>
          <cell r="C1143">
            <v>60</v>
          </cell>
          <cell r="D1143">
            <v>60</v>
          </cell>
          <cell r="E1143">
            <v>222</v>
          </cell>
          <cell r="F1143">
            <v>4.4999999999999998E-2</v>
          </cell>
          <cell r="G1143">
            <v>0</v>
          </cell>
          <cell r="H1143">
            <v>38481</v>
          </cell>
          <cell r="I1143" t="str">
            <v>CDB</v>
          </cell>
          <cell r="J1143" t="str">
            <v>NOM</v>
          </cell>
          <cell r="K1143">
            <v>266</v>
          </cell>
          <cell r="L1143">
            <v>2.6999999999999997</v>
          </cell>
          <cell r="M1143">
            <v>5206.0999999999985</v>
          </cell>
          <cell r="N1143" t="str">
            <v>REAPERTURA</v>
          </cell>
        </row>
        <row r="1144">
          <cell r="B1144">
            <v>38215</v>
          </cell>
          <cell r="C1144">
            <v>250</v>
          </cell>
          <cell r="D1144">
            <v>224.5</v>
          </cell>
          <cell r="E1144">
            <v>251</v>
          </cell>
          <cell r="F1144">
            <v>2.86E-2</v>
          </cell>
          <cell r="G1144">
            <v>0</v>
          </cell>
          <cell r="H1144">
            <v>38222</v>
          </cell>
          <cell r="I1144" t="str">
            <v>CDB</v>
          </cell>
          <cell r="J1144" t="str">
            <v>NOM</v>
          </cell>
          <cell r="K1144">
            <v>7</v>
          </cell>
          <cell r="L1144">
            <v>6.4207000000000001</v>
          </cell>
          <cell r="M1144">
            <v>5430.5999999999985</v>
          </cell>
          <cell r="N1144" t="str">
            <v>NUEVA</v>
          </cell>
        </row>
        <row r="1145">
          <cell r="B1145">
            <v>38216</v>
          </cell>
          <cell r="C1145">
            <v>30</v>
          </cell>
          <cell r="D1145">
            <v>30</v>
          </cell>
          <cell r="E1145">
            <v>132</v>
          </cell>
          <cell r="F1145">
            <v>4.41E-2</v>
          </cell>
          <cell r="G1145">
            <v>0</v>
          </cell>
          <cell r="H1145">
            <v>38520</v>
          </cell>
          <cell r="I1145" t="str">
            <v>CDB</v>
          </cell>
          <cell r="J1145" t="str">
            <v>NOM</v>
          </cell>
          <cell r="K1145">
            <v>304</v>
          </cell>
          <cell r="L1145">
            <v>1.323</v>
          </cell>
          <cell r="M1145">
            <v>5389.5999999999985</v>
          </cell>
          <cell r="N1145" t="str">
            <v>NUEVA</v>
          </cell>
        </row>
        <row r="1146">
          <cell r="B1146">
            <v>38216</v>
          </cell>
          <cell r="C1146">
            <v>35</v>
          </cell>
          <cell r="D1146">
            <v>35</v>
          </cell>
          <cell r="E1146">
            <v>117</v>
          </cell>
          <cell r="F1146">
            <v>4.2599999999999999E-2</v>
          </cell>
          <cell r="G1146">
            <v>0</v>
          </cell>
          <cell r="H1146">
            <v>38450</v>
          </cell>
          <cell r="I1146" t="str">
            <v>CDB</v>
          </cell>
          <cell r="J1146" t="str">
            <v>NOM</v>
          </cell>
          <cell r="K1146">
            <v>234</v>
          </cell>
          <cell r="L1146">
            <v>1.4909999999999999</v>
          </cell>
          <cell r="M1146">
            <v>5424.5999999999985</v>
          </cell>
          <cell r="N1146" t="str">
            <v>REAPERTURA</v>
          </cell>
        </row>
        <row r="1147">
          <cell r="B1147">
            <v>38216</v>
          </cell>
          <cell r="C1147">
            <v>120</v>
          </cell>
          <cell r="D1147">
            <v>120</v>
          </cell>
          <cell r="E1147">
            <v>139.9</v>
          </cell>
          <cell r="F1147">
            <v>2.8400000000000002E-2</v>
          </cell>
          <cell r="G1147">
            <v>0</v>
          </cell>
          <cell r="H1147">
            <v>38223</v>
          </cell>
          <cell r="I1147" t="str">
            <v>CDB</v>
          </cell>
          <cell r="J1147" t="str">
            <v>NOM</v>
          </cell>
          <cell r="K1147">
            <v>7</v>
          </cell>
          <cell r="L1147">
            <v>3.4080000000000004</v>
          </cell>
          <cell r="M1147">
            <v>5544.5999999999985</v>
          </cell>
          <cell r="N1147" t="str">
            <v>NUEVA</v>
          </cell>
        </row>
        <row r="1148">
          <cell r="B1148">
            <v>38222</v>
          </cell>
          <cell r="C1148">
            <v>40</v>
          </cell>
          <cell r="D1148">
            <v>40</v>
          </cell>
          <cell r="E1148">
            <v>157</v>
          </cell>
          <cell r="F1148">
            <v>4.2700000000000002E-2</v>
          </cell>
          <cell r="G1148">
            <v>0</v>
          </cell>
          <cell r="H1148">
            <v>38495</v>
          </cell>
          <cell r="I1148" t="str">
            <v>CDB</v>
          </cell>
          <cell r="J1148" t="str">
            <v>NOM</v>
          </cell>
          <cell r="K1148">
            <v>273</v>
          </cell>
          <cell r="L1148">
            <v>1.7080000000000002</v>
          </cell>
          <cell r="M1148">
            <v>5360.0999999999985</v>
          </cell>
          <cell r="N1148" t="str">
            <v>NUEVA</v>
          </cell>
        </row>
        <row r="1149">
          <cell r="B1149">
            <v>38222</v>
          </cell>
          <cell r="C1149">
            <v>130</v>
          </cell>
          <cell r="D1149">
            <v>13</v>
          </cell>
          <cell r="E1149">
            <v>26</v>
          </cell>
          <cell r="F1149">
            <v>2.8500000000000001E-2</v>
          </cell>
          <cell r="G1149">
            <v>0</v>
          </cell>
          <cell r="H1149">
            <v>38230</v>
          </cell>
          <cell r="I1149" t="str">
            <v>CDB</v>
          </cell>
          <cell r="J1149" t="str">
            <v>NOM</v>
          </cell>
          <cell r="K1149">
            <v>8</v>
          </cell>
          <cell r="L1149">
            <v>0.3705</v>
          </cell>
          <cell r="M1149">
            <v>5373.0999999999985</v>
          </cell>
          <cell r="N1149" t="str">
            <v>NUEVA</v>
          </cell>
        </row>
        <row r="1150">
          <cell r="B1150">
            <v>38223</v>
          </cell>
          <cell r="C1150">
            <v>40</v>
          </cell>
          <cell r="D1150">
            <v>40</v>
          </cell>
          <cell r="E1150">
            <v>150.1</v>
          </cell>
          <cell r="F1150">
            <v>4.6399999999999997E-2</v>
          </cell>
          <cell r="G1150">
            <v>0</v>
          </cell>
          <cell r="H1150">
            <v>38588</v>
          </cell>
          <cell r="I1150" t="str">
            <v>CDB</v>
          </cell>
          <cell r="J1150" t="str">
            <v>NOM</v>
          </cell>
          <cell r="K1150">
            <v>365</v>
          </cell>
          <cell r="L1150">
            <v>1.8559999999999999</v>
          </cell>
          <cell r="M1150">
            <v>5293.0999999999985</v>
          </cell>
          <cell r="N1150" t="str">
            <v>NUEVA</v>
          </cell>
        </row>
        <row r="1151">
          <cell r="B1151">
            <v>38223</v>
          </cell>
          <cell r="C1151">
            <v>60</v>
          </cell>
          <cell r="D1151">
            <v>60</v>
          </cell>
          <cell r="E1151">
            <v>137</v>
          </cell>
          <cell r="F1151">
            <v>4.1000000000000002E-2</v>
          </cell>
          <cell r="G1151">
            <v>0</v>
          </cell>
          <cell r="H1151">
            <v>38450</v>
          </cell>
          <cell r="I1151" t="str">
            <v>CDB</v>
          </cell>
          <cell r="J1151" t="str">
            <v>NOM</v>
          </cell>
          <cell r="K1151">
            <v>227</v>
          </cell>
          <cell r="L1151">
            <v>2.46</v>
          </cell>
          <cell r="M1151">
            <v>5353.0999999999985</v>
          </cell>
          <cell r="N1151" t="str">
            <v>REAPERTURA</v>
          </cell>
        </row>
        <row r="1152">
          <cell r="B1152">
            <v>38223</v>
          </cell>
          <cell r="C1152">
            <v>100</v>
          </cell>
          <cell r="D1152">
            <v>100</v>
          </cell>
          <cell r="E1152">
            <v>210</v>
          </cell>
          <cell r="F1152">
            <v>2.8299999999999999E-2</v>
          </cell>
          <cell r="G1152">
            <v>0</v>
          </cell>
          <cell r="H1152">
            <v>38230</v>
          </cell>
          <cell r="I1152" t="str">
            <v>CDB</v>
          </cell>
          <cell r="J1152" t="str">
            <v>NOM</v>
          </cell>
          <cell r="K1152">
            <v>7</v>
          </cell>
          <cell r="L1152">
            <v>2.83</v>
          </cell>
          <cell r="M1152">
            <v>5453.0999999999985</v>
          </cell>
          <cell r="N1152" t="str">
            <v>REAPERTURA</v>
          </cell>
        </row>
        <row r="1153">
          <cell r="B1153">
            <v>38225</v>
          </cell>
          <cell r="C1153">
            <v>80</v>
          </cell>
          <cell r="D1153">
            <v>80</v>
          </cell>
          <cell r="E1153">
            <v>300.8</v>
          </cell>
          <cell r="F1153">
            <v>4.5400000000000003E-2</v>
          </cell>
          <cell r="G1153">
            <v>0</v>
          </cell>
          <cell r="H1153">
            <v>38588</v>
          </cell>
          <cell r="I1153" t="str">
            <v>CDB</v>
          </cell>
          <cell r="J1153" t="str">
            <v>NOM</v>
          </cell>
          <cell r="K1153">
            <v>363</v>
          </cell>
          <cell r="L1153">
            <v>3.6320000000000001</v>
          </cell>
          <cell r="M1153">
            <v>5533.0999999999985</v>
          </cell>
          <cell r="N1153" t="str">
            <v>REAPERTURA</v>
          </cell>
        </row>
        <row r="1154">
          <cell r="B1154">
            <v>38225</v>
          </cell>
          <cell r="C1154">
            <v>80</v>
          </cell>
          <cell r="D1154">
            <v>79.900000000000006</v>
          </cell>
          <cell r="E1154">
            <v>277.60000000000002</v>
          </cell>
          <cell r="F1154">
            <v>4.1700000000000001E-2</v>
          </cell>
          <cell r="G1154">
            <v>0</v>
          </cell>
          <cell r="H1154">
            <v>38495</v>
          </cell>
          <cell r="I1154" t="str">
            <v>CDB</v>
          </cell>
          <cell r="J1154" t="str">
            <v>NOM</v>
          </cell>
          <cell r="K1154">
            <v>270</v>
          </cell>
          <cell r="L1154">
            <v>3.3318300000000005</v>
          </cell>
          <cell r="M1154">
            <v>5613</v>
          </cell>
          <cell r="N1154" t="str">
            <v>REAPERTURA</v>
          </cell>
        </row>
        <row r="1155">
          <cell r="B1155">
            <v>38225</v>
          </cell>
          <cell r="C1155">
            <v>60</v>
          </cell>
          <cell r="D1155">
            <v>60</v>
          </cell>
          <cell r="E1155">
            <v>63</v>
          </cell>
          <cell r="F1155">
            <v>2.81E-2</v>
          </cell>
          <cell r="G1155">
            <v>0</v>
          </cell>
          <cell r="H1155">
            <v>38232</v>
          </cell>
          <cell r="I1155" t="str">
            <v>CDB</v>
          </cell>
          <cell r="J1155" t="str">
            <v>NOM</v>
          </cell>
          <cell r="K1155">
            <v>7</v>
          </cell>
          <cell r="L1155">
            <v>1.6859999999999999</v>
          </cell>
          <cell r="M1155">
            <v>5673</v>
          </cell>
          <cell r="N1155" t="str">
            <v>NUEVA</v>
          </cell>
        </row>
        <row r="1156">
          <cell r="B1156">
            <v>38226</v>
          </cell>
          <cell r="C1156">
            <v>60</v>
          </cell>
          <cell r="D1156">
            <v>60</v>
          </cell>
          <cell r="E1156">
            <v>161</v>
          </cell>
          <cell r="F1156">
            <v>5.2699999999999997E-2</v>
          </cell>
          <cell r="G1156">
            <v>0</v>
          </cell>
          <cell r="H1156">
            <v>38775</v>
          </cell>
          <cell r="I1156" t="str">
            <v>CDB</v>
          </cell>
          <cell r="J1156" t="str">
            <v>NOM</v>
          </cell>
          <cell r="K1156">
            <v>549</v>
          </cell>
          <cell r="L1156">
            <v>3.1619999999999999</v>
          </cell>
          <cell r="M1156">
            <v>5733</v>
          </cell>
          <cell r="N1156" t="str">
            <v>NUEVA</v>
          </cell>
        </row>
        <row r="1157">
          <cell r="B1157">
            <v>38226</v>
          </cell>
          <cell r="C1157">
            <v>90</v>
          </cell>
          <cell r="D1157">
            <v>90</v>
          </cell>
          <cell r="E1157">
            <v>236</v>
          </cell>
          <cell r="F1157">
            <v>4.4900000000000002E-2</v>
          </cell>
          <cell r="G1157">
            <v>0</v>
          </cell>
          <cell r="H1157">
            <v>38588</v>
          </cell>
          <cell r="I1157" t="str">
            <v>CDB</v>
          </cell>
          <cell r="J1157" t="str">
            <v>NOM</v>
          </cell>
          <cell r="K1157">
            <v>362</v>
          </cell>
          <cell r="L1157">
            <v>4.0410000000000004</v>
          </cell>
          <cell r="M1157">
            <v>5823</v>
          </cell>
          <cell r="N1157" t="str">
            <v>REAPERTURA</v>
          </cell>
        </row>
        <row r="1158">
          <cell r="B1158">
            <v>38226</v>
          </cell>
          <cell r="C1158">
            <v>90</v>
          </cell>
          <cell r="D1158">
            <v>90</v>
          </cell>
          <cell r="E1158">
            <v>224.5</v>
          </cell>
          <cell r="F1158">
            <v>4.2099999999999999E-2</v>
          </cell>
          <cell r="G1158">
            <v>0</v>
          </cell>
          <cell r="H1158">
            <v>38520</v>
          </cell>
          <cell r="I1158" t="str">
            <v>CDB</v>
          </cell>
          <cell r="J1158" t="str">
            <v>NOM</v>
          </cell>
          <cell r="K1158">
            <v>294</v>
          </cell>
          <cell r="L1158">
            <v>3.7889999999999997</v>
          </cell>
          <cell r="M1158">
            <v>5913</v>
          </cell>
          <cell r="N1158" t="str">
            <v>REAPERTURA</v>
          </cell>
        </row>
        <row r="1159">
          <cell r="B1159">
            <v>38230</v>
          </cell>
          <cell r="C1159">
            <v>100</v>
          </cell>
          <cell r="D1159">
            <v>100</v>
          </cell>
          <cell r="E1159">
            <v>265.8</v>
          </cell>
          <cell r="F1159">
            <v>5.2499999999999998E-2</v>
          </cell>
          <cell r="G1159">
            <v>0</v>
          </cell>
          <cell r="H1159">
            <v>38775</v>
          </cell>
          <cell r="I1159" t="str">
            <v>CDB</v>
          </cell>
          <cell r="J1159" t="str">
            <v>NOM</v>
          </cell>
          <cell r="K1159">
            <v>545</v>
          </cell>
          <cell r="L1159">
            <v>5.25</v>
          </cell>
          <cell r="M1159">
            <v>5900</v>
          </cell>
          <cell r="N1159" t="str">
            <v>REAPERTURA</v>
          </cell>
        </row>
        <row r="1160">
          <cell r="B1160">
            <v>38230</v>
          </cell>
          <cell r="C1160">
            <v>100</v>
          </cell>
          <cell r="D1160">
            <v>100</v>
          </cell>
          <cell r="E1160">
            <v>299</v>
          </cell>
          <cell r="F1160">
            <v>4.4400000000000002E-2</v>
          </cell>
          <cell r="G1160">
            <v>0</v>
          </cell>
          <cell r="H1160">
            <v>38588</v>
          </cell>
          <cell r="I1160" t="str">
            <v>CDB</v>
          </cell>
          <cell r="J1160" t="str">
            <v>NOM</v>
          </cell>
          <cell r="K1160">
            <v>358</v>
          </cell>
          <cell r="L1160">
            <v>4.4400000000000004</v>
          </cell>
          <cell r="M1160">
            <v>6000</v>
          </cell>
          <cell r="N1160" t="str">
            <v>REAPERTURA</v>
          </cell>
        </row>
        <row r="1161">
          <cell r="B1161">
            <v>38230</v>
          </cell>
          <cell r="C1161">
            <v>100</v>
          </cell>
          <cell r="D1161">
            <v>100</v>
          </cell>
          <cell r="E1161">
            <v>180</v>
          </cell>
          <cell r="F1161">
            <v>4.2000000000000003E-2</v>
          </cell>
          <cell r="G1161">
            <v>0</v>
          </cell>
          <cell r="H1161">
            <v>38520</v>
          </cell>
          <cell r="I1161" t="str">
            <v>CDB</v>
          </cell>
          <cell r="J1161" t="str">
            <v>NOM</v>
          </cell>
          <cell r="K1161">
            <v>290</v>
          </cell>
          <cell r="L1161">
            <v>4.2</v>
          </cell>
          <cell r="M1161">
            <v>6100</v>
          </cell>
          <cell r="N1161" t="str">
            <v>REAPERTURA</v>
          </cell>
        </row>
        <row r="1162">
          <cell r="B1162">
            <v>38231</v>
          </cell>
          <cell r="C1162">
            <v>30</v>
          </cell>
          <cell r="D1162">
            <v>30</v>
          </cell>
          <cell r="E1162">
            <v>54</v>
          </cell>
          <cell r="F1162">
            <v>6.2E-2</v>
          </cell>
          <cell r="G1162">
            <v>0</v>
          </cell>
          <cell r="H1162">
            <v>38985</v>
          </cell>
          <cell r="I1162" t="str">
            <v>CDB</v>
          </cell>
          <cell r="J1162" t="str">
            <v>NOM</v>
          </cell>
          <cell r="K1162">
            <v>754</v>
          </cell>
          <cell r="L1162">
            <v>1.8599999999999999</v>
          </cell>
          <cell r="M1162">
            <v>6130</v>
          </cell>
          <cell r="N1162" t="str">
            <v>REAPERTURA</v>
          </cell>
        </row>
        <row r="1163">
          <cell r="B1163">
            <v>38232</v>
          </cell>
          <cell r="C1163">
            <v>50</v>
          </cell>
          <cell r="D1163">
            <v>50</v>
          </cell>
          <cell r="E1163">
            <v>133</v>
          </cell>
          <cell r="F1163">
            <v>5.2900000000000003E-2</v>
          </cell>
          <cell r="G1163">
            <v>0</v>
          </cell>
          <cell r="H1163">
            <v>38778</v>
          </cell>
          <cell r="I1163" t="str">
            <v>CDB</v>
          </cell>
          <cell r="J1163" t="str">
            <v>NOM</v>
          </cell>
          <cell r="K1163">
            <v>546</v>
          </cell>
          <cell r="L1163">
            <v>2.645</v>
          </cell>
          <cell r="M1163">
            <v>6120</v>
          </cell>
          <cell r="N1163" t="str">
            <v>NUEVA</v>
          </cell>
        </row>
        <row r="1164">
          <cell r="B1164">
            <v>38232</v>
          </cell>
          <cell r="C1164">
            <v>50</v>
          </cell>
          <cell r="D1164">
            <v>50</v>
          </cell>
          <cell r="E1164">
            <v>161.19999999999999</v>
          </cell>
          <cell r="F1164">
            <v>4.4600000000000001E-2</v>
          </cell>
          <cell r="G1164">
            <v>0</v>
          </cell>
          <cell r="H1164">
            <v>38597</v>
          </cell>
          <cell r="I1164" t="str">
            <v>CDB</v>
          </cell>
          <cell r="J1164" t="str">
            <v>NOM</v>
          </cell>
          <cell r="K1164">
            <v>365</v>
          </cell>
          <cell r="L1164">
            <v>2.23</v>
          </cell>
          <cell r="M1164">
            <v>6170</v>
          </cell>
          <cell r="N1164" t="str">
            <v>NUEVA</v>
          </cell>
        </row>
        <row r="1165">
          <cell r="B1165">
            <v>38233</v>
          </cell>
          <cell r="C1165">
            <v>25</v>
          </cell>
          <cell r="D1165">
            <v>25</v>
          </cell>
          <cell r="E1165">
            <v>82.1</v>
          </cell>
          <cell r="F1165">
            <v>6.25E-2</v>
          </cell>
          <cell r="G1165">
            <v>0</v>
          </cell>
          <cell r="H1165">
            <v>38965</v>
          </cell>
          <cell r="I1165" t="str">
            <v>CDB</v>
          </cell>
          <cell r="J1165" t="str">
            <v>NOM</v>
          </cell>
          <cell r="K1165">
            <v>732</v>
          </cell>
          <cell r="L1165">
            <v>1.5625</v>
          </cell>
          <cell r="M1165">
            <v>6195</v>
          </cell>
          <cell r="N1165" t="str">
            <v>NUEVA</v>
          </cell>
        </row>
        <row r="1166">
          <cell r="B1166">
            <v>38236</v>
          </cell>
          <cell r="C1166">
            <v>80</v>
          </cell>
          <cell r="D1166">
            <v>80</v>
          </cell>
          <cell r="E1166">
            <v>126</v>
          </cell>
          <cell r="F1166">
            <v>4.3400000000000001E-2</v>
          </cell>
          <cell r="G1166">
            <v>0</v>
          </cell>
          <cell r="H1166">
            <v>38544</v>
          </cell>
          <cell r="I1166" t="str">
            <v>CDB</v>
          </cell>
          <cell r="J1166" t="str">
            <v>NOM</v>
          </cell>
          <cell r="K1166">
            <v>308</v>
          </cell>
          <cell r="L1166">
            <v>3.472</v>
          </cell>
          <cell r="M1166">
            <v>6275</v>
          </cell>
          <cell r="N1166" t="str">
            <v>REAPERTURA</v>
          </cell>
        </row>
        <row r="1167">
          <cell r="B1167">
            <v>38236</v>
          </cell>
          <cell r="C1167">
            <v>40</v>
          </cell>
          <cell r="D1167">
            <v>40</v>
          </cell>
          <cell r="E1167">
            <v>55.1</v>
          </cell>
          <cell r="F1167">
            <v>3.85E-2</v>
          </cell>
          <cell r="G1167">
            <v>0</v>
          </cell>
          <cell r="H1167">
            <v>38418</v>
          </cell>
          <cell r="I1167" t="str">
            <v>CDB</v>
          </cell>
          <cell r="J1167" t="str">
            <v>NOM</v>
          </cell>
          <cell r="K1167">
            <v>182</v>
          </cell>
          <cell r="L1167">
            <v>1.54</v>
          </cell>
          <cell r="M1167">
            <v>6315</v>
          </cell>
          <cell r="N1167" t="str">
            <v>NUEVA</v>
          </cell>
        </row>
        <row r="1168">
          <cell r="B1168">
            <v>38237</v>
          </cell>
          <cell r="C1168">
            <v>50</v>
          </cell>
          <cell r="D1168">
            <v>50</v>
          </cell>
          <cell r="E1168">
            <v>135</v>
          </cell>
          <cell r="F1168">
            <v>4.5100000000000001E-2</v>
          </cell>
          <cell r="G1168">
            <v>0</v>
          </cell>
          <cell r="H1168">
            <v>38597</v>
          </cell>
          <cell r="I1168" t="str">
            <v>CDB</v>
          </cell>
          <cell r="J1168" t="str">
            <v>NOM</v>
          </cell>
          <cell r="K1168">
            <v>360</v>
          </cell>
          <cell r="L1168">
            <v>2.2549999999999999</v>
          </cell>
          <cell r="M1168">
            <v>6365</v>
          </cell>
          <cell r="N1168" t="str">
            <v>REAPERTURA</v>
          </cell>
        </row>
        <row r="1169">
          <cell r="B1169">
            <v>38237</v>
          </cell>
          <cell r="C1169">
            <v>50</v>
          </cell>
          <cell r="D1169">
            <v>50</v>
          </cell>
          <cell r="E1169">
            <v>157</v>
          </cell>
          <cell r="F1169">
            <v>4.2099999999999999E-2</v>
          </cell>
          <cell r="G1169">
            <v>0</v>
          </cell>
          <cell r="H1169">
            <v>38510</v>
          </cell>
          <cell r="I1169" t="str">
            <v>CDB</v>
          </cell>
          <cell r="J1169" t="str">
            <v>NOM</v>
          </cell>
          <cell r="K1169">
            <v>273</v>
          </cell>
          <cell r="L1169">
            <v>2.105</v>
          </cell>
          <cell r="M1169">
            <v>6415</v>
          </cell>
          <cell r="N1169" t="str">
            <v>NUEVA</v>
          </cell>
        </row>
        <row r="1170">
          <cell r="B1170">
            <v>38239</v>
          </cell>
          <cell r="C1170">
            <v>40</v>
          </cell>
          <cell r="D1170">
            <v>40</v>
          </cell>
          <cell r="E1170">
            <v>118.5</v>
          </cell>
          <cell r="F1170">
            <v>4.19E-2</v>
          </cell>
          <cell r="G1170">
            <v>0</v>
          </cell>
          <cell r="H1170">
            <v>38510</v>
          </cell>
          <cell r="I1170" t="str">
            <v>CDB</v>
          </cell>
          <cell r="J1170" t="str">
            <v>NOM</v>
          </cell>
          <cell r="K1170">
            <v>271</v>
          </cell>
          <cell r="L1170">
            <v>1.6759999999999999</v>
          </cell>
          <cell r="M1170">
            <v>6455</v>
          </cell>
          <cell r="N1170" t="str">
            <v>REAPERTURA</v>
          </cell>
        </row>
        <row r="1171">
          <cell r="B1171">
            <v>38239</v>
          </cell>
          <cell r="C1171">
            <v>40</v>
          </cell>
          <cell r="D1171">
            <v>40</v>
          </cell>
          <cell r="E1171">
            <v>149.19999999999999</v>
          </cell>
          <cell r="F1171">
            <v>3.7100000000000001E-2</v>
          </cell>
          <cell r="G1171">
            <v>0</v>
          </cell>
          <cell r="H1171">
            <v>38418</v>
          </cell>
          <cell r="I1171" t="str">
            <v>CDB</v>
          </cell>
          <cell r="J1171" t="str">
            <v>NOM</v>
          </cell>
          <cell r="K1171">
            <v>179</v>
          </cell>
          <cell r="L1171">
            <v>1.484</v>
          </cell>
          <cell r="M1171">
            <v>6495</v>
          </cell>
          <cell r="N1171" t="str">
            <v>REAPERTURA</v>
          </cell>
        </row>
        <row r="1172">
          <cell r="B1172">
            <v>38243</v>
          </cell>
          <cell r="C1172">
            <v>60</v>
          </cell>
          <cell r="D1172">
            <v>60</v>
          </cell>
          <cell r="E1172">
            <v>188</v>
          </cell>
          <cell r="F1172">
            <v>5.1499999999999997E-2</v>
          </cell>
          <cell r="G1172">
            <v>0</v>
          </cell>
          <cell r="H1172">
            <v>38778</v>
          </cell>
          <cell r="I1172" t="str">
            <v>CDB</v>
          </cell>
          <cell r="J1172" t="str">
            <v>NOM</v>
          </cell>
          <cell r="K1172">
            <v>535</v>
          </cell>
          <cell r="L1172">
            <v>3.09</v>
          </cell>
          <cell r="M1172">
            <v>6365</v>
          </cell>
          <cell r="N1172" t="str">
            <v>REAPERTURA</v>
          </cell>
        </row>
        <row r="1173">
          <cell r="B1173">
            <v>38243</v>
          </cell>
          <cell r="C1173">
            <v>60</v>
          </cell>
          <cell r="D1173">
            <v>60</v>
          </cell>
          <cell r="E1173">
            <v>154.69999999999999</v>
          </cell>
          <cell r="F1173">
            <v>4.3499999999999997E-2</v>
          </cell>
          <cell r="G1173">
            <v>0</v>
          </cell>
          <cell r="H1173">
            <v>38597</v>
          </cell>
          <cell r="I1173" t="str">
            <v>CDB</v>
          </cell>
          <cell r="J1173" t="str">
            <v>NOM</v>
          </cell>
          <cell r="K1173">
            <v>354</v>
          </cell>
          <cell r="L1173">
            <v>2.61</v>
          </cell>
          <cell r="M1173">
            <v>6425</v>
          </cell>
          <cell r="N1173" t="str">
            <v>REAPERTURA</v>
          </cell>
        </row>
        <row r="1174">
          <cell r="B1174">
            <v>38243</v>
          </cell>
          <cell r="C1174">
            <v>60</v>
          </cell>
          <cell r="D1174">
            <v>60</v>
          </cell>
          <cell r="E1174">
            <v>156.9</v>
          </cell>
          <cell r="F1174">
            <v>2.7900000000000001E-2</v>
          </cell>
          <cell r="G1174">
            <v>0</v>
          </cell>
          <cell r="H1174">
            <v>38250</v>
          </cell>
          <cell r="I1174" t="str">
            <v>CDB</v>
          </cell>
          <cell r="J1174" t="str">
            <v>NOM</v>
          </cell>
          <cell r="K1174">
            <v>7</v>
          </cell>
          <cell r="L1174">
            <v>1.6740000000000002</v>
          </cell>
          <cell r="M1174">
            <v>6485</v>
          </cell>
          <cell r="N1174" t="str">
            <v>NUEVA</v>
          </cell>
        </row>
        <row r="1175">
          <cell r="B1175">
            <v>38244</v>
          </cell>
          <cell r="C1175">
            <v>30</v>
          </cell>
          <cell r="D1175">
            <v>30</v>
          </cell>
          <cell r="E1175">
            <v>127.5</v>
          </cell>
          <cell r="F1175">
            <v>4.7699999999999999E-2</v>
          </cell>
          <cell r="G1175">
            <v>0</v>
          </cell>
          <cell r="H1175">
            <v>38709</v>
          </cell>
          <cell r="I1175" t="str">
            <v>CDB</v>
          </cell>
          <cell r="J1175" t="str">
            <v>NOM</v>
          </cell>
          <cell r="K1175">
            <v>465</v>
          </cell>
          <cell r="L1175">
            <v>1.431</v>
          </cell>
          <cell r="M1175">
            <v>6515</v>
          </cell>
          <cell r="N1175" t="str">
            <v>REAPERTURA</v>
          </cell>
        </row>
        <row r="1176">
          <cell r="B1176">
            <v>38244</v>
          </cell>
          <cell r="C1176">
            <v>50</v>
          </cell>
          <cell r="D1176">
            <v>50</v>
          </cell>
          <cell r="E1176">
            <v>156.9</v>
          </cell>
          <cell r="F1176">
            <v>4.07E-2</v>
          </cell>
          <cell r="G1176">
            <v>0</v>
          </cell>
          <cell r="H1176">
            <v>38510</v>
          </cell>
          <cell r="I1176" t="str">
            <v>CDB</v>
          </cell>
          <cell r="J1176" t="str">
            <v>NOM</v>
          </cell>
          <cell r="K1176">
            <v>266</v>
          </cell>
          <cell r="L1176">
            <v>2.0350000000000001</v>
          </cell>
          <cell r="M1176">
            <v>6565</v>
          </cell>
          <cell r="N1176" t="str">
            <v>REAPERTURA</v>
          </cell>
        </row>
        <row r="1177">
          <cell r="B1177">
            <v>38244</v>
          </cell>
          <cell r="C1177">
            <v>20</v>
          </cell>
          <cell r="D1177">
            <v>20</v>
          </cell>
          <cell r="E1177">
            <v>26</v>
          </cell>
          <cell r="F1177">
            <v>2.75E-2</v>
          </cell>
          <cell r="G1177">
            <v>0</v>
          </cell>
          <cell r="H1177">
            <v>38251</v>
          </cell>
          <cell r="I1177" t="str">
            <v>CDB</v>
          </cell>
          <cell r="J1177" t="str">
            <v>NOM</v>
          </cell>
          <cell r="K1177">
            <v>7</v>
          </cell>
          <cell r="L1177">
            <v>0.55000000000000004</v>
          </cell>
          <cell r="M1177">
            <v>6585</v>
          </cell>
          <cell r="N1177" t="str">
            <v>NUEVA</v>
          </cell>
        </row>
        <row r="1178">
          <cell r="B1178">
            <v>38245</v>
          </cell>
          <cell r="C1178">
            <v>30</v>
          </cell>
          <cell r="D1178">
            <v>30</v>
          </cell>
          <cell r="E1178">
            <v>132</v>
          </cell>
          <cell r="F1178">
            <v>5.0099999999999999E-2</v>
          </cell>
          <cell r="G1178">
            <v>0</v>
          </cell>
          <cell r="H1178">
            <v>38778</v>
          </cell>
          <cell r="I1178" t="str">
            <v>CDB</v>
          </cell>
          <cell r="J1178" t="str">
            <v>NOM</v>
          </cell>
          <cell r="K1178">
            <v>533</v>
          </cell>
          <cell r="L1178">
            <v>1.5029999999999999</v>
          </cell>
          <cell r="M1178">
            <v>6615</v>
          </cell>
          <cell r="N1178" t="str">
            <v>REAPERTURA</v>
          </cell>
        </row>
        <row r="1179">
          <cell r="B1179">
            <v>38245</v>
          </cell>
          <cell r="C1179">
            <v>40</v>
          </cell>
          <cell r="D1179">
            <v>40</v>
          </cell>
          <cell r="E1179">
            <v>159.19999999999999</v>
          </cell>
          <cell r="F1179">
            <v>4.2500000000000003E-2</v>
          </cell>
          <cell r="G1179">
            <v>0</v>
          </cell>
          <cell r="H1179">
            <v>38597</v>
          </cell>
          <cell r="I1179" t="str">
            <v>CDB</v>
          </cell>
          <cell r="J1179" t="str">
            <v>NOM</v>
          </cell>
          <cell r="K1179">
            <v>352</v>
          </cell>
          <cell r="L1179">
            <v>1.7000000000000002</v>
          </cell>
          <cell r="M1179">
            <v>6655</v>
          </cell>
          <cell r="N1179" t="str">
            <v>REAPERTURA</v>
          </cell>
        </row>
        <row r="1180">
          <cell r="B1180">
            <v>38246</v>
          </cell>
          <cell r="C1180">
            <v>40</v>
          </cell>
          <cell r="D1180">
            <v>40</v>
          </cell>
          <cell r="E1180">
            <v>138</v>
          </cell>
          <cell r="F1180">
            <v>4.8899999999999999E-2</v>
          </cell>
          <cell r="G1180">
            <v>0</v>
          </cell>
          <cell r="H1180">
            <v>38778</v>
          </cell>
          <cell r="I1180" t="str">
            <v>CDB</v>
          </cell>
          <cell r="J1180" t="str">
            <v>NOM</v>
          </cell>
          <cell r="K1180">
            <v>532</v>
          </cell>
          <cell r="L1180">
            <v>1.956</v>
          </cell>
          <cell r="M1180">
            <v>6695</v>
          </cell>
          <cell r="N1180" t="str">
            <v>REAPERTURA</v>
          </cell>
        </row>
        <row r="1181">
          <cell r="B1181">
            <v>38246</v>
          </cell>
          <cell r="C1181">
            <v>50</v>
          </cell>
          <cell r="D1181">
            <v>50</v>
          </cell>
          <cell r="E1181">
            <v>162</v>
          </cell>
          <cell r="F1181">
            <v>3.8699999999999998E-2</v>
          </cell>
          <cell r="G1181">
            <v>0</v>
          </cell>
          <cell r="H1181">
            <v>38510</v>
          </cell>
          <cell r="I1181" t="str">
            <v>CDB</v>
          </cell>
          <cell r="J1181" t="str">
            <v>NOM</v>
          </cell>
          <cell r="K1181">
            <v>264</v>
          </cell>
          <cell r="L1181">
            <v>1.9349999999999998</v>
          </cell>
          <cell r="M1181">
            <v>6745</v>
          </cell>
          <cell r="N1181" t="str">
            <v>REAPERTURA</v>
          </cell>
        </row>
        <row r="1182">
          <cell r="B1182">
            <v>38247</v>
          </cell>
          <cell r="C1182">
            <v>30</v>
          </cell>
          <cell r="D1182">
            <v>30</v>
          </cell>
          <cell r="E1182">
            <v>52</v>
          </cell>
          <cell r="F1182">
            <v>6.5500000000000003E-2</v>
          </cell>
          <cell r="G1182">
            <v>0</v>
          </cell>
          <cell r="H1182">
            <v>39342</v>
          </cell>
          <cell r="I1182" t="str">
            <v>CDB</v>
          </cell>
          <cell r="J1182" t="str">
            <v>NOM</v>
          </cell>
          <cell r="K1182">
            <v>1095</v>
          </cell>
          <cell r="L1182">
            <v>1.9650000000000001</v>
          </cell>
          <cell r="M1182">
            <v>6482.3000000000029</v>
          </cell>
          <cell r="N1182" t="str">
            <v>NUEVA</v>
          </cell>
        </row>
        <row r="1183">
          <cell r="B1183">
            <v>38247</v>
          </cell>
          <cell r="C1183">
            <v>40</v>
          </cell>
          <cell r="D1183">
            <v>40</v>
          </cell>
          <cell r="E1183">
            <v>137</v>
          </cell>
          <cell r="F1183">
            <v>5.5E-2</v>
          </cell>
          <cell r="G1183">
            <v>0</v>
          </cell>
          <cell r="H1183">
            <v>38985</v>
          </cell>
          <cell r="I1183" t="str">
            <v>CDB</v>
          </cell>
          <cell r="J1183" t="str">
            <v>NOM</v>
          </cell>
          <cell r="K1183">
            <v>738</v>
          </cell>
          <cell r="L1183">
            <v>2.2000000000000002</v>
          </cell>
          <cell r="M1183">
            <v>6522.3000000000029</v>
          </cell>
          <cell r="N1183" t="str">
            <v>REAPERTURA</v>
          </cell>
        </row>
        <row r="1184">
          <cell r="B1184">
            <v>38247</v>
          </cell>
          <cell r="C1184">
            <v>60</v>
          </cell>
          <cell r="D1184">
            <v>60</v>
          </cell>
          <cell r="E1184">
            <v>92</v>
          </cell>
          <cell r="F1184">
            <v>4.5900000000000003E-2</v>
          </cell>
          <cell r="G1184">
            <v>0</v>
          </cell>
          <cell r="H1184">
            <v>38709</v>
          </cell>
          <cell r="I1184" t="str">
            <v>CDB</v>
          </cell>
          <cell r="J1184" t="str">
            <v>NOM</v>
          </cell>
          <cell r="K1184">
            <v>462</v>
          </cell>
          <cell r="L1184">
            <v>2.754</v>
          </cell>
          <cell r="M1184">
            <v>6582.3000000000029</v>
          </cell>
          <cell r="N1184" t="str">
            <v>REAPERTURA</v>
          </cell>
        </row>
        <row r="1185">
          <cell r="B1185">
            <v>38247</v>
          </cell>
          <cell r="C1185">
            <v>90</v>
          </cell>
          <cell r="D1185">
            <v>90</v>
          </cell>
          <cell r="E1185">
            <v>119</v>
          </cell>
          <cell r="F1185">
            <v>4.07E-2</v>
          </cell>
          <cell r="G1185">
            <v>0</v>
          </cell>
          <cell r="H1185">
            <v>38544</v>
          </cell>
          <cell r="I1185" t="str">
            <v>CDB</v>
          </cell>
          <cell r="J1185" t="str">
            <v>NOM</v>
          </cell>
          <cell r="K1185">
            <v>297</v>
          </cell>
          <cell r="L1185">
            <v>3.6629999999999998</v>
          </cell>
          <cell r="M1185">
            <v>6672.3000000000029</v>
          </cell>
          <cell r="N1185" t="str">
            <v>REAPERTURA</v>
          </cell>
        </row>
        <row r="1186">
          <cell r="B1186">
            <v>38247</v>
          </cell>
          <cell r="C1186">
            <v>100</v>
          </cell>
          <cell r="D1186">
            <v>48</v>
          </cell>
          <cell r="E1186">
            <v>162</v>
          </cell>
          <cell r="F1186">
            <v>3.9899999999999998E-2</v>
          </cell>
          <cell r="G1186">
            <v>0</v>
          </cell>
          <cell r="H1186">
            <v>38495</v>
          </cell>
          <cell r="I1186" t="str">
            <v>CDB</v>
          </cell>
          <cell r="J1186" t="str">
            <v>NOM</v>
          </cell>
          <cell r="K1186">
            <v>248</v>
          </cell>
          <cell r="L1186">
            <v>1.9152</v>
          </cell>
          <cell r="M1186">
            <v>6720.3000000000029</v>
          </cell>
          <cell r="N1186" t="str">
            <v>REAPERTURA</v>
          </cell>
        </row>
        <row r="1187">
          <cell r="B1187">
            <v>38250</v>
          </cell>
          <cell r="C1187">
            <v>30</v>
          </cell>
          <cell r="D1187">
            <v>30</v>
          </cell>
          <cell r="E1187">
            <v>123</v>
          </cell>
          <cell r="F1187">
            <v>4.53E-2</v>
          </cell>
          <cell r="G1187">
            <v>0</v>
          </cell>
          <cell r="H1187">
            <v>38709</v>
          </cell>
          <cell r="I1187" t="str">
            <v>CDB</v>
          </cell>
          <cell r="J1187" t="str">
            <v>NOM</v>
          </cell>
          <cell r="K1187">
            <v>459</v>
          </cell>
          <cell r="L1187">
            <v>1.359</v>
          </cell>
          <cell r="M1187">
            <v>6690.3000000000029</v>
          </cell>
          <cell r="N1187" t="str">
            <v>REAPERTURA</v>
          </cell>
        </row>
        <row r="1188">
          <cell r="B1188">
            <v>38250</v>
          </cell>
          <cell r="C1188">
            <v>30</v>
          </cell>
          <cell r="D1188">
            <v>30</v>
          </cell>
          <cell r="E1188">
            <v>86.5</v>
          </cell>
          <cell r="F1188">
            <v>4.2200000000000001E-2</v>
          </cell>
          <cell r="G1188">
            <v>0</v>
          </cell>
          <cell r="H1188">
            <v>38614</v>
          </cell>
          <cell r="I1188" t="str">
            <v>CDB</v>
          </cell>
          <cell r="J1188" t="str">
            <v>NOM</v>
          </cell>
          <cell r="K1188">
            <v>364</v>
          </cell>
          <cell r="L1188">
            <v>1.266</v>
          </cell>
          <cell r="M1188">
            <v>6720.3000000000029</v>
          </cell>
          <cell r="N1188" t="str">
            <v>REAPERTURA</v>
          </cell>
        </row>
        <row r="1189">
          <cell r="B1189">
            <v>38250</v>
          </cell>
          <cell r="C1189">
            <v>70</v>
          </cell>
          <cell r="D1189">
            <v>70</v>
          </cell>
          <cell r="E1189">
            <v>165</v>
          </cell>
          <cell r="F1189">
            <v>2.63E-2</v>
          </cell>
          <cell r="G1189">
            <v>0</v>
          </cell>
          <cell r="H1189">
            <v>38257</v>
          </cell>
          <cell r="I1189" t="str">
            <v>CDB</v>
          </cell>
          <cell r="J1189" t="str">
            <v>NOM</v>
          </cell>
          <cell r="K1189">
            <v>7</v>
          </cell>
          <cell r="L1189">
            <v>1.841</v>
          </cell>
          <cell r="M1189">
            <v>6790.3000000000029</v>
          </cell>
          <cell r="N1189" t="str">
            <v>NUEVA</v>
          </cell>
        </row>
        <row r="1190">
          <cell r="B1190">
            <v>38251</v>
          </cell>
          <cell r="C1190">
            <v>30</v>
          </cell>
          <cell r="D1190">
            <v>30</v>
          </cell>
          <cell r="E1190">
            <v>54</v>
          </cell>
          <cell r="F1190">
            <v>4.9200000000000001E-2</v>
          </cell>
          <cell r="G1190">
            <v>0</v>
          </cell>
          <cell r="H1190">
            <v>38798</v>
          </cell>
          <cell r="I1190" t="str">
            <v>CDB</v>
          </cell>
          <cell r="J1190" t="str">
            <v>NOM</v>
          </cell>
          <cell r="K1190">
            <v>547</v>
          </cell>
          <cell r="L1190">
            <v>1.476</v>
          </cell>
          <cell r="M1190">
            <v>6800.3000000000029</v>
          </cell>
          <cell r="N1190" t="str">
            <v>REAPERTURA</v>
          </cell>
        </row>
        <row r="1191">
          <cell r="B1191">
            <v>38266</v>
          </cell>
          <cell r="C1191">
            <v>60</v>
          </cell>
          <cell r="D1191">
            <v>60</v>
          </cell>
          <cell r="E1191">
            <v>180.1</v>
          </cell>
          <cell r="F1191">
            <v>4.0399999999999998E-2</v>
          </cell>
          <cell r="G1191">
            <v>0</v>
          </cell>
          <cell r="H1191">
            <v>38544</v>
          </cell>
          <cell r="I1191" t="str">
            <v>CDB</v>
          </cell>
          <cell r="J1191" t="str">
            <v>NOM</v>
          </cell>
          <cell r="K1191">
            <v>278</v>
          </cell>
          <cell r="L1191">
            <v>2.4239999999999999</v>
          </cell>
          <cell r="M1191">
            <v>6745.3000000000029</v>
          </cell>
          <cell r="N1191" t="str">
            <v>REAPERTURA</v>
          </cell>
        </row>
        <row r="1192">
          <cell r="B1192">
            <v>38267</v>
          </cell>
          <cell r="C1192">
            <v>40</v>
          </cell>
          <cell r="D1192">
            <v>40</v>
          </cell>
          <cell r="E1192">
            <v>123</v>
          </cell>
          <cell r="F1192">
            <v>3.56E-2</v>
          </cell>
          <cell r="G1192">
            <v>0</v>
          </cell>
          <cell r="H1192">
            <v>38450</v>
          </cell>
          <cell r="I1192" t="str">
            <v>CDB</v>
          </cell>
          <cell r="J1192" t="str">
            <v>NOM</v>
          </cell>
          <cell r="K1192">
            <v>183</v>
          </cell>
          <cell r="L1192">
            <v>1.4239999999999999</v>
          </cell>
          <cell r="M1192">
            <v>6785.3000000000029</v>
          </cell>
          <cell r="N1192" t="str">
            <v>REAPERTURA</v>
          </cell>
        </row>
        <row r="1193">
          <cell r="B1193">
            <v>38271</v>
          </cell>
          <cell r="C1193">
            <v>100</v>
          </cell>
          <cell r="D1193">
            <v>100</v>
          </cell>
          <cell r="E1193">
            <v>262</v>
          </cell>
          <cell r="F1193">
            <v>4.5400000000000003E-2</v>
          </cell>
          <cell r="G1193">
            <v>0</v>
          </cell>
          <cell r="H1193">
            <v>38636</v>
          </cell>
          <cell r="I1193" t="str">
            <v>CDB</v>
          </cell>
          <cell r="J1193" t="str">
            <v>NOM</v>
          </cell>
          <cell r="K1193">
            <v>365</v>
          </cell>
          <cell r="L1193">
            <v>4.54</v>
          </cell>
          <cell r="M1193">
            <v>6655.3000000000029</v>
          </cell>
          <cell r="N1193" t="str">
            <v>NUEVA</v>
          </cell>
        </row>
        <row r="1194">
          <cell r="B1194">
            <v>38271</v>
          </cell>
          <cell r="C1194">
            <v>100</v>
          </cell>
          <cell r="D1194">
            <v>100</v>
          </cell>
          <cell r="E1194">
            <v>230.7</v>
          </cell>
          <cell r="F1194">
            <v>4.2099999999999999E-2</v>
          </cell>
          <cell r="G1194">
            <v>0</v>
          </cell>
          <cell r="H1194">
            <v>38544</v>
          </cell>
          <cell r="I1194" t="str">
            <v>CDB</v>
          </cell>
          <cell r="J1194" t="str">
            <v>NOM</v>
          </cell>
          <cell r="K1194">
            <v>273</v>
          </cell>
          <cell r="L1194">
            <v>4.21</v>
          </cell>
          <cell r="M1194">
            <v>6755.3000000000029</v>
          </cell>
          <cell r="N1194" t="str">
            <v>REAPERTURA</v>
          </cell>
        </row>
        <row r="1195">
          <cell r="B1195">
            <v>38271</v>
          </cell>
          <cell r="C1195">
            <v>290</v>
          </cell>
          <cell r="D1195">
            <v>290</v>
          </cell>
          <cell r="E1195">
            <v>295.5</v>
          </cell>
          <cell r="F1195">
            <v>3.09E-2</v>
          </cell>
          <cell r="G1195">
            <v>0</v>
          </cell>
          <cell r="H1195">
            <v>38278</v>
          </cell>
          <cell r="I1195" t="str">
            <v>CDB</v>
          </cell>
          <cell r="J1195" t="str">
            <v>NOM</v>
          </cell>
          <cell r="K1195">
            <v>7</v>
          </cell>
          <cell r="L1195">
            <v>8.9610000000000003</v>
          </cell>
          <cell r="M1195">
            <v>7045.3000000000029</v>
          </cell>
          <cell r="N1195" t="str">
            <v>NUEVA</v>
          </cell>
        </row>
        <row r="1196">
          <cell r="B1196">
            <v>38272</v>
          </cell>
          <cell r="C1196">
            <v>80</v>
          </cell>
          <cell r="D1196">
            <v>80</v>
          </cell>
          <cell r="E1196">
            <v>143</v>
          </cell>
          <cell r="F1196">
            <v>4.8399999999999999E-2</v>
          </cell>
          <cell r="G1196">
            <v>0</v>
          </cell>
          <cell r="H1196">
            <v>38698</v>
          </cell>
          <cell r="I1196" t="str">
            <v>CDB</v>
          </cell>
          <cell r="J1196" t="str">
            <v>NOM</v>
          </cell>
          <cell r="K1196">
            <v>426</v>
          </cell>
          <cell r="L1196">
            <v>3.8719999999999999</v>
          </cell>
          <cell r="M1196">
            <v>7125.3000000000029</v>
          </cell>
          <cell r="N1196" t="str">
            <v>NUEVA</v>
          </cell>
        </row>
        <row r="1197">
          <cell r="B1197">
            <v>38272</v>
          </cell>
          <cell r="C1197">
            <v>65</v>
          </cell>
          <cell r="D1197">
            <v>65</v>
          </cell>
          <cell r="E1197">
            <v>135.4</v>
          </cell>
          <cell r="F1197">
            <v>3.1800000000000002E-2</v>
          </cell>
          <cell r="G1197">
            <v>0</v>
          </cell>
          <cell r="H1197">
            <v>38310</v>
          </cell>
          <cell r="I1197" t="str">
            <v>CDB</v>
          </cell>
          <cell r="J1197" t="str">
            <v>NOM</v>
          </cell>
          <cell r="K1197">
            <v>38</v>
          </cell>
          <cell r="L1197">
            <v>2.0670000000000002</v>
          </cell>
          <cell r="M1197">
            <v>7190.3000000000029</v>
          </cell>
          <cell r="N1197" t="str">
            <v>REAPERTURA</v>
          </cell>
        </row>
        <row r="1198">
          <cell r="B1198">
            <v>38272</v>
          </cell>
          <cell r="C1198">
            <v>100</v>
          </cell>
          <cell r="D1198">
            <v>100</v>
          </cell>
          <cell r="E1198">
            <v>214.4</v>
          </cell>
          <cell r="F1198">
            <v>3.0499999999999999E-2</v>
          </cell>
          <cell r="G1198">
            <v>0</v>
          </cell>
          <cell r="H1198">
            <v>38372</v>
          </cell>
          <cell r="I1198" t="str">
            <v>CDB</v>
          </cell>
          <cell r="J1198" t="str">
            <v>NOM</v>
          </cell>
          <cell r="K1198">
            <v>100</v>
          </cell>
          <cell r="L1198">
            <v>3.05</v>
          </cell>
          <cell r="M1198">
            <v>7290.3000000000029</v>
          </cell>
          <cell r="N1198" t="str">
            <v>NUEVA</v>
          </cell>
        </row>
        <row r="1199">
          <cell r="B1199">
            <v>38272</v>
          </cell>
          <cell r="C1199">
            <v>40</v>
          </cell>
          <cell r="D1199">
            <v>40</v>
          </cell>
          <cell r="E1199">
            <v>73</v>
          </cell>
          <cell r="F1199">
            <v>3.0800000000000001E-2</v>
          </cell>
          <cell r="G1199">
            <v>0</v>
          </cell>
          <cell r="H1199">
            <v>38312</v>
          </cell>
          <cell r="I1199" t="str">
            <v>CDB</v>
          </cell>
          <cell r="J1199" t="str">
            <v>NOM</v>
          </cell>
          <cell r="K1199">
            <v>40</v>
          </cell>
          <cell r="L1199">
            <v>1.232</v>
          </cell>
          <cell r="M1199">
            <v>7330.3000000000029</v>
          </cell>
          <cell r="N1199" t="str">
            <v>NUEVA</v>
          </cell>
        </row>
        <row r="1200">
          <cell r="B1200">
            <v>38278</v>
          </cell>
          <cell r="C1200">
            <v>50</v>
          </cell>
          <cell r="D1200">
            <v>50</v>
          </cell>
          <cell r="E1200">
            <v>139</v>
          </cell>
          <cell r="F1200">
            <v>5.5800000000000002E-2</v>
          </cell>
          <cell r="G1200">
            <v>0</v>
          </cell>
          <cell r="H1200">
            <v>39008</v>
          </cell>
          <cell r="I1200" t="str">
            <v>CDB</v>
          </cell>
          <cell r="J1200" t="str">
            <v>NOM</v>
          </cell>
          <cell r="K1200">
            <v>730</v>
          </cell>
          <cell r="L1200">
            <v>2.79</v>
          </cell>
          <cell r="M1200">
            <v>6990.3000000000029</v>
          </cell>
          <cell r="N1200" t="str">
            <v>NUEVA</v>
          </cell>
        </row>
        <row r="1201">
          <cell r="B1201">
            <v>38278</v>
          </cell>
          <cell r="C1201">
            <v>75</v>
          </cell>
          <cell r="D1201">
            <v>75</v>
          </cell>
          <cell r="E1201">
            <v>221</v>
          </cell>
          <cell r="F1201">
            <v>4.4699999999999997E-2</v>
          </cell>
          <cell r="G1201">
            <v>0</v>
          </cell>
          <cell r="H1201">
            <v>38636</v>
          </cell>
          <cell r="I1201" t="str">
            <v>CDB</v>
          </cell>
          <cell r="J1201" t="str">
            <v>NOM</v>
          </cell>
          <cell r="K1201">
            <v>358</v>
          </cell>
          <cell r="L1201">
            <v>3.3524999999999996</v>
          </cell>
          <cell r="M1201">
            <v>7065.3000000000029</v>
          </cell>
          <cell r="N1201" t="str">
            <v>REAPERTURA</v>
          </cell>
        </row>
        <row r="1202">
          <cell r="B1202">
            <v>38278</v>
          </cell>
          <cell r="C1202">
            <v>75</v>
          </cell>
          <cell r="D1202">
            <v>75</v>
          </cell>
          <cell r="E1202">
            <v>189.5</v>
          </cell>
          <cell r="F1202">
            <v>4.1200000000000001E-2</v>
          </cell>
          <cell r="G1202">
            <v>0</v>
          </cell>
          <cell r="H1202">
            <v>38551</v>
          </cell>
          <cell r="I1202" t="str">
            <v>CDB</v>
          </cell>
          <cell r="J1202" t="str">
            <v>NOM</v>
          </cell>
          <cell r="K1202">
            <v>273</v>
          </cell>
          <cell r="L1202">
            <v>3.09</v>
          </cell>
          <cell r="M1202">
            <v>7140.3000000000029</v>
          </cell>
          <cell r="N1202" t="str">
            <v>NUEVA</v>
          </cell>
        </row>
        <row r="1203">
          <cell r="B1203">
            <v>38278</v>
          </cell>
          <cell r="C1203">
            <v>160</v>
          </cell>
          <cell r="D1203">
            <v>160</v>
          </cell>
          <cell r="E1203">
            <v>135</v>
          </cell>
          <cell r="F1203">
            <v>3.1199999999999999E-2</v>
          </cell>
          <cell r="G1203">
            <v>0</v>
          </cell>
          <cell r="H1203">
            <v>38285</v>
          </cell>
          <cell r="I1203" t="str">
            <v>CDB</v>
          </cell>
          <cell r="J1203" t="str">
            <v>NOM</v>
          </cell>
          <cell r="K1203">
            <v>7</v>
          </cell>
          <cell r="L1203">
            <v>4.992</v>
          </cell>
          <cell r="M1203">
            <v>7300.3000000000029</v>
          </cell>
          <cell r="N1203" t="str">
            <v>NUEVA</v>
          </cell>
        </row>
        <row r="1204">
          <cell r="B1204">
            <v>38279</v>
          </cell>
          <cell r="C1204">
            <v>50</v>
          </cell>
          <cell r="D1204">
            <v>50</v>
          </cell>
          <cell r="E1204">
            <v>110</v>
          </cell>
          <cell r="F1204">
            <v>6.6400000000000001E-2</v>
          </cell>
          <cell r="G1204">
            <v>0</v>
          </cell>
          <cell r="H1204">
            <v>39342</v>
          </cell>
          <cell r="I1204" t="str">
            <v>CDB</v>
          </cell>
          <cell r="J1204" t="str">
            <v>NOM</v>
          </cell>
          <cell r="K1204">
            <v>1063</v>
          </cell>
          <cell r="L1204">
            <v>3.32</v>
          </cell>
          <cell r="M1204">
            <v>7120.3000000000029</v>
          </cell>
          <cell r="N1204" t="str">
            <v>REAPERTURA</v>
          </cell>
        </row>
        <row r="1205">
          <cell r="B1205">
            <v>38279</v>
          </cell>
          <cell r="C1205">
            <v>75</v>
          </cell>
          <cell r="D1205">
            <v>75</v>
          </cell>
          <cell r="E1205">
            <v>124.5</v>
          </cell>
          <cell r="F1205">
            <v>5.0500000000000003E-2</v>
          </cell>
          <cell r="G1205">
            <v>0</v>
          </cell>
          <cell r="H1205">
            <v>38826</v>
          </cell>
          <cell r="I1205" t="str">
            <v>CDB</v>
          </cell>
          <cell r="J1205" t="str">
            <v>NOM</v>
          </cell>
          <cell r="K1205">
            <v>547</v>
          </cell>
          <cell r="L1205">
            <v>3.7875000000000001</v>
          </cell>
          <cell r="M1205">
            <v>7195.3000000000029</v>
          </cell>
          <cell r="N1205" t="str">
            <v>NUEVA</v>
          </cell>
        </row>
        <row r="1206">
          <cell r="B1206">
            <v>38279</v>
          </cell>
          <cell r="C1206">
            <v>100</v>
          </cell>
          <cell r="D1206">
            <v>100</v>
          </cell>
          <cell r="E1206">
            <v>192.9</v>
          </cell>
          <cell r="F1206">
            <v>4.4999999999999998E-2</v>
          </cell>
          <cell r="G1206">
            <v>0</v>
          </cell>
          <cell r="H1206">
            <v>38636</v>
          </cell>
          <cell r="I1206" t="str">
            <v>CDB</v>
          </cell>
          <cell r="J1206" t="str">
            <v>NOM</v>
          </cell>
          <cell r="K1206">
            <v>357</v>
          </cell>
          <cell r="L1206">
            <v>4.5</v>
          </cell>
          <cell r="M1206">
            <v>7295.3000000000029</v>
          </cell>
          <cell r="N1206" t="str">
            <v>REAPERTURA</v>
          </cell>
        </row>
        <row r="1207">
          <cell r="B1207">
            <v>38279</v>
          </cell>
          <cell r="C1207">
            <v>160</v>
          </cell>
          <cell r="D1207">
            <v>160</v>
          </cell>
          <cell r="E1207">
            <v>313</v>
          </cell>
          <cell r="F1207">
            <v>3.1099999999999999E-2</v>
          </cell>
          <cell r="G1207">
            <v>0</v>
          </cell>
          <cell r="H1207">
            <v>38286</v>
          </cell>
          <cell r="I1207" t="str">
            <v>CDB</v>
          </cell>
          <cell r="J1207" t="str">
            <v>NOM</v>
          </cell>
          <cell r="K1207">
            <v>7</v>
          </cell>
          <cell r="L1207">
            <v>4.976</v>
          </cell>
          <cell r="M1207">
            <v>7455.3000000000029</v>
          </cell>
          <cell r="N1207" t="str">
            <v>NUEVA</v>
          </cell>
        </row>
        <row r="1208">
          <cell r="B1208">
            <v>38280</v>
          </cell>
          <cell r="C1208">
            <v>30</v>
          </cell>
          <cell r="D1208">
            <v>30.1</v>
          </cell>
          <cell r="E1208">
            <v>95.5</v>
          </cell>
          <cell r="F1208">
            <v>5.1400000000000001E-2</v>
          </cell>
          <cell r="G1208">
            <v>0</v>
          </cell>
          <cell r="H1208">
            <v>38826</v>
          </cell>
          <cell r="I1208" t="str">
            <v>CDB</v>
          </cell>
          <cell r="J1208" t="str">
            <v>NOM</v>
          </cell>
          <cell r="K1208">
            <v>546</v>
          </cell>
          <cell r="L1208">
            <v>1.5471400000000002</v>
          </cell>
          <cell r="M1208">
            <v>7485.4000000000015</v>
          </cell>
          <cell r="N1208" t="str">
            <v>REAPERTURA</v>
          </cell>
        </row>
        <row r="1209">
          <cell r="B1209">
            <v>38281</v>
          </cell>
          <cell r="C1209">
            <v>50</v>
          </cell>
          <cell r="D1209">
            <v>50</v>
          </cell>
          <cell r="E1209">
            <v>181.4</v>
          </cell>
          <cell r="F1209">
            <v>3.9199999999999999E-2</v>
          </cell>
          <cell r="G1209">
            <v>0</v>
          </cell>
          <cell r="H1209">
            <v>38636</v>
          </cell>
          <cell r="I1209" t="str">
            <v>CDB</v>
          </cell>
          <cell r="J1209" t="str">
            <v>NOM</v>
          </cell>
          <cell r="K1209">
            <v>355</v>
          </cell>
          <cell r="L1209">
            <v>1.96</v>
          </cell>
          <cell r="M1209">
            <v>7535.4000000000015</v>
          </cell>
          <cell r="N1209" t="str">
            <v>REAPERTURA</v>
          </cell>
        </row>
        <row r="1210">
          <cell r="B1210">
            <v>38285</v>
          </cell>
          <cell r="C1210">
            <v>60</v>
          </cell>
          <cell r="D1210">
            <v>60</v>
          </cell>
          <cell r="E1210">
            <v>114.5</v>
          </cell>
          <cell r="F1210">
            <v>5.2699999999999997E-2</v>
          </cell>
          <cell r="G1210">
            <v>0</v>
          </cell>
          <cell r="H1210">
            <v>38832</v>
          </cell>
          <cell r="I1210" t="str">
            <v>CDB</v>
          </cell>
          <cell r="J1210" t="str">
            <v>NOM</v>
          </cell>
          <cell r="K1210">
            <v>547</v>
          </cell>
          <cell r="L1210">
            <v>3.1619999999999999</v>
          </cell>
          <cell r="M1210">
            <v>7435.4000000000015</v>
          </cell>
          <cell r="N1210" t="str">
            <v>NUEVA</v>
          </cell>
        </row>
        <row r="1211">
          <cell r="B1211">
            <v>38285</v>
          </cell>
          <cell r="C1211">
            <v>90</v>
          </cell>
          <cell r="D1211">
            <v>90</v>
          </cell>
          <cell r="E1211">
            <v>174</v>
          </cell>
          <cell r="F1211">
            <v>4.6300000000000001E-2</v>
          </cell>
          <cell r="G1211">
            <v>0</v>
          </cell>
          <cell r="H1211">
            <v>38650</v>
          </cell>
          <cell r="I1211" t="str">
            <v>CDB</v>
          </cell>
          <cell r="J1211" t="str">
            <v>NOM</v>
          </cell>
          <cell r="K1211">
            <v>365</v>
          </cell>
          <cell r="L1211">
            <v>4.1669999999999998</v>
          </cell>
          <cell r="M1211">
            <v>7525.4000000000015</v>
          </cell>
          <cell r="N1211" t="str">
            <v>NUEVA</v>
          </cell>
        </row>
        <row r="1212">
          <cell r="B1212">
            <v>38286</v>
          </cell>
          <cell r="C1212">
            <v>30</v>
          </cell>
          <cell r="D1212">
            <v>30</v>
          </cell>
          <cell r="E1212">
            <v>99</v>
          </cell>
          <cell r="F1212">
            <v>5.8799999999999998E-2</v>
          </cell>
          <cell r="G1212">
            <v>0</v>
          </cell>
          <cell r="H1212">
            <v>39008</v>
          </cell>
          <cell r="I1212" t="str">
            <v>CDB</v>
          </cell>
          <cell r="J1212" t="str">
            <v>NOM</v>
          </cell>
          <cell r="K1212">
            <v>722</v>
          </cell>
          <cell r="L1212">
            <v>1.764</v>
          </cell>
          <cell r="M1212">
            <v>7395.4000000000015</v>
          </cell>
          <cell r="N1212" t="str">
            <v>REAPERTURA</v>
          </cell>
        </row>
        <row r="1213">
          <cell r="B1213">
            <v>38286</v>
          </cell>
          <cell r="C1213">
            <v>40</v>
          </cell>
          <cell r="D1213">
            <v>40</v>
          </cell>
          <cell r="E1213">
            <v>99.2</v>
          </cell>
          <cell r="F1213">
            <v>4.1700000000000001E-2</v>
          </cell>
          <cell r="G1213">
            <v>0</v>
          </cell>
          <cell r="H1213">
            <v>38495</v>
          </cell>
          <cell r="I1213" t="str">
            <v>CDB</v>
          </cell>
          <cell r="J1213" t="str">
            <v>NOM</v>
          </cell>
          <cell r="K1213">
            <v>209</v>
          </cell>
          <cell r="L1213">
            <v>1.6680000000000001</v>
          </cell>
          <cell r="M1213">
            <v>7435.4000000000015</v>
          </cell>
          <cell r="N1213" t="str">
            <v>REAPERTURA</v>
          </cell>
        </row>
        <row r="1214">
          <cell r="B1214">
            <v>38286</v>
          </cell>
          <cell r="C1214">
            <v>50</v>
          </cell>
          <cell r="D1214">
            <v>50</v>
          </cell>
          <cell r="E1214">
            <v>103.2</v>
          </cell>
          <cell r="F1214">
            <v>3.1300000000000001E-2</v>
          </cell>
          <cell r="G1214">
            <v>0</v>
          </cell>
          <cell r="H1214">
            <v>38293</v>
          </cell>
          <cell r="I1214" t="str">
            <v>CDB</v>
          </cell>
          <cell r="J1214" t="str">
            <v>NOM</v>
          </cell>
          <cell r="K1214">
            <v>7</v>
          </cell>
          <cell r="L1214">
            <v>1.5650000000000002</v>
          </cell>
          <cell r="M1214">
            <v>7485.4000000000015</v>
          </cell>
          <cell r="N1214" t="str">
            <v>NUEVA</v>
          </cell>
        </row>
        <row r="1215">
          <cell r="B1215">
            <v>38296</v>
          </cell>
          <cell r="C1215">
            <v>30</v>
          </cell>
          <cell r="D1215">
            <v>30</v>
          </cell>
          <cell r="E1215">
            <v>47</v>
          </cell>
          <cell r="F1215">
            <v>5.3400000000000003E-2</v>
          </cell>
          <cell r="G1215">
            <v>0</v>
          </cell>
          <cell r="H1215">
            <v>38832</v>
          </cell>
          <cell r="I1215" t="str">
            <v>CDB</v>
          </cell>
          <cell r="J1215" t="str">
            <v>NOM</v>
          </cell>
          <cell r="K1215">
            <v>536</v>
          </cell>
          <cell r="L1215">
            <v>1.6020000000000001</v>
          </cell>
          <cell r="M1215">
            <v>7465.4000000000015</v>
          </cell>
          <cell r="N1215" t="str">
            <v>REAPERTURA</v>
          </cell>
        </row>
        <row r="1216">
          <cell r="B1216">
            <v>38299</v>
          </cell>
          <cell r="C1216">
            <v>100</v>
          </cell>
          <cell r="D1216">
            <v>100</v>
          </cell>
          <cell r="E1216">
            <v>212</v>
          </cell>
          <cell r="F1216">
            <v>0.04</v>
          </cell>
          <cell r="G1216">
            <v>0</v>
          </cell>
          <cell r="H1216">
            <v>38481</v>
          </cell>
          <cell r="I1216" t="str">
            <v>CDB</v>
          </cell>
          <cell r="J1216" t="str">
            <v>NOM</v>
          </cell>
          <cell r="K1216">
            <v>182</v>
          </cell>
          <cell r="L1216">
            <v>4</v>
          </cell>
          <cell r="M1216">
            <v>7365.4000000000015</v>
          </cell>
          <cell r="N1216" t="str">
            <v>REAPERTURA</v>
          </cell>
        </row>
        <row r="1217">
          <cell r="B1217">
            <v>38299</v>
          </cell>
          <cell r="C1217">
            <v>190</v>
          </cell>
          <cell r="D1217">
            <v>190</v>
          </cell>
          <cell r="E1217">
            <v>434</v>
          </cell>
          <cell r="F1217">
            <v>3.1099999999999999E-2</v>
          </cell>
          <cell r="G1217">
            <v>0</v>
          </cell>
          <cell r="H1217">
            <v>38306</v>
          </cell>
          <cell r="I1217" t="str">
            <v>CDB</v>
          </cell>
          <cell r="J1217" t="str">
            <v>NOM</v>
          </cell>
          <cell r="K1217">
            <v>7</v>
          </cell>
          <cell r="L1217">
            <v>5.9089999999999998</v>
          </cell>
          <cell r="M1217">
            <v>7555.4000000000015</v>
          </cell>
          <cell r="N1217" t="str">
            <v>NUEVA</v>
          </cell>
        </row>
        <row r="1218">
          <cell r="B1218">
            <v>38301</v>
          </cell>
          <cell r="C1218">
            <v>40</v>
          </cell>
          <cell r="D1218">
            <v>40</v>
          </cell>
          <cell r="E1218">
            <v>72.400000000000006</v>
          </cell>
          <cell r="F1218">
            <v>4.6399999999999997E-2</v>
          </cell>
          <cell r="G1218">
            <v>0</v>
          </cell>
          <cell r="H1218">
            <v>38666</v>
          </cell>
          <cell r="I1218" t="str">
            <v>CDB</v>
          </cell>
          <cell r="J1218" t="str">
            <v>NOM</v>
          </cell>
          <cell r="K1218">
            <v>365</v>
          </cell>
          <cell r="L1218">
            <v>1.8559999999999999</v>
          </cell>
          <cell r="M1218">
            <v>7345.4000000000015</v>
          </cell>
          <cell r="N1218" t="str">
            <v>NUEVA</v>
          </cell>
        </row>
        <row r="1219">
          <cell r="B1219">
            <v>38301</v>
          </cell>
          <cell r="C1219">
            <v>60</v>
          </cell>
          <cell r="D1219">
            <v>60</v>
          </cell>
          <cell r="E1219">
            <v>243</v>
          </cell>
          <cell r="F1219">
            <v>4.1599999999999998E-2</v>
          </cell>
          <cell r="G1219">
            <v>0</v>
          </cell>
          <cell r="H1219">
            <v>38520</v>
          </cell>
          <cell r="I1219" t="str">
            <v>CDB</v>
          </cell>
          <cell r="J1219" t="str">
            <v>NOM</v>
          </cell>
          <cell r="K1219">
            <v>219</v>
          </cell>
          <cell r="L1219">
            <v>2.496</v>
          </cell>
          <cell r="M1219">
            <v>7405.4000000000015</v>
          </cell>
          <cell r="N1219" t="str">
            <v>REAPERTURA</v>
          </cell>
        </row>
        <row r="1220">
          <cell r="B1220">
            <v>38301</v>
          </cell>
          <cell r="C1220">
            <v>225</v>
          </cell>
          <cell r="D1220">
            <v>225</v>
          </cell>
          <cell r="E1220">
            <v>393.3</v>
          </cell>
          <cell r="F1220">
            <v>3.0700000000000002E-2</v>
          </cell>
          <cell r="G1220">
            <v>0</v>
          </cell>
          <cell r="H1220">
            <v>38308</v>
          </cell>
          <cell r="I1220" t="str">
            <v>CDB</v>
          </cell>
          <cell r="J1220" t="str">
            <v>NOM</v>
          </cell>
          <cell r="K1220">
            <v>7</v>
          </cell>
          <cell r="L1220">
            <v>6.9075000000000006</v>
          </cell>
          <cell r="M1220">
            <v>7630.4000000000015</v>
          </cell>
          <cell r="N1220" t="str">
            <v>NUEVA</v>
          </cell>
        </row>
        <row r="1221">
          <cell r="B1221">
            <v>38302</v>
          </cell>
          <cell r="C1221">
            <v>30</v>
          </cell>
          <cell r="D1221">
            <v>30</v>
          </cell>
          <cell r="E1221">
            <v>122</v>
          </cell>
          <cell r="F1221">
            <v>4.6600000000000003E-2</v>
          </cell>
          <cell r="G1221">
            <v>0</v>
          </cell>
          <cell r="H1221">
            <v>38666</v>
          </cell>
          <cell r="I1221" t="str">
            <v>CDB</v>
          </cell>
          <cell r="J1221" t="str">
            <v>NOM</v>
          </cell>
          <cell r="K1221">
            <v>364</v>
          </cell>
          <cell r="L1221">
            <v>1.3980000000000001</v>
          </cell>
          <cell r="M1221">
            <v>7660.4000000000015</v>
          </cell>
          <cell r="N1221" t="str">
            <v>REAPERTURA</v>
          </cell>
        </row>
        <row r="1222">
          <cell r="B1222">
            <v>38302</v>
          </cell>
          <cell r="C1222">
            <v>30</v>
          </cell>
          <cell r="D1222">
            <v>30</v>
          </cell>
          <cell r="E1222">
            <v>76.2</v>
          </cell>
          <cell r="F1222">
            <v>3.9E-2</v>
          </cell>
          <cell r="G1222">
            <v>0</v>
          </cell>
          <cell r="H1222">
            <v>38450</v>
          </cell>
          <cell r="I1222" t="str">
            <v>CDB</v>
          </cell>
          <cell r="J1222" t="str">
            <v>NOM</v>
          </cell>
          <cell r="K1222">
            <v>148</v>
          </cell>
          <cell r="L1222">
            <v>1.17</v>
          </cell>
          <cell r="M1222">
            <v>7690.4000000000015</v>
          </cell>
          <cell r="N1222" t="str">
            <v>REAPERTURA</v>
          </cell>
        </row>
        <row r="1223">
          <cell r="B1223">
            <v>38302</v>
          </cell>
          <cell r="C1223">
            <v>80</v>
          </cell>
          <cell r="D1223">
            <v>80</v>
          </cell>
          <cell r="E1223">
            <v>165</v>
          </cell>
          <cell r="F1223">
            <v>2.9600000000000001E-2</v>
          </cell>
          <cell r="G1223">
            <v>0</v>
          </cell>
          <cell r="H1223">
            <v>38309</v>
          </cell>
          <cell r="I1223" t="str">
            <v>CDB</v>
          </cell>
          <cell r="J1223" t="str">
            <v>NOM</v>
          </cell>
          <cell r="K1223">
            <v>7</v>
          </cell>
          <cell r="L1223">
            <v>2.3680000000000003</v>
          </cell>
          <cell r="M1223">
            <v>7770.4000000000015</v>
          </cell>
          <cell r="N1223" t="str">
            <v>NUEVA</v>
          </cell>
        </row>
        <row r="1224">
          <cell r="B1224">
            <v>38306</v>
          </cell>
          <cell r="C1224">
            <v>70</v>
          </cell>
          <cell r="D1224">
            <v>70</v>
          </cell>
          <cell r="E1224">
            <v>162.80000000000001</v>
          </cell>
          <cell r="F1224">
            <v>4.6399999999999997E-2</v>
          </cell>
          <cell r="G1224">
            <v>0</v>
          </cell>
          <cell r="H1224">
            <v>38666</v>
          </cell>
          <cell r="I1224" t="str">
            <v>CDB</v>
          </cell>
          <cell r="J1224" t="str">
            <v>NOM</v>
          </cell>
          <cell r="K1224">
            <v>360</v>
          </cell>
          <cell r="L1224">
            <v>3.2479999999999998</v>
          </cell>
          <cell r="M1224">
            <v>7650.4000000000015</v>
          </cell>
          <cell r="N1224" t="str">
            <v>REAPERTURA</v>
          </cell>
        </row>
        <row r="1225">
          <cell r="B1225">
            <v>38306</v>
          </cell>
          <cell r="C1225">
            <v>80</v>
          </cell>
          <cell r="D1225">
            <v>80</v>
          </cell>
          <cell r="E1225">
            <v>123.1</v>
          </cell>
          <cell r="F1225">
            <v>4.0500000000000001E-2</v>
          </cell>
          <cell r="G1225">
            <v>0</v>
          </cell>
          <cell r="H1225">
            <v>38495</v>
          </cell>
          <cell r="I1225" t="str">
            <v>CDB</v>
          </cell>
          <cell r="J1225" t="str">
            <v>NOM</v>
          </cell>
          <cell r="K1225">
            <v>189</v>
          </cell>
          <cell r="L1225">
            <v>3.24</v>
          </cell>
          <cell r="M1225">
            <v>7730.4000000000015</v>
          </cell>
          <cell r="N1225" t="str">
            <v>REAPERTURA</v>
          </cell>
        </row>
        <row r="1226">
          <cell r="B1226">
            <v>38306</v>
          </cell>
          <cell r="C1226">
            <v>100</v>
          </cell>
          <cell r="D1226">
            <v>100</v>
          </cell>
          <cell r="E1226">
            <v>207.6</v>
          </cell>
          <cell r="F1226">
            <v>2.9700000000000001E-2</v>
          </cell>
          <cell r="G1226">
            <v>0</v>
          </cell>
          <cell r="H1226">
            <v>38313</v>
          </cell>
          <cell r="I1226" t="str">
            <v>CDB</v>
          </cell>
          <cell r="J1226" t="str">
            <v>NOM</v>
          </cell>
          <cell r="K1226">
            <v>7</v>
          </cell>
          <cell r="L1226">
            <v>2.97</v>
          </cell>
          <cell r="M1226">
            <v>7830.4000000000015</v>
          </cell>
          <cell r="N1226" t="str">
            <v>NUEVA</v>
          </cell>
        </row>
        <row r="1227">
          <cell r="B1227">
            <v>38308</v>
          </cell>
          <cell r="C1227">
            <v>30</v>
          </cell>
          <cell r="D1227">
            <v>30</v>
          </cell>
          <cell r="E1227">
            <v>91</v>
          </cell>
          <cell r="F1227">
            <v>5.4199999999999998E-2</v>
          </cell>
          <cell r="G1227">
            <v>0</v>
          </cell>
          <cell r="H1227">
            <v>38854</v>
          </cell>
          <cell r="I1227" t="str">
            <v>CDB</v>
          </cell>
          <cell r="J1227" t="str">
            <v>NOM</v>
          </cell>
          <cell r="K1227">
            <v>546</v>
          </cell>
          <cell r="L1227">
            <v>1.6259999999999999</v>
          </cell>
          <cell r="M1227">
            <v>7635.4000000000015</v>
          </cell>
          <cell r="N1227" t="str">
            <v>NUEVA</v>
          </cell>
        </row>
        <row r="1228">
          <cell r="B1228">
            <v>38308</v>
          </cell>
          <cell r="C1228">
            <v>70</v>
          </cell>
          <cell r="D1228">
            <v>70</v>
          </cell>
          <cell r="E1228">
            <v>137.30000000000001</v>
          </cell>
          <cell r="F1228">
            <v>4.7100000000000003E-2</v>
          </cell>
          <cell r="G1228">
            <v>0</v>
          </cell>
          <cell r="H1228">
            <v>38666</v>
          </cell>
          <cell r="I1228" t="str">
            <v>CDB</v>
          </cell>
          <cell r="J1228" t="str">
            <v>NOM</v>
          </cell>
          <cell r="K1228">
            <v>358</v>
          </cell>
          <cell r="L1228">
            <v>3.2970000000000002</v>
          </cell>
          <cell r="M1228">
            <v>7705.4000000000015</v>
          </cell>
          <cell r="N1228" t="str">
            <v>REAPERTURA</v>
          </cell>
        </row>
        <row r="1229">
          <cell r="B1229">
            <v>38308</v>
          </cell>
          <cell r="C1229">
            <v>100</v>
          </cell>
          <cell r="D1229">
            <v>100</v>
          </cell>
          <cell r="E1229">
            <v>199.1</v>
          </cell>
          <cell r="F1229">
            <v>3.0099999999999998E-2</v>
          </cell>
          <cell r="G1229">
            <v>0</v>
          </cell>
          <cell r="H1229">
            <v>38315</v>
          </cell>
          <cell r="I1229" t="str">
            <v>CDB</v>
          </cell>
          <cell r="J1229" t="str">
            <v>NOM</v>
          </cell>
          <cell r="K1229">
            <v>7</v>
          </cell>
          <cell r="L1229">
            <v>3.01</v>
          </cell>
          <cell r="M1229">
            <v>7805.4000000000015</v>
          </cell>
          <cell r="N1229" t="str">
            <v>NUEVA</v>
          </cell>
        </row>
        <row r="1230">
          <cell r="B1230">
            <v>38309</v>
          </cell>
          <cell r="C1230">
            <v>75</v>
          </cell>
          <cell r="D1230">
            <v>75</v>
          </cell>
          <cell r="E1230">
            <v>176</v>
          </cell>
          <cell r="F1230">
            <v>3.0200000000000001E-2</v>
          </cell>
          <cell r="G1230">
            <v>0</v>
          </cell>
          <cell r="H1230">
            <v>38316</v>
          </cell>
          <cell r="I1230" t="str">
            <v>CDB</v>
          </cell>
          <cell r="J1230" t="str">
            <v>NOM</v>
          </cell>
          <cell r="K1230">
            <v>7</v>
          </cell>
          <cell r="L1230">
            <v>2.2650000000000001</v>
          </cell>
          <cell r="M1230">
            <v>7800.4000000000015</v>
          </cell>
          <cell r="N1230" t="str">
            <v>NUEVA</v>
          </cell>
        </row>
        <row r="1231">
          <cell r="B1231">
            <v>38310</v>
          </cell>
          <cell r="C1231">
            <v>30</v>
          </cell>
          <cell r="D1231">
            <v>30</v>
          </cell>
          <cell r="E1231">
            <v>90</v>
          </cell>
          <cell r="F1231">
            <v>6.0400000000000002E-2</v>
          </cell>
          <cell r="G1231">
            <v>0</v>
          </cell>
          <cell r="H1231">
            <v>39008</v>
          </cell>
          <cell r="I1231" t="str">
            <v>CDB</v>
          </cell>
          <cell r="J1231" t="str">
            <v>NOM</v>
          </cell>
          <cell r="K1231">
            <v>698</v>
          </cell>
          <cell r="L1231">
            <v>1.8120000000000001</v>
          </cell>
          <cell r="M1231">
            <v>7715.4000000000015</v>
          </cell>
          <cell r="N1231" t="str">
            <v>REAPERTURA</v>
          </cell>
        </row>
        <row r="1232">
          <cell r="B1232">
            <v>38310</v>
          </cell>
          <cell r="C1232">
            <v>60</v>
          </cell>
          <cell r="D1232">
            <v>24</v>
          </cell>
          <cell r="E1232">
            <v>97</v>
          </cell>
          <cell r="F1232">
            <v>4.82E-2</v>
          </cell>
          <cell r="G1232">
            <v>0</v>
          </cell>
          <cell r="H1232">
            <v>38666</v>
          </cell>
          <cell r="I1232" t="str">
            <v>CDB</v>
          </cell>
          <cell r="J1232" t="str">
            <v>NOM</v>
          </cell>
          <cell r="K1232">
            <v>356</v>
          </cell>
          <cell r="L1232">
            <v>1.1568000000000001</v>
          </cell>
          <cell r="M1232">
            <v>7739.4000000000015</v>
          </cell>
          <cell r="N1232" t="str">
            <v>REAPERTURA</v>
          </cell>
        </row>
        <row r="1233">
          <cell r="B1233">
            <v>38313</v>
          </cell>
          <cell r="C1233">
            <v>40</v>
          </cell>
          <cell r="D1233">
            <v>40</v>
          </cell>
          <cell r="E1233">
            <v>106</v>
          </cell>
          <cell r="F1233">
            <v>4.2200000000000001E-2</v>
          </cell>
          <cell r="G1233">
            <v>0</v>
          </cell>
          <cell r="H1233">
            <v>38510</v>
          </cell>
          <cell r="I1233" t="str">
            <v>CDB</v>
          </cell>
          <cell r="J1233" t="str">
            <v>NOM</v>
          </cell>
          <cell r="K1233">
            <v>197</v>
          </cell>
          <cell r="L1233">
            <v>1.6880000000000002</v>
          </cell>
          <cell r="M1233">
            <v>7639.4000000000015</v>
          </cell>
          <cell r="N1233" t="str">
            <v>REAPERTURA</v>
          </cell>
        </row>
        <row r="1234">
          <cell r="B1234">
            <v>38313</v>
          </cell>
          <cell r="C1234">
            <v>75</v>
          </cell>
          <cell r="D1234">
            <v>75</v>
          </cell>
          <cell r="E1234">
            <v>272.89999999999998</v>
          </cell>
          <cell r="F1234">
            <v>2.9700000000000001E-2</v>
          </cell>
          <cell r="G1234">
            <v>0</v>
          </cell>
          <cell r="H1234">
            <v>38320</v>
          </cell>
          <cell r="I1234" t="str">
            <v>CDB</v>
          </cell>
          <cell r="J1234" t="str">
            <v>NOM</v>
          </cell>
          <cell r="K1234">
            <v>7</v>
          </cell>
          <cell r="L1234">
            <v>2.2275</v>
          </cell>
          <cell r="M1234">
            <v>7714.4000000000015</v>
          </cell>
          <cell r="N1234" t="str">
            <v>NUEVA</v>
          </cell>
        </row>
        <row r="1235">
          <cell r="B1235">
            <v>38314</v>
          </cell>
          <cell r="C1235">
            <v>30</v>
          </cell>
          <cell r="D1235">
            <v>30</v>
          </cell>
          <cell r="E1235">
            <v>71.3</v>
          </cell>
          <cell r="F1235">
            <v>4.8399999999999999E-2</v>
          </cell>
          <cell r="G1235">
            <v>0</v>
          </cell>
          <cell r="H1235">
            <v>38679</v>
          </cell>
          <cell r="I1235" t="str">
            <v>CDB</v>
          </cell>
          <cell r="J1235" t="str">
            <v>NOM</v>
          </cell>
          <cell r="K1235">
            <v>365</v>
          </cell>
          <cell r="L1235">
            <v>1.452</v>
          </cell>
          <cell r="M1235">
            <v>7744.4000000000015</v>
          </cell>
          <cell r="N1235" t="str">
            <v>NUEVA</v>
          </cell>
        </row>
        <row r="1236">
          <cell r="B1236">
            <v>38315</v>
          </cell>
          <cell r="C1236">
            <v>50</v>
          </cell>
          <cell r="D1236">
            <v>50</v>
          </cell>
          <cell r="E1236">
            <v>129.5</v>
          </cell>
          <cell r="F1236">
            <v>4.8500000000000001E-2</v>
          </cell>
          <cell r="G1236">
            <v>0</v>
          </cell>
          <cell r="H1236">
            <v>38679</v>
          </cell>
          <cell r="I1236" t="str">
            <v>CDB</v>
          </cell>
          <cell r="J1236" t="str">
            <v>NOM</v>
          </cell>
          <cell r="K1236">
            <v>364</v>
          </cell>
          <cell r="L1236">
            <v>2.4250000000000003</v>
          </cell>
          <cell r="M1236">
            <v>7694.4000000000015</v>
          </cell>
          <cell r="N1236" t="str">
            <v>REAPERTURA</v>
          </cell>
        </row>
        <row r="1237">
          <cell r="B1237">
            <v>38316</v>
          </cell>
          <cell r="C1237">
            <v>30</v>
          </cell>
          <cell r="D1237">
            <v>30</v>
          </cell>
          <cell r="E1237">
            <v>81.5</v>
          </cell>
          <cell r="F1237">
            <v>5.5500000000000001E-2</v>
          </cell>
          <cell r="G1237">
            <v>0</v>
          </cell>
          <cell r="H1237">
            <v>38854</v>
          </cell>
          <cell r="I1237" t="str">
            <v>CDB</v>
          </cell>
          <cell r="J1237" t="str">
            <v>NOM</v>
          </cell>
          <cell r="K1237">
            <v>538</v>
          </cell>
          <cell r="L1237">
            <v>1.665</v>
          </cell>
          <cell r="M1237">
            <v>7649.4000000000015</v>
          </cell>
          <cell r="N1237" t="str">
            <v>REAPERTURA</v>
          </cell>
        </row>
        <row r="1238">
          <cell r="B1238">
            <v>38316</v>
          </cell>
          <cell r="C1238">
            <v>50</v>
          </cell>
          <cell r="D1238">
            <v>50</v>
          </cell>
          <cell r="E1238">
            <v>120.9</v>
          </cell>
          <cell r="F1238">
            <v>2.9100000000000001E-2</v>
          </cell>
          <cell r="G1238">
            <v>0</v>
          </cell>
          <cell r="H1238">
            <v>38323</v>
          </cell>
          <cell r="I1238" t="str">
            <v>CDB</v>
          </cell>
          <cell r="J1238" t="str">
            <v>NOM</v>
          </cell>
          <cell r="K1238">
            <v>7</v>
          </cell>
          <cell r="L1238">
            <v>1.4550000000000001</v>
          </cell>
          <cell r="M1238">
            <v>7699.4000000000015</v>
          </cell>
          <cell r="N1238" t="str">
            <v>NUEVA</v>
          </cell>
        </row>
        <row r="1239">
          <cell r="B1239">
            <v>38317</v>
          </cell>
          <cell r="C1239">
            <v>100</v>
          </cell>
          <cell r="D1239">
            <v>100</v>
          </cell>
          <cell r="E1239">
            <v>192</v>
          </cell>
          <cell r="F1239">
            <v>2.9399999999999999E-2</v>
          </cell>
          <cell r="G1239">
            <v>0</v>
          </cell>
          <cell r="H1239">
            <v>38324</v>
          </cell>
          <cell r="I1239" t="str">
            <v>CDB</v>
          </cell>
          <cell r="J1239" t="str">
            <v>NOM</v>
          </cell>
          <cell r="K1239">
            <v>7</v>
          </cell>
          <cell r="L1239">
            <v>2.94</v>
          </cell>
          <cell r="M1239">
            <v>7799.4000000000015</v>
          </cell>
          <cell r="N1239" t="str">
            <v>NUEVA</v>
          </cell>
        </row>
        <row r="1240">
          <cell r="B1240">
            <v>38320</v>
          </cell>
          <cell r="C1240">
            <v>35</v>
          </cell>
          <cell r="D1240">
            <v>35</v>
          </cell>
          <cell r="E1240">
            <v>115</v>
          </cell>
          <cell r="F1240">
            <v>4.8300000000000003E-2</v>
          </cell>
          <cell r="G1240">
            <v>0</v>
          </cell>
          <cell r="H1240">
            <v>38679</v>
          </cell>
          <cell r="I1240" t="str">
            <v>CDB</v>
          </cell>
          <cell r="J1240" t="str">
            <v>NOM</v>
          </cell>
          <cell r="K1240">
            <v>359</v>
          </cell>
          <cell r="L1240">
            <v>1.6905000000000001</v>
          </cell>
          <cell r="M1240">
            <v>7759.4000000000015</v>
          </cell>
          <cell r="N1240" t="str">
            <v>REAPERTURA</v>
          </cell>
        </row>
        <row r="1241">
          <cell r="B1241">
            <v>38320</v>
          </cell>
          <cell r="C1241">
            <v>35</v>
          </cell>
          <cell r="D1241">
            <v>35</v>
          </cell>
          <cell r="E1241">
            <v>114</v>
          </cell>
          <cell r="F1241">
            <v>3.61E-2</v>
          </cell>
          <cell r="G1241">
            <v>0</v>
          </cell>
          <cell r="H1241">
            <v>38420</v>
          </cell>
          <cell r="I1241" t="str">
            <v>CDB</v>
          </cell>
          <cell r="J1241" t="str">
            <v>NOM</v>
          </cell>
          <cell r="K1241">
            <v>100</v>
          </cell>
          <cell r="L1241">
            <v>1.2635000000000001</v>
          </cell>
          <cell r="M1241">
            <v>7794.4000000000015</v>
          </cell>
          <cell r="N1241" t="str">
            <v>NUEVA</v>
          </cell>
        </row>
        <row r="1242">
          <cell r="B1242">
            <v>38320</v>
          </cell>
          <cell r="C1242">
            <v>95</v>
          </cell>
          <cell r="D1242">
            <v>77.3</v>
          </cell>
          <cell r="E1242">
            <v>77.3</v>
          </cell>
          <cell r="F1242">
            <v>0.03</v>
          </cell>
          <cell r="G1242">
            <v>0</v>
          </cell>
          <cell r="H1242">
            <v>38327</v>
          </cell>
          <cell r="I1242" t="str">
            <v>CDB</v>
          </cell>
          <cell r="J1242" t="str">
            <v>NOM</v>
          </cell>
          <cell r="K1242">
            <v>7</v>
          </cell>
          <cell r="L1242">
            <v>2.319</v>
          </cell>
          <cell r="M1242">
            <v>7871.7000000000044</v>
          </cell>
          <cell r="N1242" t="str">
            <v>NUEVA</v>
          </cell>
        </row>
        <row r="1243">
          <cell r="B1243">
            <v>38320</v>
          </cell>
          <cell r="C1243">
            <v>70</v>
          </cell>
          <cell r="D1243">
            <v>22.5</v>
          </cell>
          <cell r="E1243">
            <v>69.5</v>
          </cell>
          <cell r="F1243">
            <v>3.04E-2</v>
          </cell>
          <cell r="G1243">
            <v>0</v>
          </cell>
          <cell r="H1243">
            <v>38328</v>
          </cell>
          <cell r="I1243" t="str">
            <v>CDB</v>
          </cell>
          <cell r="J1243" t="str">
            <v>NOM</v>
          </cell>
          <cell r="K1243">
            <v>8</v>
          </cell>
          <cell r="L1243">
            <v>0.68400000000000005</v>
          </cell>
          <cell r="M1243">
            <v>7894.2000000000044</v>
          </cell>
          <cell r="N1243" t="str">
            <v>NUEVA</v>
          </cell>
        </row>
        <row r="1244">
          <cell r="B1244">
            <v>38327</v>
          </cell>
          <cell r="C1244">
            <v>200</v>
          </cell>
          <cell r="D1244">
            <v>200</v>
          </cell>
          <cell r="E1244">
            <v>322.60000000000002</v>
          </cell>
          <cell r="F1244">
            <v>3.0099999999999998E-2</v>
          </cell>
          <cell r="G1244">
            <v>0</v>
          </cell>
          <cell r="H1244">
            <v>38334</v>
          </cell>
          <cell r="I1244" t="str">
            <v>CDB</v>
          </cell>
          <cell r="J1244" t="str">
            <v>NOM</v>
          </cell>
          <cell r="K1244">
            <v>7</v>
          </cell>
          <cell r="L1244">
            <v>6.02</v>
          </cell>
          <cell r="M1244">
            <v>7866.9000000000015</v>
          </cell>
          <cell r="N1244" t="str">
            <v>REAPERTURA</v>
          </cell>
        </row>
        <row r="1245">
          <cell r="B1245">
            <v>38328</v>
          </cell>
          <cell r="C1245">
            <v>70</v>
          </cell>
          <cell r="D1245">
            <v>70</v>
          </cell>
          <cell r="E1245">
            <v>223</v>
          </cell>
          <cell r="F1245">
            <v>3.0599999999999999E-2</v>
          </cell>
          <cell r="G1245">
            <v>0</v>
          </cell>
          <cell r="H1245">
            <v>38335</v>
          </cell>
          <cell r="I1245" t="str">
            <v>CDB</v>
          </cell>
          <cell r="J1245" t="str">
            <v>NOM</v>
          </cell>
          <cell r="K1245">
            <v>7</v>
          </cell>
          <cell r="L1245">
            <v>2.1419999999999999</v>
          </cell>
          <cell r="M1245">
            <v>7914.4000000000015</v>
          </cell>
          <cell r="N1245" t="str">
            <v>NUEVA</v>
          </cell>
        </row>
        <row r="1246">
          <cell r="B1246">
            <v>38334</v>
          </cell>
          <cell r="C1246">
            <v>50</v>
          </cell>
          <cell r="D1246">
            <v>50</v>
          </cell>
          <cell r="E1246">
            <v>180</v>
          </cell>
          <cell r="F1246">
            <v>4.6100000000000002E-2</v>
          </cell>
          <cell r="G1246">
            <v>0</v>
          </cell>
          <cell r="H1246">
            <v>38698</v>
          </cell>
          <cell r="I1246" t="str">
            <v>CDB</v>
          </cell>
          <cell r="J1246" t="str">
            <v>NOM</v>
          </cell>
          <cell r="K1246">
            <v>364</v>
          </cell>
          <cell r="L1246">
            <v>2.3050000000000002</v>
          </cell>
          <cell r="M1246">
            <v>7764.4000000000015</v>
          </cell>
          <cell r="N1246" t="str">
            <v>REAPERTURA</v>
          </cell>
        </row>
        <row r="1247">
          <cell r="B1247">
            <v>38334</v>
          </cell>
          <cell r="C1247">
            <v>50</v>
          </cell>
          <cell r="D1247">
            <v>50</v>
          </cell>
          <cell r="E1247">
            <v>165.9</v>
          </cell>
          <cell r="F1247">
            <v>4.2599999999999999E-2</v>
          </cell>
          <cell r="G1247">
            <v>0</v>
          </cell>
          <cell r="H1247">
            <v>38614</v>
          </cell>
          <cell r="I1247" t="str">
            <v>CDB</v>
          </cell>
          <cell r="J1247" t="str">
            <v>NOM</v>
          </cell>
          <cell r="K1247">
            <v>280</v>
          </cell>
          <cell r="L1247">
            <v>2.13</v>
          </cell>
          <cell r="M1247">
            <v>7814.4000000000015</v>
          </cell>
          <cell r="N1247" t="str">
            <v>REAPERTURA</v>
          </cell>
        </row>
        <row r="1248">
          <cell r="B1248">
            <v>38334</v>
          </cell>
          <cell r="C1248">
            <v>200</v>
          </cell>
          <cell r="D1248">
            <v>200</v>
          </cell>
          <cell r="E1248">
            <v>365.3</v>
          </cell>
          <cell r="F1248">
            <v>2.9399999999999999E-2</v>
          </cell>
          <cell r="G1248">
            <v>0</v>
          </cell>
          <cell r="H1248">
            <v>38341</v>
          </cell>
          <cell r="I1248" t="str">
            <v>CDB</v>
          </cell>
          <cell r="J1248" t="str">
            <v>NOM</v>
          </cell>
          <cell r="K1248">
            <v>7</v>
          </cell>
          <cell r="L1248">
            <v>5.88</v>
          </cell>
          <cell r="M1248">
            <v>8014.4000000000015</v>
          </cell>
          <cell r="N1248" t="str">
            <v>REAPERTURA</v>
          </cell>
        </row>
        <row r="1249">
          <cell r="B1249">
            <v>38334</v>
          </cell>
          <cell r="C1249">
            <v>50</v>
          </cell>
          <cell r="D1249">
            <v>50</v>
          </cell>
          <cell r="E1249">
            <v>56</v>
          </cell>
          <cell r="F1249">
            <v>2.92E-2</v>
          </cell>
          <cell r="G1249">
            <v>0</v>
          </cell>
          <cell r="H1249">
            <v>38341</v>
          </cell>
          <cell r="I1249" t="str">
            <v>CDB</v>
          </cell>
          <cell r="J1249" t="str">
            <v>NOM</v>
          </cell>
          <cell r="K1249">
            <v>7</v>
          </cell>
          <cell r="L1249">
            <v>1.46</v>
          </cell>
          <cell r="M1249">
            <v>8064.4000000000015</v>
          </cell>
          <cell r="N1249" t="str">
            <v>REAPERTURA</v>
          </cell>
        </row>
        <row r="1250">
          <cell r="B1250">
            <v>38335</v>
          </cell>
          <cell r="C1250">
            <v>40</v>
          </cell>
          <cell r="D1250">
            <v>40</v>
          </cell>
          <cell r="E1250">
            <v>185</v>
          </cell>
          <cell r="F1250">
            <v>5.3199999999999997E-2</v>
          </cell>
          <cell r="G1250">
            <v>0</v>
          </cell>
          <cell r="H1250">
            <v>38854</v>
          </cell>
          <cell r="I1250" t="str">
            <v>CDB</v>
          </cell>
          <cell r="J1250" t="str">
            <v>NOM</v>
          </cell>
          <cell r="K1250">
            <v>519</v>
          </cell>
          <cell r="L1250">
            <v>2.1280000000000001</v>
          </cell>
          <cell r="M1250">
            <v>8034.4000000000015</v>
          </cell>
          <cell r="N1250" t="str">
            <v>REAPERTURA</v>
          </cell>
        </row>
        <row r="1251">
          <cell r="B1251">
            <v>38335</v>
          </cell>
          <cell r="C1251">
            <v>60</v>
          </cell>
          <cell r="D1251">
            <v>60</v>
          </cell>
          <cell r="E1251">
            <v>124</v>
          </cell>
          <cell r="F1251">
            <v>4.4900000000000002E-2</v>
          </cell>
          <cell r="G1251">
            <v>0</v>
          </cell>
          <cell r="H1251">
            <v>38698</v>
          </cell>
          <cell r="I1251" t="str">
            <v>CDB</v>
          </cell>
          <cell r="J1251" t="str">
            <v>NOM</v>
          </cell>
          <cell r="K1251">
            <v>363</v>
          </cell>
          <cell r="L1251">
            <v>2.694</v>
          </cell>
          <cell r="M1251">
            <v>8094.4000000000015</v>
          </cell>
          <cell r="N1251" t="str">
            <v>REAPERTURA</v>
          </cell>
        </row>
        <row r="1252">
          <cell r="B1252">
            <v>38335</v>
          </cell>
          <cell r="C1252">
            <v>80</v>
          </cell>
          <cell r="D1252">
            <v>80</v>
          </cell>
          <cell r="E1252">
            <v>95</v>
          </cell>
          <cell r="F1252">
            <v>2.9899999999999999E-2</v>
          </cell>
          <cell r="G1252">
            <v>0</v>
          </cell>
          <cell r="H1252">
            <v>38342</v>
          </cell>
          <cell r="I1252" t="str">
            <v>CDB</v>
          </cell>
          <cell r="J1252" t="str">
            <v>NOM</v>
          </cell>
          <cell r="K1252">
            <v>7</v>
          </cell>
          <cell r="L1252">
            <v>2.3919999999999999</v>
          </cell>
          <cell r="M1252">
            <v>8174.4000000000015</v>
          </cell>
          <cell r="N1252" t="str">
            <v>NUEVA</v>
          </cell>
        </row>
        <row r="1253">
          <cell r="B1253">
            <v>38336</v>
          </cell>
          <cell r="C1253">
            <v>40</v>
          </cell>
          <cell r="D1253">
            <v>40</v>
          </cell>
          <cell r="E1253">
            <v>80</v>
          </cell>
          <cell r="F1253">
            <v>5.21E-2</v>
          </cell>
          <cell r="G1253">
            <v>0</v>
          </cell>
          <cell r="H1253">
            <v>38854</v>
          </cell>
          <cell r="I1253" t="str">
            <v>CDB</v>
          </cell>
          <cell r="J1253" t="str">
            <v>NOM</v>
          </cell>
          <cell r="K1253">
            <v>518</v>
          </cell>
          <cell r="L1253">
            <v>2.0840000000000001</v>
          </cell>
          <cell r="M1253">
            <v>8214.4000000000015</v>
          </cell>
          <cell r="N1253" t="str">
            <v>REAPERTURA</v>
          </cell>
        </row>
        <row r="1254">
          <cell r="B1254">
            <v>38336</v>
          </cell>
          <cell r="C1254">
            <v>60</v>
          </cell>
          <cell r="D1254">
            <v>60</v>
          </cell>
          <cell r="E1254">
            <v>125.9</v>
          </cell>
          <cell r="F1254">
            <v>4.5199999999999997E-2</v>
          </cell>
          <cell r="G1254">
            <v>0</v>
          </cell>
          <cell r="H1254">
            <v>38698</v>
          </cell>
          <cell r="I1254" t="str">
            <v>CDB</v>
          </cell>
          <cell r="J1254" t="str">
            <v>NOM</v>
          </cell>
          <cell r="K1254">
            <v>362</v>
          </cell>
          <cell r="L1254">
            <v>2.7119999999999997</v>
          </cell>
          <cell r="M1254">
            <v>8274.4000000000015</v>
          </cell>
          <cell r="N1254" t="str">
            <v>REAPERTURA</v>
          </cell>
        </row>
        <row r="1255">
          <cell r="B1255">
            <v>38336</v>
          </cell>
          <cell r="C1255">
            <v>50</v>
          </cell>
          <cell r="D1255">
            <v>50</v>
          </cell>
          <cell r="E1255">
            <v>105</v>
          </cell>
          <cell r="F1255">
            <v>4.1599999999999998E-2</v>
          </cell>
          <cell r="G1255">
            <v>0</v>
          </cell>
          <cell r="H1255">
            <v>38614</v>
          </cell>
          <cell r="I1255" t="str">
            <v>CDB</v>
          </cell>
          <cell r="J1255" t="str">
            <v>NOM</v>
          </cell>
          <cell r="K1255">
            <v>278</v>
          </cell>
          <cell r="L1255">
            <v>2.08</v>
          </cell>
          <cell r="M1255">
            <v>8324.4000000000015</v>
          </cell>
          <cell r="N1255" t="str">
            <v>REAPERTURA</v>
          </cell>
        </row>
        <row r="1256">
          <cell r="B1256">
            <v>38341</v>
          </cell>
          <cell r="C1256">
            <v>60</v>
          </cell>
          <cell r="D1256">
            <v>60</v>
          </cell>
          <cell r="E1256">
            <v>168</v>
          </cell>
          <cell r="F1256">
            <v>5.16E-2</v>
          </cell>
          <cell r="G1256">
            <v>0</v>
          </cell>
          <cell r="H1256">
            <v>38888</v>
          </cell>
          <cell r="I1256" t="str">
            <v>CDB</v>
          </cell>
          <cell r="J1256" t="str">
            <v>NOM</v>
          </cell>
          <cell r="K1256">
            <v>547</v>
          </cell>
          <cell r="L1256">
            <v>3.0960000000000001</v>
          </cell>
          <cell r="M1256">
            <v>7814.4000000000015</v>
          </cell>
          <cell r="N1256" t="str">
            <v>NUEVA</v>
          </cell>
        </row>
        <row r="1257">
          <cell r="B1257">
            <v>38341</v>
          </cell>
          <cell r="C1257">
            <v>100</v>
          </cell>
          <cell r="D1257">
            <v>100</v>
          </cell>
          <cell r="E1257">
            <v>256</v>
          </cell>
          <cell r="F1257">
            <v>4.3700000000000003E-2</v>
          </cell>
          <cell r="G1257">
            <v>0</v>
          </cell>
          <cell r="H1257">
            <v>38698</v>
          </cell>
          <cell r="I1257" t="str">
            <v>CDB</v>
          </cell>
          <cell r="J1257" t="str">
            <v>NOM</v>
          </cell>
          <cell r="K1257">
            <v>357</v>
          </cell>
          <cell r="L1257">
            <v>4.37</v>
          </cell>
          <cell r="M1257">
            <v>7914.4000000000015</v>
          </cell>
          <cell r="N1257" t="str">
            <v>REAPERTURA</v>
          </cell>
        </row>
        <row r="1258">
          <cell r="B1258">
            <v>38341</v>
          </cell>
          <cell r="C1258">
            <v>105</v>
          </cell>
          <cell r="D1258">
            <v>105</v>
          </cell>
          <cell r="E1258">
            <v>217.8</v>
          </cell>
          <cell r="F1258">
            <v>3.0200000000000001E-2</v>
          </cell>
          <cell r="G1258">
            <v>0</v>
          </cell>
          <cell r="H1258">
            <v>38348</v>
          </cell>
          <cell r="I1258" t="str">
            <v>CDB</v>
          </cell>
          <cell r="J1258" t="str">
            <v>NOM</v>
          </cell>
          <cell r="K1258">
            <v>7</v>
          </cell>
          <cell r="L1258">
            <v>3.1710000000000003</v>
          </cell>
          <cell r="M1258">
            <v>8019.4000000000015</v>
          </cell>
          <cell r="N1258" t="str">
            <v>NUEVA</v>
          </cell>
        </row>
        <row r="1259">
          <cell r="B1259">
            <v>38342</v>
          </cell>
          <cell r="C1259">
            <v>40</v>
          </cell>
          <cell r="D1259">
            <v>40</v>
          </cell>
          <cell r="E1259">
            <v>130</v>
          </cell>
          <cell r="F1259">
            <v>5.7700000000000001E-2</v>
          </cell>
          <cell r="G1259">
            <v>0</v>
          </cell>
          <cell r="H1259">
            <v>39072</v>
          </cell>
          <cell r="I1259" t="str">
            <v>CDB</v>
          </cell>
          <cell r="J1259" t="str">
            <v>NOM</v>
          </cell>
          <cell r="K1259">
            <v>730</v>
          </cell>
          <cell r="L1259">
            <v>2.3079999999999998</v>
          </cell>
          <cell r="M1259">
            <v>7979.4000000000015</v>
          </cell>
          <cell r="N1259" t="str">
            <v>NUEVA</v>
          </cell>
        </row>
        <row r="1260">
          <cell r="B1260">
            <v>38342</v>
          </cell>
          <cell r="C1260">
            <v>60</v>
          </cell>
          <cell r="D1260">
            <v>60</v>
          </cell>
          <cell r="E1260">
            <v>140</v>
          </cell>
          <cell r="F1260">
            <v>5.1299999999999998E-2</v>
          </cell>
          <cell r="G1260">
            <v>0</v>
          </cell>
          <cell r="H1260">
            <v>38888</v>
          </cell>
          <cell r="I1260" t="str">
            <v>CDB</v>
          </cell>
          <cell r="J1260" t="str">
            <v>NOM</v>
          </cell>
          <cell r="K1260">
            <v>546</v>
          </cell>
          <cell r="L1260">
            <v>3.0779999999999998</v>
          </cell>
          <cell r="M1260">
            <v>8039.4000000000015</v>
          </cell>
          <cell r="N1260" t="str">
            <v>REAPERTURA</v>
          </cell>
        </row>
        <row r="1261">
          <cell r="B1261">
            <v>38342</v>
          </cell>
          <cell r="C1261">
            <v>70</v>
          </cell>
          <cell r="D1261">
            <v>70</v>
          </cell>
          <cell r="E1261">
            <v>170</v>
          </cell>
          <cell r="F1261">
            <v>4.2999999999999997E-2</v>
          </cell>
          <cell r="G1261">
            <v>0</v>
          </cell>
          <cell r="H1261">
            <v>38679</v>
          </cell>
          <cell r="I1261" t="str">
            <v>CDB</v>
          </cell>
          <cell r="J1261" t="str">
            <v>NOM</v>
          </cell>
          <cell r="K1261">
            <v>337</v>
          </cell>
          <cell r="L1261">
            <v>3.01</v>
          </cell>
          <cell r="M1261">
            <v>8109.4000000000015</v>
          </cell>
          <cell r="N1261" t="str">
            <v>REAPERTURA</v>
          </cell>
        </row>
        <row r="1262">
          <cell r="B1262">
            <v>38344</v>
          </cell>
          <cell r="C1262">
            <v>30</v>
          </cell>
          <cell r="D1262">
            <v>30</v>
          </cell>
          <cell r="E1262">
            <v>116</v>
          </cell>
          <cell r="F1262">
            <v>6.7100000000000007E-2</v>
          </cell>
          <cell r="G1262">
            <v>0</v>
          </cell>
          <cell r="H1262">
            <v>39437</v>
          </cell>
          <cell r="I1262" t="str">
            <v>CDB</v>
          </cell>
          <cell r="J1262" t="str">
            <v>NOM</v>
          </cell>
          <cell r="K1262">
            <v>1093</v>
          </cell>
          <cell r="L1262">
            <v>2.0130000000000003</v>
          </cell>
          <cell r="M1262">
            <v>7669.4000000000015</v>
          </cell>
          <cell r="N1262" t="str">
            <v>NUEVA</v>
          </cell>
        </row>
        <row r="1263">
          <cell r="B1263">
            <v>38344</v>
          </cell>
          <cell r="C1263">
            <v>40</v>
          </cell>
          <cell r="D1263">
            <v>40</v>
          </cell>
          <cell r="E1263">
            <v>158</v>
          </cell>
          <cell r="F1263">
            <v>5.6599999999999998E-2</v>
          </cell>
          <cell r="G1263">
            <v>0</v>
          </cell>
          <cell r="H1263">
            <v>39072</v>
          </cell>
          <cell r="I1263" t="str">
            <v>CDB</v>
          </cell>
          <cell r="J1263" t="str">
            <v>NOM</v>
          </cell>
          <cell r="K1263">
            <v>728</v>
          </cell>
          <cell r="L1263">
            <v>2.2639999999999998</v>
          </cell>
          <cell r="M1263">
            <v>7709.4000000000015</v>
          </cell>
          <cell r="N1263" t="str">
            <v>REAPERTURA</v>
          </cell>
        </row>
        <row r="1264">
          <cell r="B1264">
            <v>38344</v>
          </cell>
          <cell r="C1264">
            <v>60</v>
          </cell>
          <cell r="D1264">
            <v>60</v>
          </cell>
          <cell r="E1264">
            <v>127</v>
          </cell>
          <cell r="F1264">
            <v>5.0299999999999997E-2</v>
          </cell>
          <cell r="G1264">
            <v>0</v>
          </cell>
          <cell r="H1264">
            <v>38888</v>
          </cell>
          <cell r="I1264" t="str">
            <v>CDB</v>
          </cell>
          <cell r="J1264" t="str">
            <v>NOM</v>
          </cell>
          <cell r="K1264">
            <v>544</v>
          </cell>
          <cell r="L1264">
            <v>3.0179999999999998</v>
          </cell>
          <cell r="M1264">
            <v>7769.4000000000015</v>
          </cell>
          <cell r="N1264" t="str">
            <v>REAPERTURA</v>
          </cell>
        </row>
        <row r="1265">
          <cell r="B1265">
            <v>38344</v>
          </cell>
          <cell r="C1265">
            <v>80</v>
          </cell>
          <cell r="D1265">
            <v>80</v>
          </cell>
          <cell r="E1265">
            <v>191</v>
          </cell>
          <cell r="F1265">
            <v>4.2900000000000001E-2</v>
          </cell>
          <cell r="G1265">
            <v>0</v>
          </cell>
          <cell r="H1265">
            <v>38709</v>
          </cell>
          <cell r="I1265" t="str">
            <v>CDB</v>
          </cell>
          <cell r="J1265" t="str">
            <v>NOM</v>
          </cell>
          <cell r="K1265">
            <v>365</v>
          </cell>
          <cell r="L1265">
            <v>3.4319999999999999</v>
          </cell>
          <cell r="M1265">
            <v>7849.4000000000015</v>
          </cell>
          <cell r="N1265" t="str">
            <v>REAPERTURA</v>
          </cell>
        </row>
        <row r="1266">
          <cell r="B1266">
            <v>38344</v>
          </cell>
          <cell r="C1266">
            <v>60</v>
          </cell>
          <cell r="D1266">
            <v>60</v>
          </cell>
          <cell r="E1266">
            <v>139</v>
          </cell>
          <cell r="F1266">
            <v>2.9000000000000001E-2</v>
          </cell>
          <cell r="G1266">
            <v>0</v>
          </cell>
          <cell r="H1266">
            <v>38351</v>
          </cell>
          <cell r="I1266" t="str">
            <v>CDB</v>
          </cell>
          <cell r="J1266" t="str">
            <v>NOM</v>
          </cell>
          <cell r="K1266">
            <v>7</v>
          </cell>
          <cell r="L1266">
            <v>1.74</v>
          </cell>
          <cell r="M1266">
            <v>7909.4000000000015</v>
          </cell>
          <cell r="N1266" t="str">
            <v>NUEVA</v>
          </cell>
        </row>
        <row r="1267">
          <cell r="B1267">
            <v>38348</v>
          </cell>
          <cell r="C1267">
            <v>40</v>
          </cell>
          <cell r="D1267">
            <v>40</v>
          </cell>
          <cell r="E1267">
            <v>151</v>
          </cell>
          <cell r="F1267">
            <v>4.9799999999999997E-2</v>
          </cell>
          <cell r="G1267">
            <v>0</v>
          </cell>
          <cell r="H1267">
            <v>38888</v>
          </cell>
          <cell r="I1267" t="str">
            <v>CDB</v>
          </cell>
          <cell r="J1267" t="str">
            <v>NOM</v>
          </cell>
          <cell r="K1267">
            <v>540</v>
          </cell>
          <cell r="L1267">
            <v>1.992</v>
          </cell>
          <cell r="M1267">
            <v>7844.4000000000015</v>
          </cell>
          <cell r="N1267" t="str">
            <v>REAPERTURA</v>
          </cell>
        </row>
        <row r="1268">
          <cell r="B1268">
            <v>38348</v>
          </cell>
          <cell r="C1268">
            <v>80</v>
          </cell>
          <cell r="D1268">
            <v>80</v>
          </cell>
          <cell r="E1268">
            <v>142</v>
          </cell>
          <cell r="F1268">
            <v>4.2599999999999999E-2</v>
          </cell>
          <cell r="G1268">
            <v>0</v>
          </cell>
          <cell r="H1268">
            <v>38679</v>
          </cell>
          <cell r="I1268" t="str">
            <v>CDB</v>
          </cell>
          <cell r="J1268" t="str">
            <v>NOM</v>
          </cell>
          <cell r="K1268">
            <v>331</v>
          </cell>
          <cell r="L1268">
            <v>3.4079999999999999</v>
          </cell>
          <cell r="M1268">
            <v>7924.4000000000015</v>
          </cell>
          <cell r="N1268" t="str">
            <v>REAPERTURA</v>
          </cell>
        </row>
        <row r="1269">
          <cell r="B1269">
            <v>38348</v>
          </cell>
          <cell r="C1269">
            <v>120</v>
          </cell>
          <cell r="D1269">
            <v>120</v>
          </cell>
          <cell r="E1269">
            <v>252</v>
          </cell>
          <cell r="F1269">
            <v>2.9600000000000001E-2</v>
          </cell>
          <cell r="G1269">
            <v>0</v>
          </cell>
          <cell r="H1269">
            <v>38355</v>
          </cell>
          <cell r="I1269" t="str">
            <v>CDB</v>
          </cell>
          <cell r="J1269" t="str">
            <v>NOM</v>
          </cell>
          <cell r="K1269">
            <v>7</v>
          </cell>
          <cell r="L1269">
            <v>3.552</v>
          </cell>
          <cell r="M1269">
            <v>8044.4000000000015</v>
          </cell>
          <cell r="N1269" t="str">
            <v>NUEVA</v>
          </cell>
        </row>
        <row r="1270">
          <cell r="B1270">
            <v>38349</v>
          </cell>
          <cell r="C1270">
            <v>40</v>
          </cell>
          <cell r="D1270">
            <v>40</v>
          </cell>
          <cell r="E1270">
            <v>71.400000000000006</v>
          </cell>
          <cell r="F1270">
            <v>5.6099999999999997E-2</v>
          </cell>
          <cell r="G1270">
            <v>0</v>
          </cell>
          <cell r="H1270">
            <v>39072</v>
          </cell>
          <cell r="I1270" t="str">
            <v>CDB</v>
          </cell>
          <cell r="J1270" t="str">
            <v>NOM</v>
          </cell>
          <cell r="K1270">
            <v>723</v>
          </cell>
          <cell r="L1270">
            <v>2.2439999999999998</v>
          </cell>
          <cell r="M1270">
            <v>8084.4000000000015</v>
          </cell>
          <cell r="N1270" t="str">
            <v>REAPERTURA</v>
          </cell>
        </row>
        <row r="1271">
          <cell r="B1271">
            <v>38349</v>
          </cell>
          <cell r="C1271">
            <v>40</v>
          </cell>
          <cell r="D1271">
            <v>40</v>
          </cell>
          <cell r="E1271">
            <v>72.400000000000006</v>
          </cell>
          <cell r="F1271">
            <v>4.9599999999999998E-2</v>
          </cell>
          <cell r="G1271">
            <v>0</v>
          </cell>
          <cell r="H1271">
            <v>38854</v>
          </cell>
          <cell r="I1271" t="str">
            <v>CDB</v>
          </cell>
          <cell r="J1271" t="str">
            <v>NOM</v>
          </cell>
          <cell r="K1271">
            <v>505</v>
          </cell>
          <cell r="L1271">
            <v>1.984</v>
          </cell>
          <cell r="M1271">
            <v>8124.4000000000015</v>
          </cell>
          <cell r="N1271" t="str">
            <v>REAPERTURA</v>
          </cell>
        </row>
        <row r="1272">
          <cell r="B1272">
            <v>38350</v>
          </cell>
          <cell r="C1272">
            <v>20</v>
          </cell>
          <cell r="D1272">
            <v>20</v>
          </cell>
          <cell r="E1272">
            <v>86.4</v>
          </cell>
          <cell r="F1272">
            <v>6.6500000000000004E-2</v>
          </cell>
          <cell r="G1272">
            <v>0</v>
          </cell>
          <cell r="H1272">
            <v>39437</v>
          </cell>
          <cell r="I1272" t="str">
            <v>CDB</v>
          </cell>
          <cell r="J1272" t="str">
            <v>NOM</v>
          </cell>
          <cell r="K1272">
            <v>1087</v>
          </cell>
          <cell r="L1272">
            <v>1.33</v>
          </cell>
          <cell r="M1272">
            <v>8144.4000000000015</v>
          </cell>
          <cell r="N1272" t="str">
            <v>REAPERTURA</v>
          </cell>
        </row>
        <row r="1273">
          <cell r="B1273">
            <v>38350</v>
          </cell>
          <cell r="C1273">
            <v>60</v>
          </cell>
          <cell r="D1273">
            <v>60</v>
          </cell>
          <cell r="E1273">
            <v>122</v>
          </cell>
          <cell r="F1273">
            <v>4.9799999999999997E-2</v>
          </cell>
          <cell r="G1273">
            <v>0</v>
          </cell>
          <cell r="H1273">
            <v>38888</v>
          </cell>
          <cell r="I1273" t="str">
            <v>CDB</v>
          </cell>
          <cell r="J1273" t="str">
            <v>NOM</v>
          </cell>
          <cell r="K1273">
            <v>538</v>
          </cell>
          <cell r="L1273">
            <v>2.988</v>
          </cell>
          <cell r="M1273">
            <v>8204.4000000000015</v>
          </cell>
          <cell r="N1273" t="str">
            <v>REAPERTURA</v>
          </cell>
        </row>
        <row r="1274">
          <cell r="B1274">
            <v>38351</v>
          </cell>
          <cell r="C1274">
            <v>30</v>
          </cell>
          <cell r="D1274">
            <v>30</v>
          </cell>
          <cell r="E1274">
            <v>100</v>
          </cell>
          <cell r="F1274">
            <v>6.6000000000000003E-2</v>
          </cell>
          <cell r="G1274">
            <v>0</v>
          </cell>
          <cell r="H1274">
            <v>39437</v>
          </cell>
          <cell r="I1274" t="str">
            <v>CDB</v>
          </cell>
          <cell r="J1274" t="str">
            <v>NOM</v>
          </cell>
          <cell r="K1274">
            <v>1086</v>
          </cell>
          <cell r="L1274">
            <v>1.98</v>
          </cell>
          <cell r="M1274">
            <v>8174.4000000000015</v>
          </cell>
          <cell r="N1274" t="str">
            <v>REAPERTURA</v>
          </cell>
        </row>
        <row r="1275">
          <cell r="B1275">
            <v>38351</v>
          </cell>
          <cell r="C1275">
            <v>30</v>
          </cell>
          <cell r="D1275">
            <v>30</v>
          </cell>
          <cell r="E1275">
            <v>90</v>
          </cell>
          <cell r="F1275">
            <v>5.5599999999999997E-2</v>
          </cell>
          <cell r="G1275">
            <v>0</v>
          </cell>
          <cell r="H1275">
            <v>39072</v>
          </cell>
          <cell r="I1275" t="str">
            <v>CDB</v>
          </cell>
          <cell r="J1275" t="str">
            <v>NOM</v>
          </cell>
          <cell r="K1275">
            <v>721</v>
          </cell>
          <cell r="L1275">
            <v>1.6679999999999999</v>
          </cell>
          <cell r="M1275">
            <v>8204.4000000000015</v>
          </cell>
          <cell r="N1275" t="str">
            <v>REAPERTURA</v>
          </cell>
        </row>
        <row r="1276">
          <cell r="B1276">
            <v>38351</v>
          </cell>
          <cell r="C1276">
            <v>60</v>
          </cell>
          <cell r="D1276">
            <v>60</v>
          </cell>
          <cell r="E1276">
            <v>60</v>
          </cell>
          <cell r="F1276">
            <v>4.9399999999999999E-2</v>
          </cell>
          <cell r="G1276">
            <v>0</v>
          </cell>
          <cell r="H1276">
            <v>38854</v>
          </cell>
          <cell r="I1276" t="str">
            <v>CDB</v>
          </cell>
          <cell r="J1276" t="str">
            <v>NOM</v>
          </cell>
          <cell r="K1276">
            <v>503</v>
          </cell>
          <cell r="L1276">
            <v>2.964</v>
          </cell>
          <cell r="M1276">
            <v>8264.4000000000015</v>
          </cell>
          <cell r="N1276" t="str">
            <v>REAPERTURA</v>
          </cell>
        </row>
        <row r="1277">
          <cell r="B1277">
            <v>38351</v>
          </cell>
          <cell r="C1277">
            <v>90</v>
          </cell>
          <cell r="D1277">
            <v>90</v>
          </cell>
          <cell r="E1277">
            <v>116</v>
          </cell>
          <cell r="F1277">
            <v>4.2900000000000001E-2</v>
          </cell>
          <cell r="G1277">
            <v>0</v>
          </cell>
          <cell r="H1277">
            <v>38650</v>
          </cell>
          <cell r="I1277" t="str">
            <v>CDB</v>
          </cell>
          <cell r="J1277" t="str">
            <v>NOM</v>
          </cell>
          <cell r="K1277">
            <v>299</v>
          </cell>
          <cell r="L1277">
            <v>3.8610000000000002</v>
          </cell>
          <cell r="M1277">
            <v>8354.4000000000015</v>
          </cell>
          <cell r="N1277" t="str">
            <v>REAPERTURA</v>
          </cell>
        </row>
        <row r="1278">
          <cell r="B1278">
            <v>38356</v>
          </cell>
          <cell r="C1278">
            <v>80</v>
          </cell>
          <cell r="D1278">
            <v>80</v>
          </cell>
          <cell r="E1278">
            <v>184.5</v>
          </cell>
          <cell r="F1278">
            <v>4.8899999999999999E-2</v>
          </cell>
          <cell r="G1278">
            <v>0</v>
          </cell>
          <cell r="H1278">
            <v>38902</v>
          </cell>
          <cell r="I1278" t="str">
            <v>CDB</v>
          </cell>
          <cell r="J1278" t="str">
            <v>NOM</v>
          </cell>
          <cell r="K1278">
            <v>546</v>
          </cell>
          <cell r="L1278">
            <v>3.9119999999999999</v>
          </cell>
          <cell r="M1278">
            <v>8314.4000000000015</v>
          </cell>
          <cell r="N1278" t="str">
            <v>NUEVA</v>
          </cell>
        </row>
        <row r="1279">
          <cell r="B1279">
            <v>38357</v>
          </cell>
          <cell r="C1279">
            <v>40</v>
          </cell>
          <cell r="D1279">
            <v>40</v>
          </cell>
          <cell r="E1279">
            <v>170.6</v>
          </cell>
          <cell r="F1279">
            <v>6.2799999999999995E-2</v>
          </cell>
          <cell r="G1279">
            <v>0</v>
          </cell>
          <cell r="H1279">
            <v>39437</v>
          </cell>
          <cell r="I1279" t="str">
            <v>CDB</v>
          </cell>
          <cell r="J1279" t="str">
            <v>NOM</v>
          </cell>
          <cell r="K1279">
            <v>1080</v>
          </cell>
          <cell r="L1279">
            <v>2.5119999999999996</v>
          </cell>
          <cell r="M1279">
            <v>8354.4000000000015</v>
          </cell>
          <cell r="N1279" t="str">
            <v>REAPERTURA</v>
          </cell>
        </row>
        <row r="1280">
          <cell r="B1280">
            <v>38357</v>
          </cell>
          <cell r="C1280">
            <v>50</v>
          </cell>
          <cell r="D1280">
            <v>50</v>
          </cell>
          <cell r="E1280">
            <v>143.5</v>
          </cell>
          <cell r="F1280">
            <v>5.1999999999999998E-2</v>
          </cell>
          <cell r="G1280">
            <v>0</v>
          </cell>
          <cell r="H1280">
            <v>39072</v>
          </cell>
          <cell r="I1280" t="str">
            <v>CDB</v>
          </cell>
          <cell r="J1280" t="str">
            <v>NOM</v>
          </cell>
          <cell r="K1280">
            <v>715</v>
          </cell>
          <cell r="L1280">
            <v>2.6</v>
          </cell>
          <cell r="M1280">
            <v>8404.4000000000015</v>
          </cell>
          <cell r="N1280" t="str">
            <v>REAPERTURA</v>
          </cell>
        </row>
        <row r="1281">
          <cell r="B1281">
            <v>38357</v>
          </cell>
          <cell r="C1281">
            <v>80</v>
          </cell>
          <cell r="D1281">
            <v>80</v>
          </cell>
          <cell r="E1281">
            <v>157</v>
          </cell>
          <cell r="F1281">
            <v>4.8000000000000001E-2</v>
          </cell>
          <cell r="G1281">
            <v>0</v>
          </cell>
          <cell r="H1281">
            <v>38902</v>
          </cell>
          <cell r="I1281" t="str">
            <v>CDB</v>
          </cell>
          <cell r="J1281" t="str">
            <v>NOM</v>
          </cell>
          <cell r="K1281">
            <v>545</v>
          </cell>
          <cell r="L1281">
            <v>3.84</v>
          </cell>
          <cell r="M1281">
            <v>8484.4000000000015</v>
          </cell>
          <cell r="N1281" t="str">
            <v>REAPERTURA</v>
          </cell>
        </row>
        <row r="1282">
          <cell r="B1282">
            <v>38357</v>
          </cell>
          <cell r="C1282">
            <v>80</v>
          </cell>
          <cell r="D1282">
            <v>80</v>
          </cell>
          <cell r="E1282">
            <v>196</v>
          </cell>
          <cell r="F1282">
            <v>4.1700000000000001E-2</v>
          </cell>
          <cell r="G1282">
            <v>0</v>
          </cell>
          <cell r="H1282">
            <v>38722</v>
          </cell>
          <cell r="I1282" t="str">
            <v>CDB</v>
          </cell>
          <cell r="J1282" t="str">
            <v>NOM</v>
          </cell>
          <cell r="K1282">
            <v>365</v>
          </cell>
          <cell r="L1282">
            <v>3.3360000000000003</v>
          </cell>
          <cell r="M1282">
            <v>8564.4000000000015</v>
          </cell>
          <cell r="N1282" t="str">
            <v>NUEVA</v>
          </cell>
        </row>
        <row r="1283">
          <cell r="B1283">
            <v>38357</v>
          </cell>
          <cell r="C1283">
            <v>50</v>
          </cell>
          <cell r="D1283">
            <v>50</v>
          </cell>
          <cell r="E1283">
            <v>98</v>
          </cell>
          <cell r="F1283">
            <v>2.9700000000000001E-2</v>
          </cell>
          <cell r="G1283">
            <v>0</v>
          </cell>
          <cell r="H1283">
            <v>38364</v>
          </cell>
          <cell r="I1283" t="str">
            <v>CDB</v>
          </cell>
          <cell r="J1283" t="str">
            <v>NOM</v>
          </cell>
          <cell r="K1283">
            <v>7</v>
          </cell>
          <cell r="L1283">
            <v>1.4850000000000001</v>
          </cell>
          <cell r="M1283">
            <v>8614.4000000000015</v>
          </cell>
          <cell r="N1283" t="str">
            <v>NUEVA</v>
          </cell>
        </row>
      </sheetData>
      <sheetData sheetId="1" refreshError="1">
        <row r="1">
          <cell r="N1">
            <v>38985</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row>
        <row r="3">
          <cell r="A3">
            <v>37258</v>
          </cell>
          <cell r="B3" t="str">
            <v>CDB</v>
          </cell>
          <cell r="C3">
            <v>37470</v>
          </cell>
          <cell r="D3">
            <v>1</v>
          </cell>
          <cell r="E3">
            <v>4.2999999999999997E-2</v>
          </cell>
          <cell r="F3" t="str">
            <v>BCR</v>
          </cell>
          <cell r="G3">
            <v>-1</v>
          </cell>
          <cell r="H3">
            <v>212</v>
          </cell>
          <cell r="I3">
            <v>2002</v>
          </cell>
          <cell r="J3">
            <v>1</v>
          </cell>
          <cell r="K3">
            <v>4.2999999999999997E-2</v>
          </cell>
        </row>
        <row r="4">
          <cell r="A4">
            <v>37412</v>
          </cell>
          <cell r="B4" t="str">
            <v>CDB</v>
          </cell>
          <cell r="C4">
            <v>37540</v>
          </cell>
          <cell r="D4">
            <v>2</v>
          </cell>
          <cell r="E4">
            <v>3.1E-2</v>
          </cell>
          <cell r="F4" t="str">
            <v>BCR</v>
          </cell>
          <cell r="G4">
            <v>-1</v>
          </cell>
          <cell r="H4">
            <v>128</v>
          </cell>
          <cell r="I4">
            <v>2002</v>
          </cell>
          <cell r="J4">
            <v>6</v>
          </cell>
          <cell r="K4">
            <v>6.2E-2</v>
          </cell>
        </row>
        <row r="5">
          <cell r="A5">
            <v>37412</v>
          </cell>
          <cell r="B5" t="str">
            <v>CDB</v>
          </cell>
          <cell r="C5">
            <v>37573</v>
          </cell>
          <cell r="D5">
            <v>2</v>
          </cell>
          <cell r="E5">
            <v>3.3000000000000002E-2</v>
          </cell>
          <cell r="F5" t="str">
            <v>BCR</v>
          </cell>
          <cell r="G5">
            <v>-1</v>
          </cell>
          <cell r="H5">
            <v>161</v>
          </cell>
          <cell r="I5">
            <v>2002</v>
          </cell>
          <cell r="J5">
            <v>6</v>
          </cell>
          <cell r="K5">
            <v>6.6000000000000003E-2</v>
          </cell>
        </row>
        <row r="6">
          <cell r="A6">
            <v>37412</v>
          </cell>
          <cell r="B6" t="str">
            <v>CDB</v>
          </cell>
          <cell r="C6">
            <v>37573</v>
          </cell>
          <cell r="D6">
            <v>2</v>
          </cell>
          <cell r="E6">
            <v>3.3000000000000002E-2</v>
          </cell>
          <cell r="F6" t="str">
            <v>BCR</v>
          </cell>
          <cell r="G6">
            <v>-1</v>
          </cell>
          <cell r="H6">
            <v>161</v>
          </cell>
          <cell r="I6">
            <v>2002</v>
          </cell>
          <cell r="J6">
            <v>6</v>
          </cell>
          <cell r="K6">
            <v>6.6000000000000003E-2</v>
          </cell>
        </row>
        <row r="7">
          <cell r="A7">
            <v>37414</v>
          </cell>
          <cell r="B7" t="str">
            <v>CDB</v>
          </cell>
          <cell r="C7">
            <v>37573</v>
          </cell>
          <cell r="D7">
            <v>2</v>
          </cell>
          <cell r="E7">
            <v>3.3000000000000002E-2</v>
          </cell>
          <cell r="F7" t="str">
            <v>BCR</v>
          </cell>
          <cell r="G7">
            <v>-1</v>
          </cell>
          <cell r="H7">
            <v>159</v>
          </cell>
          <cell r="I7">
            <v>2002</v>
          </cell>
          <cell r="J7">
            <v>6</v>
          </cell>
          <cell r="K7">
            <v>6.6000000000000003E-2</v>
          </cell>
        </row>
        <row r="8">
          <cell r="A8">
            <v>37418</v>
          </cell>
          <cell r="B8" t="str">
            <v>CDB</v>
          </cell>
          <cell r="C8">
            <v>37573</v>
          </cell>
          <cell r="D8">
            <v>2</v>
          </cell>
          <cell r="E8">
            <v>3.3000000000000002E-2</v>
          </cell>
          <cell r="F8" t="str">
            <v>BCR</v>
          </cell>
          <cell r="G8">
            <v>-1</v>
          </cell>
          <cell r="H8">
            <v>155</v>
          </cell>
          <cell r="I8">
            <v>2002</v>
          </cell>
          <cell r="J8">
            <v>6</v>
          </cell>
          <cell r="K8">
            <v>6.6000000000000003E-2</v>
          </cell>
        </row>
        <row r="9">
          <cell r="A9">
            <v>37419</v>
          </cell>
          <cell r="B9" t="str">
            <v>CDB</v>
          </cell>
          <cell r="C9">
            <v>37509</v>
          </cell>
          <cell r="D9">
            <v>3</v>
          </cell>
          <cell r="E9">
            <v>0.03</v>
          </cell>
          <cell r="F9" t="str">
            <v>BCR</v>
          </cell>
          <cell r="G9">
            <v>-1</v>
          </cell>
          <cell r="H9">
            <v>90</v>
          </cell>
          <cell r="I9">
            <v>2002</v>
          </cell>
          <cell r="J9">
            <v>6</v>
          </cell>
          <cell r="K9">
            <v>0.09</v>
          </cell>
        </row>
        <row r="10">
          <cell r="A10">
            <v>37419</v>
          </cell>
          <cell r="B10" t="str">
            <v>CDB</v>
          </cell>
          <cell r="C10">
            <v>37571</v>
          </cell>
          <cell r="D10">
            <v>2</v>
          </cell>
          <cell r="E10">
            <v>3.3000000000000002E-2</v>
          </cell>
          <cell r="F10" t="str">
            <v>BCR</v>
          </cell>
          <cell r="G10">
            <v>-1</v>
          </cell>
          <cell r="H10">
            <v>152</v>
          </cell>
          <cell r="I10">
            <v>2002</v>
          </cell>
          <cell r="J10">
            <v>6</v>
          </cell>
          <cell r="K10">
            <v>6.6000000000000003E-2</v>
          </cell>
        </row>
        <row r="11">
          <cell r="A11">
            <v>37421</v>
          </cell>
          <cell r="B11" t="str">
            <v>CDB</v>
          </cell>
          <cell r="C11">
            <v>37509</v>
          </cell>
          <cell r="D11">
            <v>3</v>
          </cell>
          <cell r="E11">
            <v>2.8500000000000001E-2</v>
          </cell>
          <cell r="F11" t="str">
            <v>BCR</v>
          </cell>
          <cell r="G11">
            <v>-1</v>
          </cell>
          <cell r="H11">
            <v>88</v>
          </cell>
          <cell r="I11">
            <v>2002</v>
          </cell>
          <cell r="J11">
            <v>6</v>
          </cell>
          <cell r="K11">
            <v>8.5500000000000007E-2</v>
          </cell>
        </row>
        <row r="12">
          <cell r="A12">
            <v>37424</v>
          </cell>
          <cell r="B12" t="str">
            <v>CDB</v>
          </cell>
          <cell r="C12">
            <v>37512</v>
          </cell>
          <cell r="D12">
            <v>2.7</v>
          </cell>
          <cell r="E12">
            <v>2.7999999999999997E-2</v>
          </cell>
          <cell r="F12" t="str">
            <v>BCR</v>
          </cell>
          <cell r="G12">
            <v>-1</v>
          </cell>
          <cell r="H12">
            <v>88</v>
          </cell>
          <cell r="I12">
            <v>2002</v>
          </cell>
          <cell r="J12">
            <v>6</v>
          </cell>
          <cell r="K12">
            <v>7.5600000000000001E-2</v>
          </cell>
        </row>
        <row r="13">
          <cell r="A13">
            <v>37424</v>
          </cell>
          <cell r="B13" t="str">
            <v>CDB</v>
          </cell>
          <cell r="C13">
            <v>37540</v>
          </cell>
          <cell r="D13">
            <v>2</v>
          </cell>
          <cell r="E13">
            <v>2.9500000000000002E-2</v>
          </cell>
          <cell r="F13" t="str">
            <v>BCR</v>
          </cell>
          <cell r="G13">
            <v>-1</v>
          </cell>
          <cell r="H13">
            <v>116</v>
          </cell>
          <cell r="I13">
            <v>2002</v>
          </cell>
          <cell r="J13">
            <v>6</v>
          </cell>
          <cell r="K13">
            <v>5.9000000000000004E-2</v>
          </cell>
        </row>
        <row r="14">
          <cell r="A14">
            <v>37424</v>
          </cell>
          <cell r="B14" t="str">
            <v>CDB</v>
          </cell>
          <cell r="C14">
            <v>37573</v>
          </cell>
          <cell r="D14">
            <v>2</v>
          </cell>
          <cell r="E14">
            <v>3.2000000000000001E-2</v>
          </cell>
          <cell r="F14" t="str">
            <v>BCR</v>
          </cell>
          <cell r="G14">
            <v>-1</v>
          </cell>
          <cell r="H14">
            <v>149</v>
          </cell>
          <cell r="I14">
            <v>2002</v>
          </cell>
          <cell r="J14">
            <v>6</v>
          </cell>
          <cell r="K14">
            <v>6.4000000000000001E-2</v>
          </cell>
        </row>
        <row r="15">
          <cell r="A15">
            <v>37424</v>
          </cell>
          <cell r="B15" t="str">
            <v>CDB</v>
          </cell>
          <cell r="C15">
            <v>37603</v>
          </cell>
          <cell r="D15">
            <v>1</v>
          </cell>
          <cell r="E15">
            <v>3.5000000000000003E-2</v>
          </cell>
          <cell r="F15" t="str">
            <v>BCR</v>
          </cell>
          <cell r="G15">
            <v>-1</v>
          </cell>
          <cell r="H15">
            <v>179</v>
          </cell>
          <cell r="I15">
            <v>2002</v>
          </cell>
          <cell r="J15">
            <v>6</v>
          </cell>
          <cell r="K15">
            <v>3.5000000000000003E-2</v>
          </cell>
        </row>
        <row r="16">
          <cell r="A16">
            <v>37425</v>
          </cell>
          <cell r="B16" t="str">
            <v>CDB</v>
          </cell>
          <cell r="C16">
            <v>37573</v>
          </cell>
          <cell r="D16">
            <v>1</v>
          </cell>
          <cell r="E16">
            <v>3.2099999999999997E-2</v>
          </cell>
          <cell r="F16" t="str">
            <v>BCR</v>
          </cell>
          <cell r="G16">
            <v>-1</v>
          </cell>
          <cell r="H16">
            <v>148</v>
          </cell>
          <cell r="I16">
            <v>2002</v>
          </cell>
          <cell r="J16">
            <v>6</v>
          </cell>
          <cell r="K16">
            <v>3.2099999999999997E-2</v>
          </cell>
        </row>
        <row r="17">
          <cell r="A17">
            <v>37432</v>
          </cell>
          <cell r="B17" t="str">
            <v>CDB</v>
          </cell>
          <cell r="C17">
            <v>37573</v>
          </cell>
          <cell r="D17">
            <v>2</v>
          </cell>
          <cell r="E17">
            <v>3.2000000000000001E-2</v>
          </cell>
          <cell r="F17" t="str">
            <v>BCR</v>
          </cell>
          <cell r="G17">
            <v>-1</v>
          </cell>
          <cell r="H17">
            <v>141</v>
          </cell>
          <cell r="I17">
            <v>2002</v>
          </cell>
          <cell r="J17">
            <v>6</v>
          </cell>
          <cell r="K17">
            <v>6.4000000000000001E-2</v>
          </cell>
        </row>
        <row r="18">
          <cell r="A18">
            <v>37432</v>
          </cell>
          <cell r="B18" t="str">
            <v>CDB</v>
          </cell>
          <cell r="C18">
            <v>37600</v>
          </cell>
          <cell r="D18">
            <v>2</v>
          </cell>
          <cell r="E18">
            <v>3.5000000000000003E-2</v>
          </cell>
          <cell r="F18" t="str">
            <v>BCR</v>
          </cell>
          <cell r="G18">
            <v>-1</v>
          </cell>
          <cell r="H18">
            <v>168</v>
          </cell>
          <cell r="I18">
            <v>2002</v>
          </cell>
          <cell r="J18">
            <v>6</v>
          </cell>
          <cell r="K18">
            <v>7.0000000000000007E-2</v>
          </cell>
        </row>
        <row r="19">
          <cell r="A19">
            <v>37433</v>
          </cell>
          <cell r="B19" t="str">
            <v>CDB</v>
          </cell>
          <cell r="C19">
            <v>37572</v>
          </cell>
          <cell r="D19">
            <v>4.0999999999999996</v>
          </cell>
          <cell r="E19">
            <v>0.04</v>
          </cell>
          <cell r="F19" t="str">
            <v>BCR</v>
          </cell>
          <cell r="G19">
            <v>-1</v>
          </cell>
          <cell r="H19">
            <v>139</v>
          </cell>
          <cell r="I19">
            <v>2002</v>
          </cell>
          <cell r="J19">
            <v>6</v>
          </cell>
          <cell r="K19">
            <v>0.16399999999999998</v>
          </cell>
        </row>
        <row r="20">
          <cell r="A20">
            <v>37433</v>
          </cell>
          <cell r="B20" t="str">
            <v>CDB</v>
          </cell>
          <cell r="C20">
            <v>37600</v>
          </cell>
          <cell r="D20">
            <v>2</v>
          </cell>
          <cell r="E20">
            <v>3.4000000000000002E-2</v>
          </cell>
          <cell r="F20" t="str">
            <v>BCR</v>
          </cell>
          <cell r="G20">
            <v>-1</v>
          </cell>
          <cell r="H20">
            <v>167</v>
          </cell>
          <cell r="I20">
            <v>2002</v>
          </cell>
          <cell r="J20">
            <v>6</v>
          </cell>
          <cell r="K20">
            <v>6.8000000000000005E-2</v>
          </cell>
        </row>
        <row r="21">
          <cell r="A21">
            <v>37433</v>
          </cell>
          <cell r="B21" t="str">
            <v>CDB</v>
          </cell>
          <cell r="C21">
            <v>37603</v>
          </cell>
          <cell r="D21">
            <v>1</v>
          </cell>
          <cell r="E21">
            <v>3.4000000000000002E-2</v>
          </cell>
          <cell r="F21" t="str">
            <v>BCR</v>
          </cell>
          <cell r="G21">
            <v>-1</v>
          </cell>
          <cell r="H21">
            <v>170</v>
          </cell>
          <cell r="I21">
            <v>2002</v>
          </cell>
          <cell r="J21">
            <v>6</v>
          </cell>
          <cell r="K21">
            <v>3.4000000000000002E-2</v>
          </cell>
        </row>
        <row r="22">
          <cell r="A22">
            <v>37434</v>
          </cell>
          <cell r="B22" t="str">
            <v>CDB</v>
          </cell>
          <cell r="C22">
            <v>37509</v>
          </cell>
          <cell r="D22">
            <v>3</v>
          </cell>
          <cell r="E22">
            <v>2.7999999999999997E-2</v>
          </cell>
          <cell r="F22" t="str">
            <v>BCR</v>
          </cell>
          <cell r="G22">
            <v>-1</v>
          </cell>
          <cell r="H22">
            <v>75</v>
          </cell>
          <cell r="I22">
            <v>2002</v>
          </cell>
          <cell r="J22">
            <v>6</v>
          </cell>
          <cell r="K22">
            <v>8.3999999999999991E-2</v>
          </cell>
        </row>
        <row r="23">
          <cell r="A23">
            <v>37435</v>
          </cell>
          <cell r="B23" t="str">
            <v>CDB</v>
          </cell>
          <cell r="C23">
            <v>37573</v>
          </cell>
          <cell r="D23">
            <v>1</v>
          </cell>
          <cell r="E23">
            <v>3.1E-2</v>
          </cell>
          <cell r="F23" t="str">
            <v>BCR</v>
          </cell>
          <cell r="G23">
            <v>-1</v>
          </cell>
          <cell r="H23">
            <v>138</v>
          </cell>
          <cell r="I23">
            <v>2002</v>
          </cell>
          <cell r="J23">
            <v>6</v>
          </cell>
          <cell r="K23">
            <v>3.1E-2</v>
          </cell>
        </row>
        <row r="24">
          <cell r="A24">
            <v>37435</v>
          </cell>
          <cell r="B24" t="str">
            <v>CDB</v>
          </cell>
          <cell r="C24">
            <v>37573</v>
          </cell>
          <cell r="D24">
            <v>1</v>
          </cell>
          <cell r="E24">
            <v>3.15E-2</v>
          </cell>
          <cell r="F24" t="str">
            <v>BCR</v>
          </cell>
          <cell r="G24">
            <v>-1</v>
          </cell>
          <cell r="H24">
            <v>138</v>
          </cell>
          <cell r="I24">
            <v>2002</v>
          </cell>
          <cell r="J24">
            <v>6</v>
          </cell>
          <cell r="K24">
            <v>3.15E-2</v>
          </cell>
        </row>
        <row r="25">
          <cell r="A25">
            <v>37435</v>
          </cell>
          <cell r="B25" t="str">
            <v>CDB</v>
          </cell>
          <cell r="C25">
            <v>37573</v>
          </cell>
          <cell r="D25">
            <v>1</v>
          </cell>
          <cell r="E25">
            <v>3.15E-2</v>
          </cell>
          <cell r="F25" t="str">
            <v>BCR</v>
          </cell>
          <cell r="G25">
            <v>-1</v>
          </cell>
          <cell r="H25">
            <v>138</v>
          </cell>
          <cell r="I25">
            <v>2002</v>
          </cell>
          <cell r="J25">
            <v>6</v>
          </cell>
          <cell r="K25">
            <v>3.15E-2</v>
          </cell>
        </row>
        <row r="26">
          <cell r="A26">
            <v>37435</v>
          </cell>
          <cell r="B26" t="str">
            <v>CDB</v>
          </cell>
          <cell r="C26">
            <v>37573</v>
          </cell>
          <cell r="D26">
            <v>2</v>
          </cell>
          <cell r="E26">
            <v>3.15E-2</v>
          </cell>
          <cell r="F26" t="str">
            <v>BCR</v>
          </cell>
          <cell r="G26">
            <v>-1</v>
          </cell>
          <cell r="H26">
            <v>138</v>
          </cell>
          <cell r="I26">
            <v>2002</v>
          </cell>
          <cell r="J26">
            <v>6</v>
          </cell>
          <cell r="K26">
            <v>6.3E-2</v>
          </cell>
        </row>
        <row r="27">
          <cell r="A27">
            <v>37438</v>
          </cell>
          <cell r="B27" t="str">
            <v>CDB</v>
          </cell>
          <cell r="C27">
            <v>37665</v>
          </cell>
          <cell r="D27">
            <v>1</v>
          </cell>
          <cell r="E27">
            <v>3.7499999999999999E-2</v>
          </cell>
          <cell r="F27" t="str">
            <v>BCR</v>
          </cell>
          <cell r="G27">
            <v>-1</v>
          </cell>
          <cell r="H27">
            <v>227</v>
          </cell>
          <cell r="I27">
            <v>2002</v>
          </cell>
          <cell r="J27">
            <v>7</v>
          </cell>
          <cell r="K27">
            <v>3.7499999999999999E-2</v>
          </cell>
        </row>
        <row r="28">
          <cell r="A28">
            <v>37439</v>
          </cell>
          <cell r="B28" t="str">
            <v>CDB</v>
          </cell>
          <cell r="C28">
            <v>37469</v>
          </cell>
          <cell r="D28">
            <v>3.4</v>
          </cell>
          <cell r="E28">
            <v>2.6000000000000002E-2</v>
          </cell>
          <cell r="F28" t="str">
            <v>BCR</v>
          </cell>
          <cell r="G28">
            <v>-1</v>
          </cell>
          <cell r="H28">
            <v>30</v>
          </cell>
          <cell r="I28">
            <v>2002</v>
          </cell>
          <cell r="J28">
            <v>7</v>
          </cell>
          <cell r="K28">
            <v>8.8400000000000006E-2</v>
          </cell>
        </row>
        <row r="29">
          <cell r="A29">
            <v>37439</v>
          </cell>
          <cell r="B29" t="str">
            <v>CDB</v>
          </cell>
          <cell r="C29">
            <v>37571</v>
          </cell>
          <cell r="D29">
            <v>2</v>
          </cell>
          <cell r="E29">
            <v>3.0499999999999999E-2</v>
          </cell>
          <cell r="F29" t="str">
            <v>BCR</v>
          </cell>
          <cell r="G29">
            <v>-1</v>
          </cell>
          <cell r="H29">
            <v>132</v>
          </cell>
          <cell r="I29">
            <v>2002</v>
          </cell>
          <cell r="J29">
            <v>7</v>
          </cell>
          <cell r="K29">
            <v>6.0999999999999999E-2</v>
          </cell>
        </row>
        <row r="30">
          <cell r="A30">
            <v>37440</v>
          </cell>
          <cell r="B30" t="str">
            <v>CDB</v>
          </cell>
          <cell r="C30">
            <v>37448</v>
          </cell>
          <cell r="D30">
            <v>2</v>
          </cell>
          <cell r="E30">
            <v>2.5000000000000001E-2</v>
          </cell>
          <cell r="F30" t="str">
            <v>BCR</v>
          </cell>
          <cell r="G30">
            <v>-1</v>
          </cell>
          <cell r="H30">
            <v>8</v>
          </cell>
          <cell r="I30">
            <v>2002</v>
          </cell>
          <cell r="J30">
            <v>7</v>
          </cell>
          <cell r="K30">
            <v>0.05</v>
          </cell>
        </row>
        <row r="31">
          <cell r="A31">
            <v>37440</v>
          </cell>
          <cell r="B31" t="str">
            <v>CDB</v>
          </cell>
          <cell r="C31">
            <v>37460</v>
          </cell>
          <cell r="D31">
            <v>1</v>
          </cell>
          <cell r="E31">
            <v>2.6000000000000002E-2</v>
          </cell>
          <cell r="F31" t="str">
            <v>BCR</v>
          </cell>
          <cell r="G31">
            <v>-1</v>
          </cell>
          <cell r="H31">
            <v>20</v>
          </cell>
          <cell r="I31">
            <v>2002</v>
          </cell>
          <cell r="J31">
            <v>7</v>
          </cell>
          <cell r="K31">
            <v>2.6000000000000002E-2</v>
          </cell>
        </row>
        <row r="32">
          <cell r="A32">
            <v>37440</v>
          </cell>
          <cell r="B32" t="str">
            <v>CDB</v>
          </cell>
          <cell r="C32">
            <v>37460</v>
          </cell>
          <cell r="D32">
            <v>1</v>
          </cell>
          <cell r="E32">
            <v>2.6000000000000002E-2</v>
          </cell>
          <cell r="F32" t="str">
            <v>BCR</v>
          </cell>
          <cell r="G32">
            <v>-1</v>
          </cell>
          <cell r="H32">
            <v>20</v>
          </cell>
          <cell r="I32">
            <v>2002</v>
          </cell>
          <cell r="J32">
            <v>7</v>
          </cell>
          <cell r="K32">
            <v>2.6000000000000002E-2</v>
          </cell>
        </row>
        <row r="33">
          <cell r="A33">
            <v>37440</v>
          </cell>
          <cell r="B33" t="str">
            <v>CDB</v>
          </cell>
          <cell r="C33">
            <v>37460</v>
          </cell>
          <cell r="D33">
            <v>1</v>
          </cell>
          <cell r="E33">
            <v>2.6000000000000002E-2</v>
          </cell>
          <cell r="F33" t="str">
            <v>BCR</v>
          </cell>
          <cell r="G33">
            <v>-1</v>
          </cell>
          <cell r="H33">
            <v>20</v>
          </cell>
          <cell r="I33">
            <v>2002</v>
          </cell>
          <cell r="J33">
            <v>7</v>
          </cell>
          <cell r="K33">
            <v>2.6000000000000002E-2</v>
          </cell>
        </row>
        <row r="34">
          <cell r="A34">
            <v>37440</v>
          </cell>
          <cell r="B34" t="str">
            <v>CDB</v>
          </cell>
          <cell r="C34">
            <v>37460</v>
          </cell>
          <cell r="D34">
            <v>1</v>
          </cell>
          <cell r="E34">
            <v>2.6000000000000002E-2</v>
          </cell>
          <cell r="F34" t="str">
            <v>BCR</v>
          </cell>
          <cell r="G34">
            <v>-1</v>
          </cell>
          <cell r="H34">
            <v>20</v>
          </cell>
          <cell r="I34">
            <v>2002</v>
          </cell>
          <cell r="J34">
            <v>7</v>
          </cell>
          <cell r="K34">
            <v>2.6000000000000002E-2</v>
          </cell>
        </row>
        <row r="35">
          <cell r="A35">
            <v>37440</v>
          </cell>
          <cell r="B35" t="str">
            <v>CDB</v>
          </cell>
          <cell r="C35">
            <v>37460</v>
          </cell>
          <cell r="D35">
            <v>1</v>
          </cell>
          <cell r="E35">
            <v>2.6000000000000002E-2</v>
          </cell>
          <cell r="F35" t="str">
            <v>BCR</v>
          </cell>
          <cell r="G35">
            <v>-1</v>
          </cell>
          <cell r="H35">
            <v>20</v>
          </cell>
          <cell r="I35">
            <v>2002</v>
          </cell>
          <cell r="J35">
            <v>7</v>
          </cell>
          <cell r="K35">
            <v>2.6000000000000002E-2</v>
          </cell>
        </row>
        <row r="36">
          <cell r="A36">
            <v>37440</v>
          </cell>
          <cell r="B36" t="str">
            <v>CDB</v>
          </cell>
          <cell r="C36">
            <v>37512</v>
          </cell>
          <cell r="D36">
            <v>1.8</v>
          </cell>
          <cell r="E36">
            <v>2.8500000000000001E-2</v>
          </cell>
          <cell r="F36" t="str">
            <v>BCR</v>
          </cell>
          <cell r="G36">
            <v>-1</v>
          </cell>
          <cell r="H36">
            <v>72</v>
          </cell>
          <cell r="I36">
            <v>2002</v>
          </cell>
          <cell r="J36">
            <v>7</v>
          </cell>
          <cell r="K36">
            <v>5.1300000000000005E-2</v>
          </cell>
        </row>
        <row r="37">
          <cell r="A37">
            <v>37440</v>
          </cell>
          <cell r="B37" t="str">
            <v>CDB</v>
          </cell>
          <cell r="C37">
            <v>37538</v>
          </cell>
          <cell r="D37">
            <v>1</v>
          </cell>
          <cell r="E37">
            <v>0.03</v>
          </cell>
          <cell r="F37" t="str">
            <v>BCR</v>
          </cell>
          <cell r="G37">
            <v>-1</v>
          </cell>
          <cell r="H37">
            <v>98</v>
          </cell>
          <cell r="I37">
            <v>2002</v>
          </cell>
          <cell r="J37">
            <v>7</v>
          </cell>
          <cell r="K37">
            <v>0.03</v>
          </cell>
        </row>
        <row r="38">
          <cell r="A38">
            <v>37441</v>
          </cell>
          <cell r="B38" t="str">
            <v>CDB</v>
          </cell>
          <cell r="C38">
            <v>37461</v>
          </cell>
          <cell r="D38">
            <v>2</v>
          </cell>
          <cell r="E38">
            <v>2.6000000000000002E-2</v>
          </cell>
          <cell r="F38" t="str">
            <v>BCR</v>
          </cell>
          <cell r="G38">
            <v>-1</v>
          </cell>
          <cell r="H38">
            <v>20</v>
          </cell>
          <cell r="I38">
            <v>2002</v>
          </cell>
          <cell r="J38">
            <v>7</v>
          </cell>
          <cell r="K38">
            <v>5.2000000000000005E-2</v>
          </cell>
        </row>
        <row r="39">
          <cell r="A39">
            <v>37441</v>
          </cell>
          <cell r="B39" t="str">
            <v>CDB</v>
          </cell>
          <cell r="C39">
            <v>37538</v>
          </cell>
          <cell r="D39">
            <v>3</v>
          </cell>
          <cell r="E39">
            <v>0.03</v>
          </cell>
          <cell r="F39" t="str">
            <v>BCR</v>
          </cell>
          <cell r="G39">
            <v>-1</v>
          </cell>
          <cell r="H39">
            <v>97</v>
          </cell>
          <cell r="I39">
            <v>2002</v>
          </cell>
          <cell r="J39">
            <v>7</v>
          </cell>
          <cell r="K39">
            <v>0.09</v>
          </cell>
        </row>
        <row r="40">
          <cell r="A40">
            <v>37441</v>
          </cell>
          <cell r="B40" t="str">
            <v>CDB</v>
          </cell>
          <cell r="C40">
            <v>37540</v>
          </cell>
          <cell r="D40">
            <v>3</v>
          </cell>
          <cell r="E40">
            <v>0.03</v>
          </cell>
          <cell r="F40" t="str">
            <v>BCR</v>
          </cell>
          <cell r="G40">
            <v>-1</v>
          </cell>
          <cell r="H40">
            <v>99</v>
          </cell>
          <cell r="I40">
            <v>2002</v>
          </cell>
          <cell r="J40">
            <v>7</v>
          </cell>
          <cell r="K40">
            <v>0.09</v>
          </cell>
        </row>
        <row r="41">
          <cell r="A41">
            <v>37441</v>
          </cell>
          <cell r="B41" t="str">
            <v>CDB</v>
          </cell>
          <cell r="C41">
            <v>37571</v>
          </cell>
          <cell r="D41">
            <v>2</v>
          </cell>
          <cell r="E41">
            <v>3.0499999999999999E-2</v>
          </cell>
          <cell r="F41" t="str">
            <v>BCR</v>
          </cell>
          <cell r="G41">
            <v>-1</v>
          </cell>
          <cell r="H41">
            <v>130</v>
          </cell>
          <cell r="I41">
            <v>2002</v>
          </cell>
          <cell r="J41">
            <v>7</v>
          </cell>
          <cell r="K41">
            <v>6.0999999999999999E-2</v>
          </cell>
        </row>
        <row r="42">
          <cell r="A42">
            <v>37441</v>
          </cell>
          <cell r="B42" t="str">
            <v>CDB</v>
          </cell>
          <cell r="C42">
            <v>37571</v>
          </cell>
          <cell r="D42">
            <v>1.9</v>
          </cell>
          <cell r="E42">
            <v>3.15E-2</v>
          </cell>
          <cell r="F42" t="str">
            <v>BCR</v>
          </cell>
          <cell r="G42">
            <v>-1</v>
          </cell>
          <cell r="H42">
            <v>130</v>
          </cell>
          <cell r="I42">
            <v>2002</v>
          </cell>
          <cell r="J42">
            <v>7</v>
          </cell>
          <cell r="K42">
            <v>5.985E-2</v>
          </cell>
        </row>
        <row r="43">
          <cell r="A43">
            <v>37442</v>
          </cell>
          <cell r="B43" t="str">
            <v>CDB</v>
          </cell>
          <cell r="C43">
            <v>37573</v>
          </cell>
          <cell r="D43">
            <v>2</v>
          </cell>
          <cell r="E43">
            <v>3.3000000000000002E-2</v>
          </cell>
          <cell r="F43" t="str">
            <v>BCR</v>
          </cell>
          <cell r="G43">
            <v>-1</v>
          </cell>
          <cell r="H43">
            <v>131</v>
          </cell>
          <cell r="I43">
            <v>2002</v>
          </cell>
          <cell r="J43">
            <v>7</v>
          </cell>
          <cell r="K43">
            <v>6.6000000000000003E-2</v>
          </cell>
        </row>
        <row r="44">
          <cell r="A44">
            <v>37442</v>
          </cell>
          <cell r="B44" t="str">
            <v>CDB</v>
          </cell>
          <cell r="C44">
            <v>37603</v>
          </cell>
          <cell r="D44">
            <v>1</v>
          </cell>
          <cell r="E44">
            <v>3.6000000000000004E-2</v>
          </cell>
          <cell r="F44" t="str">
            <v>BCR</v>
          </cell>
          <cell r="G44">
            <v>-1</v>
          </cell>
          <cell r="H44">
            <v>161</v>
          </cell>
          <cell r="I44">
            <v>2002</v>
          </cell>
          <cell r="J44">
            <v>7</v>
          </cell>
          <cell r="K44">
            <v>3.6000000000000004E-2</v>
          </cell>
        </row>
        <row r="45">
          <cell r="A45">
            <v>37449</v>
          </cell>
          <cell r="B45" t="str">
            <v>CDB</v>
          </cell>
          <cell r="C45">
            <v>37601</v>
          </cell>
          <cell r="D45">
            <v>2</v>
          </cell>
          <cell r="E45">
            <v>4.1500000000000002E-2</v>
          </cell>
          <cell r="F45" t="str">
            <v>BCR</v>
          </cell>
          <cell r="G45">
            <v>-1</v>
          </cell>
          <cell r="H45">
            <v>152</v>
          </cell>
          <cell r="I45">
            <v>2002</v>
          </cell>
          <cell r="J45">
            <v>7</v>
          </cell>
          <cell r="K45">
            <v>8.3000000000000004E-2</v>
          </cell>
        </row>
        <row r="46">
          <cell r="A46">
            <v>37449</v>
          </cell>
          <cell r="B46" t="str">
            <v>CDB</v>
          </cell>
          <cell r="C46">
            <v>37601</v>
          </cell>
          <cell r="D46">
            <v>2</v>
          </cell>
          <cell r="E46">
            <v>4.1500000000000002E-2</v>
          </cell>
          <cell r="F46" t="str">
            <v>BCR</v>
          </cell>
          <cell r="G46">
            <v>-1</v>
          </cell>
          <cell r="H46">
            <v>152</v>
          </cell>
          <cell r="I46">
            <v>2002</v>
          </cell>
          <cell r="J46">
            <v>7</v>
          </cell>
          <cell r="K46">
            <v>8.3000000000000004E-2</v>
          </cell>
        </row>
        <row r="47">
          <cell r="A47">
            <v>37452</v>
          </cell>
          <cell r="B47" t="str">
            <v>CDB</v>
          </cell>
          <cell r="C47">
            <v>37573</v>
          </cell>
          <cell r="D47">
            <v>2</v>
          </cell>
          <cell r="E47">
            <v>3.15E-2</v>
          </cell>
          <cell r="F47" t="str">
            <v>BCR</v>
          </cell>
          <cell r="G47">
            <v>-1</v>
          </cell>
          <cell r="H47">
            <v>121</v>
          </cell>
          <cell r="I47">
            <v>2002</v>
          </cell>
          <cell r="J47">
            <v>7</v>
          </cell>
          <cell r="K47">
            <v>6.3E-2</v>
          </cell>
        </row>
        <row r="48">
          <cell r="A48">
            <v>37452</v>
          </cell>
          <cell r="B48" t="str">
            <v>CDB</v>
          </cell>
          <cell r="C48">
            <v>37573</v>
          </cell>
          <cell r="D48">
            <v>1</v>
          </cell>
          <cell r="E48">
            <v>3.15E-2</v>
          </cell>
          <cell r="F48" t="str">
            <v>BCR</v>
          </cell>
          <cell r="G48">
            <v>-1</v>
          </cell>
          <cell r="H48">
            <v>121</v>
          </cell>
          <cell r="I48">
            <v>2002</v>
          </cell>
          <cell r="J48">
            <v>7</v>
          </cell>
          <cell r="K48">
            <v>3.15E-2</v>
          </cell>
        </row>
        <row r="49">
          <cell r="A49">
            <v>37452</v>
          </cell>
          <cell r="B49" t="str">
            <v>CDB</v>
          </cell>
          <cell r="C49">
            <v>37573</v>
          </cell>
          <cell r="D49">
            <v>2</v>
          </cell>
          <cell r="E49">
            <v>3.15E-2</v>
          </cell>
          <cell r="F49" t="str">
            <v>BCR</v>
          </cell>
          <cell r="G49">
            <v>-1</v>
          </cell>
          <cell r="H49">
            <v>121</v>
          </cell>
          <cell r="I49">
            <v>2002</v>
          </cell>
          <cell r="J49">
            <v>7</v>
          </cell>
          <cell r="K49">
            <v>6.3E-2</v>
          </cell>
        </row>
        <row r="50">
          <cell r="A50">
            <v>37453</v>
          </cell>
          <cell r="B50" t="str">
            <v>CDB</v>
          </cell>
          <cell r="C50">
            <v>37462</v>
          </cell>
          <cell r="D50">
            <v>1</v>
          </cell>
          <cell r="E50">
            <v>2.98E-2</v>
          </cell>
          <cell r="F50" t="str">
            <v>BCR</v>
          </cell>
          <cell r="G50">
            <v>-1</v>
          </cell>
          <cell r="H50">
            <v>9</v>
          </cell>
          <cell r="I50">
            <v>2002</v>
          </cell>
          <cell r="J50">
            <v>7</v>
          </cell>
          <cell r="K50">
            <v>2.98E-2</v>
          </cell>
        </row>
        <row r="51">
          <cell r="A51">
            <v>37453</v>
          </cell>
          <cell r="B51" t="str">
            <v>CDB</v>
          </cell>
          <cell r="C51">
            <v>37462</v>
          </cell>
          <cell r="D51">
            <v>5</v>
          </cell>
          <cell r="E51">
            <v>2.98E-2</v>
          </cell>
          <cell r="F51" t="str">
            <v>BCR</v>
          </cell>
          <cell r="G51">
            <v>-1</v>
          </cell>
          <cell r="H51">
            <v>9</v>
          </cell>
          <cell r="I51">
            <v>2002</v>
          </cell>
          <cell r="J51">
            <v>7</v>
          </cell>
          <cell r="K51">
            <v>0.14899999999999999</v>
          </cell>
        </row>
        <row r="52">
          <cell r="A52">
            <v>37454</v>
          </cell>
          <cell r="B52" t="str">
            <v>CDB</v>
          </cell>
          <cell r="C52">
            <v>37504</v>
          </cell>
          <cell r="D52">
            <v>1</v>
          </cell>
          <cell r="E52">
            <v>3.2500000000000001E-2</v>
          </cell>
          <cell r="F52" t="str">
            <v>BCR</v>
          </cell>
          <cell r="G52">
            <v>-1</v>
          </cell>
          <cell r="H52">
            <v>50</v>
          </cell>
          <cell r="I52">
            <v>2002</v>
          </cell>
          <cell r="J52">
            <v>7</v>
          </cell>
          <cell r="K52">
            <v>3.2500000000000001E-2</v>
          </cell>
        </row>
        <row r="53">
          <cell r="A53">
            <v>37454</v>
          </cell>
          <cell r="B53" t="str">
            <v>CDB</v>
          </cell>
          <cell r="C53">
            <v>37601</v>
          </cell>
          <cell r="D53">
            <v>1.5</v>
          </cell>
          <cell r="E53">
            <v>4.2999999999999997E-2</v>
          </cell>
          <cell r="F53" t="str">
            <v>BCR</v>
          </cell>
          <cell r="G53">
            <v>-1</v>
          </cell>
          <cell r="H53">
            <v>147</v>
          </cell>
          <cell r="I53">
            <v>2002</v>
          </cell>
          <cell r="J53">
            <v>7</v>
          </cell>
          <cell r="K53">
            <v>6.4500000000000002E-2</v>
          </cell>
        </row>
        <row r="54">
          <cell r="A54">
            <v>37454</v>
          </cell>
          <cell r="B54" t="str">
            <v>CDB</v>
          </cell>
          <cell r="C54">
            <v>37601</v>
          </cell>
          <cell r="D54">
            <v>0.5</v>
          </cell>
          <cell r="E54">
            <v>4.2999999999999997E-2</v>
          </cell>
          <cell r="F54" t="str">
            <v>BCR</v>
          </cell>
          <cell r="G54">
            <v>-1</v>
          </cell>
          <cell r="H54">
            <v>147</v>
          </cell>
          <cell r="I54">
            <v>2002</v>
          </cell>
          <cell r="J54">
            <v>7</v>
          </cell>
          <cell r="K54">
            <v>2.1499999999999998E-2</v>
          </cell>
        </row>
        <row r="55">
          <cell r="A55">
            <v>37455</v>
          </cell>
          <cell r="B55" t="str">
            <v>CDB</v>
          </cell>
          <cell r="C55">
            <v>37603</v>
          </cell>
          <cell r="D55">
            <v>2</v>
          </cell>
          <cell r="E55">
            <v>4.1500000000000002E-2</v>
          </cell>
          <cell r="F55" t="str">
            <v>BCR</v>
          </cell>
          <cell r="G55">
            <v>-1</v>
          </cell>
          <cell r="H55">
            <v>148</v>
          </cell>
          <cell r="I55">
            <v>2002</v>
          </cell>
          <cell r="J55">
            <v>7</v>
          </cell>
          <cell r="K55">
            <v>8.3000000000000004E-2</v>
          </cell>
        </row>
        <row r="56">
          <cell r="A56">
            <v>37461</v>
          </cell>
          <cell r="B56" t="str">
            <v>CDB</v>
          </cell>
          <cell r="C56">
            <v>37504</v>
          </cell>
          <cell r="D56">
            <v>1</v>
          </cell>
          <cell r="E56">
            <v>2.8999999999999998E-2</v>
          </cell>
          <cell r="F56" t="str">
            <v>BCR</v>
          </cell>
          <cell r="G56">
            <v>-1</v>
          </cell>
          <cell r="H56">
            <v>43</v>
          </cell>
          <cell r="I56">
            <v>2002</v>
          </cell>
          <cell r="J56">
            <v>7</v>
          </cell>
          <cell r="K56">
            <v>2.8999999999999998E-2</v>
          </cell>
        </row>
        <row r="57">
          <cell r="A57">
            <v>37461</v>
          </cell>
          <cell r="B57" t="str">
            <v>CDB</v>
          </cell>
          <cell r="C57">
            <v>37509</v>
          </cell>
          <cell r="D57">
            <v>1</v>
          </cell>
          <cell r="E57">
            <v>2.8999999999999998E-2</v>
          </cell>
          <cell r="F57" t="str">
            <v>BCR</v>
          </cell>
          <cell r="G57">
            <v>-1</v>
          </cell>
          <cell r="H57">
            <v>48</v>
          </cell>
          <cell r="I57">
            <v>2002</v>
          </cell>
          <cell r="J57">
            <v>7</v>
          </cell>
          <cell r="K57">
            <v>2.8999999999999998E-2</v>
          </cell>
        </row>
        <row r="58">
          <cell r="A58">
            <v>37461</v>
          </cell>
          <cell r="B58" t="str">
            <v>CDB</v>
          </cell>
          <cell r="C58">
            <v>37601</v>
          </cell>
          <cell r="D58">
            <v>1</v>
          </cell>
          <cell r="E58">
            <v>3.7999999999999999E-2</v>
          </cell>
          <cell r="F58" t="str">
            <v>BCR</v>
          </cell>
          <cell r="G58">
            <v>-1</v>
          </cell>
          <cell r="H58">
            <v>140</v>
          </cell>
          <cell r="I58">
            <v>2002</v>
          </cell>
          <cell r="J58">
            <v>7</v>
          </cell>
          <cell r="K58">
            <v>3.7999999999999999E-2</v>
          </cell>
        </row>
        <row r="59">
          <cell r="A59">
            <v>37462</v>
          </cell>
          <cell r="B59" t="str">
            <v>CDB</v>
          </cell>
          <cell r="C59">
            <v>37572</v>
          </cell>
          <cell r="D59">
            <v>20</v>
          </cell>
          <cell r="E59">
            <v>0.03</v>
          </cell>
          <cell r="F59" t="str">
            <v>BCR</v>
          </cell>
          <cell r="G59">
            <v>-1</v>
          </cell>
          <cell r="H59">
            <v>110</v>
          </cell>
          <cell r="I59">
            <v>2002</v>
          </cell>
          <cell r="J59">
            <v>7</v>
          </cell>
          <cell r="K59">
            <v>0.6</v>
          </cell>
        </row>
        <row r="60">
          <cell r="A60">
            <v>37463</v>
          </cell>
          <cell r="B60" t="str">
            <v>CDB</v>
          </cell>
          <cell r="C60">
            <v>37470</v>
          </cell>
          <cell r="D60">
            <v>13</v>
          </cell>
          <cell r="E60">
            <v>2.75E-2</v>
          </cell>
          <cell r="F60" t="str">
            <v>BCR</v>
          </cell>
          <cell r="G60">
            <v>-1</v>
          </cell>
          <cell r="H60">
            <v>7</v>
          </cell>
          <cell r="I60">
            <v>2002</v>
          </cell>
          <cell r="J60">
            <v>7</v>
          </cell>
          <cell r="K60">
            <v>0.35749999999999998</v>
          </cell>
        </row>
        <row r="61">
          <cell r="A61">
            <v>37463</v>
          </cell>
          <cell r="B61" t="str">
            <v>CDB</v>
          </cell>
          <cell r="C61">
            <v>37573</v>
          </cell>
          <cell r="D61">
            <v>1</v>
          </cell>
          <cell r="E61">
            <v>3.3099999999999997E-2</v>
          </cell>
          <cell r="F61" t="str">
            <v>BCR</v>
          </cell>
          <cell r="G61">
            <v>-1</v>
          </cell>
          <cell r="H61">
            <v>110</v>
          </cell>
          <cell r="I61">
            <v>2002</v>
          </cell>
          <cell r="J61">
            <v>7</v>
          </cell>
          <cell r="K61">
            <v>3.3099999999999997E-2</v>
          </cell>
        </row>
        <row r="62">
          <cell r="A62">
            <v>37463</v>
          </cell>
          <cell r="B62" t="str">
            <v>CDB</v>
          </cell>
          <cell r="C62">
            <v>37573</v>
          </cell>
          <cell r="D62">
            <v>4</v>
          </cell>
          <cell r="E62">
            <v>3.3099999999999997E-2</v>
          </cell>
          <cell r="F62" t="str">
            <v>BCR</v>
          </cell>
          <cell r="G62">
            <v>-1</v>
          </cell>
          <cell r="H62">
            <v>110</v>
          </cell>
          <cell r="I62">
            <v>2002</v>
          </cell>
          <cell r="J62">
            <v>7</v>
          </cell>
          <cell r="K62">
            <v>0.13239999999999999</v>
          </cell>
        </row>
        <row r="63">
          <cell r="A63">
            <v>37468</v>
          </cell>
          <cell r="B63" t="str">
            <v>CDB</v>
          </cell>
          <cell r="C63">
            <v>37470</v>
          </cell>
          <cell r="D63">
            <v>3</v>
          </cell>
          <cell r="E63">
            <v>2.7000000000000003E-2</v>
          </cell>
          <cell r="F63" t="str">
            <v>BCR</v>
          </cell>
          <cell r="G63">
            <v>-1</v>
          </cell>
          <cell r="H63">
            <v>2</v>
          </cell>
          <cell r="I63">
            <v>2002</v>
          </cell>
          <cell r="J63">
            <v>7</v>
          </cell>
          <cell r="K63">
            <v>8.1000000000000016E-2</v>
          </cell>
        </row>
        <row r="64">
          <cell r="A64">
            <v>37468</v>
          </cell>
          <cell r="B64" t="str">
            <v>CDB</v>
          </cell>
          <cell r="C64">
            <v>37470</v>
          </cell>
          <cell r="D64">
            <v>2</v>
          </cell>
          <cell r="E64">
            <v>2.75E-2</v>
          </cell>
          <cell r="F64" t="str">
            <v>BCR</v>
          </cell>
          <cell r="G64">
            <v>-1</v>
          </cell>
          <cell r="H64">
            <v>2</v>
          </cell>
          <cell r="I64">
            <v>2002</v>
          </cell>
          <cell r="J64">
            <v>7</v>
          </cell>
          <cell r="K64">
            <v>5.5E-2</v>
          </cell>
        </row>
        <row r="65">
          <cell r="A65">
            <v>37468</v>
          </cell>
          <cell r="B65" t="str">
            <v>CDB</v>
          </cell>
          <cell r="C65">
            <v>37504</v>
          </cell>
          <cell r="D65">
            <v>1</v>
          </cell>
          <cell r="E65">
            <v>3.0499999999999999E-2</v>
          </cell>
          <cell r="F65" t="str">
            <v>BCR</v>
          </cell>
          <cell r="G65">
            <v>-1</v>
          </cell>
          <cell r="H65">
            <v>36</v>
          </cell>
          <cell r="I65">
            <v>2002</v>
          </cell>
          <cell r="J65">
            <v>7</v>
          </cell>
          <cell r="K65">
            <v>3.0499999999999999E-2</v>
          </cell>
        </row>
        <row r="66">
          <cell r="A66">
            <v>37469</v>
          </cell>
          <cell r="B66" t="str">
            <v>CDB</v>
          </cell>
          <cell r="C66">
            <v>37547</v>
          </cell>
          <cell r="D66">
            <v>2</v>
          </cell>
          <cell r="E66">
            <v>0.03</v>
          </cell>
          <cell r="F66" t="str">
            <v>BCR</v>
          </cell>
          <cell r="G66">
            <v>-1</v>
          </cell>
          <cell r="H66">
            <v>78</v>
          </cell>
          <cell r="I66">
            <v>2002</v>
          </cell>
          <cell r="J66">
            <v>8</v>
          </cell>
          <cell r="K66">
            <v>0.06</v>
          </cell>
        </row>
        <row r="67">
          <cell r="A67">
            <v>37469</v>
          </cell>
          <cell r="B67" t="str">
            <v>CDB</v>
          </cell>
          <cell r="C67">
            <v>37547</v>
          </cell>
          <cell r="D67">
            <v>1</v>
          </cell>
          <cell r="E67">
            <v>0.03</v>
          </cell>
          <cell r="F67" t="str">
            <v>BCR</v>
          </cell>
          <cell r="G67">
            <v>-1</v>
          </cell>
          <cell r="H67">
            <v>78</v>
          </cell>
          <cell r="I67">
            <v>2002</v>
          </cell>
          <cell r="J67">
            <v>8</v>
          </cell>
          <cell r="K67">
            <v>0.03</v>
          </cell>
        </row>
        <row r="68">
          <cell r="A68">
            <v>37470</v>
          </cell>
          <cell r="B68" t="str">
            <v>CDB</v>
          </cell>
          <cell r="C68">
            <v>37572</v>
          </cell>
          <cell r="D68">
            <v>10</v>
          </cell>
          <cell r="E68">
            <v>3.5000000000000003E-2</v>
          </cell>
          <cell r="F68" t="str">
            <v>BCR</v>
          </cell>
          <cell r="G68">
            <v>-1</v>
          </cell>
          <cell r="H68">
            <v>102</v>
          </cell>
          <cell r="I68">
            <v>2002</v>
          </cell>
          <cell r="J68">
            <v>8</v>
          </cell>
          <cell r="K68">
            <v>0.35000000000000003</v>
          </cell>
        </row>
        <row r="69">
          <cell r="A69">
            <v>37470</v>
          </cell>
          <cell r="B69" t="str">
            <v>CDB</v>
          </cell>
          <cell r="C69">
            <v>37572</v>
          </cell>
          <cell r="D69">
            <v>10</v>
          </cell>
          <cell r="E69">
            <v>3.5000000000000003E-2</v>
          </cell>
          <cell r="F69" t="str">
            <v>BCR</v>
          </cell>
          <cell r="G69">
            <v>-1</v>
          </cell>
          <cell r="H69">
            <v>102</v>
          </cell>
          <cell r="I69">
            <v>2002</v>
          </cell>
          <cell r="J69">
            <v>8</v>
          </cell>
          <cell r="K69">
            <v>0.35000000000000003</v>
          </cell>
        </row>
        <row r="70">
          <cell r="A70">
            <v>37474</v>
          </cell>
          <cell r="B70" t="str">
            <v>CDB</v>
          </cell>
          <cell r="C70">
            <v>37570</v>
          </cell>
          <cell r="D70">
            <v>3</v>
          </cell>
          <cell r="E70">
            <v>3.5000000000000003E-2</v>
          </cell>
          <cell r="F70" t="str">
            <v>BCR</v>
          </cell>
          <cell r="G70">
            <v>-1</v>
          </cell>
          <cell r="H70">
            <v>96</v>
          </cell>
          <cell r="I70">
            <v>2002</v>
          </cell>
          <cell r="J70">
            <v>8</v>
          </cell>
          <cell r="K70">
            <v>0.10500000000000001</v>
          </cell>
        </row>
        <row r="71">
          <cell r="A71">
            <v>37475</v>
          </cell>
          <cell r="B71" t="str">
            <v>CDB</v>
          </cell>
          <cell r="C71">
            <v>37614</v>
          </cell>
          <cell r="D71">
            <v>2.5</v>
          </cell>
          <cell r="E71">
            <v>3.9900000000000005E-2</v>
          </cell>
          <cell r="F71" t="str">
            <v>BCR</v>
          </cell>
          <cell r="G71">
            <v>-1</v>
          </cell>
          <cell r="H71">
            <v>139</v>
          </cell>
          <cell r="I71">
            <v>2002</v>
          </cell>
          <cell r="J71">
            <v>8</v>
          </cell>
          <cell r="K71">
            <v>9.9750000000000005E-2</v>
          </cell>
        </row>
        <row r="72">
          <cell r="A72">
            <v>37477</v>
          </cell>
          <cell r="B72" t="str">
            <v>CDB</v>
          </cell>
          <cell r="C72">
            <v>37547</v>
          </cell>
          <cell r="D72">
            <v>3</v>
          </cell>
          <cell r="E72">
            <v>2.8500000000000001E-2</v>
          </cell>
          <cell r="F72" t="str">
            <v>BCR</v>
          </cell>
          <cell r="G72">
            <v>-1</v>
          </cell>
          <cell r="H72">
            <v>70</v>
          </cell>
          <cell r="I72">
            <v>2002</v>
          </cell>
          <cell r="J72">
            <v>8</v>
          </cell>
          <cell r="K72">
            <v>8.5500000000000007E-2</v>
          </cell>
        </row>
        <row r="73">
          <cell r="A73">
            <v>37477</v>
          </cell>
          <cell r="B73" t="str">
            <v>CDB</v>
          </cell>
          <cell r="C73">
            <v>37573</v>
          </cell>
          <cell r="D73">
            <v>2</v>
          </cell>
          <cell r="E73">
            <v>3.2000000000000001E-2</v>
          </cell>
          <cell r="F73" t="str">
            <v>BCR</v>
          </cell>
          <cell r="G73">
            <v>-1</v>
          </cell>
          <cell r="H73">
            <v>96</v>
          </cell>
          <cell r="I73">
            <v>2002</v>
          </cell>
          <cell r="J73">
            <v>8</v>
          </cell>
          <cell r="K73">
            <v>6.4000000000000001E-2</v>
          </cell>
        </row>
        <row r="74">
          <cell r="A74">
            <v>37477</v>
          </cell>
          <cell r="B74" t="str">
            <v>CDB</v>
          </cell>
          <cell r="C74">
            <v>37659</v>
          </cell>
          <cell r="D74">
            <v>1</v>
          </cell>
          <cell r="E74">
            <v>3.9800000000000002E-2</v>
          </cell>
          <cell r="F74" t="str">
            <v>BCR</v>
          </cell>
          <cell r="G74">
            <v>-1</v>
          </cell>
          <cell r="H74">
            <v>182</v>
          </cell>
          <cell r="I74">
            <v>2002</v>
          </cell>
          <cell r="J74">
            <v>8</v>
          </cell>
          <cell r="K74">
            <v>3.9800000000000002E-2</v>
          </cell>
        </row>
        <row r="75">
          <cell r="A75">
            <v>37481</v>
          </cell>
          <cell r="B75" t="str">
            <v>CDB</v>
          </cell>
          <cell r="C75">
            <v>37603</v>
          </cell>
          <cell r="D75">
            <v>2</v>
          </cell>
          <cell r="E75">
            <v>3.5000000000000003E-2</v>
          </cell>
          <cell r="F75" t="str">
            <v>BCR</v>
          </cell>
          <cell r="G75">
            <v>-1</v>
          </cell>
          <cell r="H75">
            <v>122</v>
          </cell>
          <cell r="I75">
            <v>2002</v>
          </cell>
          <cell r="J75">
            <v>8</v>
          </cell>
          <cell r="K75">
            <v>7.0000000000000007E-2</v>
          </cell>
        </row>
        <row r="76">
          <cell r="A76">
            <v>37481</v>
          </cell>
          <cell r="B76" t="str">
            <v>CDB</v>
          </cell>
          <cell r="C76">
            <v>37614</v>
          </cell>
          <cell r="D76">
            <v>1</v>
          </cell>
          <cell r="E76">
            <v>3.5000000000000003E-2</v>
          </cell>
          <cell r="F76" t="str">
            <v>BCR</v>
          </cell>
          <cell r="G76">
            <v>-1</v>
          </cell>
          <cell r="H76">
            <v>133</v>
          </cell>
          <cell r="I76">
            <v>2002</v>
          </cell>
          <cell r="J76">
            <v>8</v>
          </cell>
          <cell r="K76">
            <v>3.5000000000000003E-2</v>
          </cell>
        </row>
        <row r="77">
          <cell r="A77">
            <v>37481</v>
          </cell>
          <cell r="B77" t="str">
            <v>CDB</v>
          </cell>
          <cell r="C77">
            <v>37614</v>
          </cell>
          <cell r="D77">
            <v>1</v>
          </cell>
          <cell r="E77">
            <v>3.5000000000000003E-2</v>
          </cell>
          <cell r="F77" t="str">
            <v>BCR</v>
          </cell>
          <cell r="G77">
            <v>-1</v>
          </cell>
          <cell r="H77">
            <v>133</v>
          </cell>
          <cell r="I77">
            <v>2002</v>
          </cell>
          <cell r="J77">
            <v>8</v>
          </cell>
          <cell r="K77">
            <v>3.5000000000000003E-2</v>
          </cell>
        </row>
        <row r="78">
          <cell r="A78">
            <v>37484</v>
          </cell>
          <cell r="B78" t="str">
            <v>CDB</v>
          </cell>
          <cell r="C78">
            <v>37508</v>
          </cell>
          <cell r="D78">
            <v>2</v>
          </cell>
          <cell r="E78">
            <v>2.7000000000000003E-2</v>
          </cell>
          <cell r="F78" t="str">
            <v>BCR</v>
          </cell>
          <cell r="G78">
            <v>-1</v>
          </cell>
          <cell r="H78">
            <v>24</v>
          </cell>
          <cell r="I78">
            <v>2002</v>
          </cell>
          <cell r="J78">
            <v>8</v>
          </cell>
          <cell r="K78">
            <v>5.4000000000000006E-2</v>
          </cell>
        </row>
        <row r="79">
          <cell r="A79">
            <v>37484</v>
          </cell>
          <cell r="B79" t="str">
            <v>CDB</v>
          </cell>
          <cell r="C79">
            <v>37508</v>
          </cell>
          <cell r="D79">
            <v>2</v>
          </cell>
          <cell r="E79">
            <v>2.7000000000000003E-2</v>
          </cell>
          <cell r="F79" t="str">
            <v>BCR</v>
          </cell>
          <cell r="G79">
            <v>-1</v>
          </cell>
          <cell r="H79">
            <v>24</v>
          </cell>
          <cell r="I79">
            <v>2002</v>
          </cell>
          <cell r="J79">
            <v>8</v>
          </cell>
          <cell r="K79">
            <v>5.4000000000000006E-2</v>
          </cell>
        </row>
        <row r="80">
          <cell r="A80">
            <v>37484</v>
          </cell>
          <cell r="B80" t="str">
            <v>CDB</v>
          </cell>
          <cell r="C80">
            <v>37508</v>
          </cell>
          <cell r="D80">
            <v>1.5</v>
          </cell>
          <cell r="E80">
            <v>2.7000000000000003E-2</v>
          </cell>
          <cell r="F80" t="str">
            <v>BCR</v>
          </cell>
          <cell r="G80">
            <v>-1</v>
          </cell>
          <cell r="H80">
            <v>24</v>
          </cell>
          <cell r="I80">
            <v>2002</v>
          </cell>
          <cell r="J80">
            <v>8</v>
          </cell>
          <cell r="K80">
            <v>4.0500000000000008E-2</v>
          </cell>
        </row>
        <row r="81">
          <cell r="A81">
            <v>37484</v>
          </cell>
          <cell r="B81" t="str">
            <v>CDB</v>
          </cell>
          <cell r="C81">
            <v>37508</v>
          </cell>
          <cell r="D81">
            <v>2</v>
          </cell>
          <cell r="E81">
            <v>2.7000000000000003E-2</v>
          </cell>
          <cell r="F81" t="str">
            <v>BCR</v>
          </cell>
          <cell r="G81">
            <v>-1</v>
          </cell>
          <cell r="H81">
            <v>24</v>
          </cell>
          <cell r="I81">
            <v>2002</v>
          </cell>
          <cell r="J81">
            <v>8</v>
          </cell>
          <cell r="K81">
            <v>5.4000000000000006E-2</v>
          </cell>
        </row>
        <row r="82">
          <cell r="A82">
            <v>37484</v>
          </cell>
          <cell r="B82" t="str">
            <v>CDB</v>
          </cell>
          <cell r="C82">
            <v>37508</v>
          </cell>
          <cell r="D82">
            <v>2</v>
          </cell>
          <cell r="E82">
            <v>2.7000000000000003E-2</v>
          </cell>
          <cell r="F82" t="str">
            <v>BCR</v>
          </cell>
          <cell r="G82">
            <v>-1</v>
          </cell>
          <cell r="H82">
            <v>24</v>
          </cell>
          <cell r="I82">
            <v>2002</v>
          </cell>
          <cell r="J82">
            <v>8</v>
          </cell>
          <cell r="K82">
            <v>5.4000000000000006E-2</v>
          </cell>
        </row>
        <row r="83">
          <cell r="A83">
            <v>37484</v>
          </cell>
          <cell r="B83" t="str">
            <v>CDB</v>
          </cell>
          <cell r="C83">
            <v>37508</v>
          </cell>
          <cell r="D83">
            <v>2</v>
          </cell>
          <cell r="E83">
            <v>2.7000000000000003E-2</v>
          </cell>
          <cell r="F83" t="str">
            <v>BCR</v>
          </cell>
          <cell r="G83">
            <v>-1</v>
          </cell>
          <cell r="H83">
            <v>24</v>
          </cell>
          <cell r="I83">
            <v>2002</v>
          </cell>
          <cell r="J83">
            <v>8</v>
          </cell>
          <cell r="K83">
            <v>5.4000000000000006E-2</v>
          </cell>
        </row>
        <row r="84">
          <cell r="A84">
            <v>37484</v>
          </cell>
          <cell r="B84" t="str">
            <v>CDB</v>
          </cell>
          <cell r="C84">
            <v>37508</v>
          </cell>
          <cell r="D84">
            <v>2</v>
          </cell>
          <cell r="E84">
            <v>2.7000000000000003E-2</v>
          </cell>
          <cell r="F84" t="str">
            <v>BCR</v>
          </cell>
          <cell r="G84">
            <v>-1</v>
          </cell>
          <cell r="H84">
            <v>24</v>
          </cell>
          <cell r="I84">
            <v>2002</v>
          </cell>
          <cell r="J84">
            <v>8</v>
          </cell>
          <cell r="K84">
            <v>5.4000000000000006E-2</v>
          </cell>
        </row>
        <row r="85">
          <cell r="A85">
            <v>37484</v>
          </cell>
          <cell r="B85" t="str">
            <v>CDB</v>
          </cell>
          <cell r="C85">
            <v>37508</v>
          </cell>
          <cell r="D85">
            <v>2</v>
          </cell>
          <cell r="E85">
            <v>2.7000000000000003E-2</v>
          </cell>
          <cell r="F85" t="str">
            <v>BCR</v>
          </cell>
          <cell r="G85">
            <v>-1</v>
          </cell>
          <cell r="H85">
            <v>24</v>
          </cell>
          <cell r="I85">
            <v>2002</v>
          </cell>
          <cell r="J85">
            <v>8</v>
          </cell>
          <cell r="K85">
            <v>5.4000000000000006E-2</v>
          </cell>
        </row>
        <row r="86">
          <cell r="A86">
            <v>37484</v>
          </cell>
          <cell r="B86" t="str">
            <v>CDB</v>
          </cell>
          <cell r="C86">
            <v>37508</v>
          </cell>
          <cell r="D86">
            <v>3</v>
          </cell>
          <cell r="E86">
            <v>2.7000000000000003E-2</v>
          </cell>
          <cell r="F86" t="str">
            <v>BCR</v>
          </cell>
          <cell r="G86">
            <v>-1</v>
          </cell>
          <cell r="H86">
            <v>24</v>
          </cell>
          <cell r="I86">
            <v>2002</v>
          </cell>
          <cell r="J86">
            <v>8</v>
          </cell>
          <cell r="K86">
            <v>8.1000000000000016E-2</v>
          </cell>
        </row>
        <row r="87">
          <cell r="A87">
            <v>37484</v>
          </cell>
          <cell r="B87" t="str">
            <v>CDB</v>
          </cell>
          <cell r="C87">
            <v>37508</v>
          </cell>
          <cell r="D87">
            <v>2</v>
          </cell>
          <cell r="E87">
            <v>2.7000000000000003E-2</v>
          </cell>
          <cell r="F87" t="str">
            <v>BCR</v>
          </cell>
          <cell r="G87">
            <v>-1</v>
          </cell>
          <cell r="H87">
            <v>24</v>
          </cell>
          <cell r="I87">
            <v>2002</v>
          </cell>
          <cell r="J87">
            <v>8</v>
          </cell>
          <cell r="K87">
            <v>5.4000000000000006E-2</v>
          </cell>
        </row>
        <row r="88">
          <cell r="A88">
            <v>37487</v>
          </cell>
          <cell r="B88" t="str">
            <v>CDB</v>
          </cell>
          <cell r="C88">
            <v>37573</v>
          </cell>
          <cell r="D88">
            <v>1</v>
          </cell>
          <cell r="E88">
            <v>0.03</v>
          </cell>
          <cell r="F88" t="str">
            <v>BCR</v>
          </cell>
          <cell r="G88">
            <v>-1</v>
          </cell>
          <cell r="H88">
            <v>86</v>
          </cell>
          <cell r="I88">
            <v>2002</v>
          </cell>
          <cell r="J88">
            <v>8</v>
          </cell>
          <cell r="K88">
            <v>0.03</v>
          </cell>
        </row>
        <row r="89">
          <cell r="A89">
            <v>37489</v>
          </cell>
          <cell r="B89" t="str">
            <v>CDB</v>
          </cell>
          <cell r="C89">
            <v>37508</v>
          </cell>
          <cell r="D89">
            <v>5</v>
          </cell>
          <cell r="E89">
            <v>2.7000000000000003E-2</v>
          </cell>
          <cell r="F89" t="str">
            <v>BCR</v>
          </cell>
          <cell r="G89">
            <v>-1</v>
          </cell>
          <cell r="H89">
            <v>19</v>
          </cell>
          <cell r="I89">
            <v>2002</v>
          </cell>
          <cell r="J89">
            <v>8</v>
          </cell>
          <cell r="K89">
            <v>0.13500000000000001</v>
          </cell>
        </row>
        <row r="90">
          <cell r="A90">
            <v>37489</v>
          </cell>
          <cell r="B90" t="str">
            <v>CDB</v>
          </cell>
          <cell r="C90">
            <v>37573</v>
          </cell>
          <cell r="D90">
            <v>2</v>
          </cell>
          <cell r="E90">
            <v>3.1E-2</v>
          </cell>
          <cell r="F90" t="str">
            <v>BCR</v>
          </cell>
          <cell r="G90">
            <v>-1</v>
          </cell>
          <cell r="H90">
            <v>84</v>
          </cell>
          <cell r="I90">
            <v>2002</v>
          </cell>
          <cell r="J90">
            <v>8</v>
          </cell>
          <cell r="K90">
            <v>6.2E-2</v>
          </cell>
        </row>
        <row r="91">
          <cell r="A91">
            <v>37489</v>
          </cell>
          <cell r="B91" t="str">
            <v>CDB</v>
          </cell>
          <cell r="C91">
            <v>37761</v>
          </cell>
          <cell r="D91">
            <v>2</v>
          </cell>
          <cell r="E91">
            <v>4.2000000000000003E-2</v>
          </cell>
          <cell r="F91" t="str">
            <v>BCR</v>
          </cell>
          <cell r="G91">
            <v>-1</v>
          </cell>
          <cell r="H91">
            <v>272</v>
          </cell>
          <cell r="I91">
            <v>2002</v>
          </cell>
          <cell r="J91">
            <v>8</v>
          </cell>
          <cell r="K91">
            <v>8.4000000000000005E-2</v>
          </cell>
        </row>
        <row r="92">
          <cell r="A92">
            <v>37490</v>
          </cell>
          <cell r="B92" t="str">
            <v>CDB</v>
          </cell>
          <cell r="C92">
            <v>37603</v>
          </cell>
          <cell r="D92">
            <v>3</v>
          </cell>
          <cell r="E92">
            <v>3.3000000000000002E-2</v>
          </cell>
          <cell r="F92" t="str">
            <v>BCR</v>
          </cell>
          <cell r="G92">
            <v>-1</v>
          </cell>
          <cell r="H92">
            <v>113</v>
          </cell>
          <cell r="I92">
            <v>2002</v>
          </cell>
          <cell r="J92">
            <v>8</v>
          </cell>
          <cell r="K92">
            <v>9.9000000000000005E-2</v>
          </cell>
        </row>
        <row r="93">
          <cell r="A93">
            <v>37495</v>
          </cell>
          <cell r="B93" t="str">
            <v>CDB</v>
          </cell>
          <cell r="C93">
            <v>37504</v>
          </cell>
          <cell r="D93">
            <v>3</v>
          </cell>
          <cell r="E93">
            <v>2.7999999999999997E-2</v>
          </cell>
          <cell r="F93" t="str">
            <v>BCR</v>
          </cell>
          <cell r="G93">
            <v>-1</v>
          </cell>
          <cell r="H93">
            <v>9</v>
          </cell>
          <cell r="I93">
            <v>2002</v>
          </cell>
          <cell r="J93">
            <v>8</v>
          </cell>
          <cell r="K93">
            <v>8.3999999999999991E-2</v>
          </cell>
        </row>
        <row r="94">
          <cell r="A94">
            <v>37495</v>
          </cell>
          <cell r="B94" t="str">
            <v>CDB</v>
          </cell>
          <cell r="C94">
            <v>37508</v>
          </cell>
          <cell r="D94">
            <v>2.5</v>
          </cell>
          <cell r="E94">
            <v>2.7999999999999997E-2</v>
          </cell>
          <cell r="F94" t="str">
            <v>BCR</v>
          </cell>
          <cell r="G94">
            <v>-1</v>
          </cell>
          <cell r="H94">
            <v>13</v>
          </cell>
          <cell r="I94">
            <v>2002</v>
          </cell>
          <cell r="J94">
            <v>8</v>
          </cell>
          <cell r="K94">
            <v>6.9999999999999993E-2</v>
          </cell>
        </row>
        <row r="95">
          <cell r="A95">
            <v>37495</v>
          </cell>
          <cell r="B95" t="str">
            <v>CDB</v>
          </cell>
          <cell r="C95">
            <v>37509</v>
          </cell>
          <cell r="D95">
            <v>2</v>
          </cell>
          <cell r="E95">
            <v>2.7999999999999997E-2</v>
          </cell>
          <cell r="F95" t="str">
            <v>BCR</v>
          </cell>
          <cell r="G95">
            <v>-1</v>
          </cell>
          <cell r="H95">
            <v>14</v>
          </cell>
          <cell r="I95">
            <v>2002</v>
          </cell>
          <cell r="J95">
            <v>8</v>
          </cell>
          <cell r="K95">
            <v>5.5999999999999994E-2</v>
          </cell>
        </row>
        <row r="96">
          <cell r="A96">
            <v>37496</v>
          </cell>
          <cell r="B96" t="str">
            <v>CDB</v>
          </cell>
          <cell r="C96">
            <v>37508</v>
          </cell>
          <cell r="D96">
            <v>3</v>
          </cell>
          <cell r="E96">
            <v>2.8999999999999998E-2</v>
          </cell>
          <cell r="F96" t="str">
            <v>BCR</v>
          </cell>
          <cell r="G96">
            <v>-1</v>
          </cell>
          <cell r="H96">
            <v>12</v>
          </cell>
          <cell r="I96">
            <v>2002</v>
          </cell>
          <cell r="J96">
            <v>8</v>
          </cell>
          <cell r="K96">
            <v>8.6999999999999994E-2</v>
          </cell>
        </row>
        <row r="97">
          <cell r="A97">
            <v>37497</v>
          </cell>
          <cell r="B97" t="str">
            <v>CDB</v>
          </cell>
          <cell r="C97">
            <v>37504</v>
          </cell>
          <cell r="D97">
            <v>4</v>
          </cell>
          <cell r="E97">
            <v>0.03</v>
          </cell>
          <cell r="F97" t="str">
            <v>BCR</v>
          </cell>
          <cell r="G97">
            <v>-1</v>
          </cell>
          <cell r="H97">
            <v>7</v>
          </cell>
          <cell r="I97">
            <v>2002</v>
          </cell>
          <cell r="J97">
            <v>8</v>
          </cell>
          <cell r="K97">
            <v>0.12</v>
          </cell>
        </row>
        <row r="98">
          <cell r="A98">
            <v>37497</v>
          </cell>
          <cell r="B98" t="str">
            <v>CDB</v>
          </cell>
          <cell r="C98">
            <v>37504</v>
          </cell>
          <cell r="D98">
            <v>2</v>
          </cell>
          <cell r="E98">
            <v>0.03</v>
          </cell>
          <cell r="F98" t="str">
            <v>BCR</v>
          </cell>
          <cell r="G98">
            <v>-1</v>
          </cell>
          <cell r="H98">
            <v>7</v>
          </cell>
          <cell r="I98">
            <v>2002</v>
          </cell>
          <cell r="J98">
            <v>8</v>
          </cell>
          <cell r="K98">
            <v>0.06</v>
          </cell>
        </row>
        <row r="99">
          <cell r="A99">
            <v>37497</v>
          </cell>
          <cell r="B99" t="str">
            <v>CDB</v>
          </cell>
          <cell r="C99">
            <v>37509</v>
          </cell>
          <cell r="D99">
            <v>3</v>
          </cell>
          <cell r="E99">
            <v>2.8999999999999998E-2</v>
          </cell>
          <cell r="F99" t="str">
            <v>BCR</v>
          </cell>
          <cell r="G99">
            <v>-1</v>
          </cell>
          <cell r="H99">
            <v>12</v>
          </cell>
          <cell r="I99">
            <v>2002</v>
          </cell>
          <cell r="J99">
            <v>8</v>
          </cell>
          <cell r="K99">
            <v>8.6999999999999994E-2</v>
          </cell>
        </row>
        <row r="100">
          <cell r="A100">
            <v>37503</v>
          </cell>
          <cell r="B100" t="str">
            <v>CDB</v>
          </cell>
          <cell r="C100">
            <v>37509</v>
          </cell>
          <cell r="D100">
            <v>1.7</v>
          </cell>
          <cell r="E100">
            <v>3.3000000000000002E-2</v>
          </cell>
          <cell r="F100" t="str">
            <v>BCR</v>
          </cell>
          <cell r="G100">
            <v>-1</v>
          </cell>
          <cell r="H100">
            <v>6</v>
          </cell>
          <cell r="I100">
            <v>2002</v>
          </cell>
          <cell r="J100">
            <v>9</v>
          </cell>
          <cell r="K100">
            <v>5.6100000000000004E-2</v>
          </cell>
        </row>
        <row r="101">
          <cell r="A101">
            <v>37505</v>
          </cell>
          <cell r="B101" t="str">
            <v>CDB</v>
          </cell>
          <cell r="C101">
            <v>37573</v>
          </cell>
          <cell r="D101">
            <v>1.5</v>
          </cell>
          <cell r="E101">
            <v>4.2500000000000003E-2</v>
          </cell>
          <cell r="F101" t="str">
            <v>BCR</v>
          </cell>
          <cell r="G101">
            <v>-1</v>
          </cell>
          <cell r="H101">
            <v>68</v>
          </cell>
          <cell r="I101">
            <v>2002</v>
          </cell>
          <cell r="J101">
            <v>9</v>
          </cell>
          <cell r="K101">
            <v>6.3750000000000001E-2</v>
          </cell>
        </row>
        <row r="102">
          <cell r="A102">
            <v>37508</v>
          </cell>
          <cell r="B102" t="str">
            <v>CDB</v>
          </cell>
          <cell r="C102">
            <v>37600</v>
          </cell>
          <cell r="D102">
            <v>2</v>
          </cell>
          <cell r="E102">
            <v>4.0999999999999995E-2</v>
          </cell>
          <cell r="F102" t="str">
            <v>BCR</v>
          </cell>
          <cell r="G102">
            <v>-1</v>
          </cell>
          <cell r="H102">
            <v>92</v>
          </cell>
          <cell r="I102">
            <v>2002</v>
          </cell>
          <cell r="J102">
            <v>9</v>
          </cell>
          <cell r="K102">
            <v>8.199999999999999E-2</v>
          </cell>
        </row>
        <row r="103">
          <cell r="A103">
            <v>37509</v>
          </cell>
          <cell r="B103" t="str">
            <v>CDB</v>
          </cell>
          <cell r="C103">
            <v>37540</v>
          </cell>
          <cell r="D103">
            <v>8</v>
          </cell>
          <cell r="E103">
            <v>3.7499999999999999E-2</v>
          </cell>
          <cell r="F103" t="str">
            <v>BCR</v>
          </cell>
          <cell r="G103">
            <v>-1</v>
          </cell>
          <cell r="H103">
            <v>31</v>
          </cell>
          <cell r="I103">
            <v>2002</v>
          </cell>
          <cell r="J103">
            <v>9</v>
          </cell>
          <cell r="K103">
            <v>0.3</v>
          </cell>
        </row>
        <row r="104">
          <cell r="A104">
            <v>37511</v>
          </cell>
          <cell r="B104" t="str">
            <v>CDB</v>
          </cell>
          <cell r="C104">
            <v>37540</v>
          </cell>
          <cell r="D104">
            <v>2</v>
          </cell>
          <cell r="E104">
            <v>4.2500000000000003E-2</v>
          </cell>
          <cell r="F104" t="str">
            <v>BCR</v>
          </cell>
          <cell r="G104">
            <v>-1</v>
          </cell>
          <cell r="H104">
            <v>29</v>
          </cell>
          <cell r="I104">
            <v>2002</v>
          </cell>
          <cell r="J104">
            <v>9</v>
          </cell>
          <cell r="K104">
            <v>8.5000000000000006E-2</v>
          </cell>
        </row>
        <row r="105">
          <cell r="A105">
            <v>37511</v>
          </cell>
          <cell r="B105" t="str">
            <v>CDB</v>
          </cell>
          <cell r="C105">
            <v>37547</v>
          </cell>
          <cell r="D105">
            <v>1</v>
          </cell>
          <cell r="E105">
            <v>4.2000000000000003E-2</v>
          </cell>
          <cell r="F105" t="str">
            <v>BCR</v>
          </cell>
          <cell r="G105">
            <v>-1</v>
          </cell>
          <cell r="H105">
            <v>36</v>
          </cell>
          <cell r="I105">
            <v>2002</v>
          </cell>
          <cell r="J105">
            <v>9</v>
          </cell>
          <cell r="K105">
            <v>4.2000000000000003E-2</v>
          </cell>
        </row>
        <row r="106">
          <cell r="A106">
            <v>37511</v>
          </cell>
          <cell r="B106" t="str">
            <v>CDB</v>
          </cell>
          <cell r="C106">
            <v>37571</v>
          </cell>
          <cell r="D106">
            <v>1</v>
          </cell>
          <cell r="E106">
            <v>4.7E-2</v>
          </cell>
          <cell r="F106" t="str">
            <v>BCR</v>
          </cell>
          <cell r="G106">
            <v>-1</v>
          </cell>
          <cell r="H106">
            <v>60</v>
          </cell>
          <cell r="I106">
            <v>2002</v>
          </cell>
          <cell r="J106">
            <v>9</v>
          </cell>
          <cell r="K106">
            <v>4.7E-2</v>
          </cell>
        </row>
        <row r="107">
          <cell r="A107">
            <v>37511</v>
          </cell>
          <cell r="B107" t="str">
            <v>CDB</v>
          </cell>
          <cell r="C107">
            <v>37601</v>
          </cell>
          <cell r="D107">
            <v>4</v>
          </cell>
          <cell r="E107">
            <v>0.05</v>
          </cell>
          <cell r="F107" t="str">
            <v>BCR</v>
          </cell>
          <cell r="G107">
            <v>-1</v>
          </cell>
          <cell r="H107">
            <v>90</v>
          </cell>
          <cell r="I107">
            <v>2002</v>
          </cell>
          <cell r="J107">
            <v>9</v>
          </cell>
          <cell r="K107">
            <v>0.2</v>
          </cell>
        </row>
        <row r="108">
          <cell r="A108">
            <v>37512</v>
          </cell>
          <cell r="B108" t="str">
            <v>CDB</v>
          </cell>
          <cell r="C108">
            <v>37538</v>
          </cell>
          <cell r="D108">
            <v>2</v>
          </cell>
          <cell r="E108">
            <v>4.4999999999999998E-2</v>
          </cell>
          <cell r="F108" t="str">
            <v>BCR</v>
          </cell>
          <cell r="G108">
            <v>-1</v>
          </cell>
          <cell r="H108">
            <v>26</v>
          </cell>
          <cell r="I108">
            <v>2002</v>
          </cell>
          <cell r="J108">
            <v>9</v>
          </cell>
          <cell r="K108">
            <v>0.09</v>
          </cell>
        </row>
        <row r="109">
          <cell r="A109">
            <v>37512</v>
          </cell>
          <cell r="B109" t="str">
            <v>CDB</v>
          </cell>
          <cell r="C109">
            <v>37540</v>
          </cell>
          <cell r="D109">
            <v>2</v>
          </cell>
          <cell r="E109">
            <v>4.4999999999999998E-2</v>
          </cell>
          <cell r="F109" t="str">
            <v>BCR</v>
          </cell>
          <cell r="G109">
            <v>-1</v>
          </cell>
          <cell r="H109">
            <v>28</v>
          </cell>
          <cell r="I109">
            <v>2002</v>
          </cell>
          <cell r="J109">
            <v>9</v>
          </cell>
          <cell r="K109">
            <v>0.09</v>
          </cell>
        </row>
        <row r="110">
          <cell r="A110">
            <v>37512</v>
          </cell>
          <cell r="B110" t="str">
            <v>CDB</v>
          </cell>
          <cell r="C110">
            <v>37572</v>
          </cell>
          <cell r="D110">
            <v>2</v>
          </cell>
          <cell r="E110">
            <v>5.5E-2</v>
          </cell>
          <cell r="F110" t="str">
            <v>BCR</v>
          </cell>
          <cell r="G110">
            <v>-1</v>
          </cell>
          <cell r="H110">
            <v>60</v>
          </cell>
          <cell r="I110">
            <v>2002</v>
          </cell>
          <cell r="J110">
            <v>9</v>
          </cell>
          <cell r="K110">
            <v>0.11</v>
          </cell>
        </row>
        <row r="111">
          <cell r="A111">
            <v>37512</v>
          </cell>
          <cell r="B111" t="str">
            <v>CDB</v>
          </cell>
          <cell r="C111">
            <v>37572</v>
          </cell>
          <cell r="D111">
            <v>2</v>
          </cell>
          <cell r="E111">
            <v>5.5E-2</v>
          </cell>
          <cell r="F111" t="str">
            <v>BCR</v>
          </cell>
          <cell r="G111">
            <v>-1</v>
          </cell>
          <cell r="H111">
            <v>60</v>
          </cell>
          <cell r="I111">
            <v>2002</v>
          </cell>
          <cell r="J111">
            <v>9</v>
          </cell>
          <cell r="K111">
            <v>0.11</v>
          </cell>
        </row>
        <row r="112">
          <cell r="A112">
            <v>37515</v>
          </cell>
          <cell r="B112" t="str">
            <v>CDB</v>
          </cell>
          <cell r="C112">
            <v>37540</v>
          </cell>
          <cell r="D112">
            <v>2</v>
          </cell>
          <cell r="E112">
            <v>6.7500000000000004E-2</v>
          </cell>
          <cell r="F112" t="str">
            <v>BCR</v>
          </cell>
          <cell r="G112">
            <v>-1</v>
          </cell>
          <cell r="H112">
            <v>25</v>
          </cell>
          <cell r="I112">
            <v>2002</v>
          </cell>
          <cell r="J112">
            <v>9</v>
          </cell>
          <cell r="K112">
            <v>0.13500000000000001</v>
          </cell>
        </row>
        <row r="113">
          <cell r="A113">
            <v>37516</v>
          </cell>
          <cell r="B113" t="str">
            <v>CDB</v>
          </cell>
          <cell r="C113">
            <v>37572</v>
          </cell>
          <cell r="D113">
            <v>4</v>
          </cell>
          <cell r="E113">
            <v>6.5000000000000002E-2</v>
          </cell>
          <cell r="F113" t="str">
            <v>BCR</v>
          </cell>
          <cell r="G113">
            <v>-1</v>
          </cell>
          <cell r="H113">
            <v>56</v>
          </cell>
          <cell r="I113">
            <v>2002</v>
          </cell>
          <cell r="J113">
            <v>9</v>
          </cell>
          <cell r="K113">
            <v>0.26</v>
          </cell>
        </row>
        <row r="114">
          <cell r="A114">
            <v>37524</v>
          </cell>
          <cell r="B114" t="str">
            <v>CDB</v>
          </cell>
          <cell r="C114">
            <v>37540</v>
          </cell>
          <cell r="D114">
            <v>2</v>
          </cell>
          <cell r="E114">
            <v>0.05</v>
          </cell>
          <cell r="F114" t="str">
            <v>BCR</v>
          </cell>
          <cell r="G114">
            <v>-1</v>
          </cell>
          <cell r="H114">
            <v>16</v>
          </cell>
          <cell r="I114">
            <v>2002</v>
          </cell>
          <cell r="J114">
            <v>9</v>
          </cell>
          <cell r="K114">
            <v>0.1</v>
          </cell>
        </row>
        <row r="115">
          <cell r="A115">
            <v>37524</v>
          </cell>
          <cell r="B115" t="str">
            <v>CDB</v>
          </cell>
          <cell r="C115">
            <v>37540</v>
          </cell>
          <cell r="D115">
            <v>2</v>
          </cell>
          <cell r="E115">
            <v>0.05</v>
          </cell>
          <cell r="F115" t="str">
            <v>BCR</v>
          </cell>
          <cell r="G115">
            <v>-1</v>
          </cell>
          <cell r="H115">
            <v>16</v>
          </cell>
          <cell r="I115">
            <v>2002</v>
          </cell>
          <cell r="J115">
            <v>9</v>
          </cell>
          <cell r="K115">
            <v>0.1</v>
          </cell>
        </row>
        <row r="116">
          <cell r="A116">
            <v>37524</v>
          </cell>
          <cell r="B116" t="str">
            <v>CDB</v>
          </cell>
          <cell r="C116">
            <v>37540</v>
          </cell>
          <cell r="D116">
            <v>2</v>
          </cell>
          <cell r="E116">
            <v>0.05</v>
          </cell>
          <cell r="F116" t="str">
            <v>BCR</v>
          </cell>
          <cell r="G116">
            <v>-1</v>
          </cell>
          <cell r="H116">
            <v>16</v>
          </cell>
          <cell r="I116">
            <v>2002</v>
          </cell>
          <cell r="J116">
            <v>9</v>
          </cell>
          <cell r="K116">
            <v>0.1</v>
          </cell>
        </row>
        <row r="117">
          <cell r="A117">
            <v>37525</v>
          </cell>
          <cell r="B117" t="str">
            <v>CDB</v>
          </cell>
          <cell r="C117">
            <v>37540</v>
          </cell>
          <cell r="D117">
            <v>1</v>
          </cell>
          <cell r="E117">
            <v>0.05</v>
          </cell>
          <cell r="F117" t="str">
            <v>BCR</v>
          </cell>
          <cell r="G117">
            <v>-1</v>
          </cell>
          <cell r="H117">
            <v>15</v>
          </cell>
          <cell r="I117">
            <v>2002</v>
          </cell>
          <cell r="J117">
            <v>9</v>
          </cell>
          <cell r="K117">
            <v>0.05</v>
          </cell>
        </row>
        <row r="118">
          <cell r="A118">
            <v>37525</v>
          </cell>
          <cell r="B118" t="str">
            <v>CDB</v>
          </cell>
          <cell r="C118">
            <v>37540</v>
          </cell>
          <cell r="D118">
            <v>2</v>
          </cell>
          <cell r="E118">
            <v>0.05</v>
          </cell>
          <cell r="F118" t="str">
            <v>BCR</v>
          </cell>
          <cell r="G118">
            <v>-1</v>
          </cell>
          <cell r="H118">
            <v>15</v>
          </cell>
          <cell r="I118">
            <v>2002</v>
          </cell>
          <cell r="J118">
            <v>9</v>
          </cell>
          <cell r="K118">
            <v>0.1</v>
          </cell>
        </row>
        <row r="119">
          <cell r="A119">
            <v>37531</v>
          </cell>
          <cell r="B119" t="str">
            <v>CDB</v>
          </cell>
          <cell r="C119">
            <v>37540</v>
          </cell>
          <cell r="D119">
            <v>2</v>
          </cell>
          <cell r="E119">
            <v>6.25E-2</v>
          </cell>
          <cell r="F119" t="str">
            <v>BCR</v>
          </cell>
          <cell r="G119">
            <v>-1</v>
          </cell>
          <cell r="H119">
            <v>9</v>
          </cell>
          <cell r="I119">
            <v>2002</v>
          </cell>
          <cell r="J119">
            <v>10</v>
          </cell>
          <cell r="K119">
            <v>0.125</v>
          </cell>
        </row>
        <row r="120">
          <cell r="A120">
            <v>37531</v>
          </cell>
          <cell r="B120" t="str">
            <v>CDB</v>
          </cell>
          <cell r="C120">
            <v>37540</v>
          </cell>
          <cell r="D120">
            <v>4</v>
          </cell>
          <cell r="E120">
            <v>6.25E-2</v>
          </cell>
          <cell r="F120" t="str">
            <v>BCR</v>
          </cell>
          <cell r="G120">
            <v>-1</v>
          </cell>
          <cell r="H120">
            <v>9</v>
          </cell>
          <cell r="I120">
            <v>2002</v>
          </cell>
          <cell r="J120">
            <v>10</v>
          </cell>
          <cell r="K120">
            <v>0.25</v>
          </cell>
        </row>
        <row r="121">
          <cell r="A121">
            <v>37539</v>
          </cell>
          <cell r="B121" t="str">
            <v>CDB</v>
          </cell>
          <cell r="C121">
            <v>37547</v>
          </cell>
          <cell r="D121">
            <v>6</v>
          </cell>
          <cell r="E121">
            <v>0.05</v>
          </cell>
          <cell r="F121" t="str">
            <v>BCR</v>
          </cell>
          <cell r="G121">
            <v>-1</v>
          </cell>
          <cell r="H121">
            <v>8</v>
          </cell>
          <cell r="I121">
            <v>2002</v>
          </cell>
          <cell r="J121">
            <v>10</v>
          </cell>
          <cell r="K121">
            <v>0.30000000000000004</v>
          </cell>
        </row>
        <row r="122">
          <cell r="A122">
            <v>37539</v>
          </cell>
          <cell r="B122" t="str">
            <v>CDB</v>
          </cell>
          <cell r="C122">
            <v>37572</v>
          </cell>
          <cell r="D122">
            <v>2.5</v>
          </cell>
          <cell r="E122">
            <v>5.7999999999999996E-2</v>
          </cell>
          <cell r="F122" t="str">
            <v>BCR</v>
          </cell>
          <cell r="G122">
            <v>-1</v>
          </cell>
          <cell r="H122">
            <v>33</v>
          </cell>
          <cell r="I122">
            <v>2002</v>
          </cell>
          <cell r="J122">
            <v>10</v>
          </cell>
          <cell r="K122">
            <v>0.14499999999999999</v>
          </cell>
        </row>
        <row r="123">
          <cell r="A123">
            <v>37546</v>
          </cell>
          <cell r="B123" t="str">
            <v>CDB</v>
          </cell>
          <cell r="C123">
            <v>37571</v>
          </cell>
          <cell r="D123">
            <v>5</v>
          </cell>
          <cell r="E123">
            <v>4.7500000000000001E-2</v>
          </cell>
          <cell r="F123" t="str">
            <v>BCR</v>
          </cell>
          <cell r="G123">
            <v>-1</v>
          </cell>
          <cell r="H123">
            <v>25</v>
          </cell>
          <cell r="I123">
            <v>2002</v>
          </cell>
          <cell r="J123">
            <v>10</v>
          </cell>
          <cell r="K123">
            <v>0.23749999999999999</v>
          </cell>
        </row>
        <row r="124">
          <cell r="A124">
            <v>37547</v>
          </cell>
          <cell r="B124" t="str">
            <v>CDB</v>
          </cell>
          <cell r="C124">
            <v>37573</v>
          </cell>
          <cell r="D124">
            <v>2</v>
          </cell>
          <cell r="E124">
            <v>4.5499999999999999E-2</v>
          </cell>
          <cell r="F124" t="str">
            <v>BCR</v>
          </cell>
          <cell r="G124">
            <v>-1</v>
          </cell>
          <cell r="H124">
            <v>26</v>
          </cell>
          <cell r="I124">
            <v>2002</v>
          </cell>
          <cell r="J124">
            <v>10</v>
          </cell>
          <cell r="K124">
            <v>9.0999999999999998E-2</v>
          </cell>
        </row>
        <row r="125">
          <cell r="A125">
            <v>37551</v>
          </cell>
          <cell r="B125" t="str">
            <v>CDB</v>
          </cell>
          <cell r="C125">
            <v>37601</v>
          </cell>
          <cell r="D125">
            <v>9.5</v>
          </cell>
          <cell r="E125">
            <v>4.4999999999999998E-2</v>
          </cell>
          <cell r="F125" t="str">
            <v>BCR</v>
          </cell>
          <cell r="G125">
            <v>-1</v>
          </cell>
          <cell r="H125">
            <v>50</v>
          </cell>
          <cell r="I125">
            <v>2002</v>
          </cell>
          <cell r="J125">
            <v>10</v>
          </cell>
          <cell r="K125">
            <v>0.42749999999999999</v>
          </cell>
        </row>
        <row r="126">
          <cell r="A126">
            <v>37557</v>
          </cell>
          <cell r="B126" t="str">
            <v>CDB</v>
          </cell>
          <cell r="C126">
            <v>37571</v>
          </cell>
          <cell r="D126">
            <v>5.9</v>
          </cell>
          <cell r="E126">
            <v>4.3499999999999997E-2</v>
          </cell>
          <cell r="F126" t="str">
            <v>BCR</v>
          </cell>
          <cell r="G126">
            <v>-1</v>
          </cell>
          <cell r="H126">
            <v>14</v>
          </cell>
          <cell r="I126">
            <v>2002</v>
          </cell>
          <cell r="J126">
            <v>10</v>
          </cell>
          <cell r="K126">
            <v>0.25664999999999999</v>
          </cell>
        </row>
        <row r="127">
          <cell r="A127">
            <v>37557</v>
          </cell>
          <cell r="B127" t="str">
            <v>CDB</v>
          </cell>
          <cell r="C127">
            <v>37599</v>
          </cell>
          <cell r="D127">
            <v>3</v>
          </cell>
          <cell r="E127">
            <v>4.9000000000000002E-2</v>
          </cell>
          <cell r="F127" t="str">
            <v>BCR</v>
          </cell>
          <cell r="G127">
            <v>-1</v>
          </cell>
          <cell r="H127">
            <v>42</v>
          </cell>
          <cell r="I127">
            <v>2002</v>
          </cell>
          <cell r="J127">
            <v>10</v>
          </cell>
          <cell r="K127">
            <v>0.14700000000000002</v>
          </cell>
        </row>
        <row r="128">
          <cell r="A128">
            <v>37557</v>
          </cell>
          <cell r="B128" t="str">
            <v>CDB</v>
          </cell>
          <cell r="C128">
            <v>37601</v>
          </cell>
          <cell r="D128">
            <v>2</v>
          </cell>
          <cell r="E128">
            <v>4.9000000000000002E-2</v>
          </cell>
          <cell r="F128" t="str">
            <v>BCR</v>
          </cell>
          <cell r="G128">
            <v>-1</v>
          </cell>
          <cell r="H128">
            <v>44</v>
          </cell>
          <cell r="I128">
            <v>2002</v>
          </cell>
          <cell r="J128">
            <v>10</v>
          </cell>
          <cell r="K128">
            <v>9.8000000000000004E-2</v>
          </cell>
        </row>
        <row r="129">
          <cell r="A129">
            <v>37557</v>
          </cell>
          <cell r="B129" t="str">
            <v>CDB</v>
          </cell>
          <cell r="C129">
            <v>37761</v>
          </cell>
          <cell r="D129">
            <v>2</v>
          </cell>
          <cell r="E129">
            <v>6.5000000000000002E-2</v>
          </cell>
          <cell r="F129" t="str">
            <v>BCR</v>
          </cell>
          <cell r="G129">
            <v>-1</v>
          </cell>
          <cell r="H129">
            <v>204</v>
          </cell>
          <cell r="I129">
            <v>2002</v>
          </cell>
          <cell r="J129">
            <v>10</v>
          </cell>
          <cell r="K129">
            <v>0.13</v>
          </cell>
        </row>
        <row r="130">
          <cell r="A130">
            <v>37566</v>
          </cell>
          <cell r="B130" t="str">
            <v>CDB</v>
          </cell>
          <cell r="C130">
            <v>37601</v>
          </cell>
          <cell r="D130">
            <v>2</v>
          </cell>
          <cell r="E130">
            <v>4.4999999999999998E-2</v>
          </cell>
          <cell r="F130" t="str">
            <v>BCR</v>
          </cell>
          <cell r="G130">
            <v>-1</v>
          </cell>
          <cell r="H130">
            <v>35</v>
          </cell>
          <cell r="I130">
            <v>2002</v>
          </cell>
          <cell r="J130">
            <v>11</v>
          </cell>
          <cell r="K130">
            <v>0.09</v>
          </cell>
        </row>
        <row r="131">
          <cell r="A131">
            <v>37572</v>
          </cell>
          <cell r="B131" t="str">
            <v>CDB</v>
          </cell>
          <cell r="C131">
            <v>37599</v>
          </cell>
          <cell r="D131">
            <v>3</v>
          </cell>
          <cell r="E131">
            <v>0.04</v>
          </cell>
          <cell r="F131" t="str">
            <v>BCR</v>
          </cell>
          <cell r="G131">
            <v>-1</v>
          </cell>
          <cell r="H131">
            <v>27</v>
          </cell>
          <cell r="I131">
            <v>2002</v>
          </cell>
          <cell r="J131">
            <v>11</v>
          </cell>
          <cell r="K131">
            <v>0.12</v>
          </cell>
        </row>
        <row r="132">
          <cell r="A132">
            <v>37573</v>
          </cell>
          <cell r="B132" t="str">
            <v>CDB</v>
          </cell>
          <cell r="C132">
            <v>37761</v>
          </cell>
          <cell r="D132">
            <v>2</v>
          </cell>
          <cell r="E132">
            <v>4.1500000000000002E-2</v>
          </cell>
          <cell r="F132" t="str">
            <v>BCR</v>
          </cell>
          <cell r="G132">
            <v>-1</v>
          </cell>
          <cell r="H132">
            <v>188</v>
          </cell>
          <cell r="I132">
            <v>2002</v>
          </cell>
          <cell r="J132">
            <v>11</v>
          </cell>
          <cell r="K132">
            <v>8.3000000000000004E-2</v>
          </cell>
        </row>
        <row r="133">
          <cell r="A133">
            <v>37575</v>
          </cell>
          <cell r="B133" t="str">
            <v>CDB</v>
          </cell>
          <cell r="C133">
            <v>37761</v>
          </cell>
          <cell r="D133">
            <v>2</v>
          </cell>
          <cell r="E133">
            <v>0.04</v>
          </cell>
          <cell r="F133" t="str">
            <v>BCR</v>
          </cell>
          <cell r="G133">
            <v>-1</v>
          </cell>
          <cell r="H133">
            <v>186</v>
          </cell>
          <cell r="I133">
            <v>2002</v>
          </cell>
          <cell r="J133">
            <v>11</v>
          </cell>
          <cell r="K133">
            <v>0.08</v>
          </cell>
        </row>
        <row r="134">
          <cell r="A134">
            <v>37579</v>
          </cell>
          <cell r="B134" t="str">
            <v>CDB</v>
          </cell>
          <cell r="C134">
            <v>37936</v>
          </cell>
          <cell r="D134">
            <v>0.3</v>
          </cell>
          <cell r="E134">
            <v>5.2499999999999998E-2</v>
          </cell>
          <cell r="F134" t="str">
            <v>BCR</v>
          </cell>
          <cell r="G134">
            <v>-1</v>
          </cell>
          <cell r="H134">
            <v>357</v>
          </cell>
          <cell r="I134">
            <v>2002</v>
          </cell>
          <cell r="J134">
            <v>11</v>
          </cell>
          <cell r="K134">
            <v>1.575E-2</v>
          </cell>
        </row>
        <row r="135">
          <cell r="A135">
            <v>37579</v>
          </cell>
          <cell r="B135" t="str">
            <v>CDB</v>
          </cell>
          <cell r="C135">
            <v>37936</v>
          </cell>
          <cell r="D135">
            <v>2</v>
          </cell>
          <cell r="E135">
            <v>5.2499999999999998E-2</v>
          </cell>
          <cell r="F135" t="str">
            <v>BCR</v>
          </cell>
          <cell r="G135">
            <v>-1</v>
          </cell>
          <cell r="H135">
            <v>357</v>
          </cell>
          <cell r="I135">
            <v>2002</v>
          </cell>
          <cell r="J135">
            <v>11</v>
          </cell>
          <cell r="K135">
            <v>0.105</v>
          </cell>
        </row>
        <row r="136">
          <cell r="A136">
            <v>37580</v>
          </cell>
          <cell r="B136" t="str">
            <v>CDB</v>
          </cell>
          <cell r="C136">
            <v>37943</v>
          </cell>
          <cell r="D136">
            <v>2</v>
          </cell>
          <cell r="E136">
            <v>5.2000000000000005E-2</v>
          </cell>
          <cell r="F136" t="str">
            <v>BCR</v>
          </cell>
          <cell r="G136">
            <v>-1</v>
          </cell>
          <cell r="H136">
            <v>363</v>
          </cell>
          <cell r="I136">
            <v>2002</v>
          </cell>
          <cell r="J136">
            <v>11</v>
          </cell>
          <cell r="K136">
            <v>0.10400000000000001</v>
          </cell>
        </row>
        <row r="137">
          <cell r="A137">
            <v>37586</v>
          </cell>
          <cell r="B137" t="str">
            <v>CDB</v>
          </cell>
          <cell r="C137">
            <v>37607</v>
          </cell>
          <cell r="D137">
            <v>1</v>
          </cell>
          <cell r="E137">
            <v>3.6499999999999998E-2</v>
          </cell>
          <cell r="F137" t="str">
            <v>BCR</v>
          </cell>
          <cell r="G137">
            <v>-1</v>
          </cell>
          <cell r="H137">
            <v>21</v>
          </cell>
          <cell r="I137">
            <v>2002</v>
          </cell>
          <cell r="J137">
            <v>11</v>
          </cell>
          <cell r="K137">
            <v>3.6499999999999998E-2</v>
          </cell>
        </row>
        <row r="138">
          <cell r="A138">
            <v>37628</v>
          </cell>
          <cell r="B138" t="str">
            <v>CDB</v>
          </cell>
          <cell r="C138">
            <v>37761</v>
          </cell>
          <cell r="D138">
            <v>1</v>
          </cell>
          <cell r="E138">
            <v>3.85E-2</v>
          </cell>
          <cell r="F138" t="str">
            <v>BCR</v>
          </cell>
          <cell r="G138">
            <v>-1</v>
          </cell>
          <cell r="H138">
            <v>133</v>
          </cell>
          <cell r="I138">
            <v>2003</v>
          </cell>
          <cell r="J138">
            <v>1</v>
          </cell>
          <cell r="K138">
            <v>3.85E-2</v>
          </cell>
        </row>
        <row r="139">
          <cell r="A139">
            <v>37631</v>
          </cell>
          <cell r="B139" t="str">
            <v>CDB</v>
          </cell>
          <cell r="C139">
            <v>37648</v>
          </cell>
          <cell r="D139">
            <v>15</v>
          </cell>
          <cell r="E139">
            <v>3.7999999999999999E-2</v>
          </cell>
          <cell r="F139" t="str">
            <v>BCR</v>
          </cell>
          <cell r="G139">
            <v>-1</v>
          </cell>
          <cell r="H139">
            <v>17</v>
          </cell>
          <cell r="I139">
            <v>2003</v>
          </cell>
          <cell r="J139">
            <v>1</v>
          </cell>
          <cell r="K139">
            <v>0.56999999999999995</v>
          </cell>
        </row>
        <row r="140">
          <cell r="A140">
            <v>37634</v>
          </cell>
          <cell r="B140" t="str">
            <v>CDB</v>
          </cell>
          <cell r="C140">
            <v>37648</v>
          </cell>
          <cell r="D140">
            <v>15</v>
          </cell>
          <cell r="E140">
            <v>3.7999999999999999E-2</v>
          </cell>
          <cell r="F140" t="str">
            <v>BCR</v>
          </cell>
          <cell r="G140">
            <v>-1</v>
          </cell>
          <cell r="H140">
            <v>14</v>
          </cell>
          <cell r="I140">
            <v>2003</v>
          </cell>
          <cell r="J140">
            <v>1</v>
          </cell>
          <cell r="K140">
            <v>0.56999999999999995</v>
          </cell>
        </row>
        <row r="141">
          <cell r="A141">
            <v>37644</v>
          </cell>
          <cell r="B141" t="str">
            <v>CDB</v>
          </cell>
          <cell r="C141">
            <v>37659</v>
          </cell>
          <cell r="D141">
            <v>2</v>
          </cell>
          <cell r="E141">
            <v>3.6499999999999998E-2</v>
          </cell>
          <cell r="F141" t="str">
            <v>BCR</v>
          </cell>
          <cell r="G141">
            <v>-1</v>
          </cell>
          <cell r="H141">
            <v>15</v>
          </cell>
          <cell r="I141">
            <v>2003</v>
          </cell>
          <cell r="J141">
            <v>1</v>
          </cell>
          <cell r="K141">
            <v>7.2999999999999995E-2</v>
          </cell>
        </row>
        <row r="142">
          <cell r="A142">
            <v>37644</v>
          </cell>
          <cell r="B142" t="str">
            <v>CDB</v>
          </cell>
          <cell r="C142">
            <v>37803</v>
          </cell>
          <cell r="D142">
            <v>1</v>
          </cell>
          <cell r="E142">
            <v>3.6200000000000003E-2</v>
          </cell>
          <cell r="F142" t="str">
            <v>BCR</v>
          </cell>
          <cell r="G142">
            <v>-1</v>
          </cell>
          <cell r="H142">
            <v>159</v>
          </cell>
          <cell r="I142">
            <v>2003</v>
          </cell>
          <cell r="J142">
            <v>1</v>
          </cell>
          <cell r="K142">
            <v>3.6200000000000003E-2</v>
          </cell>
        </row>
        <row r="143">
          <cell r="A143">
            <v>37648</v>
          </cell>
          <cell r="B143" t="str">
            <v>CDB</v>
          </cell>
          <cell r="C143">
            <v>37803</v>
          </cell>
          <cell r="D143">
            <v>2</v>
          </cell>
          <cell r="E143">
            <v>3.8300000000000001E-2</v>
          </cell>
          <cell r="F143" t="str">
            <v>BCR</v>
          </cell>
          <cell r="G143">
            <v>-1</v>
          </cell>
          <cell r="H143">
            <v>155</v>
          </cell>
          <cell r="I143">
            <v>2003</v>
          </cell>
          <cell r="J143">
            <v>1</v>
          </cell>
          <cell r="K143">
            <v>7.6600000000000001E-2</v>
          </cell>
        </row>
        <row r="144">
          <cell r="A144">
            <v>37649</v>
          </cell>
          <cell r="B144" t="str">
            <v>CDB</v>
          </cell>
          <cell r="C144">
            <v>37659</v>
          </cell>
          <cell r="D144">
            <v>3</v>
          </cell>
          <cell r="E144">
            <v>3.6000000000000004E-2</v>
          </cell>
          <cell r="F144" t="str">
            <v>BCR</v>
          </cell>
          <cell r="G144">
            <v>-1</v>
          </cell>
          <cell r="H144">
            <v>10</v>
          </cell>
          <cell r="I144">
            <v>2003</v>
          </cell>
          <cell r="J144">
            <v>1</v>
          </cell>
          <cell r="K144">
            <v>0.10800000000000001</v>
          </cell>
        </row>
        <row r="145">
          <cell r="A145">
            <v>37649</v>
          </cell>
          <cell r="B145" t="str">
            <v>CDB</v>
          </cell>
          <cell r="C145">
            <v>37803</v>
          </cell>
          <cell r="D145">
            <v>2</v>
          </cell>
          <cell r="E145">
            <v>3.85E-2</v>
          </cell>
          <cell r="F145" t="str">
            <v>BCR</v>
          </cell>
          <cell r="G145">
            <v>-1</v>
          </cell>
          <cell r="H145">
            <v>154</v>
          </cell>
          <cell r="I145">
            <v>2003</v>
          </cell>
          <cell r="J145">
            <v>1</v>
          </cell>
          <cell r="K145">
            <v>7.6999999999999999E-2</v>
          </cell>
        </row>
        <row r="146">
          <cell r="A146">
            <v>37649</v>
          </cell>
          <cell r="B146" t="str">
            <v>CDB</v>
          </cell>
          <cell r="C146">
            <v>37846</v>
          </cell>
          <cell r="D146">
            <v>18</v>
          </cell>
          <cell r="E146">
            <v>4.5199999999999997E-2</v>
          </cell>
          <cell r="F146" t="str">
            <v>BCR</v>
          </cell>
          <cell r="G146">
            <v>-1</v>
          </cell>
          <cell r="H146">
            <v>197</v>
          </cell>
          <cell r="I146">
            <v>2003</v>
          </cell>
          <cell r="J146">
            <v>1</v>
          </cell>
          <cell r="K146">
            <v>0.81359999999999999</v>
          </cell>
        </row>
        <row r="147">
          <cell r="A147">
            <v>37650</v>
          </cell>
          <cell r="B147" t="str">
            <v>CDB</v>
          </cell>
          <cell r="C147">
            <v>37659</v>
          </cell>
          <cell r="D147">
            <v>12</v>
          </cell>
          <cell r="E147">
            <v>4.0099999999999997E-2</v>
          </cell>
          <cell r="F147" t="str">
            <v>BCR</v>
          </cell>
          <cell r="G147">
            <v>-1</v>
          </cell>
          <cell r="H147">
            <v>9</v>
          </cell>
          <cell r="I147">
            <v>2003</v>
          </cell>
          <cell r="J147">
            <v>1</v>
          </cell>
          <cell r="K147">
            <v>0.48119999999999996</v>
          </cell>
        </row>
        <row r="148">
          <cell r="A148">
            <v>37650</v>
          </cell>
          <cell r="B148" t="str">
            <v>CDB</v>
          </cell>
          <cell r="C148">
            <v>37761</v>
          </cell>
          <cell r="D148">
            <v>2</v>
          </cell>
          <cell r="E148">
            <v>3.85E-2</v>
          </cell>
          <cell r="F148" t="str">
            <v>BCR</v>
          </cell>
          <cell r="G148">
            <v>-1</v>
          </cell>
          <cell r="H148">
            <v>111</v>
          </cell>
          <cell r="I148">
            <v>2003</v>
          </cell>
          <cell r="J148">
            <v>1</v>
          </cell>
          <cell r="K148">
            <v>7.6999999999999999E-2</v>
          </cell>
        </row>
        <row r="149">
          <cell r="A149">
            <v>37651</v>
          </cell>
          <cell r="B149" t="str">
            <v>CDB</v>
          </cell>
          <cell r="C149">
            <v>37761</v>
          </cell>
          <cell r="D149">
            <v>3</v>
          </cell>
          <cell r="E149">
            <v>3.85E-2</v>
          </cell>
          <cell r="F149" t="str">
            <v>BCR</v>
          </cell>
          <cell r="G149">
            <v>-1</v>
          </cell>
          <cell r="H149">
            <v>110</v>
          </cell>
          <cell r="I149">
            <v>2003</v>
          </cell>
          <cell r="J149">
            <v>1</v>
          </cell>
          <cell r="K149">
            <v>0.11549999999999999</v>
          </cell>
        </row>
        <row r="150">
          <cell r="A150">
            <v>37652</v>
          </cell>
          <cell r="B150" t="str">
            <v>CDB</v>
          </cell>
          <cell r="C150">
            <v>37659</v>
          </cell>
          <cell r="D150">
            <v>1</v>
          </cell>
          <cell r="E150">
            <v>3.6000000000000004E-2</v>
          </cell>
          <cell r="F150" t="str">
            <v>BCR</v>
          </cell>
          <cell r="G150">
            <v>-1</v>
          </cell>
          <cell r="H150">
            <v>7</v>
          </cell>
          <cell r="I150">
            <v>2003</v>
          </cell>
          <cell r="J150">
            <v>1</v>
          </cell>
          <cell r="K150">
            <v>3.6000000000000004E-2</v>
          </cell>
        </row>
        <row r="151">
          <cell r="A151">
            <v>37656</v>
          </cell>
          <cell r="B151" t="str">
            <v>CDB</v>
          </cell>
          <cell r="C151">
            <v>37761</v>
          </cell>
          <cell r="D151">
            <v>2</v>
          </cell>
          <cell r="E151">
            <v>3.85E-2</v>
          </cell>
          <cell r="F151" t="str">
            <v>BCR</v>
          </cell>
          <cell r="G151">
            <v>-1</v>
          </cell>
          <cell r="H151">
            <v>105</v>
          </cell>
          <cell r="I151">
            <v>2003</v>
          </cell>
          <cell r="J151">
            <v>2</v>
          </cell>
          <cell r="K151">
            <v>7.6999999999999999E-2</v>
          </cell>
        </row>
        <row r="152">
          <cell r="A152">
            <v>37662</v>
          </cell>
          <cell r="B152" t="str">
            <v>CDB</v>
          </cell>
          <cell r="C152">
            <v>38176</v>
          </cell>
          <cell r="D152">
            <v>4</v>
          </cell>
          <cell r="E152">
            <v>4.9299999999999997E-2</v>
          </cell>
          <cell r="F152" t="str">
            <v>BCR</v>
          </cell>
          <cell r="G152">
            <v>-1</v>
          </cell>
          <cell r="H152">
            <v>514</v>
          </cell>
          <cell r="I152">
            <v>2003</v>
          </cell>
          <cell r="J152">
            <v>2</v>
          </cell>
          <cell r="K152">
            <v>0.19719999999999999</v>
          </cell>
        </row>
        <row r="153">
          <cell r="A153">
            <v>37663</v>
          </cell>
          <cell r="B153" t="str">
            <v>CDB</v>
          </cell>
          <cell r="C153">
            <v>37966</v>
          </cell>
          <cell r="D153">
            <v>1</v>
          </cell>
          <cell r="E153">
            <v>4.2500000000000003E-2</v>
          </cell>
          <cell r="F153" t="str">
            <v>BCR</v>
          </cell>
          <cell r="G153">
            <v>-1</v>
          </cell>
          <cell r="H153">
            <v>303</v>
          </cell>
          <cell r="I153">
            <v>2003</v>
          </cell>
          <cell r="J153">
            <v>2</v>
          </cell>
          <cell r="K153">
            <v>4.2500000000000003E-2</v>
          </cell>
        </row>
        <row r="154">
          <cell r="A154">
            <v>37665</v>
          </cell>
          <cell r="B154" t="str">
            <v>CDB</v>
          </cell>
          <cell r="C154">
            <v>37761</v>
          </cell>
          <cell r="D154">
            <v>6</v>
          </cell>
          <cell r="E154">
            <v>3.85E-2</v>
          </cell>
          <cell r="F154" t="str">
            <v>BCR</v>
          </cell>
          <cell r="G154">
            <v>-1</v>
          </cell>
          <cell r="H154">
            <v>96</v>
          </cell>
          <cell r="I154">
            <v>2003</v>
          </cell>
          <cell r="J154">
            <v>2</v>
          </cell>
          <cell r="K154">
            <v>0.23099999999999998</v>
          </cell>
        </row>
        <row r="155">
          <cell r="A155">
            <v>37666</v>
          </cell>
          <cell r="B155" t="str">
            <v>CDB</v>
          </cell>
          <cell r="C155">
            <v>37874</v>
          </cell>
          <cell r="D155">
            <v>4</v>
          </cell>
          <cell r="E155">
            <v>4.1200000000000001E-2</v>
          </cell>
          <cell r="F155" t="str">
            <v>BCR</v>
          </cell>
          <cell r="G155">
            <v>-1</v>
          </cell>
          <cell r="H155">
            <v>208</v>
          </cell>
          <cell r="I155">
            <v>2003</v>
          </cell>
          <cell r="J155">
            <v>2</v>
          </cell>
          <cell r="K155">
            <v>0.1648</v>
          </cell>
        </row>
        <row r="156">
          <cell r="A156">
            <v>37669</v>
          </cell>
          <cell r="B156" t="str">
            <v>CDB</v>
          </cell>
          <cell r="C156">
            <v>37790</v>
          </cell>
          <cell r="D156">
            <v>5</v>
          </cell>
          <cell r="E156">
            <v>3.9E-2</v>
          </cell>
          <cell r="F156" t="str">
            <v>BCR</v>
          </cell>
          <cell r="G156">
            <v>-1</v>
          </cell>
          <cell r="H156">
            <v>121</v>
          </cell>
          <cell r="I156">
            <v>2003</v>
          </cell>
          <cell r="J156">
            <v>2</v>
          </cell>
          <cell r="K156">
            <v>0.19500000000000001</v>
          </cell>
        </row>
        <row r="157">
          <cell r="A157">
            <v>37672</v>
          </cell>
          <cell r="B157" t="str">
            <v>CDB</v>
          </cell>
          <cell r="C157">
            <v>37761</v>
          </cell>
          <cell r="D157">
            <v>2.2999999999999998</v>
          </cell>
          <cell r="E157">
            <v>4.1500000000000002E-2</v>
          </cell>
          <cell r="F157" t="str">
            <v>BCR</v>
          </cell>
          <cell r="G157">
            <v>-1</v>
          </cell>
          <cell r="H157">
            <v>89</v>
          </cell>
          <cell r="I157">
            <v>2003</v>
          </cell>
          <cell r="J157">
            <v>2</v>
          </cell>
          <cell r="K157">
            <v>9.5449999999999993E-2</v>
          </cell>
        </row>
        <row r="158">
          <cell r="A158">
            <v>37673</v>
          </cell>
          <cell r="B158" t="str">
            <v>CDB</v>
          </cell>
          <cell r="C158">
            <v>37803</v>
          </cell>
          <cell r="D158">
            <v>10</v>
          </cell>
          <cell r="E158">
            <v>0.04</v>
          </cell>
          <cell r="F158" t="str">
            <v>BCR</v>
          </cell>
          <cell r="G158">
            <v>-1</v>
          </cell>
          <cell r="H158">
            <v>130</v>
          </cell>
          <cell r="I158">
            <v>2003</v>
          </cell>
          <cell r="J158">
            <v>2</v>
          </cell>
          <cell r="K158">
            <v>0.4</v>
          </cell>
        </row>
        <row r="159">
          <cell r="A159">
            <v>37673</v>
          </cell>
          <cell r="B159" t="str">
            <v>CDB</v>
          </cell>
          <cell r="C159">
            <v>38393</v>
          </cell>
          <cell r="D159">
            <v>4</v>
          </cell>
          <cell r="E159">
            <v>6.0999999999999999E-2</v>
          </cell>
          <cell r="F159" t="str">
            <v>BCR</v>
          </cell>
          <cell r="G159">
            <v>-1</v>
          </cell>
          <cell r="H159">
            <v>720</v>
          </cell>
          <cell r="I159">
            <v>2003</v>
          </cell>
          <cell r="J159">
            <v>2</v>
          </cell>
          <cell r="K159">
            <v>0.24399999999999999</v>
          </cell>
        </row>
        <row r="160">
          <cell r="A160">
            <v>37676</v>
          </cell>
          <cell r="B160" t="str">
            <v>CDB</v>
          </cell>
          <cell r="C160">
            <v>37761</v>
          </cell>
          <cell r="D160">
            <v>2.2999999999999998</v>
          </cell>
          <cell r="E160">
            <v>3.85E-2</v>
          </cell>
          <cell r="F160" t="str">
            <v>BCR</v>
          </cell>
          <cell r="G160">
            <v>-1</v>
          </cell>
          <cell r="H160">
            <v>85</v>
          </cell>
          <cell r="I160">
            <v>2003</v>
          </cell>
          <cell r="J160">
            <v>2</v>
          </cell>
          <cell r="K160">
            <v>8.854999999999999E-2</v>
          </cell>
        </row>
        <row r="161">
          <cell r="A161">
            <v>37676</v>
          </cell>
          <cell r="B161" t="str">
            <v>CDB</v>
          </cell>
          <cell r="C161">
            <v>37803</v>
          </cell>
          <cell r="D161">
            <v>2</v>
          </cell>
          <cell r="E161">
            <v>3.7999999999999999E-2</v>
          </cell>
          <cell r="F161" t="str">
            <v>BCR</v>
          </cell>
          <cell r="G161">
            <v>-1</v>
          </cell>
          <cell r="H161">
            <v>127</v>
          </cell>
          <cell r="I161">
            <v>2003</v>
          </cell>
          <cell r="J161">
            <v>2</v>
          </cell>
          <cell r="K161">
            <v>7.5999999999999998E-2</v>
          </cell>
        </row>
        <row r="162">
          <cell r="A162">
            <v>37676</v>
          </cell>
          <cell r="B162" t="str">
            <v>CDB</v>
          </cell>
          <cell r="C162">
            <v>37816</v>
          </cell>
          <cell r="D162">
            <v>0.5</v>
          </cell>
          <cell r="E162">
            <v>4.1700000000000001E-2</v>
          </cell>
          <cell r="F162" t="str">
            <v>BCR</v>
          </cell>
          <cell r="G162">
            <v>-1</v>
          </cell>
          <cell r="H162">
            <v>140</v>
          </cell>
          <cell r="I162">
            <v>2003</v>
          </cell>
          <cell r="J162">
            <v>2</v>
          </cell>
          <cell r="K162">
            <v>2.085E-2</v>
          </cell>
        </row>
        <row r="163">
          <cell r="A163">
            <v>37677</v>
          </cell>
          <cell r="B163" t="str">
            <v>CDB</v>
          </cell>
          <cell r="C163">
            <v>37803</v>
          </cell>
          <cell r="D163">
            <v>20</v>
          </cell>
          <cell r="E163">
            <v>4.0800000000000003E-2</v>
          </cell>
          <cell r="F163" t="str">
            <v>BCR</v>
          </cell>
          <cell r="G163">
            <v>-1</v>
          </cell>
          <cell r="H163">
            <v>126</v>
          </cell>
          <cell r="I163">
            <v>2003</v>
          </cell>
          <cell r="J163">
            <v>2</v>
          </cell>
          <cell r="K163">
            <v>0.81600000000000006</v>
          </cell>
        </row>
        <row r="164">
          <cell r="A164">
            <v>37678</v>
          </cell>
          <cell r="B164" t="str">
            <v>CDB</v>
          </cell>
          <cell r="C164">
            <v>37761</v>
          </cell>
          <cell r="D164">
            <v>2</v>
          </cell>
          <cell r="E164">
            <v>3.85E-2</v>
          </cell>
          <cell r="F164" t="str">
            <v>BCR</v>
          </cell>
          <cell r="G164">
            <v>-1</v>
          </cell>
          <cell r="H164">
            <v>83</v>
          </cell>
          <cell r="I164">
            <v>2003</v>
          </cell>
          <cell r="J164">
            <v>2</v>
          </cell>
          <cell r="K164">
            <v>7.6999999999999999E-2</v>
          </cell>
        </row>
        <row r="165">
          <cell r="A165">
            <v>37679</v>
          </cell>
          <cell r="B165" t="str">
            <v>CDB</v>
          </cell>
          <cell r="C165">
            <v>37713</v>
          </cell>
          <cell r="D165">
            <v>20</v>
          </cell>
          <cell r="E165">
            <v>3.7499999999999999E-2</v>
          </cell>
          <cell r="F165" t="str">
            <v>BCR</v>
          </cell>
          <cell r="G165">
            <v>-1</v>
          </cell>
          <cell r="H165">
            <v>34</v>
          </cell>
          <cell r="I165">
            <v>2003</v>
          </cell>
          <cell r="J165">
            <v>2</v>
          </cell>
          <cell r="K165">
            <v>0.75</v>
          </cell>
        </row>
        <row r="166">
          <cell r="A166">
            <v>37679</v>
          </cell>
          <cell r="B166" t="str">
            <v>CDB</v>
          </cell>
          <cell r="C166">
            <v>37761</v>
          </cell>
          <cell r="D166">
            <v>1</v>
          </cell>
          <cell r="E166">
            <v>3.85E-2</v>
          </cell>
          <cell r="F166" t="str">
            <v>BCR</v>
          </cell>
          <cell r="G166">
            <v>-1</v>
          </cell>
          <cell r="H166">
            <v>82</v>
          </cell>
          <cell r="I166">
            <v>2003</v>
          </cell>
          <cell r="J166">
            <v>2</v>
          </cell>
          <cell r="K166">
            <v>3.85E-2</v>
          </cell>
        </row>
        <row r="167">
          <cell r="A167">
            <v>37679</v>
          </cell>
          <cell r="B167" t="str">
            <v>CDB</v>
          </cell>
          <cell r="C167">
            <v>37803</v>
          </cell>
          <cell r="D167">
            <v>12</v>
          </cell>
          <cell r="E167">
            <v>3.8900000000000004E-2</v>
          </cell>
          <cell r="F167" t="str">
            <v>BCR</v>
          </cell>
          <cell r="G167">
            <v>-1</v>
          </cell>
          <cell r="H167">
            <v>124</v>
          </cell>
          <cell r="I167">
            <v>2003</v>
          </cell>
          <cell r="J167">
            <v>2</v>
          </cell>
          <cell r="K167">
            <v>0.46680000000000005</v>
          </cell>
        </row>
        <row r="168">
          <cell r="A168">
            <v>37679</v>
          </cell>
          <cell r="B168" t="str">
            <v>CDB</v>
          </cell>
          <cell r="C168">
            <v>37816</v>
          </cell>
          <cell r="D168">
            <v>2</v>
          </cell>
          <cell r="E168">
            <v>3.9E-2</v>
          </cell>
          <cell r="F168" t="str">
            <v>BCR</v>
          </cell>
          <cell r="G168">
            <v>-1</v>
          </cell>
          <cell r="H168">
            <v>137</v>
          </cell>
          <cell r="I168">
            <v>2003</v>
          </cell>
          <cell r="J168">
            <v>2</v>
          </cell>
          <cell r="K168">
            <v>7.8E-2</v>
          </cell>
        </row>
        <row r="169">
          <cell r="A169">
            <v>37679</v>
          </cell>
          <cell r="B169" t="str">
            <v>CDB</v>
          </cell>
          <cell r="C169">
            <v>38393</v>
          </cell>
          <cell r="D169">
            <v>5</v>
          </cell>
          <cell r="E169">
            <v>6.0499999999999998E-2</v>
          </cell>
          <cell r="F169" t="str">
            <v>BCR</v>
          </cell>
          <cell r="G169">
            <v>-1</v>
          </cell>
          <cell r="H169">
            <v>714</v>
          </cell>
          <cell r="I169">
            <v>2003</v>
          </cell>
          <cell r="J169">
            <v>2</v>
          </cell>
          <cell r="K169">
            <v>0.30249999999999999</v>
          </cell>
        </row>
        <row r="170">
          <cell r="A170">
            <v>37680</v>
          </cell>
          <cell r="B170" t="str">
            <v>CDB</v>
          </cell>
          <cell r="C170">
            <v>37809</v>
          </cell>
          <cell r="D170">
            <v>3</v>
          </cell>
          <cell r="E170">
            <v>3.9E-2</v>
          </cell>
          <cell r="F170" t="str">
            <v>BCR</v>
          </cell>
          <cell r="G170">
            <v>-1</v>
          </cell>
          <cell r="H170">
            <v>129</v>
          </cell>
          <cell r="I170">
            <v>2003</v>
          </cell>
          <cell r="J170">
            <v>2</v>
          </cell>
          <cell r="K170">
            <v>0.11699999999999999</v>
          </cell>
        </row>
        <row r="171">
          <cell r="A171">
            <v>37680</v>
          </cell>
          <cell r="B171" t="str">
            <v>CDB</v>
          </cell>
          <cell r="C171">
            <v>37816</v>
          </cell>
          <cell r="D171">
            <v>0.5</v>
          </cell>
          <cell r="E171">
            <v>4.1700000000000001E-2</v>
          </cell>
          <cell r="F171" t="str">
            <v>BCR</v>
          </cell>
          <cell r="G171">
            <v>-1</v>
          </cell>
          <cell r="H171">
            <v>136</v>
          </cell>
          <cell r="I171">
            <v>2003</v>
          </cell>
          <cell r="J171">
            <v>2</v>
          </cell>
          <cell r="K171">
            <v>2.085E-2</v>
          </cell>
        </row>
        <row r="172">
          <cell r="A172">
            <v>37683</v>
          </cell>
          <cell r="B172" t="str">
            <v>CDB</v>
          </cell>
          <cell r="C172">
            <v>37789</v>
          </cell>
          <cell r="D172">
            <v>10</v>
          </cell>
          <cell r="E172">
            <v>0.04</v>
          </cell>
          <cell r="F172" t="str">
            <v>BCR</v>
          </cell>
          <cell r="G172">
            <v>-1</v>
          </cell>
          <cell r="H172">
            <v>106</v>
          </cell>
          <cell r="I172">
            <v>2003</v>
          </cell>
          <cell r="J172">
            <v>3</v>
          </cell>
          <cell r="K172">
            <v>0.4</v>
          </cell>
        </row>
        <row r="173">
          <cell r="A173">
            <v>37683</v>
          </cell>
          <cell r="B173" t="str">
            <v>CDB</v>
          </cell>
          <cell r="C173">
            <v>37803</v>
          </cell>
          <cell r="D173">
            <v>10</v>
          </cell>
          <cell r="E173">
            <v>4.0800000000000003E-2</v>
          </cell>
          <cell r="F173" t="str">
            <v>BCR</v>
          </cell>
          <cell r="G173">
            <v>-1</v>
          </cell>
          <cell r="H173">
            <v>120</v>
          </cell>
          <cell r="I173">
            <v>2003</v>
          </cell>
          <cell r="J173">
            <v>3</v>
          </cell>
          <cell r="K173">
            <v>0.40800000000000003</v>
          </cell>
        </row>
        <row r="174">
          <cell r="A174">
            <v>37683</v>
          </cell>
          <cell r="B174" t="str">
            <v>CDB</v>
          </cell>
          <cell r="C174">
            <v>37809</v>
          </cell>
          <cell r="D174">
            <v>25</v>
          </cell>
          <cell r="E174">
            <v>3.9800000000000002E-2</v>
          </cell>
          <cell r="F174" t="str">
            <v>BCR</v>
          </cell>
          <cell r="G174">
            <v>-1</v>
          </cell>
          <cell r="H174">
            <v>126</v>
          </cell>
          <cell r="I174">
            <v>2003</v>
          </cell>
          <cell r="J174">
            <v>3</v>
          </cell>
          <cell r="K174">
            <v>0.99500000000000011</v>
          </cell>
        </row>
        <row r="175">
          <cell r="A175">
            <v>37684</v>
          </cell>
          <cell r="B175" t="str">
            <v>CDB</v>
          </cell>
          <cell r="C175">
            <v>37713</v>
          </cell>
          <cell r="D175">
            <v>15</v>
          </cell>
          <cell r="E175">
            <v>3.7499999999999999E-2</v>
          </cell>
          <cell r="F175" t="str">
            <v>BCR</v>
          </cell>
          <cell r="G175">
            <v>-1</v>
          </cell>
          <cell r="H175">
            <v>29</v>
          </cell>
          <cell r="I175">
            <v>2003</v>
          </cell>
          <cell r="J175">
            <v>3</v>
          </cell>
          <cell r="K175">
            <v>0.5625</v>
          </cell>
        </row>
        <row r="176">
          <cell r="A176">
            <v>37685</v>
          </cell>
          <cell r="B176" t="str">
            <v>CDB</v>
          </cell>
          <cell r="C176">
            <v>37816</v>
          </cell>
          <cell r="D176">
            <v>1</v>
          </cell>
          <cell r="E176">
            <v>4.1749999999999995E-2</v>
          </cell>
          <cell r="F176" t="str">
            <v>BCR</v>
          </cell>
          <cell r="G176">
            <v>-1</v>
          </cell>
          <cell r="H176">
            <v>131</v>
          </cell>
          <cell r="I176">
            <v>2003</v>
          </cell>
          <cell r="J176">
            <v>3</v>
          </cell>
          <cell r="K176">
            <v>4.1749999999999995E-2</v>
          </cell>
        </row>
        <row r="177">
          <cell r="A177">
            <v>37685</v>
          </cell>
          <cell r="B177" t="str">
            <v>CDB</v>
          </cell>
          <cell r="C177">
            <v>38393</v>
          </cell>
          <cell r="D177">
            <v>12</v>
          </cell>
          <cell r="E177">
            <v>6.3200000000000006E-2</v>
          </cell>
          <cell r="F177" t="str">
            <v>BCR</v>
          </cell>
          <cell r="G177">
            <v>-1</v>
          </cell>
          <cell r="H177">
            <v>708</v>
          </cell>
          <cell r="I177">
            <v>2003</v>
          </cell>
          <cell r="J177">
            <v>3</v>
          </cell>
          <cell r="K177">
            <v>0.75840000000000007</v>
          </cell>
        </row>
        <row r="178">
          <cell r="A178">
            <v>37686</v>
          </cell>
          <cell r="B178" t="str">
            <v>CDB</v>
          </cell>
          <cell r="C178">
            <v>37846</v>
          </cell>
          <cell r="D178">
            <v>3</v>
          </cell>
          <cell r="E178">
            <v>0.04</v>
          </cell>
          <cell r="F178" t="str">
            <v>BCR</v>
          </cell>
          <cell r="G178">
            <v>-1</v>
          </cell>
          <cell r="H178">
            <v>160</v>
          </cell>
          <cell r="I178">
            <v>2003</v>
          </cell>
          <cell r="J178">
            <v>3</v>
          </cell>
          <cell r="K178">
            <v>0.12</v>
          </cell>
        </row>
        <row r="179">
          <cell r="A179">
            <v>37686</v>
          </cell>
          <cell r="B179" t="str">
            <v>CDB</v>
          </cell>
          <cell r="C179">
            <v>38393</v>
          </cell>
          <cell r="D179">
            <v>10</v>
          </cell>
          <cell r="E179">
            <v>6.3200000000000006E-2</v>
          </cell>
          <cell r="F179" t="str">
            <v>BCR</v>
          </cell>
          <cell r="G179">
            <v>-1</v>
          </cell>
          <cell r="H179">
            <v>707</v>
          </cell>
          <cell r="I179">
            <v>2003</v>
          </cell>
          <cell r="J179">
            <v>3</v>
          </cell>
          <cell r="K179">
            <v>0.63200000000000012</v>
          </cell>
        </row>
        <row r="180">
          <cell r="A180">
            <v>37687</v>
          </cell>
          <cell r="B180" t="str">
            <v>CDB</v>
          </cell>
          <cell r="C180">
            <v>38393</v>
          </cell>
          <cell r="D180">
            <v>8</v>
          </cell>
          <cell r="E180">
            <v>6.3200000000000006E-2</v>
          </cell>
          <cell r="F180" t="str">
            <v>BCR</v>
          </cell>
          <cell r="G180">
            <v>-1</v>
          </cell>
          <cell r="H180">
            <v>706</v>
          </cell>
          <cell r="I180">
            <v>2003</v>
          </cell>
          <cell r="J180">
            <v>3</v>
          </cell>
          <cell r="K180">
            <v>0.50560000000000005</v>
          </cell>
        </row>
        <row r="181">
          <cell r="A181">
            <v>37690</v>
          </cell>
          <cell r="B181" t="str">
            <v>CDB</v>
          </cell>
          <cell r="C181">
            <v>38027</v>
          </cell>
          <cell r="D181">
            <v>0.7</v>
          </cell>
          <cell r="E181">
            <v>4.4000000000000004E-2</v>
          </cell>
          <cell r="F181" t="str">
            <v>BCR</v>
          </cell>
          <cell r="G181">
            <v>-1</v>
          </cell>
          <cell r="H181">
            <v>337</v>
          </cell>
          <cell r="I181">
            <v>2003</v>
          </cell>
          <cell r="J181">
            <v>3</v>
          </cell>
          <cell r="K181">
            <v>3.0800000000000001E-2</v>
          </cell>
        </row>
        <row r="182">
          <cell r="A182">
            <v>37690</v>
          </cell>
          <cell r="B182" t="str">
            <v>CDB</v>
          </cell>
          <cell r="C182">
            <v>38176</v>
          </cell>
          <cell r="D182">
            <v>4</v>
          </cell>
          <cell r="E182">
            <v>5.2600000000000001E-2</v>
          </cell>
          <cell r="F182" t="str">
            <v>BCR</v>
          </cell>
          <cell r="G182">
            <v>-1</v>
          </cell>
          <cell r="H182">
            <v>486</v>
          </cell>
          <cell r="I182">
            <v>2003</v>
          </cell>
          <cell r="J182">
            <v>3</v>
          </cell>
          <cell r="K182">
            <v>0.2104</v>
          </cell>
        </row>
        <row r="183">
          <cell r="A183">
            <v>37691</v>
          </cell>
          <cell r="B183" t="str">
            <v>CDB</v>
          </cell>
          <cell r="C183">
            <v>37840</v>
          </cell>
          <cell r="D183">
            <v>3</v>
          </cell>
          <cell r="E183">
            <v>3.95E-2</v>
          </cell>
          <cell r="F183" t="str">
            <v>BCR</v>
          </cell>
          <cell r="G183">
            <v>-1</v>
          </cell>
          <cell r="H183">
            <v>149</v>
          </cell>
          <cell r="I183">
            <v>2003</v>
          </cell>
          <cell r="J183">
            <v>3</v>
          </cell>
          <cell r="K183">
            <v>0.11849999999999999</v>
          </cell>
        </row>
        <row r="184">
          <cell r="A184">
            <v>37691</v>
          </cell>
          <cell r="B184" t="str">
            <v>CDB</v>
          </cell>
          <cell r="C184">
            <v>37966</v>
          </cell>
          <cell r="D184">
            <v>3</v>
          </cell>
          <cell r="E184">
            <v>4.2500000000000003E-2</v>
          </cell>
          <cell r="F184" t="str">
            <v>BCR</v>
          </cell>
          <cell r="G184">
            <v>-1</v>
          </cell>
          <cell r="H184">
            <v>275</v>
          </cell>
          <cell r="I184">
            <v>2003</v>
          </cell>
          <cell r="J184">
            <v>3</v>
          </cell>
          <cell r="K184">
            <v>0.1275</v>
          </cell>
        </row>
        <row r="185">
          <cell r="A185">
            <v>37691</v>
          </cell>
          <cell r="B185" t="str">
            <v>CDB</v>
          </cell>
          <cell r="C185">
            <v>38027</v>
          </cell>
          <cell r="D185">
            <v>1.8</v>
          </cell>
          <cell r="E185">
            <v>4.6100000000000002E-2</v>
          </cell>
          <cell r="F185" t="str">
            <v>BCR</v>
          </cell>
          <cell r="G185">
            <v>-1</v>
          </cell>
          <cell r="H185">
            <v>336</v>
          </cell>
          <cell r="I185">
            <v>2003</v>
          </cell>
          <cell r="J185">
            <v>3</v>
          </cell>
          <cell r="K185">
            <v>8.2980000000000012E-2</v>
          </cell>
        </row>
        <row r="186">
          <cell r="A186">
            <v>37692</v>
          </cell>
          <cell r="B186" t="str">
            <v>CDB</v>
          </cell>
          <cell r="C186">
            <v>37713</v>
          </cell>
          <cell r="D186">
            <v>8</v>
          </cell>
          <cell r="E186">
            <v>3.7499999999999999E-2</v>
          </cell>
          <cell r="F186" t="str">
            <v>BCR</v>
          </cell>
          <cell r="G186">
            <v>-1</v>
          </cell>
          <cell r="H186">
            <v>21</v>
          </cell>
          <cell r="I186">
            <v>2003</v>
          </cell>
          <cell r="J186">
            <v>3</v>
          </cell>
          <cell r="K186">
            <v>0.3</v>
          </cell>
        </row>
        <row r="187">
          <cell r="A187">
            <v>37692</v>
          </cell>
          <cell r="B187" t="str">
            <v>CDB</v>
          </cell>
          <cell r="C187">
            <v>37816</v>
          </cell>
          <cell r="D187">
            <v>0.5</v>
          </cell>
          <cell r="E187">
            <v>4.1799999999999997E-2</v>
          </cell>
          <cell r="F187" t="str">
            <v>BCR</v>
          </cell>
          <cell r="G187">
            <v>-1</v>
          </cell>
          <cell r="H187">
            <v>124</v>
          </cell>
          <cell r="I187">
            <v>2003</v>
          </cell>
          <cell r="J187">
            <v>3</v>
          </cell>
          <cell r="K187">
            <v>2.0899999999999998E-2</v>
          </cell>
        </row>
        <row r="188">
          <cell r="A188">
            <v>37692</v>
          </cell>
          <cell r="B188" t="str">
            <v>CDB</v>
          </cell>
          <cell r="C188">
            <v>37875</v>
          </cell>
          <cell r="D188">
            <v>2</v>
          </cell>
          <cell r="E188">
            <v>4.0999999999999995E-2</v>
          </cell>
          <cell r="F188" t="str">
            <v>BCR</v>
          </cell>
          <cell r="G188">
            <v>-1</v>
          </cell>
          <cell r="H188">
            <v>183</v>
          </cell>
          <cell r="I188">
            <v>2003</v>
          </cell>
          <cell r="J188">
            <v>3</v>
          </cell>
          <cell r="K188">
            <v>8.199999999999999E-2</v>
          </cell>
        </row>
        <row r="189">
          <cell r="A189">
            <v>37692</v>
          </cell>
          <cell r="B189" t="str">
            <v>CDB</v>
          </cell>
          <cell r="C189">
            <v>38393</v>
          </cell>
          <cell r="D189">
            <v>9</v>
          </cell>
          <cell r="E189">
            <v>6.3799999999999996E-2</v>
          </cell>
          <cell r="F189" t="str">
            <v>BCR</v>
          </cell>
          <cell r="G189">
            <v>-1</v>
          </cell>
          <cell r="H189">
            <v>701</v>
          </cell>
          <cell r="I189">
            <v>2003</v>
          </cell>
          <cell r="J189">
            <v>3</v>
          </cell>
          <cell r="K189">
            <v>0.57419999999999993</v>
          </cell>
        </row>
        <row r="190">
          <cell r="A190">
            <v>37694</v>
          </cell>
          <cell r="B190" t="str">
            <v>CDB</v>
          </cell>
          <cell r="C190">
            <v>37713</v>
          </cell>
          <cell r="D190">
            <v>10</v>
          </cell>
          <cell r="E190">
            <v>3.7000000000000005E-2</v>
          </cell>
          <cell r="F190" t="str">
            <v>BCR</v>
          </cell>
          <cell r="G190">
            <v>-1</v>
          </cell>
          <cell r="H190">
            <v>19</v>
          </cell>
          <cell r="I190">
            <v>2003</v>
          </cell>
          <cell r="J190">
            <v>3</v>
          </cell>
          <cell r="K190">
            <v>0.37000000000000005</v>
          </cell>
        </row>
        <row r="191">
          <cell r="A191">
            <v>37697</v>
          </cell>
          <cell r="B191" t="str">
            <v>CDB</v>
          </cell>
          <cell r="C191">
            <v>37713</v>
          </cell>
          <cell r="D191">
            <v>17</v>
          </cell>
          <cell r="E191">
            <v>3.7000000000000005E-2</v>
          </cell>
          <cell r="F191" t="str">
            <v>BCR</v>
          </cell>
          <cell r="G191">
            <v>-1</v>
          </cell>
          <cell r="H191">
            <v>16</v>
          </cell>
          <cell r="I191">
            <v>2003</v>
          </cell>
          <cell r="J191">
            <v>3</v>
          </cell>
          <cell r="K191">
            <v>0.62900000000000011</v>
          </cell>
        </row>
        <row r="192">
          <cell r="A192">
            <v>37697</v>
          </cell>
          <cell r="B192" t="str">
            <v>CDB</v>
          </cell>
          <cell r="C192">
            <v>38393</v>
          </cell>
          <cell r="D192">
            <v>1</v>
          </cell>
          <cell r="E192">
            <v>6.3500000000000001E-2</v>
          </cell>
          <cell r="F192" t="str">
            <v>BCR</v>
          </cell>
          <cell r="G192">
            <v>-1</v>
          </cell>
          <cell r="H192">
            <v>696</v>
          </cell>
          <cell r="I192">
            <v>2003</v>
          </cell>
          <cell r="J192">
            <v>3</v>
          </cell>
          <cell r="K192">
            <v>6.3500000000000001E-2</v>
          </cell>
        </row>
        <row r="193">
          <cell r="A193">
            <v>37700</v>
          </cell>
          <cell r="B193" t="str">
            <v>CDB</v>
          </cell>
          <cell r="C193">
            <v>37881</v>
          </cell>
          <cell r="D193">
            <v>3</v>
          </cell>
          <cell r="E193">
            <v>4.1200000000000001E-2</v>
          </cell>
          <cell r="F193" t="str">
            <v>BCR</v>
          </cell>
          <cell r="G193">
            <v>-1</v>
          </cell>
          <cell r="H193">
            <v>181</v>
          </cell>
          <cell r="I193">
            <v>2003</v>
          </cell>
          <cell r="J193">
            <v>3</v>
          </cell>
          <cell r="K193">
            <v>0.1236</v>
          </cell>
        </row>
        <row r="194">
          <cell r="A194">
            <v>37700</v>
          </cell>
          <cell r="B194" t="str">
            <v>CDB</v>
          </cell>
          <cell r="C194">
            <v>38027</v>
          </cell>
          <cell r="D194">
            <v>10</v>
          </cell>
          <cell r="E194">
            <v>4.4999999999999998E-2</v>
          </cell>
          <cell r="F194" t="str">
            <v>BCR</v>
          </cell>
          <cell r="G194">
            <v>-1</v>
          </cell>
          <cell r="H194">
            <v>327</v>
          </cell>
          <cell r="I194">
            <v>2003</v>
          </cell>
          <cell r="J194">
            <v>3</v>
          </cell>
          <cell r="K194">
            <v>0.44999999999999996</v>
          </cell>
        </row>
        <row r="195">
          <cell r="A195">
            <v>37700</v>
          </cell>
          <cell r="B195" t="str">
            <v>CDB</v>
          </cell>
          <cell r="C195">
            <v>38393</v>
          </cell>
          <cell r="D195">
            <v>12</v>
          </cell>
          <cell r="E195">
            <v>6.2600000000000003E-2</v>
          </cell>
          <cell r="F195" t="str">
            <v>BCR</v>
          </cell>
          <cell r="G195">
            <v>-1</v>
          </cell>
          <cell r="H195">
            <v>693</v>
          </cell>
          <cell r="I195">
            <v>2003</v>
          </cell>
          <cell r="J195">
            <v>3</v>
          </cell>
          <cell r="K195">
            <v>0.75120000000000009</v>
          </cell>
        </row>
        <row r="196">
          <cell r="A196">
            <v>37701</v>
          </cell>
          <cell r="B196" t="str">
            <v>CDB</v>
          </cell>
          <cell r="C196">
            <v>37881</v>
          </cell>
          <cell r="D196">
            <v>0.5</v>
          </cell>
          <cell r="E196">
            <v>4.0999999999999995E-2</v>
          </cell>
          <cell r="F196" t="str">
            <v>BCR</v>
          </cell>
          <cell r="G196">
            <v>-1</v>
          </cell>
          <cell r="H196">
            <v>180</v>
          </cell>
          <cell r="I196">
            <v>2003</v>
          </cell>
          <cell r="J196">
            <v>3</v>
          </cell>
          <cell r="K196">
            <v>2.0499999999999997E-2</v>
          </cell>
        </row>
        <row r="197">
          <cell r="A197">
            <v>37701</v>
          </cell>
          <cell r="B197" t="str">
            <v>CDB</v>
          </cell>
          <cell r="C197">
            <v>38393</v>
          </cell>
          <cell r="D197">
            <v>1</v>
          </cell>
          <cell r="E197">
            <v>6.25E-2</v>
          </cell>
          <cell r="F197" t="str">
            <v>BCR</v>
          </cell>
          <cell r="G197">
            <v>-1</v>
          </cell>
          <cell r="H197">
            <v>692</v>
          </cell>
          <cell r="I197">
            <v>2003</v>
          </cell>
          <cell r="J197">
            <v>3</v>
          </cell>
          <cell r="K197">
            <v>6.25E-2</v>
          </cell>
        </row>
        <row r="198">
          <cell r="A198">
            <v>37704</v>
          </cell>
          <cell r="B198" t="str">
            <v>CDB</v>
          </cell>
          <cell r="C198">
            <v>37748</v>
          </cell>
          <cell r="D198">
            <v>15</v>
          </cell>
          <cell r="E198">
            <v>3.7499999999999999E-2</v>
          </cell>
          <cell r="F198" t="str">
            <v>BCR</v>
          </cell>
          <cell r="G198">
            <v>-1</v>
          </cell>
          <cell r="H198">
            <v>44</v>
          </cell>
          <cell r="I198">
            <v>2003</v>
          </cell>
          <cell r="J198">
            <v>3</v>
          </cell>
          <cell r="K198">
            <v>0.5625</v>
          </cell>
        </row>
        <row r="199">
          <cell r="A199">
            <v>37704</v>
          </cell>
          <cell r="B199" t="str">
            <v>CDB</v>
          </cell>
          <cell r="C199">
            <v>38393</v>
          </cell>
          <cell r="D199">
            <v>4</v>
          </cell>
          <cell r="E199">
            <v>6.2800000000000009E-2</v>
          </cell>
          <cell r="F199" t="str">
            <v>BCR</v>
          </cell>
          <cell r="G199">
            <v>-1</v>
          </cell>
          <cell r="H199">
            <v>689</v>
          </cell>
          <cell r="I199">
            <v>2003</v>
          </cell>
          <cell r="J199">
            <v>3</v>
          </cell>
          <cell r="K199">
            <v>0.25120000000000003</v>
          </cell>
        </row>
        <row r="200">
          <cell r="A200">
            <v>37705</v>
          </cell>
          <cell r="B200" t="str">
            <v>CDB</v>
          </cell>
          <cell r="C200">
            <v>37881</v>
          </cell>
          <cell r="D200">
            <v>0.5</v>
          </cell>
          <cell r="E200">
            <v>4.0800000000000003E-2</v>
          </cell>
          <cell r="F200" t="str">
            <v>BCR</v>
          </cell>
          <cell r="G200">
            <v>-1</v>
          </cell>
          <cell r="H200">
            <v>176</v>
          </cell>
          <cell r="I200">
            <v>2003</v>
          </cell>
          <cell r="J200">
            <v>3</v>
          </cell>
          <cell r="K200">
            <v>2.0400000000000001E-2</v>
          </cell>
        </row>
        <row r="201">
          <cell r="A201">
            <v>37708</v>
          </cell>
          <cell r="B201" t="str">
            <v>CDB</v>
          </cell>
          <cell r="C201">
            <v>37761</v>
          </cell>
          <cell r="D201">
            <v>2</v>
          </cell>
          <cell r="E201">
            <v>4.0999999999999995E-2</v>
          </cell>
          <cell r="F201" t="str">
            <v>BCR</v>
          </cell>
          <cell r="G201">
            <v>-1</v>
          </cell>
          <cell r="H201">
            <v>53</v>
          </cell>
          <cell r="I201">
            <v>2003</v>
          </cell>
          <cell r="J201">
            <v>3</v>
          </cell>
          <cell r="K201">
            <v>8.199999999999999E-2</v>
          </cell>
        </row>
        <row r="202">
          <cell r="A202">
            <v>37708</v>
          </cell>
          <cell r="B202" t="str">
            <v>CDB</v>
          </cell>
          <cell r="C202">
            <v>37790</v>
          </cell>
          <cell r="D202">
            <v>5</v>
          </cell>
          <cell r="E202">
            <v>4.0999999999999995E-2</v>
          </cell>
          <cell r="F202" t="str">
            <v>BCR</v>
          </cell>
          <cell r="G202">
            <v>-1</v>
          </cell>
          <cell r="H202">
            <v>82</v>
          </cell>
          <cell r="I202">
            <v>2003</v>
          </cell>
          <cell r="J202">
            <v>3</v>
          </cell>
          <cell r="K202">
            <v>0.20499999999999996</v>
          </cell>
        </row>
        <row r="203">
          <cell r="A203">
            <v>37708</v>
          </cell>
          <cell r="B203" t="str">
            <v>CDB</v>
          </cell>
          <cell r="C203">
            <v>37803</v>
          </cell>
          <cell r="D203">
            <v>8</v>
          </cell>
          <cell r="E203">
            <v>4.0999999999999995E-2</v>
          </cell>
          <cell r="F203" t="str">
            <v>BCR</v>
          </cell>
          <cell r="G203">
            <v>-1</v>
          </cell>
          <cell r="H203">
            <v>95</v>
          </cell>
          <cell r="I203">
            <v>2003</v>
          </cell>
          <cell r="J203">
            <v>3</v>
          </cell>
          <cell r="K203">
            <v>0.32799999999999996</v>
          </cell>
        </row>
        <row r="204">
          <cell r="A204">
            <v>37713</v>
          </cell>
          <cell r="B204" t="str">
            <v>CDB</v>
          </cell>
          <cell r="C204">
            <v>37725</v>
          </cell>
          <cell r="D204">
            <v>8</v>
          </cell>
          <cell r="E204">
            <v>3.7499999999999999E-2</v>
          </cell>
          <cell r="F204" t="str">
            <v>BCR</v>
          </cell>
          <cell r="G204">
            <v>-1</v>
          </cell>
          <cell r="H204">
            <v>12</v>
          </cell>
          <cell r="I204">
            <v>2003</v>
          </cell>
          <cell r="J204">
            <v>4</v>
          </cell>
          <cell r="K204">
            <v>0.3</v>
          </cell>
        </row>
        <row r="205">
          <cell r="A205">
            <v>37714</v>
          </cell>
          <cell r="B205" t="str">
            <v>CDB</v>
          </cell>
          <cell r="C205">
            <v>37725</v>
          </cell>
          <cell r="D205">
            <v>6.5</v>
          </cell>
          <cell r="E205">
            <v>3.7499999999999999E-2</v>
          </cell>
          <cell r="F205" t="str">
            <v>BCR</v>
          </cell>
          <cell r="G205">
            <v>-1</v>
          </cell>
          <cell r="H205">
            <v>11</v>
          </cell>
          <cell r="I205">
            <v>2003</v>
          </cell>
          <cell r="J205">
            <v>4</v>
          </cell>
          <cell r="K205">
            <v>0.24374999999999999</v>
          </cell>
        </row>
        <row r="206">
          <cell r="A206">
            <v>37715</v>
          </cell>
          <cell r="B206" t="str">
            <v>CDB</v>
          </cell>
          <cell r="C206">
            <v>38393</v>
          </cell>
          <cell r="D206">
            <v>2</v>
          </cell>
          <cell r="E206">
            <v>6.1500000000000006E-2</v>
          </cell>
          <cell r="F206" t="str">
            <v>BCR</v>
          </cell>
          <cell r="G206">
            <v>-1</v>
          </cell>
          <cell r="H206">
            <v>678</v>
          </cell>
          <cell r="I206">
            <v>2003</v>
          </cell>
          <cell r="J206">
            <v>4</v>
          </cell>
          <cell r="K206">
            <v>0.12300000000000001</v>
          </cell>
        </row>
        <row r="207">
          <cell r="A207">
            <v>37719</v>
          </cell>
          <cell r="B207" t="str">
            <v>CDB</v>
          </cell>
          <cell r="C207">
            <v>38393</v>
          </cell>
          <cell r="D207">
            <v>1</v>
          </cell>
          <cell r="E207">
            <v>6.1200000000000004E-2</v>
          </cell>
          <cell r="F207" t="str">
            <v>BCR</v>
          </cell>
          <cell r="G207">
            <v>-1</v>
          </cell>
          <cell r="H207">
            <v>674</v>
          </cell>
          <cell r="I207">
            <v>2003</v>
          </cell>
          <cell r="J207">
            <v>4</v>
          </cell>
          <cell r="K207">
            <v>6.1200000000000004E-2</v>
          </cell>
        </row>
        <row r="208">
          <cell r="A208">
            <v>37719</v>
          </cell>
          <cell r="B208" t="str">
            <v>CDB</v>
          </cell>
          <cell r="C208">
            <v>37816</v>
          </cell>
          <cell r="D208">
            <v>5.7</v>
          </cell>
          <cell r="E208">
            <v>3.9699999999999999E-2</v>
          </cell>
          <cell r="F208" t="str">
            <v>BCR</v>
          </cell>
          <cell r="G208">
            <v>-1</v>
          </cell>
          <cell r="H208">
            <v>97</v>
          </cell>
          <cell r="I208">
            <v>2003</v>
          </cell>
          <cell r="J208">
            <v>4</v>
          </cell>
          <cell r="K208">
            <v>0.22628999999999999</v>
          </cell>
        </row>
        <row r="209">
          <cell r="A209">
            <v>37719</v>
          </cell>
          <cell r="B209" t="str">
            <v>CDB</v>
          </cell>
          <cell r="C209">
            <v>37880</v>
          </cell>
          <cell r="D209">
            <v>3</v>
          </cell>
          <cell r="E209">
            <v>4.0500000000000001E-2</v>
          </cell>
          <cell r="F209" t="str">
            <v>BCR</v>
          </cell>
          <cell r="G209">
            <v>-1</v>
          </cell>
          <cell r="H209">
            <v>161</v>
          </cell>
          <cell r="I209">
            <v>2003</v>
          </cell>
          <cell r="J209">
            <v>4</v>
          </cell>
          <cell r="K209">
            <v>0.1215</v>
          </cell>
        </row>
        <row r="210">
          <cell r="A210">
            <v>37719</v>
          </cell>
          <cell r="B210" t="str">
            <v>CDB</v>
          </cell>
          <cell r="C210">
            <v>38392</v>
          </cell>
          <cell r="D210">
            <v>1</v>
          </cell>
          <cell r="E210">
            <v>6.0499999999999998E-2</v>
          </cell>
          <cell r="F210" t="str">
            <v>BCR</v>
          </cell>
          <cell r="G210">
            <v>-1</v>
          </cell>
          <cell r="H210">
            <v>673</v>
          </cell>
          <cell r="I210">
            <v>2003</v>
          </cell>
          <cell r="J210">
            <v>4</v>
          </cell>
          <cell r="K210">
            <v>6.0499999999999998E-2</v>
          </cell>
        </row>
        <row r="211">
          <cell r="A211">
            <v>37721</v>
          </cell>
          <cell r="B211" t="str">
            <v>CDB</v>
          </cell>
          <cell r="C211">
            <v>37881</v>
          </cell>
          <cell r="D211">
            <v>8</v>
          </cell>
          <cell r="E211">
            <v>4.0500000000000001E-2</v>
          </cell>
          <cell r="F211" t="str">
            <v>BCR</v>
          </cell>
          <cell r="G211">
            <v>-1</v>
          </cell>
          <cell r="H211">
            <v>160</v>
          </cell>
          <cell r="I211">
            <v>2003</v>
          </cell>
          <cell r="J211">
            <v>4</v>
          </cell>
          <cell r="K211">
            <v>0.32400000000000001</v>
          </cell>
        </row>
        <row r="212">
          <cell r="A212">
            <v>37722</v>
          </cell>
          <cell r="B212" t="str">
            <v>CDB</v>
          </cell>
          <cell r="C212">
            <v>37936</v>
          </cell>
          <cell r="D212">
            <v>4</v>
          </cell>
          <cell r="E212">
            <v>4.2000000000000003E-2</v>
          </cell>
          <cell r="F212" t="str">
            <v>BCR</v>
          </cell>
          <cell r="G212">
            <v>-1</v>
          </cell>
          <cell r="H212">
            <v>214</v>
          </cell>
          <cell r="I212">
            <v>2003</v>
          </cell>
          <cell r="J212">
            <v>4</v>
          </cell>
          <cell r="K212">
            <v>0.16800000000000001</v>
          </cell>
        </row>
        <row r="213">
          <cell r="A213">
            <v>37725</v>
          </cell>
          <cell r="B213" t="str">
            <v>CDB</v>
          </cell>
          <cell r="C213">
            <v>38393</v>
          </cell>
          <cell r="D213">
            <v>2</v>
          </cell>
          <cell r="E213">
            <v>0.06</v>
          </cell>
          <cell r="F213" t="str">
            <v>BCR</v>
          </cell>
          <cell r="G213">
            <v>-1</v>
          </cell>
          <cell r="H213">
            <v>668</v>
          </cell>
          <cell r="I213">
            <v>2003</v>
          </cell>
          <cell r="J213">
            <v>4</v>
          </cell>
          <cell r="K213">
            <v>0.12</v>
          </cell>
        </row>
        <row r="214">
          <cell r="A214">
            <v>37725</v>
          </cell>
          <cell r="B214" t="str">
            <v>CDB</v>
          </cell>
          <cell r="C214">
            <v>37740</v>
          </cell>
          <cell r="D214">
            <v>40</v>
          </cell>
          <cell r="E214">
            <v>3.9E-2</v>
          </cell>
          <cell r="F214" t="str">
            <v>BCR</v>
          </cell>
          <cell r="G214">
            <v>-1</v>
          </cell>
          <cell r="H214">
            <v>15</v>
          </cell>
          <cell r="I214">
            <v>2003</v>
          </cell>
          <cell r="J214">
            <v>4</v>
          </cell>
          <cell r="K214">
            <v>1.56</v>
          </cell>
        </row>
        <row r="215">
          <cell r="A215">
            <v>37726</v>
          </cell>
          <cell r="B215" t="str">
            <v>CDB</v>
          </cell>
          <cell r="C215">
            <v>37790</v>
          </cell>
          <cell r="D215">
            <v>13.5</v>
          </cell>
          <cell r="E215">
            <v>3.95E-2</v>
          </cell>
          <cell r="F215" t="str">
            <v>BCR</v>
          </cell>
          <cell r="G215">
            <v>-1</v>
          </cell>
          <cell r="H215">
            <v>64</v>
          </cell>
          <cell r="I215">
            <v>2003</v>
          </cell>
          <cell r="J215">
            <v>4</v>
          </cell>
          <cell r="K215">
            <v>0.53325</v>
          </cell>
        </row>
        <row r="216">
          <cell r="A216">
            <v>37726</v>
          </cell>
          <cell r="B216" t="str">
            <v>CDB</v>
          </cell>
          <cell r="C216">
            <v>37753</v>
          </cell>
          <cell r="D216">
            <v>20</v>
          </cell>
          <cell r="E216">
            <v>3.8300000000000001E-2</v>
          </cell>
          <cell r="F216" t="str">
            <v>BCR</v>
          </cell>
          <cell r="G216">
            <v>-1</v>
          </cell>
          <cell r="H216">
            <v>27</v>
          </cell>
          <cell r="I216">
            <v>2003</v>
          </cell>
          <cell r="J216">
            <v>4</v>
          </cell>
          <cell r="K216">
            <v>0.76600000000000001</v>
          </cell>
        </row>
        <row r="217">
          <cell r="A217">
            <v>37727</v>
          </cell>
          <cell r="B217" t="str">
            <v>CDB</v>
          </cell>
          <cell r="C217">
            <v>37790</v>
          </cell>
          <cell r="D217">
            <v>6.5</v>
          </cell>
          <cell r="E217">
            <v>3.95E-2</v>
          </cell>
          <cell r="F217" t="str">
            <v>BCR</v>
          </cell>
          <cell r="G217">
            <v>-1</v>
          </cell>
          <cell r="H217">
            <v>63</v>
          </cell>
          <cell r="I217">
            <v>2003</v>
          </cell>
          <cell r="J217">
            <v>4</v>
          </cell>
          <cell r="K217">
            <v>0.25674999999999998</v>
          </cell>
        </row>
        <row r="218">
          <cell r="A218">
            <v>37734</v>
          </cell>
          <cell r="B218" t="str">
            <v>CDB</v>
          </cell>
          <cell r="C218">
            <v>38393</v>
          </cell>
          <cell r="D218">
            <v>3</v>
          </cell>
          <cell r="E218">
            <v>6.0499999999999998E-2</v>
          </cell>
          <cell r="F218" t="str">
            <v>BCR</v>
          </cell>
          <cell r="G218">
            <v>-1</v>
          </cell>
          <cell r="H218">
            <v>659</v>
          </cell>
          <cell r="I218">
            <v>2003</v>
          </cell>
          <cell r="J218">
            <v>4</v>
          </cell>
          <cell r="K218">
            <v>0.18149999999999999</v>
          </cell>
        </row>
        <row r="219">
          <cell r="A219">
            <v>37734</v>
          </cell>
          <cell r="B219" t="str">
            <v>CDB</v>
          </cell>
          <cell r="C219">
            <v>38176</v>
          </cell>
          <cell r="D219">
            <v>1</v>
          </cell>
          <cell r="E219">
            <v>5.1500000000000004E-2</v>
          </cell>
          <cell r="F219" t="str">
            <v>BCR</v>
          </cell>
          <cell r="G219">
            <v>-1</v>
          </cell>
          <cell r="H219">
            <v>442</v>
          </cell>
          <cell r="I219">
            <v>2003</v>
          </cell>
          <cell r="J219">
            <v>4</v>
          </cell>
          <cell r="K219">
            <v>5.1500000000000004E-2</v>
          </cell>
        </row>
        <row r="220">
          <cell r="A220">
            <v>37734</v>
          </cell>
          <cell r="B220" t="str">
            <v>CDB</v>
          </cell>
          <cell r="C220">
            <v>38027</v>
          </cell>
          <cell r="D220">
            <v>5</v>
          </cell>
          <cell r="E220">
            <v>4.3499999999999997E-2</v>
          </cell>
          <cell r="F220" t="str">
            <v>BCR</v>
          </cell>
          <cell r="G220">
            <v>-1</v>
          </cell>
          <cell r="H220">
            <v>293</v>
          </cell>
          <cell r="I220">
            <v>2003</v>
          </cell>
          <cell r="J220">
            <v>4</v>
          </cell>
          <cell r="K220">
            <v>0.21749999999999997</v>
          </cell>
        </row>
        <row r="221">
          <cell r="A221">
            <v>37735</v>
          </cell>
          <cell r="B221" t="str">
            <v>CDB</v>
          </cell>
          <cell r="C221">
            <v>38068</v>
          </cell>
          <cell r="D221">
            <v>5.2</v>
          </cell>
          <cell r="E221">
            <v>4.3700000000000003E-2</v>
          </cell>
          <cell r="F221" t="str">
            <v>BCR</v>
          </cell>
          <cell r="G221">
            <v>-1</v>
          </cell>
          <cell r="H221">
            <v>333</v>
          </cell>
          <cell r="I221">
            <v>2003</v>
          </cell>
          <cell r="J221">
            <v>4</v>
          </cell>
          <cell r="K221">
            <v>0.22724000000000003</v>
          </cell>
        </row>
        <row r="222">
          <cell r="A222">
            <v>37735</v>
          </cell>
          <cell r="B222" t="str">
            <v>CDB</v>
          </cell>
          <cell r="C222">
            <v>38027</v>
          </cell>
          <cell r="D222">
            <v>2</v>
          </cell>
          <cell r="E222">
            <v>4.2999999999999997E-2</v>
          </cell>
          <cell r="F222" t="str">
            <v>BCR</v>
          </cell>
          <cell r="G222">
            <v>-1</v>
          </cell>
          <cell r="H222">
            <v>292</v>
          </cell>
          <cell r="I222">
            <v>2003</v>
          </cell>
          <cell r="J222">
            <v>4</v>
          </cell>
          <cell r="K222">
            <v>8.5999999999999993E-2</v>
          </cell>
        </row>
        <row r="223">
          <cell r="A223">
            <v>37735</v>
          </cell>
          <cell r="B223" t="str">
            <v>CDB</v>
          </cell>
          <cell r="C223">
            <v>37761</v>
          </cell>
          <cell r="D223">
            <v>4</v>
          </cell>
          <cell r="E223">
            <v>3.7999999999999999E-2</v>
          </cell>
          <cell r="F223" t="str">
            <v>BCR</v>
          </cell>
          <cell r="G223">
            <v>-1</v>
          </cell>
          <cell r="H223">
            <v>26</v>
          </cell>
          <cell r="I223">
            <v>2003</v>
          </cell>
          <cell r="J223">
            <v>4</v>
          </cell>
          <cell r="K223">
            <v>0.152</v>
          </cell>
        </row>
        <row r="224">
          <cell r="A224">
            <v>37735</v>
          </cell>
          <cell r="B224" t="str">
            <v>CDB</v>
          </cell>
          <cell r="C224">
            <v>37740</v>
          </cell>
          <cell r="D224">
            <v>4</v>
          </cell>
          <cell r="E224">
            <v>3.85E-2</v>
          </cell>
          <cell r="F224" t="str">
            <v>BCR</v>
          </cell>
          <cell r="G224">
            <v>-1</v>
          </cell>
          <cell r="H224">
            <v>5</v>
          </cell>
          <cell r="I224">
            <v>2003</v>
          </cell>
          <cell r="J224">
            <v>4</v>
          </cell>
          <cell r="K224">
            <v>0.154</v>
          </cell>
        </row>
        <row r="225">
          <cell r="A225">
            <v>37735</v>
          </cell>
          <cell r="B225" t="str">
            <v>CDB</v>
          </cell>
          <cell r="C225">
            <v>38393</v>
          </cell>
          <cell r="D225">
            <v>2</v>
          </cell>
          <cell r="E225">
            <v>5.8499999999999996E-2</v>
          </cell>
          <cell r="F225" t="str">
            <v>BCR</v>
          </cell>
          <cell r="G225">
            <v>-1</v>
          </cell>
          <cell r="H225">
            <v>658</v>
          </cell>
          <cell r="I225">
            <v>2003</v>
          </cell>
          <cell r="J225">
            <v>4</v>
          </cell>
          <cell r="K225">
            <v>0.11699999999999999</v>
          </cell>
        </row>
        <row r="226">
          <cell r="A226">
            <v>37736</v>
          </cell>
          <cell r="B226" t="str">
            <v>CDB</v>
          </cell>
          <cell r="C226">
            <v>37761</v>
          </cell>
          <cell r="D226">
            <v>8</v>
          </cell>
          <cell r="E226">
            <v>3.85E-2</v>
          </cell>
          <cell r="F226" t="str">
            <v>BCR</v>
          </cell>
          <cell r="G226">
            <v>-1</v>
          </cell>
          <cell r="H226">
            <v>25</v>
          </cell>
          <cell r="I226">
            <v>2003</v>
          </cell>
          <cell r="J226">
            <v>4</v>
          </cell>
          <cell r="K226">
            <v>0.308</v>
          </cell>
        </row>
        <row r="227">
          <cell r="A227">
            <v>37736</v>
          </cell>
          <cell r="B227" t="str">
            <v>CDB</v>
          </cell>
          <cell r="C227">
            <v>38068</v>
          </cell>
          <cell r="D227">
            <v>2</v>
          </cell>
          <cell r="E227">
            <v>4.4000000000000004E-2</v>
          </cell>
          <cell r="F227" t="str">
            <v>BCR</v>
          </cell>
          <cell r="G227">
            <v>-1</v>
          </cell>
          <cell r="H227">
            <v>332</v>
          </cell>
          <cell r="I227">
            <v>2003</v>
          </cell>
          <cell r="J227">
            <v>4</v>
          </cell>
          <cell r="K227">
            <v>8.8000000000000009E-2</v>
          </cell>
        </row>
        <row r="228">
          <cell r="A228">
            <v>37739</v>
          </cell>
          <cell r="B228" t="str">
            <v>CDB</v>
          </cell>
          <cell r="C228">
            <v>38068</v>
          </cell>
          <cell r="D228">
            <v>1</v>
          </cell>
          <cell r="E228">
            <v>4.3499999999999997E-2</v>
          </cell>
          <cell r="F228" t="str">
            <v>BCR</v>
          </cell>
          <cell r="G228">
            <v>-1</v>
          </cell>
          <cell r="H228">
            <v>329</v>
          </cell>
          <cell r="I228">
            <v>2003</v>
          </cell>
          <cell r="J228">
            <v>4</v>
          </cell>
          <cell r="K228">
            <v>4.3499999999999997E-2</v>
          </cell>
        </row>
        <row r="229">
          <cell r="A229">
            <v>37740</v>
          </cell>
          <cell r="B229" t="str">
            <v>CDB</v>
          </cell>
          <cell r="C229">
            <v>37964</v>
          </cell>
          <cell r="D229">
            <v>5</v>
          </cell>
          <cell r="E229">
            <v>4.1599999999999998E-2</v>
          </cell>
          <cell r="F229" t="str">
            <v>BCR</v>
          </cell>
          <cell r="G229">
            <v>-1</v>
          </cell>
          <cell r="H229">
            <v>224</v>
          </cell>
          <cell r="I229">
            <v>2003</v>
          </cell>
          <cell r="J229">
            <v>4</v>
          </cell>
          <cell r="K229">
            <v>0.20799999999999999</v>
          </cell>
        </row>
        <row r="230">
          <cell r="A230">
            <v>37740</v>
          </cell>
          <cell r="B230" t="str">
            <v>CDB</v>
          </cell>
          <cell r="C230">
            <v>38068</v>
          </cell>
          <cell r="D230">
            <v>2</v>
          </cell>
          <cell r="E230">
            <v>4.4500000000000005E-2</v>
          </cell>
          <cell r="F230" t="str">
            <v>BCR</v>
          </cell>
          <cell r="G230">
            <v>-1</v>
          </cell>
          <cell r="H230">
            <v>328</v>
          </cell>
          <cell r="I230">
            <v>2003</v>
          </cell>
          <cell r="J230">
            <v>4</v>
          </cell>
          <cell r="K230">
            <v>8.900000000000001E-2</v>
          </cell>
        </row>
        <row r="231">
          <cell r="A231">
            <v>37741</v>
          </cell>
          <cell r="B231" t="str">
            <v>CDB</v>
          </cell>
          <cell r="C231">
            <v>38068</v>
          </cell>
          <cell r="D231">
            <v>4.5</v>
          </cell>
          <cell r="E231">
            <v>4.6699999999999998E-2</v>
          </cell>
          <cell r="F231" t="str">
            <v>BCR</v>
          </cell>
          <cell r="G231">
            <v>-1</v>
          </cell>
          <cell r="H231">
            <v>327</v>
          </cell>
          <cell r="I231">
            <v>2003</v>
          </cell>
          <cell r="J231">
            <v>4</v>
          </cell>
          <cell r="K231">
            <v>0.21015</v>
          </cell>
        </row>
        <row r="232">
          <cell r="A232">
            <v>37743</v>
          </cell>
          <cell r="B232" t="str">
            <v>CDB</v>
          </cell>
          <cell r="C232">
            <v>37753</v>
          </cell>
          <cell r="D232">
            <v>16.399999999999999</v>
          </cell>
          <cell r="E232">
            <v>3.7999999999999999E-2</v>
          </cell>
          <cell r="F232" t="str">
            <v>BCR</v>
          </cell>
          <cell r="G232">
            <v>-1</v>
          </cell>
          <cell r="H232">
            <v>10</v>
          </cell>
          <cell r="I232">
            <v>2003</v>
          </cell>
          <cell r="J232">
            <v>5</v>
          </cell>
          <cell r="K232">
            <v>0.62319999999999998</v>
          </cell>
        </row>
        <row r="233">
          <cell r="A233">
            <v>37743</v>
          </cell>
          <cell r="B233" t="str">
            <v>CDB</v>
          </cell>
          <cell r="C233">
            <v>37748</v>
          </cell>
          <cell r="D233">
            <v>10</v>
          </cell>
          <cell r="E233">
            <v>3.7999999999999999E-2</v>
          </cell>
          <cell r="F233" t="str">
            <v>BCR</v>
          </cell>
          <cell r="G233">
            <v>-1</v>
          </cell>
          <cell r="H233">
            <v>5</v>
          </cell>
          <cell r="I233">
            <v>2003</v>
          </cell>
          <cell r="J233">
            <v>5</v>
          </cell>
          <cell r="K233">
            <v>0.38</v>
          </cell>
        </row>
        <row r="234">
          <cell r="A234">
            <v>37746</v>
          </cell>
          <cell r="B234" t="str">
            <v>CDB</v>
          </cell>
          <cell r="C234">
            <v>37753</v>
          </cell>
          <cell r="D234">
            <v>10</v>
          </cell>
          <cell r="E234">
            <v>3.7900000000000003E-2</v>
          </cell>
          <cell r="F234" t="str">
            <v>BCR</v>
          </cell>
          <cell r="G234">
            <v>-1</v>
          </cell>
          <cell r="H234">
            <v>7</v>
          </cell>
          <cell r="I234">
            <v>2003</v>
          </cell>
          <cell r="J234">
            <v>5</v>
          </cell>
          <cell r="K234">
            <v>0.379</v>
          </cell>
        </row>
        <row r="235">
          <cell r="A235">
            <v>37746</v>
          </cell>
          <cell r="B235" t="str">
            <v>CDB</v>
          </cell>
          <cell r="C235">
            <v>37761</v>
          </cell>
          <cell r="D235">
            <v>3</v>
          </cell>
          <cell r="E235">
            <v>3.7999999999999999E-2</v>
          </cell>
          <cell r="F235" t="str">
            <v>BCR</v>
          </cell>
          <cell r="G235">
            <v>-1</v>
          </cell>
          <cell r="H235">
            <v>15</v>
          </cell>
          <cell r="I235">
            <v>2003</v>
          </cell>
          <cell r="J235">
            <v>5</v>
          </cell>
          <cell r="K235">
            <v>0.11399999999999999</v>
          </cell>
        </row>
        <row r="236">
          <cell r="A236">
            <v>37746</v>
          </cell>
          <cell r="B236" t="str">
            <v>CDB</v>
          </cell>
          <cell r="C236">
            <v>38068</v>
          </cell>
          <cell r="D236">
            <v>4</v>
          </cell>
          <cell r="E236">
            <v>4.7E-2</v>
          </cell>
          <cell r="F236" t="str">
            <v>BCR</v>
          </cell>
          <cell r="G236">
            <v>-1</v>
          </cell>
          <cell r="H236">
            <v>322</v>
          </cell>
          <cell r="I236">
            <v>2003</v>
          </cell>
          <cell r="J236">
            <v>5</v>
          </cell>
          <cell r="K236">
            <v>0.188</v>
          </cell>
        </row>
        <row r="237">
          <cell r="A237">
            <v>37747</v>
          </cell>
          <cell r="B237" t="str">
            <v>CDB</v>
          </cell>
          <cell r="C237">
            <v>37753</v>
          </cell>
          <cell r="D237">
            <v>10</v>
          </cell>
          <cell r="E237">
            <v>3.7499999999999999E-2</v>
          </cell>
          <cell r="F237" t="str">
            <v>BCR</v>
          </cell>
          <cell r="G237">
            <v>-1</v>
          </cell>
          <cell r="H237">
            <v>6</v>
          </cell>
          <cell r="I237">
            <v>2003</v>
          </cell>
          <cell r="J237">
            <v>5</v>
          </cell>
          <cell r="K237">
            <v>0.375</v>
          </cell>
        </row>
        <row r="238">
          <cell r="A238">
            <v>37747</v>
          </cell>
          <cell r="B238" t="str">
            <v>CDB</v>
          </cell>
          <cell r="C238">
            <v>38027</v>
          </cell>
          <cell r="D238">
            <v>5</v>
          </cell>
          <cell r="E238">
            <v>4.3499999999999997E-2</v>
          </cell>
          <cell r="F238" t="str">
            <v>BCR</v>
          </cell>
          <cell r="G238">
            <v>-1</v>
          </cell>
          <cell r="H238">
            <v>280</v>
          </cell>
          <cell r="I238">
            <v>2003</v>
          </cell>
          <cell r="J238">
            <v>5</v>
          </cell>
          <cell r="K238">
            <v>0.21749999999999997</v>
          </cell>
        </row>
        <row r="239">
          <cell r="A239">
            <v>37748</v>
          </cell>
          <cell r="B239" t="str">
            <v>CDB</v>
          </cell>
          <cell r="C239">
            <v>38068</v>
          </cell>
          <cell r="D239">
            <v>4</v>
          </cell>
          <cell r="E239">
            <v>4.4699999999999997E-2</v>
          </cell>
          <cell r="F239" t="str">
            <v>BCR</v>
          </cell>
          <cell r="G239">
            <v>-1</v>
          </cell>
          <cell r="H239">
            <v>320</v>
          </cell>
          <cell r="I239">
            <v>2003</v>
          </cell>
          <cell r="J239">
            <v>5</v>
          </cell>
          <cell r="K239">
            <v>0.17879999999999999</v>
          </cell>
        </row>
        <row r="240">
          <cell r="A240">
            <v>37749</v>
          </cell>
          <cell r="B240" t="str">
            <v>CDB</v>
          </cell>
          <cell r="C240">
            <v>38393</v>
          </cell>
          <cell r="D240">
            <v>9</v>
          </cell>
          <cell r="E240">
            <v>5.8499999999999996E-2</v>
          </cell>
          <cell r="F240" t="str">
            <v>BCR</v>
          </cell>
          <cell r="G240">
            <v>-1</v>
          </cell>
          <cell r="H240">
            <v>644</v>
          </cell>
          <cell r="I240">
            <v>2003</v>
          </cell>
          <cell r="J240">
            <v>5</v>
          </cell>
          <cell r="K240">
            <v>0.52649999999999997</v>
          </cell>
        </row>
        <row r="241">
          <cell r="A241">
            <v>37749</v>
          </cell>
          <cell r="B241" t="str">
            <v>CDB</v>
          </cell>
          <cell r="C241">
            <v>38176</v>
          </cell>
          <cell r="D241">
            <v>2</v>
          </cell>
          <cell r="E241">
            <v>5.2000000000000005E-2</v>
          </cell>
          <cell r="F241" t="str">
            <v>BCR</v>
          </cell>
          <cell r="G241">
            <v>-1</v>
          </cell>
          <cell r="H241">
            <v>427</v>
          </cell>
          <cell r="I241">
            <v>2003</v>
          </cell>
          <cell r="J241">
            <v>5</v>
          </cell>
          <cell r="K241">
            <v>0.10400000000000001</v>
          </cell>
        </row>
        <row r="242">
          <cell r="A242">
            <v>37749</v>
          </cell>
          <cell r="B242" t="str">
            <v>CDB</v>
          </cell>
          <cell r="C242">
            <v>37761</v>
          </cell>
          <cell r="D242">
            <v>3.5</v>
          </cell>
          <cell r="E242">
            <v>3.7999999999999999E-2</v>
          </cell>
          <cell r="F242" t="str">
            <v>BCR</v>
          </cell>
          <cell r="G242">
            <v>-1</v>
          </cell>
          <cell r="H242">
            <v>12</v>
          </cell>
          <cell r="I242">
            <v>2003</v>
          </cell>
          <cell r="J242">
            <v>5</v>
          </cell>
          <cell r="K242">
            <v>0.13300000000000001</v>
          </cell>
        </row>
        <row r="243">
          <cell r="A243">
            <v>37750</v>
          </cell>
          <cell r="B243" t="str">
            <v>CDB</v>
          </cell>
          <cell r="C243">
            <v>38467</v>
          </cell>
          <cell r="D243">
            <v>11</v>
          </cell>
          <cell r="E243">
            <v>6.0100000000000001E-2</v>
          </cell>
          <cell r="F243" t="str">
            <v>BCR</v>
          </cell>
          <cell r="G243">
            <v>-1</v>
          </cell>
          <cell r="H243">
            <v>717</v>
          </cell>
          <cell r="I243">
            <v>2003</v>
          </cell>
          <cell r="J243">
            <v>5</v>
          </cell>
          <cell r="K243">
            <v>0.66110000000000002</v>
          </cell>
        </row>
        <row r="244">
          <cell r="A244">
            <v>37750</v>
          </cell>
          <cell r="B244" t="str">
            <v>CDB</v>
          </cell>
          <cell r="C244">
            <v>38176</v>
          </cell>
          <cell r="D244">
            <v>12</v>
          </cell>
          <cell r="E244">
            <v>5.2000000000000005E-2</v>
          </cell>
          <cell r="F244" t="str">
            <v>BCR</v>
          </cell>
          <cell r="G244">
            <v>-1</v>
          </cell>
          <cell r="H244">
            <v>426</v>
          </cell>
          <cell r="I244">
            <v>2003</v>
          </cell>
          <cell r="J244">
            <v>5</v>
          </cell>
          <cell r="K244">
            <v>0.62400000000000011</v>
          </cell>
        </row>
        <row r="245">
          <cell r="A245">
            <v>37750</v>
          </cell>
          <cell r="B245" t="str">
            <v>CDB</v>
          </cell>
          <cell r="C245">
            <v>37872</v>
          </cell>
          <cell r="D245">
            <v>7</v>
          </cell>
          <cell r="E245">
            <v>0.04</v>
          </cell>
          <cell r="F245" t="str">
            <v>BCR</v>
          </cell>
          <cell r="G245">
            <v>-1</v>
          </cell>
          <cell r="H245">
            <v>122</v>
          </cell>
          <cell r="I245">
            <v>2003</v>
          </cell>
          <cell r="J245">
            <v>5</v>
          </cell>
          <cell r="K245">
            <v>0.28000000000000003</v>
          </cell>
        </row>
        <row r="246">
          <cell r="A246">
            <v>37750</v>
          </cell>
          <cell r="B246" t="str">
            <v>CDB</v>
          </cell>
          <cell r="C246">
            <v>37790</v>
          </cell>
          <cell r="D246">
            <v>4</v>
          </cell>
          <cell r="E246">
            <v>3.85E-2</v>
          </cell>
          <cell r="F246" t="str">
            <v>BCR</v>
          </cell>
          <cell r="G246">
            <v>-1</v>
          </cell>
          <cell r="H246">
            <v>40</v>
          </cell>
          <cell r="I246">
            <v>2003</v>
          </cell>
          <cell r="J246">
            <v>5</v>
          </cell>
          <cell r="K246">
            <v>0.154</v>
          </cell>
        </row>
        <row r="247">
          <cell r="A247">
            <v>37753</v>
          </cell>
          <cell r="B247" t="str">
            <v>CDB</v>
          </cell>
          <cell r="C247">
            <v>38471</v>
          </cell>
          <cell r="D247">
            <v>0.3</v>
          </cell>
          <cell r="E247">
            <v>5.9500000000000004E-2</v>
          </cell>
          <cell r="F247" t="str">
            <v>BCR</v>
          </cell>
          <cell r="G247">
            <v>-1</v>
          </cell>
          <cell r="H247">
            <v>718</v>
          </cell>
          <cell r="I247">
            <v>2003</v>
          </cell>
          <cell r="J247">
            <v>5</v>
          </cell>
          <cell r="K247">
            <v>1.7850000000000001E-2</v>
          </cell>
        </row>
        <row r="248">
          <cell r="A248">
            <v>37754</v>
          </cell>
          <cell r="B248" t="str">
            <v>CDB</v>
          </cell>
          <cell r="C248">
            <v>37872</v>
          </cell>
          <cell r="D248">
            <v>8</v>
          </cell>
          <cell r="E248">
            <v>4.0500000000000001E-2</v>
          </cell>
          <cell r="F248" t="str">
            <v>BCR</v>
          </cell>
          <cell r="G248">
            <v>-1</v>
          </cell>
          <cell r="H248">
            <v>118</v>
          </cell>
          <cell r="I248">
            <v>2003</v>
          </cell>
          <cell r="J248">
            <v>5</v>
          </cell>
          <cell r="K248">
            <v>0.32400000000000001</v>
          </cell>
        </row>
        <row r="249">
          <cell r="A249">
            <v>37754</v>
          </cell>
          <cell r="B249" t="str">
            <v>CDB</v>
          </cell>
          <cell r="C249">
            <v>37875</v>
          </cell>
          <cell r="D249">
            <v>5</v>
          </cell>
          <cell r="E249">
            <v>4.0500000000000001E-2</v>
          </cell>
          <cell r="F249" t="str">
            <v>BCR</v>
          </cell>
          <cell r="G249">
            <v>-1</v>
          </cell>
          <cell r="H249">
            <v>121</v>
          </cell>
          <cell r="I249">
            <v>2003</v>
          </cell>
          <cell r="J249">
            <v>5</v>
          </cell>
          <cell r="K249">
            <v>0.20250000000000001</v>
          </cell>
        </row>
        <row r="250">
          <cell r="A250">
            <v>37754</v>
          </cell>
          <cell r="B250" t="str">
            <v>CDB</v>
          </cell>
          <cell r="C250">
            <v>37881</v>
          </cell>
          <cell r="D250">
            <v>3</v>
          </cell>
          <cell r="E250">
            <v>4.0500000000000001E-2</v>
          </cell>
          <cell r="F250" t="str">
            <v>BCR</v>
          </cell>
          <cell r="G250">
            <v>-1</v>
          </cell>
          <cell r="H250">
            <v>127</v>
          </cell>
          <cell r="I250">
            <v>2003</v>
          </cell>
          <cell r="J250">
            <v>5</v>
          </cell>
          <cell r="K250">
            <v>0.1215</v>
          </cell>
        </row>
        <row r="251">
          <cell r="A251">
            <v>37755</v>
          </cell>
          <cell r="B251" t="str">
            <v>CDB</v>
          </cell>
          <cell r="C251">
            <v>37909</v>
          </cell>
          <cell r="D251">
            <v>1</v>
          </cell>
          <cell r="E251">
            <v>4.0999999999999995E-2</v>
          </cell>
          <cell r="F251" t="str">
            <v>BCR</v>
          </cell>
          <cell r="G251">
            <v>-1</v>
          </cell>
          <cell r="H251">
            <v>154</v>
          </cell>
          <cell r="I251">
            <v>2003</v>
          </cell>
          <cell r="J251">
            <v>5</v>
          </cell>
          <cell r="K251">
            <v>4.0999999999999995E-2</v>
          </cell>
        </row>
        <row r="252">
          <cell r="A252">
            <v>37755</v>
          </cell>
          <cell r="B252" t="str">
            <v>CDB</v>
          </cell>
          <cell r="C252">
            <v>38393</v>
          </cell>
          <cell r="D252">
            <v>5</v>
          </cell>
          <cell r="E252">
            <v>5.8499999999999996E-2</v>
          </cell>
          <cell r="F252" t="str">
            <v>BCR</v>
          </cell>
          <cell r="G252">
            <v>-1</v>
          </cell>
          <cell r="H252">
            <v>638</v>
          </cell>
          <cell r="I252">
            <v>2003</v>
          </cell>
          <cell r="J252">
            <v>5</v>
          </cell>
          <cell r="K252">
            <v>0.29249999999999998</v>
          </cell>
        </row>
        <row r="253">
          <cell r="A253">
            <v>37756</v>
          </cell>
          <cell r="B253" t="str">
            <v>CDB</v>
          </cell>
          <cell r="C253">
            <v>37816</v>
          </cell>
          <cell r="D253">
            <v>2</v>
          </cell>
          <cell r="E253">
            <v>4.1700000000000001E-2</v>
          </cell>
          <cell r="F253" t="str">
            <v>BCR</v>
          </cell>
          <cell r="G253">
            <v>-1</v>
          </cell>
          <cell r="H253">
            <v>60</v>
          </cell>
          <cell r="I253">
            <v>2003</v>
          </cell>
          <cell r="J253">
            <v>5</v>
          </cell>
          <cell r="K253">
            <v>8.3400000000000002E-2</v>
          </cell>
        </row>
        <row r="254">
          <cell r="A254">
            <v>37756</v>
          </cell>
          <cell r="B254" t="str">
            <v>CDB</v>
          </cell>
          <cell r="C254">
            <v>37881</v>
          </cell>
          <cell r="D254">
            <v>1</v>
          </cell>
          <cell r="E254">
            <v>4.0500000000000001E-2</v>
          </cell>
          <cell r="F254" t="str">
            <v>BCR</v>
          </cell>
          <cell r="G254">
            <v>-1</v>
          </cell>
          <cell r="H254">
            <v>125</v>
          </cell>
          <cell r="I254">
            <v>2003</v>
          </cell>
          <cell r="J254">
            <v>5</v>
          </cell>
          <cell r="K254">
            <v>4.0500000000000001E-2</v>
          </cell>
        </row>
        <row r="255">
          <cell r="A255">
            <v>37756</v>
          </cell>
          <cell r="B255" t="str">
            <v>CDB</v>
          </cell>
          <cell r="C255">
            <v>38393</v>
          </cell>
          <cell r="D255">
            <v>9</v>
          </cell>
          <cell r="E255">
            <v>5.8499999999999996E-2</v>
          </cell>
          <cell r="F255" t="str">
            <v>BCR</v>
          </cell>
          <cell r="G255">
            <v>-1</v>
          </cell>
          <cell r="H255">
            <v>637</v>
          </cell>
          <cell r="I255">
            <v>2003</v>
          </cell>
          <cell r="J255">
            <v>5</v>
          </cell>
          <cell r="K255">
            <v>0.52649999999999997</v>
          </cell>
        </row>
        <row r="256">
          <cell r="A256">
            <v>37756</v>
          </cell>
          <cell r="B256" t="str">
            <v>CDB</v>
          </cell>
          <cell r="C256">
            <v>38467</v>
          </cell>
          <cell r="D256">
            <v>4</v>
          </cell>
          <cell r="E256">
            <v>5.9500000000000004E-2</v>
          </cell>
          <cell r="F256" t="str">
            <v>BCR</v>
          </cell>
          <cell r="G256">
            <v>-1</v>
          </cell>
          <cell r="H256">
            <v>711</v>
          </cell>
          <cell r="I256">
            <v>2003</v>
          </cell>
          <cell r="J256">
            <v>5</v>
          </cell>
          <cell r="K256">
            <v>0.23800000000000002</v>
          </cell>
        </row>
        <row r="257">
          <cell r="A257">
            <v>37757</v>
          </cell>
          <cell r="B257" t="str">
            <v>CDB</v>
          </cell>
          <cell r="C257">
            <v>37881</v>
          </cell>
          <cell r="D257">
            <v>4.5</v>
          </cell>
          <cell r="E257">
            <v>4.0500000000000001E-2</v>
          </cell>
          <cell r="F257" t="str">
            <v>BCR</v>
          </cell>
          <cell r="G257">
            <v>-1</v>
          </cell>
          <cell r="H257">
            <v>124</v>
          </cell>
          <cell r="I257">
            <v>2003</v>
          </cell>
          <cell r="J257">
            <v>5</v>
          </cell>
          <cell r="K257">
            <v>0.18225</v>
          </cell>
        </row>
        <row r="258">
          <cell r="A258">
            <v>37757</v>
          </cell>
          <cell r="B258" t="str">
            <v>CDB</v>
          </cell>
          <cell r="C258">
            <v>38393</v>
          </cell>
          <cell r="D258">
            <v>2</v>
          </cell>
          <cell r="E258">
            <v>5.7999999999999996E-2</v>
          </cell>
          <cell r="F258" t="str">
            <v>BCR</v>
          </cell>
          <cell r="G258">
            <v>-1</v>
          </cell>
          <cell r="H258">
            <v>636</v>
          </cell>
          <cell r="I258">
            <v>2003</v>
          </cell>
          <cell r="J258">
            <v>5</v>
          </cell>
          <cell r="K258">
            <v>0.11599999999999999</v>
          </cell>
        </row>
        <row r="259">
          <cell r="A259">
            <v>37760</v>
          </cell>
          <cell r="B259" t="str">
            <v>CDB</v>
          </cell>
          <cell r="C259">
            <v>38467</v>
          </cell>
          <cell r="D259">
            <v>4</v>
          </cell>
          <cell r="E259">
            <v>5.9000000000000004E-2</v>
          </cell>
          <cell r="F259" t="str">
            <v>BCR</v>
          </cell>
          <cell r="G259">
            <v>-1</v>
          </cell>
          <cell r="H259">
            <v>707</v>
          </cell>
          <cell r="I259">
            <v>2003</v>
          </cell>
          <cell r="J259">
            <v>5</v>
          </cell>
          <cell r="K259">
            <v>0.23600000000000002</v>
          </cell>
        </row>
        <row r="260">
          <cell r="A260">
            <v>37761</v>
          </cell>
          <cell r="B260" t="str">
            <v>CDB</v>
          </cell>
          <cell r="C260">
            <v>37809</v>
          </cell>
          <cell r="D260">
            <v>10</v>
          </cell>
          <cell r="E260">
            <v>3.7699999999999997E-2</v>
          </cell>
          <cell r="F260" t="str">
            <v>BCR</v>
          </cell>
          <cell r="G260">
            <v>-1</v>
          </cell>
          <cell r="H260">
            <v>48</v>
          </cell>
          <cell r="I260">
            <v>2003</v>
          </cell>
          <cell r="J260">
            <v>5</v>
          </cell>
          <cell r="K260">
            <v>0.377</v>
          </cell>
        </row>
        <row r="261">
          <cell r="A261">
            <v>37761</v>
          </cell>
          <cell r="B261" t="str">
            <v>CDB</v>
          </cell>
          <cell r="C261">
            <v>38393</v>
          </cell>
          <cell r="D261">
            <v>4</v>
          </cell>
          <cell r="E261">
            <v>5.7000000000000002E-2</v>
          </cell>
          <cell r="F261" t="str">
            <v>BCR</v>
          </cell>
          <cell r="G261">
            <v>-1</v>
          </cell>
          <cell r="H261">
            <v>632</v>
          </cell>
          <cell r="I261">
            <v>2003</v>
          </cell>
          <cell r="J261">
            <v>5</v>
          </cell>
          <cell r="K261">
            <v>0.22800000000000001</v>
          </cell>
        </row>
        <row r="262">
          <cell r="A262">
            <v>37762</v>
          </cell>
          <cell r="B262" t="str">
            <v>CDB</v>
          </cell>
          <cell r="C262">
            <v>37784</v>
          </cell>
          <cell r="D262">
            <v>10</v>
          </cell>
          <cell r="E262">
            <v>3.7699999999999997E-2</v>
          </cell>
          <cell r="F262" t="str">
            <v>BCR</v>
          </cell>
          <cell r="G262">
            <v>-1</v>
          </cell>
          <cell r="H262">
            <v>22</v>
          </cell>
          <cell r="I262">
            <v>2003</v>
          </cell>
          <cell r="J262">
            <v>5</v>
          </cell>
          <cell r="K262">
            <v>0.377</v>
          </cell>
        </row>
        <row r="263">
          <cell r="A263">
            <v>37762</v>
          </cell>
          <cell r="B263" t="str">
            <v>CDB</v>
          </cell>
          <cell r="C263">
            <v>37809</v>
          </cell>
          <cell r="D263">
            <v>10</v>
          </cell>
          <cell r="E263">
            <v>3.7699999999999997E-2</v>
          </cell>
          <cell r="F263" t="str">
            <v>BCR</v>
          </cell>
          <cell r="G263">
            <v>-1</v>
          </cell>
          <cell r="H263">
            <v>47</v>
          </cell>
          <cell r="I263">
            <v>2003</v>
          </cell>
          <cell r="J263">
            <v>5</v>
          </cell>
          <cell r="K263">
            <v>0.377</v>
          </cell>
        </row>
        <row r="264">
          <cell r="A264">
            <v>37762</v>
          </cell>
          <cell r="B264" t="str">
            <v>CDB</v>
          </cell>
          <cell r="C264">
            <v>38027</v>
          </cell>
          <cell r="D264">
            <v>2</v>
          </cell>
          <cell r="E264">
            <v>4.2500000000000003E-2</v>
          </cell>
          <cell r="F264" t="str">
            <v>BCR</v>
          </cell>
          <cell r="G264">
            <v>-1</v>
          </cell>
          <cell r="H264">
            <v>265</v>
          </cell>
          <cell r="I264">
            <v>2003</v>
          </cell>
          <cell r="J264">
            <v>5</v>
          </cell>
          <cell r="K264">
            <v>8.5000000000000006E-2</v>
          </cell>
        </row>
        <row r="265">
          <cell r="A265">
            <v>37762</v>
          </cell>
          <cell r="B265" t="str">
            <v>CDB</v>
          </cell>
          <cell r="C265">
            <v>38068</v>
          </cell>
          <cell r="D265">
            <v>2</v>
          </cell>
          <cell r="E265">
            <v>4.3499999999999997E-2</v>
          </cell>
          <cell r="F265" t="str">
            <v>BCR</v>
          </cell>
          <cell r="G265">
            <v>-1</v>
          </cell>
          <cell r="H265">
            <v>306</v>
          </cell>
          <cell r="I265">
            <v>2003</v>
          </cell>
          <cell r="J265">
            <v>5</v>
          </cell>
          <cell r="K265">
            <v>8.6999999999999994E-2</v>
          </cell>
        </row>
        <row r="266">
          <cell r="A266">
            <v>37762</v>
          </cell>
          <cell r="B266" t="str">
            <v>CDB</v>
          </cell>
          <cell r="C266">
            <v>38467</v>
          </cell>
          <cell r="D266">
            <v>12</v>
          </cell>
          <cell r="E266">
            <v>5.8799999999999998E-2</v>
          </cell>
          <cell r="F266" t="str">
            <v>BCR</v>
          </cell>
          <cell r="G266">
            <v>-1</v>
          </cell>
          <cell r="H266">
            <v>705</v>
          </cell>
          <cell r="I266">
            <v>2003</v>
          </cell>
          <cell r="J266">
            <v>5</v>
          </cell>
          <cell r="K266">
            <v>0.7056</v>
          </cell>
        </row>
        <row r="267">
          <cell r="A267">
            <v>37763</v>
          </cell>
          <cell r="B267" t="str">
            <v>CDB</v>
          </cell>
          <cell r="C267">
            <v>37784</v>
          </cell>
          <cell r="D267">
            <v>2</v>
          </cell>
          <cell r="E267">
            <v>3.7000000000000005E-2</v>
          </cell>
          <cell r="F267" t="str">
            <v>BCR</v>
          </cell>
          <cell r="G267">
            <v>-1</v>
          </cell>
          <cell r="H267">
            <v>21</v>
          </cell>
          <cell r="I267">
            <v>2003</v>
          </cell>
          <cell r="J267">
            <v>5</v>
          </cell>
          <cell r="K267">
            <v>7.400000000000001E-2</v>
          </cell>
        </row>
        <row r="268">
          <cell r="A268">
            <v>37763</v>
          </cell>
          <cell r="B268" t="str">
            <v>CDB</v>
          </cell>
          <cell r="C268">
            <v>38176</v>
          </cell>
          <cell r="D268">
            <v>4.2</v>
          </cell>
          <cell r="E268">
            <v>0.05</v>
          </cell>
          <cell r="F268" t="str">
            <v>BCR</v>
          </cell>
          <cell r="G268">
            <v>-1</v>
          </cell>
          <cell r="H268">
            <v>413</v>
          </cell>
          <cell r="I268">
            <v>2003</v>
          </cell>
          <cell r="J268">
            <v>5</v>
          </cell>
          <cell r="K268">
            <v>0.21000000000000002</v>
          </cell>
        </row>
        <row r="269">
          <cell r="A269">
            <v>37763</v>
          </cell>
          <cell r="B269" t="str">
            <v>CDB</v>
          </cell>
          <cell r="C269">
            <v>38299</v>
          </cell>
          <cell r="D269">
            <v>5</v>
          </cell>
          <cell r="E269">
            <v>5.2699999999999997E-2</v>
          </cell>
          <cell r="F269" t="str">
            <v>BCR</v>
          </cell>
          <cell r="G269">
            <v>-1</v>
          </cell>
          <cell r="H269">
            <v>536</v>
          </cell>
          <cell r="I269">
            <v>2003</v>
          </cell>
          <cell r="J269">
            <v>5</v>
          </cell>
          <cell r="K269">
            <v>0.26349999999999996</v>
          </cell>
        </row>
        <row r="270">
          <cell r="A270">
            <v>37763</v>
          </cell>
          <cell r="B270" t="str">
            <v>CDB</v>
          </cell>
          <cell r="C270">
            <v>38467</v>
          </cell>
          <cell r="D270">
            <v>8</v>
          </cell>
          <cell r="E270">
            <v>5.7999999999999996E-2</v>
          </cell>
          <cell r="F270" t="str">
            <v>BCR</v>
          </cell>
          <cell r="G270">
            <v>-1</v>
          </cell>
          <cell r="H270">
            <v>704</v>
          </cell>
          <cell r="I270">
            <v>2003</v>
          </cell>
          <cell r="J270">
            <v>5</v>
          </cell>
          <cell r="K270">
            <v>0.46399999999999997</v>
          </cell>
        </row>
        <row r="271">
          <cell r="A271">
            <v>37764</v>
          </cell>
          <cell r="B271" t="str">
            <v>CDB</v>
          </cell>
          <cell r="C271">
            <v>37781</v>
          </cell>
          <cell r="D271">
            <v>5</v>
          </cell>
          <cell r="E271">
            <v>3.6000000000000004E-2</v>
          </cell>
          <cell r="F271" t="str">
            <v>BCR</v>
          </cell>
          <cell r="G271">
            <v>-1</v>
          </cell>
          <cell r="H271">
            <v>17</v>
          </cell>
          <cell r="I271">
            <v>2003</v>
          </cell>
          <cell r="J271">
            <v>5</v>
          </cell>
          <cell r="K271">
            <v>0.18000000000000002</v>
          </cell>
        </row>
        <row r="272">
          <cell r="A272">
            <v>37764</v>
          </cell>
          <cell r="B272" t="str">
            <v>CDB</v>
          </cell>
          <cell r="C272">
            <v>37784</v>
          </cell>
          <cell r="D272">
            <v>5</v>
          </cell>
          <cell r="E272">
            <v>3.6000000000000004E-2</v>
          </cell>
          <cell r="F272" t="str">
            <v>BCR</v>
          </cell>
          <cell r="G272">
            <v>-1</v>
          </cell>
          <cell r="H272">
            <v>20</v>
          </cell>
          <cell r="I272">
            <v>2003</v>
          </cell>
          <cell r="J272">
            <v>5</v>
          </cell>
          <cell r="K272">
            <v>0.18000000000000002</v>
          </cell>
        </row>
        <row r="273">
          <cell r="A273">
            <v>37764</v>
          </cell>
          <cell r="B273" t="str">
            <v>CDB</v>
          </cell>
          <cell r="C273">
            <v>38467</v>
          </cell>
          <cell r="D273">
            <v>2</v>
          </cell>
          <cell r="E273">
            <v>5.7999999999999996E-2</v>
          </cell>
          <cell r="F273" t="str">
            <v>BCR</v>
          </cell>
          <cell r="G273">
            <v>-1</v>
          </cell>
          <cell r="H273">
            <v>703</v>
          </cell>
          <cell r="I273">
            <v>2003</v>
          </cell>
          <cell r="J273">
            <v>5</v>
          </cell>
          <cell r="K273">
            <v>0.11599999999999999</v>
          </cell>
        </row>
        <row r="274">
          <cell r="A274">
            <v>37768</v>
          </cell>
          <cell r="B274" t="str">
            <v>CDB</v>
          </cell>
          <cell r="C274">
            <v>37790</v>
          </cell>
          <cell r="D274">
            <v>6</v>
          </cell>
          <cell r="E274">
            <v>3.7499999999999999E-2</v>
          </cell>
          <cell r="F274" t="str">
            <v>BCR</v>
          </cell>
          <cell r="G274">
            <v>-1</v>
          </cell>
          <cell r="H274">
            <v>22</v>
          </cell>
          <cell r="I274">
            <v>2003</v>
          </cell>
          <cell r="J274">
            <v>5</v>
          </cell>
          <cell r="K274">
            <v>0.22499999999999998</v>
          </cell>
        </row>
        <row r="275">
          <cell r="A275">
            <v>37770</v>
          </cell>
          <cell r="B275" t="str">
            <v>CDB</v>
          </cell>
          <cell r="C275">
            <v>37943</v>
          </cell>
          <cell r="D275">
            <v>2</v>
          </cell>
          <cell r="E275">
            <v>4.2199999999999994E-2</v>
          </cell>
          <cell r="F275" t="str">
            <v>BCR</v>
          </cell>
          <cell r="G275">
            <v>-1</v>
          </cell>
          <cell r="H275">
            <v>173</v>
          </cell>
          <cell r="I275">
            <v>2003</v>
          </cell>
          <cell r="J275">
            <v>5</v>
          </cell>
          <cell r="K275">
            <v>8.4399999999999989E-2</v>
          </cell>
        </row>
        <row r="276">
          <cell r="A276">
            <v>37770</v>
          </cell>
          <cell r="B276" t="str">
            <v>CDB</v>
          </cell>
          <cell r="C276">
            <v>37909</v>
          </cell>
          <cell r="D276">
            <v>12.5</v>
          </cell>
          <cell r="E276">
            <v>4.1399999999999999E-2</v>
          </cell>
          <cell r="F276" t="str">
            <v>BCR</v>
          </cell>
          <cell r="G276">
            <v>-1</v>
          </cell>
          <cell r="H276">
            <v>139</v>
          </cell>
          <cell r="I276">
            <v>2003</v>
          </cell>
          <cell r="J276">
            <v>5</v>
          </cell>
          <cell r="K276">
            <v>0.51749999999999996</v>
          </cell>
        </row>
        <row r="277">
          <cell r="A277">
            <v>37771</v>
          </cell>
          <cell r="B277" t="str">
            <v>CDB</v>
          </cell>
          <cell r="C277">
            <v>37966</v>
          </cell>
          <cell r="D277">
            <v>10</v>
          </cell>
          <cell r="E277">
            <v>4.2000000000000003E-2</v>
          </cell>
          <cell r="F277" t="str">
            <v>BCR</v>
          </cell>
          <cell r="G277">
            <v>-1</v>
          </cell>
          <cell r="H277">
            <v>195</v>
          </cell>
          <cell r="I277">
            <v>2003</v>
          </cell>
          <cell r="J277">
            <v>5</v>
          </cell>
          <cell r="K277">
            <v>0.42000000000000004</v>
          </cell>
        </row>
        <row r="278">
          <cell r="A278">
            <v>37771</v>
          </cell>
          <cell r="B278" t="str">
            <v>CDB</v>
          </cell>
          <cell r="C278">
            <v>37923</v>
          </cell>
          <cell r="D278">
            <v>2</v>
          </cell>
          <cell r="E278">
            <v>4.1500000000000002E-2</v>
          </cell>
          <cell r="F278" t="str">
            <v>BCR</v>
          </cell>
          <cell r="G278">
            <v>-1</v>
          </cell>
          <cell r="H278">
            <v>152</v>
          </cell>
          <cell r="I278">
            <v>2003</v>
          </cell>
          <cell r="J278">
            <v>5</v>
          </cell>
          <cell r="K278">
            <v>8.3000000000000004E-2</v>
          </cell>
        </row>
        <row r="279">
          <cell r="A279">
            <v>37771</v>
          </cell>
          <cell r="B279" t="str">
            <v>CDB</v>
          </cell>
          <cell r="C279">
            <v>37816</v>
          </cell>
          <cell r="D279">
            <v>2</v>
          </cell>
          <cell r="E279">
            <v>3.85E-2</v>
          </cell>
          <cell r="F279" t="str">
            <v>BCR</v>
          </cell>
          <cell r="G279">
            <v>-1</v>
          </cell>
          <cell r="H279">
            <v>45</v>
          </cell>
          <cell r="I279">
            <v>2003</v>
          </cell>
          <cell r="J279">
            <v>5</v>
          </cell>
          <cell r="K279">
            <v>7.6999999999999999E-2</v>
          </cell>
        </row>
        <row r="280">
          <cell r="A280">
            <v>37771</v>
          </cell>
          <cell r="B280" t="str">
            <v>CDB</v>
          </cell>
          <cell r="C280">
            <v>37790</v>
          </cell>
          <cell r="D280">
            <v>4</v>
          </cell>
          <cell r="E280">
            <v>3.6499999999999998E-2</v>
          </cell>
          <cell r="F280" t="str">
            <v>BCR</v>
          </cell>
          <cell r="G280">
            <v>-1</v>
          </cell>
          <cell r="H280">
            <v>19</v>
          </cell>
          <cell r="I280">
            <v>2003</v>
          </cell>
          <cell r="J280">
            <v>5</v>
          </cell>
          <cell r="K280">
            <v>0.14599999999999999</v>
          </cell>
        </row>
        <row r="281">
          <cell r="A281">
            <v>37771</v>
          </cell>
          <cell r="B281" t="str">
            <v>CDB</v>
          </cell>
          <cell r="C281">
            <v>37784</v>
          </cell>
          <cell r="D281">
            <v>2</v>
          </cell>
          <cell r="E281">
            <v>3.6499999999999998E-2</v>
          </cell>
          <cell r="F281" t="str">
            <v>BCR</v>
          </cell>
          <cell r="G281">
            <v>-1</v>
          </cell>
          <cell r="H281">
            <v>13</v>
          </cell>
          <cell r="I281">
            <v>2003</v>
          </cell>
          <cell r="J281">
            <v>5</v>
          </cell>
          <cell r="K281">
            <v>7.2999999999999995E-2</v>
          </cell>
        </row>
        <row r="282">
          <cell r="A282">
            <v>37771</v>
          </cell>
          <cell r="B282" t="str">
            <v>CDB</v>
          </cell>
          <cell r="C282">
            <v>37781</v>
          </cell>
          <cell r="D282">
            <v>2</v>
          </cell>
          <cell r="E282">
            <v>3.6499999999999998E-2</v>
          </cell>
          <cell r="F282" t="str">
            <v>BCR</v>
          </cell>
          <cell r="G282">
            <v>-1</v>
          </cell>
          <cell r="H282">
            <v>10</v>
          </cell>
          <cell r="I282">
            <v>2003</v>
          </cell>
          <cell r="J282">
            <v>5</v>
          </cell>
          <cell r="K282">
            <v>7.2999999999999995E-2</v>
          </cell>
        </row>
        <row r="283">
          <cell r="A283">
            <v>37775</v>
          </cell>
          <cell r="B283" t="str">
            <v>CDB</v>
          </cell>
          <cell r="C283">
            <v>37938</v>
          </cell>
          <cell r="D283">
            <v>8.5</v>
          </cell>
          <cell r="E283">
            <v>4.1799999999999997E-2</v>
          </cell>
          <cell r="F283" t="str">
            <v>BCR</v>
          </cell>
          <cell r="G283">
            <v>-1</v>
          </cell>
          <cell r="H283">
            <v>163</v>
          </cell>
          <cell r="I283">
            <v>2003</v>
          </cell>
          <cell r="J283">
            <v>6</v>
          </cell>
          <cell r="K283">
            <v>0.35529999999999995</v>
          </cell>
        </row>
        <row r="284">
          <cell r="A284">
            <v>37775</v>
          </cell>
          <cell r="B284" t="str">
            <v>CDB</v>
          </cell>
          <cell r="C284">
            <v>37781</v>
          </cell>
          <cell r="D284">
            <v>10</v>
          </cell>
          <cell r="E284">
            <v>3.7000000000000005E-2</v>
          </cell>
          <cell r="F284" t="str">
            <v>BCR</v>
          </cell>
          <cell r="G284">
            <v>-1</v>
          </cell>
          <cell r="H284">
            <v>6</v>
          </cell>
          <cell r="I284">
            <v>2003</v>
          </cell>
          <cell r="J284">
            <v>6</v>
          </cell>
          <cell r="K284">
            <v>0.37000000000000005</v>
          </cell>
        </row>
        <row r="285">
          <cell r="A285">
            <v>37776</v>
          </cell>
          <cell r="B285" t="str">
            <v>CDB</v>
          </cell>
          <cell r="C285">
            <v>38393</v>
          </cell>
          <cell r="D285">
            <v>2</v>
          </cell>
          <cell r="E285">
            <v>5.7000000000000002E-2</v>
          </cell>
          <cell r="F285" t="str">
            <v>BCR</v>
          </cell>
          <cell r="G285">
            <v>-1</v>
          </cell>
          <cell r="H285">
            <v>617</v>
          </cell>
          <cell r="I285">
            <v>2003</v>
          </cell>
          <cell r="J285">
            <v>6</v>
          </cell>
          <cell r="K285">
            <v>0.114</v>
          </cell>
        </row>
        <row r="286">
          <cell r="A286">
            <v>37776</v>
          </cell>
          <cell r="B286" t="str">
            <v>CDB</v>
          </cell>
          <cell r="C286">
            <v>38176</v>
          </cell>
          <cell r="D286">
            <v>2</v>
          </cell>
          <cell r="E286">
            <v>5.0999999999999997E-2</v>
          </cell>
          <cell r="F286" t="str">
            <v>BCR</v>
          </cell>
          <cell r="G286">
            <v>-1</v>
          </cell>
          <cell r="H286">
            <v>400</v>
          </cell>
          <cell r="I286">
            <v>2003</v>
          </cell>
          <cell r="J286">
            <v>6</v>
          </cell>
          <cell r="K286">
            <v>0.10199999999999999</v>
          </cell>
        </row>
        <row r="287">
          <cell r="A287">
            <v>37776</v>
          </cell>
          <cell r="B287" t="str">
            <v>CDB</v>
          </cell>
          <cell r="C287">
            <v>37846</v>
          </cell>
          <cell r="D287">
            <v>6</v>
          </cell>
          <cell r="E287">
            <v>0.04</v>
          </cell>
          <cell r="F287" t="str">
            <v>BCR</v>
          </cell>
          <cell r="G287">
            <v>-1</v>
          </cell>
          <cell r="H287">
            <v>70</v>
          </cell>
          <cell r="I287">
            <v>2003</v>
          </cell>
          <cell r="J287">
            <v>6</v>
          </cell>
          <cell r="K287">
            <v>0.24</v>
          </cell>
        </row>
        <row r="288">
          <cell r="A288">
            <v>37777</v>
          </cell>
          <cell r="B288" t="str">
            <v>CDB</v>
          </cell>
          <cell r="C288">
            <v>37923</v>
          </cell>
          <cell r="D288">
            <v>3</v>
          </cell>
          <cell r="E288">
            <v>4.0999999999999995E-2</v>
          </cell>
          <cell r="F288" t="str">
            <v>BCR</v>
          </cell>
          <cell r="G288">
            <v>-1</v>
          </cell>
          <cell r="H288">
            <v>146</v>
          </cell>
          <cell r="I288">
            <v>2003</v>
          </cell>
          <cell r="J288">
            <v>6</v>
          </cell>
          <cell r="K288">
            <v>0.12299999999999998</v>
          </cell>
        </row>
        <row r="289">
          <cell r="A289">
            <v>37777</v>
          </cell>
          <cell r="B289" t="str">
            <v>CDB</v>
          </cell>
          <cell r="C289">
            <v>37903</v>
          </cell>
          <cell r="D289">
            <v>20</v>
          </cell>
          <cell r="E289">
            <v>4.2999999999999997E-2</v>
          </cell>
          <cell r="F289" t="str">
            <v>BCR</v>
          </cell>
          <cell r="G289">
            <v>-1</v>
          </cell>
          <cell r="H289">
            <v>126</v>
          </cell>
          <cell r="I289">
            <v>2003</v>
          </cell>
          <cell r="J289">
            <v>6</v>
          </cell>
          <cell r="K289">
            <v>0.85999999999999988</v>
          </cell>
        </row>
        <row r="290">
          <cell r="A290">
            <v>37777</v>
          </cell>
          <cell r="B290" t="str">
            <v>CDB</v>
          </cell>
          <cell r="C290">
            <v>37883</v>
          </cell>
          <cell r="D290">
            <v>23</v>
          </cell>
          <cell r="E290">
            <v>4.2999999999999997E-2</v>
          </cell>
          <cell r="F290" t="str">
            <v>BCR</v>
          </cell>
          <cell r="G290">
            <v>-1</v>
          </cell>
          <cell r="H290">
            <v>106</v>
          </cell>
          <cell r="I290">
            <v>2003</v>
          </cell>
          <cell r="J290">
            <v>6</v>
          </cell>
          <cell r="K290">
            <v>0.98899999999999988</v>
          </cell>
        </row>
        <row r="291">
          <cell r="A291">
            <v>37777</v>
          </cell>
          <cell r="B291" t="str">
            <v>CDB</v>
          </cell>
          <cell r="C291">
            <v>37846</v>
          </cell>
          <cell r="D291">
            <v>4</v>
          </cell>
          <cell r="E291">
            <v>0.04</v>
          </cell>
          <cell r="F291" t="str">
            <v>BCR</v>
          </cell>
          <cell r="G291">
            <v>-1</v>
          </cell>
          <cell r="H291">
            <v>69</v>
          </cell>
          <cell r="I291">
            <v>2003</v>
          </cell>
          <cell r="J291">
            <v>6</v>
          </cell>
          <cell r="K291">
            <v>0.16</v>
          </cell>
        </row>
        <row r="292">
          <cell r="A292">
            <v>37777</v>
          </cell>
          <cell r="B292" t="str">
            <v>CDB</v>
          </cell>
          <cell r="C292">
            <v>37781</v>
          </cell>
          <cell r="D292">
            <v>10</v>
          </cell>
          <cell r="E292">
            <v>3.7000000000000005E-2</v>
          </cell>
          <cell r="F292" t="str">
            <v>BCR</v>
          </cell>
          <cell r="G292">
            <v>-1</v>
          </cell>
          <cell r="H292">
            <v>4</v>
          </cell>
          <cell r="I292">
            <v>2003</v>
          </cell>
          <cell r="J292">
            <v>6</v>
          </cell>
          <cell r="K292">
            <v>0.37000000000000005</v>
          </cell>
        </row>
        <row r="293">
          <cell r="A293">
            <v>37778</v>
          </cell>
          <cell r="B293" t="str">
            <v>CDB</v>
          </cell>
          <cell r="C293">
            <v>37881</v>
          </cell>
          <cell r="D293">
            <v>11</v>
          </cell>
          <cell r="E293">
            <v>4.2999999999999997E-2</v>
          </cell>
          <cell r="F293" t="str">
            <v>BCR</v>
          </cell>
          <cell r="G293">
            <v>-1</v>
          </cell>
          <cell r="H293">
            <v>103</v>
          </cell>
          <cell r="I293">
            <v>2003</v>
          </cell>
          <cell r="J293">
            <v>6</v>
          </cell>
          <cell r="K293">
            <v>0.47299999999999998</v>
          </cell>
        </row>
        <row r="294">
          <cell r="A294">
            <v>37781</v>
          </cell>
          <cell r="B294" t="str">
            <v>CDB</v>
          </cell>
          <cell r="C294">
            <v>37809</v>
          </cell>
          <cell r="D294">
            <v>10</v>
          </cell>
          <cell r="E294">
            <v>3.7000000000000005E-2</v>
          </cell>
          <cell r="F294" t="str">
            <v>BCR</v>
          </cell>
          <cell r="G294">
            <v>-1</v>
          </cell>
          <cell r="H294">
            <v>28</v>
          </cell>
          <cell r="I294">
            <v>2003</v>
          </cell>
          <cell r="J294">
            <v>6</v>
          </cell>
          <cell r="K294">
            <v>0.37000000000000005</v>
          </cell>
        </row>
        <row r="295">
          <cell r="A295">
            <v>37781</v>
          </cell>
          <cell r="B295" t="str">
            <v>CDB</v>
          </cell>
          <cell r="C295">
            <v>37881</v>
          </cell>
          <cell r="D295">
            <v>4.5</v>
          </cell>
          <cell r="E295">
            <v>0.04</v>
          </cell>
          <cell r="F295" t="str">
            <v>BCR</v>
          </cell>
          <cell r="G295">
            <v>-1</v>
          </cell>
          <cell r="H295">
            <v>100</v>
          </cell>
          <cell r="I295">
            <v>2003</v>
          </cell>
          <cell r="J295">
            <v>6</v>
          </cell>
          <cell r="K295">
            <v>0.18</v>
          </cell>
        </row>
        <row r="296">
          <cell r="A296">
            <v>37782</v>
          </cell>
          <cell r="B296" t="str">
            <v>CDB</v>
          </cell>
          <cell r="C296">
            <v>37971</v>
          </cell>
          <cell r="D296">
            <v>3</v>
          </cell>
          <cell r="E296">
            <v>4.1799999999999997E-2</v>
          </cell>
          <cell r="F296" t="str">
            <v>BCR</v>
          </cell>
          <cell r="G296">
            <v>-1</v>
          </cell>
          <cell r="H296">
            <v>189</v>
          </cell>
          <cell r="I296">
            <v>2003</v>
          </cell>
          <cell r="J296">
            <v>6</v>
          </cell>
          <cell r="K296">
            <v>0.12539999999999998</v>
          </cell>
        </row>
        <row r="297">
          <cell r="A297">
            <v>37783</v>
          </cell>
          <cell r="B297" t="str">
            <v>CDB</v>
          </cell>
          <cell r="C297">
            <v>37789</v>
          </cell>
          <cell r="D297">
            <v>15</v>
          </cell>
          <cell r="E297">
            <v>3.7000000000000005E-2</v>
          </cell>
          <cell r="F297" t="str">
            <v>BCR</v>
          </cell>
          <cell r="G297">
            <v>-1</v>
          </cell>
          <cell r="H297">
            <v>6</v>
          </cell>
          <cell r="I297">
            <v>2003</v>
          </cell>
          <cell r="J297">
            <v>6</v>
          </cell>
          <cell r="K297">
            <v>0.55500000000000005</v>
          </cell>
        </row>
        <row r="298">
          <cell r="A298">
            <v>37783</v>
          </cell>
          <cell r="B298" t="str">
            <v>CDB</v>
          </cell>
          <cell r="C298">
            <v>37840</v>
          </cell>
          <cell r="D298">
            <v>2</v>
          </cell>
          <cell r="E298">
            <v>3.9E-2</v>
          </cell>
          <cell r="F298" t="str">
            <v>BCR</v>
          </cell>
          <cell r="G298">
            <v>-1</v>
          </cell>
          <cell r="H298">
            <v>57</v>
          </cell>
          <cell r="I298">
            <v>2003</v>
          </cell>
          <cell r="J298">
            <v>6</v>
          </cell>
          <cell r="K298">
            <v>7.8E-2</v>
          </cell>
        </row>
        <row r="299">
          <cell r="A299">
            <v>37783</v>
          </cell>
          <cell r="B299" t="str">
            <v>CDB</v>
          </cell>
          <cell r="C299">
            <v>37971</v>
          </cell>
          <cell r="D299">
            <v>6</v>
          </cell>
          <cell r="E299">
            <v>4.1599999999999998E-2</v>
          </cell>
          <cell r="F299" t="str">
            <v>BCR</v>
          </cell>
          <cell r="G299">
            <v>-1</v>
          </cell>
          <cell r="H299">
            <v>188</v>
          </cell>
          <cell r="I299">
            <v>2003</v>
          </cell>
          <cell r="J299">
            <v>6</v>
          </cell>
          <cell r="K299">
            <v>0.24959999999999999</v>
          </cell>
        </row>
        <row r="300">
          <cell r="A300">
            <v>37785</v>
          </cell>
          <cell r="B300" t="str">
            <v>CDB</v>
          </cell>
          <cell r="C300">
            <v>37816</v>
          </cell>
          <cell r="D300">
            <v>4</v>
          </cell>
          <cell r="E300">
            <v>3.7499999999999999E-2</v>
          </cell>
          <cell r="F300" t="str">
            <v>BCR</v>
          </cell>
          <cell r="G300">
            <v>-1</v>
          </cell>
          <cell r="H300">
            <v>31</v>
          </cell>
          <cell r="I300">
            <v>2003</v>
          </cell>
          <cell r="J300">
            <v>6</v>
          </cell>
          <cell r="K300">
            <v>0.15</v>
          </cell>
        </row>
        <row r="301">
          <cell r="A301">
            <v>37785</v>
          </cell>
          <cell r="B301" t="str">
            <v>CDB</v>
          </cell>
          <cell r="C301">
            <v>37803</v>
          </cell>
          <cell r="D301">
            <v>1</v>
          </cell>
          <cell r="E301">
            <v>3.7499999999999999E-2</v>
          </cell>
          <cell r="F301" t="str">
            <v>BCR</v>
          </cell>
          <cell r="G301">
            <v>-1</v>
          </cell>
          <cell r="H301">
            <v>18</v>
          </cell>
          <cell r="I301">
            <v>2003</v>
          </cell>
          <cell r="J301">
            <v>6</v>
          </cell>
          <cell r="K301">
            <v>3.7499999999999999E-2</v>
          </cell>
        </row>
        <row r="302">
          <cell r="A302">
            <v>37785</v>
          </cell>
          <cell r="B302" t="str">
            <v>CDB</v>
          </cell>
          <cell r="C302">
            <v>37790</v>
          </cell>
          <cell r="D302">
            <v>10</v>
          </cell>
          <cell r="E302">
            <v>3.7000000000000005E-2</v>
          </cell>
          <cell r="F302" t="str">
            <v>BCR</v>
          </cell>
          <cell r="G302">
            <v>-1</v>
          </cell>
          <cell r="H302">
            <v>5</v>
          </cell>
          <cell r="I302">
            <v>2003</v>
          </cell>
          <cell r="J302">
            <v>6</v>
          </cell>
          <cell r="K302">
            <v>0.37000000000000005</v>
          </cell>
        </row>
        <row r="303">
          <cell r="A303">
            <v>37788</v>
          </cell>
          <cell r="B303" t="str">
            <v>CDB</v>
          </cell>
          <cell r="C303">
            <v>38176</v>
          </cell>
          <cell r="D303">
            <v>2</v>
          </cell>
          <cell r="E303">
            <v>4.4000000000000004E-2</v>
          </cell>
          <cell r="F303" t="str">
            <v>BCR</v>
          </cell>
          <cell r="G303">
            <v>-1</v>
          </cell>
          <cell r="H303">
            <v>388</v>
          </cell>
          <cell r="I303">
            <v>2003</v>
          </cell>
          <cell r="J303">
            <v>6</v>
          </cell>
          <cell r="K303">
            <v>8.8000000000000009E-2</v>
          </cell>
        </row>
        <row r="304">
          <cell r="A304">
            <v>37788</v>
          </cell>
          <cell r="B304" t="str">
            <v>CDB</v>
          </cell>
          <cell r="C304">
            <v>37971</v>
          </cell>
          <cell r="D304">
            <v>2</v>
          </cell>
          <cell r="E304">
            <v>4.0500000000000001E-2</v>
          </cell>
          <cell r="F304" t="str">
            <v>BCR</v>
          </cell>
          <cell r="G304">
            <v>-1</v>
          </cell>
          <cell r="H304">
            <v>183</v>
          </cell>
          <cell r="I304">
            <v>2003</v>
          </cell>
          <cell r="J304">
            <v>6</v>
          </cell>
          <cell r="K304">
            <v>8.1000000000000003E-2</v>
          </cell>
        </row>
        <row r="305">
          <cell r="A305">
            <v>37788</v>
          </cell>
          <cell r="B305" t="str">
            <v>CDB</v>
          </cell>
          <cell r="C305">
            <v>37966</v>
          </cell>
          <cell r="D305">
            <v>1</v>
          </cell>
          <cell r="E305">
            <v>4.0999999999999995E-2</v>
          </cell>
          <cell r="F305" t="str">
            <v>BCR</v>
          </cell>
          <cell r="G305">
            <v>-1</v>
          </cell>
          <cell r="H305">
            <v>178</v>
          </cell>
          <cell r="I305">
            <v>2003</v>
          </cell>
          <cell r="J305">
            <v>6</v>
          </cell>
          <cell r="K305">
            <v>4.0999999999999995E-2</v>
          </cell>
        </row>
        <row r="306">
          <cell r="A306">
            <v>37788</v>
          </cell>
          <cell r="B306" t="str">
            <v>CDB</v>
          </cell>
          <cell r="C306">
            <v>37881</v>
          </cell>
          <cell r="D306">
            <v>2</v>
          </cell>
          <cell r="E306">
            <v>3.85E-2</v>
          </cell>
          <cell r="F306" t="str">
            <v>BCR</v>
          </cell>
          <cell r="G306">
            <v>-1</v>
          </cell>
          <cell r="H306">
            <v>93</v>
          </cell>
          <cell r="I306">
            <v>2003</v>
          </cell>
          <cell r="J306">
            <v>6</v>
          </cell>
          <cell r="K306">
            <v>7.6999999999999999E-2</v>
          </cell>
        </row>
        <row r="307">
          <cell r="A307">
            <v>37789</v>
          </cell>
          <cell r="B307" t="str">
            <v>CDB</v>
          </cell>
          <cell r="C307">
            <v>37971</v>
          </cell>
          <cell r="D307">
            <v>8</v>
          </cell>
          <cell r="E307">
            <v>4.0800000000000003E-2</v>
          </cell>
          <cell r="F307" t="str">
            <v>BCR</v>
          </cell>
          <cell r="G307">
            <v>-1</v>
          </cell>
          <cell r="H307">
            <v>182</v>
          </cell>
          <cell r="I307">
            <v>2003</v>
          </cell>
          <cell r="J307">
            <v>6</v>
          </cell>
          <cell r="K307">
            <v>0.32640000000000002</v>
          </cell>
        </row>
        <row r="308">
          <cell r="A308">
            <v>37790</v>
          </cell>
          <cell r="B308" t="str">
            <v>CDB</v>
          </cell>
          <cell r="C308">
            <v>38114</v>
          </cell>
          <cell r="D308">
            <v>2</v>
          </cell>
          <cell r="E308">
            <v>4.0999999999999995E-2</v>
          </cell>
          <cell r="F308" t="str">
            <v>BCR</v>
          </cell>
          <cell r="G308">
            <v>-1</v>
          </cell>
          <cell r="H308">
            <v>324</v>
          </cell>
          <cell r="I308">
            <v>2003</v>
          </cell>
          <cell r="J308">
            <v>6</v>
          </cell>
          <cell r="K308">
            <v>8.199999999999999E-2</v>
          </cell>
        </row>
        <row r="309">
          <cell r="A309">
            <v>37790</v>
          </cell>
          <cell r="B309" t="str">
            <v>CDB</v>
          </cell>
          <cell r="C309">
            <v>37971</v>
          </cell>
          <cell r="D309">
            <v>6</v>
          </cell>
          <cell r="E309">
            <v>3.9300000000000002E-2</v>
          </cell>
          <cell r="F309" t="str">
            <v>BCR</v>
          </cell>
          <cell r="G309">
            <v>-1</v>
          </cell>
          <cell r="H309">
            <v>181</v>
          </cell>
          <cell r="I309">
            <v>2003</v>
          </cell>
          <cell r="J309">
            <v>6</v>
          </cell>
          <cell r="K309">
            <v>0.23580000000000001</v>
          </cell>
        </row>
        <row r="310">
          <cell r="A310">
            <v>37790</v>
          </cell>
          <cell r="B310" t="str">
            <v>CDB</v>
          </cell>
          <cell r="C310">
            <v>37840</v>
          </cell>
          <cell r="D310">
            <v>2</v>
          </cell>
          <cell r="E310">
            <v>3.6499999999999998E-2</v>
          </cell>
          <cell r="F310" t="str">
            <v>BCR</v>
          </cell>
          <cell r="G310">
            <v>-1</v>
          </cell>
          <cell r="H310">
            <v>50</v>
          </cell>
          <cell r="I310">
            <v>2003</v>
          </cell>
          <cell r="J310">
            <v>6</v>
          </cell>
          <cell r="K310">
            <v>7.2999999999999995E-2</v>
          </cell>
        </row>
        <row r="311">
          <cell r="A311">
            <v>37791</v>
          </cell>
          <cell r="B311" t="str">
            <v>CDB</v>
          </cell>
          <cell r="C311">
            <v>38176</v>
          </cell>
          <cell r="D311">
            <v>2</v>
          </cell>
          <cell r="E311">
            <v>4.1500000000000002E-2</v>
          </cell>
          <cell r="F311" t="str">
            <v>BCR</v>
          </cell>
          <cell r="G311">
            <v>-1</v>
          </cell>
          <cell r="H311">
            <v>385</v>
          </cell>
          <cell r="I311">
            <v>2003</v>
          </cell>
          <cell r="J311">
            <v>6</v>
          </cell>
          <cell r="K311">
            <v>8.3000000000000004E-2</v>
          </cell>
        </row>
        <row r="312">
          <cell r="A312">
            <v>37791</v>
          </cell>
          <cell r="B312" t="str">
            <v>CDB</v>
          </cell>
          <cell r="C312">
            <v>37971</v>
          </cell>
          <cell r="D312">
            <v>2</v>
          </cell>
          <cell r="E312">
            <v>4.0399999999999998E-2</v>
          </cell>
          <cell r="F312" t="str">
            <v>BCR</v>
          </cell>
          <cell r="G312">
            <v>-1</v>
          </cell>
          <cell r="H312">
            <v>180</v>
          </cell>
          <cell r="I312">
            <v>2003</v>
          </cell>
          <cell r="J312">
            <v>6</v>
          </cell>
          <cell r="K312">
            <v>8.0799999999999997E-2</v>
          </cell>
        </row>
        <row r="313">
          <cell r="A313">
            <v>37792</v>
          </cell>
          <cell r="B313" t="str">
            <v>CDB</v>
          </cell>
          <cell r="C313">
            <v>38114</v>
          </cell>
          <cell r="D313">
            <v>6</v>
          </cell>
          <cell r="E313">
            <v>4.0999999999999995E-2</v>
          </cell>
          <cell r="F313" t="str">
            <v>BCR</v>
          </cell>
          <cell r="G313">
            <v>-1</v>
          </cell>
          <cell r="H313">
            <v>322</v>
          </cell>
          <cell r="I313">
            <v>2003</v>
          </cell>
          <cell r="J313">
            <v>6</v>
          </cell>
          <cell r="K313">
            <v>0.24599999999999997</v>
          </cell>
        </row>
        <row r="314">
          <cell r="A314">
            <v>37792</v>
          </cell>
          <cell r="B314" t="str">
            <v>CDB</v>
          </cell>
          <cell r="C314">
            <v>37971</v>
          </cell>
          <cell r="D314">
            <v>7</v>
          </cell>
          <cell r="E314">
            <v>3.85E-2</v>
          </cell>
          <cell r="F314" t="str">
            <v>BCR</v>
          </cell>
          <cell r="G314">
            <v>-1</v>
          </cell>
          <cell r="H314">
            <v>179</v>
          </cell>
          <cell r="I314">
            <v>2003</v>
          </cell>
          <cell r="J314">
            <v>6</v>
          </cell>
          <cell r="K314">
            <v>0.26950000000000002</v>
          </cell>
        </row>
        <row r="315">
          <cell r="A315">
            <v>37795</v>
          </cell>
          <cell r="B315" t="str">
            <v>CDB</v>
          </cell>
          <cell r="C315">
            <v>37971</v>
          </cell>
          <cell r="D315">
            <v>2</v>
          </cell>
          <cell r="E315">
            <v>3.9E-2</v>
          </cell>
          <cell r="F315" t="str">
            <v>BCR</v>
          </cell>
          <cell r="G315">
            <v>-1</v>
          </cell>
          <cell r="H315">
            <v>176</v>
          </cell>
          <cell r="I315">
            <v>2003</v>
          </cell>
          <cell r="J315">
            <v>6</v>
          </cell>
          <cell r="K315">
            <v>7.8E-2</v>
          </cell>
        </row>
        <row r="316">
          <cell r="A316">
            <v>37795</v>
          </cell>
          <cell r="B316" t="str">
            <v>CDB</v>
          </cell>
          <cell r="C316">
            <v>37964</v>
          </cell>
          <cell r="D316">
            <v>13</v>
          </cell>
          <cell r="E316">
            <v>3.9E-2</v>
          </cell>
          <cell r="F316" t="str">
            <v>BCR</v>
          </cell>
          <cell r="G316">
            <v>-1</v>
          </cell>
          <cell r="H316">
            <v>169</v>
          </cell>
          <cell r="I316">
            <v>2003</v>
          </cell>
          <cell r="J316">
            <v>6</v>
          </cell>
          <cell r="K316">
            <v>0.50700000000000001</v>
          </cell>
        </row>
        <row r="317">
          <cell r="A317">
            <v>37795</v>
          </cell>
          <cell r="B317" t="str">
            <v>CDB</v>
          </cell>
          <cell r="C317">
            <v>37881</v>
          </cell>
          <cell r="D317">
            <v>2</v>
          </cell>
          <cell r="E317">
            <v>3.7499999999999999E-2</v>
          </cell>
          <cell r="F317" t="str">
            <v>BCR</v>
          </cell>
          <cell r="G317">
            <v>-1</v>
          </cell>
          <cell r="H317">
            <v>86</v>
          </cell>
          <cell r="I317">
            <v>2003</v>
          </cell>
          <cell r="J317">
            <v>6</v>
          </cell>
          <cell r="K317">
            <v>7.4999999999999997E-2</v>
          </cell>
        </row>
        <row r="318">
          <cell r="A318">
            <v>37795</v>
          </cell>
          <cell r="B318" t="str">
            <v>CDB</v>
          </cell>
          <cell r="C318">
            <v>37846</v>
          </cell>
          <cell r="D318">
            <v>2</v>
          </cell>
          <cell r="E318">
            <v>3.7000000000000005E-2</v>
          </cell>
          <cell r="F318" t="str">
            <v>BCR</v>
          </cell>
          <cell r="G318">
            <v>-1</v>
          </cell>
          <cell r="H318">
            <v>51</v>
          </cell>
          <cell r="I318">
            <v>2003</v>
          </cell>
          <cell r="J318">
            <v>6</v>
          </cell>
          <cell r="K318">
            <v>7.400000000000001E-2</v>
          </cell>
        </row>
        <row r="319">
          <cell r="A319">
            <v>37796</v>
          </cell>
          <cell r="B319" t="str">
            <v>CDB</v>
          </cell>
          <cell r="C319">
            <v>38027</v>
          </cell>
          <cell r="D319">
            <v>3</v>
          </cell>
          <cell r="E319">
            <v>0.04</v>
          </cell>
          <cell r="F319" t="str">
            <v>BCR</v>
          </cell>
          <cell r="G319">
            <v>-1</v>
          </cell>
          <cell r="H319">
            <v>231</v>
          </cell>
          <cell r="I319">
            <v>2003</v>
          </cell>
          <cell r="J319">
            <v>6</v>
          </cell>
          <cell r="K319">
            <v>0.12</v>
          </cell>
        </row>
        <row r="320">
          <cell r="A320">
            <v>37796</v>
          </cell>
          <cell r="B320" t="str">
            <v>CDB</v>
          </cell>
          <cell r="C320">
            <v>37971</v>
          </cell>
          <cell r="D320">
            <v>2</v>
          </cell>
          <cell r="E320">
            <v>3.9E-2</v>
          </cell>
          <cell r="F320" t="str">
            <v>BCR</v>
          </cell>
          <cell r="G320">
            <v>-1</v>
          </cell>
          <cell r="H320">
            <v>175</v>
          </cell>
          <cell r="I320">
            <v>2003</v>
          </cell>
          <cell r="J320">
            <v>6</v>
          </cell>
          <cell r="K320">
            <v>7.8E-2</v>
          </cell>
        </row>
        <row r="321">
          <cell r="A321">
            <v>37796</v>
          </cell>
          <cell r="B321" t="str">
            <v>CDB</v>
          </cell>
          <cell r="C321">
            <v>37964</v>
          </cell>
          <cell r="D321">
            <v>3</v>
          </cell>
          <cell r="E321">
            <v>3.9E-2</v>
          </cell>
          <cell r="F321" t="str">
            <v>BCR</v>
          </cell>
          <cell r="G321">
            <v>-1</v>
          </cell>
          <cell r="H321">
            <v>168</v>
          </cell>
          <cell r="I321">
            <v>2003</v>
          </cell>
          <cell r="J321">
            <v>6</v>
          </cell>
          <cell r="K321">
            <v>0.11699999999999999</v>
          </cell>
        </row>
        <row r="322">
          <cell r="A322">
            <v>37796</v>
          </cell>
          <cell r="B322" t="str">
            <v>CDB</v>
          </cell>
          <cell r="C322">
            <v>37938</v>
          </cell>
          <cell r="D322">
            <v>5</v>
          </cell>
          <cell r="E322">
            <v>3.85E-2</v>
          </cell>
          <cell r="F322" t="str">
            <v>BCR</v>
          </cell>
          <cell r="G322">
            <v>-1</v>
          </cell>
          <cell r="H322">
            <v>142</v>
          </cell>
          <cell r="I322">
            <v>2003</v>
          </cell>
          <cell r="J322">
            <v>6</v>
          </cell>
          <cell r="K322">
            <v>0.1925</v>
          </cell>
        </row>
        <row r="323">
          <cell r="A323">
            <v>37796</v>
          </cell>
          <cell r="B323" t="str">
            <v>CDB</v>
          </cell>
          <cell r="C323">
            <v>37909</v>
          </cell>
          <cell r="D323">
            <v>2</v>
          </cell>
          <cell r="E323">
            <v>3.7999999999999999E-2</v>
          </cell>
          <cell r="F323" t="str">
            <v>BCR</v>
          </cell>
          <cell r="G323">
            <v>-1</v>
          </cell>
          <cell r="H323">
            <v>113</v>
          </cell>
          <cell r="I323">
            <v>2003</v>
          </cell>
          <cell r="J323">
            <v>6</v>
          </cell>
          <cell r="K323">
            <v>7.5999999999999998E-2</v>
          </cell>
        </row>
        <row r="324">
          <cell r="A324">
            <v>37796</v>
          </cell>
          <cell r="B324" t="str">
            <v>CDB</v>
          </cell>
          <cell r="C324">
            <v>37803</v>
          </cell>
          <cell r="D324">
            <v>7</v>
          </cell>
          <cell r="E324">
            <v>3.6499999999999998E-2</v>
          </cell>
          <cell r="F324" t="str">
            <v>BCR</v>
          </cell>
          <cell r="G324">
            <v>-1</v>
          </cell>
          <cell r="H324">
            <v>7</v>
          </cell>
          <cell r="I324">
            <v>2003</v>
          </cell>
          <cell r="J324">
            <v>6</v>
          </cell>
          <cell r="K324">
            <v>0.2555</v>
          </cell>
        </row>
        <row r="325">
          <cell r="A325">
            <v>37797</v>
          </cell>
          <cell r="B325" t="str">
            <v>CDB</v>
          </cell>
          <cell r="C325">
            <v>38027</v>
          </cell>
          <cell r="D325">
            <v>2</v>
          </cell>
          <cell r="E325">
            <v>0.04</v>
          </cell>
          <cell r="F325" t="str">
            <v>BCR</v>
          </cell>
          <cell r="G325">
            <v>-1</v>
          </cell>
          <cell r="H325">
            <v>230</v>
          </cell>
          <cell r="I325">
            <v>2003</v>
          </cell>
          <cell r="J325">
            <v>6</v>
          </cell>
          <cell r="K325">
            <v>0.08</v>
          </cell>
        </row>
        <row r="326">
          <cell r="A326">
            <v>37797</v>
          </cell>
          <cell r="B326" t="str">
            <v>CDB</v>
          </cell>
          <cell r="C326">
            <v>38068</v>
          </cell>
          <cell r="D326">
            <v>14.5</v>
          </cell>
          <cell r="E326">
            <v>0.04</v>
          </cell>
          <cell r="F326" t="str">
            <v>BCR</v>
          </cell>
          <cell r="G326">
            <v>-1</v>
          </cell>
          <cell r="H326">
            <v>271</v>
          </cell>
          <cell r="I326">
            <v>2003</v>
          </cell>
          <cell r="J326">
            <v>6</v>
          </cell>
          <cell r="K326">
            <v>0.57999999999999996</v>
          </cell>
        </row>
        <row r="327">
          <cell r="A327">
            <v>37798</v>
          </cell>
          <cell r="B327" t="str">
            <v>CDB</v>
          </cell>
          <cell r="C327">
            <v>37815</v>
          </cell>
          <cell r="D327">
            <v>2</v>
          </cell>
          <cell r="E327">
            <v>3.9E-2</v>
          </cell>
          <cell r="F327" t="str">
            <v>BCR</v>
          </cell>
          <cell r="G327">
            <v>-1</v>
          </cell>
          <cell r="H327">
            <v>17</v>
          </cell>
          <cell r="I327">
            <v>2003</v>
          </cell>
          <cell r="J327">
            <v>6</v>
          </cell>
          <cell r="K327">
            <v>7.8E-2</v>
          </cell>
        </row>
        <row r="328">
          <cell r="A328">
            <v>37798</v>
          </cell>
          <cell r="B328" t="str">
            <v>CDB</v>
          </cell>
          <cell r="C328">
            <v>37861</v>
          </cell>
          <cell r="D328">
            <v>4</v>
          </cell>
          <cell r="E328">
            <v>3.95E-2</v>
          </cell>
          <cell r="F328" t="str">
            <v>BCR</v>
          </cell>
          <cell r="G328">
            <v>-1</v>
          </cell>
          <cell r="H328">
            <v>63</v>
          </cell>
          <cell r="I328">
            <v>2003</v>
          </cell>
          <cell r="J328">
            <v>6</v>
          </cell>
          <cell r="K328">
            <v>0.158</v>
          </cell>
        </row>
        <row r="329">
          <cell r="A329">
            <v>37798</v>
          </cell>
          <cell r="B329" t="str">
            <v>CDB</v>
          </cell>
          <cell r="C329">
            <v>37897</v>
          </cell>
          <cell r="D329">
            <v>2</v>
          </cell>
          <cell r="E329">
            <v>3.7000000000000005E-2</v>
          </cell>
          <cell r="F329" t="str">
            <v>BCR</v>
          </cell>
          <cell r="G329">
            <v>-1</v>
          </cell>
          <cell r="H329">
            <v>99</v>
          </cell>
          <cell r="I329">
            <v>2003</v>
          </cell>
          <cell r="J329">
            <v>6</v>
          </cell>
          <cell r="K329">
            <v>7.400000000000001E-2</v>
          </cell>
        </row>
        <row r="330">
          <cell r="A330">
            <v>37799</v>
          </cell>
          <cell r="B330" t="str">
            <v>CDB</v>
          </cell>
          <cell r="C330">
            <v>37824</v>
          </cell>
          <cell r="D330">
            <v>2.5</v>
          </cell>
          <cell r="E330">
            <v>3.5000000000000003E-2</v>
          </cell>
          <cell r="F330" t="str">
            <v>BCR</v>
          </cell>
          <cell r="G330">
            <v>-1</v>
          </cell>
          <cell r="H330">
            <v>25</v>
          </cell>
          <cell r="I330">
            <v>2003</v>
          </cell>
          <cell r="J330">
            <v>6</v>
          </cell>
          <cell r="K330">
            <v>8.7500000000000008E-2</v>
          </cell>
        </row>
        <row r="331">
          <cell r="A331">
            <v>37799</v>
          </cell>
          <cell r="B331" t="str">
            <v>CDB</v>
          </cell>
          <cell r="C331">
            <v>37881</v>
          </cell>
          <cell r="D331">
            <v>2</v>
          </cell>
          <cell r="E331">
            <v>3.7999999999999999E-2</v>
          </cell>
          <cell r="F331" t="str">
            <v>BCR</v>
          </cell>
          <cell r="G331">
            <v>-1</v>
          </cell>
          <cell r="H331">
            <v>82</v>
          </cell>
          <cell r="I331">
            <v>2003</v>
          </cell>
          <cell r="J331">
            <v>6</v>
          </cell>
          <cell r="K331">
            <v>7.5999999999999998E-2</v>
          </cell>
        </row>
        <row r="332">
          <cell r="A332">
            <v>37804</v>
          </cell>
          <cell r="B332" t="str">
            <v>CDB</v>
          </cell>
          <cell r="C332">
            <v>37909</v>
          </cell>
          <cell r="D332">
            <v>4</v>
          </cell>
          <cell r="E332">
            <v>3.7499999999999999E-2</v>
          </cell>
          <cell r="F332" t="str">
            <v>BCR</v>
          </cell>
          <cell r="G332">
            <v>-1</v>
          </cell>
          <cell r="H332">
            <v>105</v>
          </cell>
          <cell r="I332">
            <v>2003</v>
          </cell>
          <cell r="J332">
            <v>7</v>
          </cell>
          <cell r="K332">
            <v>0.15</v>
          </cell>
        </row>
        <row r="333">
          <cell r="A333">
            <v>37805</v>
          </cell>
          <cell r="B333" t="str">
            <v>CDB</v>
          </cell>
          <cell r="C333">
            <v>37909</v>
          </cell>
          <cell r="D333">
            <v>1</v>
          </cell>
          <cell r="E333">
            <v>3.6000000000000004E-2</v>
          </cell>
          <cell r="F333" t="str">
            <v>BCR</v>
          </cell>
          <cell r="G333">
            <v>-1</v>
          </cell>
          <cell r="H333">
            <v>104</v>
          </cell>
          <cell r="I333">
            <v>2003</v>
          </cell>
          <cell r="J333">
            <v>7</v>
          </cell>
          <cell r="K333">
            <v>3.6000000000000004E-2</v>
          </cell>
        </row>
        <row r="334">
          <cell r="A334">
            <v>37806</v>
          </cell>
          <cell r="B334" t="str">
            <v>CDB</v>
          </cell>
          <cell r="C334">
            <v>37812</v>
          </cell>
          <cell r="D334">
            <v>22</v>
          </cell>
          <cell r="E334">
            <v>3.4113999999999998E-2</v>
          </cell>
          <cell r="F334" t="str">
            <v>BCR</v>
          </cell>
          <cell r="G334">
            <v>-1</v>
          </cell>
          <cell r="H334">
            <v>6</v>
          </cell>
          <cell r="I334">
            <v>2003</v>
          </cell>
          <cell r="J334">
            <v>7</v>
          </cell>
          <cell r="K334">
            <v>0.75050799999999995</v>
          </cell>
        </row>
        <row r="335">
          <cell r="A335">
            <v>37806</v>
          </cell>
          <cell r="B335" t="str">
            <v>CDB</v>
          </cell>
          <cell r="C335">
            <v>37809</v>
          </cell>
          <cell r="D335">
            <v>0.5</v>
          </cell>
          <cell r="E335">
            <v>3.3500000000000002E-2</v>
          </cell>
          <cell r="F335" t="str">
            <v>BCR</v>
          </cell>
          <cell r="G335">
            <v>-1</v>
          </cell>
          <cell r="H335">
            <v>3</v>
          </cell>
          <cell r="I335">
            <v>2003</v>
          </cell>
          <cell r="J335">
            <v>7</v>
          </cell>
          <cell r="K335">
            <v>1.6750000000000001E-2</v>
          </cell>
        </row>
        <row r="336">
          <cell r="A336">
            <v>37806</v>
          </cell>
          <cell r="B336" t="str">
            <v>CDB</v>
          </cell>
          <cell r="C336">
            <v>38176</v>
          </cell>
          <cell r="D336">
            <v>2</v>
          </cell>
          <cell r="E336">
            <v>0.04</v>
          </cell>
          <cell r="F336" t="str">
            <v>BCR</v>
          </cell>
          <cell r="G336">
            <v>-1</v>
          </cell>
          <cell r="H336">
            <v>370</v>
          </cell>
          <cell r="I336">
            <v>2003</v>
          </cell>
          <cell r="J336">
            <v>7</v>
          </cell>
          <cell r="K336">
            <v>0.08</v>
          </cell>
        </row>
        <row r="337">
          <cell r="A337">
            <v>37809</v>
          </cell>
          <cell r="B337" t="str">
            <v>CDB</v>
          </cell>
          <cell r="C337">
            <v>37909</v>
          </cell>
          <cell r="D337">
            <v>2.1</v>
          </cell>
          <cell r="E337">
            <v>3.6000000000000004E-2</v>
          </cell>
          <cell r="F337" t="str">
            <v>BCR</v>
          </cell>
          <cell r="G337">
            <v>-1</v>
          </cell>
          <cell r="H337">
            <v>100</v>
          </cell>
          <cell r="I337">
            <v>2003</v>
          </cell>
          <cell r="J337">
            <v>7</v>
          </cell>
          <cell r="K337">
            <v>7.5600000000000014E-2</v>
          </cell>
        </row>
        <row r="338">
          <cell r="A338">
            <v>37810</v>
          </cell>
          <cell r="B338" t="str">
            <v>CDB</v>
          </cell>
          <cell r="C338">
            <v>37816</v>
          </cell>
          <cell r="D338">
            <v>5</v>
          </cell>
          <cell r="E338">
            <v>3.4000000000000002E-2</v>
          </cell>
          <cell r="F338" t="str">
            <v>BCR</v>
          </cell>
          <cell r="G338">
            <v>-1</v>
          </cell>
          <cell r="H338">
            <v>6</v>
          </cell>
          <cell r="I338">
            <v>2003</v>
          </cell>
          <cell r="J338">
            <v>7</v>
          </cell>
          <cell r="K338">
            <v>0.17</v>
          </cell>
        </row>
        <row r="339">
          <cell r="A339">
            <v>37810</v>
          </cell>
          <cell r="B339" t="str">
            <v>CDB</v>
          </cell>
          <cell r="C339">
            <v>37824</v>
          </cell>
          <cell r="D339">
            <v>2</v>
          </cell>
          <cell r="E339">
            <v>3.4000000000000002E-2</v>
          </cell>
          <cell r="F339" t="str">
            <v>BCR</v>
          </cell>
          <cell r="G339">
            <v>-1</v>
          </cell>
          <cell r="H339">
            <v>14</v>
          </cell>
          <cell r="I339">
            <v>2003</v>
          </cell>
          <cell r="J339">
            <v>7</v>
          </cell>
          <cell r="K339">
            <v>6.8000000000000005E-2</v>
          </cell>
        </row>
        <row r="340">
          <cell r="A340">
            <v>37810</v>
          </cell>
          <cell r="B340" t="str">
            <v>CDB</v>
          </cell>
          <cell r="C340">
            <v>37881</v>
          </cell>
          <cell r="D340">
            <v>2</v>
          </cell>
          <cell r="E340">
            <v>3.6000000000000004E-2</v>
          </cell>
          <cell r="F340" t="str">
            <v>BCR</v>
          </cell>
          <cell r="G340">
            <v>-1</v>
          </cell>
          <cell r="H340">
            <v>71</v>
          </cell>
          <cell r="I340">
            <v>2003</v>
          </cell>
          <cell r="J340">
            <v>7</v>
          </cell>
          <cell r="K340">
            <v>7.2000000000000008E-2</v>
          </cell>
        </row>
        <row r="341">
          <cell r="A341">
            <v>37811</v>
          </cell>
          <cell r="B341" t="str">
            <v>CDB</v>
          </cell>
          <cell r="C341">
            <v>37812</v>
          </cell>
          <cell r="D341">
            <v>15</v>
          </cell>
          <cell r="E341">
            <v>3.4700000000000002E-2</v>
          </cell>
          <cell r="F341" t="str">
            <v>BCR</v>
          </cell>
          <cell r="G341">
            <v>-1</v>
          </cell>
          <cell r="H341">
            <v>1</v>
          </cell>
          <cell r="I341">
            <v>2003</v>
          </cell>
          <cell r="J341">
            <v>7</v>
          </cell>
          <cell r="K341">
            <v>0.52050000000000007</v>
          </cell>
        </row>
        <row r="342">
          <cell r="A342">
            <v>37811</v>
          </cell>
          <cell r="B342" t="str">
            <v>CDB</v>
          </cell>
          <cell r="C342">
            <v>37846</v>
          </cell>
          <cell r="D342">
            <v>2</v>
          </cell>
          <cell r="E342">
            <v>3.4500000000000003E-2</v>
          </cell>
          <cell r="F342" t="str">
            <v>BCR</v>
          </cell>
          <cell r="G342">
            <v>-1</v>
          </cell>
          <cell r="H342">
            <v>35</v>
          </cell>
          <cell r="I342">
            <v>2003</v>
          </cell>
          <cell r="J342">
            <v>7</v>
          </cell>
          <cell r="K342">
            <v>6.9000000000000006E-2</v>
          </cell>
        </row>
        <row r="343">
          <cell r="A343">
            <v>37811</v>
          </cell>
          <cell r="B343" t="str">
            <v>CDB</v>
          </cell>
          <cell r="C343">
            <v>37874</v>
          </cell>
          <cell r="D343">
            <v>2.8</v>
          </cell>
          <cell r="E343">
            <v>3.5499999999999997E-2</v>
          </cell>
          <cell r="F343" t="str">
            <v>BCR</v>
          </cell>
          <cell r="G343">
            <v>-1</v>
          </cell>
          <cell r="H343">
            <v>63</v>
          </cell>
          <cell r="I343">
            <v>2003</v>
          </cell>
          <cell r="J343">
            <v>7</v>
          </cell>
          <cell r="K343">
            <v>9.9399999999999988E-2</v>
          </cell>
        </row>
        <row r="344">
          <cell r="A344">
            <v>37812</v>
          </cell>
          <cell r="B344" t="str">
            <v>CDB</v>
          </cell>
          <cell r="C344">
            <v>37816</v>
          </cell>
          <cell r="D344">
            <v>25</v>
          </cell>
          <cell r="E344">
            <v>3.424E-2</v>
          </cell>
          <cell r="F344" t="str">
            <v>BCR</v>
          </cell>
          <cell r="G344">
            <v>-1</v>
          </cell>
          <cell r="H344">
            <v>4</v>
          </cell>
          <cell r="I344">
            <v>2003</v>
          </cell>
          <cell r="J344">
            <v>7</v>
          </cell>
          <cell r="K344">
            <v>0.85599999999999998</v>
          </cell>
        </row>
        <row r="345">
          <cell r="A345">
            <v>37812</v>
          </cell>
          <cell r="B345" t="str">
            <v>CDB</v>
          </cell>
          <cell r="C345">
            <v>37824</v>
          </cell>
          <cell r="D345">
            <v>40</v>
          </cell>
          <cell r="E345">
            <v>3.4200000000000001E-2</v>
          </cell>
          <cell r="F345" t="str">
            <v>BCR</v>
          </cell>
          <cell r="G345">
            <v>-1</v>
          </cell>
          <cell r="H345">
            <v>12</v>
          </cell>
          <cell r="I345">
            <v>2003</v>
          </cell>
          <cell r="J345">
            <v>7</v>
          </cell>
          <cell r="K345">
            <v>1.3680000000000001</v>
          </cell>
        </row>
        <row r="346">
          <cell r="A346">
            <v>37812</v>
          </cell>
          <cell r="B346" t="str">
            <v>CDB</v>
          </cell>
          <cell r="C346">
            <v>37840</v>
          </cell>
          <cell r="D346">
            <v>15</v>
          </cell>
          <cell r="E346">
            <v>3.4799999999999998E-2</v>
          </cell>
          <cell r="F346" t="str">
            <v>BCR</v>
          </cell>
          <cell r="G346">
            <v>-1</v>
          </cell>
          <cell r="H346">
            <v>28</v>
          </cell>
          <cell r="I346">
            <v>2003</v>
          </cell>
          <cell r="J346">
            <v>7</v>
          </cell>
          <cell r="K346">
            <v>0.52200000000000002</v>
          </cell>
        </row>
        <row r="347">
          <cell r="A347">
            <v>37813</v>
          </cell>
          <cell r="B347" t="str">
            <v>CDB</v>
          </cell>
          <cell r="C347">
            <v>37824</v>
          </cell>
          <cell r="D347">
            <v>5</v>
          </cell>
          <cell r="E347">
            <v>3.2500000000000001E-2</v>
          </cell>
          <cell r="F347" t="str">
            <v>BCR</v>
          </cell>
          <cell r="G347">
            <v>-1</v>
          </cell>
          <cell r="H347">
            <v>11</v>
          </cell>
          <cell r="I347">
            <v>2003</v>
          </cell>
          <cell r="J347">
            <v>7</v>
          </cell>
          <cell r="K347">
            <v>0.16250000000000001</v>
          </cell>
        </row>
        <row r="348">
          <cell r="A348">
            <v>37816</v>
          </cell>
          <cell r="B348" t="str">
            <v>CDB</v>
          </cell>
          <cell r="C348">
            <v>37824</v>
          </cell>
          <cell r="D348">
            <v>19</v>
          </cell>
          <cell r="E348">
            <v>3.2799999999999996E-2</v>
          </cell>
          <cell r="F348" t="str">
            <v>BCR</v>
          </cell>
          <cell r="G348">
            <v>-1</v>
          </cell>
          <cell r="H348">
            <v>8</v>
          </cell>
          <cell r="I348">
            <v>2003</v>
          </cell>
          <cell r="J348">
            <v>7</v>
          </cell>
          <cell r="K348">
            <v>0.62319999999999998</v>
          </cell>
        </row>
        <row r="349">
          <cell r="A349">
            <v>37816</v>
          </cell>
          <cell r="B349" t="str">
            <v>CDB</v>
          </cell>
          <cell r="C349">
            <v>37840</v>
          </cell>
          <cell r="D349">
            <v>9</v>
          </cell>
          <cell r="E349">
            <v>3.39E-2</v>
          </cell>
          <cell r="F349" t="str">
            <v>BCR</v>
          </cell>
          <cell r="G349">
            <v>-1</v>
          </cell>
          <cell r="H349">
            <v>24</v>
          </cell>
          <cell r="I349">
            <v>2003</v>
          </cell>
          <cell r="J349">
            <v>7</v>
          </cell>
          <cell r="K349">
            <v>0.30509999999999998</v>
          </cell>
        </row>
        <row r="350">
          <cell r="A350">
            <v>37816</v>
          </cell>
          <cell r="B350" t="str">
            <v>CDB</v>
          </cell>
          <cell r="C350">
            <v>37966</v>
          </cell>
          <cell r="D350">
            <v>4</v>
          </cell>
          <cell r="E350">
            <v>3.7000000000000005E-2</v>
          </cell>
          <cell r="F350" t="str">
            <v>BCR</v>
          </cell>
          <cell r="G350">
            <v>-1</v>
          </cell>
          <cell r="H350">
            <v>150</v>
          </cell>
          <cell r="I350">
            <v>2003</v>
          </cell>
          <cell r="J350">
            <v>7</v>
          </cell>
          <cell r="K350">
            <v>0.14800000000000002</v>
          </cell>
        </row>
        <row r="351">
          <cell r="A351">
            <v>37817</v>
          </cell>
          <cell r="B351" t="str">
            <v>CDB</v>
          </cell>
          <cell r="C351">
            <v>37823</v>
          </cell>
          <cell r="D351">
            <v>10</v>
          </cell>
          <cell r="E351">
            <v>3.1E-2</v>
          </cell>
          <cell r="F351" t="str">
            <v>BCR</v>
          </cell>
          <cell r="G351">
            <v>-1</v>
          </cell>
          <cell r="H351">
            <v>6</v>
          </cell>
          <cell r="I351">
            <v>2003</v>
          </cell>
          <cell r="J351">
            <v>7</v>
          </cell>
          <cell r="K351">
            <v>0.31</v>
          </cell>
        </row>
        <row r="352">
          <cell r="A352">
            <v>37817</v>
          </cell>
          <cell r="B352" t="str">
            <v>CDB</v>
          </cell>
          <cell r="C352">
            <v>37840</v>
          </cell>
          <cell r="D352">
            <v>7</v>
          </cell>
          <cell r="E352">
            <v>3.3300000000000003E-2</v>
          </cell>
          <cell r="F352" t="str">
            <v>BCR</v>
          </cell>
          <cell r="G352">
            <v>-1</v>
          </cell>
          <cell r="H352">
            <v>23</v>
          </cell>
          <cell r="I352">
            <v>2003</v>
          </cell>
          <cell r="J352">
            <v>7</v>
          </cell>
          <cell r="K352">
            <v>0.23310000000000003</v>
          </cell>
        </row>
        <row r="353">
          <cell r="A353">
            <v>37817</v>
          </cell>
          <cell r="B353" t="str">
            <v>CDB</v>
          </cell>
          <cell r="C353">
            <v>37966</v>
          </cell>
          <cell r="D353">
            <v>1.5</v>
          </cell>
          <cell r="E353">
            <v>3.56E-2</v>
          </cell>
          <cell r="F353" t="str">
            <v>BCR</v>
          </cell>
          <cell r="G353">
            <v>-1</v>
          </cell>
          <cell r="H353">
            <v>149</v>
          </cell>
          <cell r="I353">
            <v>2003</v>
          </cell>
          <cell r="J353">
            <v>7</v>
          </cell>
          <cell r="K353">
            <v>5.3400000000000003E-2</v>
          </cell>
        </row>
        <row r="354">
          <cell r="A354">
            <v>37817</v>
          </cell>
          <cell r="B354" t="str">
            <v>CDB</v>
          </cell>
          <cell r="C354">
            <v>38182</v>
          </cell>
          <cell r="D354">
            <v>2</v>
          </cell>
          <cell r="E354">
            <v>3.8699999999999998E-2</v>
          </cell>
          <cell r="F354" t="str">
            <v>BCR</v>
          </cell>
          <cell r="G354">
            <v>-1</v>
          </cell>
          <cell r="H354">
            <v>365</v>
          </cell>
          <cell r="I354">
            <v>2003</v>
          </cell>
          <cell r="J354">
            <v>7</v>
          </cell>
          <cell r="K354">
            <v>7.7399999999999997E-2</v>
          </cell>
        </row>
        <row r="355">
          <cell r="A355">
            <v>37818</v>
          </cell>
          <cell r="B355" t="str">
            <v>CDB</v>
          </cell>
          <cell r="C355">
            <v>37824</v>
          </cell>
          <cell r="D355">
            <v>1</v>
          </cell>
          <cell r="E355">
            <v>3.3000000000000002E-2</v>
          </cell>
          <cell r="F355" t="str">
            <v>BCR</v>
          </cell>
          <cell r="G355">
            <v>-1</v>
          </cell>
          <cell r="H355">
            <v>6</v>
          </cell>
          <cell r="I355">
            <v>2003</v>
          </cell>
          <cell r="J355">
            <v>7</v>
          </cell>
          <cell r="K355">
            <v>3.3000000000000002E-2</v>
          </cell>
        </row>
        <row r="356">
          <cell r="A356">
            <v>37818</v>
          </cell>
          <cell r="B356" t="str">
            <v>CDB</v>
          </cell>
          <cell r="C356">
            <v>38176</v>
          </cell>
          <cell r="D356">
            <v>6</v>
          </cell>
          <cell r="E356">
            <v>3.8100000000000002E-2</v>
          </cell>
          <cell r="F356" t="str">
            <v>BCR</v>
          </cell>
          <cell r="G356">
            <v>-1</v>
          </cell>
          <cell r="H356">
            <v>358</v>
          </cell>
          <cell r="I356">
            <v>2003</v>
          </cell>
          <cell r="J356">
            <v>7</v>
          </cell>
          <cell r="K356">
            <v>0.22860000000000003</v>
          </cell>
        </row>
        <row r="357">
          <cell r="A357">
            <v>37819</v>
          </cell>
          <cell r="B357" t="str">
            <v>CDB</v>
          </cell>
          <cell r="C357">
            <v>37832</v>
          </cell>
          <cell r="D357">
            <v>15</v>
          </cell>
          <cell r="E357">
            <v>3.39E-2</v>
          </cell>
          <cell r="F357" t="str">
            <v>BCR</v>
          </cell>
          <cell r="G357">
            <v>-1</v>
          </cell>
          <cell r="H357">
            <v>13</v>
          </cell>
          <cell r="I357">
            <v>2003</v>
          </cell>
          <cell r="J357">
            <v>7</v>
          </cell>
          <cell r="K357">
            <v>0.50849999999999995</v>
          </cell>
        </row>
        <row r="358">
          <cell r="A358">
            <v>37823</v>
          </cell>
          <cell r="B358" t="str">
            <v>CDB</v>
          </cell>
          <cell r="C358">
            <v>38176</v>
          </cell>
          <cell r="D358">
            <v>5.7</v>
          </cell>
          <cell r="E358">
            <v>3.7499999999999999E-2</v>
          </cell>
          <cell r="F358" t="str">
            <v>BCR</v>
          </cell>
          <cell r="G358">
            <v>-1</v>
          </cell>
          <cell r="H358">
            <v>353</v>
          </cell>
          <cell r="I358">
            <v>2003</v>
          </cell>
          <cell r="J358">
            <v>7</v>
          </cell>
          <cell r="K358">
            <v>0.21375</v>
          </cell>
        </row>
        <row r="359">
          <cell r="A359">
            <v>37824</v>
          </cell>
          <cell r="B359" t="str">
            <v>CDB</v>
          </cell>
          <cell r="C359">
            <v>37832</v>
          </cell>
          <cell r="D359">
            <v>5</v>
          </cell>
          <cell r="E359">
            <v>3.3300000000000003E-2</v>
          </cell>
          <cell r="F359" t="str">
            <v>BCR</v>
          </cell>
          <cell r="G359">
            <v>-1</v>
          </cell>
          <cell r="H359">
            <v>8</v>
          </cell>
          <cell r="I359">
            <v>2003</v>
          </cell>
          <cell r="J359">
            <v>7</v>
          </cell>
          <cell r="K359">
            <v>0.16650000000000001</v>
          </cell>
        </row>
        <row r="360">
          <cell r="A360">
            <v>37824</v>
          </cell>
          <cell r="B360" t="str">
            <v>CDB</v>
          </cell>
          <cell r="C360">
            <v>37971</v>
          </cell>
          <cell r="D360">
            <v>4</v>
          </cell>
          <cell r="E360">
            <v>4.2999999999999997E-2</v>
          </cell>
          <cell r="F360" t="str">
            <v>BCR</v>
          </cell>
          <cell r="G360">
            <v>-1</v>
          </cell>
          <cell r="H360">
            <v>147</v>
          </cell>
          <cell r="I360">
            <v>2003</v>
          </cell>
          <cell r="J360">
            <v>7</v>
          </cell>
          <cell r="K360">
            <v>0.17199999999999999</v>
          </cell>
        </row>
        <row r="361">
          <cell r="A361">
            <v>37825</v>
          </cell>
          <cell r="B361" t="str">
            <v>CDB</v>
          </cell>
          <cell r="C361">
            <v>37832</v>
          </cell>
          <cell r="D361">
            <v>23</v>
          </cell>
          <cell r="E361">
            <v>3.3300000000000003E-2</v>
          </cell>
          <cell r="F361" t="str">
            <v>BCR</v>
          </cell>
          <cell r="G361">
            <v>-1</v>
          </cell>
          <cell r="H361">
            <v>7</v>
          </cell>
          <cell r="I361">
            <v>2003</v>
          </cell>
          <cell r="J361">
            <v>7</v>
          </cell>
          <cell r="K361">
            <v>0.76590000000000003</v>
          </cell>
        </row>
        <row r="362">
          <cell r="A362">
            <v>37825</v>
          </cell>
          <cell r="B362" t="str">
            <v>CDB</v>
          </cell>
          <cell r="C362">
            <v>37840</v>
          </cell>
          <cell r="D362">
            <v>23</v>
          </cell>
          <cell r="E362">
            <v>3.3399999999999999E-2</v>
          </cell>
          <cell r="F362" t="str">
            <v>BCR</v>
          </cell>
          <cell r="G362">
            <v>-1</v>
          </cell>
          <cell r="H362">
            <v>15</v>
          </cell>
          <cell r="I362">
            <v>2003</v>
          </cell>
          <cell r="J362">
            <v>7</v>
          </cell>
          <cell r="K362">
            <v>0.76819999999999999</v>
          </cell>
        </row>
        <row r="363">
          <cell r="A363">
            <v>37825</v>
          </cell>
          <cell r="B363" t="str">
            <v>CDB</v>
          </cell>
          <cell r="C363">
            <v>37881</v>
          </cell>
          <cell r="D363">
            <v>0.5</v>
          </cell>
          <cell r="E363">
            <v>4.0500000000000001E-2</v>
          </cell>
          <cell r="F363" t="str">
            <v>BCR</v>
          </cell>
          <cell r="G363">
            <v>-1</v>
          </cell>
          <cell r="H363">
            <v>56</v>
          </cell>
          <cell r="I363">
            <v>2003</v>
          </cell>
          <cell r="J363">
            <v>7</v>
          </cell>
          <cell r="K363">
            <v>2.0250000000000001E-2</v>
          </cell>
        </row>
        <row r="364">
          <cell r="A364">
            <v>37826</v>
          </cell>
          <cell r="B364" t="str">
            <v>CDB</v>
          </cell>
          <cell r="C364">
            <v>37840</v>
          </cell>
          <cell r="D364">
            <v>4</v>
          </cell>
          <cell r="E364">
            <v>3.3799999999999997E-2</v>
          </cell>
          <cell r="F364" t="str">
            <v>BCR</v>
          </cell>
          <cell r="G364">
            <v>-1</v>
          </cell>
          <cell r="H364">
            <v>14</v>
          </cell>
          <cell r="I364">
            <v>2003</v>
          </cell>
          <cell r="J364">
            <v>7</v>
          </cell>
          <cell r="K364">
            <v>0.13519999999999999</v>
          </cell>
        </row>
        <row r="365">
          <cell r="A365">
            <v>37827</v>
          </cell>
          <cell r="B365" t="str">
            <v>CDB</v>
          </cell>
          <cell r="C365">
            <v>37840</v>
          </cell>
          <cell r="D365">
            <v>1</v>
          </cell>
          <cell r="E365">
            <v>3.3599999999999998E-2</v>
          </cell>
          <cell r="F365" t="str">
            <v>BCR</v>
          </cell>
          <cell r="G365">
            <v>-1</v>
          </cell>
          <cell r="H365">
            <v>13</v>
          </cell>
          <cell r="I365">
            <v>2003</v>
          </cell>
          <cell r="J365">
            <v>7</v>
          </cell>
          <cell r="K365">
            <v>3.3599999999999998E-2</v>
          </cell>
        </row>
        <row r="366">
          <cell r="A366">
            <v>37827</v>
          </cell>
          <cell r="B366" t="str">
            <v>CDB</v>
          </cell>
          <cell r="C366">
            <v>37966</v>
          </cell>
          <cell r="D366">
            <v>1</v>
          </cell>
          <cell r="E366">
            <v>4.2000000000000003E-2</v>
          </cell>
          <cell r="F366" t="str">
            <v>BCR</v>
          </cell>
          <cell r="G366">
            <v>-1</v>
          </cell>
          <cell r="H366">
            <v>139</v>
          </cell>
          <cell r="I366">
            <v>2003</v>
          </cell>
          <cell r="J366">
            <v>7</v>
          </cell>
          <cell r="K366">
            <v>4.2000000000000003E-2</v>
          </cell>
        </row>
        <row r="367">
          <cell r="A367">
            <v>37827</v>
          </cell>
          <cell r="B367" t="str">
            <v>CDB</v>
          </cell>
          <cell r="C367">
            <v>37971</v>
          </cell>
          <cell r="D367">
            <v>1</v>
          </cell>
          <cell r="E367">
            <v>4.2999999999999997E-2</v>
          </cell>
          <cell r="F367" t="str">
            <v>BCR</v>
          </cell>
          <cell r="G367">
            <v>-1</v>
          </cell>
          <cell r="H367">
            <v>144</v>
          </cell>
          <cell r="I367">
            <v>2003</v>
          </cell>
          <cell r="J367">
            <v>7</v>
          </cell>
          <cell r="K367">
            <v>4.2999999999999997E-2</v>
          </cell>
        </row>
        <row r="368">
          <cell r="A368">
            <v>37832</v>
          </cell>
          <cell r="B368" t="str">
            <v>CDB</v>
          </cell>
          <cell r="C368">
            <v>37840</v>
          </cell>
          <cell r="D368">
            <v>9</v>
          </cell>
          <cell r="E368">
            <v>3.32E-2</v>
          </cell>
          <cell r="F368" t="str">
            <v>BCR</v>
          </cell>
          <cell r="G368">
            <v>-1</v>
          </cell>
          <cell r="H368">
            <v>8</v>
          </cell>
          <cell r="I368">
            <v>2003</v>
          </cell>
          <cell r="J368">
            <v>7</v>
          </cell>
          <cell r="K368">
            <v>0.29880000000000001</v>
          </cell>
        </row>
        <row r="369">
          <cell r="A369">
            <v>37832</v>
          </cell>
          <cell r="B369" t="str">
            <v>CDB</v>
          </cell>
          <cell r="C369">
            <v>37971</v>
          </cell>
          <cell r="D369">
            <v>1</v>
          </cell>
          <cell r="E369">
            <v>4.2999999999999997E-2</v>
          </cell>
          <cell r="F369" t="str">
            <v>BCR</v>
          </cell>
          <cell r="G369">
            <v>-1</v>
          </cell>
          <cell r="H369">
            <v>139</v>
          </cell>
          <cell r="I369">
            <v>2003</v>
          </cell>
          <cell r="J369">
            <v>7</v>
          </cell>
          <cell r="K369">
            <v>4.2999999999999997E-2</v>
          </cell>
        </row>
        <row r="370">
          <cell r="A370">
            <v>37833</v>
          </cell>
          <cell r="B370" t="str">
            <v>CDB</v>
          </cell>
          <cell r="C370">
            <v>37840</v>
          </cell>
          <cell r="D370">
            <v>20.5</v>
          </cell>
          <cell r="E370">
            <v>3.3599999999999998E-2</v>
          </cell>
          <cell r="F370" t="str">
            <v>BCR</v>
          </cell>
          <cell r="G370">
            <v>-1</v>
          </cell>
          <cell r="H370">
            <v>7</v>
          </cell>
          <cell r="I370">
            <v>2003</v>
          </cell>
          <cell r="J370">
            <v>7</v>
          </cell>
          <cell r="K370">
            <v>0.68879999999999997</v>
          </cell>
        </row>
        <row r="371">
          <cell r="A371">
            <v>37833</v>
          </cell>
          <cell r="B371" t="str">
            <v>CDB</v>
          </cell>
          <cell r="C371">
            <v>38176</v>
          </cell>
          <cell r="D371">
            <v>2.5</v>
          </cell>
          <cell r="E371">
            <v>3.85E-2</v>
          </cell>
          <cell r="F371" t="str">
            <v>BCR</v>
          </cell>
          <cell r="G371">
            <v>-1</v>
          </cell>
          <cell r="H371">
            <v>343</v>
          </cell>
          <cell r="I371">
            <v>2003</v>
          </cell>
          <cell r="J371">
            <v>7</v>
          </cell>
          <cell r="K371">
            <v>9.6250000000000002E-2</v>
          </cell>
        </row>
        <row r="372">
          <cell r="A372">
            <v>37834</v>
          </cell>
          <cell r="B372" t="str">
            <v>CDB</v>
          </cell>
          <cell r="C372">
            <v>37840</v>
          </cell>
          <cell r="D372">
            <v>2.5</v>
          </cell>
          <cell r="E372">
            <v>3.3399999999999999E-2</v>
          </cell>
          <cell r="F372" t="str">
            <v>BCR</v>
          </cell>
          <cell r="G372">
            <v>-1</v>
          </cell>
          <cell r="H372">
            <v>6</v>
          </cell>
          <cell r="I372">
            <v>2003</v>
          </cell>
          <cell r="J372">
            <v>8</v>
          </cell>
          <cell r="K372">
            <v>8.3499999999999991E-2</v>
          </cell>
        </row>
        <row r="373">
          <cell r="A373">
            <v>37834</v>
          </cell>
          <cell r="B373" t="str">
            <v>CDB</v>
          </cell>
          <cell r="C373">
            <v>37923</v>
          </cell>
          <cell r="D373">
            <v>2</v>
          </cell>
          <cell r="E373">
            <v>3.4000000000000002E-2</v>
          </cell>
          <cell r="F373" t="str">
            <v>BCR</v>
          </cell>
          <cell r="G373">
            <v>-1</v>
          </cell>
          <cell r="H373">
            <v>89</v>
          </cell>
          <cell r="I373">
            <v>2003</v>
          </cell>
          <cell r="J373">
            <v>8</v>
          </cell>
          <cell r="K373">
            <v>6.8000000000000005E-2</v>
          </cell>
        </row>
        <row r="374">
          <cell r="A374">
            <v>37834</v>
          </cell>
          <cell r="B374" t="str">
            <v>CDB</v>
          </cell>
          <cell r="C374">
            <v>37966</v>
          </cell>
          <cell r="D374">
            <v>4</v>
          </cell>
          <cell r="E374">
            <v>3.5000000000000003E-2</v>
          </cell>
          <cell r="F374" t="str">
            <v>BCR</v>
          </cell>
          <cell r="G374">
            <v>-1</v>
          </cell>
          <cell r="H374">
            <v>132</v>
          </cell>
          <cell r="I374">
            <v>2003</v>
          </cell>
          <cell r="J374">
            <v>8</v>
          </cell>
          <cell r="K374">
            <v>0.14000000000000001</v>
          </cell>
        </row>
        <row r="375">
          <cell r="A375">
            <v>37837</v>
          </cell>
          <cell r="B375" t="str">
            <v>CDB</v>
          </cell>
          <cell r="C375">
            <v>37846</v>
          </cell>
          <cell r="D375">
            <v>4</v>
          </cell>
          <cell r="E375">
            <v>3.3399999999999999E-2</v>
          </cell>
          <cell r="F375" t="str">
            <v>BCR</v>
          </cell>
          <cell r="G375">
            <v>-1</v>
          </cell>
          <cell r="H375">
            <v>9</v>
          </cell>
          <cell r="I375">
            <v>2003</v>
          </cell>
          <cell r="J375">
            <v>8</v>
          </cell>
          <cell r="K375">
            <v>0.1336</v>
          </cell>
        </row>
        <row r="376">
          <cell r="A376">
            <v>37837</v>
          </cell>
          <cell r="B376" t="str">
            <v>CDB</v>
          </cell>
          <cell r="C376">
            <v>38182</v>
          </cell>
          <cell r="D376">
            <v>5</v>
          </cell>
          <cell r="E376">
            <v>3.7900000000000003E-2</v>
          </cell>
          <cell r="F376" t="str">
            <v>BCR</v>
          </cell>
          <cell r="G376">
            <v>-1</v>
          </cell>
          <cell r="H376">
            <v>345</v>
          </cell>
          <cell r="I376">
            <v>2003</v>
          </cell>
          <cell r="J376">
            <v>8</v>
          </cell>
          <cell r="K376">
            <v>0.1895</v>
          </cell>
        </row>
        <row r="377">
          <cell r="A377">
            <v>37838</v>
          </cell>
          <cell r="B377" t="str">
            <v>CDB</v>
          </cell>
          <cell r="C377">
            <v>37840</v>
          </cell>
          <cell r="D377">
            <v>10</v>
          </cell>
          <cell r="E377">
            <v>3.4000000000000002E-2</v>
          </cell>
          <cell r="F377" t="str">
            <v>BCR</v>
          </cell>
          <cell r="G377">
            <v>-1</v>
          </cell>
          <cell r="H377">
            <v>2</v>
          </cell>
          <cell r="I377">
            <v>2003</v>
          </cell>
          <cell r="J377">
            <v>8</v>
          </cell>
          <cell r="K377">
            <v>0.34</v>
          </cell>
        </row>
        <row r="378">
          <cell r="A378">
            <v>37839</v>
          </cell>
          <cell r="B378" t="str">
            <v>CDB</v>
          </cell>
          <cell r="C378">
            <v>37840</v>
          </cell>
          <cell r="D378">
            <v>12.5</v>
          </cell>
          <cell r="E378">
            <v>3.4000000000000002E-2</v>
          </cell>
          <cell r="F378" t="str">
            <v>BCR</v>
          </cell>
          <cell r="G378">
            <v>-1</v>
          </cell>
          <cell r="H378">
            <v>1</v>
          </cell>
          <cell r="I378">
            <v>2003</v>
          </cell>
          <cell r="J378">
            <v>8</v>
          </cell>
          <cell r="K378">
            <v>0.42500000000000004</v>
          </cell>
        </row>
        <row r="379">
          <cell r="A379">
            <v>37839</v>
          </cell>
          <cell r="B379" t="str">
            <v>CDB</v>
          </cell>
          <cell r="C379">
            <v>38068</v>
          </cell>
          <cell r="D379">
            <v>2</v>
          </cell>
          <cell r="E379">
            <v>3.6499999999999998E-2</v>
          </cell>
          <cell r="F379" t="str">
            <v>BCR</v>
          </cell>
          <cell r="G379">
            <v>-1</v>
          </cell>
          <cell r="H379">
            <v>229</v>
          </cell>
          <cell r="I379">
            <v>2003</v>
          </cell>
          <cell r="J379">
            <v>8</v>
          </cell>
          <cell r="K379">
            <v>7.2999999999999995E-2</v>
          </cell>
        </row>
        <row r="380">
          <cell r="A380">
            <v>37840</v>
          </cell>
          <cell r="B380" t="str">
            <v>CDB</v>
          </cell>
          <cell r="C380">
            <v>37847</v>
          </cell>
          <cell r="D380">
            <v>2.5</v>
          </cell>
          <cell r="E380">
            <v>3.3000000000000002E-2</v>
          </cell>
          <cell r="F380" t="str">
            <v>BCR</v>
          </cell>
          <cell r="G380">
            <v>-1</v>
          </cell>
          <cell r="H380">
            <v>7</v>
          </cell>
          <cell r="I380">
            <v>2003</v>
          </cell>
          <cell r="J380">
            <v>8</v>
          </cell>
          <cell r="K380">
            <v>8.2500000000000004E-2</v>
          </cell>
        </row>
        <row r="381">
          <cell r="A381">
            <v>37840</v>
          </cell>
          <cell r="B381" t="str">
            <v>CDB</v>
          </cell>
          <cell r="C381">
            <v>37936</v>
          </cell>
          <cell r="D381">
            <v>1</v>
          </cell>
          <cell r="E381">
            <v>3.5000000000000003E-2</v>
          </cell>
          <cell r="F381" t="str">
            <v>BCR</v>
          </cell>
          <cell r="G381">
            <v>-1</v>
          </cell>
          <cell r="H381">
            <v>96</v>
          </cell>
          <cell r="I381">
            <v>2003</v>
          </cell>
          <cell r="J381">
            <v>8</v>
          </cell>
          <cell r="K381">
            <v>3.5000000000000003E-2</v>
          </cell>
        </row>
        <row r="382">
          <cell r="A382">
            <v>37840</v>
          </cell>
          <cell r="B382" t="str">
            <v>CDB</v>
          </cell>
          <cell r="C382">
            <v>37966</v>
          </cell>
          <cell r="D382">
            <v>1</v>
          </cell>
          <cell r="E382">
            <v>3.6000000000000004E-2</v>
          </cell>
          <cell r="F382" t="str">
            <v>BCR</v>
          </cell>
          <cell r="G382">
            <v>-1</v>
          </cell>
          <cell r="H382">
            <v>126</v>
          </cell>
          <cell r="I382">
            <v>2003</v>
          </cell>
          <cell r="J382">
            <v>8</v>
          </cell>
          <cell r="K382">
            <v>3.6000000000000004E-2</v>
          </cell>
        </row>
        <row r="383">
          <cell r="A383">
            <v>37840</v>
          </cell>
          <cell r="B383" t="str">
            <v>CDB</v>
          </cell>
          <cell r="C383">
            <v>38393</v>
          </cell>
          <cell r="D383">
            <v>1</v>
          </cell>
          <cell r="E383">
            <v>0.04</v>
          </cell>
          <cell r="F383" t="str">
            <v>BCR</v>
          </cell>
          <cell r="G383">
            <v>-1</v>
          </cell>
          <cell r="H383">
            <v>553</v>
          </cell>
          <cell r="I383">
            <v>2003</v>
          </cell>
          <cell r="J383">
            <v>8</v>
          </cell>
          <cell r="K383">
            <v>0.04</v>
          </cell>
        </row>
        <row r="384">
          <cell r="A384">
            <v>37841</v>
          </cell>
          <cell r="B384" t="str">
            <v>CDB</v>
          </cell>
          <cell r="C384">
            <v>37846</v>
          </cell>
          <cell r="D384">
            <v>20</v>
          </cell>
          <cell r="E384">
            <v>2.81E-2</v>
          </cell>
          <cell r="F384" t="str">
            <v>BCR</v>
          </cell>
          <cell r="G384">
            <v>-1</v>
          </cell>
          <cell r="H384">
            <v>5</v>
          </cell>
          <cell r="I384">
            <v>2003</v>
          </cell>
          <cell r="J384">
            <v>8</v>
          </cell>
          <cell r="K384">
            <v>0.56200000000000006</v>
          </cell>
        </row>
        <row r="385">
          <cell r="A385">
            <v>37841</v>
          </cell>
          <cell r="B385" t="str">
            <v>CDB</v>
          </cell>
          <cell r="C385">
            <v>37847</v>
          </cell>
          <cell r="D385">
            <v>2</v>
          </cell>
          <cell r="E385">
            <v>2.8500000000000001E-2</v>
          </cell>
          <cell r="F385" t="str">
            <v>BCR</v>
          </cell>
          <cell r="G385">
            <v>-1</v>
          </cell>
          <cell r="H385">
            <v>6</v>
          </cell>
          <cell r="I385">
            <v>2003</v>
          </cell>
          <cell r="J385">
            <v>8</v>
          </cell>
          <cell r="K385">
            <v>5.7000000000000002E-2</v>
          </cell>
        </row>
        <row r="386">
          <cell r="A386">
            <v>37841</v>
          </cell>
          <cell r="B386" t="str">
            <v>CDB</v>
          </cell>
          <cell r="C386">
            <v>38182</v>
          </cell>
          <cell r="D386">
            <v>5</v>
          </cell>
          <cell r="E386">
            <v>3.6000000000000004E-2</v>
          </cell>
          <cell r="F386" t="str">
            <v>BCR</v>
          </cell>
          <cell r="G386">
            <v>-1</v>
          </cell>
          <cell r="H386">
            <v>341</v>
          </cell>
          <cell r="I386">
            <v>2003</v>
          </cell>
          <cell r="J386">
            <v>8</v>
          </cell>
          <cell r="K386">
            <v>0.18000000000000002</v>
          </cell>
        </row>
        <row r="387">
          <cell r="A387">
            <v>37844</v>
          </cell>
          <cell r="B387" t="str">
            <v>CDB</v>
          </cell>
          <cell r="C387">
            <v>37847</v>
          </cell>
          <cell r="D387">
            <v>2</v>
          </cell>
          <cell r="E387">
            <v>2.75E-2</v>
          </cell>
          <cell r="F387" t="str">
            <v>BCR</v>
          </cell>
          <cell r="G387">
            <v>-1</v>
          </cell>
          <cell r="H387">
            <v>3</v>
          </cell>
          <cell r="I387">
            <v>2003</v>
          </cell>
          <cell r="J387">
            <v>8</v>
          </cell>
          <cell r="K387">
            <v>5.5E-2</v>
          </cell>
        </row>
        <row r="388">
          <cell r="A388">
            <v>37844</v>
          </cell>
          <cell r="B388" t="str">
            <v>CDB</v>
          </cell>
          <cell r="C388">
            <v>37909</v>
          </cell>
          <cell r="D388">
            <v>2</v>
          </cell>
          <cell r="E388">
            <v>2.7999999999999997E-2</v>
          </cell>
          <cell r="F388" t="str">
            <v>BCR</v>
          </cell>
          <cell r="G388">
            <v>-1</v>
          </cell>
          <cell r="H388">
            <v>65</v>
          </cell>
          <cell r="I388">
            <v>2003</v>
          </cell>
          <cell r="J388">
            <v>8</v>
          </cell>
          <cell r="K388">
            <v>5.5999999999999994E-2</v>
          </cell>
        </row>
        <row r="389">
          <cell r="A389">
            <v>37845</v>
          </cell>
          <cell r="B389" t="str">
            <v>CDB</v>
          </cell>
          <cell r="C389">
            <v>37847</v>
          </cell>
          <cell r="D389">
            <v>46</v>
          </cell>
          <cell r="E389">
            <v>2.69E-2</v>
          </cell>
          <cell r="F389" t="str">
            <v>BCR</v>
          </cell>
          <cell r="G389">
            <v>-1</v>
          </cell>
          <cell r="H389">
            <v>2</v>
          </cell>
          <cell r="I389">
            <v>2003</v>
          </cell>
          <cell r="J389">
            <v>8</v>
          </cell>
          <cell r="K389">
            <v>1.2374000000000001</v>
          </cell>
        </row>
        <row r="390">
          <cell r="A390">
            <v>37845</v>
          </cell>
          <cell r="B390" t="str">
            <v>CDB</v>
          </cell>
          <cell r="C390">
            <v>37852</v>
          </cell>
          <cell r="D390">
            <v>3</v>
          </cell>
          <cell r="E390">
            <v>2.8799999999999999E-2</v>
          </cell>
          <cell r="F390" t="str">
            <v>BCR</v>
          </cell>
          <cell r="G390">
            <v>-1</v>
          </cell>
          <cell r="H390">
            <v>7</v>
          </cell>
          <cell r="I390">
            <v>2003</v>
          </cell>
          <cell r="J390">
            <v>8</v>
          </cell>
          <cell r="K390">
            <v>8.6400000000000005E-2</v>
          </cell>
        </row>
        <row r="391">
          <cell r="A391">
            <v>37845</v>
          </cell>
          <cell r="B391" t="str">
            <v>CDB</v>
          </cell>
          <cell r="C391">
            <v>38182</v>
          </cell>
          <cell r="D391">
            <v>5</v>
          </cell>
          <cell r="E391">
            <v>3.5000000000000003E-2</v>
          </cell>
          <cell r="F391" t="str">
            <v>BCR</v>
          </cell>
          <cell r="G391">
            <v>-1</v>
          </cell>
          <cell r="H391">
            <v>337</v>
          </cell>
          <cell r="I391">
            <v>2003</v>
          </cell>
          <cell r="J391">
            <v>8</v>
          </cell>
          <cell r="K391">
            <v>0.17500000000000002</v>
          </cell>
        </row>
        <row r="392">
          <cell r="A392">
            <v>37845</v>
          </cell>
          <cell r="B392" t="str">
            <v>CDB</v>
          </cell>
          <cell r="C392">
            <v>38572</v>
          </cell>
          <cell r="D392">
            <v>10</v>
          </cell>
          <cell r="E392">
            <v>0.04</v>
          </cell>
          <cell r="F392" t="str">
            <v>BCR</v>
          </cell>
          <cell r="G392">
            <v>-1</v>
          </cell>
          <cell r="H392">
            <v>727</v>
          </cell>
          <cell r="I392">
            <v>2003</v>
          </cell>
          <cell r="J392">
            <v>8</v>
          </cell>
          <cell r="K392">
            <v>0.4</v>
          </cell>
        </row>
        <row r="393">
          <cell r="A393">
            <v>37846</v>
          </cell>
          <cell r="B393" t="str">
            <v>CDB</v>
          </cell>
          <cell r="C393">
            <v>37847</v>
          </cell>
          <cell r="D393">
            <v>14</v>
          </cell>
          <cell r="E393">
            <v>2.7000000000000003E-2</v>
          </cell>
          <cell r="F393" t="str">
            <v>BCR</v>
          </cell>
          <cell r="G393">
            <v>-1</v>
          </cell>
          <cell r="H393">
            <v>1</v>
          </cell>
          <cell r="I393">
            <v>2003</v>
          </cell>
          <cell r="J393">
            <v>8</v>
          </cell>
          <cell r="K393">
            <v>0.37800000000000006</v>
          </cell>
        </row>
        <row r="394">
          <cell r="A394">
            <v>37847</v>
          </cell>
          <cell r="B394" t="str">
            <v>CDB</v>
          </cell>
          <cell r="C394">
            <v>37852</v>
          </cell>
          <cell r="D394">
            <v>1.4</v>
          </cell>
          <cell r="E394">
            <v>2.7999999999999997E-2</v>
          </cell>
          <cell r="F394" t="str">
            <v>BCR</v>
          </cell>
          <cell r="G394">
            <v>-1</v>
          </cell>
          <cell r="H394">
            <v>5</v>
          </cell>
          <cell r="I394">
            <v>2003</v>
          </cell>
          <cell r="J394">
            <v>8</v>
          </cell>
          <cell r="K394">
            <v>3.9199999999999992E-2</v>
          </cell>
        </row>
        <row r="395">
          <cell r="A395">
            <v>37847</v>
          </cell>
          <cell r="B395" t="str">
            <v>CDB</v>
          </cell>
          <cell r="C395">
            <v>38211</v>
          </cell>
          <cell r="D395">
            <v>1</v>
          </cell>
          <cell r="E395">
            <v>3.5799999999999998E-2</v>
          </cell>
          <cell r="F395" t="str">
            <v>BCR</v>
          </cell>
          <cell r="G395">
            <v>-1</v>
          </cell>
          <cell r="H395">
            <v>364</v>
          </cell>
          <cell r="I395">
            <v>2003</v>
          </cell>
          <cell r="J395">
            <v>8</v>
          </cell>
          <cell r="K395">
            <v>3.5799999999999998E-2</v>
          </cell>
        </row>
        <row r="396">
          <cell r="A396">
            <v>37847</v>
          </cell>
          <cell r="B396" t="str">
            <v>CDB</v>
          </cell>
          <cell r="C396">
            <v>38467</v>
          </cell>
          <cell r="D396">
            <v>1</v>
          </cell>
          <cell r="E396">
            <v>0.04</v>
          </cell>
          <cell r="F396" t="str">
            <v>BCR</v>
          </cell>
          <cell r="G396">
            <v>-1</v>
          </cell>
          <cell r="H396">
            <v>620</v>
          </cell>
          <cell r="I396">
            <v>2003</v>
          </cell>
          <cell r="J396">
            <v>8</v>
          </cell>
          <cell r="K396">
            <v>0.04</v>
          </cell>
        </row>
        <row r="397">
          <cell r="A397">
            <v>37848</v>
          </cell>
          <cell r="B397" t="str">
            <v>CDB</v>
          </cell>
          <cell r="C397">
            <v>37852</v>
          </cell>
          <cell r="D397">
            <v>12</v>
          </cell>
          <cell r="E397">
            <v>2.7099999999999999E-2</v>
          </cell>
          <cell r="F397" t="str">
            <v>BCR</v>
          </cell>
          <cell r="G397">
            <v>-1</v>
          </cell>
          <cell r="H397">
            <v>4</v>
          </cell>
          <cell r="I397">
            <v>2003</v>
          </cell>
          <cell r="J397">
            <v>8</v>
          </cell>
          <cell r="K397">
            <v>0.32519999999999999</v>
          </cell>
        </row>
        <row r="398">
          <cell r="A398">
            <v>37848</v>
          </cell>
          <cell r="B398" t="str">
            <v>CDB</v>
          </cell>
          <cell r="C398">
            <v>37938</v>
          </cell>
          <cell r="D398">
            <v>0.5</v>
          </cell>
          <cell r="E398">
            <v>0.03</v>
          </cell>
          <cell r="F398" t="str">
            <v>BCR</v>
          </cell>
          <cell r="G398">
            <v>-1</v>
          </cell>
          <cell r="H398">
            <v>90</v>
          </cell>
          <cell r="I398">
            <v>2003</v>
          </cell>
          <cell r="J398">
            <v>8</v>
          </cell>
          <cell r="K398">
            <v>1.4999999999999999E-2</v>
          </cell>
        </row>
        <row r="399">
          <cell r="A399">
            <v>37848</v>
          </cell>
          <cell r="B399" t="str">
            <v>CDB</v>
          </cell>
          <cell r="C399">
            <v>38211</v>
          </cell>
          <cell r="D399">
            <v>2</v>
          </cell>
          <cell r="E399">
            <v>3.5000000000000003E-2</v>
          </cell>
          <cell r="F399" t="str">
            <v>BCR</v>
          </cell>
          <cell r="G399">
            <v>-1</v>
          </cell>
          <cell r="H399">
            <v>363</v>
          </cell>
          <cell r="I399">
            <v>2003</v>
          </cell>
          <cell r="J399">
            <v>8</v>
          </cell>
          <cell r="K399">
            <v>7.0000000000000007E-2</v>
          </cell>
        </row>
        <row r="400">
          <cell r="A400">
            <v>37851</v>
          </cell>
          <cell r="B400" t="str">
            <v>CDB</v>
          </cell>
          <cell r="C400">
            <v>37872</v>
          </cell>
          <cell r="D400">
            <v>4.3</v>
          </cell>
          <cell r="E400">
            <v>2.8500000000000001E-2</v>
          </cell>
          <cell r="F400" t="str">
            <v>BCR</v>
          </cell>
          <cell r="G400">
            <v>-1</v>
          </cell>
          <cell r="H400">
            <v>21</v>
          </cell>
          <cell r="I400">
            <v>2003</v>
          </cell>
          <cell r="J400">
            <v>8</v>
          </cell>
          <cell r="K400">
            <v>0.12255000000000001</v>
          </cell>
        </row>
        <row r="401">
          <cell r="A401">
            <v>37851</v>
          </cell>
          <cell r="B401" t="str">
            <v>CDB</v>
          </cell>
          <cell r="C401">
            <v>38467</v>
          </cell>
          <cell r="D401">
            <v>2</v>
          </cell>
          <cell r="E401">
            <v>0.04</v>
          </cell>
          <cell r="F401" t="str">
            <v>BCR</v>
          </cell>
          <cell r="G401">
            <v>-1</v>
          </cell>
          <cell r="H401">
            <v>616</v>
          </cell>
          <cell r="I401">
            <v>2003</v>
          </cell>
          <cell r="J401">
            <v>8</v>
          </cell>
          <cell r="K401">
            <v>0.08</v>
          </cell>
        </row>
        <row r="402">
          <cell r="A402">
            <v>37852</v>
          </cell>
          <cell r="B402" t="str">
            <v>CDB</v>
          </cell>
          <cell r="C402">
            <v>37872</v>
          </cell>
          <cell r="D402">
            <v>4</v>
          </cell>
          <cell r="E402">
            <v>2.7900000000000001E-2</v>
          </cell>
          <cell r="F402" t="str">
            <v>BCR</v>
          </cell>
          <cell r="G402">
            <v>-1</v>
          </cell>
          <cell r="H402">
            <v>20</v>
          </cell>
          <cell r="I402">
            <v>2003</v>
          </cell>
          <cell r="J402">
            <v>8</v>
          </cell>
          <cell r="K402">
            <v>0.1116</v>
          </cell>
        </row>
        <row r="403">
          <cell r="A403">
            <v>37852</v>
          </cell>
          <cell r="B403" t="str">
            <v>CDB</v>
          </cell>
          <cell r="C403">
            <v>37874</v>
          </cell>
          <cell r="D403">
            <v>2</v>
          </cell>
          <cell r="E403">
            <v>2.7999999999999997E-2</v>
          </cell>
          <cell r="F403" t="str">
            <v>BCR</v>
          </cell>
          <cell r="G403">
            <v>-1</v>
          </cell>
          <cell r="H403">
            <v>22</v>
          </cell>
          <cell r="I403">
            <v>2003</v>
          </cell>
          <cell r="J403">
            <v>8</v>
          </cell>
          <cell r="K403">
            <v>5.5999999999999994E-2</v>
          </cell>
        </row>
        <row r="404">
          <cell r="A404">
            <v>37852</v>
          </cell>
          <cell r="B404" t="str">
            <v>CDB</v>
          </cell>
          <cell r="C404">
            <v>37881</v>
          </cell>
          <cell r="D404">
            <v>5</v>
          </cell>
          <cell r="E404">
            <v>2.7999999999999997E-2</v>
          </cell>
          <cell r="F404" t="str">
            <v>BCR</v>
          </cell>
          <cell r="G404">
            <v>-1</v>
          </cell>
          <cell r="H404">
            <v>29</v>
          </cell>
          <cell r="I404">
            <v>2003</v>
          </cell>
          <cell r="J404">
            <v>8</v>
          </cell>
          <cell r="K404">
            <v>0.13999999999999999</v>
          </cell>
        </row>
        <row r="405">
          <cell r="A405">
            <v>37852</v>
          </cell>
          <cell r="B405" t="str">
            <v>CDB</v>
          </cell>
          <cell r="C405">
            <v>37936</v>
          </cell>
          <cell r="D405">
            <v>2</v>
          </cell>
          <cell r="E405">
            <v>2.8999999999999998E-2</v>
          </cell>
          <cell r="F405" t="str">
            <v>BCR</v>
          </cell>
          <cell r="G405">
            <v>-1</v>
          </cell>
          <cell r="H405">
            <v>84</v>
          </cell>
          <cell r="I405">
            <v>2003</v>
          </cell>
          <cell r="J405">
            <v>8</v>
          </cell>
          <cell r="K405">
            <v>5.7999999999999996E-2</v>
          </cell>
        </row>
        <row r="406">
          <cell r="A406">
            <v>37852</v>
          </cell>
          <cell r="B406" t="str">
            <v>CDB</v>
          </cell>
          <cell r="C406">
            <v>37964</v>
          </cell>
          <cell r="D406">
            <v>4.3</v>
          </cell>
          <cell r="E406">
            <v>0.03</v>
          </cell>
          <cell r="F406" t="str">
            <v>BCR</v>
          </cell>
          <cell r="G406">
            <v>-1</v>
          </cell>
          <cell r="H406">
            <v>112</v>
          </cell>
          <cell r="I406">
            <v>2003</v>
          </cell>
          <cell r="J406">
            <v>8</v>
          </cell>
          <cell r="K406">
            <v>0.129</v>
          </cell>
        </row>
        <row r="407">
          <cell r="A407">
            <v>37852</v>
          </cell>
          <cell r="B407" t="str">
            <v>CDB</v>
          </cell>
          <cell r="C407">
            <v>37966</v>
          </cell>
          <cell r="D407">
            <v>1.7</v>
          </cell>
          <cell r="E407">
            <v>0.03</v>
          </cell>
          <cell r="F407" t="str">
            <v>BCR</v>
          </cell>
          <cell r="G407">
            <v>-1</v>
          </cell>
          <cell r="H407">
            <v>114</v>
          </cell>
          <cell r="I407">
            <v>2003</v>
          </cell>
          <cell r="J407">
            <v>8</v>
          </cell>
          <cell r="K407">
            <v>5.0999999999999997E-2</v>
          </cell>
        </row>
        <row r="408">
          <cell r="A408">
            <v>37852</v>
          </cell>
          <cell r="B408" t="str">
            <v>CDB</v>
          </cell>
          <cell r="C408">
            <v>38467</v>
          </cell>
          <cell r="D408">
            <v>4</v>
          </cell>
          <cell r="E408">
            <v>3.9900000000000005E-2</v>
          </cell>
          <cell r="F408" t="str">
            <v>BCR</v>
          </cell>
          <cell r="G408">
            <v>-1</v>
          </cell>
          <cell r="H408">
            <v>615</v>
          </cell>
          <cell r="I408">
            <v>2003</v>
          </cell>
          <cell r="J408">
            <v>8</v>
          </cell>
          <cell r="K408">
            <v>0.15960000000000002</v>
          </cell>
        </row>
        <row r="409">
          <cell r="A409">
            <v>37853</v>
          </cell>
          <cell r="B409" t="str">
            <v>CDB</v>
          </cell>
          <cell r="C409">
            <v>38467</v>
          </cell>
          <cell r="D409">
            <v>5</v>
          </cell>
          <cell r="E409">
            <v>3.9300000000000002E-2</v>
          </cell>
          <cell r="F409" t="str">
            <v>BCR</v>
          </cell>
          <cell r="G409">
            <v>-1</v>
          </cell>
          <cell r="H409">
            <v>614</v>
          </cell>
          <cell r="I409">
            <v>2003</v>
          </cell>
          <cell r="J409">
            <v>8</v>
          </cell>
          <cell r="K409">
            <v>0.19650000000000001</v>
          </cell>
        </row>
        <row r="410">
          <cell r="A410">
            <v>37854</v>
          </cell>
          <cell r="B410" t="str">
            <v>CDB</v>
          </cell>
          <cell r="C410">
            <v>37875</v>
          </cell>
          <cell r="D410">
            <v>4</v>
          </cell>
          <cell r="E410">
            <v>2.8199999999999999E-2</v>
          </cell>
          <cell r="F410" t="str">
            <v>BCR</v>
          </cell>
          <cell r="G410">
            <v>-1</v>
          </cell>
          <cell r="H410">
            <v>21</v>
          </cell>
          <cell r="I410">
            <v>2003</v>
          </cell>
          <cell r="J410">
            <v>8</v>
          </cell>
          <cell r="K410">
            <v>0.1128</v>
          </cell>
        </row>
        <row r="411">
          <cell r="A411">
            <v>37854</v>
          </cell>
          <cell r="B411" t="str">
            <v>CDB</v>
          </cell>
          <cell r="C411">
            <v>37881</v>
          </cell>
          <cell r="D411">
            <v>22</v>
          </cell>
          <cell r="E411">
            <v>2.8300000000000002E-2</v>
          </cell>
          <cell r="F411" t="str">
            <v>BCR</v>
          </cell>
          <cell r="G411">
            <v>-1</v>
          </cell>
          <cell r="H411">
            <v>27</v>
          </cell>
          <cell r="I411">
            <v>2003</v>
          </cell>
          <cell r="J411">
            <v>8</v>
          </cell>
          <cell r="K411">
            <v>0.62260000000000004</v>
          </cell>
        </row>
        <row r="412">
          <cell r="A412">
            <v>37854</v>
          </cell>
          <cell r="B412" t="str">
            <v>CDB</v>
          </cell>
          <cell r="C412">
            <v>37909</v>
          </cell>
          <cell r="D412">
            <v>1</v>
          </cell>
          <cell r="E412">
            <v>2.8999999999999998E-2</v>
          </cell>
          <cell r="F412" t="str">
            <v>BCR</v>
          </cell>
          <cell r="G412">
            <v>-1</v>
          </cell>
          <cell r="H412">
            <v>55</v>
          </cell>
          <cell r="I412">
            <v>2003</v>
          </cell>
          <cell r="J412">
            <v>8</v>
          </cell>
          <cell r="K412">
            <v>2.8999999999999998E-2</v>
          </cell>
        </row>
        <row r="413">
          <cell r="A413">
            <v>37854</v>
          </cell>
          <cell r="B413" t="str">
            <v>CDB</v>
          </cell>
          <cell r="C413">
            <v>38467</v>
          </cell>
          <cell r="D413">
            <v>2</v>
          </cell>
          <cell r="E413">
            <v>3.9E-2</v>
          </cell>
          <cell r="F413" t="str">
            <v>BCR</v>
          </cell>
          <cell r="G413">
            <v>-1</v>
          </cell>
          <cell r="H413">
            <v>613</v>
          </cell>
          <cell r="I413">
            <v>2003</v>
          </cell>
          <cell r="J413">
            <v>8</v>
          </cell>
          <cell r="K413">
            <v>7.8E-2</v>
          </cell>
        </row>
        <row r="414">
          <cell r="A414">
            <v>37855</v>
          </cell>
          <cell r="B414" t="str">
            <v>CDB</v>
          </cell>
          <cell r="C414">
            <v>37881</v>
          </cell>
          <cell r="D414">
            <v>18</v>
          </cell>
          <cell r="E414">
            <v>2.8149999999999998E-2</v>
          </cell>
          <cell r="F414" t="str">
            <v>BCR</v>
          </cell>
          <cell r="G414">
            <v>-1</v>
          </cell>
          <cell r="H414">
            <v>26</v>
          </cell>
          <cell r="I414">
            <v>2003</v>
          </cell>
          <cell r="J414">
            <v>8</v>
          </cell>
          <cell r="K414">
            <v>0.50669999999999993</v>
          </cell>
        </row>
        <row r="415">
          <cell r="A415">
            <v>37855</v>
          </cell>
          <cell r="B415" t="str">
            <v>CDB</v>
          </cell>
          <cell r="C415">
            <v>38211</v>
          </cell>
          <cell r="D415">
            <v>1</v>
          </cell>
          <cell r="E415">
            <v>3.4799999999999998E-2</v>
          </cell>
          <cell r="F415" t="str">
            <v>BCR</v>
          </cell>
          <cell r="G415">
            <v>-1</v>
          </cell>
          <cell r="H415">
            <v>356</v>
          </cell>
          <cell r="I415">
            <v>2003</v>
          </cell>
          <cell r="J415">
            <v>8</v>
          </cell>
          <cell r="K415">
            <v>3.4799999999999998E-2</v>
          </cell>
        </row>
        <row r="416">
          <cell r="A416">
            <v>37855</v>
          </cell>
          <cell r="B416" t="str">
            <v>CDB</v>
          </cell>
          <cell r="C416">
            <v>38467</v>
          </cell>
          <cell r="D416">
            <v>4</v>
          </cell>
          <cell r="E416">
            <v>3.9E-2</v>
          </cell>
          <cell r="F416" t="str">
            <v>BCR</v>
          </cell>
          <cell r="G416">
            <v>-1</v>
          </cell>
          <cell r="H416">
            <v>612</v>
          </cell>
          <cell r="I416">
            <v>2003</v>
          </cell>
          <cell r="J416">
            <v>8</v>
          </cell>
          <cell r="K416">
            <v>0.156</v>
          </cell>
        </row>
        <row r="417">
          <cell r="A417">
            <v>37858</v>
          </cell>
          <cell r="B417" t="str">
            <v>CDB</v>
          </cell>
          <cell r="C417">
            <v>37872</v>
          </cell>
          <cell r="D417">
            <v>5.5</v>
          </cell>
          <cell r="E417">
            <v>2.7900000000000001E-2</v>
          </cell>
          <cell r="F417" t="str">
            <v>BCR</v>
          </cell>
          <cell r="G417">
            <v>-1</v>
          </cell>
          <cell r="H417">
            <v>14</v>
          </cell>
          <cell r="I417">
            <v>2003</v>
          </cell>
          <cell r="J417">
            <v>8</v>
          </cell>
          <cell r="K417">
            <v>0.15345</v>
          </cell>
        </row>
        <row r="418">
          <cell r="A418">
            <v>37858</v>
          </cell>
          <cell r="B418" t="str">
            <v>CDB</v>
          </cell>
          <cell r="C418">
            <v>37909</v>
          </cell>
          <cell r="D418">
            <v>5</v>
          </cell>
          <cell r="E418">
            <v>2.8999999999999998E-2</v>
          </cell>
          <cell r="F418" t="str">
            <v>BCR</v>
          </cell>
          <cell r="G418">
            <v>-1</v>
          </cell>
          <cell r="H418">
            <v>51</v>
          </cell>
          <cell r="I418">
            <v>2003</v>
          </cell>
          <cell r="J418">
            <v>8</v>
          </cell>
          <cell r="K418">
            <v>0.14499999999999999</v>
          </cell>
        </row>
        <row r="419">
          <cell r="A419">
            <v>37859</v>
          </cell>
          <cell r="B419" t="str">
            <v>CDB</v>
          </cell>
          <cell r="C419">
            <v>37909</v>
          </cell>
          <cell r="D419">
            <v>7.3</v>
          </cell>
          <cell r="E419">
            <v>2.8999999999999998E-2</v>
          </cell>
          <cell r="F419" t="str">
            <v>BCR</v>
          </cell>
          <cell r="G419">
            <v>-1</v>
          </cell>
          <cell r="H419">
            <v>50</v>
          </cell>
          <cell r="I419">
            <v>2003</v>
          </cell>
          <cell r="J419">
            <v>8</v>
          </cell>
          <cell r="K419">
            <v>0.21169999999999997</v>
          </cell>
        </row>
        <row r="420">
          <cell r="A420">
            <v>37859</v>
          </cell>
          <cell r="B420" t="str">
            <v>CDB</v>
          </cell>
          <cell r="C420">
            <v>38467</v>
          </cell>
          <cell r="D420">
            <v>2</v>
          </cell>
          <cell r="E420">
            <v>3.9E-2</v>
          </cell>
          <cell r="F420" t="str">
            <v>BCR</v>
          </cell>
          <cell r="G420">
            <v>-1</v>
          </cell>
          <cell r="H420">
            <v>608</v>
          </cell>
          <cell r="I420">
            <v>2003</v>
          </cell>
          <cell r="J420">
            <v>8</v>
          </cell>
          <cell r="K420">
            <v>7.8E-2</v>
          </cell>
        </row>
        <row r="421">
          <cell r="A421">
            <v>37860</v>
          </cell>
          <cell r="B421" t="str">
            <v>CDB</v>
          </cell>
          <cell r="C421">
            <v>37909</v>
          </cell>
          <cell r="D421">
            <v>2.1</v>
          </cell>
          <cell r="E421">
            <v>2.8900000000000002E-2</v>
          </cell>
          <cell r="F421" t="str">
            <v>BCR</v>
          </cell>
          <cell r="G421">
            <v>-1</v>
          </cell>
          <cell r="H421">
            <v>49</v>
          </cell>
          <cell r="I421">
            <v>2003</v>
          </cell>
          <cell r="J421">
            <v>8</v>
          </cell>
          <cell r="K421">
            <v>6.0690000000000008E-2</v>
          </cell>
        </row>
        <row r="422">
          <cell r="A422">
            <v>37860</v>
          </cell>
          <cell r="B422" t="str">
            <v>CDB</v>
          </cell>
          <cell r="C422">
            <v>38572</v>
          </cell>
          <cell r="D422">
            <v>6</v>
          </cell>
          <cell r="E422">
            <v>0.04</v>
          </cell>
          <cell r="F422" t="str">
            <v>BCR</v>
          </cell>
          <cell r="G422">
            <v>-1</v>
          </cell>
          <cell r="H422">
            <v>712</v>
          </cell>
          <cell r="I422">
            <v>2003</v>
          </cell>
          <cell r="J422">
            <v>8</v>
          </cell>
          <cell r="K422">
            <v>0.24</v>
          </cell>
        </row>
        <row r="423">
          <cell r="A423">
            <v>37862</v>
          </cell>
          <cell r="B423" t="str">
            <v>CDB</v>
          </cell>
          <cell r="C423">
            <v>37872</v>
          </cell>
          <cell r="D423">
            <v>20</v>
          </cell>
          <cell r="E423">
            <v>2.7999999999999997E-2</v>
          </cell>
          <cell r="F423" t="str">
            <v>BCR</v>
          </cell>
          <cell r="G423">
            <v>-1</v>
          </cell>
          <cell r="H423">
            <v>10</v>
          </cell>
          <cell r="I423">
            <v>2003</v>
          </cell>
          <cell r="J423">
            <v>8</v>
          </cell>
          <cell r="K423">
            <v>0.55999999999999994</v>
          </cell>
        </row>
        <row r="424">
          <cell r="A424">
            <v>37862</v>
          </cell>
          <cell r="B424" t="str">
            <v>CDB</v>
          </cell>
          <cell r="C424">
            <v>38467</v>
          </cell>
          <cell r="D424">
            <v>2</v>
          </cell>
          <cell r="E424">
            <v>3.9E-2</v>
          </cell>
          <cell r="F424" t="str">
            <v>BCR</v>
          </cell>
          <cell r="G424">
            <v>-1</v>
          </cell>
          <cell r="H424">
            <v>605</v>
          </cell>
          <cell r="I424">
            <v>2003</v>
          </cell>
          <cell r="J424">
            <v>8</v>
          </cell>
          <cell r="K424">
            <v>7.8E-2</v>
          </cell>
        </row>
        <row r="425">
          <cell r="A425">
            <v>37865</v>
          </cell>
          <cell r="B425" t="str">
            <v>CDB</v>
          </cell>
          <cell r="C425">
            <v>37909</v>
          </cell>
          <cell r="D425">
            <v>2.5</v>
          </cell>
          <cell r="E425">
            <v>3.0499999999999999E-2</v>
          </cell>
          <cell r="F425" t="str">
            <v>BCR</v>
          </cell>
          <cell r="G425">
            <v>-1</v>
          </cell>
          <cell r="H425">
            <v>44</v>
          </cell>
          <cell r="I425">
            <v>2003</v>
          </cell>
          <cell r="J425">
            <v>9</v>
          </cell>
          <cell r="K425">
            <v>7.6249999999999998E-2</v>
          </cell>
        </row>
        <row r="426">
          <cell r="A426">
            <v>37865</v>
          </cell>
          <cell r="B426" t="str">
            <v>CDB</v>
          </cell>
          <cell r="C426">
            <v>38211</v>
          </cell>
          <cell r="D426">
            <v>2</v>
          </cell>
          <cell r="E426">
            <v>3.4500000000000003E-2</v>
          </cell>
          <cell r="F426" t="str">
            <v>BCR</v>
          </cell>
          <cell r="G426">
            <v>-1</v>
          </cell>
          <cell r="H426">
            <v>346</v>
          </cell>
          <cell r="I426">
            <v>2003</v>
          </cell>
          <cell r="J426">
            <v>9</v>
          </cell>
          <cell r="K426">
            <v>6.9000000000000006E-2</v>
          </cell>
        </row>
        <row r="427">
          <cell r="A427">
            <v>37866</v>
          </cell>
          <cell r="B427" t="str">
            <v>CDB</v>
          </cell>
          <cell r="C427">
            <v>37909</v>
          </cell>
          <cell r="D427">
            <v>1</v>
          </cell>
          <cell r="E427">
            <v>2.8500000000000001E-2</v>
          </cell>
          <cell r="F427" t="str">
            <v>BCR</v>
          </cell>
          <cell r="G427">
            <v>-1</v>
          </cell>
          <cell r="H427">
            <v>43</v>
          </cell>
          <cell r="I427">
            <v>2003</v>
          </cell>
          <cell r="J427">
            <v>9</v>
          </cell>
          <cell r="K427">
            <v>2.8500000000000001E-2</v>
          </cell>
        </row>
        <row r="428">
          <cell r="A428">
            <v>37866</v>
          </cell>
          <cell r="B428" t="str">
            <v>CDB</v>
          </cell>
          <cell r="C428">
            <v>37923</v>
          </cell>
          <cell r="D428">
            <v>2</v>
          </cell>
          <cell r="E428">
            <v>2.8999999999999998E-2</v>
          </cell>
          <cell r="F428" t="str">
            <v>BCR</v>
          </cell>
          <cell r="G428">
            <v>-1</v>
          </cell>
          <cell r="H428">
            <v>57</v>
          </cell>
          <cell r="I428">
            <v>2003</v>
          </cell>
          <cell r="J428">
            <v>9</v>
          </cell>
          <cell r="K428">
            <v>5.7999999999999996E-2</v>
          </cell>
        </row>
        <row r="429">
          <cell r="A429">
            <v>37866</v>
          </cell>
          <cell r="B429" t="str">
            <v>CDB</v>
          </cell>
          <cell r="C429">
            <v>38572</v>
          </cell>
          <cell r="D429">
            <v>8</v>
          </cell>
          <cell r="E429">
            <v>4.0099999999999997E-2</v>
          </cell>
          <cell r="F429" t="str">
            <v>BCR</v>
          </cell>
          <cell r="G429">
            <v>-1</v>
          </cell>
          <cell r="H429">
            <v>706</v>
          </cell>
          <cell r="I429">
            <v>2003</v>
          </cell>
          <cell r="J429">
            <v>9</v>
          </cell>
          <cell r="K429">
            <v>0.32079999999999997</v>
          </cell>
        </row>
        <row r="430">
          <cell r="A430">
            <v>37867</v>
          </cell>
          <cell r="B430" t="str">
            <v>CDB</v>
          </cell>
          <cell r="C430">
            <v>37881</v>
          </cell>
          <cell r="D430">
            <v>2</v>
          </cell>
          <cell r="E430">
            <v>2.8500000000000001E-2</v>
          </cell>
          <cell r="F430" t="str">
            <v>BCR</v>
          </cell>
          <cell r="G430">
            <v>-1</v>
          </cell>
          <cell r="H430">
            <v>14</v>
          </cell>
          <cell r="I430">
            <v>2003</v>
          </cell>
          <cell r="J430">
            <v>9</v>
          </cell>
          <cell r="K430">
            <v>5.7000000000000002E-2</v>
          </cell>
        </row>
        <row r="431">
          <cell r="A431">
            <v>37867</v>
          </cell>
          <cell r="B431" t="str">
            <v>CDB</v>
          </cell>
          <cell r="C431">
            <v>38467</v>
          </cell>
          <cell r="D431">
            <v>12</v>
          </cell>
          <cell r="E431">
            <v>3.8249999999999999E-2</v>
          </cell>
          <cell r="F431" t="str">
            <v>BCR</v>
          </cell>
          <cell r="G431">
            <v>-1</v>
          </cell>
          <cell r="H431">
            <v>600</v>
          </cell>
          <cell r="I431">
            <v>2003</v>
          </cell>
          <cell r="J431">
            <v>9</v>
          </cell>
          <cell r="K431">
            <v>0.45899999999999996</v>
          </cell>
        </row>
        <row r="432">
          <cell r="A432">
            <v>37867</v>
          </cell>
          <cell r="B432" t="str">
            <v>CDB</v>
          </cell>
          <cell r="C432">
            <v>38572</v>
          </cell>
          <cell r="D432">
            <v>3</v>
          </cell>
          <cell r="E432">
            <v>3.9E-2</v>
          </cell>
          <cell r="F432" t="str">
            <v>BCR</v>
          </cell>
          <cell r="G432">
            <v>-1</v>
          </cell>
          <cell r="H432">
            <v>705</v>
          </cell>
          <cell r="I432">
            <v>2003</v>
          </cell>
          <cell r="J432">
            <v>9</v>
          </cell>
          <cell r="K432">
            <v>0.11699999999999999</v>
          </cell>
        </row>
        <row r="433">
          <cell r="A433">
            <v>37868</v>
          </cell>
          <cell r="B433" t="str">
            <v>CDB</v>
          </cell>
          <cell r="C433">
            <v>37881</v>
          </cell>
          <cell r="D433">
            <v>2</v>
          </cell>
          <cell r="E433">
            <v>2.7000000000000003E-2</v>
          </cell>
          <cell r="F433" t="str">
            <v>BCR</v>
          </cell>
          <cell r="G433">
            <v>-1</v>
          </cell>
          <cell r="H433">
            <v>13</v>
          </cell>
          <cell r="I433">
            <v>2003</v>
          </cell>
          <cell r="J433">
            <v>9</v>
          </cell>
          <cell r="K433">
            <v>5.4000000000000006E-2</v>
          </cell>
        </row>
        <row r="434">
          <cell r="A434">
            <v>37868</v>
          </cell>
          <cell r="B434" t="str">
            <v>CDB</v>
          </cell>
          <cell r="C434">
            <v>38572</v>
          </cell>
          <cell r="D434">
            <v>2</v>
          </cell>
          <cell r="E434">
            <v>3.9E-2</v>
          </cell>
          <cell r="F434" t="str">
            <v>BCR</v>
          </cell>
          <cell r="G434">
            <v>-1</v>
          </cell>
          <cell r="H434">
            <v>704</v>
          </cell>
          <cell r="I434">
            <v>2003</v>
          </cell>
          <cell r="J434">
            <v>9</v>
          </cell>
          <cell r="K434">
            <v>7.8E-2</v>
          </cell>
        </row>
        <row r="435">
          <cell r="A435">
            <v>37869</v>
          </cell>
          <cell r="B435" t="str">
            <v>CDB</v>
          </cell>
          <cell r="C435">
            <v>37874</v>
          </cell>
          <cell r="D435">
            <v>8</v>
          </cell>
          <cell r="E435">
            <v>2.7000000000000003E-2</v>
          </cell>
          <cell r="F435" t="str">
            <v>BCR</v>
          </cell>
          <cell r="G435">
            <v>-1</v>
          </cell>
          <cell r="H435">
            <v>5</v>
          </cell>
          <cell r="I435">
            <v>2003</v>
          </cell>
          <cell r="J435">
            <v>9</v>
          </cell>
          <cell r="K435">
            <v>0.21600000000000003</v>
          </cell>
        </row>
        <row r="436">
          <cell r="A436">
            <v>37869</v>
          </cell>
          <cell r="B436" t="str">
            <v>CDB</v>
          </cell>
          <cell r="C436">
            <v>37881</v>
          </cell>
          <cell r="D436">
            <v>12</v>
          </cell>
          <cell r="E436">
            <v>2.7000000000000003E-2</v>
          </cell>
          <cell r="F436" t="str">
            <v>BCR</v>
          </cell>
          <cell r="G436">
            <v>-1</v>
          </cell>
          <cell r="H436">
            <v>12</v>
          </cell>
          <cell r="I436">
            <v>2003</v>
          </cell>
          <cell r="J436">
            <v>9</v>
          </cell>
          <cell r="K436">
            <v>0.32400000000000007</v>
          </cell>
        </row>
        <row r="437">
          <cell r="A437">
            <v>37869</v>
          </cell>
          <cell r="B437" t="str">
            <v>CDB</v>
          </cell>
          <cell r="C437">
            <v>38467</v>
          </cell>
          <cell r="D437">
            <v>2</v>
          </cell>
          <cell r="E437">
            <v>3.6200000000000003E-2</v>
          </cell>
          <cell r="F437" t="str">
            <v>BCR</v>
          </cell>
          <cell r="G437">
            <v>-1</v>
          </cell>
          <cell r="H437">
            <v>598</v>
          </cell>
          <cell r="I437">
            <v>2003</v>
          </cell>
          <cell r="J437">
            <v>9</v>
          </cell>
          <cell r="K437">
            <v>7.2400000000000006E-2</v>
          </cell>
        </row>
        <row r="438">
          <cell r="A438">
            <v>37873</v>
          </cell>
          <cell r="B438" t="str">
            <v>CDB</v>
          </cell>
          <cell r="C438">
            <v>38054</v>
          </cell>
          <cell r="D438">
            <v>3</v>
          </cell>
          <cell r="E438">
            <v>3.0699999999999998E-2</v>
          </cell>
          <cell r="F438" t="str">
            <v>BCR</v>
          </cell>
          <cell r="G438">
            <v>-1</v>
          </cell>
          <cell r="H438">
            <v>181</v>
          </cell>
          <cell r="I438">
            <v>2003</v>
          </cell>
          <cell r="J438">
            <v>9</v>
          </cell>
          <cell r="K438">
            <v>9.2099999999999987E-2</v>
          </cell>
        </row>
        <row r="439">
          <cell r="A439">
            <v>37874</v>
          </cell>
          <cell r="B439" t="str">
            <v>CDB</v>
          </cell>
          <cell r="C439">
            <v>38393</v>
          </cell>
          <cell r="D439">
            <v>1</v>
          </cell>
          <cell r="E439">
            <v>3.4000000000000002E-2</v>
          </cell>
          <cell r="F439" t="str">
            <v>BCR</v>
          </cell>
          <cell r="G439">
            <v>-1</v>
          </cell>
          <cell r="H439">
            <v>519</v>
          </cell>
          <cell r="I439">
            <v>2003</v>
          </cell>
          <cell r="J439">
            <v>9</v>
          </cell>
          <cell r="K439">
            <v>3.4000000000000002E-2</v>
          </cell>
        </row>
        <row r="440">
          <cell r="A440">
            <v>37874</v>
          </cell>
          <cell r="B440" t="str">
            <v>CDB</v>
          </cell>
          <cell r="C440">
            <v>38467</v>
          </cell>
          <cell r="D440">
            <v>4</v>
          </cell>
          <cell r="E440">
            <v>3.5499999999999997E-2</v>
          </cell>
          <cell r="F440" t="str">
            <v>BCR</v>
          </cell>
          <cell r="G440">
            <v>-1</v>
          </cell>
          <cell r="H440">
            <v>593</v>
          </cell>
          <cell r="I440">
            <v>2003</v>
          </cell>
          <cell r="J440">
            <v>9</v>
          </cell>
          <cell r="K440">
            <v>0.14199999999999999</v>
          </cell>
        </row>
        <row r="441">
          <cell r="A441">
            <v>37875</v>
          </cell>
          <cell r="B441" t="str">
            <v>CDB</v>
          </cell>
          <cell r="C441">
            <v>37881</v>
          </cell>
          <cell r="D441">
            <v>12</v>
          </cell>
          <cell r="E441">
            <v>2.75E-2</v>
          </cell>
          <cell r="F441" t="str">
            <v>BCR</v>
          </cell>
          <cell r="G441">
            <v>-1</v>
          </cell>
          <cell r="H441">
            <v>6</v>
          </cell>
          <cell r="I441">
            <v>2003</v>
          </cell>
          <cell r="J441">
            <v>9</v>
          </cell>
          <cell r="K441">
            <v>0.33</v>
          </cell>
        </row>
        <row r="442">
          <cell r="A442">
            <v>37876</v>
          </cell>
          <cell r="B442" t="str">
            <v>CDB</v>
          </cell>
          <cell r="C442">
            <v>37923</v>
          </cell>
          <cell r="D442">
            <v>1</v>
          </cell>
          <cell r="E442">
            <v>3.0499999999999999E-2</v>
          </cell>
          <cell r="F442" t="str">
            <v>BCR</v>
          </cell>
          <cell r="G442">
            <v>-1</v>
          </cell>
          <cell r="H442">
            <v>47</v>
          </cell>
          <cell r="I442">
            <v>2003</v>
          </cell>
          <cell r="J442">
            <v>9</v>
          </cell>
          <cell r="K442">
            <v>3.0499999999999999E-2</v>
          </cell>
        </row>
        <row r="443">
          <cell r="A443">
            <v>37876</v>
          </cell>
          <cell r="B443" t="str">
            <v>CDB</v>
          </cell>
          <cell r="C443">
            <v>38467</v>
          </cell>
          <cell r="D443">
            <v>2</v>
          </cell>
          <cell r="E443">
            <v>3.5000000000000003E-2</v>
          </cell>
          <cell r="F443" t="str">
            <v>BCR</v>
          </cell>
          <cell r="G443">
            <v>-1</v>
          </cell>
          <cell r="H443">
            <v>591</v>
          </cell>
          <cell r="I443">
            <v>2003</v>
          </cell>
          <cell r="J443">
            <v>9</v>
          </cell>
          <cell r="K443">
            <v>7.0000000000000007E-2</v>
          </cell>
        </row>
        <row r="444">
          <cell r="A444">
            <v>37880</v>
          </cell>
          <cell r="B444" t="str">
            <v>CDB</v>
          </cell>
          <cell r="C444">
            <v>37971</v>
          </cell>
          <cell r="D444">
            <v>1.9</v>
          </cell>
          <cell r="E444">
            <v>2.8999999999999998E-2</v>
          </cell>
          <cell r="F444" t="str">
            <v>BCR</v>
          </cell>
          <cell r="G444">
            <v>-1</v>
          </cell>
          <cell r="H444">
            <v>91</v>
          </cell>
          <cell r="I444">
            <v>2003</v>
          </cell>
          <cell r="J444">
            <v>9</v>
          </cell>
          <cell r="K444">
            <v>5.5099999999999996E-2</v>
          </cell>
        </row>
        <row r="445">
          <cell r="A445">
            <v>37880</v>
          </cell>
          <cell r="B445" t="str">
            <v>CDB</v>
          </cell>
          <cell r="C445">
            <v>38467</v>
          </cell>
          <cell r="D445">
            <v>4</v>
          </cell>
          <cell r="E445">
            <v>3.5499999999999997E-2</v>
          </cell>
          <cell r="F445" t="str">
            <v>BCR</v>
          </cell>
          <cell r="G445">
            <v>-1</v>
          </cell>
          <cell r="H445">
            <v>587</v>
          </cell>
          <cell r="I445">
            <v>2003</v>
          </cell>
          <cell r="J445">
            <v>9</v>
          </cell>
          <cell r="K445">
            <v>0.14199999999999999</v>
          </cell>
        </row>
        <row r="446">
          <cell r="A446">
            <v>37880</v>
          </cell>
          <cell r="B446" t="str">
            <v>CDB</v>
          </cell>
          <cell r="C446">
            <v>38572</v>
          </cell>
          <cell r="D446">
            <v>11</v>
          </cell>
          <cell r="E446">
            <v>3.7000000000000005E-2</v>
          </cell>
          <cell r="F446" t="str">
            <v>BCR</v>
          </cell>
          <cell r="G446">
            <v>-1</v>
          </cell>
          <cell r="H446">
            <v>692</v>
          </cell>
          <cell r="I446">
            <v>2003</v>
          </cell>
          <cell r="J446">
            <v>9</v>
          </cell>
          <cell r="K446">
            <v>0.40700000000000003</v>
          </cell>
        </row>
        <row r="447">
          <cell r="A447">
            <v>37881</v>
          </cell>
          <cell r="B447" t="str">
            <v>CDB</v>
          </cell>
          <cell r="C447">
            <v>37966</v>
          </cell>
          <cell r="D447">
            <v>4</v>
          </cell>
          <cell r="E447">
            <v>2.9500000000000002E-2</v>
          </cell>
          <cell r="F447" t="str">
            <v>BCR</v>
          </cell>
          <cell r="G447">
            <v>-1</v>
          </cell>
          <cell r="H447">
            <v>85</v>
          </cell>
          <cell r="I447">
            <v>2003</v>
          </cell>
          <cell r="J447">
            <v>9</v>
          </cell>
          <cell r="K447">
            <v>0.11800000000000001</v>
          </cell>
        </row>
        <row r="448">
          <cell r="A448">
            <v>37881</v>
          </cell>
          <cell r="B448" t="str">
            <v>CDB</v>
          </cell>
          <cell r="C448">
            <v>37971</v>
          </cell>
          <cell r="D448">
            <v>2</v>
          </cell>
          <cell r="E448">
            <v>2.9500000000000002E-2</v>
          </cell>
          <cell r="F448" t="str">
            <v>BCR</v>
          </cell>
          <cell r="G448">
            <v>-1</v>
          </cell>
          <cell r="H448">
            <v>90</v>
          </cell>
          <cell r="I448">
            <v>2003</v>
          </cell>
          <cell r="J448">
            <v>9</v>
          </cell>
          <cell r="K448">
            <v>5.9000000000000004E-2</v>
          </cell>
        </row>
        <row r="449">
          <cell r="A449">
            <v>37881</v>
          </cell>
          <cell r="B449" t="str">
            <v>CDB</v>
          </cell>
          <cell r="C449">
            <v>38068</v>
          </cell>
          <cell r="D449">
            <v>2</v>
          </cell>
          <cell r="E449">
            <v>3.0499999999999999E-2</v>
          </cell>
          <cell r="F449" t="str">
            <v>BCR</v>
          </cell>
          <cell r="G449">
            <v>-1</v>
          </cell>
          <cell r="H449">
            <v>187</v>
          </cell>
          <cell r="I449">
            <v>2003</v>
          </cell>
          <cell r="J449">
            <v>9</v>
          </cell>
          <cell r="K449">
            <v>6.0999999999999999E-2</v>
          </cell>
        </row>
        <row r="450">
          <cell r="A450">
            <v>37882</v>
          </cell>
          <cell r="B450" t="str">
            <v>CDB</v>
          </cell>
          <cell r="C450">
            <v>37909</v>
          </cell>
          <cell r="D450">
            <v>1</v>
          </cell>
          <cell r="E450">
            <v>2.75E-2</v>
          </cell>
          <cell r="F450" t="str">
            <v>BCR</v>
          </cell>
          <cell r="G450">
            <v>-1</v>
          </cell>
          <cell r="H450">
            <v>27</v>
          </cell>
          <cell r="I450">
            <v>2003</v>
          </cell>
          <cell r="J450">
            <v>9</v>
          </cell>
          <cell r="K450">
            <v>2.75E-2</v>
          </cell>
        </row>
        <row r="451">
          <cell r="A451">
            <v>37882</v>
          </cell>
          <cell r="B451" t="str">
            <v>CDB</v>
          </cell>
          <cell r="C451">
            <v>37971</v>
          </cell>
          <cell r="D451">
            <v>9</v>
          </cell>
          <cell r="E451">
            <v>2.8999999999999998E-2</v>
          </cell>
          <cell r="F451" t="str">
            <v>BCR</v>
          </cell>
          <cell r="G451">
            <v>-1</v>
          </cell>
          <cell r="H451">
            <v>89</v>
          </cell>
          <cell r="I451">
            <v>2003</v>
          </cell>
          <cell r="J451">
            <v>9</v>
          </cell>
          <cell r="K451">
            <v>0.26100000000000001</v>
          </cell>
        </row>
        <row r="452">
          <cell r="A452">
            <v>37882</v>
          </cell>
          <cell r="B452" t="str">
            <v>CDB</v>
          </cell>
          <cell r="C452">
            <v>38467</v>
          </cell>
          <cell r="D452">
            <v>2</v>
          </cell>
          <cell r="E452">
            <v>3.7499999999999999E-2</v>
          </cell>
          <cell r="F452" t="str">
            <v>BCR</v>
          </cell>
          <cell r="G452">
            <v>-1</v>
          </cell>
          <cell r="H452">
            <v>585</v>
          </cell>
          <cell r="I452">
            <v>2003</v>
          </cell>
          <cell r="J452">
            <v>9</v>
          </cell>
          <cell r="K452">
            <v>7.4999999999999997E-2</v>
          </cell>
        </row>
        <row r="453">
          <cell r="A453">
            <v>37883</v>
          </cell>
          <cell r="B453" t="str">
            <v>CDB</v>
          </cell>
          <cell r="C453">
            <v>37966</v>
          </cell>
          <cell r="D453">
            <v>2</v>
          </cell>
          <cell r="E453">
            <v>2.8999999999999998E-2</v>
          </cell>
          <cell r="F453" t="str">
            <v>BCR</v>
          </cell>
          <cell r="G453">
            <v>-1</v>
          </cell>
          <cell r="H453">
            <v>83</v>
          </cell>
          <cell r="I453">
            <v>2003</v>
          </cell>
          <cell r="J453">
            <v>9</v>
          </cell>
          <cell r="K453">
            <v>5.7999999999999996E-2</v>
          </cell>
        </row>
        <row r="454">
          <cell r="A454">
            <v>37883</v>
          </cell>
          <cell r="B454" t="str">
            <v>CDB</v>
          </cell>
          <cell r="C454">
            <v>37971</v>
          </cell>
          <cell r="D454">
            <v>1</v>
          </cell>
          <cell r="E454">
            <v>2.8999999999999998E-2</v>
          </cell>
          <cell r="F454" t="str">
            <v>BCR</v>
          </cell>
          <cell r="G454">
            <v>-1</v>
          </cell>
          <cell r="H454">
            <v>88</v>
          </cell>
          <cell r="I454">
            <v>2003</v>
          </cell>
          <cell r="J454">
            <v>9</v>
          </cell>
          <cell r="K454">
            <v>2.8999999999999998E-2</v>
          </cell>
        </row>
        <row r="455">
          <cell r="A455">
            <v>37883</v>
          </cell>
          <cell r="B455" t="str">
            <v>CDB</v>
          </cell>
          <cell r="C455">
            <v>38176</v>
          </cell>
          <cell r="D455">
            <v>4</v>
          </cell>
          <cell r="E455">
            <v>2.75E-2</v>
          </cell>
          <cell r="F455" t="str">
            <v>BCR</v>
          </cell>
          <cell r="G455">
            <v>-1</v>
          </cell>
          <cell r="H455">
            <v>293</v>
          </cell>
          <cell r="I455">
            <v>2003</v>
          </cell>
          <cell r="J455">
            <v>9</v>
          </cell>
          <cell r="K455">
            <v>0.11</v>
          </cell>
        </row>
        <row r="456">
          <cell r="A456">
            <v>37886</v>
          </cell>
          <cell r="B456" t="str">
            <v>CDB</v>
          </cell>
          <cell r="C456">
            <v>37943</v>
          </cell>
          <cell r="D456">
            <v>4</v>
          </cell>
          <cell r="E456">
            <v>2.8999999999999998E-2</v>
          </cell>
          <cell r="F456" t="str">
            <v>BCR</v>
          </cell>
          <cell r="G456">
            <v>-1</v>
          </cell>
          <cell r="H456">
            <v>57</v>
          </cell>
          <cell r="I456">
            <v>2003</v>
          </cell>
          <cell r="J456">
            <v>9</v>
          </cell>
          <cell r="K456">
            <v>0.11599999999999999</v>
          </cell>
        </row>
        <row r="457">
          <cell r="A457">
            <v>37886</v>
          </cell>
          <cell r="B457" t="str">
            <v>CDB</v>
          </cell>
          <cell r="C457">
            <v>38467</v>
          </cell>
          <cell r="D457">
            <v>2</v>
          </cell>
          <cell r="E457">
            <v>3.8100000000000002E-2</v>
          </cell>
          <cell r="F457" t="str">
            <v>BCR</v>
          </cell>
          <cell r="G457">
            <v>-1</v>
          </cell>
          <cell r="H457">
            <v>581</v>
          </cell>
          <cell r="I457">
            <v>2003</v>
          </cell>
          <cell r="J457">
            <v>9</v>
          </cell>
          <cell r="K457">
            <v>7.6200000000000004E-2</v>
          </cell>
        </row>
        <row r="458">
          <cell r="A458">
            <v>37887</v>
          </cell>
          <cell r="B458" t="str">
            <v>CDB</v>
          </cell>
          <cell r="C458">
            <v>37909</v>
          </cell>
          <cell r="D458">
            <v>9.9</v>
          </cell>
          <cell r="E458">
            <v>2.75E-2</v>
          </cell>
          <cell r="F458" t="str">
            <v>BCR</v>
          </cell>
          <cell r="G458">
            <v>-1</v>
          </cell>
          <cell r="H458">
            <v>22</v>
          </cell>
          <cell r="I458">
            <v>2003</v>
          </cell>
          <cell r="J458">
            <v>9</v>
          </cell>
          <cell r="K458">
            <v>0.27224999999999999</v>
          </cell>
        </row>
        <row r="459">
          <cell r="A459">
            <v>37887</v>
          </cell>
          <cell r="B459" t="str">
            <v>CDB</v>
          </cell>
          <cell r="C459">
            <v>38176</v>
          </cell>
          <cell r="D459">
            <v>2</v>
          </cell>
          <cell r="E459">
            <v>3.2000000000000001E-2</v>
          </cell>
          <cell r="F459" t="str">
            <v>BCR</v>
          </cell>
          <cell r="G459">
            <v>-1</v>
          </cell>
          <cell r="H459">
            <v>289</v>
          </cell>
          <cell r="I459">
            <v>2003</v>
          </cell>
          <cell r="J459">
            <v>9</v>
          </cell>
          <cell r="K459">
            <v>6.4000000000000001E-2</v>
          </cell>
        </row>
        <row r="460">
          <cell r="A460">
            <v>37888</v>
          </cell>
          <cell r="B460" t="str">
            <v>CDB</v>
          </cell>
          <cell r="C460">
            <v>37909</v>
          </cell>
          <cell r="D460">
            <v>18</v>
          </cell>
          <cell r="E460">
            <v>2.75E-2</v>
          </cell>
          <cell r="F460" t="str">
            <v>BCR</v>
          </cell>
          <cell r="G460">
            <v>-1</v>
          </cell>
          <cell r="H460">
            <v>21</v>
          </cell>
          <cell r="I460">
            <v>2003</v>
          </cell>
          <cell r="J460">
            <v>9</v>
          </cell>
          <cell r="K460">
            <v>0.495</v>
          </cell>
        </row>
        <row r="461">
          <cell r="A461">
            <v>37888</v>
          </cell>
          <cell r="B461" t="str">
            <v>CDB</v>
          </cell>
          <cell r="C461">
            <v>37923</v>
          </cell>
          <cell r="D461">
            <v>2</v>
          </cell>
          <cell r="E461">
            <v>2.75E-2</v>
          </cell>
          <cell r="F461" t="str">
            <v>BCR</v>
          </cell>
          <cell r="G461">
            <v>-1</v>
          </cell>
          <cell r="H461">
            <v>35</v>
          </cell>
          <cell r="I461">
            <v>2003</v>
          </cell>
          <cell r="J461">
            <v>9</v>
          </cell>
          <cell r="K461">
            <v>5.5E-2</v>
          </cell>
        </row>
        <row r="462">
          <cell r="A462">
            <v>37888</v>
          </cell>
          <cell r="B462" t="str">
            <v>CDB</v>
          </cell>
          <cell r="C462">
            <v>37966</v>
          </cell>
          <cell r="D462">
            <v>4</v>
          </cell>
          <cell r="E462">
            <v>2.8999999999999998E-2</v>
          </cell>
          <cell r="F462" t="str">
            <v>BCR</v>
          </cell>
          <cell r="G462">
            <v>-1</v>
          </cell>
          <cell r="H462">
            <v>78</v>
          </cell>
          <cell r="I462">
            <v>2003</v>
          </cell>
          <cell r="J462">
            <v>9</v>
          </cell>
          <cell r="K462">
            <v>0.11599999999999999</v>
          </cell>
        </row>
        <row r="463">
          <cell r="A463">
            <v>37888</v>
          </cell>
          <cell r="B463" t="str">
            <v>CDB</v>
          </cell>
          <cell r="C463">
            <v>38182</v>
          </cell>
          <cell r="D463">
            <v>2</v>
          </cell>
          <cell r="E463">
            <v>3.2000000000000001E-2</v>
          </cell>
          <cell r="F463" t="str">
            <v>BCR</v>
          </cell>
          <cell r="G463">
            <v>-1</v>
          </cell>
          <cell r="H463">
            <v>294</v>
          </cell>
          <cell r="I463">
            <v>2003</v>
          </cell>
          <cell r="J463">
            <v>9</v>
          </cell>
          <cell r="K463">
            <v>6.4000000000000001E-2</v>
          </cell>
        </row>
        <row r="464">
          <cell r="A464">
            <v>37889</v>
          </cell>
          <cell r="B464" t="str">
            <v>CDB</v>
          </cell>
          <cell r="C464">
            <v>37932</v>
          </cell>
          <cell r="D464">
            <v>15</v>
          </cell>
          <cell r="E464">
            <v>2.7999999999999997E-2</v>
          </cell>
          <cell r="F464" t="str">
            <v>BCR</v>
          </cell>
          <cell r="G464">
            <v>-1</v>
          </cell>
          <cell r="H464">
            <v>43</v>
          </cell>
          <cell r="I464">
            <v>2003</v>
          </cell>
          <cell r="J464">
            <v>9</v>
          </cell>
          <cell r="K464">
            <v>0.41999999999999993</v>
          </cell>
        </row>
        <row r="465">
          <cell r="A465">
            <v>37889</v>
          </cell>
          <cell r="B465" t="str">
            <v>CDB</v>
          </cell>
          <cell r="C465">
            <v>37964</v>
          </cell>
          <cell r="D465">
            <v>5</v>
          </cell>
          <cell r="E465">
            <v>2.8999999999999998E-2</v>
          </cell>
          <cell r="F465" t="str">
            <v>BCR</v>
          </cell>
          <cell r="G465">
            <v>-1</v>
          </cell>
          <cell r="H465">
            <v>75</v>
          </cell>
          <cell r="I465">
            <v>2003</v>
          </cell>
          <cell r="J465">
            <v>9</v>
          </cell>
          <cell r="K465">
            <v>0.14499999999999999</v>
          </cell>
        </row>
        <row r="466">
          <cell r="A466">
            <v>37890</v>
          </cell>
          <cell r="B466" t="str">
            <v>CDB</v>
          </cell>
          <cell r="C466">
            <v>38247</v>
          </cell>
          <cell r="D466">
            <v>10</v>
          </cell>
          <cell r="E466">
            <v>3.1800000000000002E-2</v>
          </cell>
          <cell r="F466" t="str">
            <v>BCR</v>
          </cell>
          <cell r="G466">
            <v>-1</v>
          </cell>
          <cell r="H466">
            <v>357</v>
          </cell>
          <cell r="I466">
            <v>2003</v>
          </cell>
          <cell r="J466">
            <v>9</v>
          </cell>
          <cell r="K466">
            <v>0.318</v>
          </cell>
        </row>
        <row r="467">
          <cell r="A467">
            <v>37890</v>
          </cell>
          <cell r="B467" t="str">
            <v>CDB</v>
          </cell>
          <cell r="C467">
            <v>38614</v>
          </cell>
          <cell r="D467">
            <v>6.9</v>
          </cell>
          <cell r="E467">
            <v>3.85E-2</v>
          </cell>
          <cell r="F467" t="str">
            <v>BCR</v>
          </cell>
          <cell r="G467">
            <v>-1</v>
          </cell>
          <cell r="H467">
            <v>724</v>
          </cell>
          <cell r="I467">
            <v>2003</v>
          </cell>
          <cell r="J467">
            <v>9</v>
          </cell>
          <cell r="K467">
            <v>0.26565</v>
          </cell>
        </row>
        <row r="468">
          <cell r="A468">
            <v>37893</v>
          </cell>
          <cell r="B468" t="str">
            <v>CDB</v>
          </cell>
          <cell r="C468">
            <v>37943</v>
          </cell>
          <cell r="D468">
            <v>5</v>
          </cell>
          <cell r="E468">
            <v>2.75E-2</v>
          </cell>
          <cell r="F468" t="str">
            <v>BCR</v>
          </cell>
          <cell r="G468">
            <v>-1</v>
          </cell>
          <cell r="H468">
            <v>50</v>
          </cell>
          <cell r="I468">
            <v>2003</v>
          </cell>
          <cell r="J468">
            <v>9</v>
          </cell>
          <cell r="K468">
            <v>0.13750000000000001</v>
          </cell>
        </row>
        <row r="469">
          <cell r="A469">
            <v>37893</v>
          </cell>
          <cell r="B469" t="str">
            <v>CDB</v>
          </cell>
          <cell r="C469">
            <v>37966</v>
          </cell>
          <cell r="D469">
            <v>3.3</v>
          </cell>
          <cell r="E469">
            <v>2.8399999999999998E-2</v>
          </cell>
          <cell r="F469" t="str">
            <v>BCR</v>
          </cell>
          <cell r="G469">
            <v>-1</v>
          </cell>
          <cell r="H469">
            <v>73</v>
          </cell>
          <cell r="I469">
            <v>2003</v>
          </cell>
          <cell r="J469">
            <v>9</v>
          </cell>
          <cell r="K469">
            <v>9.3719999999999984E-2</v>
          </cell>
        </row>
        <row r="470">
          <cell r="A470">
            <v>37893</v>
          </cell>
          <cell r="B470" t="str">
            <v>CDB</v>
          </cell>
          <cell r="C470">
            <v>38114</v>
          </cell>
          <cell r="D470">
            <v>3</v>
          </cell>
          <cell r="E470">
            <v>3.0499999999999999E-2</v>
          </cell>
          <cell r="F470" t="str">
            <v>BCR</v>
          </cell>
          <cell r="G470">
            <v>-1</v>
          </cell>
          <cell r="H470">
            <v>221</v>
          </cell>
          <cell r="I470">
            <v>2003</v>
          </cell>
          <cell r="J470">
            <v>9</v>
          </cell>
          <cell r="K470">
            <v>9.1499999999999998E-2</v>
          </cell>
        </row>
        <row r="471">
          <cell r="A471">
            <v>37893</v>
          </cell>
          <cell r="B471" t="str">
            <v>CDB</v>
          </cell>
          <cell r="C471">
            <v>38614</v>
          </cell>
          <cell r="D471">
            <v>2</v>
          </cell>
          <cell r="E471">
            <v>0.04</v>
          </cell>
          <cell r="F471" t="str">
            <v>BCR</v>
          </cell>
          <cell r="G471">
            <v>-1</v>
          </cell>
          <cell r="H471">
            <v>721</v>
          </cell>
          <cell r="I471">
            <v>2003</v>
          </cell>
          <cell r="J471">
            <v>9</v>
          </cell>
          <cell r="K471">
            <v>0.08</v>
          </cell>
        </row>
        <row r="472">
          <cell r="A472">
            <v>37894</v>
          </cell>
          <cell r="B472" t="str">
            <v>CDB</v>
          </cell>
          <cell r="C472">
            <v>37966</v>
          </cell>
          <cell r="D472">
            <v>1</v>
          </cell>
          <cell r="E472">
            <v>2.8500000000000001E-2</v>
          </cell>
          <cell r="F472" t="str">
            <v>BCR</v>
          </cell>
          <cell r="G472">
            <v>-1</v>
          </cell>
          <cell r="H472">
            <v>72</v>
          </cell>
          <cell r="I472">
            <v>2003</v>
          </cell>
          <cell r="J472">
            <v>9</v>
          </cell>
          <cell r="K472">
            <v>2.8500000000000001E-2</v>
          </cell>
        </row>
        <row r="473">
          <cell r="A473">
            <v>37894</v>
          </cell>
          <cell r="B473" t="str">
            <v>CDB</v>
          </cell>
          <cell r="C473">
            <v>38614</v>
          </cell>
          <cell r="D473">
            <v>4</v>
          </cell>
          <cell r="E473">
            <v>0.04</v>
          </cell>
          <cell r="F473" t="str">
            <v>BCR</v>
          </cell>
          <cell r="G473">
            <v>-1</v>
          </cell>
          <cell r="H473">
            <v>720</v>
          </cell>
          <cell r="I473">
            <v>2003</v>
          </cell>
          <cell r="J473">
            <v>9</v>
          </cell>
          <cell r="K473">
            <v>0.16</v>
          </cell>
        </row>
        <row r="474">
          <cell r="A474">
            <v>37896</v>
          </cell>
          <cell r="B474" t="str">
            <v>CDB</v>
          </cell>
          <cell r="C474">
            <v>37903</v>
          </cell>
          <cell r="D474">
            <v>15</v>
          </cell>
          <cell r="E474">
            <v>2.76E-2</v>
          </cell>
          <cell r="F474" t="str">
            <v>BCR</v>
          </cell>
          <cell r="G474">
            <v>-1</v>
          </cell>
          <cell r="H474">
            <v>7</v>
          </cell>
          <cell r="I474">
            <v>2003</v>
          </cell>
          <cell r="J474">
            <v>10</v>
          </cell>
          <cell r="K474">
            <v>0.41399999999999998</v>
          </cell>
        </row>
        <row r="475">
          <cell r="A475">
            <v>37896</v>
          </cell>
          <cell r="B475" t="str">
            <v>CDB</v>
          </cell>
          <cell r="C475">
            <v>38299</v>
          </cell>
          <cell r="D475">
            <v>7</v>
          </cell>
          <cell r="E475">
            <v>3.4700000000000002E-2</v>
          </cell>
          <cell r="F475" t="str">
            <v>BCR</v>
          </cell>
          <cell r="G475">
            <v>-1</v>
          </cell>
          <cell r="H475">
            <v>403</v>
          </cell>
          <cell r="I475">
            <v>2003</v>
          </cell>
          <cell r="J475">
            <v>10</v>
          </cell>
          <cell r="K475">
            <v>0.2429</v>
          </cell>
        </row>
        <row r="476">
          <cell r="A476">
            <v>37897</v>
          </cell>
          <cell r="B476" t="str">
            <v>CDB</v>
          </cell>
          <cell r="C476">
            <v>37903</v>
          </cell>
          <cell r="D476">
            <v>2.5</v>
          </cell>
          <cell r="E476">
            <v>2.76E-2</v>
          </cell>
          <cell r="F476" t="str">
            <v>BCR</v>
          </cell>
          <cell r="G476">
            <v>-1</v>
          </cell>
          <cell r="H476">
            <v>6</v>
          </cell>
          <cell r="I476">
            <v>2003</v>
          </cell>
          <cell r="J476">
            <v>10</v>
          </cell>
          <cell r="K476">
            <v>6.9000000000000006E-2</v>
          </cell>
        </row>
        <row r="477">
          <cell r="A477">
            <v>37897</v>
          </cell>
          <cell r="B477" t="str">
            <v>CDB</v>
          </cell>
          <cell r="C477">
            <v>37909</v>
          </cell>
          <cell r="D477">
            <v>36.5</v>
          </cell>
          <cell r="E477">
            <v>2.76E-2</v>
          </cell>
          <cell r="F477" t="str">
            <v>BCR</v>
          </cell>
          <cell r="G477">
            <v>-1</v>
          </cell>
          <cell r="H477">
            <v>12</v>
          </cell>
          <cell r="I477">
            <v>2003</v>
          </cell>
          <cell r="J477">
            <v>10</v>
          </cell>
          <cell r="K477">
            <v>1.0074000000000001</v>
          </cell>
        </row>
        <row r="478">
          <cell r="A478">
            <v>37897</v>
          </cell>
          <cell r="B478" t="str">
            <v>CDB</v>
          </cell>
          <cell r="C478">
            <v>37938</v>
          </cell>
          <cell r="D478">
            <v>4</v>
          </cell>
          <cell r="E478">
            <v>2.7699999999999999E-2</v>
          </cell>
          <cell r="F478" t="str">
            <v>BCR</v>
          </cell>
          <cell r="G478">
            <v>-1</v>
          </cell>
          <cell r="H478">
            <v>41</v>
          </cell>
          <cell r="I478">
            <v>2003</v>
          </cell>
          <cell r="J478">
            <v>10</v>
          </cell>
          <cell r="K478">
            <v>0.1108</v>
          </cell>
        </row>
        <row r="479">
          <cell r="A479">
            <v>37897</v>
          </cell>
          <cell r="B479" t="str">
            <v>CDB</v>
          </cell>
          <cell r="C479">
            <v>37966</v>
          </cell>
          <cell r="D479">
            <v>2</v>
          </cell>
          <cell r="E479">
            <v>2.7999999999999997E-2</v>
          </cell>
          <cell r="F479" t="str">
            <v>BCR</v>
          </cell>
          <cell r="G479">
            <v>-1</v>
          </cell>
          <cell r="H479">
            <v>69</v>
          </cell>
          <cell r="I479">
            <v>2003</v>
          </cell>
          <cell r="J479">
            <v>10</v>
          </cell>
          <cell r="K479">
            <v>5.5999999999999994E-2</v>
          </cell>
        </row>
        <row r="480">
          <cell r="A480">
            <v>37900</v>
          </cell>
          <cell r="B480" t="str">
            <v>CDB</v>
          </cell>
          <cell r="C480">
            <v>37909</v>
          </cell>
          <cell r="D480">
            <v>30</v>
          </cell>
          <cell r="E480">
            <v>2.76E-2</v>
          </cell>
          <cell r="F480" t="str">
            <v>BCR</v>
          </cell>
          <cell r="G480">
            <v>-1</v>
          </cell>
          <cell r="H480">
            <v>9</v>
          </cell>
          <cell r="I480">
            <v>2003</v>
          </cell>
          <cell r="J480">
            <v>10</v>
          </cell>
          <cell r="K480">
            <v>0.82799999999999996</v>
          </cell>
        </row>
        <row r="481">
          <cell r="A481">
            <v>37900</v>
          </cell>
          <cell r="B481" t="str">
            <v>CDB</v>
          </cell>
          <cell r="C481">
            <v>38054</v>
          </cell>
          <cell r="D481">
            <v>3.1</v>
          </cell>
          <cell r="E481">
            <v>3.0499999999999999E-2</v>
          </cell>
          <cell r="F481" t="str">
            <v>BCR</v>
          </cell>
          <cell r="G481">
            <v>-1</v>
          </cell>
          <cell r="H481">
            <v>154</v>
          </cell>
          <cell r="I481">
            <v>2003</v>
          </cell>
          <cell r="J481">
            <v>10</v>
          </cell>
          <cell r="K481">
            <v>9.4549999999999995E-2</v>
          </cell>
        </row>
        <row r="482">
          <cell r="A482">
            <v>37900</v>
          </cell>
          <cell r="B482" t="str">
            <v>CDB</v>
          </cell>
          <cell r="C482">
            <v>38614</v>
          </cell>
          <cell r="D482">
            <v>4</v>
          </cell>
          <cell r="E482">
            <v>4.0099999999999997E-2</v>
          </cell>
          <cell r="F482" t="str">
            <v>BCR</v>
          </cell>
          <cell r="G482">
            <v>-1</v>
          </cell>
          <cell r="H482">
            <v>714</v>
          </cell>
          <cell r="I482">
            <v>2003</v>
          </cell>
          <cell r="J482">
            <v>10</v>
          </cell>
          <cell r="K482">
            <v>0.16039999999999999</v>
          </cell>
        </row>
        <row r="483">
          <cell r="A483">
            <v>37901</v>
          </cell>
          <cell r="B483" t="str">
            <v>CDB</v>
          </cell>
          <cell r="C483">
            <v>37909</v>
          </cell>
          <cell r="D483">
            <v>5</v>
          </cell>
          <cell r="E483">
            <v>2.76E-2</v>
          </cell>
          <cell r="F483" t="str">
            <v>BCR</v>
          </cell>
          <cell r="G483">
            <v>-1</v>
          </cell>
          <cell r="H483">
            <v>8</v>
          </cell>
          <cell r="I483">
            <v>2003</v>
          </cell>
          <cell r="J483">
            <v>10</v>
          </cell>
          <cell r="K483">
            <v>0.13800000000000001</v>
          </cell>
        </row>
        <row r="484">
          <cell r="A484">
            <v>37901</v>
          </cell>
          <cell r="B484" t="str">
            <v>CDB</v>
          </cell>
          <cell r="C484">
            <v>38083</v>
          </cell>
          <cell r="D484">
            <v>5</v>
          </cell>
          <cell r="E484">
            <v>3.0800000000000001E-2</v>
          </cell>
          <cell r="F484" t="str">
            <v>BCR</v>
          </cell>
          <cell r="G484">
            <v>-1</v>
          </cell>
          <cell r="H484">
            <v>182</v>
          </cell>
          <cell r="I484">
            <v>2003</v>
          </cell>
          <cell r="J484">
            <v>10</v>
          </cell>
          <cell r="K484">
            <v>0.154</v>
          </cell>
        </row>
        <row r="485">
          <cell r="A485">
            <v>37903</v>
          </cell>
          <cell r="B485" t="str">
            <v>CDB</v>
          </cell>
          <cell r="C485">
            <v>37909</v>
          </cell>
          <cell r="D485">
            <v>48.5</v>
          </cell>
          <cell r="E485">
            <v>2.76E-2</v>
          </cell>
          <cell r="F485" t="str">
            <v>BCR</v>
          </cell>
          <cell r="G485">
            <v>-1</v>
          </cell>
          <cell r="H485">
            <v>6</v>
          </cell>
          <cell r="I485">
            <v>2003</v>
          </cell>
          <cell r="J485">
            <v>10</v>
          </cell>
          <cell r="K485">
            <v>1.3386</v>
          </cell>
        </row>
        <row r="486">
          <cell r="A486">
            <v>37904</v>
          </cell>
          <cell r="B486" t="str">
            <v>CDB</v>
          </cell>
          <cell r="C486">
            <v>37909</v>
          </cell>
          <cell r="D486">
            <v>20</v>
          </cell>
          <cell r="E486">
            <v>2.7549999999999998E-2</v>
          </cell>
          <cell r="F486" t="str">
            <v>BCR</v>
          </cell>
          <cell r="G486">
            <v>-1</v>
          </cell>
          <cell r="H486">
            <v>5</v>
          </cell>
          <cell r="I486">
            <v>2003</v>
          </cell>
          <cell r="J486">
            <v>10</v>
          </cell>
          <cell r="K486">
            <v>0.55099999999999993</v>
          </cell>
        </row>
        <row r="487">
          <cell r="A487">
            <v>37904</v>
          </cell>
          <cell r="B487" t="str">
            <v>CDB</v>
          </cell>
          <cell r="C487">
            <v>37943</v>
          </cell>
          <cell r="D487">
            <v>2</v>
          </cell>
          <cell r="E487">
            <v>2.75E-2</v>
          </cell>
          <cell r="F487" t="str">
            <v>BCR</v>
          </cell>
          <cell r="G487">
            <v>-1</v>
          </cell>
          <cell r="H487">
            <v>39</v>
          </cell>
          <cell r="I487">
            <v>2003</v>
          </cell>
          <cell r="J487">
            <v>10</v>
          </cell>
          <cell r="K487">
            <v>5.5E-2</v>
          </cell>
        </row>
        <row r="488">
          <cell r="A488">
            <v>37907</v>
          </cell>
          <cell r="B488" t="str">
            <v>CDB</v>
          </cell>
          <cell r="C488">
            <v>37909</v>
          </cell>
          <cell r="D488">
            <v>18</v>
          </cell>
          <cell r="E488">
            <v>2.75E-2</v>
          </cell>
          <cell r="F488" t="str">
            <v>BCR</v>
          </cell>
          <cell r="G488">
            <v>-1</v>
          </cell>
          <cell r="H488">
            <v>2</v>
          </cell>
          <cell r="I488">
            <v>2003</v>
          </cell>
          <cell r="J488">
            <v>10</v>
          </cell>
          <cell r="K488">
            <v>0.495</v>
          </cell>
        </row>
        <row r="489">
          <cell r="A489">
            <v>37907</v>
          </cell>
          <cell r="B489" t="str">
            <v>CDB</v>
          </cell>
          <cell r="C489">
            <v>37943</v>
          </cell>
          <cell r="D489">
            <v>4</v>
          </cell>
          <cell r="E489">
            <v>2.7999999999999997E-2</v>
          </cell>
          <cell r="F489" t="str">
            <v>BCR</v>
          </cell>
          <cell r="G489">
            <v>-1</v>
          </cell>
          <cell r="H489">
            <v>36</v>
          </cell>
          <cell r="I489">
            <v>2003</v>
          </cell>
          <cell r="J489">
            <v>10</v>
          </cell>
          <cell r="K489">
            <v>0.11199999999999999</v>
          </cell>
        </row>
        <row r="490">
          <cell r="A490">
            <v>37907</v>
          </cell>
          <cell r="B490" t="str">
            <v>CDB</v>
          </cell>
          <cell r="C490">
            <v>38614</v>
          </cell>
          <cell r="D490">
            <v>5</v>
          </cell>
          <cell r="E490">
            <v>4.1500000000000002E-2</v>
          </cell>
          <cell r="F490" t="str">
            <v>BCR</v>
          </cell>
          <cell r="G490">
            <v>-1</v>
          </cell>
          <cell r="H490">
            <v>707</v>
          </cell>
          <cell r="I490">
            <v>2003</v>
          </cell>
          <cell r="J490">
            <v>10</v>
          </cell>
          <cell r="K490">
            <v>0.20750000000000002</v>
          </cell>
        </row>
        <row r="491">
          <cell r="A491">
            <v>37909</v>
          </cell>
          <cell r="B491" t="str">
            <v>CDB</v>
          </cell>
          <cell r="C491">
            <v>37923</v>
          </cell>
          <cell r="D491">
            <v>12</v>
          </cell>
          <cell r="E491">
            <v>2.75E-2</v>
          </cell>
          <cell r="F491" t="str">
            <v>BCR</v>
          </cell>
          <cell r="G491">
            <v>-1</v>
          </cell>
          <cell r="H491">
            <v>14</v>
          </cell>
          <cell r="I491">
            <v>2003</v>
          </cell>
          <cell r="J491">
            <v>10</v>
          </cell>
          <cell r="K491">
            <v>0.33</v>
          </cell>
        </row>
        <row r="492">
          <cell r="A492">
            <v>37909</v>
          </cell>
          <cell r="B492" t="str">
            <v>CDB</v>
          </cell>
          <cell r="C492">
            <v>37932</v>
          </cell>
          <cell r="D492">
            <v>7</v>
          </cell>
          <cell r="E492">
            <v>2.7999999999999997E-2</v>
          </cell>
          <cell r="F492" t="str">
            <v>BCR</v>
          </cell>
          <cell r="G492">
            <v>-1</v>
          </cell>
          <cell r="H492">
            <v>23</v>
          </cell>
          <cell r="I492">
            <v>2003</v>
          </cell>
          <cell r="J492">
            <v>10</v>
          </cell>
          <cell r="K492">
            <v>0.19599999999999998</v>
          </cell>
        </row>
        <row r="493">
          <cell r="A493">
            <v>37909</v>
          </cell>
          <cell r="B493" t="str">
            <v>CDB</v>
          </cell>
          <cell r="C493">
            <v>37936</v>
          </cell>
          <cell r="D493">
            <v>17</v>
          </cell>
          <cell r="E493">
            <v>2.8199999999999999E-2</v>
          </cell>
          <cell r="F493" t="str">
            <v>BCR</v>
          </cell>
          <cell r="G493">
            <v>-1</v>
          </cell>
          <cell r="H493">
            <v>27</v>
          </cell>
          <cell r="I493">
            <v>2003</v>
          </cell>
          <cell r="J493">
            <v>10</v>
          </cell>
          <cell r="K493">
            <v>0.47939999999999999</v>
          </cell>
        </row>
        <row r="494">
          <cell r="A494">
            <v>37909</v>
          </cell>
          <cell r="B494" t="str">
            <v>CDB</v>
          </cell>
          <cell r="C494">
            <v>37964</v>
          </cell>
          <cell r="D494">
            <v>2</v>
          </cell>
          <cell r="E494">
            <v>2.8500000000000001E-2</v>
          </cell>
          <cell r="F494" t="str">
            <v>BCR</v>
          </cell>
          <cell r="G494">
            <v>-1</v>
          </cell>
          <cell r="H494">
            <v>55</v>
          </cell>
          <cell r="I494">
            <v>2003</v>
          </cell>
          <cell r="J494">
            <v>10</v>
          </cell>
          <cell r="K494">
            <v>5.7000000000000002E-2</v>
          </cell>
        </row>
        <row r="495">
          <cell r="A495">
            <v>37909</v>
          </cell>
          <cell r="B495" t="str">
            <v>CDB</v>
          </cell>
          <cell r="C495">
            <v>38271</v>
          </cell>
          <cell r="D495">
            <v>4.5</v>
          </cell>
          <cell r="E495">
            <v>3.4099999999999998E-2</v>
          </cell>
          <cell r="F495" t="str">
            <v>BCR</v>
          </cell>
          <cell r="G495">
            <v>-1</v>
          </cell>
          <cell r="H495">
            <v>362</v>
          </cell>
          <cell r="I495">
            <v>2003</v>
          </cell>
          <cell r="J495">
            <v>10</v>
          </cell>
          <cell r="K495">
            <v>0.15345</v>
          </cell>
        </row>
        <row r="496">
          <cell r="A496">
            <v>37910</v>
          </cell>
          <cell r="B496" t="str">
            <v>CDB</v>
          </cell>
          <cell r="C496">
            <v>37932</v>
          </cell>
          <cell r="D496">
            <v>11.5</v>
          </cell>
          <cell r="E496">
            <v>2.7799999999999998E-2</v>
          </cell>
          <cell r="F496" t="str">
            <v>BCR</v>
          </cell>
          <cell r="G496">
            <v>-1</v>
          </cell>
          <cell r="H496">
            <v>22</v>
          </cell>
          <cell r="I496">
            <v>2003</v>
          </cell>
          <cell r="J496">
            <v>10</v>
          </cell>
          <cell r="K496">
            <v>0.31969999999999998</v>
          </cell>
        </row>
        <row r="497">
          <cell r="A497">
            <v>37910</v>
          </cell>
          <cell r="B497" t="str">
            <v>CDB</v>
          </cell>
          <cell r="C497">
            <v>37936</v>
          </cell>
          <cell r="D497">
            <v>36</v>
          </cell>
          <cell r="E497">
            <v>2.7300000000000001E-2</v>
          </cell>
          <cell r="F497" t="str">
            <v>BCR</v>
          </cell>
          <cell r="G497">
            <v>-1</v>
          </cell>
          <cell r="H497">
            <v>26</v>
          </cell>
          <cell r="I497">
            <v>2003</v>
          </cell>
          <cell r="J497">
            <v>10</v>
          </cell>
          <cell r="K497">
            <v>0.98280000000000001</v>
          </cell>
        </row>
        <row r="498">
          <cell r="A498">
            <v>37910</v>
          </cell>
          <cell r="B498" t="str">
            <v>CDB</v>
          </cell>
          <cell r="C498">
            <v>37966</v>
          </cell>
          <cell r="D498">
            <v>3</v>
          </cell>
          <cell r="E498">
            <v>2.7999999999999997E-2</v>
          </cell>
          <cell r="F498" t="str">
            <v>BCR</v>
          </cell>
          <cell r="G498">
            <v>-1</v>
          </cell>
          <cell r="H498">
            <v>56</v>
          </cell>
          <cell r="I498">
            <v>2003</v>
          </cell>
          <cell r="J498">
            <v>10</v>
          </cell>
          <cell r="K498">
            <v>8.3999999999999991E-2</v>
          </cell>
        </row>
        <row r="499">
          <cell r="A499">
            <v>37911</v>
          </cell>
          <cell r="B499" t="str">
            <v>CDB</v>
          </cell>
          <cell r="C499">
            <v>37936</v>
          </cell>
          <cell r="D499">
            <v>3</v>
          </cell>
          <cell r="E499">
            <v>2.7000000000000003E-2</v>
          </cell>
          <cell r="F499" t="str">
            <v>BCR</v>
          </cell>
          <cell r="G499">
            <v>-1</v>
          </cell>
          <cell r="H499">
            <v>25</v>
          </cell>
          <cell r="I499">
            <v>2003</v>
          </cell>
          <cell r="J499">
            <v>10</v>
          </cell>
          <cell r="K499">
            <v>8.1000000000000016E-2</v>
          </cell>
        </row>
        <row r="500">
          <cell r="A500">
            <v>37911</v>
          </cell>
          <cell r="B500" t="str">
            <v>CDB</v>
          </cell>
          <cell r="C500">
            <v>37943</v>
          </cell>
          <cell r="D500">
            <v>5</v>
          </cell>
          <cell r="E500">
            <v>2.76E-2</v>
          </cell>
          <cell r="F500" t="str">
            <v>BCR</v>
          </cell>
          <cell r="G500">
            <v>-1</v>
          </cell>
          <cell r="H500">
            <v>32</v>
          </cell>
          <cell r="I500">
            <v>2003</v>
          </cell>
          <cell r="J500">
            <v>10</v>
          </cell>
          <cell r="K500">
            <v>0.13800000000000001</v>
          </cell>
        </row>
        <row r="501">
          <cell r="A501">
            <v>37911</v>
          </cell>
          <cell r="B501" t="str">
            <v>CDB</v>
          </cell>
          <cell r="C501">
            <v>37966</v>
          </cell>
          <cell r="D501">
            <v>1</v>
          </cell>
          <cell r="E501">
            <v>2.7999999999999997E-2</v>
          </cell>
          <cell r="F501" t="str">
            <v>BCR</v>
          </cell>
          <cell r="G501">
            <v>-1</v>
          </cell>
          <cell r="H501">
            <v>55</v>
          </cell>
          <cell r="I501">
            <v>2003</v>
          </cell>
          <cell r="J501">
            <v>10</v>
          </cell>
          <cell r="K501">
            <v>2.7999999999999997E-2</v>
          </cell>
        </row>
        <row r="502">
          <cell r="A502">
            <v>37911</v>
          </cell>
          <cell r="B502" t="str">
            <v>CDB</v>
          </cell>
          <cell r="C502">
            <v>38092</v>
          </cell>
          <cell r="D502">
            <v>6</v>
          </cell>
          <cell r="E502">
            <v>3.0800000000000001E-2</v>
          </cell>
          <cell r="F502" t="str">
            <v>BCR</v>
          </cell>
          <cell r="G502">
            <v>-1</v>
          </cell>
          <cell r="H502">
            <v>181</v>
          </cell>
          <cell r="I502">
            <v>2003</v>
          </cell>
          <cell r="J502">
            <v>10</v>
          </cell>
          <cell r="K502">
            <v>0.18480000000000002</v>
          </cell>
        </row>
        <row r="503">
          <cell r="A503">
            <v>37911</v>
          </cell>
          <cell r="B503" t="str">
            <v>CDB</v>
          </cell>
          <cell r="C503">
            <v>38271</v>
          </cell>
          <cell r="D503">
            <v>6</v>
          </cell>
          <cell r="E503">
            <v>3.4000000000000002E-2</v>
          </cell>
          <cell r="F503" t="str">
            <v>BCR</v>
          </cell>
          <cell r="G503">
            <v>-1</v>
          </cell>
          <cell r="H503">
            <v>360</v>
          </cell>
          <cell r="I503">
            <v>2003</v>
          </cell>
          <cell r="J503">
            <v>10</v>
          </cell>
          <cell r="K503">
            <v>0.20400000000000001</v>
          </cell>
        </row>
        <row r="504">
          <cell r="A504">
            <v>37914</v>
          </cell>
          <cell r="B504" t="str">
            <v>CDB</v>
          </cell>
          <cell r="C504">
            <v>38027</v>
          </cell>
          <cell r="D504">
            <v>5</v>
          </cell>
          <cell r="E504">
            <v>2.9500000000000002E-2</v>
          </cell>
          <cell r="F504" t="str">
            <v>BCR</v>
          </cell>
          <cell r="G504">
            <v>-1</v>
          </cell>
          <cell r="H504">
            <v>113</v>
          </cell>
          <cell r="I504">
            <v>2003</v>
          </cell>
          <cell r="J504">
            <v>10</v>
          </cell>
          <cell r="K504">
            <v>0.14750000000000002</v>
          </cell>
        </row>
        <row r="505">
          <cell r="A505">
            <v>37914</v>
          </cell>
          <cell r="B505" t="str">
            <v>CDB</v>
          </cell>
          <cell r="C505">
            <v>38393</v>
          </cell>
          <cell r="D505">
            <v>3</v>
          </cell>
          <cell r="E505">
            <v>3.8300000000000001E-2</v>
          </cell>
          <cell r="F505" t="str">
            <v>BCR</v>
          </cell>
          <cell r="G505">
            <v>-1</v>
          </cell>
          <cell r="H505">
            <v>479</v>
          </cell>
          <cell r="I505">
            <v>2003</v>
          </cell>
          <cell r="J505">
            <v>10</v>
          </cell>
          <cell r="K505">
            <v>0.1149</v>
          </cell>
        </row>
        <row r="506">
          <cell r="A506">
            <v>37914</v>
          </cell>
          <cell r="B506" t="str">
            <v>CDB</v>
          </cell>
          <cell r="C506">
            <v>38467</v>
          </cell>
          <cell r="D506">
            <v>5</v>
          </cell>
          <cell r="E506">
            <v>3.9E-2</v>
          </cell>
          <cell r="F506" t="str">
            <v>BCR</v>
          </cell>
          <cell r="G506">
            <v>-1</v>
          </cell>
          <cell r="H506">
            <v>553</v>
          </cell>
          <cell r="I506">
            <v>2003</v>
          </cell>
          <cell r="J506">
            <v>10</v>
          </cell>
          <cell r="K506">
            <v>0.19500000000000001</v>
          </cell>
        </row>
        <row r="507">
          <cell r="A507">
            <v>37915</v>
          </cell>
          <cell r="B507" t="str">
            <v>CDB</v>
          </cell>
          <cell r="C507">
            <v>37944</v>
          </cell>
          <cell r="D507">
            <v>5</v>
          </cell>
          <cell r="E507">
            <v>2.7200000000000002E-2</v>
          </cell>
          <cell r="F507" t="str">
            <v>BCR</v>
          </cell>
          <cell r="G507">
            <v>-1</v>
          </cell>
          <cell r="H507">
            <v>29</v>
          </cell>
          <cell r="I507">
            <v>2003</v>
          </cell>
          <cell r="J507">
            <v>10</v>
          </cell>
          <cell r="K507">
            <v>0.13600000000000001</v>
          </cell>
        </row>
        <row r="508">
          <cell r="A508">
            <v>37915</v>
          </cell>
          <cell r="B508" t="str">
            <v>CDB</v>
          </cell>
          <cell r="C508">
            <v>37966</v>
          </cell>
          <cell r="D508">
            <v>17</v>
          </cell>
          <cell r="E508">
            <v>2.8199999999999999E-2</v>
          </cell>
          <cell r="F508" t="str">
            <v>BCR</v>
          </cell>
          <cell r="G508">
            <v>-1</v>
          </cell>
          <cell r="H508">
            <v>51</v>
          </cell>
          <cell r="I508">
            <v>2003</v>
          </cell>
          <cell r="J508">
            <v>10</v>
          </cell>
          <cell r="K508">
            <v>0.47939999999999999</v>
          </cell>
        </row>
        <row r="509">
          <cell r="A509">
            <v>37915</v>
          </cell>
          <cell r="B509" t="str">
            <v>CDB</v>
          </cell>
          <cell r="C509">
            <v>38027</v>
          </cell>
          <cell r="D509">
            <v>24</v>
          </cell>
          <cell r="E509">
            <v>2.9500000000000002E-2</v>
          </cell>
          <cell r="F509" t="str">
            <v>BCR</v>
          </cell>
          <cell r="G509">
            <v>-1</v>
          </cell>
          <cell r="H509">
            <v>112</v>
          </cell>
          <cell r="I509">
            <v>2003</v>
          </cell>
          <cell r="J509">
            <v>10</v>
          </cell>
          <cell r="K509">
            <v>0.70800000000000007</v>
          </cell>
        </row>
        <row r="510">
          <cell r="A510">
            <v>37916</v>
          </cell>
          <cell r="B510" t="str">
            <v>CDB</v>
          </cell>
          <cell r="C510">
            <v>37971</v>
          </cell>
          <cell r="D510">
            <v>3.9</v>
          </cell>
          <cell r="E510">
            <v>2.8500000000000001E-2</v>
          </cell>
          <cell r="F510" t="str">
            <v>BCR</v>
          </cell>
          <cell r="G510">
            <v>-1</v>
          </cell>
          <cell r="H510">
            <v>55</v>
          </cell>
          <cell r="I510">
            <v>2003</v>
          </cell>
          <cell r="J510">
            <v>10</v>
          </cell>
          <cell r="K510">
            <v>0.11115</v>
          </cell>
        </row>
        <row r="511">
          <cell r="A511">
            <v>37917</v>
          </cell>
          <cell r="B511" t="str">
            <v>CDB</v>
          </cell>
          <cell r="C511">
            <v>37921</v>
          </cell>
          <cell r="D511">
            <v>6</v>
          </cell>
          <cell r="E511">
            <v>2.7300000000000001E-2</v>
          </cell>
          <cell r="F511" t="str">
            <v>BCR</v>
          </cell>
          <cell r="G511">
            <v>-1</v>
          </cell>
          <cell r="H511">
            <v>4</v>
          </cell>
          <cell r="I511">
            <v>2003</v>
          </cell>
          <cell r="J511">
            <v>10</v>
          </cell>
          <cell r="K511">
            <v>0.1638</v>
          </cell>
        </row>
        <row r="512">
          <cell r="A512">
            <v>37917</v>
          </cell>
          <cell r="B512" t="str">
            <v>CDB</v>
          </cell>
          <cell r="C512">
            <v>38027</v>
          </cell>
          <cell r="D512">
            <v>2</v>
          </cell>
          <cell r="E512">
            <v>2.9500000000000002E-2</v>
          </cell>
          <cell r="F512" t="str">
            <v>BCR</v>
          </cell>
          <cell r="G512">
            <v>-1</v>
          </cell>
          <cell r="H512">
            <v>110</v>
          </cell>
          <cell r="I512">
            <v>2003</v>
          </cell>
          <cell r="J512">
            <v>10</v>
          </cell>
          <cell r="K512">
            <v>5.9000000000000004E-2</v>
          </cell>
        </row>
        <row r="513">
          <cell r="A513">
            <v>37918</v>
          </cell>
          <cell r="B513" t="str">
            <v>CDB</v>
          </cell>
          <cell r="C513">
            <v>37921</v>
          </cell>
          <cell r="D513">
            <v>4</v>
          </cell>
          <cell r="E513">
            <v>2.76E-2</v>
          </cell>
          <cell r="F513" t="str">
            <v>BCR</v>
          </cell>
          <cell r="G513">
            <v>-1</v>
          </cell>
          <cell r="H513">
            <v>3</v>
          </cell>
          <cell r="I513">
            <v>2003</v>
          </cell>
          <cell r="J513">
            <v>10</v>
          </cell>
          <cell r="K513">
            <v>0.1104</v>
          </cell>
        </row>
        <row r="514">
          <cell r="A514">
            <v>37918</v>
          </cell>
          <cell r="B514" t="str">
            <v>CDB</v>
          </cell>
          <cell r="C514">
            <v>38027</v>
          </cell>
          <cell r="D514">
            <v>3</v>
          </cell>
          <cell r="E514">
            <v>2.9500000000000002E-2</v>
          </cell>
          <cell r="F514" t="str">
            <v>BCR</v>
          </cell>
          <cell r="G514">
            <v>-1</v>
          </cell>
          <cell r="H514">
            <v>109</v>
          </cell>
          <cell r="I514">
            <v>2003</v>
          </cell>
          <cell r="J514">
            <v>10</v>
          </cell>
          <cell r="K514">
            <v>8.8500000000000009E-2</v>
          </cell>
        </row>
        <row r="515">
          <cell r="A515">
            <v>37921</v>
          </cell>
          <cell r="B515" t="str">
            <v>CDB</v>
          </cell>
          <cell r="C515">
            <v>38027</v>
          </cell>
          <cell r="D515">
            <v>20</v>
          </cell>
          <cell r="E515">
            <v>2.9500000000000002E-2</v>
          </cell>
          <cell r="F515" t="str">
            <v>BCR</v>
          </cell>
          <cell r="G515">
            <v>-1</v>
          </cell>
          <cell r="H515">
            <v>106</v>
          </cell>
          <cell r="I515">
            <v>2003</v>
          </cell>
          <cell r="J515">
            <v>10</v>
          </cell>
          <cell r="K515">
            <v>0.59000000000000008</v>
          </cell>
        </row>
        <row r="516">
          <cell r="A516">
            <v>37921</v>
          </cell>
          <cell r="B516" t="str">
            <v>CDB</v>
          </cell>
          <cell r="C516">
            <v>37971</v>
          </cell>
          <cell r="D516">
            <v>3.9</v>
          </cell>
          <cell r="E516">
            <v>2.8500000000000001E-2</v>
          </cell>
          <cell r="F516" t="str">
            <v>BCR</v>
          </cell>
          <cell r="G516">
            <v>-1</v>
          </cell>
          <cell r="H516">
            <v>50</v>
          </cell>
          <cell r="I516">
            <v>2003</v>
          </cell>
          <cell r="J516">
            <v>10</v>
          </cell>
          <cell r="K516">
            <v>0.11115</v>
          </cell>
        </row>
        <row r="517">
          <cell r="A517">
            <v>37922</v>
          </cell>
          <cell r="B517" t="str">
            <v>CDB</v>
          </cell>
          <cell r="C517">
            <v>38027</v>
          </cell>
          <cell r="D517">
            <v>3</v>
          </cell>
          <cell r="E517">
            <v>2.9500000000000002E-2</v>
          </cell>
          <cell r="F517" t="str">
            <v>BCR</v>
          </cell>
          <cell r="G517">
            <v>-1</v>
          </cell>
          <cell r="H517">
            <v>105</v>
          </cell>
          <cell r="I517">
            <v>2003</v>
          </cell>
          <cell r="J517">
            <v>10</v>
          </cell>
          <cell r="K517">
            <v>8.8500000000000009E-2</v>
          </cell>
        </row>
        <row r="518">
          <cell r="A518">
            <v>37922</v>
          </cell>
          <cell r="B518" t="str">
            <v>CDB</v>
          </cell>
          <cell r="C518">
            <v>38182</v>
          </cell>
          <cell r="D518">
            <v>15</v>
          </cell>
          <cell r="E518">
            <v>3.15E-2</v>
          </cell>
          <cell r="F518" t="str">
            <v>BCR</v>
          </cell>
          <cell r="G518">
            <v>-1</v>
          </cell>
          <cell r="H518">
            <v>260</v>
          </cell>
          <cell r="I518">
            <v>2003</v>
          </cell>
          <cell r="J518">
            <v>10</v>
          </cell>
          <cell r="K518">
            <v>0.47250000000000003</v>
          </cell>
        </row>
        <row r="519">
          <cell r="A519">
            <v>37922</v>
          </cell>
          <cell r="B519" t="str">
            <v>CDB</v>
          </cell>
          <cell r="C519">
            <v>38211</v>
          </cell>
          <cell r="D519">
            <v>5</v>
          </cell>
          <cell r="E519">
            <v>3.2000000000000001E-2</v>
          </cell>
          <cell r="F519" t="str">
            <v>BCR</v>
          </cell>
          <cell r="G519">
            <v>-1</v>
          </cell>
          <cell r="H519">
            <v>289</v>
          </cell>
          <cell r="I519">
            <v>2003</v>
          </cell>
          <cell r="J519">
            <v>10</v>
          </cell>
          <cell r="K519">
            <v>0.16</v>
          </cell>
        </row>
        <row r="520">
          <cell r="A520">
            <v>37923</v>
          </cell>
          <cell r="B520" t="str">
            <v>CDB</v>
          </cell>
          <cell r="C520">
            <v>37971</v>
          </cell>
          <cell r="D520">
            <v>2</v>
          </cell>
          <cell r="E520">
            <v>2.8300000000000002E-2</v>
          </cell>
          <cell r="F520" t="str">
            <v>BCR</v>
          </cell>
          <cell r="G520">
            <v>-1</v>
          </cell>
          <cell r="H520">
            <v>48</v>
          </cell>
          <cell r="I520">
            <v>2003</v>
          </cell>
          <cell r="J520">
            <v>10</v>
          </cell>
          <cell r="K520">
            <v>5.6600000000000004E-2</v>
          </cell>
        </row>
        <row r="521">
          <cell r="A521">
            <v>37924</v>
          </cell>
          <cell r="B521" t="str">
            <v>CDB</v>
          </cell>
          <cell r="C521">
            <v>37938</v>
          </cell>
          <cell r="D521">
            <v>17.600000000000001</v>
          </cell>
          <cell r="E521">
            <v>2.7000000000000003E-2</v>
          </cell>
          <cell r="F521" t="str">
            <v>BCR</v>
          </cell>
          <cell r="G521">
            <v>-1</v>
          </cell>
          <cell r="H521">
            <v>14</v>
          </cell>
          <cell r="I521">
            <v>2003</v>
          </cell>
          <cell r="J521">
            <v>10</v>
          </cell>
          <cell r="K521">
            <v>0.47520000000000007</v>
          </cell>
        </row>
        <row r="522">
          <cell r="A522">
            <v>37924</v>
          </cell>
          <cell r="B522" t="str">
            <v>CDB</v>
          </cell>
          <cell r="C522">
            <v>38027</v>
          </cell>
          <cell r="D522">
            <v>4</v>
          </cell>
          <cell r="E522">
            <v>2.9500000000000002E-2</v>
          </cell>
          <cell r="F522" t="str">
            <v>BCR</v>
          </cell>
          <cell r="G522">
            <v>-1</v>
          </cell>
          <cell r="H522">
            <v>103</v>
          </cell>
          <cell r="I522">
            <v>2003</v>
          </cell>
          <cell r="J522">
            <v>10</v>
          </cell>
          <cell r="K522">
            <v>0.11800000000000001</v>
          </cell>
        </row>
        <row r="523">
          <cell r="A523">
            <v>37924</v>
          </cell>
          <cell r="B523" t="str">
            <v>CDB</v>
          </cell>
          <cell r="C523">
            <v>38068</v>
          </cell>
          <cell r="D523">
            <v>2</v>
          </cell>
          <cell r="E523">
            <v>3.5000000000000003E-2</v>
          </cell>
          <cell r="F523" t="str">
            <v>BCR</v>
          </cell>
          <cell r="G523">
            <v>-1</v>
          </cell>
          <cell r="H523">
            <v>144</v>
          </cell>
          <cell r="I523">
            <v>2003</v>
          </cell>
          <cell r="J523">
            <v>10</v>
          </cell>
          <cell r="K523">
            <v>7.0000000000000007E-2</v>
          </cell>
        </row>
        <row r="524">
          <cell r="A524">
            <v>37925</v>
          </cell>
          <cell r="B524" t="str">
            <v>CDB</v>
          </cell>
          <cell r="C524">
            <v>37930</v>
          </cell>
          <cell r="D524">
            <v>2</v>
          </cell>
          <cell r="E524">
            <v>2.75E-2</v>
          </cell>
          <cell r="F524" t="str">
            <v>BCR</v>
          </cell>
          <cell r="G524">
            <v>-1</v>
          </cell>
          <cell r="H524">
            <v>5</v>
          </cell>
          <cell r="I524">
            <v>2003</v>
          </cell>
          <cell r="J524">
            <v>10</v>
          </cell>
          <cell r="K524">
            <v>5.5E-2</v>
          </cell>
        </row>
        <row r="525">
          <cell r="A525">
            <v>37925</v>
          </cell>
          <cell r="B525" t="str">
            <v>CDB</v>
          </cell>
          <cell r="C525">
            <v>37938</v>
          </cell>
          <cell r="D525">
            <v>0.7</v>
          </cell>
          <cell r="E525">
            <v>2.7000000000000003E-2</v>
          </cell>
          <cell r="F525" t="str">
            <v>BCR</v>
          </cell>
          <cell r="G525">
            <v>-1</v>
          </cell>
          <cell r="H525">
            <v>13</v>
          </cell>
          <cell r="I525">
            <v>2003</v>
          </cell>
          <cell r="J525">
            <v>10</v>
          </cell>
          <cell r="K525">
            <v>1.89E-2</v>
          </cell>
        </row>
        <row r="526">
          <cell r="A526">
            <v>37925</v>
          </cell>
          <cell r="B526" t="str">
            <v>CDB</v>
          </cell>
          <cell r="C526">
            <v>38027</v>
          </cell>
          <cell r="D526">
            <v>19.5</v>
          </cell>
          <cell r="E526">
            <v>2.9500000000000002E-2</v>
          </cell>
          <cell r="F526" t="str">
            <v>BCR</v>
          </cell>
          <cell r="G526">
            <v>-1</v>
          </cell>
          <cell r="H526">
            <v>102</v>
          </cell>
          <cell r="I526">
            <v>2003</v>
          </cell>
          <cell r="J526">
            <v>10</v>
          </cell>
          <cell r="K526">
            <v>0.57525000000000004</v>
          </cell>
        </row>
        <row r="527">
          <cell r="A527">
            <v>37925</v>
          </cell>
          <cell r="B527" t="str">
            <v>CDB</v>
          </cell>
          <cell r="C527">
            <v>38092</v>
          </cell>
          <cell r="D527">
            <v>10</v>
          </cell>
          <cell r="E527">
            <v>2.98E-2</v>
          </cell>
          <cell r="F527" t="str">
            <v>BCR</v>
          </cell>
          <cell r="G527">
            <v>-1</v>
          </cell>
          <cell r="H527">
            <v>167</v>
          </cell>
          <cell r="I527">
            <v>2003</v>
          </cell>
          <cell r="J527">
            <v>10</v>
          </cell>
          <cell r="K527">
            <v>0.29799999999999999</v>
          </cell>
        </row>
        <row r="528">
          <cell r="A528">
            <v>37928</v>
          </cell>
          <cell r="B528" t="str">
            <v>CDB</v>
          </cell>
          <cell r="C528">
            <v>37930</v>
          </cell>
          <cell r="D528">
            <v>16</v>
          </cell>
          <cell r="E528">
            <v>2.7099999999999999E-2</v>
          </cell>
          <cell r="F528" t="str">
            <v>BCR</v>
          </cell>
          <cell r="G528">
            <v>-1</v>
          </cell>
          <cell r="H528">
            <v>2</v>
          </cell>
          <cell r="I528">
            <v>2003</v>
          </cell>
          <cell r="J528">
            <v>11</v>
          </cell>
          <cell r="K528">
            <v>0.43359999999999999</v>
          </cell>
        </row>
        <row r="529">
          <cell r="A529">
            <v>37928</v>
          </cell>
          <cell r="B529" t="str">
            <v>CDB</v>
          </cell>
          <cell r="C529">
            <v>37936</v>
          </cell>
          <cell r="D529">
            <v>5</v>
          </cell>
          <cell r="E529">
            <v>2.7200000000000002E-2</v>
          </cell>
          <cell r="F529" t="str">
            <v>BCR</v>
          </cell>
          <cell r="G529">
            <v>-1</v>
          </cell>
          <cell r="H529">
            <v>8</v>
          </cell>
          <cell r="I529">
            <v>2003</v>
          </cell>
          <cell r="J529">
            <v>11</v>
          </cell>
          <cell r="K529">
            <v>0.13600000000000001</v>
          </cell>
        </row>
        <row r="530">
          <cell r="A530">
            <v>37928</v>
          </cell>
          <cell r="B530" t="str">
            <v>CDB</v>
          </cell>
          <cell r="C530">
            <v>37938</v>
          </cell>
          <cell r="D530">
            <v>41.4</v>
          </cell>
          <cell r="E530">
            <v>2.7200000000000002E-2</v>
          </cell>
          <cell r="F530" t="str">
            <v>BCR</v>
          </cell>
          <cell r="G530">
            <v>-1</v>
          </cell>
          <cell r="H530">
            <v>10</v>
          </cell>
          <cell r="I530">
            <v>2003</v>
          </cell>
          <cell r="J530">
            <v>11</v>
          </cell>
          <cell r="K530">
            <v>1.12608</v>
          </cell>
        </row>
        <row r="531">
          <cell r="A531">
            <v>37928</v>
          </cell>
          <cell r="B531" t="str">
            <v>CDB</v>
          </cell>
          <cell r="C531">
            <v>38271</v>
          </cell>
          <cell r="D531">
            <v>2</v>
          </cell>
          <cell r="E531">
            <v>3.3000000000000002E-2</v>
          </cell>
          <cell r="F531" t="str">
            <v>BCR</v>
          </cell>
          <cell r="G531">
            <v>-1</v>
          </cell>
          <cell r="H531">
            <v>343</v>
          </cell>
          <cell r="I531">
            <v>2003</v>
          </cell>
          <cell r="J531">
            <v>11</v>
          </cell>
          <cell r="K531">
            <v>6.6000000000000003E-2</v>
          </cell>
        </row>
        <row r="532">
          <cell r="A532">
            <v>37928</v>
          </cell>
          <cell r="B532" t="str">
            <v>CDB</v>
          </cell>
          <cell r="C532">
            <v>38572</v>
          </cell>
          <cell r="D532">
            <v>11.6</v>
          </cell>
          <cell r="E532">
            <v>3.9E-2</v>
          </cell>
          <cell r="F532" t="str">
            <v>BCR</v>
          </cell>
          <cell r="G532">
            <v>-1</v>
          </cell>
          <cell r="H532">
            <v>644</v>
          </cell>
          <cell r="I532">
            <v>2003</v>
          </cell>
          <cell r="J532">
            <v>11</v>
          </cell>
          <cell r="K532">
            <v>0.45239999999999997</v>
          </cell>
        </row>
        <row r="533">
          <cell r="A533">
            <v>37928</v>
          </cell>
          <cell r="B533" t="str">
            <v>CDB</v>
          </cell>
          <cell r="C533">
            <v>38614</v>
          </cell>
          <cell r="D533">
            <v>7.3</v>
          </cell>
          <cell r="E533">
            <v>4.0599999999999997E-2</v>
          </cell>
          <cell r="F533" t="str">
            <v>BCR</v>
          </cell>
          <cell r="G533">
            <v>-1</v>
          </cell>
          <cell r="H533">
            <v>686</v>
          </cell>
          <cell r="I533">
            <v>2003</v>
          </cell>
          <cell r="J533">
            <v>11</v>
          </cell>
          <cell r="K533">
            <v>0.29637999999999998</v>
          </cell>
        </row>
        <row r="534">
          <cell r="A534">
            <v>37928</v>
          </cell>
          <cell r="B534" t="str">
            <v>CDB</v>
          </cell>
          <cell r="C534">
            <v>38985</v>
          </cell>
          <cell r="D534">
            <v>2</v>
          </cell>
          <cell r="E534">
            <v>4.9699999999999994E-2</v>
          </cell>
          <cell r="F534" t="str">
            <v>BCR</v>
          </cell>
          <cell r="G534">
            <v>-1</v>
          </cell>
          <cell r="H534">
            <v>1057</v>
          </cell>
          <cell r="I534">
            <v>2003</v>
          </cell>
          <cell r="J534">
            <v>11</v>
          </cell>
          <cell r="K534">
            <v>9.9399999999999988E-2</v>
          </cell>
        </row>
        <row r="535">
          <cell r="A535">
            <v>37929</v>
          </cell>
          <cell r="B535" t="str">
            <v>CDB</v>
          </cell>
          <cell r="C535">
            <v>37930</v>
          </cell>
          <cell r="D535">
            <v>4</v>
          </cell>
          <cell r="E535">
            <v>2.7000000000000003E-2</v>
          </cell>
          <cell r="F535" t="str">
            <v>BCR</v>
          </cell>
          <cell r="G535">
            <v>-1</v>
          </cell>
          <cell r="H535">
            <v>1</v>
          </cell>
          <cell r="I535">
            <v>2003</v>
          </cell>
          <cell r="J535">
            <v>11</v>
          </cell>
          <cell r="K535">
            <v>0.10800000000000001</v>
          </cell>
        </row>
        <row r="536">
          <cell r="A536">
            <v>37929</v>
          </cell>
          <cell r="B536" t="str">
            <v>CDB</v>
          </cell>
          <cell r="C536">
            <v>37936</v>
          </cell>
          <cell r="D536">
            <v>25</v>
          </cell>
          <cell r="E536">
            <v>2.7099999999999999E-2</v>
          </cell>
          <cell r="F536" t="str">
            <v>BCR</v>
          </cell>
          <cell r="G536">
            <v>-1</v>
          </cell>
          <cell r="H536">
            <v>7</v>
          </cell>
          <cell r="I536">
            <v>2003</v>
          </cell>
          <cell r="J536">
            <v>11</v>
          </cell>
          <cell r="K536">
            <v>0.67749999999999999</v>
          </cell>
        </row>
        <row r="537">
          <cell r="A537">
            <v>37929</v>
          </cell>
          <cell r="B537" t="str">
            <v>CDB</v>
          </cell>
          <cell r="C537">
            <v>37938</v>
          </cell>
          <cell r="D537">
            <v>15</v>
          </cell>
          <cell r="E537">
            <v>2.7200000000000002E-2</v>
          </cell>
          <cell r="F537" t="str">
            <v>BCR</v>
          </cell>
          <cell r="G537">
            <v>-1</v>
          </cell>
          <cell r="H537">
            <v>9</v>
          </cell>
          <cell r="I537">
            <v>2003</v>
          </cell>
          <cell r="J537">
            <v>11</v>
          </cell>
          <cell r="K537">
            <v>0.40800000000000003</v>
          </cell>
        </row>
        <row r="538">
          <cell r="A538">
            <v>37929</v>
          </cell>
          <cell r="B538" t="str">
            <v>CDB</v>
          </cell>
          <cell r="C538">
            <v>38027</v>
          </cell>
          <cell r="D538">
            <v>4</v>
          </cell>
          <cell r="E538">
            <v>2.9500000000000002E-2</v>
          </cell>
          <cell r="F538" t="str">
            <v>BCR</v>
          </cell>
          <cell r="G538">
            <v>-1</v>
          </cell>
          <cell r="H538">
            <v>98</v>
          </cell>
          <cell r="I538">
            <v>2003</v>
          </cell>
          <cell r="J538">
            <v>11</v>
          </cell>
          <cell r="K538">
            <v>0.11800000000000001</v>
          </cell>
        </row>
        <row r="539">
          <cell r="A539">
            <v>37929</v>
          </cell>
          <cell r="B539" t="str">
            <v>CDB</v>
          </cell>
          <cell r="C539">
            <v>38092</v>
          </cell>
          <cell r="D539">
            <v>5</v>
          </cell>
          <cell r="E539">
            <v>2.9500000000000002E-2</v>
          </cell>
          <cell r="F539" t="str">
            <v>BCR</v>
          </cell>
          <cell r="G539">
            <v>-1</v>
          </cell>
          <cell r="H539">
            <v>163</v>
          </cell>
          <cell r="I539">
            <v>2003</v>
          </cell>
          <cell r="J539">
            <v>11</v>
          </cell>
          <cell r="K539">
            <v>0.14750000000000002</v>
          </cell>
        </row>
        <row r="540">
          <cell r="A540">
            <v>37929</v>
          </cell>
          <cell r="B540" t="str">
            <v>CDB</v>
          </cell>
          <cell r="C540">
            <v>38182</v>
          </cell>
          <cell r="D540">
            <v>15</v>
          </cell>
          <cell r="E540">
            <v>3.1600000000000003E-2</v>
          </cell>
          <cell r="F540" t="str">
            <v>BCR</v>
          </cell>
          <cell r="G540">
            <v>-1</v>
          </cell>
          <cell r="H540">
            <v>253</v>
          </cell>
          <cell r="I540">
            <v>2003</v>
          </cell>
          <cell r="J540">
            <v>11</v>
          </cell>
          <cell r="K540">
            <v>0.47400000000000003</v>
          </cell>
        </row>
        <row r="541">
          <cell r="A541">
            <v>37929</v>
          </cell>
          <cell r="B541" t="str">
            <v>CDB</v>
          </cell>
          <cell r="C541">
            <v>38211</v>
          </cell>
          <cell r="D541">
            <v>5</v>
          </cell>
          <cell r="E541">
            <v>3.2099999999999997E-2</v>
          </cell>
          <cell r="F541" t="str">
            <v>BCR</v>
          </cell>
          <cell r="G541">
            <v>-1</v>
          </cell>
          <cell r="H541">
            <v>282</v>
          </cell>
          <cell r="I541">
            <v>2003</v>
          </cell>
          <cell r="J541">
            <v>11</v>
          </cell>
          <cell r="K541">
            <v>0.16049999999999998</v>
          </cell>
        </row>
        <row r="542">
          <cell r="A542">
            <v>37929</v>
          </cell>
          <cell r="B542" t="str">
            <v>CDB</v>
          </cell>
          <cell r="C542">
            <v>38614</v>
          </cell>
          <cell r="D542">
            <v>1</v>
          </cell>
          <cell r="E542">
            <v>0.04</v>
          </cell>
          <cell r="F542" t="str">
            <v>BCR</v>
          </cell>
          <cell r="G542">
            <v>-1</v>
          </cell>
          <cell r="H542">
            <v>685</v>
          </cell>
          <cell r="I542">
            <v>2003</v>
          </cell>
          <cell r="J542">
            <v>11</v>
          </cell>
          <cell r="K542">
            <v>0.04</v>
          </cell>
        </row>
        <row r="543">
          <cell r="A543">
            <v>37930</v>
          </cell>
          <cell r="B543" t="str">
            <v>CDB</v>
          </cell>
          <cell r="C543">
            <v>37936</v>
          </cell>
          <cell r="D543">
            <v>5</v>
          </cell>
          <cell r="E543">
            <v>2.7000000000000003E-2</v>
          </cell>
          <cell r="F543" t="str">
            <v>BCR</v>
          </cell>
          <cell r="G543">
            <v>-1</v>
          </cell>
          <cell r="H543">
            <v>6</v>
          </cell>
          <cell r="I543">
            <v>2003</v>
          </cell>
          <cell r="J543">
            <v>11</v>
          </cell>
          <cell r="K543">
            <v>0.13500000000000001</v>
          </cell>
        </row>
        <row r="544">
          <cell r="A544">
            <v>37930</v>
          </cell>
          <cell r="B544" t="str">
            <v>CDB</v>
          </cell>
          <cell r="C544">
            <v>37938</v>
          </cell>
          <cell r="D544">
            <v>3.6</v>
          </cell>
          <cell r="E544">
            <v>2.7099999999999999E-2</v>
          </cell>
          <cell r="F544" t="str">
            <v>BCR</v>
          </cell>
          <cell r="G544">
            <v>-1</v>
          </cell>
          <cell r="H544">
            <v>8</v>
          </cell>
          <cell r="I544">
            <v>2003</v>
          </cell>
          <cell r="J544">
            <v>11</v>
          </cell>
          <cell r="K544">
            <v>9.7559999999999994E-2</v>
          </cell>
        </row>
        <row r="545">
          <cell r="A545">
            <v>37930</v>
          </cell>
          <cell r="B545" t="str">
            <v>CDB</v>
          </cell>
          <cell r="C545">
            <v>38027</v>
          </cell>
          <cell r="D545">
            <v>2</v>
          </cell>
          <cell r="E545">
            <v>2.8999999999999998E-2</v>
          </cell>
          <cell r="F545" t="str">
            <v>BCR</v>
          </cell>
          <cell r="G545">
            <v>-1</v>
          </cell>
          <cell r="H545">
            <v>97</v>
          </cell>
          <cell r="I545">
            <v>2003</v>
          </cell>
          <cell r="J545">
            <v>11</v>
          </cell>
          <cell r="K545">
            <v>5.7999999999999996E-2</v>
          </cell>
        </row>
        <row r="546">
          <cell r="A546">
            <v>37930</v>
          </cell>
          <cell r="B546" t="str">
            <v>CDB</v>
          </cell>
          <cell r="C546">
            <v>38092</v>
          </cell>
          <cell r="D546">
            <v>5</v>
          </cell>
          <cell r="E546">
            <v>3.0099999999999998E-2</v>
          </cell>
          <cell r="F546" t="str">
            <v>BCR</v>
          </cell>
          <cell r="G546">
            <v>-1</v>
          </cell>
          <cell r="H546">
            <v>162</v>
          </cell>
          <cell r="I546">
            <v>2003</v>
          </cell>
          <cell r="J546">
            <v>11</v>
          </cell>
          <cell r="K546">
            <v>0.15049999999999999</v>
          </cell>
        </row>
        <row r="547">
          <cell r="A547">
            <v>37930</v>
          </cell>
          <cell r="B547" t="str">
            <v>CDB</v>
          </cell>
          <cell r="C547">
            <v>38271</v>
          </cell>
          <cell r="D547">
            <v>2</v>
          </cell>
          <cell r="E547">
            <v>3.3000000000000002E-2</v>
          </cell>
          <cell r="F547" t="str">
            <v>BCR</v>
          </cell>
          <cell r="G547">
            <v>-1</v>
          </cell>
          <cell r="H547">
            <v>341</v>
          </cell>
          <cell r="I547">
            <v>2003</v>
          </cell>
          <cell r="J547">
            <v>11</v>
          </cell>
          <cell r="K547">
            <v>6.6000000000000003E-2</v>
          </cell>
        </row>
        <row r="548">
          <cell r="A548">
            <v>37930</v>
          </cell>
          <cell r="B548" t="str">
            <v>CDB</v>
          </cell>
          <cell r="C548">
            <v>38299</v>
          </cell>
          <cell r="D548">
            <v>2</v>
          </cell>
          <cell r="E548">
            <v>3.32E-2</v>
          </cell>
          <cell r="F548" t="str">
            <v>BCR</v>
          </cell>
          <cell r="G548">
            <v>-1</v>
          </cell>
          <cell r="H548">
            <v>369</v>
          </cell>
          <cell r="I548">
            <v>2003</v>
          </cell>
          <cell r="J548">
            <v>11</v>
          </cell>
          <cell r="K548">
            <v>6.6400000000000001E-2</v>
          </cell>
        </row>
        <row r="549">
          <cell r="A549">
            <v>37931</v>
          </cell>
          <cell r="B549" t="str">
            <v>CDB</v>
          </cell>
          <cell r="C549">
            <v>37938</v>
          </cell>
          <cell r="D549">
            <v>2</v>
          </cell>
          <cell r="E549">
            <v>2.6499999999999999E-2</v>
          </cell>
          <cell r="F549" t="str">
            <v>BCR</v>
          </cell>
          <cell r="G549">
            <v>-1</v>
          </cell>
          <cell r="H549">
            <v>7</v>
          </cell>
          <cell r="I549">
            <v>2003</v>
          </cell>
          <cell r="J549">
            <v>11</v>
          </cell>
          <cell r="K549">
            <v>5.2999999999999999E-2</v>
          </cell>
        </row>
        <row r="550">
          <cell r="A550">
            <v>37931</v>
          </cell>
          <cell r="B550" t="str">
            <v>CDB</v>
          </cell>
          <cell r="C550">
            <v>38068</v>
          </cell>
          <cell r="D550">
            <v>2</v>
          </cell>
          <cell r="E550">
            <v>3.5299999999999998E-2</v>
          </cell>
          <cell r="F550" t="str">
            <v>BCR</v>
          </cell>
          <cell r="G550">
            <v>-1</v>
          </cell>
          <cell r="H550">
            <v>137</v>
          </cell>
          <cell r="I550">
            <v>2003</v>
          </cell>
          <cell r="J550">
            <v>11</v>
          </cell>
          <cell r="K550">
            <v>7.0599999999999996E-2</v>
          </cell>
        </row>
        <row r="551">
          <cell r="A551">
            <v>37931</v>
          </cell>
          <cell r="B551" t="str">
            <v>CDB</v>
          </cell>
          <cell r="C551">
            <v>38211</v>
          </cell>
          <cell r="D551">
            <v>2</v>
          </cell>
          <cell r="E551">
            <v>3.15E-2</v>
          </cell>
          <cell r="F551" t="str">
            <v>BCR</v>
          </cell>
          <cell r="G551">
            <v>-1</v>
          </cell>
          <cell r="H551">
            <v>280</v>
          </cell>
          <cell r="I551">
            <v>2003</v>
          </cell>
          <cell r="J551">
            <v>11</v>
          </cell>
          <cell r="K551">
            <v>6.3E-2</v>
          </cell>
        </row>
        <row r="552">
          <cell r="A552">
            <v>37931</v>
          </cell>
          <cell r="B552" t="str">
            <v>CDB</v>
          </cell>
          <cell r="C552">
            <v>38271</v>
          </cell>
          <cell r="D552">
            <v>2</v>
          </cell>
          <cell r="E552">
            <v>3.3000000000000002E-2</v>
          </cell>
          <cell r="F552" t="str">
            <v>BCR</v>
          </cell>
          <cell r="G552">
            <v>-1</v>
          </cell>
          <cell r="H552">
            <v>340</v>
          </cell>
          <cell r="I552">
            <v>2003</v>
          </cell>
          <cell r="J552">
            <v>11</v>
          </cell>
          <cell r="K552">
            <v>6.6000000000000003E-2</v>
          </cell>
        </row>
        <row r="553">
          <cell r="A553">
            <v>37932</v>
          </cell>
          <cell r="B553" t="str">
            <v>CDB</v>
          </cell>
          <cell r="C553">
            <v>38299</v>
          </cell>
          <cell r="D553">
            <v>2</v>
          </cell>
          <cell r="E553">
            <v>3.2000000000000001E-2</v>
          </cell>
          <cell r="F553" t="str">
            <v>BCR</v>
          </cell>
          <cell r="G553">
            <v>-1</v>
          </cell>
          <cell r="H553">
            <v>367</v>
          </cell>
          <cell r="I553">
            <v>2003</v>
          </cell>
          <cell r="J553">
            <v>11</v>
          </cell>
          <cell r="K553">
            <v>6.4000000000000001E-2</v>
          </cell>
        </row>
        <row r="554">
          <cell r="A554">
            <v>37932</v>
          </cell>
          <cell r="B554" t="str">
            <v>CDB</v>
          </cell>
          <cell r="C554">
            <v>38614</v>
          </cell>
          <cell r="D554">
            <v>13</v>
          </cell>
          <cell r="E554">
            <v>3.8399999999999997E-2</v>
          </cell>
          <cell r="F554" t="str">
            <v>BCR</v>
          </cell>
          <cell r="G554">
            <v>-1</v>
          </cell>
          <cell r="H554">
            <v>682</v>
          </cell>
          <cell r="I554">
            <v>2003</v>
          </cell>
          <cell r="J554">
            <v>11</v>
          </cell>
          <cell r="K554">
            <v>0.49919999999999998</v>
          </cell>
        </row>
        <row r="555">
          <cell r="A555">
            <v>37935</v>
          </cell>
          <cell r="B555" t="str">
            <v>CDB</v>
          </cell>
          <cell r="C555">
            <v>37943</v>
          </cell>
          <cell r="D555">
            <v>3</v>
          </cell>
          <cell r="E555">
            <v>2.4500000000000001E-2</v>
          </cell>
          <cell r="F555" t="str">
            <v>BCR</v>
          </cell>
          <cell r="G555">
            <v>-1</v>
          </cell>
          <cell r="H555">
            <v>8</v>
          </cell>
          <cell r="I555">
            <v>2003</v>
          </cell>
          <cell r="J555">
            <v>11</v>
          </cell>
          <cell r="K555">
            <v>7.350000000000001E-2</v>
          </cell>
        </row>
        <row r="556">
          <cell r="A556">
            <v>37936</v>
          </cell>
          <cell r="B556" t="str">
            <v>CDB</v>
          </cell>
          <cell r="C556">
            <v>37938</v>
          </cell>
          <cell r="D556">
            <v>10</v>
          </cell>
          <cell r="E556">
            <v>2.4500000000000001E-2</v>
          </cell>
          <cell r="F556" t="str">
            <v>BCR</v>
          </cell>
          <cell r="G556">
            <v>-1</v>
          </cell>
          <cell r="H556">
            <v>2</v>
          </cell>
          <cell r="I556">
            <v>2003</v>
          </cell>
          <cell r="J556">
            <v>11</v>
          </cell>
          <cell r="K556">
            <v>0.245</v>
          </cell>
        </row>
        <row r="557">
          <cell r="A557">
            <v>37936</v>
          </cell>
          <cell r="B557" t="str">
            <v>CDB</v>
          </cell>
          <cell r="C557">
            <v>37944</v>
          </cell>
          <cell r="D557">
            <v>5</v>
          </cell>
          <cell r="E557">
            <v>2.4500000000000001E-2</v>
          </cell>
          <cell r="F557" t="str">
            <v>BCR</v>
          </cell>
          <cell r="G557">
            <v>-1</v>
          </cell>
          <cell r="H557">
            <v>8</v>
          </cell>
          <cell r="I557">
            <v>2003</v>
          </cell>
          <cell r="J557">
            <v>11</v>
          </cell>
          <cell r="K557">
            <v>0.1225</v>
          </cell>
        </row>
        <row r="558">
          <cell r="A558">
            <v>37936</v>
          </cell>
          <cell r="B558" t="str">
            <v>CDB</v>
          </cell>
          <cell r="C558">
            <v>38114</v>
          </cell>
          <cell r="D558">
            <v>8</v>
          </cell>
          <cell r="E558">
            <v>2.8500000000000001E-2</v>
          </cell>
          <cell r="F558" t="str">
            <v>BCR</v>
          </cell>
          <cell r="G558">
            <v>-1</v>
          </cell>
          <cell r="H558">
            <v>178</v>
          </cell>
          <cell r="I558">
            <v>2003</v>
          </cell>
          <cell r="J558">
            <v>11</v>
          </cell>
          <cell r="K558">
            <v>0.22800000000000001</v>
          </cell>
        </row>
        <row r="559">
          <cell r="A559">
            <v>37936</v>
          </cell>
          <cell r="B559" t="str">
            <v>CDB</v>
          </cell>
          <cell r="C559">
            <v>38299</v>
          </cell>
          <cell r="D559">
            <v>4</v>
          </cell>
          <cell r="E559">
            <v>3.2000000000000001E-2</v>
          </cell>
          <cell r="F559" t="str">
            <v>BCR</v>
          </cell>
          <cell r="G559">
            <v>-1</v>
          </cell>
          <cell r="H559">
            <v>363</v>
          </cell>
          <cell r="I559">
            <v>2003</v>
          </cell>
          <cell r="J559">
            <v>11</v>
          </cell>
          <cell r="K559">
            <v>0.128</v>
          </cell>
        </row>
        <row r="560">
          <cell r="A560">
            <v>37936</v>
          </cell>
          <cell r="B560" t="str">
            <v>CDB</v>
          </cell>
          <cell r="C560">
            <v>38467</v>
          </cell>
          <cell r="D560">
            <v>7</v>
          </cell>
          <cell r="E560">
            <v>3.5699999999999996E-2</v>
          </cell>
          <cell r="F560" t="str">
            <v>BCR</v>
          </cell>
          <cell r="G560">
            <v>-1</v>
          </cell>
          <cell r="H560">
            <v>531</v>
          </cell>
          <cell r="I560">
            <v>2003</v>
          </cell>
          <cell r="J560">
            <v>11</v>
          </cell>
          <cell r="K560">
            <v>0.24989999999999996</v>
          </cell>
        </row>
        <row r="561">
          <cell r="A561">
            <v>37936</v>
          </cell>
          <cell r="B561" t="str">
            <v>CDB</v>
          </cell>
          <cell r="C561">
            <v>38985</v>
          </cell>
          <cell r="D561">
            <v>3</v>
          </cell>
          <cell r="E561">
            <v>4.9000000000000002E-2</v>
          </cell>
          <cell r="F561" t="str">
            <v>BCR</v>
          </cell>
          <cell r="G561">
            <v>-1</v>
          </cell>
          <cell r="H561">
            <v>1049</v>
          </cell>
          <cell r="I561">
            <v>2003</v>
          </cell>
          <cell r="J561">
            <v>11</v>
          </cell>
          <cell r="K561">
            <v>0.14700000000000002</v>
          </cell>
        </row>
        <row r="562">
          <cell r="A562">
            <v>37937</v>
          </cell>
          <cell r="B562" t="str">
            <v>CDB</v>
          </cell>
          <cell r="C562">
            <v>37938</v>
          </cell>
          <cell r="D562">
            <v>2</v>
          </cell>
          <cell r="E562">
            <v>2.4500000000000001E-2</v>
          </cell>
          <cell r="F562" t="str">
            <v>BCR</v>
          </cell>
          <cell r="G562">
            <v>-1</v>
          </cell>
          <cell r="H562">
            <v>1</v>
          </cell>
          <cell r="I562">
            <v>2003</v>
          </cell>
          <cell r="J562">
            <v>11</v>
          </cell>
          <cell r="K562">
            <v>4.9000000000000002E-2</v>
          </cell>
        </row>
        <row r="563">
          <cell r="A563">
            <v>37937</v>
          </cell>
          <cell r="B563" t="str">
            <v>CDB</v>
          </cell>
          <cell r="C563">
            <v>37943</v>
          </cell>
          <cell r="D563">
            <v>2</v>
          </cell>
          <cell r="E563">
            <v>2.545E-2</v>
          </cell>
          <cell r="F563" t="str">
            <v>BCR</v>
          </cell>
          <cell r="G563">
            <v>-1</v>
          </cell>
          <cell r="H563">
            <v>6</v>
          </cell>
          <cell r="I563">
            <v>2003</v>
          </cell>
          <cell r="J563">
            <v>11</v>
          </cell>
          <cell r="K563">
            <v>5.0900000000000001E-2</v>
          </cell>
        </row>
        <row r="564">
          <cell r="A564">
            <v>37937</v>
          </cell>
          <cell r="B564" t="str">
            <v>CDB</v>
          </cell>
          <cell r="C564">
            <v>37944</v>
          </cell>
          <cell r="D564">
            <v>8</v>
          </cell>
          <cell r="E564">
            <v>2.4500000000000001E-2</v>
          </cell>
          <cell r="F564" t="str">
            <v>BCR</v>
          </cell>
          <cell r="G564">
            <v>-1</v>
          </cell>
          <cell r="H564">
            <v>7</v>
          </cell>
          <cell r="I564">
            <v>2003</v>
          </cell>
          <cell r="J564">
            <v>11</v>
          </cell>
          <cell r="K564">
            <v>0.19600000000000001</v>
          </cell>
        </row>
        <row r="565">
          <cell r="A565">
            <v>37937</v>
          </cell>
          <cell r="B565" t="str">
            <v>CDB</v>
          </cell>
          <cell r="C565">
            <v>38299</v>
          </cell>
          <cell r="D565">
            <v>10</v>
          </cell>
          <cell r="E565">
            <v>3.15E-2</v>
          </cell>
          <cell r="F565" t="str">
            <v>BCR</v>
          </cell>
          <cell r="G565">
            <v>-1</v>
          </cell>
          <cell r="H565">
            <v>362</v>
          </cell>
          <cell r="I565">
            <v>2003</v>
          </cell>
          <cell r="J565">
            <v>11</v>
          </cell>
          <cell r="K565">
            <v>0.315</v>
          </cell>
        </row>
        <row r="566">
          <cell r="A566">
            <v>37937</v>
          </cell>
          <cell r="B566" t="str">
            <v>CDB</v>
          </cell>
          <cell r="C566">
            <v>38467</v>
          </cell>
          <cell r="D566">
            <v>2</v>
          </cell>
          <cell r="E566">
            <v>3.6499999999999998E-2</v>
          </cell>
          <cell r="F566" t="str">
            <v>BCR</v>
          </cell>
          <cell r="G566">
            <v>-1</v>
          </cell>
          <cell r="H566">
            <v>530</v>
          </cell>
          <cell r="I566">
            <v>2003</v>
          </cell>
          <cell r="J566">
            <v>11</v>
          </cell>
          <cell r="K566">
            <v>7.2999999999999995E-2</v>
          </cell>
        </row>
        <row r="567">
          <cell r="A567">
            <v>37938</v>
          </cell>
          <cell r="B567" t="str">
            <v>CDB</v>
          </cell>
          <cell r="C567">
            <v>37944</v>
          </cell>
          <cell r="D567">
            <v>7</v>
          </cell>
          <cell r="E567">
            <v>2.4500000000000001E-2</v>
          </cell>
          <cell r="F567" t="str">
            <v>BCR</v>
          </cell>
          <cell r="G567">
            <v>-1</v>
          </cell>
          <cell r="H567">
            <v>6</v>
          </cell>
          <cell r="I567">
            <v>2003</v>
          </cell>
          <cell r="J567">
            <v>11</v>
          </cell>
          <cell r="K567">
            <v>0.17150000000000001</v>
          </cell>
        </row>
        <row r="568">
          <cell r="A568">
            <v>37938</v>
          </cell>
          <cell r="B568" t="str">
            <v>CDB</v>
          </cell>
          <cell r="C568">
            <v>37971</v>
          </cell>
          <cell r="D568">
            <v>20</v>
          </cell>
          <cell r="E568">
            <v>2.41E-2</v>
          </cell>
          <cell r="F568" t="str">
            <v>BCR</v>
          </cell>
          <cell r="G568">
            <v>-1</v>
          </cell>
          <cell r="H568">
            <v>33</v>
          </cell>
          <cell r="I568">
            <v>2003</v>
          </cell>
          <cell r="J568">
            <v>11</v>
          </cell>
          <cell r="K568">
            <v>0.48199999999999998</v>
          </cell>
        </row>
        <row r="569">
          <cell r="A569">
            <v>37938</v>
          </cell>
          <cell r="B569" t="str">
            <v>CDB</v>
          </cell>
          <cell r="C569">
            <v>38614</v>
          </cell>
          <cell r="D569">
            <v>3</v>
          </cell>
          <cell r="E569">
            <v>3.9E-2</v>
          </cell>
          <cell r="F569" t="str">
            <v>BCR</v>
          </cell>
          <cell r="G569">
            <v>-1</v>
          </cell>
          <cell r="H569">
            <v>676</v>
          </cell>
          <cell r="I569">
            <v>2003</v>
          </cell>
          <cell r="J569">
            <v>11</v>
          </cell>
          <cell r="K569">
            <v>0.11699999999999999</v>
          </cell>
        </row>
        <row r="570">
          <cell r="A570">
            <v>37939</v>
          </cell>
          <cell r="B570" t="str">
            <v>CDB</v>
          </cell>
          <cell r="C570">
            <v>38393</v>
          </cell>
          <cell r="D570">
            <v>1</v>
          </cell>
          <cell r="E570">
            <v>3.4000000000000002E-2</v>
          </cell>
          <cell r="F570" t="str">
            <v>BCR</v>
          </cell>
          <cell r="G570">
            <v>-1</v>
          </cell>
          <cell r="H570">
            <v>454</v>
          </cell>
          <cell r="I570">
            <v>2003</v>
          </cell>
          <cell r="J570">
            <v>11</v>
          </cell>
          <cell r="K570">
            <v>3.4000000000000002E-2</v>
          </cell>
        </row>
        <row r="571">
          <cell r="A571">
            <v>37942</v>
          </cell>
          <cell r="B571" t="str">
            <v>CDB</v>
          </cell>
          <cell r="C571">
            <v>38614</v>
          </cell>
          <cell r="D571">
            <v>3</v>
          </cell>
          <cell r="E571">
            <v>3.8399999999999997E-2</v>
          </cell>
          <cell r="F571" t="str">
            <v>BCR</v>
          </cell>
          <cell r="G571">
            <v>-1</v>
          </cell>
          <cell r="H571">
            <v>672</v>
          </cell>
          <cell r="I571">
            <v>2003</v>
          </cell>
          <cell r="J571">
            <v>11</v>
          </cell>
          <cell r="K571">
            <v>0.1152</v>
          </cell>
        </row>
        <row r="572">
          <cell r="A572">
            <v>37942</v>
          </cell>
          <cell r="B572" t="str">
            <v>CDB</v>
          </cell>
          <cell r="C572">
            <v>38985</v>
          </cell>
          <cell r="D572">
            <v>3</v>
          </cell>
          <cell r="E572">
            <v>4.8499999999999995E-2</v>
          </cell>
          <cell r="F572" t="str">
            <v>BCR</v>
          </cell>
          <cell r="G572">
            <v>-1</v>
          </cell>
          <cell r="H572">
            <v>1043</v>
          </cell>
          <cell r="I572">
            <v>2003</v>
          </cell>
          <cell r="J572">
            <v>11</v>
          </cell>
          <cell r="K572">
            <v>0.14549999999999999</v>
          </cell>
        </row>
        <row r="573">
          <cell r="A573">
            <v>37943</v>
          </cell>
          <cell r="B573" t="str">
            <v>CDB</v>
          </cell>
          <cell r="C573">
            <v>37964</v>
          </cell>
          <cell r="D573">
            <v>2.5</v>
          </cell>
          <cell r="E573">
            <v>2.46E-2</v>
          </cell>
          <cell r="F573" t="str">
            <v>BCR</v>
          </cell>
          <cell r="G573">
            <v>-1</v>
          </cell>
          <cell r="H573">
            <v>21</v>
          </cell>
          <cell r="I573">
            <v>2003</v>
          </cell>
          <cell r="J573">
            <v>11</v>
          </cell>
          <cell r="K573">
            <v>6.1499999999999999E-2</v>
          </cell>
        </row>
        <row r="574">
          <cell r="A574">
            <v>37943</v>
          </cell>
          <cell r="B574" t="str">
            <v>CDB</v>
          </cell>
          <cell r="C574">
            <v>38572</v>
          </cell>
          <cell r="D574">
            <v>2</v>
          </cell>
          <cell r="E574">
            <v>3.7999999999999999E-2</v>
          </cell>
          <cell r="F574" t="str">
            <v>BCR</v>
          </cell>
          <cell r="G574">
            <v>-1</v>
          </cell>
          <cell r="H574">
            <v>629</v>
          </cell>
          <cell r="I574">
            <v>2003</v>
          </cell>
          <cell r="J574">
            <v>11</v>
          </cell>
          <cell r="K574">
            <v>7.5999999999999998E-2</v>
          </cell>
        </row>
        <row r="575">
          <cell r="A575">
            <v>37944</v>
          </cell>
          <cell r="B575" t="str">
            <v>CDB</v>
          </cell>
          <cell r="C575">
            <v>38467</v>
          </cell>
          <cell r="D575">
            <v>24</v>
          </cell>
          <cell r="E575">
            <v>3.5200000000000002E-2</v>
          </cell>
          <cell r="F575" t="str">
            <v>BCR</v>
          </cell>
          <cell r="G575">
            <v>-1</v>
          </cell>
          <cell r="H575">
            <v>523</v>
          </cell>
          <cell r="I575">
            <v>2003</v>
          </cell>
          <cell r="J575">
            <v>11</v>
          </cell>
          <cell r="K575">
            <v>0.8448</v>
          </cell>
        </row>
        <row r="576">
          <cell r="A576">
            <v>37946</v>
          </cell>
          <cell r="B576" t="str">
            <v>CDB</v>
          </cell>
          <cell r="C576">
            <v>37964</v>
          </cell>
          <cell r="D576">
            <v>2.5</v>
          </cell>
          <cell r="E576">
            <v>2.46E-2</v>
          </cell>
          <cell r="F576" t="str">
            <v>BCR</v>
          </cell>
          <cell r="G576">
            <v>-1</v>
          </cell>
          <cell r="H576">
            <v>18</v>
          </cell>
          <cell r="I576">
            <v>2003</v>
          </cell>
          <cell r="J576">
            <v>11</v>
          </cell>
          <cell r="K576">
            <v>6.1499999999999999E-2</v>
          </cell>
        </row>
        <row r="577">
          <cell r="A577">
            <v>37952</v>
          </cell>
          <cell r="B577" t="str">
            <v>CDB</v>
          </cell>
          <cell r="C577">
            <v>37964</v>
          </cell>
          <cell r="D577">
            <v>7</v>
          </cell>
          <cell r="E577">
            <v>2.4500000000000001E-2</v>
          </cell>
          <cell r="F577" t="str">
            <v>BCR</v>
          </cell>
          <cell r="G577">
            <v>-1</v>
          </cell>
          <cell r="H577">
            <v>12</v>
          </cell>
          <cell r="I577">
            <v>2003</v>
          </cell>
          <cell r="J577">
            <v>11</v>
          </cell>
          <cell r="K577">
            <v>0.17150000000000001</v>
          </cell>
        </row>
        <row r="578">
          <cell r="A578">
            <v>37952</v>
          </cell>
          <cell r="B578" t="str">
            <v>CDB</v>
          </cell>
          <cell r="C578">
            <v>37966</v>
          </cell>
          <cell r="D578">
            <v>1</v>
          </cell>
          <cell r="E578">
            <v>2.5499999999999998E-2</v>
          </cell>
          <cell r="F578" t="str">
            <v>BCR</v>
          </cell>
          <cell r="G578">
            <v>-1</v>
          </cell>
          <cell r="H578">
            <v>14</v>
          </cell>
          <cell r="I578">
            <v>2003</v>
          </cell>
          <cell r="J578">
            <v>11</v>
          </cell>
          <cell r="K578">
            <v>2.5499999999999998E-2</v>
          </cell>
        </row>
        <row r="579">
          <cell r="A579">
            <v>37952</v>
          </cell>
          <cell r="B579" t="str">
            <v>CDB</v>
          </cell>
          <cell r="C579">
            <v>38027</v>
          </cell>
          <cell r="D579">
            <v>24</v>
          </cell>
          <cell r="E579">
            <v>2.9500000000000002E-2</v>
          </cell>
          <cell r="F579" t="str">
            <v>BCR</v>
          </cell>
          <cell r="G579">
            <v>-1</v>
          </cell>
          <cell r="H579">
            <v>75</v>
          </cell>
          <cell r="I579">
            <v>2003</v>
          </cell>
          <cell r="J579">
            <v>11</v>
          </cell>
          <cell r="K579">
            <v>0.70800000000000007</v>
          </cell>
        </row>
        <row r="580">
          <cell r="A580">
            <v>37952</v>
          </cell>
          <cell r="B580" t="str">
            <v>CDB</v>
          </cell>
          <cell r="C580">
            <v>38068</v>
          </cell>
          <cell r="D580">
            <v>2</v>
          </cell>
          <cell r="E580">
            <v>2.9500000000000002E-2</v>
          </cell>
          <cell r="F580" t="str">
            <v>BCR</v>
          </cell>
          <cell r="G580">
            <v>-1</v>
          </cell>
          <cell r="H580">
            <v>116</v>
          </cell>
          <cell r="I580">
            <v>2003</v>
          </cell>
          <cell r="J580">
            <v>11</v>
          </cell>
          <cell r="K580">
            <v>5.9000000000000004E-2</v>
          </cell>
        </row>
        <row r="581">
          <cell r="A581">
            <v>37956</v>
          </cell>
          <cell r="B581" t="str">
            <v>CDB</v>
          </cell>
          <cell r="C581">
            <v>37964</v>
          </cell>
          <cell r="D581">
            <v>15</v>
          </cell>
          <cell r="E581">
            <v>2.4500000000000001E-2</v>
          </cell>
          <cell r="F581" t="str">
            <v>BCR</v>
          </cell>
          <cell r="G581">
            <v>-1</v>
          </cell>
          <cell r="H581">
            <v>8</v>
          </cell>
          <cell r="I581">
            <v>2003</v>
          </cell>
          <cell r="J581">
            <v>12</v>
          </cell>
          <cell r="K581">
            <v>0.36749999999999999</v>
          </cell>
          <cell r="M581">
            <v>2.4500000000000002</v>
          </cell>
        </row>
        <row r="582">
          <cell r="A582">
            <v>37957</v>
          </cell>
          <cell r="B582" t="str">
            <v>CDB</v>
          </cell>
          <cell r="C582">
            <v>37964</v>
          </cell>
          <cell r="D582">
            <v>10</v>
          </cell>
          <cell r="E582">
            <v>2.4500000000000001E-2</v>
          </cell>
          <cell r="F582" t="str">
            <v>BCR</v>
          </cell>
          <cell r="G582">
            <v>-1</v>
          </cell>
          <cell r="H582">
            <v>7</v>
          </cell>
          <cell r="I582">
            <v>2003</v>
          </cell>
          <cell r="J582">
            <v>12</v>
          </cell>
          <cell r="K582">
            <v>0.245</v>
          </cell>
          <cell r="M582">
            <v>2.4500000000000002</v>
          </cell>
        </row>
        <row r="583">
          <cell r="A583">
            <v>37958</v>
          </cell>
          <cell r="B583" t="str">
            <v>CDB</v>
          </cell>
          <cell r="C583">
            <v>38393</v>
          </cell>
          <cell r="D583">
            <v>4</v>
          </cell>
          <cell r="E583">
            <v>3.5000000000000003E-2</v>
          </cell>
          <cell r="F583" t="str">
            <v>BCR</v>
          </cell>
          <cell r="G583">
            <v>-1</v>
          </cell>
          <cell r="H583">
            <v>435</v>
          </cell>
          <cell r="I583">
            <v>2003</v>
          </cell>
          <cell r="J583">
            <v>12</v>
          </cell>
          <cell r="K583">
            <v>0.14000000000000001</v>
          </cell>
          <cell r="M583">
            <v>3.5</v>
          </cell>
        </row>
        <row r="584">
          <cell r="A584">
            <v>37959</v>
          </cell>
          <cell r="B584" t="str">
            <v>CDB</v>
          </cell>
          <cell r="C584">
            <v>37964</v>
          </cell>
          <cell r="D584">
            <v>5</v>
          </cell>
          <cell r="E584">
            <v>2.4500000000000001E-2</v>
          </cell>
          <cell r="F584" t="str">
            <v>BCR</v>
          </cell>
          <cell r="G584">
            <v>-1</v>
          </cell>
          <cell r="H584">
            <v>5</v>
          </cell>
          <cell r="I584">
            <v>2003</v>
          </cell>
          <cell r="J584">
            <v>12</v>
          </cell>
          <cell r="K584">
            <v>0.1225</v>
          </cell>
          <cell r="M584">
            <v>2.4500000000000002</v>
          </cell>
        </row>
        <row r="585">
          <cell r="A585">
            <v>37960</v>
          </cell>
          <cell r="B585" t="str">
            <v>CDB</v>
          </cell>
          <cell r="C585">
            <v>38068</v>
          </cell>
          <cell r="D585">
            <v>4.5</v>
          </cell>
          <cell r="E585">
            <v>2.9500000000000002E-2</v>
          </cell>
          <cell r="F585" t="str">
            <v>BCR</v>
          </cell>
          <cell r="G585">
            <v>-1</v>
          </cell>
          <cell r="H585">
            <v>108</v>
          </cell>
          <cell r="I585">
            <v>2003</v>
          </cell>
          <cell r="J585">
            <v>12</v>
          </cell>
          <cell r="K585">
            <v>0.13275000000000001</v>
          </cell>
          <cell r="M585">
            <v>2.95</v>
          </cell>
        </row>
        <row r="586">
          <cell r="A586">
            <v>37960</v>
          </cell>
          <cell r="B586" t="str">
            <v>CDB</v>
          </cell>
          <cell r="C586">
            <v>38114</v>
          </cell>
          <cell r="D586">
            <v>2.2999999999999998</v>
          </cell>
          <cell r="E586">
            <v>0.03</v>
          </cell>
          <cell r="F586" t="str">
            <v>BCR</v>
          </cell>
          <cell r="G586">
            <v>-1</v>
          </cell>
          <cell r="H586">
            <v>154</v>
          </cell>
          <cell r="I586">
            <v>2003</v>
          </cell>
          <cell r="J586">
            <v>12</v>
          </cell>
          <cell r="K586">
            <v>6.8999999999999992E-2</v>
          </cell>
          <cell r="M586">
            <v>3</v>
          </cell>
        </row>
        <row r="587">
          <cell r="A587">
            <v>37960</v>
          </cell>
          <cell r="B587" t="str">
            <v>CDB</v>
          </cell>
          <cell r="C587">
            <v>38176</v>
          </cell>
          <cell r="D587">
            <v>9.1999999999999993</v>
          </cell>
          <cell r="E587">
            <v>3.0499999999999999E-2</v>
          </cell>
          <cell r="F587" t="str">
            <v>BCR</v>
          </cell>
          <cell r="G587">
            <v>-1</v>
          </cell>
          <cell r="H587">
            <v>216</v>
          </cell>
          <cell r="I587">
            <v>2003</v>
          </cell>
          <cell r="J587">
            <v>12</v>
          </cell>
          <cell r="K587">
            <v>0.28059999999999996</v>
          </cell>
          <cell r="M587">
            <v>3.05</v>
          </cell>
        </row>
        <row r="588">
          <cell r="A588">
            <v>37964</v>
          </cell>
          <cell r="B588" t="str">
            <v>CDB</v>
          </cell>
          <cell r="C588">
            <v>37971</v>
          </cell>
          <cell r="D588">
            <v>10</v>
          </cell>
          <cell r="E588">
            <v>2.4500000000000001E-2</v>
          </cell>
          <cell r="F588" t="str">
            <v>BCR</v>
          </cell>
          <cell r="G588">
            <v>-1</v>
          </cell>
          <cell r="H588">
            <v>7</v>
          </cell>
          <cell r="I588">
            <v>2003</v>
          </cell>
          <cell r="J588">
            <v>12</v>
          </cell>
          <cell r="K588">
            <v>0.245</v>
          </cell>
          <cell r="M588">
            <v>2.4500000000000002</v>
          </cell>
        </row>
        <row r="589">
          <cell r="A589">
            <v>37966</v>
          </cell>
          <cell r="B589" t="str">
            <v>CDB</v>
          </cell>
          <cell r="C589">
            <v>37971</v>
          </cell>
          <cell r="D589">
            <v>10.9</v>
          </cell>
          <cell r="E589">
            <v>2.4500000000000001E-2</v>
          </cell>
          <cell r="F589" t="str">
            <v>BCR</v>
          </cell>
          <cell r="G589">
            <v>-1</v>
          </cell>
          <cell r="H589">
            <v>5</v>
          </cell>
          <cell r="I589">
            <v>2003</v>
          </cell>
          <cell r="J589">
            <v>12</v>
          </cell>
          <cell r="K589">
            <v>0.26705000000000001</v>
          </cell>
          <cell r="M589">
            <v>2.4500000000000002</v>
          </cell>
        </row>
        <row r="590">
          <cell r="A590">
            <v>37967</v>
          </cell>
          <cell r="B590" t="str">
            <v>CDB</v>
          </cell>
          <cell r="C590">
            <v>37972</v>
          </cell>
          <cell r="D590">
            <v>9</v>
          </cell>
          <cell r="E590">
            <v>2.4500000000000001E-2</v>
          </cell>
          <cell r="F590" t="str">
            <v>BCR</v>
          </cell>
          <cell r="G590">
            <v>-1</v>
          </cell>
          <cell r="H590">
            <v>5</v>
          </cell>
          <cell r="I590">
            <v>2003</v>
          </cell>
          <cell r="J590">
            <v>12</v>
          </cell>
          <cell r="K590">
            <v>0.2205</v>
          </cell>
          <cell r="M590">
            <v>2.4500000000000002</v>
          </cell>
        </row>
        <row r="591">
          <cell r="A591">
            <v>37967</v>
          </cell>
          <cell r="B591" t="str">
            <v>CDB</v>
          </cell>
          <cell r="C591">
            <v>38068</v>
          </cell>
          <cell r="D591">
            <v>6</v>
          </cell>
          <cell r="E591">
            <v>2.9500000000000002E-2</v>
          </cell>
          <cell r="F591" t="str">
            <v>BCR</v>
          </cell>
          <cell r="G591">
            <v>-1</v>
          </cell>
          <cell r="H591">
            <v>101</v>
          </cell>
          <cell r="I591">
            <v>2003</v>
          </cell>
          <cell r="J591">
            <v>12</v>
          </cell>
          <cell r="K591">
            <v>0.17700000000000002</v>
          </cell>
          <cell r="M591">
            <v>2.95</v>
          </cell>
        </row>
        <row r="592">
          <cell r="A592">
            <v>37970</v>
          </cell>
          <cell r="B592" t="str">
            <v>CDB</v>
          </cell>
          <cell r="C592">
            <v>37971</v>
          </cell>
          <cell r="D592">
            <v>10</v>
          </cell>
          <cell r="E592">
            <v>2.4E-2</v>
          </cell>
          <cell r="F592" t="str">
            <v>BCR</v>
          </cell>
          <cell r="G592">
            <v>-1</v>
          </cell>
          <cell r="H592">
            <v>1</v>
          </cell>
          <cell r="I592">
            <v>2003</v>
          </cell>
          <cell r="J592">
            <v>12</v>
          </cell>
          <cell r="K592">
            <v>0.24</v>
          </cell>
          <cell r="M592">
            <v>2.4</v>
          </cell>
        </row>
        <row r="593">
          <cell r="A593">
            <v>37970</v>
          </cell>
          <cell r="B593" t="str">
            <v>CDB</v>
          </cell>
          <cell r="C593">
            <v>38027</v>
          </cell>
          <cell r="D593">
            <v>2</v>
          </cell>
          <cell r="E593">
            <v>2.7999999999999997E-2</v>
          </cell>
          <cell r="F593" t="str">
            <v>BCR</v>
          </cell>
          <cell r="G593">
            <v>-1</v>
          </cell>
          <cell r="H593">
            <v>57</v>
          </cell>
          <cell r="I593">
            <v>2003</v>
          </cell>
          <cell r="J593">
            <v>12</v>
          </cell>
          <cell r="K593">
            <v>5.5999999999999994E-2</v>
          </cell>
          <cell r="M593">
            <v>2.8</v>
          </cell>
        </row>
        <row r="594">
          <cell r="A594">
            <v>37970</v>
          </cell>
          <cell r="B594" t="str">
            <v>CDB</v>
          </cell>
          <cell r="C594">
            <v>38068</v>
          </cell>
          <cell r="D594">
            <v>5</v>
          </cell>
          <cell r="E594">
            <v>2.9500000000000002E-2</v>
          </cell>
          <cell r="F594" t="str">
            <v>BCR</v>
          </cell>
          <cell r="G594">
            <v>-1</v>
          </cell>
          <cell r="H594">
            <v>98</v>
          </cell>
          <cell r="I594">
            <v>2003</v>
          </cell>
          <cell r="J594">
            <v>12</v>
          </cell>
          <cell r="K594">
            <v>0.14750000000000002</v>
          </cell>
          <cell r="M594">
            <v>2.95</v>
          </cell>
        </row>
        <row r="595">
          <cell r="A595">
            <v>37970</v>
          </cell>
          <cell r="B595" t="str">
            <v>CDB</v>
          </cell>
          <cell r="C595">
            <v>38614</v>
          </cell>
          <cell r="D595">
            <v>3</v>
          </cell>
          <cell r="E595">
            <v>3.85E-2</v>
          </cell>
          <cell r="F595" t="str">
            <v>BCR</v>
          </cell>
          <cell r="G595">
            <v>-1</v>
          </cell>
          <cell r="H595">
            <v>644</v>
          </cell>
          <cell r="I595">
            <v>2003</v>
          </cell>
          <cell r="J595">
            <v>12</v>
          </cell>
          <cell r="K595">
            <v>0.11549999999999999</v>
          </cell>
          <cell r="M595">
            <v>3.85</v>
          </cell>
        </row>
        <row r="596">
          <cell r="A596">
            <v>37971</v>
          </cell>
          <cell r="B596" t="str">
            <v>CDB</v>
          </cell>
          <cell r="C596">
            <v>37995</v>
          </cell>
          <cell r="D596">
            <v>21</v>
          </cell>
          <cell r="E596">
            <v>2.4500000000000001E-2</v>
          </cell>
          <cell r="F596" t="str">
            <v>BCR</v>
          </cell>
          <cell r="G596">
            <v>-1</v>
          </cell>
          <cell r="H596">
            <v>24</v>
          </cell>
          <cell r="I596">
            <v>2003</v>
          </cell>
          <cell r="J596">
            <v>12</v>
          </cell>
          <cell r="K596">
            <v>0.51450000000000007</v>
          </cell>
          <cell r="M596">
            <v>2.4500000000000002</v>
          </cell>
        </row>
        <row r="597">
          <cell r="A597">
            <v>37972</v>
          </cell>
          <cell r="B597" t="str">
            <v>CDB</v>
          </cell>
          <cell r="C597">
            <v>37995</v>
          </cell>
          <cell r="D597">
            <v>10.3</v>
          </cell>
          <cell r="E597">
            <v>2.4199999999999999E-2</v>
          </cell>
          <cell r="F597" t="str">
            <v>BCR</v>
          </cell>
          <cell r="G597">
            <v>-1</v>
          </cell>
          <cell r="H597">
            <v>23</v>
          </cell>
          <cell r="I597">
            <v>2003</v>
          </cell>
          <cell r="J597">
            <v>12</v>
          </cell>
          <cell r="K597">
            <v>0.24926000000000001</v>
          </cell>
          <cell r="M597">
            <v>2.42</v>
          </cell>
        </row>
        <row r="598">
          <cell r="A598">
            <v>37972</v>
          </cell>
          <cell r="B598" t="str">
            <v>CDB</v>
          </cell>
          <cell r="C598">
            <v>38026</v>
          </cell>
          <cell r="D598">
            <v>1.4</v>
          </cell>
          <cell r="E598">
            <v>2.4500000000000001E-2</v>
          </cell>
          <cell r="F598" t="str">
            <v>BCR</v>
          </cell>
          <cell r="G598">
            <v>-1</v>
          </cell>
          <cell r="H598">
            <v>54</v>
          </cell>
          <cell r="I598">
            <v>2003</v>
          </cell>
          <cell r="J598">
            <v>12</v>
          </cell>
          <cell r="K598">
            <v>3.4299999999999997E-2</v>
          </cell>
          <cell r="M598">
            <v>2.4500000000000002</v>
          </cell>
        </row>
        <row r="599">
          <cell r="A599">
            <v>37972</v>
          </cell>
          <cell r="B599" t="str">
            <v>CDB</v>
          </cell>
          <cell r="C599">
            <v>38393</v>
          </cell>
          <cell r="D599">
            <v>1</v>
          </cell>
          <cell r="E599">
            <v>3.32E-2</v>
          </cell>
          <cell r="F599" t="str">
            <v>BCR</v>
          </cell>
          <cell r="G599">
            <v>-1</v>
          </cell>
          <cell r="H599">
            <v>421</v>
          </cell>
          <cell r="I599">
            <v>2003</v>
          </cell>
          <cell r="J599">
            <v>12</v>
          </cell>
          <cell r="K599">
            <v>3.32E-2</v>
          </cell>
          <cell r="M599">
            <v>3.32</v>
          </cell>
        </row>
        <row r="600">
          <cell r="A600">
            <v>37974</v>
          </cell>
          <cell r="B600" t="str">
            <v>CDB</v>
          </cell>
          <cell r="C600">
            <v>38393</v>
          </cell>
          <cell r="D600">
            <v>4</v>
          </cell>
          <cell r="E600">
            <v>3.2899999999999999E-2</v>
          </cell>
          <cell r="F600" t="str">
            <v>BCR</v>
          </cell>
          <cell r="G600">
            <v>-1</v>
          </cell>
          <cell r="H600">
            <v>419</v>
          </cell>
          <cell r="I600">
            <v>2003</v>
          </cell>
          <cell r="J600">
            <v>12</v>
          </cell>
          <cell r="K600">
            <v>0.13159999999999999</v>
          </cell>
          <cell r="M600">
            <v>3.29</v>
          </cell>
        </row>
        <row r="601">
          <cell r="A601">
            <v>37977</v>
          </cell>
          <cell r="B601" t="str">
            <v>CDB</v>
          </cell>
          <cell r="C601">
            <v>38467</v>
          </cell>
          <cell r="D601">
            <v>15</v>
          </cell>
          <cell r="E601">
            <v>3.5000000000000003E-2</v>
          </cell>
          <cell r="F601" t="str">
            <v>BCR</v>
          </cell>
          <cell r="G601">
            <v>-1</v>
          </cell>
          <cell r="H601">
            <v>490</v>
          </cell>
          <cell r="I601">
            <v>2003</v>
          </cell>
          <cell r="J601">
            <v>12</v>
          </cell>
          <cell r="K601">
            <v>0.52500000000000002</v>
          </cell>
          <cell r="M601">
            <v>3.5</v>
          </cell>
        </row>
        <row r="602">
          <cell r="A602">
            <v>37978</v>
          </cell>
          <cell r="B602" t="str">
            <v>CDB</v>
          </cell>
          <cell r="C602">
            <v>38467</v>
          </cell>
          <cell r="D602">
            <v>6</v>
          </cell>
          <cell r="E602">
            <v>3.5000000000000003E-2</v>
          </cell>
          <cell r="F602" t="str">
            <v>BCR</v>
          </cell>
          <cell r="G602">
            <v>-1</v>
          </cell>
          <cell r="H602">
            <v>489</v>
          </cell>
          <cell r="I602">
            <v>2003</v>
          </cell>
          <cell r="J602">
            <v>12</v>
          </cell>
          <cell r="K602">
            <v>0.21000000000000002</v>
          </cell>
          <cell r="M602">
            <v>3.5</v>
          </cell>
        </row>
        <row r="603">
          <cell r="A603">
            <v>37979</v>
          </cell>
          <cell r="B603" t="str">
            <v>CDB</v>
          </cell>
          <cell r="C603">
            <v>38393</v>
          </cell>
          <cell r="D603">
            <v>3</v>
          </cell>
          <cell r="E603">
            <v>3.3500000000000002E-2</v>
          </cell>
          <cell r="F603" t="str">
            <v>BCR</v>
          </cell>
          <cell r="G603">
            <v>-1</v>
          </cell>
          <cell r="H603">
            <v>414</v>
          </cell>
          <cell r="I603">
            <v>2003</v>
          </cell>
          <cell r="J603">
            <v>12</v>
          </cell>
          <cell r="K603">
            <v>0.10050000000000001</v>
          </cell>
          <cell r="M603">
            <v>3.35</v>
          </cell>
        </row>
        <row r="604">
          <cell r="A604">
            <v>37981</v>
          </cell>
          <cell r="B604" t="str">
            <v>CDB</v>
          </cell>
          <cell r="C604">
            <v>38614</v>
          </cell>
          <cell r="D604">
            <v>3</v>
          </cell>
          <cell r="E604">
            <v>3.8100000000000002E-2</v>
          </cell>
          <cell r="F604" t="str">
            <v>BCR</v>
          </cell>
          <cell r="G604">
            <v>-1</v>
          </cell>
          <cell r="H604">
            <v>633</v>
          </cell>
          <cell r="I604">
            <v>2003</v>
          </cell>
          <cell r="J604">
            <v>12</v>
          </cell>
          <cell r="K604">
            <v>0.11430000000000001</v>
          </cell>
          <cell r="M604">
            <v>3.81</v>
          </cell>
        </row>
        <row r="605">
          <cell r="A605">
            <v>37984</v>
          </cell>
          <cell r="B605" t="str">
            <v>CDB</v>
          </cell>
          <cell r="C605">
            <v>38092</v>
          </cell>
          <cell r="D605">
            <v>6</v>
          </cell>
          <cell r="E605">
            <v>2.6499999999999999E-2</v>
          </cell>
          <cell r="F605" t="str">
            <v>BCR</v>
          </cell>
          <cell r="G605">
            <v>-1</v>
          </cell>
          <cell r="H605">
            <v>108</v>
          </cell>
          <cell r="I605">
            <v>2003</v>
          </cell>
          <cell r="J605">
            <v>12</v>
          </cell>
          <cell r="K605">
            <v>0.159</v>
          </cell>
          <cell r="M605">
            <v>2.65</v>
          </cell>
        </row>
        <row r="606">
          <cell r="A606">
            <v>37984</v>
          </cell>
          <cell r="B606" t="str">
            <v>CDB</v>
          </cell>
          <cell r="C606">
            <v>38149</v>
          </cell>
          <cell r="D606">
            <v>5</v>
          </cell>
          <cell r="E606">
            <v>2.7000000000000003E-2</v>
          </cell>
          <cell r="F606" t="str">
            <v>BCR</v>
          </cell>
          <cell r="G606">
            <v>-1</v>
          </cell>
          <cell r="H606">
            <v>165</v>
          </cell>
          <cell r="I606">
            <v>2003</v>
          </cell>
          <cell r="J606">
            <v>12</v>
          </cell>
          <cell r="K606">
            <v>0.13500000000000001</v>
          </cell>
          <cell r="M606">
            <v>2.7</v>
          </cell>
        </row>
        <row r="607">
          <cell r="A607">
            <v>37985</v>
          </cell>
          <cell r="B607" t="str">
            <v>CDB</v>
          </cell>
          <cell r="C607">
            <v>38149</v>
          </cell>
          <cell r="D607">
            <v>5</v>
          </cell>
          <cell r="E607">
            <v>2.7000000000000003E-2</v>
          </cell>
          <cell r="F607" t="str">
            <v>BCR</v>
          </cell>
          <cell r="G607">
            <v>-1</v>
          </cell>
          <cell r="H607">
            <v>164</v>
          </cell>
          <cell r="I607">
            <v>2003</v>
          </cell>
          <cell r="J607">
            <v>12</v>
          </cell>
          <cell r="K607">
            <v>0.13500000000000001</v>
          </cell>
          <cell r="M607">
            <v>2.7</v>
          </cell>
        </row>
        <row r="608">
          <cell r="A608">
            <v>37985</v>
          </cell>
          <cell r="B608" t="str">
            <v>CDB</v>
          </cell>
          <cell r="C608">
            <v>38985</v>
          </cell>
          <cell r="D608">
            <v>18</v>
          </cell>
          <cell r="E608">
            <v>4.8499999999999995E-2</v>
          </cell>
          <cell r="F608" t="str">
            <v>BCR</v>
          </cell>
          <cell r="G608">
            <v>-1</v>
          </cell>
          <cell r="H608">
            <v>1000</v>
          </cell>
          <cell r="I608">
            <v>2003</v>
          </cell>
          <cell r="J608">
            <v>12</v>
          </cell>
          <cell r="K608">
            <v>0.87299999999999989</v>
          </cell>
          <cell r="M608">
            <v>4.8499999999999996</v>
          </cell>
        </row>
        <row r="609">
          <cell r="A609">
            <v>37988</v>
          </cell>
          <cell r="B609" t="str">
            <v>CDB</v>
          </cell>
          <cell r="C609">
            <v>38068</v>
          </cell>
          <cell r="D609">
            <v>9</v>
          </cell>
          <cell r="E609">
            <v>2.7200000000000002E-2</v>
          </cell>
          <cell r="F609" t="str">
            <v>BCR</v>
          </cell>
          <cell r="G609">
            <v>-1</v>
          </cell>
          <cell r="H609">
            <v>80</v>
          </cell>
          <cell r="I609">
            <v>2004</v>
          </cell>
          <cell r="J609">
            <v>1</v>
          </cell>
          <cell r="K609">
            <v>0.24480000000000002</v>
          </cell>
          <cell r="L609">
            <v>80</v>
          </cell>
          <cell r="M609">
            <v>2.72</v>
          </cell>
        </row>
        <row r="610">
          <cell r="A610">
            <v>37991</v>
          </cell>
          <cell r="B610" t="str">
            <v>CDB</v>
          </cell>
          <cell r="C610">
            <v>38149</v>
          </cell>
          <cell r="D610">
            <v>2</v>
          </cell>
          <cell r="E610">
            <v>2.75E-2</v>
          </cell>
          <cell r="F610" t="str">
            <v>BCR</v>
          </cell>
          <cell r="G610">
            <v>-1</v>
          </cell>
          <cell r="H610">
            <v>158</v>
          </cell>
          <cell r="I610">
            <v>2004</v>
          </cell>
          <cell r="J610">
            <v>1</v>
          </cell>
          <cell r="K610">
            <v>5.5E-2</v>
          </cell>
          <cell r="L610">
            <v>158</v>
          </cell>
          <cell r="M610">
            <v>2.75</v>
          </cell>
        </row>
        <row r="611">
          <cell r="A611">
            <v>37991</v>
          </cell>
          <cell r="B611" t="str">
            <v>CDB</v>
          </cell>
          <cell r="C611">
            <v>38182</v>
          </cell>
          <cell r="D611">
            <v>22</v>
          </cell>
          <cell r="E611">
            <v>2.8199999999999999E-2</v>
          </cell>
          <cell r="F611" t="str">
            <v>BCR</v>
          </cell>
          <cell r="G611">
            <v>-1</v>
          </cell>
          <cell r="H611">
            <v>191</v>
          </cell>
          <cell r="I611">
            <v>2004</v>
          </cell>
          <cell r="J611">
            <v>1</v>
          </cell>
          <cell r="K611">
            <v>0.62039999999999995</v>
          </cell>
          <cell r="L611">
            <v>191</v>
          </cell>
          <cell r="M611">
            <v>2.82</v>
          </cell>
        </row>
        <row r="612">
          <cell r="A612">
            <v>37991</v>
          </cell>
          <cell r="B612" t="str">
            <v>CDB</v>
          </cell>
          <cell r="C612">
            <v>38985</v>
          </cell>
          <cell r="D612">
            <v>7</v>
          </cell>
          <cell r="E612">
            <v>4.8600000000000004E-2</v>
          </cell>
          <cell r="F612" t="str">
            <v>BCR</v>
          </cell>
          <cell r="G612">
            <v>-1</v>
          </cell>
          <cell r="H612">
            <v>994</v>
          </cell>
          <cell r="I612">
            <v>2004</v>
          </cell>
          <cell r="J612">
            <v>1</v>
          </cell>
          <cell r="K612">
            <v>0.34020000000000006</v>
          </cell>
          <cell r="L612">
            <v>994</v>
          </cell>
          <cell r="M612">
            <v>4.8600000000000003</v>
          </cell>
        </row>
        <row r="613">
          <cell r="A613">
            <v>37992</v>
          </cell>
          <cell r="B613" t="str">
            <v>CDB</v>
          </cell>
          <cell r="C613">
            <v>38467</v>
          </cell>
          <cell r="D613">
            <v>3</v>
          </cell>
          <cell r="E613">
            <v>3.5000000000000003E-2</v>
          </cell>
          <cell r="F613" t="str">
            <v>BCR</v>
          </cell>
          <cell r="G613">
            <v>-1</v>
          </cell>
          <cell r="H613">
            <v>475</v>
          </cell>
          <cell r="I613">
            <v>2004</v>
          </cell>
          <cell r="J613">
            <v>1</v>
          </cell>
          <cell r="K613">
            <v>0.10500000000000001</v>
          </cell>
          <cell r="L613">
            <v>475</v>
          </cell>
          <cell r="M613">
            <v>3.5</v>
          </cell>
        </row>
        <row r="614">
          <cell r="A614">
            <v>37992</v>
          </cell>
          <cell r="B614" t="str">
            <v>CDB</v>
          </cell>
          <cell r="C614">
            <v>38709</v>
          </cell>
          <cell r="D614">
            <v>2</v>
          </cell>
          <cell r="E614">
            <v>3.9800000000000002E-2</v>
          </cell>
          <cell r="F614" t="str">
            <v>BCR</v>
          </cell>
          <cell r="G614">
            <v>-1</v>
          </cell>
          <cell r="H614">
            <v>717</v>
          </cell>
          <cell r="I614">
            <v>2004</v>
          </cell>
          <cell r="J614">
            <v>1</v>
          </cell>
          <cell r="K614">
            <v>7.9600000000000004E-2</v>
          </cell>
          <cell r="L614">
            <v>717</v>
          </cell>
          <cell r="M614">
            <v>3.98</v>
          </cell>
        </row>
        <row r="615">
          <cell r="A615">
            <v>37993</v>
          </cell>
          <cell r="B615" t="str">
            <v>CDB</v>
          </cell>
          <cell r="C615">
            <v>38026</v>
          </cell>
          <cell r="D615">
            <v>5</v>
          </cell>
          <cell r="E615">
            <v>2.4500000000000001E-2</v>
          </cell>
          <cell r="F615" t="str">
            <v>BCR</v>
          </cell>
          <cell r="G615">
            <v>-1</v>
          </cell>
          <cell r="H615">
            <v>33</v>
          </cell>
          <cell r="I615">
            <v>2004</v>
          </cell>
          <cell r="J615">
            <v>1</v>
          </cell>
          <cell r="K615">
            <v>0.1225</v>
          </cell>
          <cell r="L615">
            <v>33</v>
          </cell>
          <cell r="M615">
            <v>2.4500000000000002</v>
          </cell>
        </row>
        <row r="616">
          <cell r="A616">
            <v>37993</v>
          </cell>
          <cell r="B616" t="str">
            <v>CDB</v>
          </cell>
          <cell r="C616">
            <v>38299</v>
          </cell>
          <cell r="D616">
            <v>4</v>
          </cell>
          <cell r="E616">
            <v>2.9600000000000001E-2</v>
          </cell>
          <cell r="F616" t="str">
            <v>BCR</v>
          </cell>
          <cell r="G616">
            <v>-1</v>
          </cell>
          <cell r="H616">
            <v>306</v>
          </cell>
          <cell r="I616">
            <v>2004</v>
          </cell>
          <cell r="J616">
            <v>1</v>
          </cell>
          <cell r="K616">
            <v>0.11840000000000001</v>
          </cell>
          <cell r="L616">
            <v>306</v>
          </cell>
          <cell r="M616">
            <v>2.96</v>
          </cell>
        </row>
        <row r="617">
          <cell r="A617">
            <v>37993</v>
          </cell>
          <cell r="B617" t="str">
            <v>CDB</v>
          </cell>
          <cell r="C617">
            <v>38301</v>
          </cell>
          <cell r="D617">
            <v>2</v>
          </cell>
          <cell r="E617">
            <v>2.9600000000000001E-2</v>
          </cell>
          <cell r="F617" t="str">
            <v>BCR</v>
          </cell>
          <cell r="G617">
            <v>-1</v>
          </cell>
          <cell r="H617">
            <v>308</v>
          </cell>
          <cell r="I617">
            <v>2004</v>
          </cell>
          <cell r="J617">
            <v>1</v>
          </cell>
          <cell r="K617">
            <v>5.9200000000000003E-2</v>
          </cell>
          <cell r="L617">
            <v>308</v>
          </cell>
          <cell r="M617">
            <v>2.96</v>
          </cell>
        </row>
        <row r="618">
          <cell r="A618">
            <v>37993</v>
          </cell>
          <cell r="B618" t="str">
            <v>CDB</v>
          </cell>
          <cell r="C618">
            <v>38467</v>
          </cell>
          <cell r="D618">
            <v>2</v>
          </cell>
          <cell r="E618">
            <v>3.4000000000000002E-2</v>
          </cell>
          <cell r="F618" t="str">
            <v>BCR</v>
          </cell>
          <cell r="G618">
            <v>-1</v>
          </cell>
          <cell r="H618">
            <v>474</v>
          </cell>
          <cell r="I618">
            <v>2004</v>
          </cell>
          <cell r="J618">
            <v>1</v>
          </cell>
          <cell r="K618">
            <v>6.8000000000000005E-2</v>
          </cell>
          <cell r="L618">
            <v>474</v>
          </cell>
          <cell r="M618">
            <v>3.4</v>
          </cell>
        </row>
        <row r="619">
          <cell r="A619">
            <v>37993</v>
          </cell>
          <cell r="B619" t="str">
            <v>CDB</v>
          </cell>
          <cell r="C619">
            <v>38709</v>
          </cell>
          <cell r="D619">
            <v>2</v>
          </cell>
          <cell r="E619">
            <v>3.9300000000000002E-2</v>
          </cell>
          <cell r="F619" t="str">
            <v>BCR</v>
          </cell>
          <cell r="G619">
            <v>-1</v>
          </cell>
          <cell r="H619">
            <v>716</v>
          </cell>
          <cell r="I619">
            <v>2004</v>
          </cell>
          <cell r="J619">
            <v>1</v>
          </cell>
          <cell r="K619">
            <v>7.8600000000000003E-2</v>
          </cell>
          <cell r="L619">
            <v>716</v>
          </cell>
          <cell r="M619">
            <v>3.93</v>
          </cell>
        </row>
        <row r="620">
          <cell r="A620">
            <v>37993</v>
          </cell>
          <cell r="B620" t="str">
            <v>CDB</v>
          </cell>
          <cell r="C620">
            <v>38985</v>
          </cell>
          <cell r="D620">
            <v>1</v>
          </cell>
          <cell r="E620">
            <v>4.7500000000000001E-2</v>
          </cell>
          <cell r="F620" t="str">
            <v>BCR</v>
          </cell>
          <cell r="G620">
            <v>-1</v>
          </cell>
          <cell r="H620">
            <v>992</v>
          </cell>
          <cell r="I620">
            <v>2004</v>
          </cell>
          <cell r="J620">
            <v>1</v>
          </cell>
          <cell r="K620">
            <v>4.7500000000000001E-2</v>
          </cell>
          <cell r="L620">
            <v>992</v>
          </cell>
          <cell r="M620">
            <v>4.75</v>
          </cell>
        </row>
        <row r="621">
          <cell r="A621">
            <v>37994</v>
          </cell>
          <cell r="B621" t="str">
            <v>CDB</v>
          </cell>
          <cell r="C621">
            <v>38026</v>
          </cell>
          <cell r="D621">
            <v>2</v>
          </cell>
          <cell r="E621">
            <v>2.4E-2</v>
          </cell>
          <cell r="F621" t="str">
            <v>BCR</v>
          </cell>
          <cell r="G621">
            <v>-1</v>
          </cell>
          <cell r="H621">
            <v>32</v>
          </cell>
          <cell r="I621">
            <v>2004</v>
          </cell>
          <cell r="J621">
            <v>1</v>
          </cell>
          <cell r="K621">
            <v>4.8000000000000001E-2</v>
          </cell>
          <cell r="L621">
            <v>32</v>
          </cell>
          <cell r="M621">
            <v>2.4</v>
          </cell>
        </row>
        <row r="622">
          <cell r="A622">
            <v>37994</v>
          </cell>
          <cell r="B622" t="str">
            <v>CDB</v>
          </cell>
          <cell r="C622">
            <v>38054</v>
          </cell>
          <cell r="D622">
            <v>2</v>
          </cell>
          <cell r="E622">
            <v>2.4500000000000001E-2</v>
          </cell>
          <cell r="F622" t="str">
            <v>BCR</v>
          </cell>
          <cell r="G622">
            <v>-1</v>
          </cell>
          <cell r="H622">
            <v>60</v>
          </cell>
          <cell r="I622">
            <v>2004</v>
          </cell>
          <cell r="J622">
            <v>1</v>
          </cell>
          <cell r="K622">
            <v>4.9000000000000002E-2</v>
          </cell>
          <cell r="L622">
            <v>60</v>
          </cell>
          <cell r="M622">
            <v>2.4500000000000002</v>
          </cell>
        </row>
        <row r="623">
          <cell r="A623">
            <v>37994</v>
          </cell>
          <cell r="B623" t="str">
            <v>CDB</v>
          </cell>
          <cell r="C623">
            <v>38083</v>
          </cell>
          <cell r="D623">
            <v>2</v>
          </cell>
          <cell r="E623">
            <v>2.5000000000000001E-2</v>
          </cell>
          <cell r="F623" t="str">
            <v>BCR</v>
          </cell>
          <cell r="G623">
            <v>-1</v>
          </cell>
          <cell r="H623">
            <v>89</v>
          </cell>
          <cell r="I623">
            <v>2004</v>
          </cell>
          <cell r="J623">
            <v>1</v>
          </cell>
          <cell r="K623">
            <v>0.05</v>
          </cell>
          <cell r="L623">
            <v>89</v>
          </cell>
          <cell r="M623">
            <v>2.5</v>
          </cell>
        </row>
        <row r="624">
          <cell r="A624">
            <v>37995</v>
          </cell>
          <cell r="B624" t="str">
            <v>CDB</v>
          </cell>
          <cell r="C624">
            <v>38092</v>
          </cell>
          <cell r="D624">
            <v>6</v>
          </cell>
          <cell r="E624">
            <v>2.6499999999999999E-2</v>
          </cell>
          <cell r="F624" t="str">
            <v>BCR</v>
          </cell>
          <cell r="G624">
            <v>-1</v>
          </cell>
          <cell r="H624">
            <v>97</v>
          </cell>
          <cell r="I624">
            <v>2004</v>
          </cell>
          <cell r="J624">
            <v>1</v>
          </cell>
          <cell r="K624">
            <v>0.159</v>
          </cell>
          <cell r="L624">
            <v>97</v>
          </cell>
          <cell r="M624">
            <v>2.65</v>
          </cell>
        </row>
        <row r="625">
          <cell r="A625">
            <v>37998</v>
          </cell>
          <cell r="B625" t="str">
            <v>CDB</v>
          </cell>
          <cell r="C625">
            <v>38026</v>
          </cell>
          <cell r="D625">
            <v>5</v>
          </cell>
          <cell r="E625">
            <v>2.4E-2</v>
          </cell>
          <cell r="F625" t="str">
            <v>BCR</v>
          </cell>
          <cell r="G625">
            <v>-1</v>
          </cell>
          <cell r="H625">
            <v>28</v>
          </cell>
          <cell r="I625">
            <v>2004</v>
          </cell>
          <cell r="J625">
            <v>1</v>
          </cell>
          <cell r="K625">
            <v>0.12</v>
          </cell>
          <cell r="L625">
            <v>28</v>
          </cell>
          <cell r="M625">
            <v>2.4</v>
          </cell>
        </row>
        <row r="626">
          <cell r="A626">
            <v>37998</v>
          </cell>
          <cell r="B626" t="str">
            <v>CDB</v>
          </cell>
          <cell r="C626">
            <v>38344</v>
          </cell>
          <cell r="D626">
            <v>20</v>
          </cell>
          <cell r="E626">
            <v>3.1300000000000001E-2</v>
          </cell>
          <cell r="F626" t="str">
            <v>BCR</v>
          </cell>
          <cell r="G626">
            <v>-1</v>
          </cell>
          <cell r="H626">
            <v>346</v>
          </cell>
          <cell r="I626">
            <v>2004</v>
          </cell>
          <cell r="J626">
            <v>1</v>
          </cell>
          <cell r="K626">
            <v>0.626</v>
          </cell>
          <cell r="L626">
            <v>346</v>
          </cell>
          <cell r="M626">
            <v>3.13</v>
          </cell>
        </row>
        <row r="627">
          <cell r="A627">
            <v>37998</v>
          </cell>
          <cell r="B627" t="str">
            <v>CDB</v>
          </cell>
          <cell r="C627">
            <v>38393</v>
          </cell>
          <cell r="D627">
            <v>3</v>
          </cell>
          <cell r="E627">
            <v>3.3700000000000001E-2</v>
          </cell>
          <cell r="F627" t="str">
            <v>BCR</v>
          </cell>
          <cell r="G627">
            <v>-1</v>
          </cell>
          <cell r="H627">
            <v>395</v>
          </cell>
          <cell r="I627">
            <v>2004</v>
          </cell>
          <cell r="J627">
            <v>1</v>
          </cell>
          <cell r="K627">
            <v>0.1011</v>
          </cell>
          <cell r="L627">
            <v>395</v>
          </cell>
          <cell r="M627">
            <v>3.37</v>
          </cell>
        </row>
        <row r="628">
          <cell r="A628">
            <v>37999</v>
          </cell>
          <cell r="B628" t="str">
            <v>CDB</v>
          </cell>
          <cell r="C628">
            <v>38000</v>
          </cell>
          <cell r="D628">
            <v>21.4</v>
          </cell>
          <cell r="E628">
            <v>2.4399999999999998E-2</v>
          </cell>
          <cell r="F628" t="str">
            <v>BCR</v>
          </cell>
          <cell r="G628">
            <v>-1</v>
          </cell>
          <cell r="H628">
            <v>1</v>
          </cell>
          <cell r="I628">
            <v>2004</v>
          </cell>
          <cell r="J628">
            <v>1</v>
          </cell>
          <cell r="K628">
            <v>0.52215999999999996</v>
          </cell>
          <cell r="L628">
            <v>1</v>
          </cell>
          <cell r="M628">
            <v>2.44</v>
          </cell>
        </row>
        <row r="629">
          <cell r="A629">
            <v>37999</v>
          </cell>
          <cell r="B629" t="str">
            <v>CDB</v>
          </cell>
          <cell r="C629">
            <v>38001</v>
          </cell>
          <cell r="D629">
            <v>3</v>
          </cell>
          <cell r="E629">
            <v>2.5000000000000001E-2</v>
          </cell>
          <cell r="F629" t="str">
            <v>BCR</v>
          </cell>
          <cell r="G629">
            <v>-1</v>
          </cell>
          <cell r="H629">
            <v>2</v>
          </cell>
          <cell r="I629">
            <v>2004</v>
          </cell>
          <cell r="J629">
            <v>1</v>
          </cell>
          <cell r="K629">
            <v>7.5000000000000011E-2</v>
          </cell>
          <cell r="L629">
            <v>2</v>
          </cell>
          <cell r="M629">
            <v>2.5</v>
          </cell>
        </row>
        <row r="630">
          <cell r="A630">
            <v>37999</v>
          </cell>
          <cell r="B630" t="str">
            <v>CDB</v>
          </cell>
          <cell r="C630">
            <v>38002</v>
          </cell>
          <cell r="D630">
            <v>18</v>
          </cell>
          <cell r="E630">
            <v>2.5000000000000001E-2</v>
          </cell>
          <cell r="F630" t="str">
            <v>BCR</v>
          </cell>
          <cell r="G630">
            <v>-1</v>
          </cell>
          <cell r="H630">
            <v>3</v>
          </cell>
          <cell r="I630">
            <v>2004</v>
          </cell>
          <cell r="J630">
            <v>1</v>
          </cell>
          <cell r="K630">
            <v>0.45</v>
          </cell>
          <cell r="L630">
            <v>3</v>
          </cell>
          <cell r="M630">
            <v>2.5</v>
          </cell>
        </row>
        <row r="631">
          <cell r="A631">
            <v>37999</v>
          </cell>
          <cell r="B631" t="str">
            <v>CDB</v>
          </cell>
          <cell r="C631">
            <v>38027</v>
          </cell>
          <cell r="D631">
            <v>25</v>
          </cell>
          <cell r="E631">
            <v>2.4900000000000002E-2</v>
          </cell>
          <cell r="F631" t="str">
            <v>BCR</v>
          </cell>
          <cell r="G631">
            <v>-1</v>
          </cell>
          <cell r="H631">
            <v>28</v>
          </cell>
          <cell r="I631">
            <v>2004</v>
          </cell>
          <cell r="J631">
            <v>1</v>
          </cell>
          <cell r="K631">
            <v>0.62250000000000005</v>
          </cell>
          <cell r="L631">
            <v>28</v>
          </cell>
          <cell r="M631">
            <v>2.4900000000000002</v>
          </cell>
        </row>
        <row r="632">
          <cell r="A632">
            <v>37999</v>
          </cell>
          <cell r="B632" t="str">
            <v>CDB</v>
          </cell>
          <cell r="C632">
            <v>38068</v>
          </cell>
          <cell r="D632">
            <v>2</v>
          </cell>
          <cell r="E632">
            <v>2.5000000000000001E-2</v>
          </cell>
          <cell r="F632" t="str">
            <v>BCR</v>
          </cell>
          <cell r="G632">
            <v>-1</v>
          </cell>
          <cell r="H632">
            <v>69</v>
          </cell>
          <cell r="I632">
            <v>2004</v>
          </cell>
          <cell r="J632">
            <v>1</v>
          </cell>
          <cell r="K632">
            <v>0.05</v>
          </cell>
          <cell r="L632">
            <v>69</v>
          </cell>
          <cell r="M632">
            <v>2.5</v>
          </cell>
        </row>
        <row r="633">
          <cell r="A633">
            <v>37999</v>
          </cell>
          <cell r="B633" t="str">
            <v>CDB</v>
          </cell>
          <cell r="C633">
            <v>38247</v>
          </cell>
          <cell r="D633">
            <v>10</v>
          </cell>
          <cell r="E633">
            <v>3.04E-2</v>
          </cell>
          <cell r="F633" t="str">
            <v>BCR</v>
          </cell>
          <cell r="G633">
            <v>-1</v>
          </cell>
          <cell r="H633">
            <v>248</v>
          </cell>
          <cell r="I633">
            <v>2004</v>
          </cell>
          <cell r="J633">
            <v>1</v>
          </cell>
          <cell r="K633">
            <v>0.30399999999999999</v>
          </cell>
          <cell r="L633">
            <v>248</v>
          </cell>
          <cell r="M633">
            <v>3.04</v>
          </cell>
        </row>
        <row r="634">
          <cell r="A634">
            <v>37999</v>
          </cell>
          <cell r="B634" t="str">
            <v>CDB</v>
          </cell>
          <cell r="C634">
            <v>38344</v>
          </cell>
          <cell r="D634">
            <v>2</v>
          </cell>
          <cell r="E634">
            <v>3.15E-2</v>
          </cell>
          <cell r="F634" t="str">
            <v>BCR</v>
          </cell>
          <cell r="G634">
            <v>-1</v>
          </cell>
          <cell r="H634">
            <v>345</v>
          </cell>
          <cell r="I634">
            <v>2004</v>
          </cell>
          <cell r="J634">
            <v>1</v>
          </cell>
          <cell r="K634">
            <v>6.3E-2</v>
          </cell>
          <cell r="L634">
            <v>345</v>
          </cell>
          <cell r="M634">
            <v>3.15</v>
          </cell>
        </row>
        <row r="635">
          <cell r="A635">
            <v>37999</v>
          </cell>
          <cell r="B635" t="str">
            <v>CDB</v>
          </cell>
          <cell r="C635">
            <v>38393</v>
          </cell>
          <cell r="D635">
            <v>7</v>
          </cell>
          <cell r="E635">
            <v>3.2500000000000001E-2</v>
          </cell>
          <cell r="F635" t="str">
            <v>BCR</v>
          </cell>
          <cell r="G635">
            <v>-1</v>
          </cell>
          <cell r="H635">
            <v>394</v>
          </cell>
          <cell r="I635">
            <v>2004</v>
          </cell>
          <cell r="J635">
            <v>1</v>
          </cell>
          <cell r="K635">
            <v>0.22750000000000001</v>
          </cell>
          <cell r="L635">
            <v>394</v>
          </cell>
          <cell r="M635">
            <v>3.25</v>
          </cell>
        </row>
        <row r="636">
          <cell r="A636">
            <v>37999</v>
          </cell>
          <cell r="B636" t="str">
            <v>CDB</v>
          </cell>
          <cell r="C636">
            <v>38467</v>
          </cell>
          <cell r="D636">
            <v>10</v>
          </cell>
          <cell r="E636">
            <v>3.4000000000000002E-2</v>
          </cell>
          <cell r="F636" t="str">
            <v>BCR</v>
          </cell>
          <cell r="G636">
            <v>-1</v>
          </cell>
          <cell r="H636">
            <v>468</v>
          </cell>
          <cell r="I636">
            <v>2004</v>
          </cell>
          <cell r="J636">
            <v>1</v>
          </cell>
          <cell r="K636">
            <v>0.34</v>
          </cell>
          <cell r="L636">
            <v>468</v>
          </cell>
          <cell r="M636">
            <v>3.4</v>
          </cell>
        </row>
        <row r="637">
          <cell r="A637">
            <v>37999</v>
          </cell>
          <cell r="B637" t="str">
            <v>CDB</v>
          </cell>
          <cell r="C637">
            <v>38544</v>
          </cell>
          <cell r="D637">
            <v>4</v>
          </cell>
          <cell r="E637">
            <v>3.5000000000000003E-2</v>
          </cell>
          <cell r="F637" t="str">
            <v>BCR</v>
          </cell>
          <cell r="G637">
            <v>-1</v>
          </cell>
          <cell r="H637">
            <v>545</v>
          </cell>
          <cell r="I637">
            <v>2004</v>
          </cell>
          <cell r="J637">
            <v>1</v>
          </cell>
          <cell r="K637">
            <v>0.14000000000000001</v>
          </cell>
          <cell r="L637">
            <v>545</v>
          </cell>
          <cell r="M637">
            <v>3.5</v>
          </cell>
        </row>
        <row r="638">
          <cell r="A638">
            <v>37999</v>
          </cell>
          <cell r="B638" t="str">
            <v>CDB</v>
          </cell>
          <cell r="C638">
            <v>38985</v>
          </cell>
          <cell r="D638">
            <v>2</v>
          </cell>
          <cell r="E638">
            <v>4.6799999999999994E-2</v>
          </cell>
          <cell r="F638" t="str">
            <v>BCR</v>
          </cell>
          <cell r="G638">
            <v>-1</v>
          </cell>
          <cell r="H638">
            <v>986</v>
          </cell>
          <cell r="I638">
            <v>2004</v>
          </cell>
          <cell r="J638">
            <v>1</v>
          </cell>
          <cell r="K638">
            <v>9.3599999999999989E-2</v>
          </cell>
          <cell r="L638">
            <v>986</v>
          </cell>
          <cell r="M638">
            <v>4.68</v>
          </cell>
        </row>
        <row r="639">
          <cell r="A639">
            <v>38000</v>
          </cell>
          <cell r="B639" t="str">
            <v>CDB</v>
          </cell>
          <cell r="C639">
            <v>38001</v>
          </cell>
          <cell r="D639">
            <v>9</v>
          </cell>
          <cell r="E639">
            <v>2.5000000000000001E-2</v>
          </cell>
          <cell r="F639" t="str">
            <v>BCR</v>
          </cell>
          <cell r="G639">
            <v>-1</v>
          </cell>
          <cell r="H639">
            <v>1</v>
          </cell>
          <cell r="I639">
            <v>2004</v>
          </cell>
          <cell r="J639">
            <v>1</v>
          </cell>
          <cell r="K639">
            <v>0.22500000000000001</v>
          </cell>
          <cell r="L639">
            <v>1</v>
          </cell>
          <cell r="M639">
            <v>2.5</v>
          </cell>
        </row>
        <row r="640">
          <cell r="A640">
            <v>38000</v>
          </cell>
          <cell r="B640" t="str">
            <v>CDB</v>
          </cell>
          <cell r="C640">
            <v>38002</v>
          </cell>
          <cell r="D640">
            <v>10</v>
          </cell>
          <cell r="E640">
            <v>2.5000000000000001E-2</v>
          </cell>
          <cell r="F640" t="str">
            <v>BCR</v>
          </cell>
          <cell r="G640">
            <v>-1</v>
          </cell>
          <cell r="H640">
            <v>2</v>
          </cell>
          <cell r="I640">
            <v>2004</v>
          </cell>
          <cell r="J640">
            <v>1</v>
          </cell>
          <cell r="K640">
            <v>0.25</v>
          </cell>
          <cell r="L640">
            <v>2</v>
          </cell>
          <cell r="M640">
            <v>2.5</v>
          </cell>
        </row>
        <row r="641">
          <cell r="A641">
            <v>38000</v>
          </cell>
          <cell r="B641" t="str">
            <v>CDB</v>
          </cell>
          <cell r="C641">
            <v>38027</v>
          </cell>
          <cell r="D641">
            <v>2</v>
          </cell>
          <cell r="E641">
            <v>2.5099999999999997E-2</v>
          </cell>
          <cell r="F641" t="str">
            <v>BCR</v>
          </cell>
          <cell r="G641">
            <v>-1</v>
          </cell>
          <cell r="H641">
            <v>27</v>
          </cell>
          <cell r="I641">
            <v>2004</v>
          </cell>
          <cell r="J641">
            <v>1</v>
          </cell>
          <cell r="K641">
            <v>5.0199999999999995E-2</v>
          </cell>
          <cell r="L641">
            <v>27</v>
          </cell>
          <cell r="M641">
            <v>2.5099999999999998</v>
          </cell>
        </row>
        <row r="642">
          <cell r="A642">
            <v>38000</v>
          </cell>
          <cell r="B642" t="str">
            <v>CDB</v>
          </cell>
          <cell r="C642">
            <v>38365</v>
          </cell>
          <cell r="D642">
            <v>7</v>
          </cell>
          <cell r="E642">
            <v>3.2899999999999999E-2</v>
          </cell>
          <cell r="F642" t="str">
            <v>BCR</v>
          </cell>
          <cell r="G642">
            <v>-1</v>
          </cell>
          <cell r="H642">
            <v>365</v>
          </cell>
          <cell r="I642">
            <v>2004</v>
          </cell>
          <cell r="J642">
            <v>1</v>
          </cell>
          <cell r="K642">
            <v>0.2303</v>
          </cell>
          <cell r="L642">
            <v>365</v>
          </cell>
          <cell r="M642">
            <v>3.29</v>
          </cell>
        </row>
        <row r="643">
          <cell r="A643">
            <v>38000</v>
          </cell>
          <cell r="B643" t="str">
            <v>CDB</v>
          </cell>
          <cell r="C643">
            <v>38393</v>
          </cell>
          <cell r="D643">
            <v>7</v>
          </cell>
          <cell r="E643">
            <v>3.2599999999999997E-2</v>
          </cell>
          <cell r="F643" t="str">
            <v>BCR</v>
          </cell>
          <cell r="G643">
            <v>-1</v>
          </cell>
          <cell r="H643">
            <v>393</v>
          </cell>
          <cell r="I643">
            <v>2004</v>
          </cell>
          <cell r="J643">
            <v>1</v>
          </cell>
          <cell r="K643">
            <v>0.22819999999999999</v>
          </cell>
          <cell r="L643">
            <v>393</v>
          </cell>
          <cell r="M643">
            <v>3.26</v>
          </cell>
        </row>
        <row r="644">
          <cell r="A644">
            <v>38001</v>
          </cell>
          <cell r="B644" t="str">
            <v>CDB</v>
          </cell>
          <cell r="C644">
            <v>38002</v>
          </cell>
          <cell r="D644">
            <v>9</v>
          </cell>
          <cell r="E644">
            <v>2.5000000000000001E-2</v>
          </cell>
          <cell r="F644" t="str">
            <v>BCR</v>
          </cell>
          <cell r="G644">
            <v>-1</v>
          </cell>
          <cell r="H644">
            <v>1</v>
          </cell>
          <cell r="I644">
            <v>2004</v>
          </cell>
          <cell r="J644">
            <v>1</v>
          </cell>
          <cell r="K644">
            <v>0.22500000000000001</v>
          </cell>
          <cell r="L644">
            <v>1</v>
          </cell>
          <cell r="M644">
            <v>2.5</v>
          </cell>
        </row>
        <row r="645">
          <cell r="A645">
            <v>38001</v>
          </cell>
          <cell r="B645" t="str">
            <v>CDB</v>
          </cell>
          <cell r="C645">
            <v>38026</v>
          </cell>
          <cell r="D645">
            <v>3.5</v>
          </cell>
          <cell r="E645">
            <v>2.5499999999999998E-2</v>
          </cell>
          <cell r="F645" t="str">
            <v>BCR</v>
          </cell>
          <cell r="G645">
            <v>-1</v>
          </cell>
          <cell r="H645">
            <v>25</v>
          </cell>
          <cell r="I645">
            <v>2004</v>
          </cell>
          <cell r="J645">
            <v>1</v>
          </cell>
          <cell r="K645">
            <v>8.9249999999999996E-2</v>
          </cell>
          <cell r="L645">
            <v>25</v>
          </cell>
          <cell r="M645">
            <v>2.5499999999999998</v>
          </cell>
        </row>
        <row r="646">
          <cell r="A646">
            <v>38001</v>
          </cell>
          <cell r="B646" t="str">
            <v>CDB</v>
          </cell>
          <cell r="C646">
            <v>38467</v>
          </cell>
          <cell r="D646">
            <v>20</v>
          </cell>
          <cell r="E646">
            <v>3.61E-2</v>
          </cell>
          <cell r="F646" t="str">
            <v>BCR</v>
          </cell>
          <cell r="G646">
            <v>-1</v>
          </cell>
          <cell r="H646">
            <v>466</v>
          </cell>
          <cell r="I646">
            <v>2004</v>
          </cell>
          <cell r="J646">
            <v>1</v>
          </cell>
          <cell r="K646">
            <v>0.72199999999999998</v>
          </cell>
          <cell r="L646">
            <v>466</v>
          </cell>
          <cell r="M646">
            <v>3.61</v>
          </cell>
        </row>
        <row r="647">
          <cell r="A647">
            <v>38002</v>
          </cell>
          <cell r="B647" t="str">
            <v>CDB</v>
          </cell>
          <cell r="C647">
            <v>38005</v>
          </cell>
          <cell r="D647">
            <v>3</v>
          </cell>
          <cell r="E647">
            <v>2.5000000000000001E-2</v>
          </cell>
          <cell r="F647" t="str">
            <v>BCR</v>
          </cell>
          <cell r="G647">
            <v>-1</v>
          </cell>
          <cell r="H647">
            <v>3</v>
          </cell>
          <cell r="I647">
            <v>2004</v>
          </cell>
          <cell r="J647">
            <v>1</v>
          </cell>
          <cell r="K647">
            <v>7.5000000000000011E-2</v>
          </cell>
          <cell r="L647">
            <v>3</v>
          </cell>
          <cell r="M647">
            <v>2.5</v>
          </cell>
        </row>
        <row r="648">
          <cell r="A648">
            <v>38002</v>
          </cell>
          <cell r="B648" t="str">
            <v>CDB</v>
          </cell>
          <cell r="C648">
            <v>38182</v>
          </cell>
          <cell r="D648">
            <v>3</v>
          </cell>
          <cell r="E648">
            <v>2.76E-2</v>
          </cell>
          <cell r="F648" t="str">
            <v>BCR</v>
          </cell>
          <cell r="G648">
            <v>-1</v>
          </cell>
          <cell r="H648">
            <v>180</v>
          </cell>
          <cell r="I648">
            <v>2004</v>
          </cell>
          <cell r="J648">
            <v>1</v>
          </cell>
          <cell r="K648">
            <v>8.2799999999999999E-2</v>
          </cell>
          <cell r="L648">
            <v>180</v>
          </cell>
          <cell r="M648">
            <v>2.76</v>
          </cell>
        </row>
        <row r="649">
          <cell r="A649">
            <v>38002</v>
          </cell>
          <cell r="B649" t="str">
            <v>CDB</v>
          </cell>
          <cell r="C649">
            <v>38271</v>
          </cell>
          <cell r="D649">
            <v>2</v>
          </cell>
          <cell r="E649">
            <v>3.0499999999999999E-2</v>
          </cell>
          <cell r="F649" t="str">
            <v>BCR</v>
          </cell>
          <cell r="G649">
            <v>-1</v>
          </cell>
          <cell r="H649">
            <v>269</v>
          </cell>
          <cell r="I649">
            <v>2004</v>
          </cell>
          <cell r="J649">
            <v>1</v>
          </cell>
          <cell r="K649">
            <v>6.0999999999999999E-2</v>
          </cell>
          <cell r="L649">
            <v>269</v>
          </cell>
          <cell r="M649">
            <v>3.05</v>
          </cell>
        </row>
        <row r="650">
          <cell r="A650">
            <v>38005</v>
          </cell>
          <cell r="B650" t="str">
            <v>CDB</v>
          </cell>
          <cell r="C650">
            <v>38027</v>
          </cell>
          <cell r="D650">
            <v>32</v>
          </cell>
          <cell r="E650">
            <v>2.6000000000000002E-2</v>
          </cell>
          <cell r="F650" t="str">
            <v>BCR</v>
          </cell>
          <cell r="G650">
            <v>-1</v>
          </cell>
          <cell r="H650">
            <v>22</v>
          </cell>
          <cell r="I650">
            <v>2004</v>
          </cell>
          <cell r="J650">
            <v>1</v>
          </cell>
          <cell r="K650">
            <v>0.83200000000000007</v>
          </cell>
          <cell r="L650">
            <v>22</v>
          </cell>
          <cell r="M650">
            <v>2.6</v>
          </cell>
        </row>
        <row r="651">
          <cell r="A651">
            <v>38005</v>
          </cell>
          <cell r="B651" t="str">
            <v>CDB</v>
          </cell>
          <cell r="C651">
            <v>38985</v>
          </cell>
          <cell r="D651">
            <v>2</v>
          </cell>
          <cell r="E651">
            <v>4.7100000000000003E-2</v>
          </cell>
          <cell r="F651" t="str">
            <v>BCR</v>
          </cell>
          <cell r="G651">
            <v>-1</v>
          </cell>
          <cell r="H651">
            <v>980</v>
          </cell>
          <cell r="I651">
            <v>2004</v>
          </cell>
          <cell r="J651">
            <v>1</v>
          </cell>
          <cell r="K651">
            <v>9.4200000000000006E-2</v>
          </cell>
          <cell r="L651">
            <v>980</v>
          </cell>
          <cell r="M651">
            <v>4.71</v>
          </cell>
        </row>
        <row r="652">
          <cell r="A652">
            <v>38006</v>
          </cell>
          <cell r="B652" t="str">
            <v>CDB</v>
          </cell>
          <cell r="C652">
            <v>38012</v>
          </cell>
          <cell r="D652">
            <v>6.2</v>
          </cell>
          <cell r="E652">
            <v>2.5000000000000001E-2</v>
          </cell>
          <cell r="F652" t="str">
            <v>BCR</v>
          </cell>
          <cell r="G652">
            <v>-1</v>
          </cell>
          <cell r="H652">
            <v>6</v>
          </cell>
          <cell r="I652">
            <v>2004</v>
          </cell>
          <cell r="J652">
            <v>1</v>
          </cell>
          <cell r="K652">
            <v>0.15500000000000003</v>
          </cell>
          <cell r="L652">
            <v>6</v>
          </cell>
          <cell r="M652">
            <v>2.5</v>
          </cell>
        </row>
        <row r="653">
          <cell r="A653">
            <v>38006</v>
          </cell>
          <cell r="B653" t="str">
            <v>CDB</v>
          </cell>
          <cell r="C653">
            <v>38279</v>
          </cell>
          <cell r="D653">
            <v>11</v>
          </cell>
          <cell r="E653">
            <v>3.1200000000000002E-2</v>
          </cell>
          <cell r="F653" t="str">
            <v>BCR</v>
          </cell>
          <cell r="G653">
            <v>-1</v>
          </cell>
          <cell r="H653">
            <v>273</v>
          </cell>
          <cell r="I653">
            <v>2004</v>
          </cell>
          <cell r="J653">
            <v>1</v>
          </cell>
          <cell r="K653">
            <v>0.34320000000000001</v>
          </cell>
          <cell r="L653">
            <v>273</v>
          </cell>
          <cell r="M653">
            <v>3.12</v>
          </cell>
        </row>
        <row r="654">
          <cell r="A654">
            <v>38006</v>
          </cell>
          <cell r="B654" t="str">
            <v>CDB</v>
          </cell>
          <cell r="C654">
            <v>38365</v>
          </cell>
          <cell r="D654">
            <v>15</v>
          </cell>
          <cell r="E654">
            <v>3.2599999999999997E-2</v>
          </cell>
          <cell r="F654" t="str">
            <v>BCR</v>
          </cell>
          <cell r="G654">
            <v>-1</v>
          </cell>
          <cell r="H654">
            <v>359</v>
          </cell>
          <cell r="I654">
            <v>2004</v>
          </cell>
          <cell r="J654">
            <v>1</v>
          </cell>
          <cell r="K654">
            <v>0.48899999999999993</v>
          </cell>
          <cell r="L654">
            <v>359</v>
          </cell>
          <cell r="M654">
            <v>3.26</v>
          </cell>
        </row>
        <row r="655">
          <cell r="A655">
            <v>38006</v>
          </cell>
          <cell r="B655" t="str">
            <v>CDB</v>
          </cell>
          <cell r="C655">
            <v>38985</v>
          </cell>
          <cell r="D655">
            <v>2</v>
          </cell>
          <cell r="E655">
            <v>4.7300000000000002E-2</v>
          </cell>
          <cell r="F655" t="str">
            <v>BCR</v>
          </cell>
          <cell r="G655">
            <v>-1</v>
          </cell>
          <cell r="H655">
            <v>979</v>
          </cell>
          <cell r="I655">
            <v>2004</v>
          </cell>
          <cell r="J655">
            <v>1</v>
          </cell>
          <cell r="K655">
            <v>9.4600000000000004E-2</v>
          </cell>
          <cell r="L655">
            <v>979</v>
          </cell>
          <cell r="M655">
            <v>4.7300000000000004</v>
          </cell>
        </row>
        <row r="656">
          <cell r="A656">
            <v>38007</v>
          </cell>
          <cell r="B656" t="str">
            <v>CDB</v>
          </cell>
          <cell r="C656">
            <v>38279</v>
          </cell>
          <cell r="D656">
            <v>1.5</v>
          </cell>
          <cell r="E656">
            <v>3.2199999999999999E-2</v>
          </cell>
          <cell r="F656" t="str">
            <v>BCR</v>
          </cell>
          <cell r="G656">
            <v>-1</v>
          </cell>
          <cell r="H656">
            <v>272</v>
          </cell>
          <cell r="I656">
            <v>2004</v>
          </cell>
          <cell r="J656">
            <v>1</v>
          </cell>
          <cell r="K656">
            <v>4.8299999999999996E-2</v>
          </cell>
          <cell r="L656">
            <v>272</v>
          </cell>
          <cell r="M656">
            <v>3.22</v>
          </cell>
        </row>
        <row r="657">
          <cell r="A657">
            <v>38007</v>
          </cell>
          <cell r="B657" t="str">
            <v>CDB</v>
          </cell>
          <cell r="C657">
            <v>38341</v>
          </cell>
          <cell r="D657">
            <v>1.3</v>
          </cell>
          <cell r="E657">
            <v>3.3500000000000002E-2</v>
          </cell>
          <cell r="F657" t="str">
            <v>BCR</v>
          </cell>
          <cell r="G657">
            <v>-1</v>
          </cell>
          <cell r="H657">
            <v>334</v>
          </cell>
          <cell r="I657">
            <v>2004</v>
          </cell>
          <cell r="J657">
            <v>1</v>
          </cell>
          <cell r="K657">
            <v>4.3550000000000005E-2</v>
          </cell>
          <cell r="L657">
            <v>334</v>
          </cell>
          <cell r="M657">
            <v>3.35</v>
          </cell>
        </row>
        <row r="658">
          <cell r="A658">
            <v>38007</v>
          </cell>
          <cell r="B658" t="str">
            <v>CDB</v>
          </cell>
          <cell r="C658">
            <v>38614</v>
          </cell>
          <cell r="D658">
            <v>14</v>
          </cell>
          <cell r="E658">
            <v>3.7850000000000002E-2</v>
          </cell>
          <cell r="F658" t="str">
            <v>BCR</v>
          </cell>
          <cell r="G658">
            <v>-1</v>
          </cell>
          <cell r="H658">
            <v>607</v>
          </cell>
          <cell r="I658">
            <v>2004</v>
          </cell>
          <cell r="J658">
            <v>1</v>
          </cell>
          <cell r="K658">
            <v>0.52990000000000004</v>
          </cell>
          <cell r="L658">
            <v>607</v>
          </cell>
          <cell r="M658">
            <v>3.7850000000000001</v>
          </cell>
        </row>
        <row r="659">
          <cell r="A659">
            <v>38007</v>
          </cell>
          <cell r="B659" t="str">
            <v>CDB</v>
          </cell>
          <cell r="C659">
            <v>38985</v>
          </cell>
          <cell r="D659">
            <v>2</v>
          </cell>
          <cell r="E659">
            <v>4.8000000000000001E-2</v>
          </cell>
          <cell r="F659" t="str">
            <v>BCR</v>
          </cell>
          <cell r="G659">
            <v>-1</v>
          </cell>
          <cell r="H659">
            <v>978</v>
          </cell>
          <cell r="I659">
            <v>2004</v>
          </cell>
          <cell r="J659">
            <v>1</v>
          </cell>
          <cell r="K659">
            <v>9.6000000000000002E-2</v>
          </cell>
          <cell r="L659">
            <v>978</v>
          </cell>
          <cell r="M659">
            <v>4.8</v>
          </cell>
        </row>
        <row r="660">
          <cell r="A660">
            <v>38008</v>
          </cell>
          <cell r="B660" t="str">
            <v>CDB</v>
          </cell>
          <cell r="C660">
            <v>38027</v>
          </cell>
          <cell r="D660">
            <v>16.5</v>
          </cell>
          <cell r="E660">
            <v>2.4799999999999999E-2</v>
          </cell>
          <cell r="F660" t="str">
            <v>BCR</v>
          </cell>
          <cell r="G660">
            <v>-1</v>
          </cell>
          <cell r="H660">
            <v>19</v>
          </cell>
          <cell r="I660">
            <v>2004</v>
          </cell>
          <cell r="J660">
            <v>1</v>
          </cell>
          <cell r="K660">
            <v>0.40920000000000001</v>
          </cell>
          <cell r="L660">
            <v>19</v>
          </cell>
          <cell r="M660">
            <v>2.48</v>
          </cell>
        </row>
        <row r="661">
          <cell r="A661">
            <v>38008</v>
          </cell>
          <cell r="B661" t="str">
            <v>CDB</v>
          </cell>
          <cell r="C661">
            <v>38341</v>
          </cell>
          <cell r="D661">
            <v>8</v>
          </cell>
          <cell r="E661">
            <v>3.2500000000000001E-2</v>
          </cell>
          <cell r="F661" t="str">
            <v>BCR</v>
          </cell>
          <cell r="G661">
            <v>-1</v>
          </cell>
          <cell r="H661">
            <v>333</v>
          </cell>
          <cell r="I661">
            <v>2004</v>
          </cell>
          <cell r="J661">
            <v>1</v>
          </cell>
          <cell r="K661">
            <v>0.26</v>
          </cell>
          <cell r="L661">
            <v>333</v>
          </cell>
          <cell r="M661">
            <v>3.25</v>
          </cell>
        </row>
        <row r="662">
          <cell r="A662">
            <v>38008</v>
          </cell>
          <cell r="B662" t="str">
            <v>CDB</v>
          </cell>
          <cell r="C662">
            <v>38365</v>
          </cell>
          <cell r="D662">
            <v>10</v>
          </cell>
          <cell r="E662">
            <v>3.2799999999999996E-2</v>
          </cell>
          <cell r="F662" t="str">
            <v>BCR</v>
          </cell>
          <cell r="G662">
            <v>-1</v>
          </cell>
          <cell r="H662">
            <v>357</v>
          </cell>
          <cell r="I662">
            <v>2004</v>
          </cell>
          <cell r="J662">
            <v>1</v>
          </cell>
          <cell r="K662">
            <v>0.32799999999999996</v>
          </cell>
          <cell r="L662">
            <v>357</v>
          </cell>
          <cell r="M662">
            <v>3.28</v>
          </cell>
        </row>
        <row r="663">
          <cell r="A663">
            <v>38008</v>
          </cell>
          <cell r="B663" t="str">
            <v>CDB</v>
          </cell>
          <cell r="C663">
            <v>38614</v>
          </cell>
          <cell r="D663">
            <v>18.5</v>
          </cell>
          <cell r="E663">
            <v>3.7999999999999999E-2</v>
          </cell>
          <cell r="F663" t="str">
            <v>BCR</v>
          </cell>
          <cell r="G663">
            <v>-1</v>
          </cell>
          <cell r="H663">
            <v>606</v>
          </cell>
          <cell r="I663">
            <v>2004</v>
          </cell>
          <cell r="J663">
            <v>1</v>
          </cell>
          <cell r="K663">
            <v>0.70299999999999996</v>
          </cell>
          <cell r="L663">
            <v>606</v>
          </cell>
          <cell r="M663">
            <v>3.8</v>
          </cell>
        </row>
        <row r="664">
          <cell r="A664">
            <v>38008</v>
          </cell>
          <cell r="B664" t="str">
            <v>CDB</v>
          </cell>
          <cell r="C664">
            <v>38985</v>
          </cell>
          <cell r="D664">
            <v>8</v>
          </cell>
          <cell r="E664">
            <v>4.8000000000000001E-2</v>
          </cell>
          <cell r="F664" t="str">
            <v>BCR</v>
          </cell>
          <cell r="G664">
            <v>-1</v>
          </cell>
          <cell r="H664">
            <v>977</v>
          </cell>
          <cell r="I664">
            <v>2004</v>
          </cell>
          <cell r="J664">
            <v>1</v>
          </cell>
          <cell r="K664">
            <v>0.38400000000000001</v>
          </cell>
          <cell r="L664">
            <v>977</v>
          </cell>
          <cell r="M664">
            <v>4.8</v>
          </cell>
        </row>
        <row r="665">
          <cell r="A665">
            <v>38009</v>
          </cell>
          <cell r="B665" t="str">
            <v>CDB</v>
          </cell>
          <cell r="C665">
            <v>38014</v>
          </cell>
          <cell r="D665">
            <v>5</v>
          </cell>
          <cell r="E665">
            <v>2.4500000000000001E-2</v>
          </cell>
          <cell r="F665" t="str">
            <v>BCR</v>
          </cell>
          <cell r="G665">
            <v>-1</v>
          </cell>
          <cell r="H665">
            <v>5</v>
          </cell>
          <cell r="I665">
            <v>2004</v>
          </cell>
          <cell r="J665">
            <v>1</v>
          </cell>
          <cell r="K665">
            <v>0.1225</v>
          </cell>
          <cell r="L665">
            <v>5</v>
          </cell>
          <cell r="M665">
            <v>2.4500000000000002</v>
          </cell>
        </row>
        <row r="666">
          <cell r="A666">
            <v>38009</v>
          </cell>
          <cell r="B666" t="str">
            <v>CDB</v>
          </cell>
          <cell r="C666">
            <v>38279</v>
          </cell>
          <cell r="D666">
            <v>4</v>
          </cell>
          <cell r="E666">
            <v>3.1E-2</v>
          </cell>
          <cell r="F666" t="str">
            <v>BCR</v>
          </cell>
          <cell r="G666">
            <v>-1</v>
          </cell>
          <cell r="H666">
            <v>270</v>
          </cell>
          <cell r="I666">
            <v>2004</v>
          </cell>
          <cell r="J666">
            <v>1</v>
          </cell>
          <cell r="K666">
            <v>0.124</v>
          </cell>
          <cell r="L666">
            <v>270</v>
          </cell>
          <cell r="M666">
            <v>3.1</v>
          </cell>
        </row>
        <row r="667">
          <cell r="A667">
            <v>38009</v>
          </cell>
          <cell r="B667" t="str">
            <v>CDB</v>
          </cell>
          <cell r="C667">
            <v>38341</v>
          </cell>
          <cell r="D667">
            <v>2</v>
          </cell>
          <cell r="E667">
            <v>3.2500000000000001E-2</v>
          </cell>
          <cell r="F667" t="str">
            <v>BCR</v>
          </cell>
          <cell r="G667">
            <v>-1</v>
          </cell>
          <cell r="H667">
            <v>332</v>
          </cell>
          <cell r="I667">
            <v>2004</v>
          </cell>
          <cell r="J667">
            <v>1</v>
          </cell>
          <cell r="K667">
            <v>6.5000000000000002E-2</v>
          </cell>
          <cell r="L667">
            <v>332</v>
          </cell>
          <cell r="M667">
            <v>3.25</v>
          </cell>
        </row>
        <row r="668">
          <cell r="A668">
            <v>38009</v>
          </cell>
          <cell r="B668" t="str">
            <v>CDB</v>
          </cell>
          <cell r="C668">
            <v>38344</v>
          </cell>
          <cell r="D668">
            <v>0.7</v>
          </cell>
          <cell r="E668">
            <v>3.2500000000000001E-2</v>
          </cell>
          <cell r="F668" t="str">
            <v>BCR</v>
          </cell>
          <cell r="G668">
            <v>-1</v>
          </cell>
          <cell r="H668">
            <v>335</v>
          </cell>
          <cell r="I668">
            <v>2004</v>
          </cell>
          <cell r="J668">
            <v>1</v>
          </cell>
          <cell r="K668">
            <v>2.2749999999999999E-2</v>
          </cell>
          <cell r="L668">
            <v>335</v>
          </cell>
          <cell r="M668">
            <v>3.25</v>
          </cell>
        </row>
        <row r="669">
          <cell r="A669">
            <v>38009</v>
          </cell>
          <cell r="B669" t="str">
            <v>CDB</v>
          </cell>
          <cell r="C669">
            <v>38614</v>
          </cell>
          <cell r="D669">
            <v>28</v>
          </cell>
          <cell r="E669">
            <v>3.8100000000000002E-2</v>
          </cell>
          <cell r="F669" t="str">
            <v>BCR</v>
          </cell>
          <cell r="G669">
            <v>-1</v>
          </cell>
          <cell r="H669">
            <v>605</v>
          </cell>
          <cell r="I669">
            <v>2004</v>
          </cell>
          <cell r="J669">
            <v>1</v>
          </cell>
          <cell r="K669">
            <v>1.0668</v>
          </cell>
          <cell r="L669">
            <v>605</v>
          </cell>
          <cell r="M669">
            <v>3.81</v>
          </cell>
        </row>
        <row r="670">
          <cell r="A670">
            <v>38103</v>
          </cell>
          <cell r="B670" t="str">
            <v>CDB</v>
          </cell>
          <cell r="C670">
            <v>38105</v>
          </cell>
          <cell r="D670">
            <v>15</v>
          </cell>
          <cell r="E670">
            <v>2.4E-2</v>
          </cell>
          <cell r="F670" t="str">
            <v>BCR</v>
          </cell>
          <cell r="G670">
            <v>-1</v>
          </cell>
          <cell r="H670">
            <v>2</v>
          </cell>
          <cell r="I670">
            <v>2004</v>
          </cell>
          <cell r="J670">
            <v>4</v>
          </cell>
          <cell r="K670">
            <v>0.36</v>
          </cell>
          <cell r="L670">
            <v>2</v>
          </cell>
          <cell r="M670">
            <v>2.4</v>
          </cell>
        </row>
        <row r="671">
          <cell r="A671">
            <v>38012</v>
          </cell>
          <cell r="B671" t="str">
            <v>CDB</v>
          </cell>
          <cell r="C671">
            <v>38341</v>
          </cell>
          <cell r="D671">
            <v>4</v>
          </cell>
          <cell r="E671">
            <v>3.3500000000000002E-2</v>
          </cell>
          <cell r="F671" t="str">
            <v>BCR</v>
          </cell>
          <cell r="G671">
            <v>-1</v>
          </cell>
          <cell r="H671">
            <v>329</v>
          </cell>
          <cell r="I671">
            <v>2004</v>
          </cell>
          <cell r="J671">
            <v>1</v>
          </cell>
          <cell r="K671">
            <v>0.13400000000000001</v>
          </cell>
          <cell r="L671">
            <v>329</v>
          </cell>
          <cell r="M671">
            <v>3.35</v>
          </cell>
        </row>
        <row r="672">
          <cell r="A672">
            <v>38013</v>
          </cell>
          <cell r="B672" t="str">
            <v>CDB</v>
          </cell>
          <cell r="C672">
            <v>38014</v>
          </cell>
          <cell r="D672">
            <v>10</v>
          </cell>
          <cell r="E672">
            <v>2.4500000000000001E-2</v>
          </cell>
          <cell r="F672" t="str">
            <v>BCR</v>
          </cell>
          <cell r="G672">
            <v>-1</v>
          </cell>
          <cell r="H672">
            <v>1</v>
          </cell>
          <cell r="I672">
            <v>2004</v>
          </cell>
          <cell r="J672">
            <v>1</v>
          </cell>
          <cell r="K672">
            <v>0.245</v>
          </cell>
          <cell r="L672">
            <v>1</v>
          </cell>
          <cell r="M672">
            <v>2.4500000000000002</v>
          </cell>
        </row>
        <row r="673">
          <cell r="A673">
            <v>38013</v>
          </cell>
          <cell r="B673" t="str">
            <v>CDB</v>
          </cell>
          <cell r="C673">
            <v>38026</v>
          </cell>
          <cell r="D673">
            <v>1</v>
          </cell>
          <cell r="E673">
            <v>2.4E-2</v>
          </cell>
          <cell r="F673" t="str">
            <v>BCR</v>
          </cell>
          <cell r="G673">
            <v>-1</v>
          </cell>
          <cell r="H673">
            <v>13</v>
          </cell>
          <cell r="I673">
            <v>2004</v>
          </cell>
          <cell r="J673">
            <v>1</v>
          </cell>
          <cell r="K673">
            <v>2.4E-2</v>
          </cell>
          <cell r="L673">
            <v>13</v>
          </cell>
          <cell r="M673">
            <v>2.4</v>
          </cell>
        </row>
        <row r="674">
          <cell r="A674">
            <v>38013</v>
          </cell>
          <cell r="B674" t="str">
            <v>CDB</v>
          </cell>
          <cell r="C674">
            <v>38279</v>
          </cell>
          <cell r="D674">
            <v>4</v>
          </cell>
          <cell r="E674">
            <v>3.0899999999999997E-2</v>
          </cell>
          <cell r="F674" t="str">
            <v>BCR</v>
          </cell>
          <cell r="G674">
            <v>-1</v>
          </cell>
          <cell r="H674">
            <v>266</v>
          </cell>
          <cell r="I674">
            <v>2004</v>
          </cell>
          <cell r="J674">
            <v>1</v>
          </cell>
          <cell r="K674">
            <v>0.12359999999999999</v>
          </cell>
          <cell r="L674">
            <v>266</v>
          </cell>
          <cell r="M674">
            <v>3.09</v>
          </cell>
        </row>
        <row r="675">
          <cell r="A675">
            <v>38013</v>
          </cell>
          <cell r="B675" t="str">
            <v>CDB</v>
          </cell>
          <cell r="C675">
            <v>38341</v>
          </cell>
          <cell r="D675">
            <v>7</v>
          </cell>
          <cell r="E675">
            <v>3.3799999999999997E-2</v>
          </cell>
          <cell r="F675" t="str">
            <v>BCR</v>
          </cell>
          <cell r="G675">
            <v>-1</v>
          </cell>
          <cell r="H675">
            <v>328</v>
          </cell>
          <cell r="I675">
            <v>2004</v>
          </cell>
          <cell r="J675">
            <v>1</v>
          </cell>
          <cell r="K675">
            <v>0.23659999999999998</v>
          </cell>
          <cell r="L675">
            <v>328</v>
          </cell>
          <cell r="M675">
            <v>3.38</v>
          </cell>
        </row>
        <row r="676">
          <cell r="A676">
            <v>38013</v>
          </cell>
          <cell r="B676" t="str">
            <v>CDB</v>
          </cell>
          <cell r="C676">
            <v>38544</v>
          </cell>
          <cell r="D676">
            <v>7</v>
          </cell>
          <cell r="E676">
            <v>3.6000000000000004E-2</v>
          </cell>
          <cell r="F676" t="str">
            <v>BCR</v>
          </cell>
          <cell r="G676">
            <v>-1</v>
          </cell>
          <cell r="H676">
            <v>531</v>
          </cell>
          <cell r="I676">
            <v>2004</v>
          </cell>
          <cell r="J676">
            <v>1</v>
          </cell>
          <cell r="K676">
            <v>0.252</v>
          </cell>
          <cell r="L676">
            <v>531</v>
          </cell>
          <cell r="M676">
            <v>3.6</v>
          </cell>
        </row>
        <row r="677">
          <cell r="A677">
            <v>38013</v>
          </cell>
          <cell r="B677" t="str">
            <v>CDB</v>
          </cell>
          <cell r="C677">
            <v>38985</v>
          </cell>
          <cell r="D677">
            <v>6</v>
          </cell>
          <cell r="E677">
            <v>4.7599999999999996E-2</v>
          </cell>
          <cell r="F677" t="str">
            <v>BCR</v>
          </cell>
          <cell r="G677">
            <v>-1</v>
          </cell>
          <cell r="H677">
            <v>972</v>
          </cell>
          <cell r="I677">
            <v>2004</v>
          </cell>
          <cell r="J677">
            <v>1</v>
          </cell>
          <cell r="K677">
            <v>0.28559999999999997</v>
          </cell>
          <cell r="L677">
            <v>972</v>
          </cell>
          <cell r="M677">
            <v>4.76</v>
          </cell>
        </row>
        <row r="678">
          <cell r="A678">
            <v>38014</v>
          </cell>
          <cell r="B678" t="str">
            <v>CDB</v>
          </cell>
          <cell r="C678">
            <v>38027</v>
          </cell>
          <cell r="D678">
            <v>4</v>
          </cell>
          <cell r="E678">
            <v>2.5000000000000001E-2</v>
          </cell>
          <cell r="F678" t="str">
            <v>BCR</v>
          </cell>
          <cell r="G678">
            <v>-1</v>
          </cell>
          <cell r="H678">
            <v>13</v>
          </cell>
          <cell r="I678">
            <v>2004</v>
          </cell>
          <cell r="J678">
            <v>1</v>
          </cell>
          <cell r="K678">
            <v>0.1</v>
          </cell>
          <cell r="L678">
            <v>13</v>
          </cell>
          <cell r="M678">
            <v>2.5</v>
          </cell>
        </row>
        <row r="679">
          <cell r="A679">
            <v>38015</v>
          </cell>
          <cell r="B679" t="str">
            <v>CDB</v>
          </cell>
          <cell r="C679">
            <v>38027</v>
          </cell>
          <cell r="D679">
            <v>5</v>
          </cell>
          <cell r="E679">
            <v>2.4500000000000001E-2</v>
          </cell>
          <cell r="F679" t="str">
            <v>BCR</v>
          </cell>
          <cell r="G679">
            <v>-1</v>
          </cell>
          <cell r="H679">
            <v>12</v>
          </cell>
          <cell r="I679">
            <v>2004</v>
          </cell>
          <cell r="J679">
            <v>1</v>
          </cell>
          <cell r="K679">
            <v>0.1225</v>
          </cell>
          <cell r="L679">
            <v>12</v>
          </cell>
          <cell r="M679">
            <v>2.4500000000000002</v>
          </cell>
        </row>
        <row r="680">
          <cell r="A680">
            <v>38015</v>
          </cell>
          <cell r="B680" t="str">
            <v>CDB</v>
          </cell>
          <cell r="C680">
            <v>38341</v>
          </cell>
          <cell r="D680">
            <v>3</v>
          </cell>
          <cell r="E680">
            <v>3.3000000000000002E-2</v>
          </cell>
          <cell r="F680" t="str">
            <v>BCR</v>
          </cell>
          <cell r="G680">
            <v>-1</v>
          </cell>
          <cell r="H680">
            <v>326</v>
          </cell>
          <cell r="I680">
            <v>2004</v>
          </cell>
          <cell r="J680">
            <v>1</v>
          </cell>
          <cell r="K680">
            <v>9.9000000000000005E-2</v>
          </cell>
          <cell r="L680">
            <v>326</v>
          </cell>
          <cell r="M680">
            <v>3.3</v>
          </cell>
        </row>
        <row r="681">
          <cell r="A681">
            <v>38015</v>
          </cell>
          <cell r="B681" t="str">
            <v>CDB</v>
          </cell>
          <cell r="C681">
            <v>38985</v>
          </cell>
          <cell r="D681">
            <v>1.5</v>
          </cell>
          <cell r="E681">
            <v>4.8000000000000001E-2</v>
          </cell>
          <cell r="F681" t="str">
            <v>BCR</v>
          </cell>
          <cell r="G681">
            <v>-1</v>
          </cell>
          <cell r="H681">
            <v>970</v>
          </cell>
          <cell r="I681">
            <v>2004</v>
          </cell>
          <cell r="J681">
            <v>1</v>
          </cell>
          <cell r="K681">
            <v>7.2000000000000008E-2</v>
          </cell>
          <cell r="L681">
            <v>970</v>
          </cell>
          <cell r="M681">
            <v>4.8</v>
          </cell>
        </row>
        <row r="682">
          <cell r="A682">
            <v>38016</v>
          </cell>
          <cell r="B682" t="str">
            <v>CDB</v>
          </cell>
          <cell r="C682">
            <v>38027</v>
          </cell>
          <cell r="D682">
            <v>11.5</v>
          </cell>
          <cell r="E682">
            <v>2.4900000000000002E-2</v>
          </cell>
          <cell r="F682" t="str">
            <v>BCR</v>
          </cell>
          <cell r="G682">
            <v>-1</v>
          </cell>
          <cell r="H682">
            <v>11</v>
          </cell>
          <cell r="I682">
            <v>2004</v>
          </cell>
          <cell r="J682">
            <v>1</v>
          </cell>
          <cell r="K682">
            <v>0.28635000000000005</v>
          </cell>
          <cell r="L682">
            <v>11</v>
          </cell>
          <cell r="M682">
            <v>2.4900000000000002</v>
          </cell>
        </row>
        <row r="683">
          <cell r="A683">
            <v>38016</v>
          </cell>
          <cell r="B683" t="str">
            <v>CDB</v>
          </cell>
          <cell r="C683">
            <v>38068</v>
          </cell>
          <cell r="D683">
            <v>3</v>
          </cell>
          <cell r="E683">
            <v>2.6499999999999999E-2</v>
          </cell>
          <cell r="F683" t="str">
            <v>BCR</v>
          </cell>
          <cell r="G683">
            <v>-1</v>
          </cell>
          <cell r="H683">
            <v>52</v>
          </cell>
          <cell r="I683">
            <v>2004</v>
          </cell>
          <cell r="J683">
            <v>1</v>
          </cell>
          <cell r="K683">
            <v>7.9500000000000001E-2</v>
          </cell>
          <cell r="L683">
            <v>52</v>
          </cell>
          <cell r="M683">
            <v>2.65</v>
          </cell>
        </row>
        <row r="684">
          <cell r="A684">
            <v>38016</v>
          </cell>
          <cell r="B684" t="str">
            <v>CDB</v>
          </cell>
          <cell r="C684">
            <v>38341</v>
          </cell>
          <cell r="D684">
            <v>2</v>
          </cell>
          <cell r="E684">
            <v>3.3500000000000002E-2</v>
          </cell>
          <cell r="F684" t="str">
            <v>BCR</v>
          </cell>
          <cell r="G684">
            <v>-1</v>
          </cell>
          <cell r="H684">
            <v>325</v>
          </cell>
          <cell r="I684">
            <v>2004</v>
          </cell>
          <cell r="J684">
            <v>1</v>
          </cell>
          <cell r="K684">
            <v>6.7000000000000004E-2</v>
          </cell>
          <cell r="L684">
            <v>325</v>
          </cell>
          <cell r="M684">
            <v>3.35</v>
          </cell>
        </row>
        <row r="685">
          <cell r="A685">
            <v>38016</v>
          </cell>
          <cell r="B685" t="str">
            <v>CDB</v>
          </cell>
          <cell r="C685">
            <v>38365</v>
          </cell>
          <cell r="D685">
            <v>2</v>
          </cell>
          <cell r="E685">
            <v>3.4000000000000002E-2</v>
          </cell>
          <cell r="F685" t="str">
            <v>BCR</v>
          </cell>
          <cell r="G685">
            <v>-1</v>
          </cell>
          <cell r="H685">
            <v>349</v>
          </cell>
          <cell r="I685">
            <v>2004</v>
          </cell>
          <cell r="J685">
            <v>1</v>
          </cell>
          <cell r="K685">
            <v>6.8000000000000005E-2</v>
          </cell>
          <cell r="L685">
            <v>349</v>
          </cell>
          <cell r="M685">
            <v>3.4</v>
          </cell>
        </row>
        <row r="686">
          <cell r="A686">
            <v>38019</v>
          </cell>
          <cell r="B686" t="str">
            <v>CDB</v>
          </cell>
          <cell r="C686">
            <v>38027</v>
          </cell>
          <cell r="D686">
            <v>12</v>
          </cell>
          <cell r="E686">
            <v>2.4799999999999999E-2</v>
          </cell>
          <cell r="F686" t="str">
            <v>BCR</v>
          </cell>
          <cell r="G686">
            <v>-1</v>
          </cell>
          <cell r="H686">
            <v>8</v>
          </cell>
          <cell r="I686">
            <v>2004</v>
          </cell>
          <cell r="J686">
            <v>2</v>
          </cell>
          <cell r="K686">
            <v>0.29759999999999998</v>
          </cell>
        </row>
        <row r="687">
          <cell r="A687">
            <v>38020</v>
          </cell>
          <cell r="B687" t="str">
            <v>CDB</v>
          </cell>
          <cell r="C687">
            <v>38026</v>
          </cell>
          <cell r="D687">
            <v>5</v>
          </cell>
          <cell r="E687">
            <v>2.4799999999999999E-2</v>
          </cell>
          <cell r="F687" t="str">
            <v>BCR</v>
          </cell>
          <cell r="G687">
            <v>-1</v>
          </cell>
          <cell r="H687">
            <v>6</v>
          </cell>
          <cell r="I687">
            <v>2004</v>
          </cell>
          <cell r="J687">
            <v>2</v>
          </cell>
          <cell r="K687">
            <v>0.124</v>
          </cell>
        </row>
        <row r="688">
          <cell r="A688">
            <v>38020</v>
          </cell>
          <cell r="B688" t="str">
            <v>CDB</v>
          </cell>
          <cell r="C688">
            <v>38341</v>
          </cell>
          <cell r="D688">
            <v>1</v>
          </cell>
          <cell r="E688">
            <v>3.4500000000000003E-2</v>
          </cell>
          <cell r="F688" t="str">
            <v>BCR</v>
          </cell>
          <cell r="G688">
            <v>-1</v>
          </cell>
          <cell r="H688">
            <v>321</v>
          </cell>
          <cell r="I688">
            <v>2004</v>
          </cell>
          <cell r="J688">
            <v>2</v>
          </cell>
          <cell r="K688">
            <v>3.4500000000000003E-2</v>
          </cell>
        </row>
        <row r="689">
          <cell r="A689">
            <v>38020</v>
          </cell>
          <cell r="B689" t="str">
            <v>CDB</v>
          </cell>
          <cell r="C689">
            <v>38985</v>
          </cell>
          <cell r="D689">
            <v>9</v>
          </cell>
          <cell r="E689">
            <v>4.7800000000000002E-2</v>
          </cell>
          <cell r="F689" t="str">
            <v>BCR</v>
          </cell>
          <cell r="G689">
            <v>-1</v>
          </cell>
          <cell r="H689">
            <v>965</v>
          </cell>
          <cell r="I689">
            <v>2004</v>
          </cell>
          <cell r="J689">
            <v>2</v>
          </cell>
          <cell r="K689">
            <v>0.43020000000000003</v>
          </cell>
        </row>
        <row r="690">
          <cell r="A690">
            <v>38021</v>
          </cell>
          <cell r="B690" t="str">
            <v>CDB</v>
          </cell>
          <cell r="C690">
            <v>38026</v>
          </cell>
          <cell r="D690">
            <v>5</v>
          </cell>
          <cell r="E690">
            <v>2.5000000000000001E-2</v>
          </cell>
          <cell r="F690" t="str">
            <v>BCR</v>
          </cell>
          <cell r="G690">
            <v>-1</v>
          </cell>
          <cell r="H690">
            <v>5</v>
          </cell>
          <cell r="I690">
            <v>2004</v>
          </cell>
          <cell r="J690">
            <v>2</v>
          </cell>
          <cell r="K690">
            <v>0.125</v>
          </cell>
        </row>
        <row r="691">
          <cell r="A691">
            <v>38023</v>
          </cell>
          <cell r="B691" t="str">
            <v>CDB</v>
          </cell>
          <cell r="C691">
            <v>38176</v>
          </cell>
          <cell r="D691">
            <v>2.7</v>
          </cell>
          <cell r="E691">
            <v>3.6499999999999998E-2</v>
          </cell>
          <cell r="F691" t="str">
            <v>BCR</v>
          </cell>
          <cell r="G691">
            <v>-1</v>
          </cell>
          <cell r="H691">
            <v>153</v>
          </cell>
          <cell r="I691">
            <v>2004</v>
          </cell>
          <cell r="J691">
            <v>2</v>
          </cell>
          <cell r="K691">
            <v>9.8549999999999999E-2</v>
          </cell>
        </row>
        <row r="692">
          <cell r="A692">
            <v>38026</v>
          </cell>
          <cell r="B692" t="str">
            <v>CDB</v>
          </cell>
          <cell r="C692">
            <v>38149</v>
          </cell>
          <cell r="D692">
            <v>8</v>
          </cell>
          <cell r="E692">
            <v>2.8799999999999999E-2</v>
          </cell>
          <cell r="F692" t="str">
            <v>BCR</v>
          </cell>
          <cell r="G692">
            <v>-1</v>
          </cell>
          <cell r="H692">
            <v>123</v>
          </cell>
          <cell r="I692">
            <v>2004</v>
          </cell>
          <cell r="J692">
            <v>2</v>
          </cell>
          <cell r="K692">
            <v>0.23039999999999999</v>
          </cell>
        </row>
        <row r="693">
          <cell r="A693">
            <v>38027</v>
          </cell>
          <cell r="B693" t="str">
            <v>CDB</v>
          </cell>
          <cell r="C693">
            <v>38068</v>
          </cell>
          <cell r="D693">
            <v>4</v>
          </cell>
          <cell r="E693">
            <v>2.53E-2</v>
          </cell>
          <cell r="F693" t="str">
            <v>BCR</v>
          </cell>
          <cell r="G693">
            <v>-1</v>
          </cell>
          <cell r="H693">
            <v>41</v>
          </cell>
          <cell r="I693">
            <v>2004</v>
          </cell>
          <cell r="J693">
            <v>2</v>
          </cell>
          <cell r="K693">
            <v>0.1012</v>
          </cell>
        </row>
        <row r="694">
          <cell r="A694">
            <v>38028</v>
          </cell>
          <cell r="B694" t="str">
            <v>CDB</v>
          </cell>
          <cell r="C694">
            <v>38149</v>
          </cell>
          <cell r="D694">
            <v>1</v>
          </cell>
          <cell r="E694">
            <v>2.7000000000000003E-2</v>
          </cell>
          <cell r="F694" t="str">
            <v>BCR</v>
          </cell>
          <cell r="G694">
            <v>-1</v>
          </cell>
          <cell r="H694">
            <v>121</v>
          </cell>
          <cell r="I694">
            <v>2004</v>
          </cell>
          <cell r="J694">
            <v>2</v>
          </cell>
          <cell r="K694">
            <v>2.7000000000000003E-2</v>
          </cell>
        </row>
        <row r="695">
          <cell r="A695">
            <v>38030</v>
          </cell>
          <cell r="B695" t="str">
            <v>CDB</v>
          </cell>
          <cell r="C695">
            <v>38176</v>
          </cell>
          <cell r="D695">
            <v>2</v>
          </cell>
          <cell r="E695">
            <v>2.8999999999999998E-2</v>
          </cell>
          <cell r="F695" t="str">
            <v>BCR</v>
          </cell>
          <cell r="G695">
            <v>-1</v>
          </cell>
          <cell r="H695">
            <v>146</v>
          </cell>
          <cell r="I695">
            <v>2004</v>
          </cell>
          <cell r="J695">
            <v>2</v>
          </cell>
          <cell r="K695">
            <v>5.7999999999999996E-2</v>
          </cell>
        </row>
        <row r="696">
          <cell r="A696">
            <v>38030</v>
          </cell>
          <cell r="B696" t="str">
            <v>CDB</v>
          </cell>
          <cell r="C696">
            <v>38341</v>
          </cell>
          <cell r="D696">
            <v>2</v>
          </cell>
          <cell r="E696">
            <v>3.2500000000000001E-2</v>
          </cell>
          <cell r="F696" t="str">
            <v>BCR</v>
          </cell>
          <cell r="G696">
            <v>-1</v>
          </cell>
          <cell r="H696">
            <v>311</v>
          </cell>
          <cell r="I696">
            <v>2004</v>
          </cell>
          <cell r="J696">
            <v>2</v>
          </cell>
          <cell r="K696">
            <v>6.5000000000000002E-2</v>
          </cell>
        </row>
        <row r="697">
          <cell r="A697">
            <v>38030</v>
          </cell>
          <cell r="B697" t="str">
            <v>CDB</v>
          </cell>
          <cell r="C697">
            <v>38365</v>
          </cell>
          <cell r="D697">
            <v>1.5</v>
          </cell>
          <cell r="E697">
            <v>3.3000000000000002E-2</v>
          </cell>
          <cell r="F697" t="str">
            <v>BCR</v>
          </cell>
          <cell r="G697">
            <v>-1</v>
          </cell>
          <cell r="H697">
            <v>335</v>
          </cell>
          <cell r="I697">
            <v>2004</v>
          </cell>
          <cell r="J697">
            <v>2</v>
          </cell>
          <cell r="K697">
            <v>4.9500000000000002E-2</v>
          </cell>
        </row>
        <row r="698">
          <cell r="A698">
            <v>38030</v>
          </cell>
          <cell r="B698" t="str">
            <v>CDB</v>
          </cell>
          <cell r="C698">
            <v>38985</v>
          </cell>
          <cell r="D698">
            <v>1.5</v>
          </cell>
          <cell r="E698">
            <v>4.7500000000000001E-2</v>
          </cell>
          <cell r="F698" t="str">
            <v>BCR</v>
          </cell>
          <cell r="G698">
            <v>-1</v>
          </cell>
          <cell r="H698">
            <v>955</v>
          </cell>
          <cell r="I698">
            <v>2004</v>
          </cell>
          <cell r="J698">
            <v>2</v>
          </cell>
          <cell r="K698">
            <v>7.1250000000000008E-2</v>
          </cell>
        </row>
        <row r="699">
          <cell r="A699">
            <v>38033</v>
          </cell>
          <cell r="B699" t="str">
            <v>CDB</v>
          </cell>
          <cell r="C699">
            <v>38365</v>
          </cell>
          <cell r="D699">
            <v>0.5</v>
          </cell>
          <cell r="E699">
            <v>3.3000000000000002E-2</v>
          </cell>
          <cell r="F699" t="str">
            <v>BCR</v>
          </cell>
          <cell r="G699">
            <v>-1</v>
          </cell>
          <cell r="H699">
            <v>332</v>
          </cell>
          <cell r="I699">
            <v>2004</v>
          </cell>
          <cell r="J699">
            <v>2</v>
          </cell>
          <cell r="K699">
            <v>1.6500000000000001E-2</v>
          </cell>
        </row>
        <row r="700">
          <cell r="A700">
            <v>38035</v>
          </cell>
          <cell r="B700" t="str">
            <v>CDB</v>
          </cell>
          <cell r="C700">
            <v>38036</v>
          </cell>
          <cell r="D700">
            <v>5</v>
          </cell>
          <cell r="E700">
            <v>2.4E-2</v>
          </cell>
          <cell r="F700" t="str">
            <v>BCR</v>
          </cell>
          <cell r="G700">
            <v>-1</v>
          </cell>
          <cell r="H700">
            <v>1</v>
          </cell>
          <cell r="I700">
            <v>2004</v>
          </cell>
          <cell r="J700">
            <v>2</v>
          </cell>
          <cell r="K700">
            <v>0.12</v>
          </cell>
        </row>
        <row r="701">
          <cell r="A701">
            <v>38035</v>
          </cell>
          <cell r="B701" t="str">
            <v>CDB</v>
          </cell>
          <cell r="C701">
            <v>38176</v>
          </cell>
          <cell r="D701">
            <v>17</v>
          </cell>
          <cell r="E701">
            <v>2.8900000000000002E-2</v>
          </cell>
          <cell r="F701" t="str">
            <v>BCR</v>
          </cell>
          <cell r="G701">
            <v>-1</v>
          </cell>
          <cell r="H701">
            <v>141</v>
          </cell>
          <cell r="I701">
            <v>2004</v>
          </cell>
          <cell r="J701">
            <v>2</v>
          </cell>
          <cell r="K701">
            <v>0.49130000000000001</v>
          </cell>
        </row>
        <row r="702">
          <cell r="A702">
            <v>38035</v>
          </cell>
          <cell r="B702" t="str">
            <v>CDB</v>
          </cell>
          <cell r="C702">
            <v>38211</v>
          </cell>
          <cell r="D702">
            <v>12.4</v>
          </cell>
          <cell r="E702">
            <v>3.0200000000000001E-2</v>
          </cell>
          <cell r="F702" t="str">
            <v>BCR</v>
          </cell>
          <cell r="G702">
            <v>-1</v>
          </cell>
          <cell r="H702">
            <v>176</v>
          </cell>
          <cell r="I702">
            <v>2004</v>
          </cell>
          <cell r="J702">
            <v>2</v>
          </cell>
          <cell r="K702">
            <v>0.37448000000000004</v>
          </cell>
        </row>
        <row r="703">
          <cell r="A703">
            <v>38035</v>
          </cell>
          <cell r="B703" t="str">
            <v>CDB</v>
          </cell>
          <cell r="C703">
            <v>38393</v>
          </cell>
          <cell r="D703">
            <v>12</v>
          </cell>
          <cell r="E703">
            <v>3.27E-2</v>
          </cell>
          <cell r="F703" t="str">
            <v>BCR</v>
          </cell>
          <cell r="G703">
            <v>-1</v>
          </cell>
          <cell r="H703">
            <v>358</v>
          </cell>
          <cell r="I703">
            <v>2004</v>
          </cell>
          <cell r="J703">
            <v>2</v>
          </cell>
          <cell r="K703">
            <v>0.39239999999999997</v>
          </cell>
        </row>
        <row r="704">
          <cell r="A704">
            <v>38036</v>
          </cell>
          <cell r="B704" t="str">
            <v>CDB</v>
          </cell>
          <cell r="C704">
            <v>38341</v>
          </cell>
          <cell r="D704">
            <v>2</v>
          </cell>
          <cell r="E704">
            <v>3.2099999999999997E-2</v>
          </cell>
          <cell r="F704" t="str">
            <v>BCR</v>
          </cell>
          <cell r="G704">
            <v>-1</v>
          </cell>
          <cell r="H704">
            <v>305</v>
          </cell>
          <cell r="I704">
            <v>2004</v>
          </cell>
          <cell r="J704">
            <v>2</v>
          </cell>
          <cell r="K704">
            <v>6.4199999999999993E-2</v>
          </cell>
        </row>
        <row r="705">
          <cell r="A705">
            <v>38036</v>
          </cell>
          <cell r="B705" t="str">
            <v>CDB</v>
          </cell>
          <cell r="C705">
            <v>38365</v>
          </cell>
          <cell r="D705">
            <v>2</v>
          </cell>
          <cell r="E705">
            <v>3.27E-2</v>
          </cell>
          <cell r="F705" t="str">
            <v>BCR</v>
          </cell>
          <cell r="G705">
            <v>-1</v>
          </cell>
          <cell r="H705">
            <v>329</v>
          </cell>
          <cell r="I705">
            <v>2004</v>
          </cell>
          <cell r="J705">
            <v>2</v>
          </cell>
          <cell r="K705">
            <v>6.54E-2</v>
          </cell>
        </row>
        <row r="706">
          <cell r="A706">
            <v>38036</v>
          </cell>
          <cell r="B706" t="str">
            <v>CDB</v>
          </cell>
          <cell r="C706">
            <v>38393</v>
          </cell>
          <cell r="D706">
            <v>6</v>
          </cell>
          <cell r="E706">
            <v>3.27E-2</v>
          </cell>
          <cell r="F706" t="str">
            <v>BCR</v>
          </cell>
          <cell r="G706">
            <v>-1</v>
          </cell>
          <cell r="H706">
            <v>357</v>
          </cell>
          <cell r="I706">
            <v>2004</v>
          </cell>
          <cell r="J706">
            <v>2</v>
          </cell>
          <cell r="K706">
            <v>0.19619999999999999</v>
          </cell>
        </row>
        <row r="707">
          <cell r="A707">
            <v>38036</v>
          </cell>
          <cell r="B707" t="str">
            <v>CDB</v>
          </cell>
          <cell r="C707">
            <v>38467</v>
          </cell>
          <cell r="D707">
            <v>20</v>
          </cell>
          <cell r="E707">
            <v>3.5499999999999997E-2</v>
          </cell>
          <cell r="F707" t="str">
            <v>BCR</v>
          </cell>
          <cell r="G707">
            <v>-1</v>
          </cell>
          <cell r="H707">
            <v>431</v>
          </cell>
          <cell r="I707">
            <v>2004</v>
          </cell>
          <cell r="J707">
            <v>2</v>
          </cell>
          <cell r="K707">
            <v>0.71</v>
          </cell>
        </row>
        <row r="708">
          <cell r="A708">
            <v>38037</v>
          </cell>
          <cell r="B708" t="str">
            <v>CDB</v>
          </cell>
          <cell r="C708">
            <v>38176</v>
          </cell>
          <cell r="D708">
            <v>20</v>
          </cell>
          <cell r="E708">
            <v>2.8900000000000002E-2</v>
          </cell>
          <cell r="F708" t="str">
            <v>BCR</v>
          </cell>
          <cell r="G708">
            <v>-1</v>
          </cell>
          <cell r="H708">
            <v>139</v>
          </cell>
          <cell r="I708">
            <v>2004</v>
          </cell>
          <cell r="J708">
            <v>2</v>
          </cell>
          <cell r="K708">
            <v>0.57800000000000007</v>
          </cell>
        </row>
        <row r="709">
          <cell r="A709">
            <v>38040</v>
          </cell>
          <cell r="B709" t="str">
            <v>CDB</v>
          </cell>
          <cell r="C709">
            <v>38182</v>
          </cell>
          <cell r="D709">
            <v>21</v>
          </cell>
          <cell r="E709">
            <v>2.98E-2</v>
          </cell>
          <cell r="F709" t="str">
            <v>BCR</v>
          </cell>
          <cell r="G709">
            <v>-1</v>
          </cell>
          <cell r="H709">
            <v>142</v>
          </cell>
          <cell r="I709">
            <v>2004</v>
          </cell>
          <cell r="J709">
            <v>2</v>
          </cell>
          <cell r="K709">
            <v>0.62580000000000002</v>
          </cell>
        </row>
        <row r="710">
          <cell r="A710">
            <v>38041</v>
          </cell>
          <cell r="B710" t="str">
            <v>CDB</v>
          </cell>
          <cell r="C710">
            <v>38182</v>
          </cell>
          <cell r="D710">
            <v>10</v>
          </cell>
          <cell r="E710">
            <v>2.8900000000000002E-2</v>
          </cell>
          <cell r="F710" t="str">
            <v>BCR</v>
          </cell>
          <cell r="G710">
            <v>-1</v>
          </cell>
          <cell r="H710">
            <v>141</v>
          </cell>
          <cell r="I710">
            <v>2004</v>
          </cell>
          <cell r="J710">
            <v>2</v>
          </cell>
          <cell r="K710">
            <v>0.28900000000000003</v>
          </cell>
        </row>
        <row r="711">
          <cell r="A711">
            <v>38041</v>
          </cell>
          <cell r="B711" t="str">
            <v>CDB</v>
          </cell>
          <cell r="C711">
            <v>38341</v>
          </cell>
          <cell r="D711">
            <v>2</v>
          </cell>
          <cell r="E711">
            <v>3.2099999999999997E-2</v>
          </cell>
          <cell r="F711" t="str">
            <v>BCR</v>
          </cell>
          <cell r="G711">
            <v>-1</v>
          </cell>
          <cell r="H711">
            <v>300</v>
          </cell>
          <cell r="I711">
            <v>2004</v>
          </cell>
          <cell r="J711">
            <v>2</v>
          </cell>
          <cell r="K711">
            <v>6.4199999999999993E-2</v>
          </cell>
        </row>
        <row r="712">
          <cell r="A712">
            <v>38041</v>
          </cell>
          <cell r="B712" t="str">
            <v>CDB</v>
          </cell>
          <cell r="C712">
            <v>38344</v>
          </cell>
          <cell r="D712">
            <v>2</v>
          </cell>
          <cell r="E712">
            <v>3.2099999999999997E-2</v>
          </cell>
          <cell r="F712" t="str">
            <v>BCR</v>
          </cell>
          <cell r="G712">
            <v>-1</v>
          </cell>
          <cell r="H712">
            <v>303</v>
          </cell>
          <cell r="I712">
            <v>2004</v>
          </cell>
          <cell r="J712">
            <v>2</v>
          </cell>
          <cell r="K712">
            <v>6.4199999999999993E-2</v>
          </cell>
        </row>
        <row r="713">
          <cell r="A713">
            <v>38041</v>
          </cell>
          <cell r="B713" t="str">
            <v>CDB</v>
          </cell>
          <cell r="C713">
            <v>38365</v>
          </cell>
          <cell r="D713">
            <v>2</v>
          </cell>
          <cell r="E713">
            <v>3.2099999999999997E-2</v>
          </cell>
          <cell r="F713" t="str">
            <v>BCR</v>
          </cell>
          <cell r="G713">
            <v>-1</v>
          </cell>
          <cell r="H713">
            <v>324</v>
          </cell>
          <cell r="I713">
            <v>2004</v>
          </cell>
          <cell r="J713">
            <v>2</v>
          </cell>
          <cell r="K713">
            <v>6.4199999999999993E-2</v>
          </cell>
        </row>
        <row r="714">
          <cell r="A714">
            <v>38042</v>
          </cell>
          <cell r="B714" t="str">
            <v>CDB</v>
          </cell>
          <cell r="C714">
            <v>38365</v>
          </cell>
          <cell r="D714">
            <v>8</v>
          </cell>
          <cell r="E714">
            <v>3.1800000000000002E-2</v>
          </cell>
          <cell r="F714" t="str">
            <v>BCR</v>
          </cell>
          <cell r="G714">
            <v>-1</v>
          </cell>
          <cell r="H714">
            <v>323</v>
          </cell>
          <cell r="I714">
            <v>2004</v>
          </cell>
          <cell r="J714">
            <v>2</v>
          </cell>
          <cell r="K714">
            <v>0.25440000000000002</v>
          </cell>
        </row>
        <row r="715">
          <cell r="A715">
            <v>38042</v>
          </cell>
          <cell r="B715" t="str">
            <v>CDB</v>
          </cell>
          <cell r="C715">
            <v>38467</v>
          </cell>
          <cell r="D715">
            <v>7.4</v>
          </cell>
          <cell r="E715">
            <v>3.4200000000000001E-2</v>
          </cell>
          <cell r="F715" t="str">
            <v>BCR</v>
          </cell>
          <cell r="G715">
            <v>-1</v>
          </cell>
          <cell r="H715">
            <v>425</v>
          </cell>
          <cell r="I715">
            <v>2004</v>
          </cell>
          <cell r="J715">
            <v>2</v>
          </cell>
          <cell r="K715">
            <v>0.25308000000000003</v>
          </cell>
        </row>
        <row r="716">
          <cell r="A716">
            <v>38042</v>
          </cell>
          <cell r="B716" t="str">
            <v>CDB</v>
          </cell>
          <cell r="C716">
            <v>38572</v>
          </cell>
          <cell r="D716">
            <v>2</v>
          </cell>
          <cell r="E716">
            <v>3.6299999999999999E-2</v>
          </cell>
          <cell r="F716" t="str">
            <v>BCR</v>
          </cell>
          <cell r="G716">
            <v>-1</v>
          </cell>
          <cell r="H716">
            <v>530</v>
          </cell>
          <cell r="I716">
            <v>2004</v>
          </cell>
          <cell r="J716">
            <v>2</v>
          </cell>
          <cell r="K716">
            <v>7.2599999999999998E-2</v>
          </cell>
        </row>
        <row r="717">
          <cell r="A717">
            <v>38043</v>
          </cell>
          <cell r="B717" t="str">
            <v>CDB</v>
          </cell>
          <cell r="C717">
            <v>38467</v>
          </cell>
          <cell r="D717">
            <v>5</v>
          </cell>
          <cell r="E717">
            <v>3.32E-2</v>
          </cell>
          <cell r="F717" t="str">
            <v>BCR</v>
          </cell>
          <cell r="G717">
            <v>-1</v>
          </cell>
          <cell r="H717">
            <v>424</v>
          </cell>
          <cell r="I717">
            <v>2004</v>
          </cell>
          <cell r="J717">
            <v>2</v>
          </cell>
          <cell r="K717">
            <v>0.16600000000000001</v>
          </cell>
        </row>
        <row r="718">
          <cell r="A718">
            <v>38043</v>
          </cell>
          <cell r="B718" t="str">
            <v>CDB</v>
          </cell>
          <cell r="C718">
            <v>38572</v>
          </cell>
          <cell r="D718">
            <v>2</v>
          </cell>
          <cell r="E718">
            <v>3.6499999999999998E-2</v>
          </cell>
          <cell r="F718" t="str">
            <v>BCR</v>
          </cell>
          <cell r="G718">
            <v>-1</v>
          </cell>
          <cell r="H718">
            <v>529</v>
          </cell>
          <cell r="I718">
            <v>2004</v>
          </cell>
          <cell r="J718">
            <v>2</v>
          </cell>
          <cell r="K718">
            <v>7.2999999999999995E-2</v>
          </cell>
        </row>
        <row r="719">
          <cell r="A719">
            <v>38044</v>
          </cell>
          <cell r="B719" t="str">
            <v>CDB</v>
          </cell>
          <cell r="C719">
            <v>38054</v>
          </cell>
          <cell r="D719">
            <v>5</v>
          </cell>
          <cell r="E719">
            <v>2.4799999999999999E-2</v>
          </cell>
          <cell r="F719" t="str">
            <v>BCR</v>
          </cell>
          <cell r="G719">
            <v>-1</v>
          </cell>
          <cell r="H719">
            <v>10</v>
          </cell>
          <cell r="I719">
            <v>2004</v>
          </cell>
          <cell r="J719">
            <v>2</v>
          </cell>
          <cell r="K719">
            <v>0.124</v>
          </cell>
        </row>
        <row r="720">
          <cell r="A720">
            <v>38044</v>
          </cell>
          <cell r="B720" t="str">
            <v>CDB</v>
          </cell>
          <cell r="C720">
            <v>38114</v>
          </cell>
          <cell r="D720">
            <v>5</v>
          </cell>
          <cell r="E720">
            <v>2.8399999999999998E-2</v>
          </cell>
          <cell r="F720" t="str">
            <v>BCR</v>
          </cell>
          <cell r="G720">
            <v>-1</v>
          </cell>
          <cell r="H720">
            <v>70</v>
          </cell>
          <cell r="I720">
            <v>2004</v>
          </cell>
          <cell r="J720">
            <v>2</v>
          </cell>
          <cell r="K720">
            <v>0.14199999999999999</v>
          </cell>
        </row>
        <row r="721">
          <cell r="A721">
            <v>38044</v>
          </cell>
          <cell r="B721" t="str">
            <v>CDB</v>
          </cell>
          <cell r="C721">
            <v>38176</v>
          </cell>
          <cell r="D721">
            <v>2</v>
          </cell>
          <cell r="E721">
            <v>2.9300000000000003E-2</v>
          </cell>
          <cell r="F721" t="str">
            <v>BCR</v>
          </cell>
          <cell r="G721">
            <v>-1</v>
          </cell>
          <cell r="H721">
            <v>132</v>
          </cell>
          <cell r="I721">
            <v>2004</v>
          </cell>
          <cell r="J721">
            <v>2</v>
          </cell>
          <cell r="K721">
            <v>5.8600000000000006E-2</v>
          </cell>
        </row>
        <row r="722">
          <cell r="A722">
            <v>38044</v>
          </cell>
          <cell r="B722" t="str">
            <v>CDB</v>
          </cell>
          <cell r="C722">
            <v>38341</v>
          </cell>
          <cell r="D722">
            <v>8</v>
          </cell>
          <cell r="E722">
            <v>3.15E-2</v>
          </cell>
          <cell r="F722" t="str">
            <v>BCR</v>
          </cell>
          <cell r="G722">
            <v>-1</v>
          </cell>
          <cell r="H722">
            <v>297</v>
          </cell>
          <cell r="I722">
            <v>2004</v>
          </cell>
          <cell r="J722">
            <v>2</v>
          </cell>
          <cell r="K722">
            <v>0.252</v>
          </cell>
        </row>
        <row r="723">
          <cell r="A723">
            <v>38044</v>
          </cell>
          <cell r="B723" t="str">
            <v>CDB</v>
          </cell>
          <cell r="C723">
            <v>38365</v>
          </cell>
          <cell r="D723">
            <v>10</v>
          </cell>
          <cell r="E723">
            <v>3.15E-2</v>
          </cell>
          <cell r="F723" t="str">
            <v>BCR</v>
          </cell>
          <cell r="G723">
            <v>-1</v>
          </cell>
          <cell r="H723">
            <v>321</v>
          </cell>
          <cell r="I723">
            <v>2004</v>
          </cell>
          <cell r="J723">
            <v>2</v>
          </cell>
          <cell r="K723">
            <v>0.315</v>
          </cell>
        </row>
        <row r="724">
          <cell r="A724">
            <v>38044</v>
          </cell>
          <cell r="B724" t="str">
            <v>CDB</v>
          </cell>
          <cell r="C724">
            <v>38393</v>
          </cell>
          <cell r="D724">
            <v>3</v>
          </cell>
          <cell r="E724">
            <v>3.3799999999999997E-2</v>
          </cell>
          <cell r="F724" t="str">
            <v>BCR</v>
          </cell>
          <cell r="G724">
            <v>-1</v>
          </cell>
          <cell r="H724">
            <v>349</v>
          </cell>
          <cell r="I724">
            <v>2004</v>
          </cell>
          <cell r="J724">
            <v>2</v>
          </cell>
          <cell r="K724">
            <v>0.10139999999999999</v>
          </cell>
        </row>
        <row r="725">
          <cell r="A725">
            <v>38044</v>
          </cell>
          <cell r="B725" t="str">
            <v>CDB</v>
          </cell>
          <cell r="C725">
            <v>38467</v>
          </cell>
          <cell r="D725">
            <v>2</v>
          </cell>
          <cell r="E725">
            <v>3.4500000000000003E-2</v>
          </cell>
          <cell r="F725" t="str">
            <v>BCR</v>
          </cell>
          <cell r="G725">
            <v>-1</v>
          </cell>
          <cell r="H725">
            <v>423</v>
          </cell>
          <cell r="I725">
            <v>2004</v>
          </cell>
          <cell r="J725">
            <v>2</v>
          </cell>
          <cell r="K725">
            <v>6.9000000000000006E-2</v>
          </cell>
        </row>
        <row r="726">
          <cell r="A726">
            <v>38044</v>
          </cell>
          <cell r="B726" t="str">
            <v>CDB</v>
          </cell>
          <cell r="C726">
            <v>38572</v>
          </cell>
          <cell r="D726">
            <v>2</v>
          </cell>
          <cell r="E726">
            <v>3.6499999999999998E-2</v>
          </cell>
          <cell r="F726" t="str">
            <v>BCR</v>
          </cell>
          <cell r="G726">
            <v>-1</v>
          </cell>
          <cell r="H726">
            <v>528</v>
          </cell>
          <cell r="I726">
            <v>2004</v>
          </cell>
          <cell r="J726">
            <v>2</v>
          </cell>
          <cell r="K726">
            <v>7.2999999999999995E-2</v>
          </cell>
        </row>
        <row r="727">
          <cell r="A727">
            <v>38044</v>
          </cell>
          <cell r="B727" t="str">
            <v>CDB</v>
          </cell>
          <cell r="C727">
            <v>38709</v>
          </cell>
          <cell r="D727">
            <v>74</v>
          </cell>
          <cell r="E727">
            <v>3.9800000000000002E-2</v>
          </cell>
          <cell r="F727" t="str">
            <v>BCR</v>
          </cell>
          <cell r="G727">
            <v>-1</v>
          </cell>
          <cell r="H727">
            <v>665</v>
          </cell>
          <cell r="I727">
            <v>2004</v>
          </cell>
          <cell r="J727">
            <v>2</v>
          </cell>
          <cell r="K727">
            <v>2.9452000000000003</v>
          </cell>
        </row>
        <row r="728">
          <cell r="A728">
            <v>38047</v>
          </cell>
          <cell r="B728" t="str">
            <v>CDB</v>
          </cell>
          <cell r="C728">
            <v>38341</v>
          </cell>
          <cell r="D728">
            <v>2</v>
          </cell>
          <cell r="E728">
            <v>3.4500000000000003E-2</v>
          </cell>
          <cell r="F728" t="str">
            <v>BCR</v>
          </cell>
          <cell r="G728">
            <v>-1</v>
          </cell>
          <cell r="H728">
            <v>294</v>
          </cell>
          <cell r="I728">
            <v>2004</v>
          </cell>
          <cell r="J728">
            <v>3</v>
          </cell>
          <cell r="K728">
            <v>6.9000000000000006E-2</v>
          </cell>
        </row>
        <row r="729">
          <cell r="A729">
            <v>38047</v>
          </cell>
          <cell r="B729" t="str">
            <v>CDB</v>
          </cell>
          <cell r="C729">
            <v>38467</v>
          </cell>
          <cell r="D729">
            <v>1</v>
          </cell>
          <cell r="E729">
            <v>3.4700000000000002E-2</v>
          </cell>
          <cell r="F729" t="str">
            <v>BCR</v>
          </cell>
          <cell r="G729">
            <v>-1</v>
          </cell>
          <cell r="H729">
            <v>420</v>
          </cell>
          <cell r="I729">
            <v>2004</v>
          </cell>
          <cell r="J729">
            <v>3</v>
          </cell>
          <cell r="K729">
            <v>3.4700000000000002E-2</v>
          </cell>
        </row>
        <row r="730">
          <cell r="A730">
            <v>38048</v>
          </cell>
          <cell r="B730" t="str">
            <v>CDB</v>
          </cell>
          <cell r="C730">
            <v>38083</v>
          </cell>
          <cell r="D730">
            <v>8</v>
          </cell>
          <cell r="E730">
            <v>2.58E-2</v>
          </cell>
          <cell r="F730" t="str">
            <v>BCR</v>
          </cell>
          <cell r="G730">
            <v>-1</v>
          </cell>
          <cell r="H730">
            <v>35</v>
          </cell>
          <cell r="I730">
            <v>2004</v>
          </cell>
          <cell r="J730">
            <v>3</v>
          </cell>
          <cell r="K730">
            <v>0.2064</v>
          </cell>
        </row>
        <row r="731">
          <cell r="A731">
            <v>38048</v>
          </cell>
          <cell r="B731" t="str">
            <v>CDB</v>
          </cell>
          <cell r="C731">
            <v>38393</v>
          </cell>
          <cell r="D731">
            <v>3</v>
          </cell>
          <cell r="E731">
            <v>3.3799999999999997E-2</v>
          </cell>
          <cell r="F731" t="str">
            <v>BCR</v>
          </cell>
          <cell r="G731">
            <v>-1</v>
          </cell>
          <cell r="H731">
            <v>345</v>
          </cell>
          <cell r="I731">
            <v>2004</v>
          </cell>
          <cell r="J731">
            <v>3</v>
          </cell>
          <cell r="K731">
            <v>0.10139999999999999</v>
          </cell>
        </row>
        <row r="732">
          <cell r="A732">
            <v>38048</v>
          </cell>
          <cell r="B732" t="str">
            <v>CDB</v>
          </cell>
          <cell r="C732">
            <v>38572</v>
          </cell>
          <cell r="D732">
            <v>2</v>
          </cell>
          <cell r="E732">
            <v>3.6499999999999998E-2</v>
          </cell>
          <cell r="F732" t="str">
            <v>BCR</v>
          </cell>
          <cell r="G732">
            <v>-1</v>
          </cell>
          <cell r="H732">
            <v>524</v>
          </cell>
          <cell r="I732">
            <v>2004</v>
          </cell>
          <cell r="J732">
            <v>3</v>
          </cell>
          <cell r="K732">
            <v>7.2999999999999995E-2</v>
          </cell>
        </row>
        <row r="733">
          <cell r="A733">
            <v>38049</v>
          </cell>
          <cell r="B733" t="str">
            <v>CDB</v>
          </cell>
          <cell r="C733">
            <v>38054</v>
          </cell>
          <cell r="D733">
            <v>25</v>
          </cell>
          <cell r="E733">
            <v>2.5499999999999998E-2</v>
          </cell>
          <cell r="F733" t="str">
            <v>BCR</v>
          </cell>
          <cell r="G733">
            <v>-1</v>
          </cell>
          <cell r="H733">
            <v>5</v>
          </cell>
          <cell r="I733">
            <v>2004</v>
          </cell>
          <cell r="J733">
            <v>3</v>
          </cell>
          <cell r="K733">
            <v>0.63749999999999996</v>
          </cell>
        </row>
        <row r="734">
          <cell r="A734">
            <v>38051</v>
          </cell>
          <cell r="B734" t="str">
            <v>CDB</v>
          </cell>
          <cell r="C734">
            <v>38614</v>
          </cell>
          <cell r="D734">
            <v>10</v>
          </cell>
          <cell r="E734">
            <v>3.73E-2</v>
          </cell>
          <cell r="F734" t="str">
            <v>BCR</v>
          </cell>
          <cell r="G734">
            <v>-1</v>
          </cell>
          <cell r="H734">
            <v>563</v>
          </cell>
          <cell r="I734">
            <v>2004</v>
          </cell>
          <cell r="J734">
            <v>3</v>
          </cell>
          <cell r="K734">
            <v>0.373</v>
          </cell>
        </row>
        <row r="735">
          <cell r="A735">
            <v>38055</v>
          </cell>
          <cell r="B735" t="str">
            <v>CDB</v>
          </cell>
          <cell r="C735">
            <v>38061</v>
          </cell>
          <cell r="D735">
            <v>3</v>
          </cell>
          <cell r="E735">
            <v>2.5699999999999997E-2</v>
          </cell>
          <cell r="F735" t="str">
            <v>BCR</v>
          </cell>
          <cell r="G735">
            <v>-1</v>
          </cell>
          <cell r="H735">
            <v>6</v>
          </cell>
          <cell r="I735">
            <v>2004</v>
          </cell>
          <cell r="J735">
            <v>3</v>
          </cell>
          <cell r="K735">
            <v>7.7099999999999988E-2</v>
          </cell>
        </row>
        <row r="736">
          <cell r="A736">
            <v>38055</v>
          </cell>
          <cell r="B736" t="str">
            <v>CDB</v>
          </cell>
          <cell r="C736">
            <v>38709</v>
          </cell>
          <cell r="D736">
            <v>4</v>
          </cell>
          <cell r="E736">
            <v>3.9E-2</v>
          </cell>
          <cell r="F736" t="str">
            <v>BCR</v>
          </cell>
          <cell r="G736">
            <v>-1</v>
          </cell>
          <cell r="H736">
            <v>654</v>
          </cell>
          <cell r="I736">
            <v>2004</v>
          </cell>
          <cell r="J736">
            <v>3</v>
          </cell>
          <cell r="K736">
            <v>0.156</v>
          </cell>
        </row>
        <row r="737">
          <cell r="A737">
            <v>38056</v>
          </cell>
          <cell r="B737" t="str">
            <v>CDB</v>
          </cell>
          <cell r="C737">
            <v>38061</v>
          </cell>
          <cell r="D737">
            <v>3.6</v>
          </cell>
          <cell r="E737">
            <v>2.5699999999999997E-2</v>
          </cell>
          <cell r="F737" t="str">
            <v>BCR</v>
          </cell>
          <cell r="G737">
            <v>-1</v>
          </cell>
          <cell r="H737">
            <v>5</v>
          </cell>
          <cell r="I737">
            <v>2004</v>
          </cell>
          <cell r="J737">
            <v>3</v>
          </cell>
          <cell r="K737">
            <v>9.2519999999999991E-2</v>
          </cell>
        </row>
        <row r="738">
          <cell r="A738">
            <v>38057</v>
          </cell>
          <cell r="B738" t="str">
            <v>CDB</v>
          </cell>
          <cell r="C738">
            <v>38709</v>
          </cell>
          <cell r="D738">
            <v>1.3</v>
          </cell>
          <cell r="E738">
            <v>3.9E-2</v>
          </cell>
          <cell r="F738" t="str">
            <v>BCR</v>
          </cell>
          <cell r="G738">
            <v>-1</v>
          </cell>
          <cell r="H738">
            <v>652</v>
          </cell>
          <cell r="I738">
            <v>2004</v>
          </cell>
          <cell r="J738">
            <v>3</v>
          </cell>
          <cell r="K738">
            <v>5.0700000000000002E-2</v>
          </cell>
        </row>
        <row r="739">
          <cell r="A739">
            <v>38058</v>
          </cell>
          <cell r="B739" t="str">
            <v>CDB</v>
          </cell>
          <cell r="C739">
            <v>38176</v>
          </cell>
          <cell r="D739">
            <v>2</v>
          </cell>
          <cell r="E739">
            <v>2.7999999999999997E-2</v>
          </cell>
          <cell r="F739" t="str">
            <v>BCR</v>
          </cell>
          <cell r="G739">
            <v>-1</v>
          </cell>
          <cell r="H739">
            <v>118</v>
          </cell>
          <cell r="I739">
            <v>2004</v>
          </cell>
          <cell r="J739">
            <v>3</v>
          </cell>
          <cell r="K739">
            <v>5.5999999999999994E-2</v>
          </cell>
        </row>
        <row r="740">
          <cell r="A740">
            <v>38061</v>
          </cell>
          <cell r="B740" t="str">
            <v>CDB</v>
          </cell>
          <cell r="C740">
            <v>38117</v>
          </cell>
          <cell r="D740">
            <v>2</v>
          </cell>
          <cell r="E740">
            <v>2.9300000000000003E-2</v>
          </cell>
          <cell r="F740" t="str">
            <v>BCR</v>
          </cell>
          <cell r="G740">
            <v>-1</v>
          </cell>
          <cell r="H740">
            <v>56</v>
          </cell>
          <cell r="I740">
            <v>2004</v>
          </cell>
          <cell r="J740">
            <v>3</v>
          </cell>
          <cell r="K740">
            <v>5.8600000000000006E-2</v>
          </cell>
        </row>
        <row r="741">
          <cell r="A741">
            <v>38061</v>
          </cell>
          <cell r="B741" t="str">
            <v>CDB</v>
          </cell>
          <cell r="C741">
            <v>38544</v>
          </cell>
          <cell r="D741">
            <v>2</v>
          </cell>
          <cell r="E741">
            <v>3.56E-2</v>
          </cell>
          <cell r="F741" t="str">
            <v>BCR</v>
          </cell>
          <cell r="G741">
            <v>-1</v>
          </cell>
          <cell r="H741">
            <v>483</v>
          </cell>
          <cell r="I741">
            <v>2004</v>
          </cell>
          <cell r="J741">
            <v>3</v>
          </cell>
          <cell r="K741">
            <v>7.1199999999999999E-2</v>
          </cell>
        </row>
        <row r="742">
          <cell r="A742">
            <v>38061</v>
          </cell>
          <cell r="B742" t="str">
            <v>CDB</v>
          </cell>
          <cell r="C742">
            <v>38614</v>
          </cell>
          <cell r="D742">
            <v>4</v>
          </cell>
          <cell r="E742">
            <v>3.6900000000000002E-2</v>
          </cell>
          <cell r="F742" t="str">
            <v>BCR</v>
          </cell>
          <cell r="G742">
            <v>-1</v>
          </cell>
          <cell r="H742">
            <v>553</v>
          </cell>
          <cell r="I742">
            <v>2004</v>
          </cell>
          <cell r="J742">
            <v>3</v>
          </cell>
          <cell r="K742">
            <v>0.14760000000000001</v>
          </cell>
        </row>
        <row r="743">
          <cell r="A743">
            <v>38061</v>
          </cell>
          <cell r="B743" t="str">
            <v>CDB</v>
          </cell>
          <cell r="C743">
            <v>38709</v>
          </cell>
          <cell r="D743">
            <v>3</v>
          </cell>
          <cell r="E743">
            <v>3.9E-2</v>
          </cell>
          <cell r="F743" t="str">
            <v>BCR</v>
          </cell>
          <cell r="G743">
            <v>-1</v>
          </cell>
          <cell r="H743">
            <v>648</v>
          </cell>
          <cell r="I743">
            <v>2004</v>
          </cell>
          <cell r="J743">
            <v>3</v>
          </cell>
          <cell r="K743">
            <v>0.11699999999999999</v>
          </cell>
        </row>
        <row r="744">
          <cell r="A744">
            <v>38061</v>
          </cell>
          <cell r="B744" t="str">
            <v>CDB</v>
          </cell>
          <cell r="C744">
            <v>38985</v>
          </cell>
          <cell r="D744">
            <v>2</v>
          </cell>
          <cell r="E744">
            <v>4.8000000000000001E-2</v>
          </cell>
          <cell r="F744" t="str">
            <v>BCR</v>
          </cell>
          <cell r="G744">
            <v>-1</v>
          </cell>
          <cell r="H744">
            <v>924</v>
          </cell>
          <cell r="I744">
            <v>2004</v>
          </cell>
          <cell r="J744">
            <v>3</v>
          </cell>
          <cell r="K744">
            <v>9.6000000000000002E-2</v>
          </cell>
        </row>
        <row r="745">
          <cell r="A745">
            <v>38062</v>
          </cell>
          <cell r="B745" t="str">
            <v>CDB</v>
          </cell>
          <cell r="C745">
            <v>38068</v>
          </cell>
          <cell r="D745">
            <v>14.5</v>
          </cell>
          <cell r="E745">
            <v>2.46E-2</v>
          </cell>
          <cell r="F745" t="str">
            <v>BCR</v>
          </cell>
          <cell r="G745">
            <v>-1</v>
          </cell>
          <cell r="H745">
            <v>6</v>
          </cell>
          <cell r="I745">
            <v>2004</v>
          </cell>
          <cell r="J745">
            <v>3</v>
          </cell>
          <cell r="K745">
            <v>0.35670000000000002</v>
          </cell>
        </row>
        <row r="746">
          <cell r="A746">
            <v>38062</v>
          </cell>
          <cell r="B746" t="str">
            <v>CDB</v>
          </cell>
          <cell r="C746">
            <v>38341</v>
          </cell>
          <cell r="D746">
            <v>11</v>
          </cell>
          <cell r="E746">
            <v>3.1600000000000003E-2</v>
          </cell>
          <cell r="F746" t="str">
            <v>BCR</v>
          </cell>
          <cell r="G746">
            <v>-1</v>
          </cell>
          <cell r="H746">
            <v>279</v>
          </cell>
          <cell r="I746">
            <v>2004</v>
          </cell>
          <cell r="J746">
            <v>3</v>
          </cell>
          <cell r="K746">
            <v>0.34760000000000002</v>
          </cell>
        </row>
        <row r="747">
          <cell r="A747">
            <v>38062</v>
          </cell>
          <cell r="B747" t="str">
            <v>CDB</v>
          </cell>
          <cell r="C747">
            <v>38426</v>
          </cell>
          <cell r="D747">
            <v>2</v>
          </cell>
          <cell r="E747">
            <v>3.32E-2</v>
          </cell>
          <cell r="F747" t="str">
            <v>BCR</v>
          </cell>
          <cell r="G747">
            <v>-1</v>
          </cell>
          <cell r="H747">
            <v>364</v>
          </cell>
          <cell r="I747">
            <v>2004</v>
          </cell>
          <cell r="J747">
            <v>3</v>
          </cell>
          <cell r="K747">
            <v>6.6400000000000001E-2</v>
          </cell>
        </row>
        <row r="748">
          <cell r="A748">
            <v>38062</v>
          </cell>
          <cell r="B748" t="str">
            <v>CDB</v>
          </cell>
          <cell r="C748">
            <v>38467</v>
          </cell>
          <cell r="D748">
            <v>3</v>
          </cell>
          <cell r="E748">
            <v>3.4000000000000002E-2</v>
          </cell>
          <cell r="F748" t="str">
            <v>BCR</v>
          </cell>
          <cell r="G748">
            <v>-1</v>
          </cell>
          <cell r="H748">
            <v>405</v>
          </cell>
          <cell r="I748">
            <v>2004</v>
          </cell>
          <cell r="J748">
            <v>3</v>
          </cell>
          <cell r="K748">
            <v>0.10200000000000001</v>
          </cell>
        </row>
        <row r="749">
          <cell r="A749">
            <v>38062</v>
          </cell>
          <cell r="B749" t="str">
            <v>CDB</v>
          </cell>
          <cell r="C749">
            <v>38709</v>
          </cell>
          <cell r="D749">
            <v>0.7</v>
          </cell>
          <cell r="E749">
            <v>3.9E-2</v>
          </cell>
          <cell r="F749" t="str">
            <v>BCR</v>
          </cell>
          <cell r="G749">
            <v>-1</v>
          </cell>
          <cell r="H749">
            <v>647</v>
          </cell>
          <cell r="I749">
            <v>2004</v>
          </cell>
          <cell r="J749">
            <v>3</v>
          </cell>
          <cell r="K749">
            <v>2.7299999999999998E-2</v>
          </cell>
        </row>
        <row r="750">
          <cell r="A750">
            <v>38062</v>
          </cell>
          <cell r="B750" t="str">
            <v>CDB</v>
          </cell>
          <cell r="C750">
            <v>38985</v>
          </cell>
          <cell r="D750">
            <v>10</v>
          </cell>
          <cell r="E750">
            <v>4.7800000000000002E-2</v>
          </cell>
          <cell r="F750" t="str">
            <v>BCR</v>
          </cell>
          <cell r="G750">
            <v>-1</v>
          </cell>
          <cell r="H750">
            <v>923</v>
          </cell>
          <cell r="I750">
            <v>2004</v>
          </cell>
          <cell r="J750">
            <v>3</v>
          </cell>
          <cell r="K750">
            <v>0.47800000000000004</v>
          </cell>
        </row>
        <row r="751">
          <cell r="A751">
            <v>38063</v>
          </cell>
          <cell r="B751" t="str">
            <v>CDB</v>
          </cell>
          <cell r="C751">
            <v>38182</v>
          </cell>
          <cell r="D751">
            <v>23.3</v>
          </cell>
          <cell r="E751">
            <v>2.8399999999999998E-2</v>
          </cell>
          <cell r="F751" t="str">
            <v>BCR</v>
          </cell>
          <cell r="G751">
            <v>-1</v>
          </cell>
          <cell r="H751">
            <v>119</v>
          </cell>
          <cell r="I751">
            <v>2004</v>
          </cell>
          <cell r="J751">
            <v>3</v>
          </cell>
          <cell r="K751">
            <v>0.66171999999999997</v>
          </cell>
        </row>
        <row r="752">
          <cell r="A752">
            <v>38064</v>
          </cell>
          <cell r="B752" t="str">
            <v>CDB</v>
          </cell>
          <cell r="C752">
            <v>38365</v>
          </cell>
          <cell r="D752">
            <v>5</v>
          </cell>
          <cell r="E752">
            <v>3.2000000000000001E-2</v>
          </cell>
          <cell r="F752" t="str">
            <v>BCR</v>
          </cell>
          <cell r="G752">
            <v>-1</v>
          </cell>
          <cell r="H752">
            <v>301</v>
          </cell>
          <cell r="I752">
            <v>2004</v>
          </cell>
          <cell r="J752">
            <v>3</v>
          </cell>
          <cell r="K752">
            <v>0.16</v>
          </cell>
        </row>
        <row r="753">
          <cell r="A753">
            <v>38065</v>
          </cell>
          <cell r="B753" t="str">
            <v>CDB</v>
          </cell>
          <cell r="C753">
            <v>38279</v>
          </cell>
          <cell r="D753">
            <v>9</v>
          </cell>
          <cell r="E753">
            <v>0.03</v>
          </cell>
          <cell r="F753" t="str">
            <v>BCR</v>
          </cell>
          <cell r="G753">
            <v>-1</v>
          </cell>
          <cell r="H753">
            <v>214</v>
          </cell>
          <cell r="I753">
            <v>2004</v>
          </cell>
          <cell r="J753">
            <v>3</v>
          </cell>
          <cell r="K753">
            <v>0.27</v>
          </cell>
        </row>
        <row r="754">
          <cell r="A754">
            <v>38065</v>
          </cell>
          <cell r="B754" t="str">
            <v>CDB</v>
          </cell>
          <cell r="C754">
            <v>38344</v>
          </cell>
          <cell r="D754">
            <v>2.7</v>
          </cell>
          <cell r="E754">
            <v>3.15E-2</v>
          </cell>
          <cell r="F754" t="str">
            <v>BCR</v>
          </cell>
          <cell r="G754">
            <v>-1</v>
          </cell>
          <cell r="H754">
            <v>279</v>
          </cell>
          <cell r="I754">
            <v>2004</v>
          </cell>
          <cell r="J754">
            <v>3</v>
          </cell>
          <cell r="K754">
            <v>8.5050000000000001E-2</v>
          </cell>
        </row>
        <row r="755">
          <cell r="A755">
            <v>38065</v>
          </cell>
          <cell r="B755" t="str">
            <v>CDB</v>
          </cell>
          <cell r="C755">
            <v>38365</v>
          </cell>
          <cell r="D755">
            <v>10</v>
          </cell>
          <cell r="E755">
            <v>3.1800000000000002E-2</v>
          </cell>
          <cell r="F755" t="str">
            <v>BCR</v>
          </cell>
          <cell r="G755">
            <v>-1</v>
          </cell>
          <cell r="H755">
            <v>300</v>
          </cell>
          <cell r="I755">
            <v>2004</v>
          </cell>
          <cell r="J755">
            <v>3</v>
          </cell>
          <cell r="K755">
            <v>0.318</v>
          </cell>
        </row>
        <row r="756">
          <cell r="A756">
            <v>38068</v>
          </cell>
          <cell r="B756" t="str">
            <v>CDB</v>
          </cell>
          <cell r="C756">
            <v>38083</v>
          </cell>
          <cell r="D756">
            <v>7</v>
          </cell>
          <cell r="E756">
            <v>2.5000000000000001E-2</v>
          </cell>
          <cell r="F756" t="str">
            <v>BCR</v>
          </cell>
          <cell r="G756">
            <v>-1</v>
          </cell>
          <cell r="H756">
            <v>15</v>
          </cell>
          <cell r="I756">
            <v>2004</v>
          </cell>
          <cell r="J756">
            <v>3</v>
          </cell>
          <cell r="K756">
            <v>0.17500000000000002</v>
          </cell>
        </row>
        <row r="757">
          <cell r="A757">
            <v>38068</v>
          </cell>
          <cell r="B757" t="str">
            <v>CDB</v>
          </cell>
          <cell r="C757">
            <v>38709</v>
          </cell>
          <cell r="D757">
            <v>4</v>
          </cell>
          <cell r="E757">
            <v>0.04</v>
          </cell>
          <cell r="F757" t="str">
            <v>BCR</v>
          </cell>
          <cell r="G757">
            <v>-1</v>
          </cell>
          <cell r="H757">
            <v>641</v>
          </cell>
          <cell r="I757">
            <v>2004</v>
          </cell>
          <cell r="J757">
            <v>3</v>
          </cell>
          <cell r="K757">
            <v>0.16</v>
          </cell>
        </row>
        <row r="758">
          <cell r="A758">
            <v>38068</v>
          </cell>
          <cell r="B758" t="str">
            <v>CDB</v>
          </cell>
          <cell r="C758">
            <v>38985</v>
          </cell>
          <cell r="D758">
            <v>9</v>
          </cell>
          <cell r="E758">
            <v>4.8099999999999997E-2</v>
          </cell>
          <cell r="F758" t="str">
            <v>BCR</v>
          </cell>
          <cell r="G758">
            <v>-1</v>
          </cell>
          <cell r="H758">
            <v>917</v>
          </cell>
          <cell r="I758">
            <v>2004</v>
          </cell>
          <cell r="J758">
            <v>3</v>
          </cell>
          <cell r="K758">
            <v>0.43289999999999995</v>
          </cell>
        </row>
        <row r="759">
          <cell r="A759">
            <v>38069</v>
          </cell>
          <cell r="B759" t="str">
            <v>CDB</v>
          </cell>
          <cell r="C759">
            <v>38092</v>
          </cell>
          <cell r="D759">
            <v>2</v>
          </cell>
          <cell r="E759">
            <v>2.5000000000000001E-2</v>
          </cell>
          <cell r="F759" t="str">
            <v>BCR</v>
          </cell>
          <cell r="G759">
            <v>-1</v>
          </cell>
          <cell r="H759">
            <v>23</v>
          </cell>
          <cell r="I759">
            <v>2004</v>
          </cell>
          <cell r="J759">
            <v>3</v>
          </cell>
          <cell r="K759">
            <v>0.05</v>
          </cell>
        </row>
        <row r="760">
          <cell r="A760">
            <v>38069</v>
          </cell>
          <cell r="B760" t="str">
            <v>CDB</v>
          </cell>
          <cell r="C760">
            <v>38301</v>
          </cell>
          <cell r="D760">
            <v>6</v>
          </cell>
          <cell r="E760">
            <v>3.1800000000000002E-2</v>
          </cell>
          <cell r="F760" t="str">
            <v>BCR</v>
          </cell>
          <cell r="G760">
            <v>-1</v>
          </cell>
          <cell r="H760">
            <v>232</v>
          </cell>
          <cell r="I760">
            <v>2004</v>
          </cell>
          <cell r="J760">
            <v>3</v>
          </cell>
          <cell r="K760">
            <v>0.19080000000000003</v>
          </cell>
        </row>
        <row r="761">
          <cell r="A761">
            <v>38069</v>
          </cell>
          <cell r="B761" t="str">
            <v>CDB</v>
          </cell>
          <cell r="C761">
            <v>38426</v>
          </cell>
          <cell r="D761">
            <v>2</v>
          </cell>
          <cell r="E761">
            <v>3.4000000000000002E-2</v>
          </cell>
          <cell r="F761" t="str">
            <v>BCR</v>
          </cell>
          <cell r="G761">
            <v>-1</v>
          </cell>
          <cell r="H761">
            <v>357</v>
          </cell>
          <cell r="I761">
            <v>2004</v>
          </cell>
          <cell r="J761">
            <v>3</v>
          </cell>
          <cell r="K761">
            <v>6.8000000000000005E-2</v>
          </cell>
        </row>
        <row r="762">
          <cell r="A762">
            <v>38069</v>
          </cell>
          <cell r="B762" t="str">
            <v>CDB</v>
          </cell>
          <cell r="C762">
            <v>38798</v>
          </cell>
          <cell r="D762">
            <v>4</v>
          </cell>
          <cell r="E762">
            <v>4.36E-2</v>
          </cell>
          <cell r="F762" t="str">
            <v>BCR</v>
          </cell>
          <cell r="G762">
            <v>-1</v>
          </cell>
          <cell r="H762">
            <v>729</v>
          </cell>
          <cell r="I762">
            <v>2004</v>
          </cell>
          <cell r="J762">
            <v>3</v>
          </cell>
          <cell r="K762">
            <v>0.1744</v>
          </cell>
        </row>
        <row r="763">
          <cell r="A763">
            <v>38069</v>
          </cell>
          <cell r="B763" t="str">
            <v>CDB</v>
          </cell>
          <cell r="C763">
            <v>38985</v>
          </cell>
          <cell r="D763">
            <v>2</v>
          </cell>
          <cell r="E763">
            <v>4.8099999999999997E-2</v>
          </cell>
          <cell r="F763" t="str">
            <v>BCR</v>
          </cell>
          <cell r="G763">
            <v>-1</v>
          </cell>
          <cell r="H763">
            <v>916</v>
          </cell>
          <cell r="I763">
            <v>2004</v>
          </cell>
          <cell r="J763">
            <v>3</v>
          </cell>
          <cell r="K763">
            <v>9.6199999999999994E-2</v>
          </cell>
        </row>
        <row r="764">
          <cell r="A764">
            <v>38070</v>
          </cell>
          <cell r="B764" t="str">
            <v>CDB</v>
          </cell>
          <cell r="C764">
            <v>38092</v>
          </cell>
          <cell r="D764">
            <v>14</v>
          </cell>
          <cell r="E764">
            <v>2.5000000000000001E-2</v>
          </cell>
          <cell r="F764" t="str">
            <v>BCR</v>
          </cell>
          <cell r="G764">
            <v>-1</v>
          </cell>
          <cell r="H764">
            <v>22</v>
          </cell>
          <cell r="I764">
            <v>2004</v>
          </cell>
          <cell r="J764">
            <v>3</v>
          </cell>
          <cell r="K764">
            <v>0.35000000000000003</v>
          </cell>
        </row>
        <row r="765">
          <cell r="A765">
            <v>38070</v>
          </cell>
          <cell r="B765" t="str">
            <v>CDB</v>
          </cell>
          <cell r="C765">
            <v>38114</v>
          </cell>
          <cell r="D765">
            <v>3</v>
          </cell>
          <cell r="E765">
            <v>2.58E-2</v>
          </cell>
          <cell r="F765" t="str">
            <v>BCR</v>
          </cell>
          <cell r="G765">
            <v>-1</v>
          </cell>
          <cell r="H765">
            <v>44</v>
          </cell>
          <cell r="I765">
            <v>2004</v>
          </cell>
          <cell r="J765">
            <v>3</v>
          </cell>
          <cell r="K765">
            <v>7.7399999999999997E-2</v>
          </cell>
        </row>
        <row r="766">
          <cell r="A766">
            <v>38070</v>
          </cell>
          <cell r="B766" t="str">
            <v>CDB</v>
          </cell>
          <cell r="C766">
            <v>38279</v>
          </cell>
          <cell r="D766">
            <v>9</v>
          </cell>
          <cell r="E766">
            <v>0.03</v>
          </cell>
          <cell r="F766" t="str">
            <v>BCR</v>
          </cell>
          <cell r="G766">
            <v>-1</v>
          </cell>
          <cell r="H766">
            <v>209</v>
          </cell>
          <cell r="I766">
            <v>2004</v>
          </cell>
          <cell r="J766">
            <v>3</v>
          </cell>
          <cell r="K766">
            <v>0.27</v>
          </cell>
        </row>
        <row r="767">
          <cell r="A767">
            <v>38071</v>
          </cell>
          <cell r="B767" t="str">
            <v>CDB</v>
          </cell>
          <cell r="C767">
            <v>38083</v>
          </cell>
          <cell r="D767">
            <v>14.5</v>
          </cell>
          <cell r="E767">
            <v>2.5000000000000001E-2</v>
          </cell>
          <cell r="F767" t="str">
            <v>BCR</v>
          </cell>
          <cell r="G767">
            <v>-1</v>
          </cell>
          <cell r="H767">
            <v>12</v>
          </cell>
          <cell r="I767">
            <v>2004</v>
          </cell>
          <cell r="J767">
            <v>3</v>
          </cell>
          <cell r="K767">
            <v>0.36250000000000004</v>
          </cell>
        </row>
        <row r="768">
          <cell r="A768">
            <v>38071</v>
          </cell>
          <cell r="B768" t="str">
            <v>CDB</v>
          </cell>
          <cell r="C768">
            <v>38092</v>
          </cell>
          <cell r="D768">
            <v>2</v>
          </cell>
          <cell r="E768">
            <v>2.5000000000000001E-2</v>
          </cell>
          <cell r="F768" t="str">
            <v>BCR</v>
          </cell>
          <cell r="G768">
            <v>-1</v>
          </cell>
          <cell r="H768">
            <v>21</v>
          </cell>
          <cell r="I768">
            <v>2004</v>
          </cell>
          <cell r="J768">
            <v>3</v>
          </cell>
          <cell r="K768">
            <v>0.05</v>
          </cell>
        </row>
        <row r="769">
          <cell r="A769">
            <v>38071</v>
          </cell>
          <cell r="B769" t="str">
            <v>CDB</v>
          </cell>
          <cell r="C769">
            <v>38114</v>
          </cell>
          <cell r="D769">
            <v>9.6999999999999993</v>
          </cell>
          <cell r="E769">
            <v>2.6000000000000002E-2</v>
          </cell>
          <cell r="F769" t="str">
            <v>BCR</v>
          </cell>
          <cell r="G769">
            <v>-1</v>
          </cell>
          <cell r="H769">
            <v>43</v>
          </cell>
          <cell r="I769">
            <v>2004</v>
          </cell>
          <cell r="J769">
            <v>3</v>
          </cell>
          <cell r="K769">
            <v>0.25219999999999998</v>
          </cell>
        </row>
        <row r="770">
          <cell r="A770">
            <v>38071</v>
          </cell>
          <cell r="B770" t="str">
            <v>CDB</v>
          </cell>
          <cell r="C770">
            <v>38467</v>
          </cell>
          <cell r="D770">
            <v>3</v>
          </cell>
          <cell r="E770">
            <v>3.5499999999999997E-2</v>
          </cell>
          <cell r="F770" t="str">
            <v>BCR</v>
          </cell>
          <cell r="G770">
            <v>-1</v>
          </cell>
          <cell r="H770">
            <v>396</v>
          </cell>
          <cell r="I770">
            <v>2004</v>
          </cell>
          <cell r="J770">
            <v>3</v>
          </cell>
          <cell r="K770">
            <v>0.10649999999999998</v>
          </cell>
        </row>
        <row r="771">
          <cell r="A771">
            <v>38071</v>
          </cell>
          <cell r="B771" t="str">
            <v>CDB</v>
          </cell>
          <cell r="C771">
            <v>38798</v>
          </cell>
          <cell r="D771">
            <v>2</v>
          </cell>
          <cell r="E771">
            <v>4.3499999999999997E-2</v>
          </cell>
          <cell r="F771" t="str">
            <v>BCR</v>
          </cell>
          <cell r="G771">
            <v>-1</v>
          </cell>
          <cell r="H771">
            <v>727</v>
          </cell>
          <cell r="I771">
            <v>2004</v>
          </cell>
          <cell r="J771">
            <v>3</v>
          </cell>
          <cell r="K771">
            <v>8.6999999999999994E-2</v>
          </cell>
        </row>
        <row r="772">
          <cell r="A772">
            <v>38072</v>
          </cell>
          <cell r="B772" t="str">
            <v>CDB</v>
          </cell>
          <cell r="C772">
            <v>38092</v>
          </cell>
          <cell r="D772">
            <v>7</v>
          </cell>
          <cell r="E772">
            <v>2.5000000000000001E-2</v>
          </cell>
          <cell r="F772" t="str">
            <v>BCR</v>
          </cell>
          <cell r="G772">
            <v>-1</v>
          </cell>
          <cell r="H772">
            <v>20</v>
          </cell>
          <cell r="I772">
            <v>2004</v>
          </cell>
          <cell r="J772">
            <v>3</v>
          </cell>
          <cell r="K772">
            <v>0.17500000000000002</v>
          </cell>
        </row>
        <row r="773">
          <cell r="A773">
            <v>38072</v>
          </cell>
          <cell r="B773" t="str">
            <v>CDB</v>
          </cell>
          <cell r="C773">
            <v>38176</v>
          </cell>
          <cell r="D773">
            <v>42.7</v>
          </cell>
          <cell r="E773">
            <v>2.7999999999999997E-2</v>
          </cell>
          <cell r="F773" t="str">
            <v>BCR</v>
          </cell>
          <cell r="G773">
            <v>-1</v>
          </cell>
          <cell r="H773">
            <v>104</v>
          </cell>
          <cell r="I773">
            <v>2004</v>
          </cell>
          <cell r="J773">
            <v>3</v>
          </cell>
          <cell r="K773">
            <v>1.1956</v>
          </cell>
        </row>
        <row r="774">
          <cell r="A774">
            <v>38075</v>
          </cell>
          <cell r="B774" t="str">
            <v>CDB</v>
          </cell>
          <cell r="C774">
            <v>38176</v>
          </cell>
          <cell r="D774">
            <v>10</v>
          </cell>
          <cell r="E774">
            <v>2.8900000000000002E-2</v>
          </cell>
          <cell r="F774" t="str">
            <v>BCR</v>
          </cell>
          <cell r="G774">
            <v>-1</v>
          </cell>
          <cell r="H774">
            <v>101</v>
          </cell>
          <cell r="I774">
            <v>2004</v>
          </cell>
          <cell r="J774">
            <v>3</v>
          </cell>
          <cell r="K774">
            <v>0.28900000000000003</v>
          </cell>
        </row>
        <row r="775">
          <cell r="A775">
            <v>38075</v>
          </cell>
          <cell r="B775" t="str">
            <v>CDB</v>
          </cell>
          <cell r="C775">
            <v>38279</v>
          </cell>
          <cell r="D775">
            <v>4</v>
          </cell>
          <cell r="E775">
            <v>3.0699999999999998E-2</v>
          </cell>
          <cell r="F775" t="str">
            <v>BCR</v>
          </cell>
          <cell r="G775">
            <v>-1</v>
          </cell>
          <cell r="H775">
            <v>204</v>
          </cell>
          <cell r="I775">
            <v>2004</v>
          </cell>
          <cell r="J775">
            <v>3</v>
          </cell>
          <cell r="K775">
            <v>0.12279999999999999</v>
          </cell>
        </row>
        <row r="776">
          <cell r="A776">
            <v>38075</v>
          </cell>
          <cell r="B776" t="str">
            <v>CDB</v>
          </cell>
          <cell r="C776">
            <v>38544</v>
          </cell>
          <cell r="D776">
            <v>2</v>
          </cell>
          <cell r="E776">
            <v>3.6299999999999999E-2</v>
          </cell>
          <cell r="F776" t="str">
            <v>BCR</v>
          </cell>
          <cell r="G776">
            <v>-1</v>
          </cell>
          <cell r="H776">
            <v>469</v>
          </cell>
          <cell r="I776">
            <v>2004</v>
          </cell>
          <cell r="J776">
            <v>3</v>
          </cell>
          <cell r="K776">
            <v>7.2599999999999998E-2</v>
          </cell>
        </row>
        <row r="777">
          <cell r="A777">
            <v>38075</v>
          </cell>
          <cell r="B777" t="str">
            <v>CDB</v>
          </cell>
          <cell r="C777">
            <v>38709</v>
          </cell>
          <cell r="D777">
            <v>148</v>
          </cell>
          <cell r="E777">
            <v>3.9800000000000002E-2</v>
          </cell>
          <cell r="F777" t="str">
            <v>BCR</v>
          </cell>
          <cell r="G777">
            <v>-1</v>
          </cell>
          <cell r="H777">
            <v>634</v>
          </cell>
          <cell r="I777">
            <v>2004</v>
          </cell>
          <cell r="J777">
            <v>3</v>
          </cell>
          <cell r="K777">
            <v>5.8904000000000005</v>
          </cell>
        </row>
        <row r="778">
          <cell r="A778">
            <v>38076</v>
          </cell>
          <cell r="B778" t="str">
            <v>CDB</v>
          </cell>
          <cell r="C778">
            <v>38092</v>
          </cell>
          <cell r="D778">
            <v>6</v>
          </cell>
          <cell r="E778">
            <v>2.63E-2</v>
          </cell>
          <cell r="F778" t="str">
            <v>BCR</v>
          </cell>
          <cell r="G778">
            <v>-1</v>
          </cell>
          <cell r="H778">
            <v>16</v>
          </cell>
          <cell r="I778">
            <v>2004</v>
          </cell>
          <cell r="J778">
            <v>3</v>
          </cell>
          <cell r="K778">
            <v>0.1578</v>
          </cell>
        </row>
        <row r="779">
          <cell r="A779">
            <v>38076</v>
          </cell>
          <cell r="B779" t="str">
            <v>CDB</v>
          </cell>
          <cell r="C779">
            <v>38114</v>
          </cell>
          <cell r="D779">
            <v>7</v>
          </cell>
          <cell r="E779">
            <v>2.7000000000000003E-2</v>
          </cell>
          <cell r="F779" t="str">
            <v>BCR</v>
          </cell>
          <cell r="G779">
            <v>-1</v>
          </cell>
          <cell r="H779">
            <v>38</v>
          </cell>
          <cell r="I779">
            <v>2004</v>
          </cell>
          <cell r="J779">
            <v>3</v>
          </cell>
          <cell r="K779">
            <v>0.18900000000000003</v>
          </cell>
        </row>
        <row r="780">
          <cell r="A780">
            <v>38076</v>
          </cell>
          <cell r="B780" t="str">
            <v>CDB</v>
          </cell>
          <cell r="C780">
            <v>38173</v>
          </cell>
          <cell r="D780">
            <v>6.7</v>
          </cell>
          <cell r="E780">
            <v>2.7999999999999997E-2</v>
          </cell>
          <cell r="F780" t="str">
            <v>BCR</v>
          </cell>
          <cell r="G780">
            <v>-1</v>
          </cell>
          <cell r="H780">
            <v>97</v>
          </cell>
          <cell r="I780">
            <v>2004</v>
          </cell>
          <cell r="J780">
            <v>3</v>
          </cell>
          <cell r="K780">
            <v>0.18759999999999999</v>
          </cell>
        </row>
        <row r="781">
          <cell r="A781">
            <v>38076</v>
          </cell>
          <cell r="B781" t="str">
            <v>CDB</v>
          </cell>
          <cell r="C781">
            <v>38182</v>
          </cell>
          <cell r="D781">
            <v>5</v>
          </cell>
          <cell r="E781">
            <v>2.7999999999999997E-2</v>
          </cell>
          <cell r="F781" t="str">
            <v>BCR</v>
          </cell>
          <cell r="G781">
            <v>-1</v>
          </cell>
          <cell r="H781">
            <v>106</v>
          </cell>
          <cell r="I781">
            <v>2004</v>
          </cell>
          <cell r="J781">
            <v>3</v>
          </cell>
          <cell r="K781">
            <v>0.13999999999999999</v>
          </cell>
        </row>
        <row r="782">
          <cell r="A782">
            <v>38076</v>
          </cell>
          <cell r="B782" t="str">
            <v>CDB</v>
          </cell>
          <cell r="C782">
            <v>38211</v>
          </cell>
          <cell r="D782">
            <v>17.399999999999999</v>
          </cell>
          <cell r="E782">
            <v>2.8500000000000001E-2</v>
          </cell>
          <cell r="F782" t="str">
            <v>BCR</v>
          </cell>
          <cell r="G782">
            <v>-1</v>
          </cell>
          <cell r="H782">
            <v>135</v>
          </cell>
          <cell r="I782">
            <v>2004</v>
          </cell>
          <cell r="J782">
            <v>3</v>
          </cell>
          <cell r="K782">
            <v>0.49589999999999995</v>
          </cell>
        </row>
        <row r="783">
          <cell r="A783">
            <v>38076</v>
          </cell>
          <cell r="B783" t="str">
            <v>CDB</v>
          </cell>
          <cell r="C783">
            <v>38544</v>
          </cell>
          <cell r="D783">
            <v>6</v>
          </cell>
          <cell r="E783">
            <v>3.61E-2</v>
          </cell>
          <cell r="F783" t="str">
            <v>BCR</v>
          </cell>
          <cell r="G783">
            <v>-1</v>
          </cell>
          <cell r="H783">
            <v>468</v>
          </cell>
          <cell r="I783">
            <v>2004</v>
          </cell>
          <cell r="J783">
            <v>3</v>
          </cell>
          <cell r="K783">
            <v>0.21660000000000001</v>
          </cell>
        </row>
        <row r="784">
          <cell r="A784">
            <v>38076</v>
          </cell>
          <cell r="B784" t="str">
            <v>CDB</v>
          </cell>
          <cell r="C784">
            <v>38985</v>
          </cell>
          <cell r="D784">
            <v>1</v>
          </cell>
          <cell r="E784">
            <v>4.7699999999999992E-2</v>
          </cell>
          <cell r="F784" t="str">
            <v>BCR</v>
          </cell>
          <cell r="G784">
            <v>-1</v>
          </cell>
          <cell r="H784">
            <v>909</v>
          </cell>
          <cell r="I784">
            <v>2004</v>
          </cell>
          <cell r="J784">
            <v>3</v>
          </cell>
          <cell r="K784">
            <v>4.7699999999999992E-2</v>
          </cell>
        </row>
        <row r="785">
          <cell r="A785">
            <v>38077</v>
          </cell>
          <cell r="B785" t="str">
            <v>CDB</v>
          </cell>
          <cell r="C785">
            <v>38082</v>
          </cell>
          <cell r="D785">
            <v>5</v>
          </cell>
          <cell r="E785">
            <v>2.5000000000000001E-2</v>
          </cell>
          <cell r="F785" t="str">
            <v>BCR</v>
          </cell>
          <cell r="G785">
            <v>-1</v>
          </cell>
          <cell r="H785">
            <v>5</v>
          </cell>
          <cell r="I785">
            <v>2004</v>
          </cell>
          <cell r="J785">
            <v>3</v>
          </cell>
          <cell r="K785">
            <v>0.125</v>
          </cell>
        </row>
        <row r="786">
          <cell r="A786">
            <v>38077</v>
          </cell>
          <cell r="B786" t="str">
            <v>CDB</v>
          </cell>
          <cell r="C786">
            <v>38092</v>
          </cell>
          <cell r="D786">
            <v>5.9</v>
          </cell>
          <cell r="E786">
            <v>2.5499999999999998E-2</v>
          </cell>
          <cell r="F786" t="str">
            <v>BCR</v>
          </cell>
          <cell r="G786">
            <v>-1</v>
          </cell>
          <cell r="H786">
            <v>15</v>
          </cell>
          <cell r="I786">
            <v>2004</v>
          </cell>
          <cell r="J786">
            <v>3</v>
          </cell>
          <cell r="K786">
            <v>0.15045</v>
          </cell>
        </row>
        <row r="787">
          <cell r="A787">
            <v>38077</v>
          </cell>
          <cell r="B787" t="str">
            <v>CDB</v>
          </cell>
          <cell r="C787">
            <v>38176</v>
          </cell>
          <cell r="D787">
            <v>4</v>
          </cell>
          <cell r="E787">
            <v>2.7799999999999998E-2</v>
          </cell>
          <cell r="F787" t="str">
            <v>BCR</v>
          </cell>
          <cell r="G787">
            <v>-1</v>
          </cell>
          <cell r="H787">
            <v>99</v>
          </cell>
          <cell r="I787">
            <v>2004</v>
          </cell>
          <cell r="J787">
            <v>3</v>
          </cell>
          <cell r="K787">
            <v>0.11119999999999999</v>
          </cell>
        </row>
        <row r="788">
          <cell r="A788">
            <v>38077</v>
          </cell>
          <cell r="B788" t="str">
            <v>CDB</v>
          </cell>
          <cell r="C788">
            <v>38211</v>
          </cell>
          <cell r="D788">
            <v>50</v>
          </cell>
          <cell r="E788">
            <v>2.8999999999999998E-2</v>
          </cell>
          <cell r="F788" t="str">
            <v>BCR</v>
          </cell>
          <cell r="G788">
            <v>-1</v>
          </cell>
          <cell r="H788">
            <v>134</v>
          </cell>
          <cell r="I788">
            <v>2004</v>
          </cell>
          <cell r="J788">
            <v>3</v>
          </cell>
          <cell r="K788">
            <v>1.45</v>
          </cell>
        </row>
        <row r="789">
          <cell r="A789">
            <v>38077</v>
          </cell>
          <cell r="B789" t="str">
            <v>CDB</v>
          </cell>
          <cell r="C789">
            <v>38426</v>
          </cell>
          <cell r="D789">
            <v>9</v>
          </cell>
          <cell r="E789">
            <v>3.4000000000000002E-2</v>
          </cell>
          <cell r="F789" t="str">
            <v>BCR</v>
          </cell>
          <cell r="G789">
            <v>-1</v>
          </cell>
          <cell r="H789">
            <v>349</v>
          </cell>
          <cell r="I789">
            <v>2004</v>
          </cell>
          <cell r="J789">
            <v>3</v>
          </cell>
          <cell r="K789">
            <v>0.30600000000000005</v>
          </cell>
        </row>
        <row r="790">
          <cell r="A790">
            <v>38078</v>
          </cell>
          <cell r="B790" t="str">
            <v>CDB</v>
          </cell>
          <cell r="C790">
            <v>38426</v>
          </cell>
          <cell r="D790">
            <v>25</v>
          </cell>
          <cell r="E790">
            <v>3.39E-2</v>
          </cell>
          <cell r="F790" t="str">
            <v>BCR</v>
          </cell>
          <cell r="G790">
            <v>-1</v>
          </cell>
          <cell r="H790">
            <v>348</v>
          </cell>
          <cell r="I790">
            <v>2004</v>
          </cell>
          <cell r="J790">
            <v>4</v>
          </cell>
          <cell r="K790">
            <v>0.84750000000000003</v>
          </cell>
        </row>
        <row r="791">
          <cell r="A791">
            <v>38079</v>
          </cell>
          <cell r="B791" t="str">
            <v>CDB</v>
          </cell>
          <cell r="C791">
            <v>38176</v>
          </cell>
          <cell r="D791">
            <v>2</v>
          </cell>
          <cell r="E791">
            <v>2.8500000000000001E-2</v>
          </cell>
          <cell r="F791" t="str">
            <v>BCR</v>
          </cell>
          <cell r="G791">
            <v>-1</v>
          </cell>
          <cell r="H791">
            <v>97</v>
          </cell>
          <cell r="I791">
            <v>2004</v>
          </cell>
          <cell r="J791">
            <v>4</v>
          </cell>
          <cell r="K791">
            <v>5.7000000000000002E-2</v>
          </cell>
        </row>
        <row r="792">
          <cell r="A792">
            <v>38079</v>
          </cell>
          <cell r="B792" t="str">
            <v>CDB</v>
          </cell>
          <cell r="C792">
            <v>38182</v>
          </cell>
          <cell r="D792">
            <v>5</v>
          </cell>
          <cell r="E792">
            <v>2.8500000000000001E-2</v>
          </cell>
          <cell r="F792" t="str">
            <v>BCR</v>
          </cell>
          <cell r="G792">
            <v>-1</v>
          </cell>
          <cell r="H792">
            <v>103</v>
          </cell>
          <cell r="I792">
            <v>2004</v>
          </cell>
          <cell r="J792">
            <v>4</v>
          </cell>
          <cell r="K792">
            <v>0.14250000000000002</v>
          </cell>
        </row>
        <row r="793">
          <cell r="A793">
            <v>38079</v>
          </cell>
          <cell r="B793" t="str">
            <v>CDB</v>
          </cell>
          <cell r="C793">
            <v>38271</v>
          </cell>
          <cell r="D793">
            <v>4</v>
          </cell>
          <cell r="E793">
            <v>3.0899999999999997E-2</v>
          </cell>
          <cell r="F793" t="str">
            <v>BCR</v>
          </cell>
          <cell r="G793">
            <v>-1</v>
          </cell>
          <cell r="H793">
            <v>192</v>
          </cell>
          <cell r="I793">
            <v>2004</v>
          </cell>
          <cell r="J793">
            <v>4</v>
          </cell>
          <cell r="K793">
            <v>0.12359999999999999</v>
          </cell>
        </row>
        <row r="794">
          <cell r="A794">
            <v>38079</v>
          </cell>
          <cell r="B794" t="str">
            <v>CDB</v>
          </cell>
          <cell r="C794">
            <v>38426</v>
          </cell>
          <cell r="D794">
            <v>10</v>
          </cell>
          <cell r="E794">
            <v>3.4000000000000002E-2</v>
          </cell>
          <cell r="F794" t="str">
            <v>BCR</v>
          </cell>
          <cell r="G794">
            <v>-1</v>
          </cell>
          <cell r="H794">
            <v>347</v>
          </cell>
          <cell r="I794">
            <v>2004</v>
          </cell>
          <cell r="J794">
            <v>4</v>
          </cell>
          <cell r="K794">
            <v>0.34</v>
          </cell>
        </row>
        <row r="795">
          <cell r="A795">
            <v>38079</v>
          </cell>
          <cell r="B795" t="str">
            <v>CDB</v>
          </cell>
          <cell r="C795">
            <v>38985</v>
          </cell>
          <cell r="D795">
            <v>11</v>
          </cell>
          <cell r="E795">
            <v>4.7800000000000002E-2</v>
          </cell>
          <cell r="F795" t="str">
            <v>BCR</v>
          </cell>
          <cell r="G795">
            <v>-1</v>
          </cell>
          <cell r="H795">
            <v>906</v>
          </cell>
          <cell r="I795">
            <v>2004</v>
          </cell>
          <cell r="J795">
            <v>4</v>
          </cell>
          <cell r="K795">
            <v>0.52580000000000005</v>
          </cell>
        </row>
        <row r="796">
          <cell r="A796">
            <v>38083</v>
          </cell>
          <cell r="B796" t="str">
            <v>CDB</v>
          </cell>
          <cell r="C796">
            <v>38279</v>
          </cell>
          <cell r="D796">
            <v>4</v>
          </cell>
          <cell r="E796">
            <v>3.15E-2</v>
          </cell>
          <cell r="F796" t="str">
            <v>BCR</v>
          </cell>
          <cell r="G796">
            <v>-1</v>
          </cell>
          <cell r="H796">
            <v>196</v>
          </cell>
          <cell r="I796">
            <v>2004</v>
          </cell>
          <cell r="J796">
            <v>4</v>
          </cell>
          <cell r="K796">
            <v>0.126</v>
          </cell>
        </row>
        <row r="797">
          <cell r="A797">
            <v>38083</v>
          </cell>
          <cell r="B797" t="str">
            <v>CDB</v>
          </cell>
          <cell r="C797">
            <v>38301</v>
          </cell>
          <cell r="D797">
            <v>2</v>
          </cell>
          <cell r="E797">
            <v>3.2000000000000001E-2</v>
          </cell>
          <cell r="F797" t="str">
            <v>BCR</v>
          </cell>
          <cell r="G797">
            <v>-1</v>
          </cell>
          <cell r="H797">
            <v>218</v>
          </cell>
          <cell r="I797">
            <v>2004</v>
          </cell>
          <cell r="J797">
            <v>4</v>
          </cell>
          <cell r="K797">
            <v>6.4000000000000001E-2</v>
          </cell>
        </row>
        <row r="798">
          <cell r="A798">
            <v>38083</v>
          </cell>
          <cell r="B798" t="str">
            <v>CDB</v>
          </cell>
          <cell r="C798">
            <v>38467</v>
          </cell>
          <cell r="D798">
            <v>6</v>
          </cell>
          <cell r="E798">
            <v>3.5499999999999997E-2</v>
          </cell>
          <cell r="F798" t="str">
            <v>BCR</v>
          </cell>
          <cell r="G798">
            <v>-1</v>
          </cell>
          <cell r="H798">
            <v>384</v>
          </cell>
          <cell r="I798">
            <v>2004</v>
          </cell>
          <cell r="J798">
            <v>4</v>
          </cell>
          <cell r="K798">
            <v>0.21299999999999997</v>
          </cell>
        </row>
        <row r="799">
          <cell r="A799">
            <v>38083</v>
          </cell>
          <cell r="B799" t="str">
            <v>CDB</v>
          </cell>
          <cell r="C799">
            <v>38709</v>
          </cell>
          <cell r="D799">
            <v>2</v>
          </cell>
          <cell r="E799">
            <v>4.0500000000000001E-2</v>
          </cell>
          <cell r="F799" t="str">
            <v>BCR</v>
          </cell>
          <cell r="G799">
            <v>-1</v>
          </cell>
          <cell r="H799">
            <v>626</v>
          </cell>
          <cell r="I799">
            <v>2004</v>
          </cell>
          <cell r="J799">
            <v>4</v>
          </cell>
          <cell r="K799">
            <v>8.1000000000000003E-2</v>
          </cell>
        </row>
        <row r="800">
          <cell r="A800">
            <v>38084</v>
          </cell>
          <cell r="B800" t="str">
            <v>CDB</v>
          </cell>
          <cell r="C800">
            <v>38092</v>
          </cell>
          <cell r="D800">
            <v>5</v>
          </cell>
          <cell r="E800">
            <v>2.4E-2</v>
          </cell>
          <cell r="F800" t="str">
            <v>BCR</v>
          </cell>
          <cell r="G800">
            <v>-1</v>
          </cell>
          <cell r="H800">
            <v>8</v>
          </cell>
          <cell r="I800">
            <v>2004</v>
          </cell>
          <cell r="J800">
            <v>4</v>
          </cell>
          <cell r="K800">
            <v>0.12</v>
          </cell>
        </row>
        <row r="801">
          <cell r="A801">
            <v>38084</v>
          </cell>
          <cell r="B801" t="str">
            <v>CDB</v>
          </cell>
          <cell r="C801">
            <v>38114</v>
          </cell>
          <cell r="D801">
            <v>12</v>
          </cell>
          <cell r="E801">
            <v>2.5600000000000001E-2</v>
          </cell>
          <cell r="F801" t="str">
            <v>BCR</v>
          </cell>
          <cell r="G801">
            <v>-1</v>
          </cell>
          <cell r="H801">
            <v>30</v>
          </cell>
          <cell r="I801">
            <v>2004</v>
          </cell>
          <cell r="J801">
            <v>4</v>
          </cell>
          <cell r="K801">
            <v>0.30720000000000003</v>
          </cell>
        </row>
        <row r="802">
          <cell r="A802">
            <v>38084</v>
          </cell>
          <cell r="B802" t="str">
            <v>CDB</v>
          </cell>
          <cell r="C802">
            <v>38709</v>
          </cell>
          <cell r="D802">
            <v>3</v>
          </cell>
          <cell r="E802">
            <v>4.0800000000000003E-2</v>
          </cell>
          <cell r="F802" t="str">
            <v>BCR</v>
          </cell>
          <cell r="G802">
            <v>-1</v>
          </cell>
          <cell r="H802">
            <v>625</v>
          </cell>
          <cell r="I802">
            <v>2004</v>
          </cell>
          <cell r="J802">
            <v>4</v>
          </cell>
          <cell r="K802">
            <v>0.12240000000000001</v>
          </cell>
        </row>
        <row r="803">
          <cell r="A803">
            <v>38089</v>
          </cell>
          <cell r="B803" t="str">
            <v>CDB</v>
          </cell>
          <cell r="C803">
            <v>38467</v>
          </cell>
          <cell r="D803">
            <v>2</v>
          </cell>
          <cell r="E803">
            <v>3.5000000000000003E-2</v>
          </cell>
          <cell r="F803" t="str">
            <v>BCR</v>
          </cell>
          <cell r="G803">
            <v>-1</v>
          </cell>
          <cell r="H803">
            <v>378</v>
          </cell>
          <cell r="I803">
            <v>2004</v>
          </cell>
          <cell r="J803">
            <v>4</v>
          </cell>
          <cell r="K803">
            <v>7.0000000000000007E-2</v>
          </cell>
        </row>
        <row r="804">
          <cell r="A804">
            <v>38090</v>
          </cell>
          <cell r="B804" t="str">
            <v>CDB</v>
          </cell>
          <cell r="C804">
            <v>38092</v>
          </cell>
          <cell r="D804">
            <v>15</v>
          </cell>
          <cell r="E804">
            <v>2.5000000000000001E-2</v>
          </cell>
          <cell r="F804" t="str">
            <v>BCR</v>
          </cell>
          <cell r="G804">
            <v>-1</v>
          </cell>
          <cell r="H804">
            <v>2</v>
          </cell>
          <cell r="I804">
            <v>2004</v>
          </cell>
          <cell r="J804">
            <v>4</v>
          </cell>
          <cell r="K804">
            <v>0.375</v>
          </cell>
        </row>
        <row r="805">
          <cell r="A805">
            <v>38090</v>
          </cell>
          <cell r="B805" t="str">
            <v>CDB</v>
          </cell>
          <cell r="C805">
            <v>38096</v>
          </cell>
          <cell r="D805">
            <v>8</v>
          </cell>
          <cell r="E805">
            <v>2.63E-2</v>
          </cell>
          <cell r="F805" t="str">
            <v>BCR</v>
          </cell>
          <cell r="G805">
            <v>-1</v>
          </cell>
          <cell r="H805">
            <v>6</v>
          </cell>
          <cell r="I805">
            <v>2004</v>
          </cell>
          <cell r="J805">
            <v>4</v>
          </cell>
          <cell r="K805">
            <v>0.2104</v>
          </cell>
        </row>
        <row r="806">
          <cell r="A806">
            <v>38092</v>
          </cell>
          <cell r="B806" t="str">
            <v>CDB</v>
          </cell>
          <cell r="C806">
            <v>38299</v>
          </cell>
          <cell r="D806">
            <v>2</v>
          </cell>
          <cell r="E806">
            <v>3.1600000000000003E-2</v>
          </cell>
          <cell r="F806" t="str">
            <v>BCR</v>
          </cell>
          <cell r="G806">
            <v>-1</v>
          </cell>
          <cell r="H806">
            <v>207</v>
          </cell>
          <cell r="I806">
            <v>2004</v>
          </cell>
          <cell r="J806">
            <v>4</v>
          </cell>
          <cell r="K806">
            <v>6.3200000000000006E-2</v>
          </cell>
        </row>
        <row r="807">
          <cell r="A807">
            <v>38092</v>
          </cell>
          <cell r="B807" t="str">
            <v>CDB</v>
          </cell>
          <cell r="C807">
            <v>38467</v>
          </cell>
          <cell r="D807">
            <v>5</v>
          </cell>
          <cell r="E807">
            <v>3.5000000000000003E-2</v>
          </cell>
          <cell r="F807" t="str">
            <v>BCR</v>
          </cell>
          <cell r="G807">
            <v>-1</v>
          </cell>
          <cell r="H807">
            <v>375</v>
          </cell>
          <cell r="I807">
            <v>2004</v>
          </cell>
          <cell r="J807">
            <v>4</v>
          </cell>
          <cell r="K807">
            <v>0.17500000000000002</v>
          </cell>
        </row>
        <row r="808">
          <cell r="A808">
            <v>38093</v>
          </cell>
          <cell r="B808" t="str">
            <v>CDB</v>
          </cell>
          <cell r="C808">
            <v>38096</v>
          </cell>
          <cell r="D808">
            <v>5</v>
          </cell>
          <cell r="E808">
            <v>2.4E-2</v>
          </cell>
          <cell r="F808" t="str">
            <v>BCR</v>
          </cell>
          <cell r="G808">
            <v>-1</v>
          </cell>
          <cell r="H808">
            <v>3</v>
          </cell>
          <cell r="I808">
            <v>2004</v>
          </cell>
          <cell r="J808">
            <v>4</v>
          </cell>
          <cell r="K808">
            <v>0.12</v>
          </cell>
        </row>
        <row r="809">
          <cell r="A809">
            <v>38093</v>
          </cell>
          <cell r="B809" t="str">
            <v>CDB</v>
          </cell>
          <cell r="C809">
            <v>38211</v>
          </cell>
          <cell r="D809">
            <v>2</v>
          </cell>
          <cell r="E809">
            <v>2.9500000000000002E-2</v>
          </cell>
          <cell r="F809" t="str">
            <v>BCR</v>
          </cell>
          <cell r="G809">
            <v>-1</v>
          </cell>
          <cell r="H809">
            <v>118</v>
          </cell>
          <cell r="I809">
            <v>2004</v>
          </cell>
          <cell r="J809">
            <v>4</v>
          </cell>
          <cell r="K809">
            <v>5.9000000000000004E-2</v>
          </cell>
        </row>
        <row r="810">
          <cell r="A810">
            <v>38093</v>
          </cell>
          <cell r="B810" t="str">
            <v>CDB</v>
          </cell>
          <cell r="C810">
            <v>38299</v>
          </cell>
          <cell r="D810">
            <v>2</v>
          </cell>
          <cell r="E810">
            <v>3.1800000000000002E-2</v>
          </cell>
          <cell r="F810" t="str">
            <v>BCR</v>
          </cell>
          <cell r="G810">
            <v>-1</v>
          </cell>
          <cell r="H810">
            <v>206</v>
          </cell>
          <cell r="I810">
            <v>2004</v>
          </cell>
          <cell r="J810">
            <v>4</v>
          </cell>
          <cell r="K810">
            <v>6.3600000000000004E-2</v>
          </cell>
        </row>
        <row r="811">
          <cell r="A811">
            <v>38093</v>
          </cell>
          <cell r="B811" t="str">
            <v>CDB</v>
          </cell>
          <cell r="C811">
            <v>38365</v>
          </cell>
          <cell r="D811">
            <v>4</v>
          </cell>
          <cell r="E811">
            <v>3.2099999999999997E-2</v>
          </cell>
          <cell r="F811" t="str">
            <v>BCR</v>
          </cell>
          <cell r="G811">
            <v>-1</v>
          </cell>
          <cell r="H811">
            <v>272</v>
          </cell>
          <cell r="I811">
            <v>2004</v>
          </cell>
          <cell r="J811">
            <v>4</v>
          </cell>
          <cell r="K811">
            <v>0.12839999999999999</v>
          </cell>
        </row>
        <row r="812">
          <cell r="A812">
            <v>38093</v>
          </cell>
          <cell r="B812" t="str">
            <v>CDB</v>
          </cell>
          <cell r="C812">
            <v>38393</v>
          </cell>
          <cell r="D812">
            <v>2</v>
          </cell>
          <cell r="E812">
            <v>3.2500000000000001E-2</v>
          </cell>
          <cell r="F812" t="str">
            <v>BCR</v>
          </cell>
          <cell r="G812">
            <v>-1</v>
          </cell>
          <cell r="H812">
            <v>300</v>
          </cell>
          <cell r="I812">
            <v>2004</v>
          </cell>
          <cell r="J812">
            <v>4</v>
          </cell>
          <cell r="K812">
            <v>6.5000000000000002E-2</v>
          </cell>
        </row>
        <row r="813">
          <cell r="A813">
            <v>38093</v>
          </cell>
          <cell r="B813" t="str">
            <v>CDB</v>
          </cell>
          <cell r="C813">
            <v>38467</v>
          </cell>
          <cell r="D813">
            <v>3</v>
          </cell>
          <cell r="E813">
            <v>3.5000000000000003E-2</v>
          </cell>
          <cell r="F813" t="str">
            <v>BCR</v>
          </cell>
          <cell r="G813">
            <v>-1</v>
          </cell>
          <cell r="H813">
            <v>374</v>
          </cell>
          <cell r="I813">
            <v>2004</v>
          </cell>
          <cell r="J813">
            <v>4</v>
          </cell>
          <cell r="K813">
            <v>0.10500000000000001</v>
          </cell>
        </row>
        <row r="814">
          <cell r="A814">
            <v>38097</v>
          </cell>
          <cell r="B814" t="str">
            <v>CDB</v>
          </cell>
          <cell r="C814">
            <v>38103</v>
          </cell>
          <cell r="D814">
            <v>5</v>
          </cell>
          <cell r="E814">
            <v>2.64E-2</v>
          </cell>
          <cell r="F814" t="str">
            <v>BCR</v>
          </cell>
          <cell r="G814">
            <v>-1</v>
          </cell>
          <cell r="H814">
            <v>6</v>
          </cell>
          <cell r="I814">
            <v>2004</v>
          </cell>
          <cell r="J814">
            <v>4</v>
          </cell>
          <cell r="K814">
            <v>0.13200000000000001</v>
          </cell>
        </row>
        <row r="815">
          <cell r="A815">
            <v>38098</v>
          </cell>
          <cell r="B815" t="str">
            <v>CDB</v>
          </cell>
          <cell r="C815">
            <v>38176</v>
          </cell>
          <cell r="D815">
            <v>2</v>
          </cell>
          <cell r="E815">
            <v>2.7999999999999997E-2</v>
          </cell>
          <cell r="F815" t="str">
            <v>BCR</v>
          </cell>
          <cell r="G815">
            <v>-1</v>
          </cell>
          <cell r="H815">
            <v>78</v>
          </cell>
          <cell r="I815">
            <v>2004</v>
          </cell>
          <cell r="J815">
            <v>4</v>
          </cell>
          <cell r="K815">
            <v>5.5999999999999994E-2</v>
          </cell>
        </row>
        <row r="816">
          <cell r="A816">
            <v>38098</v>
          </cell>
          <cell r="B816" t="str">
            <v>CDB</v>
          </cell>
          <cell r="C816">
            <v>38182</v>
          </cell>
          <cell r="D816">
            <v>2</v>
          </cell>
          <cell r="E816">
            <v>2.7999999999999997E-2</v>
          </cell>
          <cell r="F816" t="str">
            <v>BCR</v>
          </cell>
          <cell r="G816">
            <v>-1</v>
          </cell>
          <cell r="H816">
            <v>84</v>
          </cell>
          <cell r="I816">
            <v>2004</v>
          </cell>
          <cell r="J816">
            <v>4</v>
          </cell>
          <cell r="K816">
            <v>5.5999999999999994E-2</v>
          </cell>
        </row>
        <row r="817">
          <cell r="A817">
            <v>38098</v>
          </cell>
          <cell r="B817" t="str">
            <v>CDB</v>
          </cell>
          <cell r="C817">
            <v>38426</v>
          </cell>
          <cell r="D817">
            <v>3</v>
          </cell>
          <cell r="E817">
            <v>3.4500000000000003E-2</v>
          </cell>
          <cell r="F817" t="str">
            <v>BCR</v>
          </cell>
          <cell r="G817">
            <v>-1</v>
          </cell>
          <cell r="H817">
            <v>328</v>
          </cell>
          <cell r="I817">
            <v>2004</v>
          </cell>
          <cell r="J817">
            <v>4</v>
          </cell>
          <cell r="K817">
            <v>0.10350000000000001</v>
          </cell>
        </row>
        <row r="818">
          <cell r="A818">
            <v>38100</v>
          </cell>
          <cell r="B818" t="str">
            <v>CDB</v>
          </cell>
          <cell r="C818">
            <v>38426</v>
          </cell>
          <cell r="D818">
            <v>4</v>
          </cell>
          <cell r="E818">
            <v>3.44E-2</v>
          </cell>
          <cell r="F818" t="str">
            <v>BCR</v>
          </cell>
          <cell r="G818">
            <v>-1</v>
          </cell>
          <cell r="H818">
            <v>326</v>
          </cell>
          <cell r="I818">
            <v>2004</v>
          </cell>
          <cell r="J818">
            <v>4</v>
          </cell>
          <cell r="K818">
            <v>0.1376</v>
          </cell>
        </row>
        <row r="819">
          <cell r="A819">
            <v>38106</v>
          </cell>
          <cell r="B819" t="str">
            <v>CDB</v>
          </cell>
          <cell r="C819">
            <v>38114</v>
          </cell>
          <cell r="D819">
            <v>3</v>
          </cell>
          <cell r="E819">
            <v>2.6499999999999999E-2</v>
          </cell>
          <cell r="F819" t="str">
            <v>BCR</v>
          </cell>
          <cell r="G819">
            <v>-1</v>
          </cell>
          <cell r="H819">
            <v>8</v>
          </cell>
          <cell r="I819">
            <v>2004</v>
          </cell>
          <cell r="J819">
            <v>4</v>
          </cell>
          <cell r="K819">
            <v>7.9500000000000001E-2</v>
          </cell>
        </row>
        <row r="820">
          <cell r="A820">
            <v>38107</v>
          </cell>
          <cell r="B820" t="str">
            <v>CDB</v>
          </cell>
          <cell r="C820">
            <v>38393</v>
          </cell>
          <cell r="D820">
            <v>1</v>
          </cell>
          <cell r="E820">
            <v>3.6600000000000001E-2</v>
          </cell>
          <cell r="F820" t="str">
            <v>BCR</v>
          </cell>
          <cell r="G820">
            <v>-1</v>
          </cell>
          <cell r="H820">
            <v>286</v>
          </cell>
          <cell r="I820">
            <v>2004</v>
          </cell>
          <cell r="J820">
            <v>4</v>
          </cell>
          <cell r="K820">
            <v>3.6600000000000001E-2</v>
          </cell>
        </row>
        <row r="821">
          <cell r="A821">
            <v>38107</v>
          </cell>
          <cell r="B821" t="str">
            <v>CDB</v>
          </cell>
          <cell r="C821">
            <v>38467</v>
          </cell>
          <cell r="D821">
            <v>1</v>
          </cell>
          <cell r="E821">
            <v>3.7000000000000005E-2</v>
          </cell>
          <cell r="F821" t="str">
            <v>BCR</v>
          </cell>
          <cell r="G821">
            <v>-1</v>
          </cell>
          <cell r="H821">
            <v>360</v>
          </cell>
          <cell r="I821">
            <v>2004</v>
          </cell>
          <cell r="J821">
            <v>4</v>
          </cell>
          <cell r="K821">
            <v>3.7000000000000005E-2</v>
          </cell>
        </row>
        <row r="822">
          <cell r="A822">
            <v>38107</v>
          </cell>
          <cell r="B822" t="str">
            <v>CDB</v>
          </cell>
          <cell r="C822">
            <v>38614</v>
          </cell>
          <cell r="D822">
            <v>4.3</v>
          </cell>
          <cell r="E822">
            <v>4.2500000000000003E-2</v>
          </cell>
          <cell r="F822" t="str">
            <v>BCR</v>
          </cell>
          <cell r="G822">
            <v>-1</v>
          </cell>
          <cell r="H822">
            <v>507</v>
          </cell>
          <cell r="I822">
            <v>2004</v>
          </cell>
          <cell r="J822">
            <v>4</v>
          </cell>
          <cell r="K822">
            <v>0.18275</v>
          </cell>
        </row>
        <row r="823">
          <cell r="A823">
            <v>38107</v>
          </cell>
          <cell r="B823" t="str">
            <v>CDB</v>
          </cell>
          <cell r="C823">
            <v>38798</v>
          </cell>
          <cell r="D823">
            <v>3</v>
          </cell>
          <cell r="E823">
            <v>4.7E-2</v>
          </cell>
          <cell r="F823" t="str">
            <v>BCR</v>
          </cell>
          <cell r="G823">
            <v>-1</v>
          </cell>
          <cell r="H823">
            <v>691</v>
          </cell>
          <cell r="I823">
            <v>2004</v>
          </cell>
          <cell r="J823">
            <v>4</v>
          </cell>
          <cell r="K823">
            <v>0.14100000000000001</v>
          </cell>
        </row>
        <row r="824">
          <cell r="A824">
            <v>38111</v>
          </cell>
          <cell r="B824" t="str">
            <v>CDB</v>
          </cell>
          <cell r="C824">
            <v>38279</v>
          </cell>
          <cell r="D824">
            <v>5</v>
          </cell>
          <cell r="E824">
            <v>0.03</v>
          </cell>
          <cell r="F824" t="str">
            <v>BCR</v>
          </cell>
          <cell r="G824">
            <v>-1</v>
          </cell>
          <cell r="H824">
            <v>168</v>
          </cell>
          <cell r="I824">
            <v>2004</v>
          </cell>
          <cell r="J824">
            <v>5</v>
          </cell>
          <cell r="K824">
            <v>0.15</v>
          </cell>
        </row>
        <row r="825">
          <cell r="A825">
            <v>38112</v>
          </cell>
          <cell r="B825" t="str">
            <v>CDB</v>
          </cell>
          <cell r="C825">
            <v>38182</v>
          </cell>
          <cell r="D825">
            <v>5</v>
          </cell>
          <cell r="E825">
            <v>2.9300000000000003E-2</v>
          </cell>
          <cell r="F825" t="str">
            <v>BCR</v>
          </cell>
          <cell r="G825">
            <v>-1</v>
          </cell>
          <cell r="H825">
            <v>70</v>
          </cell>
          <cell r="I825">
            <v>2004</v>
          </cell>
          <cell r="J825">
            <v>5</v>
          </cell>
          <cell r="K825">
            <v>0.14650000000000002</v>
          </cell>
        </row>
        <row r="826">
          <cell r="A826">
            <v>38113</v>
          </cell>
          <cell r="B826" t="str">
            <v>CDB</v>
          </cell>
          <cell r="C826">
            <v>38279</v>
          </cell>
          <cell r="D826">
            <v>5</v>
          </cell>
          <cell r="E826">
            <v>0.03</v>
          </cell>
          <cell r="F826" t="str">
            <v>BCR</v>
          </cell>
          <cell r="G826">
            <v>-1</v>
          </cell>
          <cell r="H826">
            <v>166</v>
          </cell>
          <cell r="I826">
            <v>2004</v>
          </cell>
          <cell r="J826">
            <v>5</v>
          </cell>
          <cell r="K826">
            <v>0.15</v>
          </cell>
        </row>
        <row r="827">
          <cell r="A827">
            <v>38113</v>
          </cell>
          <cell r="B827" t="str">
            <v>CDB</v>
          </cell>
          <cell r="C827">
            <v>38709</v>
          </cell>
          <cell r="D827">
            <v>2</v>
          </cell>
          <cell r="E827">
            <v>4.4999999999999998E-2</v>
          </cell>
          <cell r="F827" t="str">
            <v>BCR</v>
          </cell>
          <cell r="G827">
            <v>-1</v>
          </cell>
          <cell r="H827">
            <v>596</v>
          </cell>
          <cell r="I827">
            <v>2004</v>
          </cell>
          <cell r="J827">
            <v>5</v>
          </cell>
          <cell r="K827">
            <v>0.09</v>
          </cell>
        </row>
        <row r="828">
          <cell r="A828">
            <v>38114</v>
          </cell>
          <cell r="B828" t="str">
            <v>CDB</v>
          </cell>
          <cell r="C828">
            <v>38117</v>
          </cell>
          <cell r="D828">
            <v>10</v>
          </cell>
          <cell r="E828">
            <v>2.4500000000000001E-2</v>
          </cell>
          <cell r="F828" t="str">
            <v>BCR</v>
          </cell>
          <cell r="G828">
            <v>-1</v>
          </cell>
          <cell r="H828">
            <v>3</v>
          </cell>
          <cell r="I828">
            <v>2004</v>
          </cell>
          <cell r="J828">
            <v>5</v>
          </cell>
          <cell r="K828">
            <v>0.245</v>
          </cell>
        </row>
        <row r="829">
          <cell r="A829">
            <v>38118</v>
          </cell>
          <cell r="B829" t="str">
            <v>CDB</v>
          </cell>
          <cell r="C829">
            <v>38149</v>
          </cell>
          <cell r="D829">
            <v>4</v>
          </cell>
          <cell r="E829">
            <v>2.6499999999999999E-2</v>
          </cell>
          <cell r="F829" t="str">
            <v>BCR</v>
          </cell>
          <cell r="G829">
            <v>-1</v>
          </cell>
          <cell r="H829">
            <v>31</v>
          </cell>
          <cell r="I829">
            <v>2004</v>
          </cell>
          <cell r="J829">
            <v>5</v>
          </cell>
          <cell r="K829">
            <v>0.106</v>
          </cell>
        </row>
        <row r="830">
          <cell r="A830">
            <v>38118</v>
          </cell>
          <cell r="B830" t="str">
            <v>CDB</v>
          </cell>
          <cell r="C830">
            <v>38467</v>
          </cell>
          <cell r="D830">
            <v>4</v>
          </cell>
          <cell r="E830">
            <v>3.6000000000000004E-2</v>
          </cell>
          <cell r="F830" t="str">
            <v>BCR</v>
          </cell>
          <cell r="G830">
            <v>-1</v>
          </cell>
          <cell r="H830">
            <v>349</v>
          </cell>
          <cell r="I830">
            <v>2004</v>
          </cell>
          <cell r="J830">
            <v>5</v>
          </cell>
          <cell r="K830">
            <v>0.14400000000000002</v>
          </cell>
        </row>
        <row r="831">
          <cell r="A831">
            <v>38119</v>
          </cell>
          <cell r="B831" t="str">
            <v>CDB</v>
          </cell>
          <cell r="C831">
            <v>38149</v>
          </cell>
          <cell r="D831">
            <v>4</v>
          </cell>
          <cell r="E831">
            <v>2.8650000000000002E-2</v>
          </cell>
          <cell r="F831" t="str">
            <v>BCR</v>
          </cell>
          <cell r="G831">
            <v>-1</v>
          </cell>
          <cell r="H831">
            <v>30</v>
          </cell>
          <cell r="I831">
            <v>2004</v>
          </cell>
          <cell r="J831">
            <v>5</v>
          </cell>
          <cell r="K831">
            <v>0.11460000000000001</v>
          </cell>
        </row>
        <row r="832">
          <cell r="A832">
            <v>38119</v>
          </cell>
          <cell r="B832" t="str">
            <v>CDB</v>
          </cell>
          <cell r="C832">
            <v>38365</v>
          </cell>
          <cell r="D832">
            <v>6</v>
          </cell>
          <cell r="E832">
            <v>3.5499999999999997E-2</v>
          </cell>
          <cell r="F832" t="str">
            <v>BCR</v>
          </cell>
          <cell r="G832">
            <v>-1</v>
          </cell>
          <cell r="H832">
            <v>246</v>
          </cell>
          <cell r="I832">
            <v>2004</v>
          </cell>
          <cell r="J832">
            <v>5</v>
          </cell>
          <cell r="K832">
            <v>0.21299999999999997</v>
          </cell>
        </row>
        <row r="833">
          <cell r="A833">
            <v>38119</v>
          </cell>
          <cell r="B833" t="str">
            <v>CDB</v>
          </cell>
          <cell r="C833">
            <v>38393</v>
          </cell>
          <cell r="D833">
            <v>10</v>
          </cell>
          <cell r="E833">
            <v>3.6000000000000004E-2</v>
          </cell>
          <cell r="F833" t="str">
            <v>BCR</v>
          </cell>
          <cell r="G833">
            <v>-1</v>
          </cell>
          <cell r="H833">
            <v>274</v>
          </cell>
          <cell r="I833">
            <v>2004</v>
          </cell>
          <cell r="J833">
            <v>5</v>
          </cell>
          <cell r="K833">
            <v>0.36000000000000004</v>
          </cell>
        </row>
        <row r="834">
          <cell r="A834">
            <v>38119</v>
          </cell>
          <cell r="B834" t="str">
            <v>CDB</v>
          </cell>
          <cell r="C834">
            <v>38426</v>
          </cell>
          <cell r="D834">
            <v>4</v>
          </cell>
          <cell r="E834">
            <v>3.6499999999999998E-2</v>
          </cell>
          <cell r="F834" t="str">
            <v>BCR</v>
          </cell>
          <cell r="G834">
            <v>-1</v>
          </cell>
          <cell r="H834">
            <v>307</v>
          </cell>
          <cell r="I834">
            <v>2004</v>
          </cell>
          <cell r="J834">
            <v>5</v>
          </cell>
          <cell r="K834">
            <v>0.14599999999999999</v>
          </cell>
        </row>
        <row r="835">
          <cell r="A835">
            <v>38126</v>
          </cell>
          <cell r="B835" t="str">
            <v>CDB</v>
          </cell>
          <cell r="C835">
            <v>38176</v>
          </cell>
          <cell r="D835">
            <v>5</v>
          </cell>
          <cell r="E835">
            <v>2.7999999999999997E-2</v>
          </cell>
          <cell r="F835" t="str">
            <v>BCR</v>
          </cell>
          <cell r="G835">
            <v>-1</v>
          </cell>
          <cell r="H835">
            <v>50</v>
          </cell>
          <cell r="I835">
            <v>2004</v>
          </cell>
          <cell r="J835">
            <v>5</v>
          </cell>
          <cell r="K835">
            <v>0.13999999999999999</v>
          </cell>
        </row>
        <row r="836">
          <cell r="A836">
            <v>38126</v>
          </cell>
          <cell r="B836" t="str">
            <v>CDB</v>
          </cell>
          <cell r="C836">
            <v>38182</v>
          </cell>
          <cell r="D836">
            <v>5</v>
          </cell>
          <cell r="E836">
            <v>2.8500000000000001E-2</v>
          </cell>
          <cell r="F836" t="str">
            <v>BCR</v>
          </cell>
          <cell r="G836">
            <v>-1</v>
          </cell>
          <cell r="H836">
            <v>56</v>
          </cell>
          <cell r="I836">
            <v>2004</v>
          </cell>
          <cell r="J836">
            <v>5</v>
          </cell>
          <cell r="K836">
            <v>0.14250000000000002</v>
          </cell>
        </row>
        <row r="837">
          <cell r="A837">
            <v>38126</v>
          </cell>
          <cell r="B837" t="str">
            <v>CDB</v>
          </cell>
          <cell r="C837">
            <v>38271</v>
          </cell>
          <cell r="D837">
            <v>6</v>
          </cell>
          <cell r="E837">
            <v>3.3799999999999997E-2</v>
          </cell>
          <cell r="F837" t="str">
            <v>BCR</v>
          </cell>
          <cell r="G837">
            <v>-1</v>
          </cell>
          <cell r="H837">
            <v>145</v>
          </cell>
          <cell r="I837">
            <v>2004</v>
          </cell>
          <cell r="J837">
            <v>5</v>
          </cell>
          <cell r="K837">
            <v>0.20279999999999998</v>
          </cell>
        </row>
        <row r="838">
          <cell r="A838">
            <v>38128</v>
          </cell>
          <cell r="B838" t="str">
            <v>CDB</v>
          </cell>
          <cell r="C838">
            <v>38182</v>
          </cell>
          <cell r="D838">
            <v>5</v>
          </cell>
          <cell r="E838">
            <v>2.8999999999999998E-2</v>
          </cell>
          <cell r="F838" t="str">
            <v>BCR</v>
          </cell>
          <cell r="G838">
            <v>-1</v>
          </cell>
          <cell r="H838">
            <v>54</v>
          </cell>
          <cell r="I838">
            <v>2004</v>
          </cell>
          <cell r="J838">
            <v>5</v>
          </cell>
          <cell r="K838">
            <v>0.14499999999999999</v>
          </cell>
        </row>
        <row r="839">
          <cell r="A839">
            <v>38128</v>
          </cell>
          <cell r="B839" t="str">
            <v>CDB</v>
          </cell>
          <cell r="C839">
            <v>38279</v>
          </cell>
          <cell r="D839">
            <v>5</v>
          </cell>
          <cell r="E839">
            <v>3.6000000000000004E-2</v>
          </cell>
          <cell r="F839" t="str">
            <v>BCR</v>
          </cell>
          <cell r="G839">
            <v>-1</v>
          </cell>
          <cell r="H839">
            <v>151</v>
          </cell>
          <cell r="I839">
            <v>2004</v>
          </cell>
          <cell r="J839">
            <v>5</v>
          </cell>
          <cell r="K839">
            <v>0.18000000000000002</v>
          </cell>
        </row>
        <row r="840">
          <cell r="A840">
            <v>38128</v>
          </cell>
          <cell r="B840" t="str">
            <v>CDB</v>
          </cell>
          <cell r="C840">
            <v>38299</v>
          </cell>
          <cell r="D840">
            <v>12</v>
          </cell>
          <cell r="E840">
            <v>3.56E-2</v>
          </cell>
          <cell r="F840" t="str">
            <v>BCR</v>
          </cell>
          <cell r="G840">
            <v>-1</v>
          </cell>
          <cell r="H840">
            <v>171</v>
          </cell>
          <cell r="I840">
            <v>2004</v>
          </cell>
          <cell r="J840">
            <v>5</v>
          </cell>
          <cell r="K840">
            <v>0.42720000000000002</v>
          </cell>
        </row>
        <row r="841">
          <cell r="A841">
            <v>38128</v>
          </cell>
          <cell r="B841" t="str">
            <v>CDB</v>
          </cell>
          <cell r="C841">
            <v>38301</v>
          </cell>
          <cell r="D841">
            <v>5</v>
          </cell>
          <cell r="E841">
            <v>3.6000000000000004E-2</v>
          </cell>
          <cell r="F841" t="str">
            <v>BCR</v>
          </cell>
          <cell r="G841">
            <v>-1</v>
          </cell>
          <cell r="H841">
            <v>173</v>
          </cell>
          <cell r="I841">
            <v>2004</v>
          </cell>
          <cell r="J841">
            <v>5</v>
          </cell>
          <cell r="K841">
            <v>0.18000000000000002</v>
          </cell>
        </row>
        <row r="842">
          <cell r="A842">
            <v>38128</v>
          </cell>
          <cell r="B842" t="str">
            <v>CDB</v>
          </cell>
          <cell r="C842">
            <v>38426</v>
          </cell>
          <cell r="D842">
            <v>5</v>
          </cell>
          <cell r="E842">
            <v>4.0999999999999995E-2</v>
          </cell>
          <cell r="F842" t="str">
            <v>BCR</v>
          </cell>
          <cell r="G842">
            <v>-1</v>
          </cell>
          <cell r="H842">
            <v>298</v>
          </cell>
          <cell r="I842">
            <v>2004</v>
          </cell>
          <cell r="J842">
            <v>5</v>
          </cell>
          <cell r="K842">
            <v>0.20499999999999996</v>
          </cell>
        </row>
        <row r="843">
          <cell r="A843">
            <v>38132</v>
          </cell>
          <cell r="B843" t="str">
            <v>CDB</v>
          </cell>
          <cell r="C843">
            <v>38182</v>
          </cell>
          <cell r="D843">
            <v>4</v>
          </cell>
          <cell r="E843">
            <v>2.8999999999999998E-2</v>
          </cell>
          <cell r="F843" t="str">
            <v>BCR</v>
          </cell>
          <cell r="G843">
            <v>-1</v>
          </cell>
          <cell r="H843">
            <v>50</v>
          </cell>
          <cell r="I843">
            <v>2004</v>
          </cell>
          <cell r="J843">
            <v>5</v>
          </cell>
          <cell r="K843">
            <v>0.11599999999999999</v>
          </cell>
        </row>
        <row r="844">
          <cell r="A844">
            <v>38133</v>
          </cell>
          <cell r="B844" t="str">
            <v>CDB</v>
          </cell>
          <cell r="C844">
            <v>38176</v>
          </cell>
          <cell r="D844">
            <v>2</v>
          </cell>
          <cell r="E844">
            <v>2.7799999999999998E-2</v>
          </cell>
          <cell r="F844" t="str">
            <v>BCR</v>
          </cell>
          <cell r="G844">
            <v>-1</v>
          </cell>
          <cell r="H844">
            <v>43</v>
          </cell>
          <cell r="I844">
            <v>2004</v>
          </cell>
          <cell r="J844">
            <v>5</v>
          </cell>
          <cell r="K844">
            <v>5.5599999999999997E-2</v>
          </cell>
        </row>
        <row r="845">
          <cell r="A845">
            <v>38133</v>
          </cell>
          <cell r="B845" t="str">
            <v>CDB</v>
          </cell>
          <cell r="C845">
            <v>38344</v>
          </cell>
          <cell r="D845">
            <v>4</v>
          </cell>
          <cell r="E845">
            <v>3.7999999999999999E-2</v>
          </cell>
          <cell r="F845" t="str">
            <v>BCR</v>
          </cell>
          <cell r="G845">
            <v>-1</v>
          </cell>
          <cell r="H845">
            <v>211</v>
          </cell>
          <cell r="I845">
            <v>2004</v>
          </cell>
          <cell r="J845">
            <v>5</v>
          </cell>
          <cell r="K845">
            <v>0.152</v>
          </cell>
        </row>
        <row r="846">
          <cell r="A846">
            <v>38134</v>
          </cell>
          <cell r="B846" t="str">
            <v>CDB</v>
          </cell>
          <cell r="C846">
            <v>38176</v>
          </cell>
          <cell r="D846">
            <v>10</v>
          </cell>
          <cell r="E846">
            <v>2.81E-2</v>
          </cell>
          <cell r="F846" t="str">
            <v>BCR</v>
          </cell>
          <cell r="G846">
            <v>-1</v>
          </cell>
          <cell r="H846">
            <v>42</v>
          </cell>
          <cell r="I846">
            <v>2004</v>
          </cell>
          <cell r="J846">
            <v>5</v>
          </cell>
          <cell r="K846">
            <v>0.28100000000000003</v>
          </cell>
        </row>
        <row r="847">
          <cell r="A847">
            <v>38135</v>
          </cell>
          <cell r="B847" t="str">
            <v>CDB</v>
          </cell>
          <cell r="C847">
            <v>38149</v>
          </cell>
          <cell r="D847">
            <v>5</v>
          </cell>
          <cell r="E847">
            <v>2.6600000000000002E-2</v>
          </cell>
          <cell r="F847" t="str">
            <v>BCR</v>
          </cell>
          <cell r="G847">
            <v>-1</v>
          </cell>
          <cell r="H847">
            <v>14</v>
          </cell>
          <cell r="I847">
            <v>2004</v>
          </cell>
          <cell r="J847">
            <v>5</v>
          </cell>
          <cell r="K847">
            <v>0.13300000000000001</v>
          </cell>
        </row>
        <row r="848">
          <cell r="A848">
            <v>38135</v>
          </cell>
          <cell r="B848" t="str">
            <v>CDB</v>
          </cell>
          <cell r="C848">
            <v>38176</v>
          </cell>
          <cell r="D848">
            <v>4</v>
          </cell>
          <cell r="E848">
            <v>2.8300000000000002E-2</v>
          </cell>
          <cell r="F848" t="str">
            <v>BCR</v>
          </cell>
          <cell r="G848">
            <v>-1</v>
          </cell>
          <cell r="H848">
            <v>41</v>
          </cell>
          <cell r="I848">
            <v>2004</v>
          </cell>
          <cell r="J848">
            <v>5</v>
          </cell>
          <cell r="K848">
            <v>0.11320000000000001</v>
          </cell>
        </row>
        <row r="849">
          <cell r="A849">
            <v>38135</v>
          </cell>
          <cell r="B849" t="str">
            <v>CDB</v>
          </cell>
          <cell r="C849">
            <v>38182</v>
          </cell>
          <cell r="D849">
            <v>9</v>
          </cell>
          <cell r="E849">
            <v>2.8500000000000001E-2</v>
          </cell>
          <cell r="F849" t="str">
            <v>BCR</v>
          </cell>
          <cell r="G849">
            <v>-1</v>
          </cell>
          <cell r="H849">
            <v>47</v>
          </cell>
          <cell r="I849">
            <v>2004</v>
          </cell>
          <cell r="J849">
            <v>5</v>
          </cell>
          <cell r="K849">
            <v>0.25650000000000001</v>
          </cell>
        </row>
        <row r="850">
          <cell r="A850">
            <v>38135</v>
          </cell>
          <cell r="B850" t="str">
            <v>CDB</v>
          </cell>
          <cell r="C850">
            <v>38279</v>
          </cell>
          <cell r="D850">
            <v>3</v>
          </cell>
          <cell r="E850">
            <v>3.5499999999999997E-2</v>
          </cell>
          <cell r="F850" t="str">
            <v>BCR</v>
          </cell>
          <cell r="G850">
            <v>-1</v>
          </cell>
          <cell r="H850">
            <v>144</v>
          </cell>
          <cell r="I850">
            <v>2004</v>
          </cell>
          <cell r="J850">
            <v>5</v>
          </cell>
          <cell r="K850">
            <v>0.10649999999999998</v>
          </cell>
        </row>
        <row r="851">
          <cell r="A851">
            <v>38135</v>
          </cell>
          <cell r="B851" t="str">
            <v>CDB</v>
          </cell>
          <cell r="C851">
            <v>38299</v>
          </cell>
          <cell r="D851">
            <v>9</v>
          </cell>
          <cell r="E851">
            <v>3.6900000000000002E-2</v>
          </cell>
          <cell r="F851" t="str">
            <v>BCR</v>
          </cell>
          <cell r="G851">
            <v>-1</v>
          </cell>
          <cell r="H851">
            <v>164</v>
          </cell>
          <cell r="I851">
            <v>2004</v>
          </cell>
          <cell r="J851">
            <v>5</v>
          </cell>
          <cell r="K851">
            <v>0.33210000000000001</v>
          </cell>
        </row>
        <row r="852">
          <cell r="A852">
            <v>38135</v>
          </cell>
          <cell r="B852" t="str">
            <v>CDB</v>
          </cell>
          <cell r="C852">
            <v>38301</v>
          </cell>
          <cell r="D852">
            <v>4</v>
          </cell>
          <cell r="E852">
            <v>3.7000000000000005E-2</v>
          </cell>
          <cell r="F852" t="str">
            <v>BCR</v>
          </cell>
          <cell r="G852">
            <v>-1</v>
          </cell>
          <cell r="H852">
            <v>166</v>
          </cell>
          <cell r="I852">
            <v>2004</v>
          </cell>
          <cell r="J852">
            <v>5</v>
          </cell>
          <cell r="K852">
            <v>0.14800000000000002</v>
          </cell>
        </row>
        <row r="853">
          <cell r="A853">
            <v>38138</v>
          </cell>
          <cell r="B853" t="str">
            <v>CDB</v>
          </cell>
          <cell r="C853">
            <v>38279</v>
          </cell>
          <cell r="D853">
            <v>2</v>
          </cell>
          <cell r="E853">
            <v>3.5400000000000001E-2</v>
          </cell>
          <cell r="F853" t="str">
            <v>BCR</v>
          </cell>
          <cell r="G853">
            <v>-1</v>
          </cell>
          <cell r="H853">
            <v>141</v>
          </cell>
          <cell r="I853">
            <v>2004</v>
          </cell>
          <cell r="J853">
            <v>5</v>
          </cell>
          <cell r="K853">
            <v>7.0800000000000002E-2</v>
          </cell>
        </row>
        <row r="854">
          <cell r="A854">
            <v>38138</v>
          </cell>
          <cell r="B854" t="str">
            <v>CDB</v>
          </cell>
          <cell r="C854">
            <v>38271</v>
          </cell>
          <cell r="D854">
            <v>1</v>
          </cell>
          <cell r="E854">
            <v>3.5400000000000001E-2</v>
          </cell>
          <cell r="F854" t="str">
            <v>BCR</v>
          </cell>
          <cell r="G854">
            <v>-1</v>
          </cell>
          <cell r="H854">
            <v>133</v>
          </cell>
          <cell r="I854">
            <v>2004</v>
          </cell>
          <cell r="J854">
            <v>5</v>
          </cell>
          <cell r="K854">
            <v>3.5400000000000001E-2</v>
          </cell>
        </row>
        <row r="855">
          <cell r="A855">
            <v>38138</v>
          </cell>
          <cell r="B855" t="str">
            <v>CDB</v>
          </cell>
          <cell r="C855">
            <v>38271</v>
          </cell>
          <cell r="D855">
            <v>1</v>
          </cell>
          <cell r="E855">
            <v>3.5400000000000001E-2</v>
          </cell>
          <cell r="F855" t="str">
            <v>BCR</v>
          </cell>
          <cell r="G855">
            <v>-1</v>
          </cell>
          <cell r="H855">
            <v>133</v>
          </cell>
          <cell r="I855">
            <v>2004</v>
          </cell>
          <cell r="J855">
            <v>5</v>
          </cell>
          <cell r="K855">
            <v>3.5400000000000001E-2</v>
          </cell>
        </row>
        <row r="856">
          <cell r="A856">
            <v>38142</v>
          </cell>
          <cell r="B856" t="str">
            <v>CDB</v>
          </cell>
          <cell r="C856">
            <v>38271</v>
          </cell>
          <cell r="D856">
            <v>2</v>
          </cell>
          <cell r="E856">
            <v>3.4599999999999999E-2</v>
          </cell>
          <cell r="F856" t="str">
            <v>BCR</v>
          </cell>
          <cell r="G856">
            <v>0</v>
          </cell>
          <cell r="H856">
            <v>129</v>
          </cell>
          <cell r="I856">
            <v>2004</v>
          </cell>
          <cell r="J856">
            <v>6</v>
          </cell>
          <cell r="K856">
            <v>6.9199999999999998E-2</v>
          </cell>
          <cell r="L856">
            <v>3.46</v>
          </cell>
        </row>
        <row r="857">
          <cell r="A857">
            <v>38142</v>
          </cell>
          <cell r="B857" t="str">
            <v>CDB</v>
          </cell>
          <cell r="C857">
            <v>38299</v>
          </cell>
          <cell r="D857">
            <v>2</v>
          </cell>
          <cell r="E857">
            <v>3.6200000000000003E-2</v>
          </cell>
          <cell r="F857" t="str">
            <v>BCR</v>
          </cell>
          <cell r="G857">
            <v>1</v>
          </cell>
          <cell r="H857">
            <v>157</v>
          </cell>
          <cell r="I857">
            <v>2004</v>
          </cell>
          <cell r="J857">
            <v>6</v>
          </cell>
          <cell r="K857">
            <v>7.2400000000000006E-2</v>
          </cell>
          <cell r="L857">
            <v>3.62</v>
          </cell>
        </row>
        <row r="858">
          <cell r="A858">
            <v>38147</v>
          </cell>
          <cell r="B858" t="str">
            <v>CDB</v>
          </cell>
          <cell r="C858">
            <v>38798</v>
          </cell>
          <cell r="D858">
            <v>4</v>
          </cell>
          <cell r="E858">
            <v>0.05</v>
          </cell>
          <cell r="F858" t="str">
            <v>BCR</v>
          </cell>
          <cell r="G858">
            <v>2</v>
          </cell>
          <cell r="H858">
            <v>651</v>
          </cell>
          <cell r="I858">
            <v>2004</v>
          </cell>
          <cell r="J858">
            <v>6</v>
          </cell>
          <cell r="K858">
            <v>0.2</v>
          </cell>
          <cell r="L858">
            <v>5</v>
          </cell>
        </row>
        <row r="859">
          <cell r="A859">
            <v>38148</v>
          </cell>
          <cell r="B859" t="str">
            <v>CDB</v>
          </cell>
          <cell r="C859">
            <v>38798</v>
          </cell>
          <cell r="D859">
            <v>4</v>
          </cell>
          <cell r="E859">
            <v>0.05</v>
          </cell>
          <cell r="F859" t="str">
            <v>BCR</v>
          </cell>
          <cell r="G859">
            <v>3</v>
          </cell>
          <cell r="H859">
            <v>650</v>
          </cell>
          <cell r="I859">
            <v>2004</v>
          </cell>
          <cell r="J859">
            <v>6</v>
          </cell>
          <cell r="K859">
            <v>0.2</v>
          </cell>
          <cell r="L859">
            <v>5</v>
          </cell>
        </row>
        <row r="860">
          <cell r="A860">
            <v>38148</v>
          </cell>
          <cell r="B860" t="str">
            <v>CDB</v>
          </cell>
          <cell r="C860">
            <v>38544</v>
          </cell>
          <cell r="D860">
            <v>3</v>
          </cell>
          <cell r="E860">
            <v>4.4999999999999998E-2</v>
          </cell>
          <cell r="F860" t="str">
            <v>BCR</v>
          </cell>
          <cell r="G860">
            <v>4</v>
          </cell>
          <cell r="H860">
            <v>396</v>
          </cell>
          <cell r="I860">
            <v>2004</v>
          </cell>
          <cell r="J860">
            <v>6</v>
          </cell>
          <cell r="K860">
            <v>0.13500000000000001</v>
          </cell>
          <cell r="L860">
            <v>4.5</v>
          </cell>
        </row>
        <row r="861">
          <cell r="A861">
            <v>38148</v>
          </cell>
          <cell r="B861" t="str">
            <v>CDB</v>
          </cell>
          <cell r="C861">
            <v>38426</v>
          </cell>
          <cell r="D861">
            <v>3</v>
          </cell>
          <cell r="E861">
            <v>4.0500000000000001E-2</v>
          </cell>
          <cell r="F861" t="str">
            <v>BCR</v>
          </cell>
          <cell r="G861">
            <v>5</v>
          </cell>
          <cell r="H861">
            <v>278</v>
          </cell>
          <cell r="I861">
            <v>2004</v>
          </cell>
          <cell r="J861">
            <v>6</v>
          </cell>
          <cell r="K861">
            <v>0.1215</v>
          </cell>
          <cell r="L861">
            <v>4.05</v>
          </cell>
        </row>
        <row r="862">
          <cell r="A862">
            <v>38148</v>
          </cell>
          <cell r="B862" t="str">
            <v>CDB</v>
          </cell>
          <cell r="C862">
            <v>38301</v>
          </cell>
          <cell r="D862">
            <v>3</v>
          </cell>
          <cell r="E862">
            <v>3.3500000000000002E-2</v>
          </cell>
          <cell r="F862" t="str">
            <v>BCR</v>
          </cell>
          <cell r="G862">
            <v>6</v>
          </cell>
          <cell r="H862">
            <v>153</v>
          </cell>
          <cell r="I862">
            <v>2004</v>
          </cell>
          <cell r="J862">
            <v>6</v>
          </cell>
          <cell r="K862">
            <v>0.10050000000000001</v>
          </cell>
          <cell r="L862">
            <v>3.35</v>
          </cell>
        </row>
        <row r="863">
          <cell r="A863">
            <v>38149</v>
          </cell>
          <cell r="B863" t="str">
            <v>CDB</v>
          </cell>
          <cell r="C863">
            <v>38544</v>
          </cell>
          <cell r="D863">
            <v>3.65</v>
          </cell>
          <cell r="E863">
            <v>4.0999999999999995E-2</v>
          </cell>
          <cell r="F863" t="str">
            <v>BCR</v>
          </cell>
          <cell r="G863">
            <v>7</v>
          </cell>
          <cell r="H863">
            <v>395</v>
          </cell>
          <cell r="I863">
            <v>2004</v>
          </cell>
          <cell r="J863">
            <v>6</v>
          </cell>
          <cell r="K863">
            <v>0.14964999999999998</v>
          </cell>
          <cell r="L863">
            <v>4.0999999999999996</v>
          </cell>
        </row>
        <row r="864">
          <cell r="A864">
            <v>38149</v>
          </cell>
          <cell r="B864" t="str">
            <v>CDB</v>
          </cell>
          <cell r="C864">
            <v>38176</v>
          </cell>
          <cell r="D864">
            <v>4</v>
          </cell>
          <cell r="E864">
            <v>2.7200000000000002E-2</v>
          </cell>
          <cell r="F864" t="str">
            <v>BCR</v>
          </cell>
          <cell r="G864">
            <v>8</v>
          </cell>
          <cell r="H864">
            <v>27</v>
          </cell>
          <cell r="I864">
            <v>2004</v>
          </cell>
          <cell r="J864">
            <v>6</v>
          </cell>
          <cell r="K864">
            <v>0.10880000000000001</v>
          </cell>
          <cell r="L864">
            <v>2.72</v>
          </cell>
        </row>
        <row r="865">
          <cell r="A865">
            <v>38153</v>
          </cell>
          <cell r="B865" t="str">
            <v>CDB</v>
          </cell>
          <cell r="C865">
            <v>38301</v>
          </cell>
          <cell r="D865">
            <v>7</v>
          </cell>
          <cell r="E865">
            <v>3.44E-2</v>
          </cell>
          <cell r="F865" t="str">
            <v>BCR</v>
          </cell>
          <cell r="G865">
            <v>9</v>
          </cell>
          <cell r="H865">
            <v>148</v>
          </cell>
          <cell r="I865">
            <v>2004</v>
          </cell>
          <cell r="J865">
            <v>6</v>
          </cell>
          <cell r="K865">
            <v>0.24080000000000001</v>
          </cell>
          <cell r="L865">
            <v>3.44</v>
          </cell>
        </row>
        <row r="866">
          <cell r="A866">
            <v>38155</v>
          </cell>
          <cell r="B866" t="str">
            <v>CDB</v>
          </cell>
          <cell r="C866">
            <v>38182</v>
          </cell>
          <cell r="D866">
            <v>5</v>
          </cell>
          <cell r="E866">
            <v>2.75E-2</v>
          </cell>
          <cell r="F866" t="str">
            <v>BCR</v>
          </cell>
          <cell r="G866">
            <v>10</v>
          </cell>
          <cell r="H866">
            <v>27</v>
          </cell>
          <cell r="I866">
            <v>2004</v>
          </cell>
          <cell r="J866">
            <v>6</v>
          </cell>
          <cell r="K866">
            <v>0.13750000000000001</v>
          </cell>
          <cell r="L866">
            <v>2.75</v>
          </cell>
        </row>
        <row r="867">
          <cell r="A867">
            <v>38156</v>
          </cell>
          <cell r="B867" t="str">
            <v>CDB</v>
          </cell>
          <cell r="C867">
            <v>38160</v>
          </cell>
          <cell r="D867">
            <v>20</v>
          </cell>
          <cell r="E867">
            <v>2.4199999999999999E-2</v>
          </cell>
          <cell r="F867" t="str">
            <v>BCR</v>
          </cell>
          <cell r="G867">
            <v>11</v>
          </cell>
          <cell r="H867">
            <v>4</v>
          </cell>
          <cell r="I867">
            <v>2004</v>
          </cell>
          <cell r="J867">
            <v>6</v>
          </cell>
          <cell r="K867">
            <v>0.48399999999999999</v>
          </cell>
          <cell r="L867">
            <v>2.42</v>
          </cell>
        </row>
        <row r="868">
          <cell r="A868">
            <v>38159</v>
          </cell>
          <cell r="B868" t="str">
            <v>CDB</v>
          </cell>
          <cell r="C868">
            <v>38163</v>
          </cell>
          <cell r="D868">
            <v>5</v>
          </cell>
          <cell r="E868">
            <v>2.52E-2</v>
          </cell>
          <cell r="F868" t="str">
            <v>BCR</v>
          </cell>
          <cell r="G868">
            <v>12</v>
          </cell>
          <cell r="H868">
            <v>4</v>
          </cell>
          <cell r="I868">
            <v>2004</v>
          </cell>
          <cell r="J868">
            <v>6</v>
          </cell>
          <cell r="K868">
            <v>0.126</v>
          </cell>
          <cell r="L868">
            <v>2.52</v>
          </cell>
        </row>
        <row r="869">
          <cell r="A869">
            <v>38161</v>
          </cell>
          <cell r="B869" t="str">
            <v>CDB</v>
          </cell>
          <cell r="C869">
            <v>38344</v>
          </cell>
          <cell r="D869">
            <v>3</v>
          </cell>
          <cell r="E869">
            <v>3.6299999999999999E-2</v>
          </cell>
          <cell r="F869" t="str">
            <v>BCR</v>
          </cell>
          <cell r="G869">
            <v>13</v>
          </cell>
          <cell r="H869">
            <v>183</v>
          </cell>
          <cell r="I869">
            <v>2004</v>
          </cell>
          <cell r="J869">
            <v>6</v>
          </cell>
          <cell r="K869">
            <v>0.1089</v>
          </cell>
          <cell r="L869">
            <v>3.63</v>
          </cell>
        </row>
        <row r="870">
          <cell r="A870">
            <v>38161</v>
          </cell>
          <cell r="B870" t="str">
            <v>CDB</v>
          </cell>
          <cell r="C870">
            <v>38467</v>
          </cell>
          <cell r="D870">
            <v>3</v>
          </cell>
          <cell r="E870">
            <v>4.0199999999999993E-2</v>
          </cell>
          <cell r="F870" t="str">
            <v>BCR</v>
          </cell>
          <cell r="G870">
            <v>14</v>
          </cell>
          <cell r="H870">
            <v>306</v>
          </cell>
          <cell r="I870">
            <v>2004</v>
          </cell>
          <cell r="J870">
            <v>6</v>
          </cell>
          <cell r="K870">
            <v>0.12059999999999998</v>
          </cell>
          <cell r="L870">
            <v>4.0199999999999996</v>
          </cell>
        </row>
        <row r="871">
          <cell r="A871">
            <v>38168</v>
          </cell>
          <cell r="B871" t="str">
            <v>CDB</v>
          </cell>
          <cell r="C871">
            <v>38243</v>
          </cell>
          <cell r="D871">
            <v>6</v>
          </cell>
          <cell r="E871">
            <v>3.15E-2</v>
          </cell>
          <cell r="F871" t="str">
            <v>BCR</v>
          </cell>
          <cell r="G871">
            <v>15</v>
          </cell>
          <cell r="H871">
            <v>75</v>
          </cell>
          <cell r="I871">
            <v>2004</v>
          </cell>
          <cell r="J871">
            <v>6</v>
          </cell>
          <cell r="K871">
            <v>0.189</v>
          </cell>
          <cell r="L871">
            <v>3.15</v>
          </cell>
        </row>
        <row r="872">
          <cell r="A872">
            <v>38168</v>
          </cell>
          <cell r="B872" t="str">
            <v>CDB</v>
          </cell>
          <cell r="C872">
            <v>38279</v>
          </cell>
          <cell r="D872">
            <v>4</v>
          </cell>
          <cell r="E872">
            <v>3.2500000000000001E-2</v>
          </cell>
          <cell r="F872" t="str">
            <v>BCR</v>
          </cell>
          <cell r="G872">
            <v>16</v>
          </cell>
          <cell r="H872">
            <v>111</v>
          </cell>
          <cell r="I872">
            <v>2004</v>
          </cell>
          <cell r="J872">
            <v>6</v>
          </cell>
          <cell r="K872">
            <v>0.13</v>
          </cell>
          <cell r="L872">
            <v>3.25</v>
          </cell>
        </row>
        <row r="873">
          <cell r="A873">
            <v>38168</v>
          </cell>
          <cell r="B873" t="str">
            <v>CDB</v>
          </cell>
          <cell r="C873">
            <v>38301</v>
          </cell>
          <cell r="D873">
            <v>2</v>
          </cell>
          <cell r="E873">
            <v>3.4000000000000002E-2</v>
          </cell>
          <cell r="F873" t="str">
            <v>BCR</v>
          </cell>
          <cell r="G873">
            <v>17</v>
          </cell>
          <cell r="H873">
            <v>133</v>
          </cell>
          <cell r="I873">
            <v>2004</v>
          </cell>
          <cell r="J873">
            <v>6</v>
          </cell>
          <cell r="K873">
            <v>6.8000000000000005E-2</v>
          </cell>
          <cell r="L873">
            <v>3.4</v>
          </cell>
        </row>
        <row r="874">
          <cell r="A874">
            <v>38168</v>
          </cell>
          <cell r="B874" t="str">
            <v>CDB</v>
          </cell>
          <cell r="C874">
            <v>38426</v>
          </cell>
          <cell r="D874">
            <v>14</v>
          </cell>
          <cell r="E874">
            <v>0.04</v>
          </cell>
          <cell r="F874" t="str">
            <v>BCR</v>
          </cell>
          <cell r="G874">
            <v>18</v>
          </cell>
          <cell r="H874">
            <v>258</v>
          </cell>
          <cell r="I874">
            <v>2004</v>
          </cell>
          <cell r="J874">
            <v>6</v>
          </cell>
          <cell r="K874">
            <v>0.56000000000000005</v>
          </cell>
          <cell r="L874">
            <v>4</v>
          </cell>
        </row>
        <row r="875">
          <cell r="A875">
            <v>38168</v>
          </cell>
          <cell r="B875" t="str">
            <v>CDB</v>
          </cell>
          <cell r="C875">
            <v>38467</v>
          </cell>
          <cell r="D875">
            <v>5</v>
          </cell>
          <cell r="E875">
            <v>4.1700000000000001E-2</v>
          </cell>
          <cell r="F875" t="str">
            <v>BCR</v>
          </cell>
          <cell r="G875">
            <v>19</v>
          </cell>
          <cell r="H875">
            <v>299</v>
          </cell>
          <cell r="I875">
            <v>2004</v>
          </cell>
          <cell r="J875">
            <v>6</v>
          </cell>
          <cell r="K875">
            <v>0.20850000000000002</v>
          </cell>
          <cell r="L875">
            <v>4.17</v>
          </cell>
        </row>
        <row r="876">
          <cell r="A876">
            <v>38169</v>
          </cell>
          <cell r="B876" t="str">
            <v>CDB</v>
          </cell>
          <cell r="C876">
            <v>38173</v>
          </cell>
          <cell r="D876">
            <v>2</v>
          </cell>
          <cell r="E876">
            <v>2.5499999999999998E-2</v>
          </cell>
          <cell r="F876" t="str">
            <v>BCR</v>
          </cell>
          <cell r="G876">
            <v>20</v>
          </cell>
          <cell r="H876">
            <v>4</v>
          </cell>
          <cell r="I876">
            <v>2004</v>
          </cell>
          <cell r="J876">
            <v>7</v>
          </cell>
          <cell r="K876">
            <v>5.0999999999999997E-2</v>
          </cell>
          <cell r="L876">
            <v>2.5499999999999998</v>
          </cell>
        </row>
        <row r="877">
          <cell r="A877">
            <v>38169</v>
          </cell>
          <cell r="B877" t="str">
            <v>CDB</v>
          </cell>
          <cell r="C877">
            <v>38176</v>
          </cell>
          <cell r="D877">
            <v>2</v>
          </cell>
          <cell r="E877">
            <v>2.5499999999999998E-2</v>
          </cell>
          <cell r="F877" t="str">
            <v>BCR</v>
          </cell>
          <cell r="G877">
            <v>21</v>
          </cell>
          <cell r="H877">
            <v>7</v>
          </cell>
          <cell r="I877">
            <v>2004</v>
          </cell>
          <cell r="J877">
            <v>7</v>
          </cell>
          <cell r="K877">
            <v>5.0999999999999997E-2</v>
          </cell>
          <cell r="L877">
            <v>2.5499999999999998</v>
          </cell>
        </row>
        <row r="878">
          <cell r="A878">
            <v>38170</v>
          </cell>
          <cell r="B878" t="str">
            <v>CDB</v>
          </cell>
          <cell r="C878">
            <v>38176</v>
          </cell>
          <cell r="D878">
            <v>9.8000000000000007</v>
          </cell>
          <cell r="E878">
            <v>2.5699999999999997E-2</v>
          </cell>
          <cell r="F878" t="str">
            <v>BCR</v>
          </cell>
          <cell r="G878">
            <v>22</v>
          </cell>
          <cell r="H878">
            <v>6</v>
          </cell>
          <cell r="I878">
            <v>2004</v>
          </cell>
          <cell r="J878">
            <v>7</v>
          </cell>
          <cell r="K878">
            <v>0.25185999999999997</v>
          </cell>
          <cell r="L878">
            <v>2.57</v>
          </cell>
        </row>
        <row r="879">
          <cell r="A879">
            <v>38170</v>
          </cell>
          <cell r="B879" t="str">
            <v>CDB</v>
          </cell>
          <cell r="C879">
            <v>38182</v>
          </cell>
          <cell r="D879">
            <v>6</v>
          </cell>
          <cell r="E879">
            <v>2.5499999999999998E-2</v>
          </cell>
          <cell r="F879" t="str">
            <v>BCR</v>
          </cell>
          <cell r="G879">
            <v>23</v>
          </cell>
          <cell r="H879">
            <v>12</v>
          </cell>
          <cell r="I879">
            <v>2004</v>
          </cell>
          <cell r="J879">
            <v>7</v>
          </cell>
          <cell r="K879">
            <v>0.153</v>
          </cell>
          <cell r="L879">
            <v>2.5499999999999998</v>
          </cell>
        </row>
        <row r="880">
          <cell r="A880">
            <v>38170</v>
          </cell>
          <cell r="B880" t="str">
            <v>CDB</v>
          </cell>
          <cell r="C880">
            <v>38243</v>
          </cell>
          <cell r="D880">
            <v>4</v>
          </cell>
          <cell r="E880">
            <v>3.1300000000000001E-2</v>
          </cell>
          <cell r="F880" t="str">
            <v>BCR</v>
          </cell>
          <cell r="G880">
            <v>24</v>
          </cell>
          <cell r="H880">
            <v>73</v>
          </cell>
          <cell r="I880">
            <v>2004</v>
          </cell>
          <cell r="J880">
            <v>7</v>
          </cell>
          <cell r="K880">
            <v>0.12520000000000001</v>
          </cell>
          <cell r="L880">
            <v>3.13</v>
          </cell>
        </row>
        <row r="881">
          <cell r="A881">
            <v>38173</v>
          </cell>
          <cell r="B881" t="str">
            <v>CDB</v>
          </cell>
          <cell r="C881">
            <v>38176</v>
          </cell>
          <cell r="D881">
            <v>2</v>
          </cell>
          <cell r="E881">
            <v>2.5000000000000001E-2</v>
          </cell>
          <cell r="F881" t="str">
            <v>BCR</v>
          </cell>
          <cell r="G881">
            <v>25</v>
          </cell>
          <cell r="H881">
            <v>3</v>
          </cell>
          <cell r="I881">
            <v>2004</v>
          </cell>
          <cell r="J881">
            <v>7</v>
          </cell>
          <cell r="K881">
            <v>0.05</v>
          </cell>
          <cell r="L881">
            <v>2.5</v>
          </cell>
        </row>
        <row r="882">
          <cell r="A882">
            <v>38173</v>
          </cell>
          <cell r="B882" t="str">
            <v>CDB</v>
          </cell>
          <cell r="C882">
            <v>38182</v>
          </cell>
          <cell r="D882">
            <v>13</v>
          </cell>
          <cell r="E882">
            <v>2.52E-2</v>
          </cell>
          <cell r="F882" t="str">
            <v>BCR</v>
          </cell>
          <cell r="G882">
            <v>26</v>
          </cell>
          <cell r="H882">
            <v>9</v>
          </cell>
          <cell r="I882">
            <v>2004</v>
          </cell>
          <cell r="J882">
            <v>7</v>
          </cell>
          <cell r="K882">
            <v>0.3276</v>
          </cell>
          <cell r="L882">
            <v>2.52</v>
          </cell>
        </row>
        <row r="883">
          <cell r="A883">
            <v>38174</v>
          </cell>
          <cell r="B883" t="str">
            <v>CDB</v>
          </cell>
          <cell r="C883">
            <v>38301</v>
          </cell>
          <cell r="D883">
            <v>1</v>
          </cell>
          <cell r="E883">
            <v>3.3000000000000002E-2</v>
          </cell>
          <cell r="F883" t="str">
            <v>BCR</v>
          </cell>
          <cell r="G883">
            <v>27</v>
          </cell>
          <cell r="H883">
            <v>127</v>
          </cell>
          <cell r="I883">
            <v>2004</v>
          </cell>
          <cell r="J883">
            <v>7</v>
          </cell>
          <cell r="K883">
            <v>3.3000000000000002E-2</v>
          </cell>
          <cell r="L883">
            <v>3.3</v>
          </cell>
        </row>
        <row r="884">
          <cell r="A884">
            <v>38174</v>
          </cell>
          <cell r="B884" t="str">
            <v>CDB</v>
          </cell>
          <cell r="C884">
            <v>38393</v>
          </cell>
          <cell r="D884">
            <v>5</v>
          </cell>
          <cell r="E884">
            <v>4.0500000000000001E-2</v>
          </cell>
          <cell r="F884" t="str">
            <v>BCR</v>
          </cell>
          <cell r="G884">
            <v>28</v>
          </cell>
          <cell r="H884">
            <v>219</v>
          </cell>
          <cell r="I884">
            <v>2004</v>
          </cell>
          <cell r="J884">
            <v>7</v>
          </cell>
          <cell r="K884">
            <v>0.20250000000000001</v>
          </cell>
          <cell r="L884">
            <v>4.05</v>
          </cell>
        </row>
        <row r="885">
          <cell r="A885">
            <v>38175</v>
          </cell>
          <cell r="B885" t="str">
            <v>CDB</v>
          </cell>
          <cell r="C885">
            <v>38182</v>
          </cell>
          <cell r="D885">
            <v>15</v>
          </cell>
          <cell r="E885">
            <v>2.4500000000000001E-2</v>
          </cell>
          <cell r="F885" t="str">
            <v>BCR</v>
          </cell>
          <cell r="G885">
            <v>29</v>
          </cell>
          <cell r="H885">
            <v>7</v>
          </cell>
          <cell r="I885">
            <v>2004</v>
          </cell>
          <cell r="J885">
            <v>7</v>
          </cell>
          <cell r="K885">
            <v>0.36749999999999999</v>
          </cell>
          <cell r="L885">
            <v>2.4500000000000002</v>
          </cell>
        </row>
        <row r="886">
          <cell r="A886">
            <v>38175</v>
          </cell>
          <cell r="B886" t="str">
            <v>CDB</v>
          </cell>
          <cell r="C886">
            <v>38393</v>
          </cell>
          <cell r="D886">
            <v>4</v>
          </cell>
          <cell r="E886">
            <v>4.0500000000000001E-2</v>
          </cell>
          <cell r="F886" t="str">
            <v>BCR</v>
          </cell>
          <cell r="G886">
            <v>30</v>
          </cell>
          <cell r="H886">
            <v>218</v>
          </cell>
          <cell r="I886">
            <v>2004</v>
          </cell>
          <cell r="J886">
            <v>7</v>
          </cell>
          <cell r="K886">
            <v>0.16200000000000001</v>
          </cell>
          <cell r="L886">
            <v>4.05</v>
          </cell>
        </row>
        <row r="887">
          <cell r="A887">
            <v>38176</v>
          </cell>
          <cell r="B887" t="str">
            <v>CDB</v>
          </cell>
          <cell r="C887">
            <v>38271</v>
          </cell>
          <cell r="D887">
            <v>2</v>
          </cell>
          <cell r="E887">
            <v>3.15E-2</v>
          </cell>
          <cell r="F887" t="str">
            <v>BCR</v>
          </cell>
          <cell r="G887">
            <v>31</v>
          </cell>
          <cell r="H887">
            <v>95</v>
          </cell>
          <cell r="I887">
            <v>2004</v>
          </cell>
          <cell r="J887">
            <v>7</v>
          </cell>
          <cell r="K887">
            <v>6.3E-2</v>
          </cell>
          <cell r="L887">
            <v>3.15</v>
          </cell>
        </row>
        <row r="888">
          <cell r="A888">
            <v>38176</v>
          </cell>
          <cell r="B888" t="str">
            <v>CDB</v>
          </cell>
          <cell r="C888">
            <v>38301</v>
          </cell>
          <cell r="D888">
            <v>1</v>
          </cell>
          <cell r="E888">
            <v>3.2500000000000001E-2</v>
          </cell>
          <cell r="F888" t="str">
            <v>BCR</v>
          </cell>
          <cell r="G888">
            <v>32</v>
          </cell>
          <cell r="H888">
            <v>125</v>
          </cell>
          <cell r="I888">
            <v>2004</v>
          </cell>
          <cell r="J888">
            <v>7</v>
          </cell>
          <cell r="K888">
            <v>3.2500000000000001E-2</v>
          </cell>
          <cell r="L888">
            <v>3.25</v>
          </cell>
        </row>
        <row r="889">
          <cell r="A889">
            <v>38177</v>
          </cell>
          <cell r="B889" t="str">
            <v>CDB</v>
          </cell>
          <cell r="C889">
            <v>38182</v>
          </cell>
          <cell r="D889">
            <v>10</v>
          </cell>
          <cell r="E889">
            <v>2.35E-2</v>
          </cell>
          <cell r="F889" t="str">
            <v>BCR</v>
          </cell>
          <cell r="G889">
            <v>33</v>
          </cell>
          <cell r="H889">
            <v>5</v>
          </cell>
          <cell r="I889">
            <v>2004</v>
          </cell>
          <cell r="J889">
            <v>7</v>
          </cell>
          <cell r="K889">
            <v>0.23499999999999999</v>
          </cell>
          <cell r="L889">
            <v>2.35</v>
          </cell>
        </row>
        <row r="890">
          <cell r="A890">
            <v>38177</v>
          </cell>
          <cell r="B890" t="str">
            <v>CDB</v>
          </cell>
          <cell r="C890">
            <v>38426</v>
          </cell>
          <cell r="D890">
            <v>4</v>
          </cell>
          <cell r="E890">
            <v>4.2999999999999997E-2</v>
          </cell>
          <cell r="F890" t="str">
            <v>BCR</v>
          </cell>
          <cell r="G890">
            <v>34</v>
          </cell>
          <cell r="H890">
            <v>249</v>
          </cell>
          <cell r="I890">
            <v>2004</v>
          </cell>
          <cell r="J890">
            <v>7</v>
          </cell>
          <cell r="K890">
            <v>0.17199999999999999</v>
          </cell>
          <cell r="L890">
            <v>4.3</v>
          </cell>
        </row>
        <row r="891">
          <cell r="A891">
            <v>38180</v>
          </cell>
          <cell r="B891" t="str">
            <v>CDB</v>
          </cell>
          <cell r="C891">
            <v>38426</v>
          </cell>
          <cell r="D891">
            <v>2</v>
          </cell>
          <cell r="E891">
            <v>4.2900000000000001E-2</v>
          </cell>
          <cell r="F891" t="str">
            <v>BCR</v>
          </cell>
          <cell r="G891">
            <v>35</v>
          </cell>
          <cell r="H891">
            <v>246</v>
          </cell>
          <cell r="I891">
            <v>2004</v>
          </cell>
          <cell r="J891">
            <v>7</v>
          </cell>
          <cell r="K891">
            <v>8.5800000000000001E-2</v>
          </cell>
          <cell r="L891">
            <v>4.29</v>
          </cell>
        </row>
        <row r="892">
          <cell r="A892">
            <v>38181</v>
          </cell>
          <cell r="B892" t="str">
            <v>CDB</v>
          </cell>
          <cell r="C892">
            <v>38187</v>
          </cell>
          <cell r="D892">
            <v>9</v>
          </cell>
          <cell r="E892">
            <v>2.58E-2</v>
          </cell>
          <cell r="F892" t="str">
            <v>BCR</v>
          </cell>
          <cell r="G892">
            <v>36</v>
          </cell>
          <cell r="H892">
            <v>6</v>
          </cell>
          <cell r="I892">
            <v>2004</v>
          </cell>
          <cell r="J892">
            <v>7</v>
          </cell>
          <cell r="K892">
            <v>0.23219999999999999</v>
          </cell>
          <cell r="L892">
            <v>2.58</v>
          </cell>
        </row>
        <row r="893">
          <cell r="A893">
            <v>38181</v>
          </cell>
          <cell r="B893" t="str">
            <v>CDB</v>
          </cell>
          <cell r="C893">
            <v>38243</v>
          </cell>
          <cell r="D893">
            <v>3</v>
          </cell>
          <cell r="E893">
            <v>3.0499999999999999E-2</v>
          </cell>
          <cell r="F893" t="str">
            <v>BCR</v>
          </cell>
          <cell r="G893">
            <v>37</v>
          </cell>
          <cell r="H893">
            <v>62</v>
          </cell>
          <cell r="I893">
            <v>2004</v>
          </cell>
          <cell r="J893">
            <v>7</v>
          </cell>
          <cell r="K893">
            <v>9.1499999999999998E-2</v>
          </cell>
          <cell r="L893">
            <v>3.05</v>
          </cell>
        </row>
        <row r="894">
          <cell r="A894">
            <v>38182</v>
          </cell>
          <cell r="B894" t="str">
            <v>CDB</v>
          </cell>
          <cell r="C894">
            <v>38271</v>
          </cell>
          <cell r="D894">
            <v>3</v>
          </cell>
          <cell r="E894">
            <v>3.2300000000000002E-2</v>
          </cell>
          <cell r="F894" t="str">
            <v>BCR</v>
          </cell>
          <cell r="G894">
            <v>38</v>
          </cell>
          <cell r="H894">
            <v>89</v>
          </cell>
          <cell r="I894">
            <v>2004</v>
          </cell>
          <cell r="J894">
            <v>7</v>
          </cell>
          <cell r="K894">
            <v>9.6900000000000014E-2</v>
          </cell>
          <cell r="L894">
            <v>3.23</v>
          </cell>
        </row>
        <row r="895">
          <cell r="A895">
            <v>38183</v>
          </cell>
          <cell r="B895" t="str">
            <v>CDB</v>
          </cell>
          <cell r="C895">
            <v>38211</v>
          </cell>
          <cell r="D895">
            <v>17.600000000000001</v>
          </cell>
          <cell r="E895">
            <v>2.8999999999999998E-2</v>
          </cell>
          <cell r="F895" t="str">
            <v>BCR</v>
          </cell>
          <cell r="G895">
            <v>39</v>
          </cell>
          <cell r="H895">
            <v>28</v>
          </cell>
          <cell r="I895">
            <v>2004</v>
          </cell>
          <cell r="J895">
            <v>7</v>
          </cell>
          <cell r="K895">
            <v>0.51039999999999996</v>
          </cell>
          <cell r="L895">
            <v>2.9</v>
          </cell>
        </row>
        <row r="896">
          <cell r="A896">
            <v>38183</v>
          </cell>
          <cell r="B896" t="str">
            <v>CDB</v>
          </cell>
          <cell r="C896">
            <v>38426</v>
          </cell>
          <cell r="D896">
            <v>5</v>
          </cell>
          <cell r="E896">
            <v>4.2900000000000001E-2</v>
          </cell>
          <cell r="F896" t="str">
            <v>BCR</v>
          </cell>
          <cell r="G896">
            <v>40</v>
          </cell>
          <cell r="H896">
            <v>243</v>
          </cell>
          <cell r="I896">
            <v>2004</v>
          </cell>
          <cell r="J896">
            <v>7</v>
          </cell>
          <cell r="K896">
            <v>0.2145</v>
          </cell>
          <cell r="L896">
            <v>4.29</v>
          </cell>
        </row>
        <row r="897">
          <cell r="A897">
            <v>38184</v>
          </cell>
          <cell r="B897" t="str">
            <v>CDB</v>
          </cell>
          <cell r="C897">
            <v>38189</v>
          </cell>
          <cell r="D897">
            <v>2</v>
          </cell>
          <cell r="E897">
            <v>2.4E-2</v>
          </cell>
          <cell r="F897" t="str">
            <v>BCR</v>
          </cell>
          <cell r="G897">
            <v>41</v>
          </cell>
          <cell r="H897">
            <v>5</v>
          </cell>
          <cell r="I897">
            <v>2004</v>
          </cell>
          <cell r="J897">
            <v>7</v>
          </cell>
          <cell r="K897">
            <v>4.8000000000000001E-2</v>
          </cell>
          <cell r="L897">
            <v>2.4</v>
          </cell>
        </row>
        <row r="898">
          <cell r="A898">
            <v>38189</v>
          </cell>
          <cell r="B898" t="str">
            <v>CDB</v>
          </cell>
          <cell r="C898">
            <v>38299</v>
          </cell>
          <cell r="D898">
            <v>2</v>
          </cell>
          <cell r="E898">
            <v>3.39E-2</v>
          </cell>
          <cell r="F898" t="str">
            <v>BCR</v>
          </cell>
          <cell r="G898">
            <v>42</v>
          </cell>
          <cell r="H898">
            <v>110</v>
          </cell>
          <cell r="I898">
            <v>2004</v>
          </cell>
          <cell r="J898">
            <v>7</v>
          </cell>
          <cell r="K898">
            <v>6.7799999999999999E-2</v>
          </cell>
          <cell r="L898">
            <v>3.39</v>
          </cell>
        </row>
        <row r="899">
          <cell r="A899">
            <v>38189</v>
          </cell>
          <cell r="B899" t="str">
            <v>CDB</v>
          </cell>
          <cell r="C899">
            <v>38301</v>
          </cell>
          <cell r="D899">
            <v>2</v>
          </cell>
          <cell r="E899">
            <v>3.39E-2</v>
          </cell>
          <cell r="F899" t="str">
            <v>BCR</v>
          </cell>
          <cell r="G899">
            <v>43</v>
          </cell>
          <cell r="H899">
            <v>112</v>
          </cell>
          <cell r="I899">
            <v>2004</v>
          </cell>
          <cell r="J899">
            <v>7</v>
          </cell>
          <cell r="K899">
            <v>6.7799999999999999E-2</v>
          </cell>
          <cell r="L899">
            <v>3.39</v>
          </cell>
        </row>
        <row r="900">
          <cell r="A900">
            <v>38190</v>
          </cell>
          <cell r="B900" t="str">
            <v>CDB</v>
          </cell>
          <cell r="C900">
            <v>38194</v>
          </cell>
          <cell r="D900">
            <v>5</v>
          </cell>
          <cell r="E900">
            <v>2.4500000000000001E-2</v>
          </cell>
          <cell r="F900" t="str">
            <v>BCR</v>
          </cell>
          <cell r="G900">
            <v>44</v>
          </cell>
          <cell r="H900">
            <v>4</v>
          </cell>
          <cell r="I900">
            <v>2004</v>
          </cell>
          <cell r="J900">
            <v>7</v>
          </cell>
          <cell r="K900">
            <v>0.1225</v>
          </cell>
          <cell r="L900">
            <v>2.4500000000000002</v>
          </cell>
        </row>
        <row r="901">
          <cell r="A901">
            <v>38190</v>
          </cell>
          <cell r="B901" t="str">
            <v>CDB</v>
          </cell>
          <cell r="C901">
            <v>38243</v>
          </cell>
          <cell r="D901">
            <v>7</v>
          </cell>
          <cell r="E901">
            <v>3.04E-2</v>
          </cell>
          <cell r="F901" t="str">
            <v>BCR</v>
          </cell>
          <cell r="G901">
            <v>45</v>
          </cell>
          <cell r="H901">
            <v>53</v>
          </cell>
          <cell r="I901">
            <v>2004</v>
          </cell>
          <cell r="J901">
            <v>7</v>
          </cell>
          <cell r="K901">
            <v>0.21279999999999999</v>
          </cell>
          <cell r="L901">
            <v>3.04</v>
          </cell>
        </row>
        <row r="902">
          <cell r="A902">
            <v>38190</v>
          </cell>
          <cell r="B902" t="str">
            <v>CDB</v>
          </cell>
          <cell r="C902">
            <v>38274</v>
          </cell>
          <cell r="D902">
            <v>3.55</v>
          </cell>
          <cell r="E902">
            <v>3.27E-2</v>
          </cell>
          <cell r="F902" t="str">
            <v>BCR</v>
          </cell>
          <cell r="G902">
            <v>46</v>
          </cell>
          <cell r="H902">
            <v>84</v>
          </cell>
          <cell r="I902">
            <v>2004</v>
          </cell>
          <cell r="J902">
            <v>7</v>
          </cell>
          <cell r="K902">
            <v>0.11608499999999999</v>
          </cell>
          <cell r="L902">
            <v>3.27</v>
          </cell>
        </row>
        <row r="903">
          <cell r="A903">
            <v>38190</v>
          </cell>
          <cell r="B903" t="str">
            <v>CDB</v>
          </cell>
          <cell r="C903">
            <v>38709</v>
          </cell>
          <cell r="D903">
            <v>3</v>
          </cell>
          <cell r="E903">
            <v>5.3699999999999998E-2</v>
          </cell>
          <cell r="F903" t="str">
            <v>BCR</v>
          </cell>
          <cell r="G903">
            <v>47</v>
          </cell>
          <cell r="H903">
            <v>519</v>
          </cell>
          <cell r="I903">
            <v>2004</v>
          </cell>
          <cell r="J903">
            <v>7</v>
          </cell>
          <cell r="K903">
            <v>0.16109999999999999</v>
          </cell>
          <cell r="L903">
            <v>5.37</v>
          </cell>
        </row>
        <row r="904">
          <cell r="A904">
            <v>38191</v>
          </cell>
          <cell r="B904" t="str">
            <v>CDB</v>
          </cell>
          <cell r="C904">
            <v>38279</v>
          </cell>
          <cell r="D904">
            <v>3</v>
          </cell>
          <cell r="E904">
            <v>3.2500000000000001E-2</v>
          </cell>
          <cell r="F904" t="str">
            <v>BCR</v>
          </cell>
          <cell r="G904">
            <v>48</v>
          </cell>
          <cell r="H904">
            <v>88</v>
          </cell>
          <cell r="I904">
            <v>2004</v>
          </cell>
          <cell r="J904">
            <v>7</v>
          </cell>
          <cell r="K904">
            <v>9.7500000000000003E-2</v>
          </cell>
          <cell r="L904">
            <v>3.25</v>
          </cell>
        </row>
        <row r="905">
          <cell r="A905">
            <v>38195</v>
          </cell>
          <cell r="B905" t="str">
            <v>CDB</v>
          </cell>
          <cell r="C905">
            <v>38211</v>
          </cell>
          <cell r="D905">
            <v>17</v>
          </cell>
          <cell r="E905">
            <v>2.58E-2</v>
          </cell>
          <cell r="F905" t="str">
            <v>BCR</v>
          </cell>
          <cell r="G905">
            <v>49</v>
          </cell>
          <cell r="H905">
            <v>16</v>
          </cell>
          <cell r="I905">
            <v>2004</v>
          </cell>
          <cell r="J905">
            <v>7</v>
          </cell>
          <cell r="K905">
            <v>0.43859999999999999</v>
          </cell>
          <cell r="L905">
            <v>2.58</v>
          </cell>
        </row>
        <row r="906">
          <cell r="A906">
            <v>38195</v>
          </cell>
          <cell r="B906" t="str">
            <v>CDB</v>
          </cell>
          <cell r="C906">
            <v>38299</v>
          </cell>
          <cell r="D906">
            <v>2</v>
          </cell>
          <cell r="E906">
            <v>3.4000000000000002E-2</v>
          </cell>
          <cell r="F906" t="str">
            <v>BCR</v>
          </cell>
          <cell r="G906">
            <v>50</v>
          </cell>
          <cell r="H906">
            <v>104</v>
          </cell>
          <cell r="I906">
            <v>2004</v>
          </cell>
          <cell r="J906">
            <v>7</v>
          </cell>
          <cell r="K906">
            <v>6.8000000000000005E-2</v>
          </cell>
          <cell r="L906">
            <v>3.4</v>
          </cell>
        </row>
        <row r="907">
          <cell r="A907">
            <v>38195</v>
          </cell>
          <cell r="B907" t="str">
            <v>CDB</v>
          </cell>
          <cell r="C907">
            <v>38798</v>
          </cell>
          <cell r="D907">
            <v>2</v>
          </cell>
          <cell r="E907">
            <v>6.0499999999999998E-2</v>
          </cell>
          <cell r="F907" t="str">
            <v>BCR</v>
          </cell>
          <cell r="G907">
            <v>51</v>
          </cell>
          <cell r="H907">
            <v>603</v>
          </cell>
          <cell r="I907">
            <v>2004</v>
          </cell>
          <cell r="J907">
            <v>7</v>
          </cell>
          <cell r="K907">
            <v>0.121</v>
          </cell>
          <cell r="L907">
            <v>6.05</v>
          </cell>
        </row>
        <row r="908">
          <cell r="A908">
            <v>38198</v>
          </cell>
          <cell r="B908" t="str">
            <v>CDB</v>
          </cell>
          <cell r="C908">
            <v>38211</v>
          </cell>
          <cell r="D908">
            <v>22</v>
          </cell>
          <cell r="E908">
            <v>2.5699999999999997E-2</v>
          </cell>
          <cell r="F908" t="str">
            <v>BCR</v>
          </cell>
          <cell r="G908">
            <v>52</v>
          </cell>
          <cell r="H908">
            <v>13</v>
          </cell>
          <cell r="I908">
            <v>2004</v>
          </cell>
          <cell r="J908">
            <v>7</v>
          </cell>
          <cell r="K908">
            <v>0.5653999999999999</v>
          </cell>
          <cell r="L908">
            <v>2.57</v>
          </cell>
        </row>
        <row r="909">
          <cell r="A909">
            <v>38261</v>
          </cell>
          <cell r="B909" t="str">
            <v>CDB</v>
          </cell>
          <cell r="C909">
            <v>38274</v>
          </cell>
          <cell r="D909">
            <v>5</v>
          </cell>
          <cell r="E909">
            <v>2.75E-2</v>
          </cell>
          <cell r="F909" t="str">
            <v>BCR</v>
          </cell>
          <cell r="G909">
            <v>53</v>
          </cell>
          <cell r="H909">
            <v>13</v>
          </cell>
          <cell r="I909">
            <v>2004</v>
          </cell>
          <cell r="J909">
            <v>10</v>
          </cell>
          <cell r="K909">
            <v>0.13750000000000001</v>
          </cell>
          <cell r="L909">
            <v>3.57</v>
          </cell>
        </row>
        <row r="910">
          <cell r="A910">
            <v>38264</v>
          </cell>
          <cell r="B910" t="str">
            <v>CDB</v>
          </cell>
          <cell r="C910">
            <v>38270</v>
          </cell>
          <cell r="D910">
            <v>6</v>
          </cell>
          <cell r="E910">
            <v>2.7400000000000001E-2</v>
          </cell>
          <cell r="F910" t="str">
            <v>BCR</v>
          </cell>
          <cell r="G910">
            <v>54</v>
          </cell>
          <cell r="H910">
            <v>6</v>
          </cell>
          <cell r="I910">
            <v>2004</v>
          </cell>
          <cell r="J910">
            <v>10</v>
          </cell>
          <cell r="K910">
            <v>0.16439999999999999</v>
          </cell>
          <cell r="L910">
            <v>4.57</v>
          </cell>
        </row>
        <row r="911">
          <cell r="A911">
            <v>38264</v>
          </cell>
          <cell r="B911" t="str">
            <v>CDB</v>
          </cell>
          <cell r="C911">
            <v>38278</v>
          </cell>
          <cell r="D911">
            <v>8</v>
          </cell>
          <cell r="E911">
            <v>2.8399999999999998E-2</v>
          </cell>
          <cell r="F911" t="str">
            <v>BCR</v>
          </cell>
          <cell r="G911">
            <v>55</v>
          </cell>
          <cell r="H911">
            <v>14</v>
          </cell>
          <cell r="I911">
            <v>2004</v>
          </cell>
          <cell r="J911">
            <v>10</v>
          </cell>
          <cell r="K911">
            <v>0.22719999999999999</v>
          </cell>
          <cell r="L911">
            <v>5.57</v>
          </cell>
        </row>
        <row r="912">
          <cell r="A912">
            <v>38264</v>
          </cell>
          <cell r="B912" t="str">
            <v>CDB</v>
          </cell>
          <cell r="C912">
            <v>38449</v>
          </cell>
          <cell r="D912">
            <v>20</v>
          </cell>
          <cell r="E912">
            <v>3.6499999999999998E-2</v>
          </cell>
          <cell r="F912" t="str">
            <v>BCR</v>
          </cell>
          <cell r="G912">
            <v>56</v>
          </cell>
          <cell r="H912">
            <v>185</v>
          </cell>
          <cell r="I912">
            <v>2004</v>
          </cell>
          <cell r="J912">
            <v>10</v>
          </cell>
          <cell r="K912">
            <v>0.73</v>
          </cell>
          <cell r="L912">
            <v>6.57</v>
          </cell>
        </row>
        <row r="913">
          <cell r="A913">
            <v>38264</v>
          </cell>
          <cell r="B913" t="str">
            <v>CDB</v>
          </cell>
          <cell r="C913">
            <v>38587</v>
          </cell>
          <cell r="D913">
            <v>16</v>
          </cell>
          <cell r="E913">
            <v>4.1900000000000007E-2</v>
          </cell>
          <cell r="F913" t="str">
            <v>BCR</v>
          </cell>
          <cell r="G913">
            <v>57</v>
          </cell>
          <cell r="H913">
            <v>323</v>
          </cell>
          <cell r="I913">
            <v>2004</v>
          </cell>
          <cell r="J913">
            <v>10</v>
          </cell>
          <cell r="K913">
            <v>0.67040000000000011</v>
          </cell>
          <cell r="L913">
            <v>7.57</v>
          </cell>
        </row>
        <row r="914">
          <cell r="A914">
            <v>38264</v>
          </cell>
          <cell r="B914" t="str">
            <v>CDB</v>
          </cell>
          <cell r="C914">
            <v>38596</v>
          </cell>
          <cell r="D914">
            <v>7</v>
          </cell>
          <cell r="E914">
            <v>4.24E-2</v>
          </cell>
          <cell r="F914" t="str">
            <v>BCR</v>
          </cell>
          <cell r="G914">
            <v>58</v>
          </cell>
          <cell r="H914">
            <v>332</v>
          </cell>
          <cell r="I914">
            <v>2004</v>
          </cell>
          <cell r="J914">
            <v>10</v>
          </cell>
          <cell r="K914">
            <v>0.29680000000000001</v>
          </cell>
          <cell r="L914">
            <v>8.57</v>
          </cell>
        </row>
        <row r="915">
          <cell r="A915">
            <v>38265</v>
          </cell>
          <cell r="B915" t="str">
            <v>CDB</v>
          </cell>
          <cell r="C915">
            <v>38271</v>
          </cell>
          <cell r="D915">
            <v>6</v>
          </cell>
          <cell r="E915">
            <v>2.7400000000000001E-2</v>
          </cell>
          <cell r="F915" t="str">
            <v>BCR</v>
          </cell>
          <cell r="G915">
            <v>59</v>
          </cell>
          <cell r="H915">
            <v>6</v>
          </cell>
          <cell r="I915">
            <v>2004</v>
          </cell>
          <cell r="J915">
            <v>10</v>
          </cell>
          <cell r="K915">
            <v>0.16439999999999999</v>
          </cell>
          <cell r="L915">
            <v>9.57</v>
          </cell>
        </row>
        <row r="916">
          <cell r="A916">
            <v>38265</v>
          </cell>
          <cell r="B916" t="str">
            <v>CDB</v>
          </cell>
          <cell r="C916">
            <v>38279</v>
          </cell>
          <cell r="D916">
            <v>8</v>
          </cell>
          <cell r="E916">
            <v>2.8399999999999998E-2</v>
          </cell>
          <cell r="F916" t="str">
            <v>BCR</v>
          </cell>
          <cell r="G916">
            <v>60</v>
          </cell>
          <cell r="H916">
            <v>14</v>
          </cell>
          <cell r="I916">
            <v>2004</v>
          </cell>
          <cell r="J916">
            <v>10</v>
          </cell>
          <cell r="K916">
            <v>0.22719999999999999</v>
          </cell>
          <cell r="L916">
            <v>10.57</v>
          </cell>
        </row>
        <row r="917">
          <cell r="A917">
            <v>38265</v>
          </cell>
          <cell r="B917" t="str">
            <v>CDB</v>
          </cell>
          <cell r="C917">
            <v>38450</v>
          </cell>
          <cell r="D917">
            <v>20</v>
          </cell>
          <cell r="E917">
            <v>3.6499999999999998E-2</v>
          </cell>
          <cell r="F917" t="str">
            <v>BCR</v>
          </cell>
          <cell r="G917">
            <v>61</v>
          </cell>
          <cell r="H917">
            <v>185</v>
          </cell>
          <cell r="I917">
            <v>2004</v>
          </cell>
          <cell r="J917">
            <v>10</v>
          </cell>
          <cell r="K917">
            <v>0.73</v>
          </cell>
          <cell r="L917">
            <v>11.57</v>
          </cell>
        </row>
        <row r="918">
          <cell r="A918">
            <v>38265</v>
          </cell>
          <cell r="B918" t="str">
            <v>CDB</v>
          </cell>
          <cell r="C918">
            <v>38588</v>
          </cell>
          <cell r="D918">
            <v>16</v>
          </cell>
          <cell r="E918">
            <v>4.2000000000000003E-2</v>
          </cell>
          <cell r="F918" t="str">
            <v>BCR</v>
          </cell>
          <cell r="G918">
            <v>62</v>
          </cell>
          <cell r="H918">
            <v>323</v>
          </cell>
          <cell r="I918">
            <v>2004</v>
          </cell>
          <cell r="J918">
            <v>10</v>
          </cell>
          <cell r="K918">
            <v>0.67200000000000004</v>
          </cell>
          <cell r="L918">
            <v>12.57</v>
          </cell>
        </row>
        <row r="919">
          <cell r="A919">
            <v>38266</v>
          </cell>
          <cell r="B919" t="str">
            <v>CDB</v>
          </cell>
          <cell r="C919">
            <v>38598</v>
          </cell>
          <cell r="D919">
            <v>7</v>
          </cell>
          <cell r="E919">
            <v>4.24E-2</v>
          </cell>
          <cell r="F919" t="str">
            <v>BCR</v>
          </cell>
          <cell r="G919">
            <v>63</v>
          </cell>
          <cell r="H919">
            <v>332</v>
          </cell>
          <cell r="I919">
            <v>2004</v>
          </cell>
          <cell r="J919">
            <v>10</v>
          </cell>
          <cell r="K919">
            <v>0.29680000000000001</v>
          </cell>
          <cell r="L919">
            <v>13.57</v>
          </cell>
        </row>
        <row r="920">
          <cell r="A920">
            <v>38266</v>
          </cell>
          <cell r="B920" t="str">
            <v>CDB</v>
          </cell>
          <cell r="C920">
            <v>38271</v>
          </cell>
          <cell r="D920">
            <v>18</v>
          </cell>
          <cell r="E920">
            <v>2.7400000000000001E-2</v>
          </cell>
          <cell r="F920" t="str">
            <v>BCR</v>
          </cell>
          <cell r="G920">
            <v>64</v>
          </cell>
          <cell r="H920">
            <v>5</v>
          </cell>
          <cell r="I920">
            <v>2004</v>
          </cell>
          <cell r="J920">
            <v>10</v>
          </cell>
          <cell r="K920">
            <v>0.49320000000000003</v>
          </cell>
          <cell r="L920">
            <v>14.57</v>
          </cell>
        </row>
        <row r="921">
          <cell r="A921">
            <v>38266</v>
          </cell>
          <cell r="B921" t="str">
            <v>CDB</v>
          </cell>
          <cell r="C921">
            <v>38279</v>
          </cell>
          <cell r="D921">
            <v>10</v>
          </cell>
          <cell r="E921">
            <v>2.8500000000000001E-2</v>
          </cell>
          <cell r="F921" t="str">
            <v>BCR</v>
          </cell>
          <cell r="G921">
            <v>65</v>
          </cell>
          <cell r="H921">
            <v>13</v>
          </cell>
          <cell r="I921">
            <v>2004</v>
          </cell>
          <cell r="J921">
            <v>10</v>
          </cell>
          <cell r="K921">
            <v>0.28500000000000003</v>
          </cell>
          <cell r="L921">
            <v>15.57</v>
          </cell>
        </row>
        <row r="922">
          <cell r="A922">
            <v>38266</v>
          </cell>
          <cell r="B922" t="str">
            <v>CDB</v>
          </cell>
          <cell r="C922">
            <v>38341</v>
          </cell>
          <cell r="D922">
            <v>9.5</v>
          </cell>
          <cell r="E922">
            <v>3.1600000000000003E-2</v>
          </cell>
          <cell r="F922" t="str">
            <v>BCR</v>
          </cell>
          <cell r="G922">
            <v>66</v>
          </cell>
          <cell r="H922">
            <v>75</v>
          </cell>
          <cell r="I922">
            <v>2004</v>
          </cell>
          <cell r="J922">
            <v>10</v>
          </cell>
          <cell r="K922">
            <v>0.30020000000000002</v>
          </cell>
          <cell r="L922">
            <v>16.57</v>
          </cell>
        </row>
        <row r="923">
          <cell r="A923">
            <v>38266</v>
          </cell>
          <cell r="B923" t="str">
            <v>CDB</v>
          </cell>
          <cell r="C923">
            <v>38369</v>
          </cell>
          <cell r="D923">
            <v>6</v>
          </cell>
          <cell r="E923">
            <v>3.27E-2</v>
          </cell>
          <cell r="F923" t="str">
            <v>BCR</v>
          </cell>
          <cell r="G923">
            <v>67</v>
          </cell>
          <cell r="H923">
            <v>103</v>
          </cell>
          <cell r="I923">
            <v>2004</v>
          </cell>
          <cell r="J923">
            <v>10</v>
          </cell>
          <cell r="K923">
            <v>0.19619999999999999</v>
          </cell>
          <cell r="L923">
            <v>17.57</v>
          </cell>
        </row>
        <row r="924">
          <cell r="A924">
            <v>38266</v>
          </cell>
          <cell r="B924" t="str">
            <v>CDB</v>
          </cell>
          <cell r="C924">
            <v>38393</v>
          </cell>
          <cell r="D924">
            <v>2</v>
          </cell>
          <cell r="E924">
            <v>3.44E-2</v>
          </cell>
          <cell r="F924" t="str">
            <v>BCR</v>
          </cell>
          <cell r="G924">
            <v>68</v>
          </cell>
          <cell r="H924">
            <v>127</v>
          </cell>
          <cell r="I924">
            <v>2004</v>
          </cell>
          <cell r="J924">
            <v>10</v>
          </cell>
          <cell r="K924">
            <v>6.88E-2</v>
          </cell>
          <cell r="L924">
            <v>18.57</v>
          </cell>
        </row>
        <row r="925">
          <cell r="A925">
            <v>38266</v>
          </cell>
          <cell r="B925" t="str">
            <v>CDB</v>
          </cell>
          <cell r="C925">
            <v>38467</v>
          </cell>
          <cell r="D925">
            <v>3.5</v>
          </cell>
          <cell r="E925">
            <v>3.7900000000000003E-2</v>
          </cell>
          <cell r="F925" t="str">
            <v>BCR</v>
          </cell>
          <cell r="G925">
            <v>69</v>
          </cell>
          <cell r="H925">
            <v>201</v>
          </cell>
          <cell r="I925">
            <v>2004</v>
          </cell>
          <cell r="J925">
            <v>10</v>
          </cell>
          <cell r="K925">
            <v>0.13265000000000002</v>
          </cell>
          <cell r="L925">
            <v>19.57</v>
          </cell>
        </row>
        <row r="926">
          <cell r="A926">
            <v>38266</v>
          </cell>
          <cell r="B926" t="str">
            <v>CDB</v>
          </cell>
          <cell r="C926">
            <v>38510</v>
          </cell>
          <cell r="D926">
            <v>5</v>
          </cell>
          <cell r="E926">
            <v>3.9E-2</v>
          </cell>
          <cell r="F926" t="str">
            <v>BCR</v>
          </cell>
          <cell r="G926">
            <v>70</v>
          </cell>
          <cell r="H926">
            <v>244</v>
          </cell>
          <cell r="I926">
            <v>2004</v>
          </cell>
          <cell r="J926">
            <v>10</v>
          </cell>
          <cell r="K926">
            <v>0.19500000000000001</v>
          </cell>
          <cell r="L926">
            <v>20.57</v>
          </cell>
        </row>
        <row r="927">
          <cell r="A927">
            <v>38267</v>
          </cell>
          <cell r="B927" t="str">
            <v>CDB</v>
          </cell>
          <cell r="C927">
            <v>38271</v>
          </cell>
          <cell r="D927">
            <v>14</v>
          </cell>
          <cell r="E927">
            <v>2.7000000000000003E-2</v>
          </cell>
          <cell r="F927" t="str">
            <v>BCR</v>
          </cell>
          <cell r="G927">
            <v>71</v>
          </cell>
          <cell r="H927">
            <v>4</v>
          </cell>
          <cell r="I927">
            <v>2004</v>
          </cell>
          <cell r="J927">
            <v>10</v>
          </cell>
          <cell r="K927">
            <v>0.37800000000000006</v>
          </cell>
          <cell r="L927">
            <v>21.57</v>
          </cell>
        </row>
        <row r="928">
          <cell r="A928">
            <v>38267</v>
          </cell>
          <cell r="B928" t="str">
            <v>CDB</v>
          </cell>
          <cell r="C928">
            <v>38279</v>
          </cell>
          <cell r="D928">
            <v>2</v>
          </cell>
          <cell r="E928">
            <v>2.75E-2</v>
          </cell>
          <cell r="F928" t="str">
            <v>BCR</v>
          </cell>
          <cell r="G928">
            <v>72</v>
          </cell>
          <cell r="H928">
            <v>12</v>
          </cell>
          <cell r="I928">
            <v>2004</v>
          </cell>
          <cell r="J928">
            <v>10</v>
          </cell>
          <cell r="K928">
            <v>5.5E-2</v>
          </cell>
          <cell r="L928">
            <v>22.57</v>
          </cell>
        </row>
        <row r="929">
          <cell r="A929">
            <v>38267</v>
          </cell>
          <cell r="B929" t="str">
            <v>CDB</v>
          </cell>
          <cell r="C929">
            <v>38467</v>
          </cell>
          <cell r="D929">
            <v>5</v>
          </cell>
          <cell r="E929">
            <v>3.7000000000000005E-2</v>
          </cell>
          <cell r="F929" t="str">
            <v>BCR</v>
          </cell>
          <cell r="G929">
            <v>73</v>
          </cell>
          <cell r="H929">
            <v>200</v>
          </cell>
          <cell r="I929">
            <v>2004</v>
          </cell>
          <cell r="J929">
            <v>10</v>
          </cell>
          <cell r="K929">
            <v>0.18500000000000003</v>
          </cell>
          <cell r="L929">
            <v>23.57</v>
          </cell>
        </row>
        <row r="930">
          <cell r="A930">
            <v>38271</v>
          </cell>
          <cell r="B930" t="str">
            <v>CDB</v>
          </cell>
          <cell r="C930">
            <v>38274</v>
          </cell>
          <cell r="D930">
            <v>5</v>
          </cell>
          <cell r="E930">
            <v>2.8999999999999998E-2</v>
          </cell>
          <cell r="F930" t="str">
            <v>BCR</v>
          </cell>
          <cell r="G930">
            <v>74</v>
          </cell>
          <cell r="H930">
            <v>3</v>
          </cell>
          <cell r="I930">
            <v>2004</v>
          </cell>
          <cell r="J930">
            <v>10</v>
          </cell>
          <cell r="K930">
            <v>0.14499999999999999</v>
          </cell>
          <cell r="L930">
            <v>24.57</v>
          </cell>
        </row>
        <row r="931">
          <cell r="A931">
            <v>38271</v>
          </cell>
          <cell r="B931" t="str">
            <v>CDB</v>
          </cell>
          <cell r="C931">
            <v>38279</v>
          </cell>
          <cell r="D931">
            <v>10</v>
          </cell>
          <cell r="E931">
            <v>2.9700000000000001E-2</v>
          </cell>
          <cell r="F931" t="str">
            <v>BCR</v>
          </cell>
          <cell r="G931">
            <v>75</v>
          </cell>
          <cell r="H931">
            <v>8</v>
          </cell>
          <cell r="I931">
            <v>2004</v>
          </cell>
          <cell r="J931">
            <v>10</v>
          </cell>
          <cell r="K931">
            <v>0.29699999999999999</v>
          </cell>
          <cell r="L931">
            <v>25.57</v>
          </cell>
        </row>
        <row r="932">
          <cell r="A932">
            <v>38271</v>
          </cell>
          <cell r="B932" t="str">
            <v>CDB</v>
          </cell>
          <cell r="C932">
            <v>38450</v>
          </cell>
          <cell r="D932">
            <v>5</v>
          </cell>
          <cell r="E932">
            <v>3.7499999999999999E-2</v>
          </cell>
          <cell r="F932" t="str">
            <v>BCR</v>
          </cell>
          <cell r="G932">
            <v>76</v>
          </cell>
          <cell r="H932">
            <v>179</v>
          </cell>
          <cell r="I932">
            <v>2004</v>
          </cell>
          <cell r="J932">
            <v>10</v>
          </cell>
          <cell r="K932">
            <v>0.1875</v>
          </cell>
          <cell r="L932">
            <v>26.57</v>
          </cell>
        </row>
        <row r="933">
          <cell r="A933">
            <v>38272</v>
          </cell>
          <cell r="B933" t="str">
            <v>CDB</v>
          </cell>
          <cell r="C933">
            <v>38278</v>
          </cell>
          <cell r="D933">
            <v>15</v>
          </cell>
          <cell r="E933">
            <v>2.9500000000000002E-2</v>
          </cell>
          <cell r="F933" t="str">
            <v>BCR</v>
          </cell>
          <cell r="G933">
            <v>77</v>
          </cell>
          <cell r="H933">
            <v>6</v>
          </cell>
          <cell r="I933">
            <v>2004</v>
          </cell>
          <cell r="J933">
            <v>10</v>
          </cell>
          <cell r="K933">
            <v>0.4425</v>
          </cell>
          <cell r="L933">
            <v>27.57</v>
          </cell>
        </row>
        <row r="934">
          <cell r="A934">
            <v>38272</v>
          </cell>
          <cell r="B934" t="str">
            <v>CDB</v>
          </cell>
          <cell r="C934">
            <v>38299</v>
          </cell>
          <cell r="D934">
            <v>15.5</v>
          </cell>
          <cell r="E934">
            <v>3.0800000000000001E-2</v>
          </cell>
          <cell r="F934" t="str">
            <v>BCR</v>
          </cell>
          <cell r="G934">
            <v>78</v>
          </cell>
          <cell r="H934">
            <v>27</v>
          </cell>
          <cell r="I934">
            <v>2004</v>
          </cell>
          <cell r="J934">
            <v>10</v>
          </cell>
          <cell r="K934">
            <v>0.47739999999999999</v>
          </cell>
          <cell r="L934">
            <v>28.57</v>
          </cell>
        </row>
        <row r="935">
          <cell r="A935">
            <v>38273</v>
          </cell>
          <cell r="B935" t="str">
            <v>CDB</v>
          </cell>
          <cell r="C935">
            <v>38278</v>
          </cell>
          <cell r="D935">
            <v>8</v>
          </cell>
          <cell r="E935">
            <v>2.9500000000000002E-2</v>
          </cell>
          <cell r="F935" t="str">
            <v>BCR</v>
          </cell>
          <cell r="G935">
            <v>79</v>
          </cell>
          <cell r="H935">
            <v>5</v>
          </cell>
          <cell r="I935">
            <v>2004</v>
          </cell>
          <cell r="J935">
            <v>10</v>
          </cell>
          <cell r="K935">
            <v>0.23600000000000002</v>
          </cell>
          <cell r="L935">
            <v>29.57</v>
          </cell>
        </row>
        <row r="936">
          <cell r="A936">
            <v>38273</v>
          </cell>
          <cell r="B936" t="str">
            <v>CDB</v>
          </cell>
          <cell r="C936">
            <v>38279</v>
          </cell>
          <cell r="D936">
            <v>5</v>
          </cell>
          <cell r="E936">
            <v>2.9600000000000001E-2</v>
          </cell>
          <cell r="F936" t="str">
            <v>BCR</v>
          </cell>
          <cell r="G936">
            <v>80</v>
          </cell>
          <cell r="H936">
            <v>6</v>
          </cell>
          <cell r="I936">
            <v>2004</v>
          </cell>
          <cell r="J936">
            <v>10</v>
          </cell>
          <cell r="K936">
            <v>0.14800000000000002</v>
          </cell>
          <cell r="L936">
            <v>30.57</v>
          </cell>
        </row>
        <row r="937">
          <cell r="A937">
            <v>38273</v>
          </cell>
          <cell r="B937" t="str">
            <v>CDB</v>
          </cell>
          <cell r="C937">
            <v>38310</v>
          </cell>
          <cell r="D937">
            <v>5</v>
          </cell>
          <cell r="E937">
            <v>3.1800000000000002E-2</v>
          </cell>
          <cell r="F937" t="str">
            <v>BCR</v>
          </cell>
          <cell r="G937">
            <v>81</v>
          </cell>
          <cell r="H937">
            <v>37</v>
          </cell>
          <cell r="I937">
            <v>2004</v>
          </cell>
          <cell r="J937">
            <v>10</v>
          </cell>
          <cell r="K937">
            <v>0.159</v>
          </cell>
          <cell r="L937">
            <v>31.57</v>
          </cell>
        </row>
        <row r="938">
          <cell r="A938">
            <v>38274</v>
          </cell>
          <cell r="B938" t="str">
            <v>CDB</v>
          </cell>
          <cell r="C938">
            <v>38278</v>
          </cell>
          <cell r="D938">
            <v>13</v>
          </cell>
          <cell r="E938">
            <v>0.03</v>
          </cell>
          <cell r="F938" t="str">
            <v>BCR</v>
          </cell>
          <cell r="G938">
            <v>82</v>
          </cell>
          <cell r="H938">
            <v>4</v>
          </cell>
          <cell r="I938">
            <v>2004</v>
          </cell>
          <cell r="J938">
            <v>10</v>
          </cell>
          <cell r="K938">
            <v>0.39</v>
          </cell>
          <cell r="L938">
            <v>32.57</v>
          </cell>
        </row>
        <row r="939">
          <cell r="A939">
            <v>38274</v>
          </cell>
          <cell r="B939" t="str">
            <v>CDB</v>
          </cell>
          <cell r="C939">
            <v>38279</v>
          </cell>
          <cell r="D939">
            <v>45</v>
          </cell>
          <cell r="E939">
            <v>2.9900000000000003E-2</v>
          </cell>
          <cell r="F939" t="str">
            <v>BCR</v>
          </cell>
          <cell r="G939">
            <v>83</v>
          </cell>
          <cell r="H939">
            <v>5</v>
          </cell>
          <cell r="I939">
            <v>2004</v>
          </cell>
          <cell r="J939">
            <v>10</v>
          </cell>
          <cell r="K939">
            <v>1.3455000000000001</v>
          </cell>
          <cell r="L939">
            <v>33.57</v>
          </cell>
        </row>
        <row r="940">
          <cell r="A940">
            <v>38274</v>
          </cell>
          <cell r="B940" t="str">
            <v>CDB</v>
          </cell>
          <cell r="C940">
            <v>38344</v>
          </cell>
          <cell r="D940">
            <v>1</v>
          </cell>
          <cell r="E940">
            <v>3.2000000000000001E-2</v>
          </cell>
          <cell r="F940" t="str">
            <v>BCR</v>
          </cell>
          <cell r="G940">
            <v>84</v>
          </cell>
          <cell r="H940">
            <v>70</v>
          </cell>
          <cell r="I940">
            <v>2004</v>
          </cell>
          <cell r="J940">
            <v>10</v>
          </cell>
          <cell r="K940">
            <v>3.2000000000000001E-2</v>
          </cell>
          <cell r="L940">
            <v>34.57</v>
          </cell>
        </row>
        <row r="941">
          <cell r="A941">
            <v>38274</v>
          </cell>
          <cell r="B941" t="str">
            <v>CDB</v>
          </cell>
          <cell r="C941">
            <v>38369</v>
          </cell>
          <cell r="D941">
            <v>2.5</v>
          </cell>
          <cell r="E941">
            <v>3.3500000000000002E-2</v>
          </cell>
          <cell r="F941" t="str">
            <v>BCR</v>
          </cell>
          <cell r="G941">
            <v>85</v>
          </cell>
          <cell r="H941">
            <v>95</v>
          </cell>
          <cell r="I941">
            <v>2004</v>
          </cell>
          <cell r="J941">
            <v>10</v>
          </cell>
          <cell r="K941">
            <v>8.3750000000000005E-2</v>
          </cell>
          <cell r="L941">
            <v>35.57</v>
          </cell>
        </row>
        <row r="942">
          <cell r="A942">
            <v>38274</v>
          </cell>
          <cell r="B942" t="str">
            <v>CDB</v>
          </cell>
          <cell r="C942">
            <v>38426</v>
          </cell>
          <cell r="D942">
            <v>1</v>
          </cell>
          <cell r="E942">
            <v>3.6000000000000004E-2</v>
          </cell>
          <cell r="F942" t="str">
            <v>BCR</v>
          </cell>
          <cell r="G942">
            <v>86</v>
          </cell>
          <cell r="H942">
            <v>152</v>
          </cell>
          <cell r="I942">
            <v>2004</v>
          </cell>
          <cell r="J942">
            <v>10</v>
          </cell>
          <cell r="K942">
            <v>3.6000000000000004E-2</v>
          </cell>
          <cell r="L942">
            <v>36.57</v>
          </cell>
        </row>
        <row r="943">
          <cell r="A943">
            <v>38275</v>
          </cell>
          <cell r="B943" t="str">
            <v>CDB</v>
          </cell>
          <cell r="C943">
            <v>38278</v>
          </cell>
          <cell r="D943">
            <v>55</v>
          </cell>
          <cell r="E943">
            <v>2.9399999999999999E-2</v>
          </cell>
          <cell r="F943" t="str">
            <v>BCR</v>
          </cell>
          <cell r="G943">
            <v>87</v>
          </cell>
          <cell r="H943">
            <v>3</v>
          </cell>
          <cell r="I943">
            <v>2004</v>
          </cell>
          <cell r="J943">
            <v>10</v>
          </cell>
          <cell r="K943">
            <v>1.617</v>
          </cell>
          <cell r="L943">
            <v>37.57</v>
          </cell>
        </row>
        <row r="944">
          <cell r="A944">
            <v>38275</v>
          </cell>
          <cell r="B944" t="str">
            <v>CDB</v>
          </cell>
          <cell r="C944">
            <v>38279</v>
          </cell>
          <cell r="D944">
            <v>25</v>
          </cell>
          <cell r="E944">
            <v>2.9700000000000001E-2</v>
          </cell>
          <cell r="F944" t="str">
            <v>BCR</v>
          </cell>
          <cell r="G944">
            <v>88</v>
          </cell>
          <cell r="H944">
            <v>4</v>
          </cell>
          <cell r="I944">
            <v>2004</v>
          </cell>
          <cell r="J944">
            <v>10</v>
          </cell>
          <cell r="K944">
            <v>0.74250000000000005</v>
          </cell>
          <cell r="L944">
            <v>38.57</v>
          </cell>
        </row>
        <row r="945">
          <cell r="A945">
            <v>38275</v>
          </cell>
          <cell r="B945" t="str">
            <v>CDB</v>
          </cell>
          <cell r="C945">
            <v>38299</v>
          </cell>
          <cell r="D945">
            <v>30</v>
          </cell>
          <cell r="E945">
            <v>3.1200000000000002E-2</v>
          </cell>
          <cell r="F945" t="str">
            <v>BCR</v>
          </cell>
          <cell r="G945">
            <v>89</v>
          </cell>
          <cell r="H945">
            <v>24</v>
          </cell>
          <cell r="I945">
            <v>2004</v>
          </cell>
          <cell r="J945">
            <v>10</v>
          </cell>
          <cell r="K945">
            <v>0.93600000000000005</v>
          </cell>
          <cell r="L945">
            <v>39.57</v>
          </cell>
        </row>
        <row r="946">
          <cell r="A946">
            <v>38275</v>
          </cell>
          <cell r="B946" t="str">
            <v>CDB</v>
          </cell>
          <cell r="C946">
            <v>38301</v>
          </cell>
          <cell r="D946">
            <v>4.5</v>
          </cell>
          <cell r="E946">
            <v>3.1200000000000002E-2</v>
          </cell>
          <cell r="F946" t="str">
            <v>BCR</v>
          </cell>
          <cell r="G946">
            <v>90</v>
          </cell>
          <cell r="H946">
            <v>26</v>
          </cell>
          <cell r="I946">
            <v>2004</v>
          </cell>
          <cell r="J946">
            <v>10</v>
          </cell>
          <cell r="K946">
            <v>0.1404</v>
          </cell>
          <cell r="L946">
            <v>40.57</v>
          </cell>
        </row>
        <row r="947">
          <cell r="A947">
            <v>38275</v>
          </cell>
          <cell r="B947" t="str">
            <v>CDB</v>
          </cell>
          <cell r="C947">
            <v>38544</v>
          </cell>
          <cell r="D947">
            <v>2</v>
          </cell>
          <cell r="E947">
            <v>4.0999999999999995E-2</v>
          </cell>
          <cell r="F947" t="str">
            <v>BCR</v>
          </cell>
          <cell r="G947">
            <v>91</v>
          </cell>
          <cell r="H947">
            <v>269</v>
          </cell>
          <cell r="I947">
            <v>2004</v>
          </cell>
          <cell r="J947">
            <v>10</v>
          </cell>
          <cell r="K947">
            <v>8.199999999999999E-2</v>
          </cell>
          <cell r="L947">
            <v>41.57</v>
          </cell>
        </row>
        <row r="948">
          <cell r="A948">
            <v>38275</v>
          </cell>
          <cell r="B948" t="str">
            <v>CDB</v>
          </cell>
          <cell r="C948">
            <v>38572</v>
          </cell>
          <cell r="D948">
            <v>10</v>
          </cell>
          <cell r="E948">
            <v>4.2000000000000003E-2</v>
          </cell>
          <cell r="F948" t="str">
            <v>BCR</v>
          </cell>
          <cell r="G948">
            <v>92</v>
          </cell>
          <cell r="H948">
            <v>297</v>
          </cell>
          <cell r="I948">
            <v>2004</v>
          </cell>
          <cell r="J948">
            <v>10</v>
          </cell>
          <cell r="K948">
            <v>0.42000000000000004</v>
          </cell>
          <cell r="L948">
            <v>42.57</v>
          </cell>
        </row>
        <row r="949">
          <cell r="A949">
            <v>38275</v>
          </cell>
          <cell r="B949" t="str">
            <v>CDB</v>
          </cell>
          <cell r="C949">
            <v>38597</v>
          </cell>
          <cell r="D949">
            <v>6</v>
          </cell>
          <cell r="E949">
            <v>4.2999999999999997E-2</v>
          </cell>
          <cell r="F949" t="str">
            <v>BCR</v>
          </cell>
          <cell r="G949">
            <v>93</v>
          </cell>
          <cell r="H949">
            <v>322</v>
          </cell>
          <cell r="I949">
            <v>2004</v>
          </cell>
          <cell r="J949">
            <v>10</v>
          </cell>
          <cell r="K949">
            <v>0.25800000000000001</v>
          </cell>
          <cell r="L949">
            <v>43.57</v>
          </cell>
        </row>
        <row r="950">
          <cell r="A950">
            <v>38278</v>
          </cell>
          <cell r="B950" t="str">
            <v>CDB</v>
          </cell>
          <cell r="C950">
            <v>38301</v>
          </cell>
          <cell r="D950">
            <v>2</v>
          </cell>
          <cell r="E950">
            <v>3.1E-2</v>
          </cell>
          <cell r="F950" t="str">
            <v>BCR</v>
          </cell>
          <cell r="G950">
            <v>94</v>
          </cell>
          <cell r="H950">
            <v>23</v>
          </cell>
          <cell r="I950">
            <v>2004</v>
          </cell>
          <cell r="J950">
            <v>10</v>
          </cell>
          <cell r="K950">
            <v>6.2E-2</v>
          </cell>
          <cell r="L950">
            <v>44.57</v>
          </cell>
        </row>
        <row r="951">
          <cell r="A951">
            <v>38278</v>
          </cell>
          <cell r="B951" t="str">
            <v>CDB</v>
          </cell>
          <cell r="C951">
            <v>38418</v>
          </cell>
          <cell r="D951">
            <v>2</v>
          </cell>
          <cell r="E951">
            <v>3.5499999999999997E-2</v>
          </cell>
          <cell r="F951" t="str">
            <v>BCR</v>
          </cell>
          <cell r="G951">
            <v>95</v>
          </cell>
          <cell r="H951">
            <v>140</v>
          </cell>
          <cell r="I951">
            <v>2004</v>
          </cell>
          <cell r="J951">
            <v>10</v>
          </cell>
          <cell r="K951">
            <v>7.0999999999999994E-2</v>
          </cell>
          <cell r="L951">
            <v>45.57</v>
          </cell>
        </row>
        <row r="952">
          <cell r="A952">
            <v>38278</v>
          </cell>
          <cell r="B952" t="str">
            <v>CDB</v>
          </cell>
          <cell r="C952">
            <v>38544</v>
          </cell>
          <cell r="D952">
            <v>2</v>
          </cell>
          <cell r="E952">
            <v>4.0500000000000001E-2</v>
          </cell>
          <cell r="F952" t="str">
            <v>BCR</v>
          </cell>
          <cell r="G952">
            <v>96</v>
          </cell>
          <cell r="H952">
            <v>266</v>
          </cell>
          <cell r="I952">
            <v>2004</v>
          </cell>
          <cell r="J952">
            <v>10</v>
          </cell>
          <cell r="K952">
            <v>8.1000000000000003E-2</v>
          </cell>
          <cell r="L952">
            <v>46.57</v>
          </cell>
        </row>
        <row r="953">
          <cell r="A953">
            <v>38278</v>
          </cell>
          <cell r="B953" t="str">
            <v>CDB</v>
          </cell>
          <cell r="C953">
            <v>38636</v>
          </cell>
          <cell r="D953">
            <v>2</v>
          </cell>
          <cell r="E953">
            <v>4.4500000000000005E-2</v>
          </cell>
          <cell r="F953" t="str">
            <v>BCR</v>
          </cell>
          <cell r="G953">
            <v>97</v>
          </cell>
          <cell r="H953">
            <v>358</v>
          </cell>
          <cell r="I953">
            <v>2004</v>
          </cell>
          <cell r="J953">
            <v>10</v>
          </cell>
          <cell r="K953">
            <v>8.900000000000001E-2</v>
          </cell>
          <cell r="L953">
            <v>47.57</v>
          </cell>
        </row>
        <row r="954">
          <cell r="A954">
            <v>38279</v>
          </cell>
          <cell r="B954" t="str">
            <v>CDB</v>
          </cell>
          <cell r="C954">
            <v>38285</v>
          </cell>
          <cell r="D954">
            <v>5</v>
          </cell>
          <cell r="E954">
            <v>3.0299999999999997E-2</v>
          </cell>
          <cell r="F954" t="str">
            <v>BCR</v>
          </cell>
          <cell r="G954">
            <v>98</v>
          </cell>
          <cell r="H954">
            <v>6</v>
          </cell>
          <cell r="I954">
            <v>2004</v>
          </cell>
          <cell r="J954">
            <v>10</v>
          </cell>
          <cell r="K954">
            <v>0.1515</v>
          </cell>
          <cell r="L954">
            <v>48.57</v>
          </cell>
        </row>
        <row r="955">
          <cell r="A955">
            <v>38279</v>
          </cell>
          <cell r="B955" t="str">
            <v>CDB</v>
          </cell>
          <cell r="C955">
            <v>38301</v>
          </cell>
          <cell r="D955">
            <v>3</v>
          </cell>
          <cell r="E955">
            <v>3.1300000000000001E-2</v>
          </cell>
          <cell r="F955" t="str">
            <v>BCR</v>
          </cell>
          <cell r="G955">
            <v>99</v>
          </cell>
          <cell r="H955">
            <v>22</v>
          </cell>
          <cell r="I955">
            <v>2004</v>
          </cell>
          <cell r="J955">
            <v>10</v>
          </cell>
          <cell r="K955">
            <v>9.3900000000000011E-2</v>
          </cell>
          <cell r="L955">
            <v>49.57</v>
          </cell>
        </row>
        <row r="956">
          <cell r="A956">
            <v>38279</v>
          </cell>
          <cell r="B956" t="str">
            <v>CDB</v>
          </cell>
          <cell r="C956">
            <v>38341</v>
          </cell>
          <cell r="D956">
            <v>5</v>
          </cell>
          <cell r="E956">
            <v>3.2199999999999999E-2</v>
          </cell>
          <cell r="F956" t="str">
            <v>BCR</v>
          </cell>
          <cell r="G956">
            <v>100</v>
          </cell>
          <cell r="H956">
            <v>62</v>
          </cell>
          <cell r="I956">
            <v>2004</v>
          </cell>
          <cell r="J956">
            <v>10</v>
          </cell>
          <cell r="K956">
            <v>0.161</v>
          </cell>
          <cell r="L956">
            <v>50.57</v>
          </cell>
        </row>
        <row r="957">
          <cell r="A957">
            <v>38279</v>
          </cell>
          <cell r="B957" t="str">
            <v>CDB</v>
          </cell>
          <cell r="C957">
            <v>38369</v>
          </cell>
          <cell r="D957">
            <v>13.3</v>
          </cell>
          <cell r="E957">
            <v>3.354E-2</v>
          </cell>
          <cell r="F957" t="str">
            <v>BCR</v>
          </cell>
          <cell r="G957">
            <v>101</v>
          </cell>
          <cell r="H957">
            <v>90</v>
          </cell>
          <cell r="I957">
            <v>2004</v>
          </cell>
          <cell r="J957">
            <v>10</v>
          </cell>
          <cell r="K957">
            <v>0.44608200000000003</v>
          </cell>
          <cell r="L957">
            <v>51.57</v>
          </cell>
        </row>
        <row r="958">
          <cell r="A958">
            <v>38280</v>
          </cell>
          <cell r="B958" t="str">
            <v>CDB</v>
          </cell>
          <cell r="C958">
            <v>38286</v>
          </cell>
          <cell r="D958">
            <v>25</v>
          </cell>
          <cell r="E958">
            <v>3.0299999999999997E-2</v>
          </cell>
          <cell r="F958" t="str">
            <v>BCR</v>
          </cell>
          <cell r="G958">
            <v>102</v>
          </cell>
          <cell r="H958">
            <v>6</v>
          </cell>
          <cell r="I958">
            <v>2004</v>
          </cell>
          <cell r="J958">
            <v>10</v>
          </cell>
          <cell r="K958">
            <v>0.75749999999999995</v>
          </cell>
          <cell r="L958">
            <v>52.57</v>
          </cell>
        </row>
        <row r="959">
          <cell r="A959">
            <v>38280</v>
          </cell>
          <cell r="B959" t="str">
            <v>CDB</v>
          </cell>
          <cell r="C959">
            <v>38301</v>
          </cell>
          <cell r="D959">
            <v>5</v>
          </cell>
          <cell r="E959">
            <v>3.1099999999999999E-2</v>
          </cell>
          <cell r="F959" t="str">
            <v>BCR</v>
          </cell>
          <cell r="G959">
            <v>103</v>
          </cell>
          <cell r="H959">
            <v>21</v>
          </cell>
          <cell r="I959">
            <v>2004</v>
          </cell>
          <cell r="J959">
            <v>10</v>
          </cell>
          <cell r="K959">
            <v>0.1555</v>
          </cell>
          <cell r="L959">
            <v>53.57</v>
          </cell>
        </row>
        <row r="960">
          <cell r="A960">
            <v>38280</v>
          </cell>
          <cell r="B960" t="str">
            <v>CDB</v>
          </cell>
          <cell r="C960">
            <v>38369</v>
          </cell>
          <cell r="D960">
            <v>30</v>
          </cell>
          <cell r="E960">
            <v>3.3500000000000002E-2</v>
          </cell>
          <cell r="F960" t="str">
            <v>BCR</v>
          </cell>
          <cell r="G960">
            <v>104</v>
          </cell>
          <cell r="H960">
            <v>89</v>
          </cell>
          <cell r="I960">
            <v>2004</v>
          </cell>
          <cell r="J960">
            <v>10</v>
          </cell>
          <cell r="K960">
            <v>1.0050000000000001</v>
          </cell>
          <cell r="L960">
            <v>54.57</v>
          </cell>
        </row>
        <row r="961">
          <cell r="A961">
            <v>38280</v>
          </cell>
          <cell r="B961" t="str">
            <v>CDB</v>
          </cell>
          <cell r="C961">
            <v>38393</v>
          </cell>
          <cell r="D961">
            <v>41</v>
          </cell>
          <cell r="E961">
            <v>3.4300000000000004E-2</v>
          </cell>
          <cell r="F961" t="str">
            <v>BCR</v>
          </cell>
          <cell r="G961">
            <v>105</v>
          </cell>
          <cell r="H961">
            <v>113</v>
          </cell>
          <cell r="I961">
            <v>2004</v>
          </cell>
          <cell r="J961">
            <v>10</v>
          </cell>
          <cell r="K961">
            <v>1.4063000000000001</v>
          </cell>
          <cell r="L961">
            <v>55.57</v>
          </cell>
        </row>
        <row r="962">
          <cell r="A962">
            <v>38280</v>
          </cell>
          <cell r="B962" t="str">
            <v>CDB</v>
          </cell>
          <cell r="C962">
            <v>38404</v>
          </cell>
          <cell r="D962">
            <v>2</v>
          </cell>
          <cell r="E962">
            <v>3.4300000000000004E-2</v>
          </cell>
          <cell r="F962" t="str">
            <v>BCR</v>
          </cell>
          <cell r="G962">
            <v>106</v>
          </cell>
          <cell r="H962">
            <v>124</v>
          </cell>
          <cell r="I962">
            <v>2004</v>
          </cell>
          <cell r="J962">
            <v>10</v>
          </cell>
          <cell r="K962">
            <v>6.8600000000000008E-2</v>
          </cell>
          <cell r="L962">
            <v>56.57</v>
          </cell>
        </row>
        <row r="963">
          <cell r="A963">
            <v>38280</v>
          </cell>
          <cell r="B963" t="str">
            <v>CDB</v>
          </cell>
          <cell r="C963">
            <v>38636</v>
          </cell>
          <cell r="D963">
            <v>2</v>
          </cell>
          <cell r="E963">
            <v>4.5199999999999997E-2</v>
          </cell>
          <cell r="F963" t="str">
            <v>BCR</v>
          </cell>
          <cell r="G963">
            <v>107</v>
          </cell>
          <cell r="H963">
            <v>356</v>
          </cell>
          <cell r="I963">
            <v>2004</v>
          </cell>
          <cell r="J963">
            <v>10</v>
          </cell>
          <cell r="K963">
            <v>9.0399999999999994E-2</v>
          </cell>
          <cell r="L963">
            <v>57.57</v>
          </cell>
        </row>
        <row r="964">
          <cell r="A964">
            <v>38281</v>
          </cell>
          <cell r="B964" t="str">
            <v>CDB</v>
          </cell>
          <cell r="C964">
            <v>38286</v>
          </cell>
          <cell r="D964">
            <v>46</v>
          </cell>
          <cell r="E964">
            <v>0.03</v>
          </cell>
          <cell r="F964" t="str">
            <v>BCR</v>
          </cell>
          <cell r="G964">
            <v>108</v>
          </cell>
          <cell r="H964">
            <v>5</v>
          </cell>
          <cell r="I964">
            <v>2004</v>
          </cell>
          <cell r="J964">
            <v>10</v>
          </cell>
          <cell r="K964">
            <v>1.38</v>
          </cell>
          <cell r="L964">
            <v>58.57</v>
          </cell>
        </row>
        <row r="965">
          <cell r="A965">
            <v>38281</v>
          </cell>
          <cell r="B965" t="str">
            <v>CDB</v>
          </cell>
          <cell r="C965">
            <v>38481</v>
          </cell>
          <cell r="D965">
            <v>2</v>
          </cell>
          <cell r="E965">
            <v>3.7999999999999999E-2</v>
          </cell>
          <cell r="F965" t="str">
            <v>BCR</v>
          </cell>
          <cell r="G965">
            <v>109</v>
          </cell>
          <cell r="H965">
            <v>200</v>
          </cell>
          <cell r="I965">
            <v>2004</v>
          </cell>
          <cell r="J965">
            <v>10</v>
          </cell>
          <cell r="K965">
            <v>7.5999999999999998E-2</v>
          </cell>
          <cell r="L965">
            <v>59.57</v>
          </cell>
        </row>
        <row r="966">
          <cell r="A966">
            <v>38281</v>
          </cell>
          <cell r="B966" t="str">
            <v>CDB</v>
          </cell>
          <cell r="C966">
            <v>38520</v>
          </cell>
          <cell r="D966">
            <v>2</v>
          </cell>
          <cell r="E966">
            <v>3.95E-2</v>
          </cell>
          <cell r="F966" t="str">
            <v>BCR</v>
          </cell>
          <cell r="G966">
            <v>110</v>
          </cell>
          <cell r="H966">
            <v>239</v>
          </cell>
          <cell r="I966">
            <v>2004</v>
          </cell>
          <cell r="J966">
            <v>10</v>
          </cell>
          <cell r="K966">
            <v>7.9000000000000001E-2</v>
          </cell>
          <cell r="L966">
            <v>60.57</v>
          </cell>
        </row>
        <row r="967">
          <cell r="A967">
            <v>38281</v>
          </cell>
          <cell r="B967" t="str">
            <v>CDB</v>
          </cell>
          <cell r="C967">
            <v>38636</v>
          </cell>
          <cell r="D967">
            <v>2</v>
          </cell>
          <cell r="E967">
            <v>4.4800000000000006E-2</v>
          </cell>
          <cell r="F967" t="str">
            <v>BCR</v>
          </cell>
          <cell r="G967">
            <v>111</v>
          </cell>
          <cell r="H967">
            <v>355</v>
          </cell>
          <cell r="I967">
            <v>2004</v>
          </cell>
          <cell r="J967">
            <v>10</v>
          </cell>
          <cell r="K967">
            <v>8.9600000000000013E-2</v>
          </cell>
          <cell r="L967">
            <v>61.57</v>
          </cell>
        </row>
        <row r="968">
          <cell r="A968">
            <v>38282</v>
          </cell>
          <cell r="B968" t="str">
            <v>CDB</v>
          </cell>
          <cell r="C968">
            <v>38285</v>
          </cell>
          <cell r="D968">
            <v>25</v>
          </cell>
          <cell r="E968">
            <v>2.9600000000000001E-2</v>
          </cell>
          <cell r="F968" t="str">
            <v>BCR</v>
          </cell>
          <cell r="G968">
            <v>112</v>
          </cell>
          <cell r="H968">
            <v>3</v>
          </cell>
          <cell r="I968">
            <v>2004</v>
          </cell>
          <cell r="J968">
            <v>10</v>
          </cell>
          <cell r="K968">
            <v>0.74</v>
          </cell>
          <cell r="L968">
            <v>62.57</v>
          </cell>
        </row>
        <row r="969">
          <cell r="A969">
            <v>38282</v>
          </cell>
          <cell r="B969" t="str">
            <v>CDB</v>
          </cell>
          <cell r="C969">
            <v>38495</v>
          </cell>
          <cell r="D969">
            <v>2.2999999999999998</v>
          </cell>
          <cell r="E969">
            <v>3.8599999999999995E-2</v>
          </cell>
          <cell r="F969" t="str">
            <v>BCR</v>
          </cell>
          <cell r="G969">
            <v>113</v>
          </cell>
          <cell r="H969">
            <v>213</v>
          </cell>
          <cell r="I969">
            <v>2004</v>
          </cell>
          <cell r="J969">
            <v>10</v>
          </cell>
          <cell r="K969">
            <v>8.8779999999999984E-2</v>
          </cell>
          <cell r="L969">
            <v>63.57</v>
          </cell>
        </row>
        <row r="970">
          <cell r="A970">
            <v>38282</v>
          </cell>
          <cell r="B970" t="str">
            <v>CDB</v>
          </cell>
          <cell r="C970">
            <v>38636</v>
          </cell>
          <cell r="D970">
            <v>25.5</v>
          </cell>
          <cell r="E970">
            <v>4.4699999999999997E-2</v>
          </cell>
          <cell r="F970" t="str">
            <v>BCR</v>
          </cell>
          <cell r="G970">
            <v>114</v>
          </cell>
          <cell r="H970">
            <v>354</v>
          </cell>
          <cell r="I970">
            <v>2004</v>
          </cell>
          <cell r="J970">
            <v>10</v>
          </cell>
          <cell r="K970">
            <v>1.1398499999999998</v>
          </cell>
          <cell r="L970">
            <v>64.569999999999993</v>
          </cell>
        </row>
        <row r="971">
          <cell r="A971">
            <v>38285</v>
          </cell>
          <cell r="B971" t="str">
            <v>CDB</v>
          </cell>
          <cell r="C971">
            <v>38310</v>
          </cell>
          <cell r="D971">
            <v>3</v>
          </cell>
          <cell r="E971">
            <v>3.1200000000000002E-2</v>
          </cell>
          <cell r="F971" t="str">
            <v>BCR</v>
          </cell>
          <cell r="G971">
            <v>115</v>
          </cell>
          <cell r="H971">
            <v>25</v>
          </cell>
          <cell r="I971">
            <v>2004</v>
          </cell>
          <cell r="J971">
            <v>10</v>
          </cell>
          <cell r="K971">
            <v>9.3600000000000003E-2</v>
          </cell>
          <cell r="L971">
            <v>65.569999999999993</v>
          </cell>
        </row>
        <row r="972">
          <cell r="A972">
            <v>38285</v>
          </cell>
          <cell r="B972" t="str">
            <v>CDB</v>
          </cell>
          <cell r="C972">
            <v>38369</v>
          </cell>
          <cell r="D972">
            <v>8</v>
          </cell>
          <cell r="E972">
            <v>3.3300000000000003E-2</v>
          </cell>
          <cell r="F972" t="str">
            <v>BCR</v>
          </cell>
          <cell r="G972">
            <v>116</v>
          </cell>
          <cell r="H972">
            <v>84</v>
          </cell>
          <cell r="I972">
            <v>2004</v>
          </cell>
          <cell r="J972">
            <v>10</v>
          </cell>
          <cell r="K972">
            <v>0.26640000000000003</v>
          </cell>
          <cell r="L972">
            <v>66.569999999999993</v>
          </cell>
        </row>
        <row r="973">
          <cell r="A973">
            <v>38285</v>
          </cell>
          <cell r="B973" t="str">
            <v>CDB</v>
          </cell>
          <cell r="C973">
            <v>38426</v>
          </cell>
          <cell r="D973">
            <v>2</v>
          </cell>
          <cell r="E973">
            <v>3.5499999999999997E-2</v>
          </cell>
          <cell r="F973" t="str">
            <v>BCR</v>
          </cell>
          <cell r="G973">
            <v>117</v>
          </cell>
          <cell r="H973">
            <v>141</v>
          </cell>
          <cell r="I973">
            <v>2004</v>
          </cell>
          <cell r="J973">
            <v>10</v>
          </cell>
          <cell r="K973">
            <v>7.0999999999999994E-2</v>
          </cell>
          <cell r="L973">
            <v>67.569999999999993</v>
          </cell>
        </row>
        <row r="974">
          <cell r="A974">
            <v>38285</v>
          </cell>
          <cell r="B974" t="str">
            <v>CDB</v>
          </cell>
          <cell r="C974">
            <v>38544</v>
          </cell>
          <cell r="D974">
            <v>10</v>
          </cell>
          <cell r="E974">
            <v>0.04</v>
          </cell>
          <cell r="F974" t="str">
            <v>BCR</v>
          </cell>
          <cell r="G974">
            <v>118</v>
          </cell>
          <cell r="H974">
            <v>259</v>
          </cell>
          <cell r="I974">
            <v>2004</v>
          </cell>
          <cell r="J974">
            <v>10</v>
          </cell>
          <cell r="K974">
            <v>0.4</v>
          </cell>
          <cell r="L974">
            <v>68.569999999999993</v>
          </cell>
        </row>
        <row r="975">
          <cell r="A975">
            <v>38285</v>
          </cell>
          <cell r="B975" t="str">
            <v>CDB</v>
          </cell>
          <cell r="C975">
            <v>38636</v>
          </cell>
          <cell r="D975">
            <v>3.5</v>
          </cell>
          <cell r="E975">
            <v>4.4800000000000006E-2</v>
          </cell>
          <cell r="F975" t="str">
            <v>BCR</v>
          </cell>
          <cell r="G975">
            <v>119</v>
          </cell>
          <cell r="H975">
            <v>351</v>
          </cell>
          <cell r="I975">
            <v>2004</v>
          </cell>
          <cell r="J975">
            <v>10</v>
          </cell>
          <cell r="K975">
            <v>0.15680000000000002</v>
          </cell>
          <cell r="L975">
            <v>69.569999999999993</v>
          </cell>
        </row>
        <row r="976">
          <cell r="A976">
            <v>38286</v>
          </cell>
          <cell r="B976" t="str">
            <v>CDB</v>
          </cell>
          <cell r="C976">
            <v>38301</v>
          </cell>
          <cell r="D976">
            <v>30</v>
          </cell>
          <cell r="E976">
            <v>3.1600000000000003E-2</v>
          </cell>
          <cell r="F976" t="str">
            <v>BCR</v>
          </cell>
          <cell r="G976">
            <v>120</v>
          </cell>
          <cell r="H976">
            <v>15</v>
          </cell>
          <cell r="I976">
            <v>2004</v>
          </cell>
          <cell r="J976">
            <v>10</v>
          </cell>
          <cell r="K976">
            <v>0.94800000000000006</v>
          </cell>
          <cell r="L976">
            <v>70.569999999999993</v>
          </cell>
        </row>
        <row r="977">
          <cell r="A977">
            <v>38286</v>
          </cell>
          <cell r="B977" t="str">
            <v>CDB</v>
          </cell>
          <cell r="C977">
            <v>38450</v>
          </cell>
          <cell r="D977">
            <v>2</v>
          </cell>
          <cell r="E977">
            <v>3.9E-2</v>
          </cell>
          <cell r="F977" t="str">
            <v>BCR</v>
          </cell>
          <cell r="G977">
            <v>121</v>
          </cell>
          <cell r="H977">
            <v>164</v>
          </cell>
          <cell r="I977">
            <v>2004</v>
          </cell>
          <cell r="J977">
            <v>10</v>
          </cell>
          <cell r="K977">
            <v>7.8E-2</v>
          </cell>
          <cell r="L977">
            <v>71.569999999999993</v>
          </cell>
        </row>
        <row r="978">
          <cell r="A978">
            <v>38286</v>
          </cell>
          <cell r="B978" t="str">
            <v>CDB</v>
          </cell>
          <cell r="C978">
            <v>38481</v>
          </cell>
          <cell r="D978">
            <v>2</v>
          </cell>
          <cell r="E978">
            <v>0.04</v>
          </cell>
          <cell r="F978" t="str">
            <v>BCR</v>
          </cell>
          <cell r="G978">
            <v>122</v>
          </cell>
          <cell r="H978">
            <v>195</v>
          </cell>
          <cell r="I978">
            <v>2004</v>
          </cell>
          <cell r="J978">
            <v>10</v>
          </cell>
          <cell r="K978">
            <v>0.08</v>
          </cell>
          <cell r="L978">
            <v>72.569999999999993</v>
          </cell>
        </row>
        <row r="979">
          <cell r="A979">
            <v>38286</v>
          </cell>
          <cell r="B979" t="str">
            <v>CDB</v>
          </cell>
          <cell r="C979">
            <v>38650</v>
          </cell>
          <cell r="D979">
            <v>2</v>
          </cell>
          <cell r="E979">
            <v>4.5700000000000005E-2</v>
          </cell>
          <cell r="F979" t="str">
            <v>BCR</v>
          </cell>
          <cell r="G979">
            <v>123</v>
          </cell>
          <cell r="H979">
            <v>364</v>
          </cell>
          <cell r="I979">
            <v>2004</v>
          </cell>
          <cell r="J979">
            <v>10</v>
          </cell>
          <cell r="K979">
            <v>9.1400000000000009E-2</v>
          </cell>
          <cell r="L979">
            <v>73.569999999999993</v>
          </cell>
        </row>
        <row r="980">
          <cell r="A980">
            <v>38287</v>
          </cell>
          <cell r="B980" t="str">
            <v>CDB</v>
          </cell>
          <cell r="C980">
            <v>38301</v>
          </cell>
          <cell r="D980">
            <v>5</v>
          </cell>
          <cell r="E980">
            <v>3.15E-2</v>
          </cell>
          <cell r="F980" t="str">
            <v>BCR</v>
          </cell>
          <cell r="G980">
            <v>124</v>
          </cell>
          <cell r="H980">
            <v>14</v>
          </cell>
          <cell r="I980">
            <v>2004</v>
          </cell>
          <cell r="J980">
            <v>10</v>
          </cell>
          <cell r="K980">
            <v>0.1575</v>
          </cell>
          <cell r="L980">
            <v>74.569999999999993</v>
          </cell>
        </row>
        <row r="981">
          <cell r="A981">
            <v>38287</v>
          </cell>
          <cell r="B981" t="str">
            <v>CDB</v>
          </cell>
          <cell r="C981">
            <v>38369</v>
          </cell>
          <cell r="D981">
            <v>5</v>
          </cell>
          <cell r="E981">
            <v>3.4500000000000003E-2</v>
          </cell>
          <cell r="F981" t="str">
            <v>BCR</v>
          </cell>
          <cell r="G981">
            <v>125</v>
          </cell>
          <cell r="H981">
            <v>82</v>
          </cell>
          <cell r="I981">
            <v>2004</v>
          </cell>
          <cell r="J981">
            <v>10</v>
          </cell>
          <cell r="K981">
            <v>0.17250000000000001</v>
          </cell>
          <cell r="L981">
            <v>75.569999999999993</v>
          </cell>
        </row>
        <row r="982">
          <cell r="A982">
            <v>38287</v>
          </cell>
          <cell r="B982" t="str">
            <v>CDB</v>
          </cell>
          <cell r="C982">
            <v>38426</v>
          </cell>
          <cell r="D982">
            <v>2</v>
          </cell>
          <cell r="E982">
            <v>3.7999999999999999E-2</v>
          </cell>
          <cell r="F982" t="str">
            <v>BCR</v>
          </cell>
          <cell r="G982">
            <v>126</v>
          </cell>
          <cell r="H982">
            <v>139</v>
          </cell>
          <cell r="I982">
            <v>2004</v>
          </cell>
          <cell r="J982">
            <v>10</v>
          </cell>
          <cell r="K982">
            <v>7.5999999999999998E-2</v>
          </cell>
          <cell r="L982">
            <v>76.569999999999993</v>
          </cell>
        </row>
        <row r="983">
          <cell r="A983">
            <v>38287</v>
          </cell>
          <cell r="B983" t="str">
            <v>CDB</v>
          </cell>
          <cell r="C983">
            <v>38450</v>
          </cell>
          <cell r="D983">
            <v>1</v>
          </cell>
          <cell r="E983">
            <v>3.95E-2</v>
          </cell>
          <cell r="F983" t="str">
            <v>BCR</v>
          </cell>
          <cell r="G983">
            <v>127</v>
          </cell>
          <cell r="H983">
            <v>163</v>
          </cell>
          <cell r="I983">
            <v>2004</v>
          </cell>
          <cell r="J983">
            <v>10</v>
          </cell>
          <cell r="K983">
            <v>3.95E-2</v>
          </cell>
          <cell r="L983">
            <v>77.569999999999993</v>
          </cell>
        </row>
        <row r="984">
          <cell r="A984">
            <v>38287</v>
          </cell>
          <cell r="B984" t="str">
            <v>CDB</v>
          </cell>
          <cell r="C984">
            <v>38467</v>
          </cell>
          <cell r="D984">
            <v>4.2</v>
          </cell>
          <cell r="E984">
            <v>0.04</v>
          </cell>
          <cell r="F984" t="str">
            <v>BCR</v>
          </cell>
          <cell r="G984">
            <v>128</v>
          </cell>
          <cell r="H984">
            <v>180</v>
          </cell>
          <cell r="I984">
            <v>2004</v>
          </cell>
          <cell r="J984">
            <v>10</v>
          </cell>
          <cell r="K984">
            <v>0.16800000000000001</v>
          </cell>
          <cell r="L984">
            <v>78.569999999999993</v>
          </cell>
        </row>
        <row r="985">
          <cell r="A985">
            <v>38287</v>
          </cell>
          <cell r="B985" t="str">
            <v>CDB</v>
          </cell>
          <cell r="C985">
            <v>38495</v>
          </cell>
          <cell r="D985">
            <v>2</v>
          </cell>
          <cell r="E985">
            <v>4.1399999999999999E-2</v>
          </cell>
          <cell r="F985" t="str">
            <v>BCR</v>
          </cell>
          <cell r="G985">
            <v>129</v>
          </cell>
          <cell r="H985">
            <v>208</v>
          </cell>
          <cell r="I985">
            <v>2004</v>
          </cell>
          <cell r="J985">
            <v>10</v>
          </cell>
          <cell r="K985">
            <v>8.2799999999999999E-2</v>
          </cell>
          <cell r="L985">
            <v>79.569999999999993</v>
          </cell>
        </row>
        <row r="986">
          <cell r="A986">
            <v>38288</v>
          </cell>
          <cell r="B986" t="str">
            <v>CDB</v>
          </cell>
          <cell r="C986">
            <v>38301</v>
          </cell>
          <cell r="D986">
            <v>5</v>
          </cell>
          <cell r="E986">
            <v>3.2300000000000002E-2</v>
          </cell>
          <cell r="F986" t="str">
            <v>BCR</v>
          </cell>
          <cell r="G986">
            <v>130</v>
          </cell>
          <cell r="H986">
            <v>13</v>
          </cell>
          <cell r="I986">
            <v>2004</v>
          </cell>
          <cell r="J986">
            <v>10</v>
          </cell>
          <cell r="K986">
            <v>0.1615</v>
          </cell>
          <cell r="L986">
            <v>80.569999999999993</v>
          </cell>
        </row>
        <row r="987">
          <cell r="A987">
            <v>38288</v>
          </cell>
          <cell r="B987" t="str">
            <v>CDB</v>
          </cell>
          <cell r="C987">
            <v>38341</v>
          </cell>
          <cell r="D987">
            <v>9</v>
          </cell>
          <cell r="E987">
            <v>3.2000000000000001E-2</v>
          </cell>
          <cell r="F987" t="str">
            <v>BCR</v>
          </cell>
          <cell r="G987">
            <v>131</v>
          </cell>
          <cell r="H987">
            <v>53</v>
          </cell>
          <cell r="I987">
            <v>2004</v>
          </cell>
          <cell r="J987">
            <v>10</v>
          </cell>
          <cell r="K987">
            <v>0.28800000000000003</v>
          </cell>
          <cell r="L987">
            <v>81.569999999999993</v>
          </cell>
        </row>
        <row r="988">
          <cell r="A988">
            <v>38288</v>
          </cell>
          <cell r="B988" t="str">
            <v>CDB</v>
          </cell>
          <cell r="C988">
            <v>38698</v>
          </cell>
          <cell r="D988">
            <v>0.5</v>
          </cell>
          <cell r="E988">
            <v>4.7500000000000001E-2</v>
          </cell>
          <cell r="F988" t="str">
            <v>BCR</v>
          </cell>
          <cell r="G988">
            <v>132</v>
          </cell>
          <cell r="H988">
            <v>410</v>
          </cell>
          <cell r="I988">
            <v>2004</v>
          </cell>
          <cell r="J988">
            <v>10</v>
          </cell>
          <cell r="K988">
            <v>2.375E-2</v>
          </cell>
          <cell r="L988">
            <v>82.57</v>
          </cell>
        </row>
        <row r="989">
          <cell r="A989">
            <v>38289</v>
          </cell>
          <cell r="B989" t="str">
            <v>CDB</v>
          </cell>
          <cell r="C989">
            <v>38341</v>
          </cell>
          <cell r="D989">
            <v>2</v>
          </cell>
          <cell r="E989">
            <v>3.1E-2</v>
          </cell>
          <cell r="F989" t="str">
            <v>BCR</v>
          </cell>
          <cell r="G989">
            <v>133</v>
          </cell>
          <cell r="H989">
            <v>52</v>
          </cell>
          <cell r="I989">
            <v>2004</v>
          </cell>
          <cell r="J989">
            <v>10</v>
          </cell>
          <cell r="K989">
            <v>6.2E-2</v>
          </cell>
          <cell r="L989">
            <v>83.57</v>
          </cell>
        </row>
        <row r="990">
          <cell r="A990">
            <v>38289</v>
          </cell>
          <cell r="B990" t="str">
            <v>CDB</v>
          </cell>
          <cell r="C990">
            <v>38709</v>
          </cell>
          <cell r="D990">
            <v>29</v>
          </cell>
          <cell r="E990">
            <v>4.8499999999999995E-2</v>
          </cell>
          <cell r="F990" t="str">
            <v>BCR</v>
          </cell>
          <cell r="G990">
            <v>134</v>
          </cell>
          <cell r="H990">
            <v>420</v>
          </cell>
          <cell r="I990">
            <v>2004</v>
          </cell>
          <cell r="J990">
            <v>10</v>
          </cell>
          <cell r="K990">
            <v>1.4064999999999999</v>
          </cell>
          <cell r="L990">
            <v>84.57</v>
          </cell>
        </row>
        <row r="991">
          <cell r="A991">
            <v>38322</v>
          </cell>
          <cell r="B991" t="str">
            <v>CDB</v>
          </cell>
          <cell r="C991">
            <v>38341</v>
          </cell>
          <cell r="D991">
            <v>5</v>
          </cell>
          <cell r="E991">
            <v>3.15E-2</v>
          </cell>
          <cell r="F991" t="str">
            <v>BCR</v>
          </cell>
          <cell r="G991">
            <v>135</v>
          </cell>
          <cell r="H991">
            <v>19</v>
          </cell>
          <cell r="I991">
            <v>2004</v>
          </cell>
          <cell r="J991">
            <v>12</v>
          </cell>
          <cell r="K991">
            <v>0.1575</v>
          </cell>
          <cell r="L991">
            <v>84.57</v>
          </cell>
        </row>
        <row r="992">
          <cell r="A992">
            <v>38322</v>
          </cell>
          <cell r="B992" t="str">
            <v>CDB</v>
          </cell>
          <cell r="C992">
            <v>38495</v>
          </cell>
          <cell r="D992">
            <v>7</v>
          </cell>
          <cell r="E992">
            <v>4.1500000000000002E-2</v>
          </cell>
          <cell r="F992" t="str">
            <v>BCR</v>
          </cell>
          <cell r="G992">
            <v>136</v>
          </cell>
          <cell r="H992">
            <v>173</v>
          </cell>
          <cell r="I992">
            <v>2004</v>
          </cell>
          <cell r="J992">
            <v>12</v>
          </cell>
          <cell r="K992">
            <v>0.29050000000000004</v>
          </cell>
          <cell r="L992">
            <v>84.57</v>
          </cell>
        </row>
        <row r="993">
          <cell r="A993">
            <v>38323</v>
          </cell>
          <cell r="B993" t="str">
            <v>CDB</v>
          </cell>
          <cell r="C993">
            <v>38341</v>
          </cell>
          <cell r="D993">
            <v>5</v>
          </cell>
          <cell r="E993">
            <v>3.15E-2</v>
          </cell>
          <cell r="F993" t="str">
            <v>BCR</v>
          </cell>
          <cell r="G993">
            <v>137</v>
          </cell>
          <cell r="H993">
            <v>18</v>
          </cell>
          <cell r="I993">
            <v>2004</v>
          </cell>
          <cell r="J993">
            <v>12</v>
          </cell>
          <cell r="K993">
            <v>0.1575</v>
          </cell>
          <cell r="L993">
            <v>84.57</v>
          </cell>
        </row>
        <row r="994">
          <cell r="A994">
            <v>38323</v>
          </cell>
          <cell r="B994" t="str">
            <v>CDB</v>
          </cell>
          <cell r="C994">
            <v>38520</v>
          </cell>
          <cell r="D994">
            <v>30</v>
          </cell>
          <cell r="E994">
            <v>4.2199999999999994E-2</v>
          </cell>
          <cell r="F994" t="str">
            <v>BCR</v>
          </cell>
          <cell r="G994">
            <v>138</v>
          </cell>
          <cell r="H994">
            <v>197</v>
          </cell>
          <cell r="I994">
            <v>2004</v>
          </cell>
          <cell r="J994">
            <v>12</v>
          </cell>
          <cell r="K994">
            <v>1.2659999999999998</v>
          </cell>
          <cell r="L994">
            <v>84.57</v>
          </cell>
        </row>
        <row r="995">
          <cell r="A995">
            <v>38323</v>
          </cell>
          <cell r="B995" t="str">
            <v>CDB</v>
          </cell>
          <cell r="C995">
            <v>38544</v>
          </cell>
          <cell r="D995">
            <v>17.5</v>
          </cell>
          <cell r="E995">
            <v>4.3200000000000002E-2</v>
          </cell>
          <cell r="F995" t="str">
            <v>BCR</v>
          </cell>
          <cell r="G995">
            <v>139</v>
          </cell>
          <cell r="H995">
            <v>221</v>
          </cell>
          <cell r="I995">
            <v>2004</v>
          </cell>
          <cell r="J995">
            <v>12</v>
          </cell>
          <cell r="K995">
            <v>0.75600000000000001</v>
          </cell>
          <cell r="L995">
            <v>84.57</v>
          </cell>
        </row>
        <row r="996">
          <cell r="A996">
            <v>38324</v>
          </cell>
          <cell r="B996" t="str">
            <v>CDB</v>
          </cell>
          <cell r="C996">
            <v>38544</v>
          </cell>
          <cell r="D996">
            <v>10.5</v>
          </cell>
          <cell r="E996">
            <v>4.3200000000000002E-2</v>
          </cell>
          <cell r="F996" t="str">
            <v>BCR</v>
          </cell>
          <cell r="G996">
            <v>140</v>
          </cell>
          <cell r="H996">
            <v>220</v>
          </cell>
          <cell r="I996">
            <v>2004</v>
          </cell>
          <cell r="J996">
            <v>12</v>
          </cell>
          <cell r="K996">
            <v>0.4536</v>
          </cell>
          <cell r="L996">
            <v>84.57</v>
          </cell>
        </row>
        <row r="997">
          <cell r="A997">
            <v>38330</v>
          </cell>
          <cell r="B997" t="str">
            <v>CDB</v>
          </cell>
          <cell r="C997">
            <v>39008</v>
          </cell>
          <cell r="D997">
            <v>1</v>
          </cell>
          <cell r="E997">
            <v>5.9800000000000006E-2</v>
          </cell>
          <cell r="F997" t="str">
            <v>BCR</v>
          </cell>
          <cell r="G997">
            <v>141</v>
          </cell>
          <cell r="H997">
            <v>678</v>
          </cell>
          <cell r="I997">
            <v>2004</v>
          </cell>
          <cell r="J997">
            <v>12</v>
          </cell>
          <cell r="K997">
            <v>5.9800000000000006E-2</v>
          </cell>
          <cell r="L997">
            <v>84.57</v>
          </cell>
        </row>
        <row r="998">
          <cell r="A998">
            <v>38331</v>
          </cell>
          <cell r="B998" t="str">
            <v>CDB</v>
          </cell>
          <cell r="C998">
            <v>38650</v>
          </cell>
          <cell r="D998">
            <v>10</v>
          </cell>
          <cell r="E998">
            <v>4.4999999999999998E-2</v>
          </cell>
          <cell r="F998" t="str">
            <v>BCR</v>
          </cell>
          <cell r="G998">
            <v>142</v>
          </cell>
          <cell r="H998">
            <v>319</v>
          </cell>
          <cell r="I998">
            <v>2004</v>
          </cell>
          <cell r="J998">
            <v>12</v>
          </cell>
          <cell r="K998">
            <v>0.44999999999999996</v>
          </cell>
          <cell r="L998">
            <v>84.57</v>
          </cell>
        </row>
        <row r="999">
          <cell r="A999">
            <v>38334</v>
          </cell>
          <cell r="B999" t="str">
            <v>CDB</v>
          </cell>
          <cell r="C999">
            <v>38467</v>
          </cell>
          <cell r="D999">
            <v>2</v>
          </cell>
          <cell r="E999">
            <v>3.7999999999999999E-2</v>
          </cell>
          <cell r="F999" t="str">
            <v>BCR</v>
          </cell>
          <cell r="G999">
            <v>143</v>
          </cell>
          <cell r="H999">
            <v>133</v>
          </cell>
          <cell r="I999">
            <v>2004</v>
          </cell>
          <cell r="J999">
            <v>12</v>
          </cell>
          <cell r="K999">
            <v>7.5999999999999998E-2</v>
          </cell>
          <cell r="L999">
            <v>84.57</v>
          </cell>
        </row>
        <row r="1000">
          <cell r="A1000">
            <v>38334</v>
          </cell>
          <cell r="B1000" t="str">
            <v>CDB</v>
          </cell>
          <cell r="C1000">
            <v>38544</v>
          </cell>
          <cell r="D1000">
            <v>4</v>
          </cell>
          <cell r="E1000">
            <v>4.0500000000000001E-2</v>
          </cell>
          <cell r="F1000" t="str">
            <v>BCR</v>
          </cell>
          <cell r="G1000">
            <v>144</v>
          </cell>
          <cell r="H1000">
            <v>210</v>
          </cell>
          <cell r="I1000">
            <v>2004</v>
          </cell>
          <cell r="J1000">
            <v>12</v>
          </cell>
          <cell r="K1000">
            <v>0.16200000000000001</v>
          </cell>
          <cell r="L1000">
            <v>84.57</v>
          </cell>
        </row>
        <row r="1001">
          <cell r="A1001">
            <v>38334</v>
          </cell>
          <cell r="B1001" t="str">
            <v>CDB</v>
          </cell>
          <cell r="C1001">
            <v>38588</v>
          </cell>
          <cell r="D1001">
            <v>5</v>
          </cell>
          <cell r="E1001">
            <v>4.2500000000000003E-2</v>
          </cell>
          <cell r="F1001" t="str">
            <v>BCR</v>
          </cell>
          <cell r="G1001">
            <v>145</v>
          </cell>
          <cell r="H1001">
            <v>254</v>
          </cell>
          <cell r="I1001">
            <v>2004</v>
          </cell>
          <cell r="J1001">
            <v>12</v>
          </cell>
          <cell r="K1001">
            <v>0.21250000000000002</v>
          </cell>
          <cell r="L1001">
            <v>84.57</v>
          </cell>
        </row>
        <row r="1002">
          <cell r="A1002">
            <v>38334</v>
          </cell>
          <cell r="B1002" t="str">
            <v>CDB</v>
          </cell>
          <cell r="C1002">
            <v>38597</v>
          </cell>
          <cell r="D1002">
            <v>2</v>
          </cell>
          <cell r="E1002">
            <v>4.2900000000000001E-2</v>
          </cell>
          <cell r="F1002" t="str">
            <v>BCR</v>
          </cell>
          <cell r="G1002">
            <v>146</v>
          </cell>
          <cell r="H1002">
            <v>263</v>
          </cell>
          <cell r="I1002">
            <v>2004</v>
          </cell>
          <cell r="J1002">
            <v>12</v>
          </cell>
          <cell r="K1002">
            <v>8.5800000000000001E-2</v>
          </cell>
          <cell r="L1002">
            <v>84.57</v>
          </cell>
        </row>
        <row r="1003">
          <cell r="A1003">
            <v>38334</v>
          </cell>
          <cell r="B1003" t="str">
            <v>CDB</v>
          </cell>
          <cell r="C1003">
            <v>38636</v>
          </cell>
          <cell r="D1003">
            <v>5.5</v>
          </cell>
          <cell r="E1003">
            <v>4.3499999999999997E-2</v>
          </cell>
          <cell r="F1003" t="str">
            <v>BCR</v>
          </cell>
          <cell r="G1003">
            <v>147</v>
          </cell>
          <cell r="H1003">
            <v>302</v>
          </cell>
          <cell r="I1003">
            <v>2004</v>
          </cell>
          <cell r="J1003">
            <v>12</v>
          </cell>
          <cell r="K1003">
            <v>0.23924999999999999</v>
          </cell>
          <cell r="L1003">
            <v>84.57</v>
          </cell>
        </row>
        <row r="1004">
          <cell r="A1004">
            <v>38335</v>
          </cell>
          <cell r="B1004" t="str">
            <v>CDB</v>
          </cell>
          <cell r="C1004">
            <v>38341</v>
          </cell>
          <cell r="D1004">
            <v>59.7</v>
          </cell>
          <cell r="E1004">
            <v>2.8999999999999998E-2</v>
          </cell>
          <cell r="F1004" t="str">
            <v>BCR</v>
          </cell>
          <cell r="G1004">
            <v>148</v>
          </cell>
          <cell r="H1004">
            <v>6</v>
          </cell>
          <cell r="I1004">
            <v>2004</v>
          </cell>
          <cell r="J1004">
            <v>12</v>
          </cell>
          <cell r="K1004">
            <v>1.7313000000000001</v>
          </cell>
          <cell r="L1004">
            <v>84.57</v>
          </cell>
        </row>
        <row r="1005">
          <cell r="A1005">
            <v>38335</v>
          </cell>
          <cell r="B1005" t="str">
            <v>CDB</v>
          </cell>
          <cell r="C1005">
            <v>38344</v>
          </cell>
          <cell r="D1005">
            <v>1</v>
          </cell>
          <cell r="E1005">
            <v>3.15E-2</v>
          </cell>
          <cell r="F1005" t="str">
            <v>BCR</v>
          </cell>
          <cell r="G1005">
            <v>149</v>
          </cell>
          <cell r="H1005">
            <v>9</v>
          </cell>
          <cell r="I1005">
            <v>2004</v>
          </cell>
          <cell r="J1005">
            <v>12</v>
          </cell>
          <cell r="K1005">
            <v>3.15E-2</v>
          </cell>
          <cell r="L1005">
            <v>84.57</v>
          </cell>
        </row>
        <row r="1006">
          <cell r="A1006">
            <v>38335</v>
          </cell>
          <cell r="B1006" t="str">
            <v>CDB</v>
          </cell>
          <cell r="C1006">
            <v>38369</v>
          </cell>
          <cell r="D1006">
            <v>9</v>
          </cell>
          <cell r="E1006">
            <v>3.2199999999999999E-2</v>
          </cell>
          <cell r="F1006" t="str">
            <v>BCR</v>
          </cell>
          <cell r="G1006">
            <v>150</v>
          </cell>
          <cell r="H1006">
            <v>34</v>
          </cell>
          <cell r="I1006">
            <v>2004</v>
          </cell>
          <cell r="J1006">
            <v>12</v>
          </cell>
          <cell r="K1006">
            <v>0.2898</v>
          </cell>
          <cell r="L1006">
            <v>84.57</v>
          </cell>
        </row>
        <row r="1007">
          <cell r="A1007">
            <v>38335</v>
          </cell>
          <cell r="B1007" t="str">
            <v>CDB</v>
          </cell>
          <cell r="C1007">
            <v>38426</v>
          </cell>
          <cell r="D1007">
            <v>10</v>
          </cell>
          <cell r="E1007">
            <v>3.6000000000000004E-2</v>
          </cell>
          <cell r="F1007" t="str">
            <v>BCR</v>
          </cell>
          <cell r="G1007">
            <v>151</v>
          </cell>
          <cell r="H1007">
            <v>91</v>
          </cell>
          <cell r="I1007">
            <v>2004</v>
          </cell>
          <cell r="J1007">
            <v>12</v>
          </cell>
          <cell r="K1007">
            <v>0.36000000000000004</v>
          </cell>
          <cell r="L1007">
            <v>84.57</v>
          </cell>
        </row>
        <row r="1008">
          <cell r="A1008">
            <v>38335</v>
          </cell>
          <cell r="B1008" t="str">
            <v>CDB</v>
          </cell>
          <cell r="C1008">
            <v>38450</v>
          </cell>
          <cell r="D1008">
            <v>5</v>
          </cell>
          <cell r="E1008">
            <v>3.7000000000000005E-2</v>
          </cell>
          <cell r="F1008" t="str">
            <v>BCR</v>
          </cell>
          <cell r="G1008">
            <v>152</v>
          </cell>
          <cell r="H1008">
            <v>115</v>
          </cell>
          <cell r="I1008">
            <v>2004</v>
          </cell>
          <cell r="J1008">
            <v>12</v>
          </cell>
          <cell r="K1008">
            <v>0.18500000000000003</v>
          </cell>
          <cell r="L1008">
            <v>84.57</v>
          </cell>
        </row>
        <row r="1009">
          <cell r="A1009">
            <v>38335</v>
          </cell>
          <cell r="B1009" t="str">
            <v>CDB</v>
          </cell>
          <cell r="C1009">
            <v>38636</v>
          </cell>
          <cell r="D1009">
            <v>6</v>
          </cell>
          <cell r="E1009">
            <v>4.3499999999999997E-2</v>
          </cell>
          <cell r="F1009" t="str">
            <v>BCR</v>
          </cell>
          <cell r="G1009">
            <v>153</v>
          </cell>
          <cell r="H1009">
            <v>301</v>
          </cell>
          <cell r="I1009">
            <v>2004</v>
          </cell>
          <cell r="J1009">
            <v>12</v>
          </cell>
          <cell r="K1009">
            <v>0.26100000000000001</v>
          </cell>
          <cell r="L1009">
            <v>84.57</v>
          </cell>
        </row>
        <row r="1010">
          <cell r="A1010">
            <v>38335</v>
          </cell>
          <cell r="B1010" t="str">
            <v>CDB</v>
          </cell>
          <cell r="C1010">
            <v>38698</v>
          </cell>
          <cell r="D1010">
            <v>5</v>
          </cell>
          <cell r="E1010">
            <v>4.4900000000000002E-2</v>
          </cell>
          <cell r="F1010" t="str">
            <v>BCR</v>
          </cell>
          <cell r="G1010">
            <v>154</v>
          </cell>
          <cell r="H1010">
            <v>363</v>
          </cell>
          <cell r="I1010">
            <v>2004</v>
          </cell>
          <cell r="J1010">
            <v>12</v>
          </cell>
          <cell r="K1010">
            <v>0.22450000000000001</v>
          </cell>
          <cell r="L1010">
            <v>84.57</v>
          </cell>
        </row>
        <row r="1011">
          <cell r="A1011">
            <v>38335</v>
          </cell>
          <cell r="B1011" t="str">
            <v>CDB</v>
          </cell>
          <cell r="C1011">
            <v>38798</v>
          </cell>
          <cell r="D1011">
            <v>30</v>
          </cell>
          <cell r="E1011">
            <v>5.3499999999999999E-2</v>
          </cell>
          <cell r="F1011" t="str">
            <v>BCR</v>
          </cell>
          <cell r="G1011">
            <v>155</v>
          </cell>
          <cell r="H1011">
            <v>463</v>
          </cell>
          <cell r="I1011">
            <v>2004</v>
          </cell>
          <cell r="J1011">
            <v>12</v>
          </cell>
          <cell r="K1011">
            <v>1.605</v>
          </cell>
          <cell r="L1011">
            <v>84.57</v>
          </cell>
        </row>
        <row r="1012">
          <cell r="A1012">
            <v>38336</v>
          </cell>
          <cell r="B1012" t="str">
            <v>CDB</v>
          </cell>
          <cell r="C1012">
            <v>38341</v>
          </cell>
          <cell r="D1012">
            <v>45</v>
          </cell>
          <cell r="E1012">
            <v>3.1E-2</v>
          </cell>
          <cell r="F1012" t="str">
            <v>BCR</v>
          </cell>
          <cell r="G1012">
            <v>156</v>
          </cell>
          <cell r="H1012">
            <v>5</v>
          </cell>
          <cell r="I1012">
            <v>2004</v>
          </cell>
          <cell r="J1012">
            <v>12</v>
          </cell>
          <cell r="K1012">
            <v>1.395</v>
          </cell>
          <cell r="L1012">
            <v>84.57</v>
          </cell>
        </row>
        <row r="1013">
          <cell r="A1013">
            <v>38336</v>
          </cell>
          <cell r="B1013" t="str">
            <v>CDB</v>
          </cell>
          <cell r="C1013">
            <v>38393</v>
          </cell>
          <cell r="D1013">
            <v>10</v>
          </cell>
          <cell r="E1013">
            <v>3.4500000000000003E-2</v>
          </cell>
          <cell r="F1013" t="str">
            <v>BCR</v>
          </cell>
          <cell r="G1013">
            <v>157</v>
          </cell>
          <cell r="H1013">
            <v>57</v>
          </cell>
          <cell r="I1013">
            <v>2004</v>
          </cell>
          <cell r="J1013">
            <v>12</v>
          </cell>
          <cell r="K1013">
            <v>0.34500000000000003</v>
          </cell>
          <cell r="L1013">
            <v>84.57</v>
          </cell>
        </row>
        <row r="1014">
          <cell r="A1014">
            <v>38336</v>
          </cell>
          <cell r="B1014" t="str">
            <v>CDB</v>
          </cell>
          <cell r="C1014">
            <v>38426</v>
          </cell>
          <cell r="D1014">
            <v>3</v>
          </cell>
          <cell r="E1014">
            <v>3.5900000000000001E-2</v>
          </cell>
          <cell r="F1014" t="str">
            <v>BCR</v>
          </cell>
          <cell r="G1014">
            <v>158</v>
          </cell>
          <cell r="H1014">
            <v>90</v>
          </cell>
          <cell r="I1014">
            <v>2004</v>
          </cell>
          <cell r="J1014">
            <v>12</v>
          </cell>
          <cell r="K1014">
            <v>0.1077</v>
          </cell>
          <cell r="L1014">
            <v>84.57</v>
          </cell>
        </row>
        <row r="1015">
          <cell r="A1015">
            <v>38336</v>
          </cell>
          <cell r="B1015" t="str">
            <v>CDB</v>
          </cell>
          <cell r="C1015">
            <v>38832</v>
          </cell>
          <cell r="D1015">
            <v>2</v>
          </cell>
          <cell r="E1015">
            <v>5.1500000000000004E-2</v>
          </cell>
          <cell r="F1015" t="str">
            <v>BCR</v>
          </cell>
          <cell r="G1015">
            <v>159</v>
          </cell>
          <cell r="H1015">
            <v>496</v>
          </cell>
          <cell r="I1015">
            <v>2004</v>
          </cell>
          <cell r="J1015">
            <v>12</v>
          </cell>
          <cell r="K1015">
            <v>0.10300000000000001</v>
          </cell>
          <cell r="L1015">
            <v>84.57</v>
          </cell>
        </row>
        <row r="1016">
          <cell r="A1016">
            <v>38337</v>
          </cell>
          <cell r="B1016" t="str">
            <v>CDB</v>
          </cell>
          <cell r="C1016">
            <v>38341</v>
          </cell>
          <cell r="D1016">
            <v>10</v>
          </cell>
          <cell r="E1016">
            <v>3.1E-2</v>
          </cell>
          <cell r="F1016" t="str">
            <v>BCR</v>
          </cell>
          <cell r="G1016">
            <v>160</v>
          </cell>
          <cell r="H1016">
            <v>4</v>
          </cell>
          <cell r="I1016">
            <v>2004</v>
          </cell>
          <cell r="J1016">
            <v>12</v>
          </cell>
          <cell r="K1016">
            <v>0.31</v>
          </cell>
          <cell r="L1016">
            <v>84.57</v>
          </cell>
        </row>
        <row r="1017">
          <cell r="A1017">
            <v>38337</v>
          </cell>
          <cell r="B1017" t="str">
            <v>CDB</v>
          </cell>
          <cell r="C1017">
            <v>38650</v>
          </cell>
          <cell r="D1017">
            <v>2</v>
          </cell>
          <cell r="E1017">
            <v>4.2999999999999997E-2</v>
          </cell>
          <cell r="F1017" t="str">
            <v>BCR</v>
          </cell>
          <cell r="G1017">
            <v>161</v>
          </cell>
          <cell r="H1017">
            <v>313</v>
          </cell>
          <cell r="I1017">
            <v>2004</v>
          </cell>
          <cell r="J1017">
            <v>12</v>
          </cell>
          <cell r="K1017">
            <v>8.5999999999999993E-2</v>
          </cell>
          <cell r="L1017">
            <v>84.57</v>
          </cell>
        </row>
        <row r="1018">
          <cell r="A1018">
            <v>38338</v>
          </cell>
          <cell r="B1018" t="str">
            <v>CDB</v>
          </cell>
          <cell r="C1018">
            <v>38341</v>
          </cell>
          <cell r="D1018">
            <v>26</v>
          </cell>
          <cell r="E1018">
            <v>2.8900000000000002E-2</v>
          </cell>
          <cell r="F1018" t="str">
            <v>BCR</v>
          </cell>
          <cell r="G1018">
            <v>162</v>
          </cell>
          <cell r="H1018">
            <v>3</v>
          </cell>
          <cell r="I1018">
            <v>2004</v>
          </cell>
          <cell r="J1018">
            <v>12</v>
          </cell>
          <cell r="K1018">
            <v>0.75140000000000007</v>
          </cell>
          <cell r="L1018">
            <v>84.57</v>
          </cell>
        </row>
        <row r="1019">
          <cell r="A1019">
            <v>38341</v>
          </cell>
          <cell r="B1019" t="str">
            <v>CDB</v>
          </cell>
          <cell r="C1019">
            <v>38344</v>
          </cell>
          <cell r="D1019">
            <v>40</v>
          </cell>
          <cell r="E1019">
            <v>3.04E-2</v>
          </cell>
          <cell r="F1019" t="str">
            <v>BCR</v>
          </cell>
          <cell r="G1019">
            <v>163</v>
          </cell>
          <cell r="H1019">
            <v>3</v>
          </cell>
          <cell r="I1019">
            <v>2004</v>
          </cell>
          <cell r="J1019">
            <v>12</v>
          </cell>
          <cell r="K1019">
            <v>1.216</v>
          </cell>
          <cell r="L1019">
            <v>84.57</v>
          </cell>
        </row>
        <row r="1020">
          <cell r="A1020">
            <v>38341</v>
          </cell>
          <cell r="B1020" t="str">
            <v>CDB</v>
          </cell>
          <cell r="C1020">
            <v>38709</v>
          </cell>
          <cell r="D1020">
            <v>4</v>
          </cell>
          <cell r="E1020">
            <v>4.4000000000000004E-2</v>
          </cell>
          <cell r="F1020" t="str">
            <v>BCR</v>
          </cell>
          <cell r="G1020">
            <v>164</v>
          </cell>
          <cell r="H1020">
            <v>368</v>
          </cell>
          <cell r="I1020">
            <v>2004</v>
          </cell>
          <cell r="J1020">
            <v>12</v>
          </cell>
          <cell r="K1020">
            <v>0.17600000000000002</v>
          </cell>
          <cell r="L1020">
            <v>84.57</v>
          </cell>
        </row>
        <row r="1021">
          <cell r="A1021">
            <v>38342</v>
          </cell>
          <cell r="B1021" t="str">
            <v>CDB</v>
          </cell>
          <cell r="C1021">
            <v>38344</v>
          </cell>
          <cell r="D1021">
            <v>63.2</v>
          </cell>
          <cell r="E1021">
            <v>2.9399999999999999E-2</v>
          </cell>
          <cell r="F1021" t="str">
            <v>BCR</v>
          </cell>
          <cell r="G1021">
            <v>165</v>
          </cell>
          <cell r="H1021">
            <v>2</v>
          </cell>
          <cell r="I1021">
            <v>2004</v>
          </cell>
          <cell r="J1021">
            <v>12</v>
          </cell>
          <cell r="K1021">
            <v>1.85808</v>
          </cell>
          <cell r="L1021">
            <v>84.57</v>
          </cell>
        </row>
        <row r="1022">
          <cell r="A1022">
            <v>38342</v>
          </cell>
          <cell r="B1022" t="str">
            <v>CDB</v>
          </cell>
          <cell r="C1022">
            <v>38348</v>
          </cell>
          <cell r="D1022">
            <v>10</v>
          </cell>
          <cell r="E1022">
            <v>0.03</v>
          </cell>
          <cell r="F1022" t="str">
            <v>BCR</v>
          </cell>
          <cell r="G1022">
            <v>166</v>
          </cell>
          <cell r="H1022">
            <v>6</v>
          </cell>
          <cell r="I1022">
            <v>2004</v>
          </cell>
          <cell r="J1022">
            <v>12</v>
          </cell>
          <cell r="K1022">
            <v>0.3</v>
          </cell>
          <cell r="L1022">
            <v>84.57</v>
          </cell>
        </row>
        <row r="1023">
          <cell r="A1023">
            <v>38342</v>
          </cell>
          <cell r="B1023" t="str">
            <v>CDB</v>
          </cell>
          <cell r="C1023">
            <v>38572</v>
          </cell>
          <cell r="D1023">
            <v>2.9</v>
          </cell>
          <cell r="E1023">
            <v>4.0999999999999995E-2</v>
          </cell>
          <cell r="F1023" t="str">
            <v>BCR</v>
          </cell>
          <cell r="G1023">
            <v>167</v>
          </cell>
          <cell r="H1023">
            <v>230</v>
          </cell>
          <cell r="I1023">
            <v>2004</v>
          </cell>
          <cell r="J1023">
            <v>12</v>
          </cell>
          <cell r="K1023">
            <v>0.11889999999999998</v>
          </cell>
          <cell r="L1023">
            <v>84.57</v>
          </cell>
        </row>
        <row r="1024">
          <cell r="A1024">
            <v>38342</v>
          </cell>
          <cell r="B1024" t="str">
            <v>CDB</v>
          </cell>
          <cell r="C1024">
            <v>38614</v>
          </cell>
          <cell r="D1024">
            <v>2</v>
          </cell>
          <cell r="E1024">
            <v>4.2000000000000003E-2</v>
          </cell>
          <cell r="F1024" t="str">
            <v>BCR</v>
          </cell>
          <cell r="G1024">
            <v>168</v>
          </cell>
          <cell r="H1024">
            <v>272</v>
          </cell>
          <cell r="I1024">
            <v>2004</v>
          </cell>
          <cell r="J1024">
            <v>12</v>
          </cell>
          <cell r="K1024">
            <v>8.4000000000000005E-2</v>
          </cell>
          <cell r="L1024">
            <v>84.57</v>
          </cell>
        </row>
        <row r="1025">
          <cell r="A1025">
            <v>38342</v>
          </cell>
          <cell r="B1025" t="str">
            <v>CDB</v>
          </cell>
          <cell r="C1025">
            <v>38709</v>
          </cell>
          <cell r="D1025">
            <v>0.5</v>
          </cell>
          <cell r="E1025">
            <v>4.3499999999999997E-2</v>
          </cell>
          <cell r="F1025" t="str">
            <v>BCR</v>
          </cell>
          <cell r="G1025">
            <v>169</v>
          </cell>
          <cell r="H1025">
            <v>367</v>
          </cell>
          <cell r="I1025">
            <v>2004</v>
          </cell>
          <cell r="J1025">
            <v>12</v>
          </cell>
          <cell r="K1025">
            <v>2.1749999999999999E-2</v>
          </cell>
          <cell r="L1025">
            <v>84.57</v>
          </cell>
        </row>
        <row r="1026">
          <cell r="A1026">
            <v>38342</v>
          </cell>
          <cell r="B1026" t="str">
            <v>CDB</v>
          </cell>
          <cell r="C1026">
            <v>39342</v>
          </cell>
          <cell r="D1026">
            <v>5</v>
          </cell>
          <cell r="E1026">
            <v>6.5500000000000003E-2</v>
          </cell>
          <cell r="F1026" t="str">
            <v>BCR</v>
          </cell>
          <cell r="G1026">
            <v>170</v>
          </cell>
          <cell r="H1026">
            <v>1000</v>
          </cell>
          <cell r="I1026">
            <v>2004</v>
          </cell>
          <cell r="J1026">
            <v>12</v>
          </cell>
          <cell r="K1026">
            <v>0.32750000000000001</v>
          </cell>
          <cell r="L1026">
            <v>84.57</v>
          </cell>
        </row>
        <row r="1027">
          <cell r="A1027">
            <v>38348</v>
          </cell>
          <cell r="B1027" t="str">
            <v>CDB</v>
          </cell>
          <cell r="C1027">
            <v>38393</v>
          </cell>
          <cell r="D1027">
            <v>30</v>
          </cell>
          <cell r="E1027">
            <v>3.5000000000000003E-2</v>
          </cell>
          <cell r="F1027" t="str">
            <v>BCR</v>
          </cell>
          <cell r="G1027">
            <v>171</v>
          </cell>
          <cell r="H1027">
            <v>45</v>
          </cell>
          <cell r="I1027">
            <v>2004</v>
          </cell>
          <cell r="J1027">
            <v>12</v>
          </cell>
          <cell r="K1027">
            <v>1.05</v>
          </cell>
          <cell r="L1027">
            <v>84.57</v>
          </cell>
        </row>
        <row r="1028">
          <cell r="A1028">
            <v>38349</v>
          </cell>
          <cell r="B1028" t="str">
            <v>CDB</v>
          </cell>
          <cell r="C1028">
            <v>38393</v>
          </cell>
          <cell r="D1028">
            <v>11.3</v>
          </cell>
          <cell r="E1028">
            <v>3.3399999999999999E-2</v>
          </cell>
          <cell r="F1028" t="str">
            <v>BCR</v>
          </cell>
          <cell r="G1028">
            <v>172</v>
          </cell>
          <cell r="H1028">
            <v>44</v>
          </cell>
          <cell r="I1028">
            <v>2004</v>
          </cell>
          <cell r="J1028">
            <v>12</v>
          </cell>
          <cell r="K1028">
            <v>0.37742000000000003</v>
          </cell>
          <cell r="L1028">
            <v>84.57</v>
          </cell>
        </row>
        <row r="1029">
          <cell r="A1029">
            <v>38349</v>
          </cell>
          <cell r="B1029" t="str">
            <v>CDB</v>
          </cell>
          <cell r="C1029">
            <v>38426</v>
          </cell>
          <cell r="D1029">
            <v>1</v>
          </cell>
          <cell r="E1029">
            <v>3.6000000000000004E-2</v>
          </cell>
          <cell r="F1029" t="str">
            <v>BCR</v>
          </cell>
          <cell r="G1029">
            <v>173</v>
          </cell>
          <cell r="H1029">
            <v>77</v>
          </cell>
          <cell r="I1029">
            <v>2004</v>
          </cell>
          <cell r="J1029">
            <v>12</v>
          </cell>
          <cell r="K1029">
            <v>3.6000000000000004E-2</v>
          </cell>
          <cell r="L1029">
            <v>84.57</v>
          </cell>
        </row>
        <row r="1030">
          <cell r="A1030">
            <v>38349</v>
          </cell>
          <cell r="B1030" t="str">
            <v>CDB</v>
          </cell>
          <cell r="C1030">
            <v>38854</v>
          </cell>
          <cell r="D1030">
            <v>25</v>
          </cell>
          <cell r="E1030">
            <v>4.9400000000000006E-2</v>
          </cell>
          <cell r="F1030" t="str">
            <v>BCR</v>
          </cell>
          <cell r="G1030">
            <v>174</v>
          </cell>
          <cell r="H1030">
            <v>505</v>
          </cell>
          <cell r="I1030">
            <v>2004</v>
          </cell>
          <cell r="J1030">
            <v>12</v>
          </cell>
          <cell r="K1030">
            <v>1.2350000000000001</v>
          </cell>
          <cell r="L1030">
            <v>84.57</v>
          </cell>
        </row>
        <row r="1031">
          <cell r="A1031">
            <v>38349</v>
          </cell>
          <cell r="B1031" t="str">
            <v>CDB</v>
          </cell>
          <cell r="C1031">
            <v>39008</v>
          </cell>
          <cell r="D1031">
            <v>20</v>
          </cell>
          <cell r="E1031">
            <v>5.4600000000000003E-2</v>
          </cell>
          <cell r="F1031" t="str">
            <v>BCR</v>
          </cell>
          <cell r="G1031">
            <v>175</v>
          </cell>
          <cell r="H1031">
            <v>659</v>
          </cell>
          <cell r="I1031">
            <v>2004</v>
          </cell>
          <cell r="J1031">
            <v>12</v>
          </cell>
          <cell r="K1031">
            <v>1.0920000000000001</v>
          </cell>
          <cell r="L1031">
            <v>84.57</v>
          </cell>
        </row>
        <row r="1032">
          <cell r="A1032">
            <v>38351</v>
          </cell>
          <cell r="B1032" t="str">
            <v>CDB</v>
          </cell>
          <cell r="C1032">
            <v>38355</v>
          </cell>
          <cell r="D1032">
            <v>10</v>
          </cell>
          <cell r="E1032">
            <v>3.0499999999999999E-2</v>
          </cell>
          <cell r="F1032" t="str">
            <v>BCR</v>
          </cell>
          <cell r="G1032">
            <v>176</v>
          </cell>
          <cell r="H1032">
            <v>4</v>
          </cell>
          <cell r="I1032">
            <v>2004</v>
          </cell>
          <cell r="J1032">
            <v>12</v>
          </cell>
          <cell r="K1032">
            <v>0.30499999999999999</v>
          </cell>
          <cell r="L1032">
            <v>84.57</v>
          </cell>
        </row>
      </sheetData>
      <sheetData sheetId="2"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36958</v>
          </cell>
          <cell r="B3">
            <v>100</v>
          </cell>
          <cell r="C3">
            <v>100</v>
          </cell>
          <cell r="D3">
            <v>543</v>
          </cell>
          <cell r="E3">
            <v>0.12677906550224982</v>
          </cell>
          <cell r="F3">
            <v>0.122997</v>
          </cell>
          <cell r="G3">
            <v>37689</v>
          </cell>
          <cell r="H3" t="str">
            <v>BTP</v>
          </cell>
          <cell r="I3" t="str">
            <v>NOM</v>
          </cell>
          <cell r="J3">
            <v>731</v>
          </cell>
          <cell r="K3">
            <v>24</v>
          </cell>
          <cell r="L3">
            <v>12.677906550224982</v>
          </cell>
        </row>
        <row r="4">
          <cell r="A4">
            <v>36985</v>
          </cell>
          <cell r="B4">
            <v>100</v>
          </cell>
          <cell r="C4">
            <v>100</v>
          </cell>
          <cell r="D4">
            <v>240</v>
          </cell>
          <cell r="E4">
            <v>0.12480000000000001</v>
          </cell>
          <cell r="F4">
            <v>0.122997</v>
          </cell>
          <cell r="G4">
            <v>37689</v>
          </cell>
          <cell r="H4" t="str">
            <v>BTP</v>
          </cell>
          <cell r="I4" t="str">
            <v>NOM</v>
          </cell>
          <cell r="J4">
            <v>704</v>
          </cell>
          <cell r="K4">
            <v>23</v>
          </cell>
          <cell r="L4">
            <v>12.48</v>
          </cell>
        </row>
        <row r="5">
          <cell r="A5">
            <v>37062</v>
          </cell>
          <cell r="B5">
            <v>54</v>
          </cell>
          <cell r="C5">
            <v>54</v>
          </cell>
          <cell r="D5">
            <v>131</v>
          </cell>
          <cell r="E5">
            <v>0.12635768999999986</v>
          </cell>
          <cell r="F5">
            <v>0.1226</v>
          </cell>
          <cell r="G5">
            <v>37793</v>
          </cell>
          <cell r="H5" t="str">
            <v>BTP</v>
          </cell>
          <cell r="I5" t="str">
            <v>NOM</v>
          </cell>
          <cell r="J5">
            <v>731</v>
          </cell>
          <cell r="K5">
            <v>24</v>
          </cell>
          <cell r="L5">
            <v>6.8233152599999922</v>
          </cell>
        </row>
        <row r="6">
          <cell r="A6">
            <v>37062</v>
          </cell>
          <cell r="B6">
            <v>96</v>
          </cell>
          <cell r="C6">
            <v>96</v>
          </cell>
          <cell r="D6">
            <v>143</v>
          </cell>
          <cell r="E6">
            <v>0.13262806249999981</v>
          </cell>
          <cell r="F6">
            <v>0.1285</v>
          </cell>
          <cell r="G6">
            <v>38159</v>
          </cell>
          <cell r="H6" t="str">
            <v>BTP</v>
          </cell>
          <cell r="I6" t="str">
            <v>NOM</v>
          </cell>
          <cell r="J6">
            <v>1097</v>
          </cell>
          <cell r="K6">
            <v>36</v>
          </cell>
          <cell r="L6">
            <v>12.732293999999982</v>
          </cell>
        </row>
        <row r="7">
          <cell r="A7">
            <v>37076</v>
          </cell>
          <cell r="B7">
            <v>51</v>
          </cell>
          <cell r="C7">
            <v>51</v>
          </cell>
          <cell r="D7">
            <v>118</v>
          </cell>
          <cell r="E7">
            <v>0.1244125</v>
          </cell>
          <cell r="F7">
            <v>0.1226</v>
          </cell>
          <cell r="G7">
            <v>37793</v>
          </cell>
          <cell r="H7" t="str">
            <v>BTP</v>
          </cell>
          <cell r="I7" t="str">
            <v>NOM</v>
          </cell>
          <cell r="J7">
            <v>717</v>
          </cell>
          <cell r="K7">
            <v>24</v>
          </cell>
          <cell r="L7">
            <v>6.3450375000000001</v>
          </cell>
        </row>
        <row r="8">
          <cell r="A8">
            <v>37076</v>
          </cell>
          <cell r="B8">
            <v>99</v>
          </cell>
          <cell r="C8">
            <v>99</v>
          </cell>
          <cell r="D8">
            <v>184</v>
          </cell>
          <cell r="E8">
            <v>0.1305105</v>
          </cell>
          <cell r="F8">
            <v>0.1285</v>
          </cell>
          <cell r="G8">
            <v>38159</v>
          </cell>
          <cell r="H8" t="str">
            <v>BTP</v>
          </cell>
          <cell r="I8" t="str">
            <v>NOM</v>
          </cell>
          <cell r="J8">
            <v>1083</v>
          </cell>
          <cell r="K8">
            <v>36</v>
          </cell>
          <cell r="L8">
            <v>12.9205395</v>
          </cell>
        </row>
        <row r="9">
          <cell r="A9">
            <v>37158</v>
          </cell>
          <cell r="B9">
            <v>250</v>
          </cell>
          <cell r="C9">
            <v>250</v>
          </cell>
          <cell r="D9">
            <v>542</v>
          </cell>
          <cell r="E9">
            <v>0.1063884224999998</v>
          </cell>
          <cell r="F9">
            <v>0.10369999999999999</v>
          </cell>
          <cell r="G9">
            <v>37889</v>
          </cell>
          <cell r="H9" t="str">
            <v>BTP</v>
          </cell>
          <cell r="I9" t="str">
            <v>NOM</v>
          </cell>
          <cell r="J9">
            <v>731</v>
          </cell>
          <cell r="K9">
            <v>24</v>
          </cell>
          <cell r="L9">
            <v>26.597105624999951</v>
          </cell>
        </row>
        <row r="10">
          <cell r="A10">
            <v>37179</v>
          </cell>
          <cell r="B10">
            <v>200</v>
          </cell>
          <cell r="C10">
            <v>200</v>
          </cell>
          <cell r="D10">
            <v>471</v>
          </cell>
          <cell r="E10">
            <v>0.1</v>
          </cell>
          <cell r="F10">
            <v>0.10369999999999999</v>
          </cell>
          <cell r="G10">
            <v>37889</v>
          </cell>
          <cell r="H10" t="str">
            <v>BTP</v>
          </cell>
          <cell r="I10" t="str">
            <v>NOM</v>
          </cell>
          <cell r="J10">
            <v>710</v>
          </cell>
          <cell r="K10">
            <v>23</v>
          </cell>
          <cell r="L10">
            <v>20</v>
          </cell>
        </row>
        <row r="11">
          <cell r="A11">
            <v>37200</v>
          </cell>
          <cell r="B11">
            <v>150</v>
          </cell>
          <cell r="C11">
            <v>150</v>
          </cell>
          <cell r="D11">
            <v>356.6</v>
          </cell>
          <cell r="E11">
            <v>9.1499999999999998E-2</v>
          </cell>
          <cell r="F11">
            <v>0.10369999999999999</v>
          </cell>
          <cell r="G11">
            <v>37889</v>
          </cell>
          <cell r="H11" t="str">
            <v>BTP</v>
          </cell>
          <cell r="I11" t="str">
            <v>NOM</v>
          </cell>
          <cell r="J11">
            <v>689</v>
          </cell>
          <cell r="K11">
            <v>23</v>
          </cell>
          <cell r="L11">
            <v>13.725</v>
          </cell>
        </row>
        <row r="12">
          <cell r="A12">
            <v>37200</v>
          </cell>
          <cell r="B12">
            <v>100</v>
          </cell>
          <cell r="C12">
            <v>100</v>
          </cell>
          <cell r="D12">
            <v>346.5</v>
          </cell>
          <cell r="E12">
            <v>9.7500000000000003E-2</v>
          </cell>
          <cell r="F12">
            <v>0.1285</v>
          </cell>
          <cell r="G12">
            <v>38159</v>
          </cell>
          <cell r="H12" t="str">
            <v>BTP</v>
          </cell>
          <cell r="I12" t="str">
            <v>NOM</v>
          </cell>
          <cell r="J12">
            <v>959</v>
          </cell>
          <cell r="K12">
            <v>32</v>
          </cell>
          <cell r="L12">
            <v>9.75</v>
          </cell>
        </row>
        <row r="13">
          <cell r="A13">
            <v>37273</v>
          </cell>
          <cell r="B13">
            <v>75</v>
          </cell>
          <cell r="C13">
            <v>75</v>
          </cell>
          <cell r="D13">
            <v>346.5</v>
          </cell>
          <cell r="E13">
            <v>6.6328847424000026E-2</v>
          </cell>
          <cell r="F13">
            <v>6.5264000000000003E-2</v>
          </cell>
          <cell r="G13">
            <v>38004</v>
          </cell>
          <cell r="H13" t="str">
            <v>BTP</v>
          </cell>
          <cell r="I13" t="str">
            <v>NOM</v>
          </cell>
          <cell r="J13">
            <v>731</v>
          </cell>
          <cell r="K13">
            <v>24</v>
          </cell>
          <cell r="L13">
            <v>4.9746635568000022</v>
          </cell>
        </row>
        <row r="14">
          <cell r="A14">
            <v>37273</v>
          </cell>
          <cell r="B14">
            <v>75</v>
          </cell>
          <cell r="C14">
            <v>75</v>
          </cell>
          <cell r="D14">
            <v>183</v>
          </cell>
          <cell r="E14">
            <v>8.1010400372249838E-2</v>
          </cell>
          <cell r="F14">
            <v>7.9433000000000004E-2</v>
          </cell>
          <cell r="G14">
            <v>38370</v>
          </cell>
          <cell r="H14" t="str">
            <v>BTP</v>
          </cell>
          <cell r="I14" t="str">
            <v>NOM</v>
          </cell>
          <cell r="J14">
            <v>1097</v>
          </cell>
          <cell r="K14">
            <v>36</v>
          </cell>
          <cell r="L14">
            <v>6.0757800279187375</v>
          </cell>
        </row>
        <row r="15">
          <cell r="A15">
            <v>37287</v>
          </cell>
          <cell r="B15">
            <v>25</v>
          </cell>
          <cell r="C15">
            <v>25</v>
          </cell>
          <cell r="D15">
            <v>85</v>
          </cell>
          <cell r="E15">
            <v>6.1990499999999997E-2</v>
          </cell>
          <cell r="F15">
            <v>6.5264000000000003E-2</v>
          </cell>
          <cell r="G15">
            <v>38004</v>
          </cell>
          <cell r="H15" t="str">
            <v>BTP</v>
          </cell>
          <cell r="I15" t="str">
            <v>NOM</v>
          </cell>
          <cell r="J15">
            <v>717</v>
          </cell>
          <cell r="K15">
            <v>24</v>
          </cell>
          <cell r="L15">
            <v>1.5497624999999999</v>
          </cell>
        </row>
        <row r="16">
          <cell r="A16">
            <v>37287</v>
          </cell>
          <cell r="B16">
            <v>75</v>
          </cell>
          <cell r="C16">
            <v>75</v>
          </cell>
          <cell r="D16">
            <v>266</v>
          </cell>
          <cell r="E16">
            <v>7.3910600000000007E-2</v>
          </cell>
          <cell r="F16">
            <v>7.9433000000000004E-2</v>
          </cell>
          <cell r="G16">
            <v>38370</v>
          </cell>
          <cell r="H16" t="str">
            <v>BTP</v>
          </cell>
          <cell r="I16" t="str">
            <v>NOM</v>
          </cell>
          <cell r="J16">
            <v>1083</v>
          </cell>
          <cell r="K16">
            <v>36</v>
          </cell>
          <cell r="L16">
            <v>5.5432950000000005</v>
          </cell>
        </row>
        <row r="17">
          <cell r="A17">
            <v>37301</v>
          </cell>
          <cell r="B17">
            <v>20</v>
          </cell>
          <cell r="C17">
            <v>20</v>
          </cell>
          <cell r="D17">
            <v>56</v>
          </cell>
          <cell r="E17">
            <v>0.06</v>
          </cell>
          <cell r="F17">
            <v>6.5264000000000003E-2</v>
          </cell>
          <cell r="G17">
            <v>38004</v>
          </cell>
          <cell r="H17" t="str">
            <v>BTP</v>
          </cell>
          <cell r="I17" t="str">
            <v>NOM</v>
          </cell>
          <cell r="J17">
            <v>703</v>
          </cell>
          <cell r="K17">
            <v>23</v>
          </cell>
          <cell r="L17">
            <v>1.2</v>
          </cell>
        </row>
        <row r="18">
          <cell r="A18">
            <v>37301</v>
          </cell>
          <cell r="B18">
            <v>60</v>
          </cell>
          <cell r="C18">
            <v>60</v>
          </cell>
          <cell r="D18">
            <v>138</v>
          </cell>
          <cell r="E18">
            <v>7.2000000000000008E-2</v>
          </cell>
          <cell r="F18">
            <v>7.9433000000000004E-2</v>
          </cell>
          <cell r="G18">
            <v>38370</v>
          </cell>
          <cell r="H18" t="str">
            <v>BTP</v>
          </cell>
          <cell r="I18" t="str">
            <v>NOM</v>
          </cell>
          <cell r="J18">
            <v>1069</v>
          </cell>
          <cell r="K18">
            <v>35</v>
          </cell>
          <cell r="L18">
            <v>4.32</v>
          </cell>
        </row>
        <row r="19">
          <cell r="A19">
            <v>37313</v>
          </cell>
          <cell r="B19">
            <v>20</v>
          </cell>
          <cell r="C19">
            <v>20</v>
          </cell>
          <cell r="D19">
            <v>69</v>
          </cell>
          <cell r="E19">
            <v>5.978E-2</v>
          </cell>
          <cell r="F19">
            <v>6.5264000000000003E-2</v>
          </cell>
          <cell r="G19">
            <v>38004</v>
          </cell>
          <cell r="H19" t="str">
            <v>BTP</v>
          </cell>
          <cell r="I19" t="str">
            <v>NOM</v>
          </cell>
          <cell r="J19">
            <v>691</v>
          </cell>
          <cell r="K19">
            <v>23</v>
          </cell>
          <cell r="L19">
            <v>1.1956</v>
          </cell>
        </row>
        <row r="20">
          <cell r="A20">
            <v>37313</v>
          </cell>
          <cell r="B20">
            <v>50</v>
          </cell>
          <cell r="C20">
            <v>50</v>
          </cell>
          <cell r="D20">
            <v>125</v>
          </cell>
          <cell r="E20">
            <v>7.2400000000000006E-2</v>
          </cell>
          <cell r="F20">
            <v>7.9433000000000004E-2</v>
          </cell>
          <cell r="G20">
            <v>38370</v>
          </cell>
          <cell r="H20" t="str">
            <v>BTP</v>
          </cell>
          <cell r="I20" t="str">
            <v>NOM</v>
          </cell>
          <cell r="J20">
            <v>1057</v>
          </cell>
          <cell r="K20">
            <v>35</v>
          </cell>
          <cell r="L20">
            <v>3.62</v>
          </cell>
        </row>
        <row r="21">
          <cell r="A21">
            <v>37327</v>
          </cell>
          <cell r="B21">
            <v>54</v>
          </cell>
          <cell r="C21">
            <v>54</v>
          </cell>
          <cell r="D21">
            <v>67</v>
          </cell>
          <cell r="E21">
            <v>7.9399999999999998E-2</v>
          </cell>
          <cell r="F21">
            <v>7.9433000000000004E-2</v>
          </cell>
          <cell r="G21">
            <v>38370</v>
          </cell>
          <cell r="H21" t="str">
            <v>BTP</v>
          </cell>
          <cell r="I21" t="str">
            <v>NOM</v>
          </cell>
          <cell r="J21">
            <v>1043</v>
          </cell>
          <cell r="K21">
            <v>34</v>
          </cell>
          <cell r="L21">
            <v>4.2876000000000003</v>
          </cell>
        </row>
        <row r="22">
          <cell r="A22">
            <v>37341</v>
          </cell>
          <cell r="B22">
            <v>20</v>
          </cell>
          <cell r="C22">
            <v>20</v>
          </cell>
          <cell r="D22">
            <v>43.5</v>
          </cell>
          <cell r="E22">
            <v>6.83E-2</v>
          </cell>
          <cell r="F22">
            <v>6.5299999999999997E-2</v>
          </cell>
          <cell r="G22">
            <v>38004</v>
          </cell>
          <cell r="H22" t="str">
            <v>BTP</v>
          </cell>
          <cell r="I22" t="str">
            <v>NOM</v>
          </cell>
          <cell r="J22">
            <v>663</v>
          </cell>
          <cell r="K22">
            <v>22</v>
          </cell>
          <cell r="L22">
            <v>1.3660000000000001</v>
          </cell>
        </row>
        <row r="23">
          <cell r="A23">
            <v>37355</v>
          </cell>
          <cell r="B23">
            <v>40</v>
          </cell>
          <cell r="C23">
            <v>40</v>
          </cell>
          <cell r="D23">
            <v>129.80000000000001</v>
          </cell>
          <cell r="E23">
            <v>4.4688410000000012E-2</v>
          </cell>
          <cell r="F23">
            <v>4.4199999999999996E-2</v>
          </cell>
          <cell r="G23">
            <v>37721</v>
          </cell>
          <cell r="H23" t="str">
            <v>BTP</v>
          </cell>
          <cell r="I23" t="str">
            <v>NOM</v>
          </cell>
          <cell r="J23">
            <v>366</v>
          </cell>
          <cell r="K23">
            <v>12</v>
          </cell>
          <cell r="L23">
            <v>1.7875364000000005</v>
          </cell>
        </row>
        <row r="24">
          <cell r="A24">
            <v>37369</v>
          </cell>
          <cell r="B24">
            <v>40</v>
          </cell>
          <cell r="C24">
            <v>40</v>
          </cell>
          <cell r="D24">
            <v>115</v>
          </cell>
          <cell r="E24">
            <v>4.4500000000000005E-2</v>
          </cell>
          <cell r="F24">
            <v>4.4199999999999996E-2</v>
          </cell>
          <cell r="G24">
            <v>37721</v>
          </cell>
          <cell r="H24" t="str">
            <v>BTP</v>
          </cell>
          <cell r="I24" t="str">
            <v>NOM</v>
          </cell>
          <cell r="J24">
            <v>352</v>
          </cell>
          <cell r="K24">
            <v>12</v>
          </cell>
          <cell r="L24">
            <v>1.7800000000000002</v>
          </cell>
        </row>
        <row r="25">
          <cell r="A25">
            <v>37397</v>
          </cell>
          <cell r="B25">
            <v>30</v>
          </cell>
          <cell r="C25">
            <v>30</v>
          </cell>
          <cell r="D25">
            <v>99.5</v>
          </cell>
          <cell r="E25">
            <v>7.4332249999999878E-2</v>
          </cell>
          <cell r="F25">
            <v>7.2999999999999995E-2</v>
          </cell>
          <cell r="G25">
            <v>38129</v>
          </cell>
          <cell r="H25" t="str">
            <v>BTP</v>
          </cell>
          <cell r="I25" t="str">
            <v>NOM</v>
          </cell>
          <cell r="J25">
            <v>732</v>
          </cell>
          <cell r="K25">
            <v>24</v>
          </cell>
          <cell r="L25">
            <v>2.2299674999999963</v>
          </cell>
        </row>
        <row r="26">
          <cell r="A26">
            <v>37418</v>
          </cell>
          <cell r="B26">
            <v>50</v>
          </cell>
          <cell r="C26">
            <v>50</v>
          </cell>
          <cell r="D26">
            <v>96</v>
          </cell>
          <cell r="E26">
            <v>7.5090000000000004E-2</v>
          </cell>
          <cell r="F26">
            <v>7.2999999999999995E-2</v>
          </cell>
          <cell r="G26">
            <v>38129</v>
          </cell>
          <cell r="H26" t="str">
            <v>BTP</v>
          </cell>
          <cell r="I26" t="str">
            <v>NOM</v>
          </cell>
          <cell r="J26">
            <v>711</v>
          </cell>
          <cell r="K26">
            <v>23</v>
          </cell>
          <cell r="L26">
            <v>3.7545000000000002</v>
          </cell>
        </row>
        <row r="27">
          <cell r="A27">
            <v>37446</v>
          </cell>
          <cell r="B27">
            <v>50</v>
          </cell>
          <cell r="C27">
            <v>50</v>
          </cell>
          <cell r="D27">
            <v>108</v>
          </cell>
          <cell r="E27">
            <v>8.128802249999989E-2</v>
          </cell>
          <cell r="F27">
            <v>7.9699999999999993E-2</v>
          </cell>
          <cell r="G27">
            <v>37996</v>
          </cell>
          <cell r="H27" t="str">
            <v>BTP</v>
          </cell>
          <cell r="I27" t="str">
            <v>NOM</v>
          </cell>
          <cell r="J27">
            <v>550</v>
          </cell>
          <cell r="K27">
            <v>18</v>
          </cell>
          <cell r="L27">
            <v>4.0644011249999945</v>
          </cell>
        </row>
        <row r="28">
          <cell r="A28">
            <v>37476</v>
          </cell>
          <cell r="B28">
            <v>70</v>
          </cell>
          <cell r="C28">
            <v>49.2</v>
          </cell>
          <cell r="D28">
            <v>66</v>
          </cell>
          <cell r="E28">
            <v>8.128802249999989E-2</v>
          </cell>
          <cell r="F28">
            <v>7.9699999999999993E-2</v>
          </cell>
          <cell r="G28">
            <v>40034</v>
          </cell>
          <cell r="H28" t="str">
            <v>BTP</v>
          </cell>
          <cell r="I28" t="str">
            <v>VAC</v>
          </cell>
          <cell r="J28">
            <v>2558</v>
          </cell>
          <cell r="K28">
            <v>84</v>
          </cell>
          <cell r="L28">
            <v>3.9993707069999949</v>
          </cell>
        </row>
        <row r="29">
          <cell r="A29">
            <v>37707</v>
          </cell>
          <cell r="B29">
            <v>100</v>
          </cell>
          <cell r="C29">
            <v>150</v>
          </cell>
          <cell r="D29">
            <v>357</v>
          </cell>
          <cell r="E29">
            <v>5.8899999999999994E-2</v>
          </cell>
          <cell r="F29">
            <v>0.1285</v>
          </cell>
          <cell r="G29">
            <v>38159</v>
          </cell>
          <cell r="H29" t="str">
            <v>BTP</v>
          </cell>
          <cell r="I29" t="str">
            <v>NOM</v>
          </cell>
          <cell r="J29">
            <v>452</v>
          </cell>
          <cell r="K29">
            <v>15</v>
          </cell>
          <cell r="L29">
            <v>8.8349999999999991</v>
          </cell>
        </row>
        <row r="30">
          <cell r="A30">
            <v>37718</v>
          </cell>
          <cell r="B30">
            <v>100</v>
          </cell>
          <cell r="C30">
            <v>150</v>
          </cell>
          <cell r="D30">
            <v>277</v>
          </cell>
          <cell r="E30">
            <v>5.9767302499999841E-2</v>
          </cell>
          <cell r="F30">
            <v>5.8899999999999994E-2</v>
          </cell>
          <cell r="G30">
            <v>38268</v>
          </cell>
          <cell r="H30" t="str">
            <v>BTP</v>
          </cell>
          <cell r="I30" t="str">
            <v>NOM</v>
          </cell>
          <cell r="J30">
            <v>550</v>
          </cell>
          <cell r="K30">
            <v>18</v>
          </cell>
          <cell r="L30">
            <v>8.9650953749999758</v>
          </cell>
        </row>
        <row r="31">
          <cell r="A31">
            <v>37753</v>
          </cell>
          <cell r="B31">
            <v>50</v>
          </cell>
          <cell r="C31">
            <v>75</v>
          </cell>
          <cell r="D31">
            <v>185</v>
          </cell>
          <cell r="E31">
            <v>5.7000000000000002E-2</v>
          </cell>
          <cell r="F31">
            <v>5.8899999999999994E-2</v>
          </cell>
          <cell r="G31">
            <v>38268</v>
          </cell>
          <cell r="H31" t="str">
            <v>BTP</v>
          </cell>
          <cell r="I31" t="str">
            <v>NOM</v>
          </cell>
          <cell r="J31">
            <v>515</v>
          </cell>
          <cell r="K31">
            <v>17</v>
          </cell>
          <cell r="L31">
            <v>4.2750000000000004</v>
          </cell>
        </row>
        <row r="32">
          <cell r="A32">
            <v>37754</v>
          </cell>
          <cell r="B32">
            <v>100</v>
          </cell>
          <cell r="C32">
            <v>150</v>
          </cell>
          <cell r="D32">
            <v>256.2</v>
          </cell>
          <cell r="E32">
            <v>6.0899999999999996E-2</v>
          </cell>
          <cell r="F32">
            <v>7.9433000000000004E-2</v>
          </cell>
          <cell r="G32">
            <v>38370</v>
          </cell>
          <cell r="H32" t="str">
            <v>BTP</v>
          </cell>
          <cell r="I32" t="str">
            <v>NOM</v>
          </cell>
          <cell r="J32">
            <v>616</v>
          </cell>
          <cell r="K32">
            <v>20</v>
          </cell>
          <cell r="L32">
            <v>9.1349999999999998</v>
          </cell>
        </row>
        <row r="33">
          <cell r="A33">
            <v>37781</v>
          </cell>
          <cell r="B33">
            <v>50</v>
          </cell>
          <cell r="C33">
            <v>75</v>
          </cell>
          <cell r="D33">
            <v>192</v>
          </cell>
          <cell r="E33">
            <v>6.8122250000000273E-2</v>
          </cell>
          <cell r="F33">
            <v>6.7000000000000004E-2</v>
          </cell>
          <cell r="G33">
            <v>40339</v>
          </cell>
          <cell r="H33" t="str">
            <v>BTP</v>
          </cell>
          <cell r="I33" t="str">
            <v>VAC</v>
          </cell>
          <cell r="J33">
            <v>2558</v>
          </cell>
          <cell r="K33">
            <v>84</v>
          </cell>
          <cell r="L33">
            <v>5.1091687500000207</v>
          </cell>
        </row>
        <row r="34">
          <cell r="A34">
            <v>37782</v>
          </cell>
          <cell r="B34">
            <v>100</v>
          </cell>
          <cell r="C34">
            <v>150</v>
          </cell>
          <cell r="D34">
            <v>316.5</v>
          </cell>
          <cell r="E34">
            <v>5.9767302499999841E-2</v>
          </cell>
          <cell r="F34">
            <v>5.8899999999999994E-2</v>
          </cell>
          <cell r="G34">
            <v>38514</v>
          </cell>
          <cell r="H34" t="str">
            <v>BTP</v>
          </cell>
          <cell r="I34" t="str">
            <v>NOM</v>
          </cell>
          <cell r="J34">
            <v>732</v>
          </cell>
          <cell r="K34">
            <v>24</v>
          </cell>
          <cell r="L34">
            <v>8.9650953749999758</v>
          </cell>
        </row>
        <row r="35">
          <cell r="A35">
            <v>37809</v>
          </cell>
          <cell r="B35">
            <v>100</v>
          </cell>
          <cell r="C35">
            <v>147</v>
          </cell>
          <cell r="D35">
            <v>247</v>
          </cell>
          <cell r="E35">
            <v>4.6900000000000004E-2</v>
          </cell>
          <cell r="F35">
            <v>5.8899999999999994E-2</v>
          </cell>
          <cell r="G35">
            <v>38514</v>
          </cell>
          <cell r="H35" t="str">
            <v>BTP</v>
          </cell>
          <cell r="I35" t="str">
            <v>NOM</v>
          </cell>
          <cell r="J35">
            <v>705</v>
          </cell>
          <cell r="K35">
            <v>23</v>
          </cell>
          <cell r="L35">
            <v>6.8943000000000003</v>
          </cell>
        </row>
        <row r="36">
          <cell r="A36">
            <v>37810</v>
          </cell>
          <cell r="B36">
            <v>50</v>
          </cell>
          <cell r="C36">
            <v>75</v>
          </cell>
          <cell r="D36">
            <v>125</v>
          </cell>
          <cell r="E36">
            <v>9.6942022499999947E-2</v>
          </cell>
          <cell r="F36">
            <v>9.4700000000000006E-2</v>
          </cell>
          <cell r="G36">
            <v>39638</v>
          </cell>
          <cell r="H36" t="str">
            <v>BTP</v>
          </cell>
          <cell r="I36" t="str">
            <v>NOM</v>
          </cell>
          <cell r="J36">
            <v>1828</v>
          </cell>
          <cell r="K36">
            <v>60</v>
          </cell>
          <cell r="L36">
            <v>7.2706516874999956</v>
          </cell>
        </row>
        <row r="37">
          <cell r="A37">
            <v>37844</v>
          </cell>
          <cell r="B37">
            <v>100</v>
          </cell>
          <cell r="C37">
            <v>150</v>
          </cell>
          <cell r="D37">
            <v>252</v>
          </cell>
          <cell r="E37">
            <v>5.0420009999999849E-2</v>
          </cell>
          <cell r="F37">
            <v>4.9800000000000004E-2</v>
          </cell>
          <cell r="G37">
            <v>38941</v>
          </cell>
          <cell r="H37" t="str">
            <v>BTP</v>
          </cell>
          <cell r="I37" t="str">
            <v>NOM</v>
          </cell>
          <cell r="J37">
            <v>1097</v>
          </cell>
          <cell r="K37">
            <v>36</v>
          </cell>
          <cell r="L37">
            <v>7.5630014999999773</v>
          </cell>
        </row>
        <row r="38">
          <cell r="A38">
            <v>37872</v>
          </cell>
          <cell r="B38">
            <v>100</v>
          </cell>
          <cell r="C38">
            <v>150</v>
          </cell>
          <cell r="D38">
            <v>288</v>
          </cell>
          <cell r="E38">
            <v>6.88E-2</v>
          </cell>
          <cell r="F38">
            <v>9.4700000000000006E-2</v>
          </cell>
          <cell r="G38">
            <v>39638</v>
          </cell>
          <cell r="H38" t="str">
            <v>BTP</v>
          </cell>
          <cell r="I38" t="str">
            <v>NOM</v>
          </cell>
          <cell r="J38">
            <v>1766</v>
          </cell>
          <cell r="K38">
            <v>58</v>
          </cell>
          <cell r="L38">
            <v>10.32</v>
          </cell>
        </row>
        <row r="39">
          <cell r="A39">
            <v>37900</v>
          </cell>
          <cell r="B39">
            <v>50</v>
          </cell>
          <cell r="C39">
            <v>72</v>
          </cell>
          <cell r="D39">
            <v>124.5</v>
          </cell>
          <cell r="E39">
            <v>4.7399999999999998E-2</v>
          </cell>
          <cell r="F39">
            <v>4.9799999999999997E-2</v>
          </cell>
          <cell r="G39">
            <v>38941</v>
          </cell>
          <cell r="H39" t="str">
            <v>BTP</v>
          </cell>
          <cell r="I39" t="str">
            <v>NOM</v>
          </cell>
          <cell r="J39">
            <v>1041</v>
          </cell>
          <cell r="K39">
            <v>34</v>
          </cell>
          <cell r="L39">
            <v>3.4127999999999998</v>
          </cell>
        </row>
        <row r="40">
          <cell r="A40">
            <v>37901</v>
          </cell>
          <cell r="B40">
            <v>100</v>
          </cell>
          <cell r="C40">
            <v>110.75</v>
          </cell>
          <cell r="D40">
            <v>164</v>
          </cell>
          <cell r="E40">
            <v>6.0282090000000066E-2</v>
          </cell>
          <cell r="F40">
            <v>5.9400000000000001E-2</v>
          </cell>
          <cell r="G40">
            <v>39364</v>
          </cell>
          <cell r="H40" t="str">
            <v>BTP</v>
          </cell>
          <cell r="I40" t="str">
            <v>NOM</v>
          </cell>
          <cell r="J40">
            <v>1463</v>
          </cell>
          <cell r="K40">
            <v>48</v>
          </cell>
          <cell r="L40">
            <v>6.6762414675000077</v>
          </cell>
        </row>
        <row r="41">
          <cell r="A41">
            <v>37935</v>
          </cell>
          <cell r="B41">
            <v>50</v>
          </cell>
          <cell r="C41">
            <v>75</v>
          </cell>
          <cell r="D41">
            <v>124</v>
          </cell>
          <cell r="E41">
            <v>4.9200000000000001E-2</v>
          </cell>
          <cell r="F41">
            <v>4.9799999999999997E-2</v>
          </cell>
          <cell r="G41">
            <v>38941</v>
          </cell>
          <cell r="H41" t="str">
            <v>BTP</v>
          </cell>
          <cell r="I41" t="str">
            <v>NOM</v>
          </cell>
          <cell r="J41">
            <v>1006</v>
          </cell>
          <cell r="K41">
            <v>33</v>
          </cell>
          <cell r="L41">
            <v>3.69</v>
          </cell>
        </row>
        <row r="42">
          <cell r="A42">
            <v>37936</v>
          </cell>
          <cell r="B42">
            <v>50</v>
          </cell>
          <cell r="C42">
            <v>71</v>
          </cell>
          <cell r="D42">
            <v>101</v>
          </cell>
          <cell r="E42">
            <v>6.2E-2</v>
          </cell>
          <cell r="F42">
            <v>5.9400000000000001E-2</v>
          </cell>
          <cell r="G42">
            <v>39364</v>
          </cell>
          <cell r="H42" t="str">
            <v>BTP</v>
          </cell>
          <cell r="I42" t="str">
            <v>NOM</v>
          </cell>
          <cell r="J42">
            <v>1428</v>
          </cell>
          <cell r="K42">
            <v>47</v>
          </cell>
          <cell r="L42">
            <v>4.4020000000000001</v>
          </cell>
        </row>
        <row r="43">
          <cell r="A43">
            <v>37964</v>
          </cell>
          <cell r="B43">
            <v>30</v>
          </cell>
          <cell r="C43">
            <v>36</v>
          </cell>
          <cell r="D43">
            <v>57.5</v>
          </cell>
          <cell r="E43">
            <v>6.6299999999999998E-2</v>
          </cell>
          <cell r="F43">
            <v>9.4700000000000006E-2</v>
          </cell>
          <cell r="G43">
            <v>39638</v>
          </cell>
          <cell r="H43" t="str">
            <v>BTP</v>
          </cell>
          <cell r="I43" t="str">
            <v>NOM</v>
          </cell>
          <cell r="J43">
            <v>1674</v>
          </cell>
          <cell r="K43">
            <v>55</v>
          </cell>
          <cell r="L43">
            <v>2.3868</v>
          </cell>
        </row>
        <row r="44">
          <cell r="A44">
            <v>37965</v>
          </cell>
          <cell r="B44">
            <v>50</v>
          </cell>
          <cell r="C44">
            <v>75</v>
          </cell>
          <cell r="D44">
            <v>146</v>
          </cell>
          <cell r="E44">
            <v>5.87381025E-2</v>
          </cell>
          <cell r="F44">
            <v>5.79E-2</v>
          </cell>
          <cell r="G44">
            <v>41619</v>
          </cell>
          <cell r="H44" t="str">
            <v>BTP</v>
          </cell>
          <cell r="I44" t="str">
            <v>VAC</v>
          </cell>
          <cell r="J44">
            <v>3654</v>
          </cell>
          <cell r="K44">
            <v>120</v>
          </cell>
          <cell r="L44">
            <v>4.4053576875000005</v>
          </cell>
        </row>
        <row r="45">
          <cell r="A45">
            <v>38014</v>
          </cell>
          <cell r="B45">
            <v>70</v>
          </cell>
          <cell r="C45">
            <v>104.167</v>
          </cell>
          <cell r="D45">
            <v>159.5</v>
          </cell>
          <cell r="E45">
            <v>6.4500000000000002E-2</v>
          </cell>
          <cell r="F45">
            <v>9.4700000000000006E-2</v>
          </cell>
          <cell r="G45">
            <v>39638</v>
          </cell>
          <cell r="H45" t="str">
            <v>BTP</v>
          </cell>
          <cell r="I45" t="str">
            <v>NOM</v>
          </cell>
          <cell r="J45">
            <v>1624</v>
          </cell>
          <cell r="K45">
            <v>53</v>
          </cell>
          <cell r="L45">
            <v>6.7187714999999999</v>
          </cell>
        </row>
        <row r="46">
          <cell r="A46">
            <v>38015</v>
          </cell>
          <cell r="B46">
            <v>80</v>
          </cell>
          <cell r="C46">
            <v>106.854</v>
          </cell>
          <cell r="D46">
            <v>167.5</v>
          </cell>
          <cell r="E46">
            <v>5.8799999999999998E-2</v>
          </cell>
          <cell r="F46">
            <v>5.8000000000000003E-2</v>
          </cell>
          <cell r="G46">
            <v>41669</v>
          </cell>
          <cell r="H46" t="str">
            <v>BTP</v>
          </cell>
          <cell r="I46" t="str">
            <v>VAC</v>
          </cell>
          <cell r="J46">
            <v>3654</v>
          </cell>
          <cell r="K46">
            <v>120</v>
          </cell>
          <cell r="L46">
            <v>6.2830151999999995</v>
          </cell>
        </row>
        <row r="47">
          <cell r="A47">
            <v>38026</v>
          </cell>
          <cell r="B47">
            <v>100</v>
          </cell>
          <cell r="C47">
            <v>125</v>
          </cell>
          <cell r="D47">
            <v>197.5</v>
          </cell>
          <cell r="E47">
            <v>4.9799999999999997E-2</v>
          </cell>
          <cell r="F47">
            <v>4.9799999999999997E-2</v>
          </cell>
          <cell r="G47">
            <v>38941</v>
          </cell>
          <cell r="H47" t="str">
            <v>BTP</v>
          </cell>
          <cell r="I47" t="str">
            <v>NOM</v>
          </cell>
          <cell r="J47">
            <v>915</v>
          </cell>
          <cell r="K47">
            <v>30</v>
          </cell>
          <cell r="L47">
            <v>6.2249999999999996</v>
          </cell>
        </row>
        <row r="48">
          <cell r="A48">
            <v>38027</v>
          </cell>
          <cell r="B48">
            <v>50</v>
          </cell>
          <cell r="C48">
            <v>61.606999999999999</v>
          </cell>
          <cell r="D48">
            <v>96.5</v>
          </cell>
          <cell r="E48">
            <v>7.3814062499999888E-2</v>
          </cell>
          <cell r="F48">
            <v>7.2499999999999995E-2</v>
          </cell>
          <cell r="G48">
            <v>39855</v>
          </cell>
          <cell r="H48" t="str">
            <v>BTP</v>
          </cell>
          <cell r="I48" t="str">
            <v>NOM</v>
          </cell>
          <cell r="J48">
            <v>1828</v>
          </cell>
          <cell r="K48">
            <v>60</v>
          </cell>
          <cell r="L48">
            <v>4.5474629484374933</v>
          </cell>
        </row>
        <row r="49">
          <cell r="A49">
            <v>38054</v>
          </cell>
          <cell r="B49">
            <v>100</v>
          </cell>
          <cell r="C49">
            <v>124.51300000000001</v>
          </cell>
          <cell r="D49">
            <v>151</v>
          </cell>
          <cell r="E49">
            <v>7.4499999999999997E-2</v>
          </cell>
          <cell r="F49">
            <v>7.2499999999999995E-2</v>
          </cell>
          <cell r="G49">
            <v>39855</v>
          </cell>
          <cell r="H49" t="str">
            <v>BTP</v>
          </cell>
          <cell r="I49" t="str">
            <v>NOM</v>
          </cell>
          <cell r="J49">
            <v>1801</v>
          </cell>
          <cell r="K49">
            <v>59</v>
          </cell>
          <cell r="L49">
            <v>9.2762185000000006</v>
          </cell>
        </row>
        <row r="50">
          <cell r="A50">
            <v>38055</v>
          </cell>
          <cell r="B50">
            <v>50</v>
          </cell>
          <cell r="C50">
            <v>62.219000000000001</v>
          </cell>
          <cell r="D50">
            <v>92.3</v>
          </cell>
          <cell r="E50">
            <v>8.795E-2</v>
          </cell>
          <cell r="F50">
            <v>8.6099999999999996E-2</v>
          </cell>
          <cell r="G50">
            <v>40247</v>
          </cell>
          <cell r="H50" t="str">
            <v>BTP</v>
          </cell>
          <cell r="I50" t="str">
            <v>NOM</v>
          </cell>
          <cell r="J50">
            <v>2192</v>
          </cell>
          <cell r="K50">
            <v>72</v>
          </cell>
          <cell r="L50">
            <v>5.4721610500000004</v>
          </cell>
        </row>
        <row r="51">
          <cell r="A51">
            <v>38089</v>
          </cell>
          <cell r="B51">
            <v>50</v>
          </cell>
          <cell r="C51">
            <v>74.55</v>
          </cell>
          <cell r="D51">
            <v>146.5</v>
          </cell>
          <cell r="E51">
            <v>5.74E-2</v>
          </cell>
          <cell r="F51">
            <v>5.9400000000000001E-2</v>
          </cell>
          <cell r="G51">
            <v>39364</v>
          </cell>
          <cell r="H51" t="str">
            <v>BTP</v>
          </cell>
          <cell r="I51" t="str">
            <v>NOM</v>
          </cell>
          <cell r="J51">
            <v>1275</v>
          </cell>
          <cell r="K51">
            <v>42</v>
          </cell>
          <cell r="L51">
            <v>4.2791699999999997</v>
          </cell>
          <cell r="M51">
            <v>101.2073</v>
          </cell>
        </row>
        <row r="52">
          <cell r="A52">
            <v>38090</v>
          </cell>
          <cell r="B52">
            <v>100</v>
          </cell>
          <cell r="C52">
            <v>150</v>
          </cell>
          <cell r="D52">
            <v>286.89999999999998</v>
          </cell>
          <cell r="E52">
            <v>5.9870250000000125E-2</v>
          </cell>
          <cell r="F52">
            <v>5.8999999999999997E-2</v>
          </cell>
          <cell r="G52">
            <v>42474</v>
          </cell>
          <cell r="H52" t="str">
            <v>BTP</v>
          </cell>
          <cell r="I52" t="str">
            <v>VAC</v>
          </cell>
          <cell r="J52">
            <v>4384</v>
          </cell>
          <cell r="K52">
            <v>144</v>
          </cell>
          <cell r="L52">
            <v>8.9805375000000183</v>
          </cell>
        </row>
        <row r="53">
          <cell r="A53">
            <v>38117</v>
          </cell>
          <cell r="B53">
            <v>100</v>
          </cell>
          <cell r="C53">
            <v>0</v>
          </cell>
          <cell r="D53">
            <v>0</v>
          </cell>
          <cell r="E53">
            <v>0</v>
          </cell>
          <cell r="F53">
            <v>5.9400000000000001E-2</v>
          </cell>
          <cell r="G53">
            <v>39364</v>
          </cell>
          <cell r="H53" t="str">
            <v>BTP</v>
          </cell>
          <cell r="I53" t="str">
            <v>NOM</v>
          </cell>
          <cell r="J53">
            <v>1247</v>
          </cell>
          <cell r="K53">
            <v>41</v>
          </cell>
          <cell r="L53">
            <v>0</v>
          </cell>
        </row>
        <row r="54">
          <cell r="A54">
            <v>38118</v>
          </cell>
          <cell r="B54">
            <v>50</v>
          </cell>
          <cell r="C54">
            <v>0</v>
          </cell>
          <cell r="D54">
            <v>0</v>
          </cell>
          <cell r="E54">
            <v>0</v>
          </cell>
          <cell r="F54">
            <v>0</v>
          </cell>
          <cell r="G54">
            <v>40675</v>
          </cell>
          <cell r="H54" t="str">
            <v>BTP</v>
          </cell>
          <cell r="I54" t="str">
            <v>NOM</v>
          </cell>
          <cell r="J54">
            <v>2557</v>
          </cell>
          <cell r="K54">
            <v>84</v>
          </cell>
          <cell r="L54">
            <v>0</v>
          </cell>
        </row>
        <row r="55">
          <cell r="A55">
            <v>38145</v>
          </cell>
          <cell r="B55">
            <v>70</v>
          </cell>
          <cell r="C55">
            <v>80.429000000000002</v>
          </cell>
          <cell r="D55">
            <v>88</v>
          </cell>
          <cell r="E55">
            <v>6.9569640000000099E-2</v>
          </cell>
          <cell r="F55">
            <v>6.8400000000000002E-2</v>
          </cell>
          <cell r="G55">
            <v>42529</v>
          </cell>
          <cell r="H55" t="str">
            <v>BTP</v>
          </cell>
          <cell r="I55" t="str">
            <v>VAC</v>
          </cell>
          <cell r="J55">
            <v>4384</v>
          </cell>
          <cell r="K55">
            <v>144</v>
          </cell>
          <cell r="L55">
            <v>5.5954165755600078</v>
          </cell>
        </row>
        <row r="56">
          <cell r="A56">
            <v>38146</v>
          </cell>
          <cell r="B56">
            <v>20</v>
          </cell>
          <cell r="C56">
            <v>30</v>
          </cell>
          <cell r="D56">
            <v>75</v>
          </cell>
          <cell r="E56">
            <v>0.09</v>
          </cell>
          <cell r="F56">
            <v>9.4700000000000006E-2</v>
          </cell>
          <cell r="G56">
            <v>39638</v>
          </cell>
          <cell r="H56" t="str">
            <v>BTP</v>
          </cell>
          <cell r="I56" t="str">
            <v>NOM</v>
          </cell>
          <cell r="J56">
            <v>1492</v>
          </cell>
          <cell r="K56">
            <v>49</v>
          </cell>
          <cell r="L56">
            <v>2.6999999999999997</v>
          </cell>
        </row>
        <row r="57">
          <cell r="A57">
            <v>38180</v>
          </cell>
          <cell r="B57">
            <v>40</v>
          </cell>
          <cell r="C57">
            <v>49.781999999999996</v>
          </cell>
          <cell r="D57">
            <v>71.5</v>
          </cell>
          <cell r="E57">
            <v>7.5368999999999797E-2</v>
          </cell>
          <cell r="F57">
            <v>7.3999999999999996E-2</v>
          </cell>
          <cell r="G57">
            <v>43659</v>
          </cell>
          <cell r="H57" t="str">
            <v>BTP</v>
          </cell>
          <cell r="I57" t="str">
            <v>VAC</v>
          </cell>
          <cell r="J57">
            <v>5479</v>
          </cell>
          <cell r="K57">
            <v>180</v>
          </cell>
          <cell r="L57">
            <v>3.7520195579999895</v>
          </cell>
        </row>
        <row r="58">
          <cell r="A58">
            <v>38181</v>
          </cell>
          <cell r="B58">
            <v>20</v>
          </cell>
          <cell r="C58">
            <v>22</v>
          </cell>
          <cell r="D58">
            <v>31</v>
          </cell>
          <cell r="E58">
            <v>8.4599999999999995E-2</v>
          </cell>
          <cell r="F58">
            <v>5.9400000000000001E-2</v>
          </cell>
          <cell r="G58">
            <v>39364</v>
          </cell>
          <cell r="H58" t="str">
            <v>BTP</v>
          </cell>
          <cell r="I58" t="str">
            <v>NOM</v>
          </cell>
          <cell r="J58">
            <v>1183</v>
          </cell>
          <cell r="K58">
            <v>39</v>
          </cell>
          <cell r="L58">
            <v>1.8612</v>
          </cell>
        </row>
        <row r="59">
          <cell r="A59">
            <v>38181</v>
          </cell>
          <cell r="B59">
            <v>20</v>
          </cell>
          <cell r="C59">
            <v>23.05</v>
          </cell>
          <cell r="D59">
            <v>33.5</v>
          </cell>
          <cell r="E59">
            <v>9.2999999999999999E-2</v>
          </cell>
          <cell r="F59">
            <v>9.4700000000000006E-2</v>
          </cell>
          <cell r="G59">
            <v>39638</v>
          </cell>
          <cell r="H59" t="str">
            <v>BTP</v>
          </cell>
          <cell r="I59" t="str">
            <v>NOM</v>
          </cell>
          <cell r="J59">
            <v>1457</v>
          </cell>
          <cell r="K59">
            <v>48</v>
          </cell>
          <cell r="L59">
            <v>2.1436500000000001</v>
          </cell>
        </row>
        <row r="60">
          <cell r="A60">
            <v>38208</v>
          </cell>
          <cell r="B60">
            <v>20</v>
          </cell>
          <cell r="C60">
            <v>30</v>
          </cell>
          <cell r="D60">
            <v>75.5</v>
          </cell>
          <cell r="E60">
            <v>8.9899999999999994E-2</v>
          </cell>
          <cell r="F60">
            <v>9.4700000000000006E-2</v>
          </cell>
          <cell r="G60">
            <v>39638</v>
          </cell>
          <cell r="H60" t="str">
            <v>BTP</v>
          </cell>
          <cell r="I60" t="str">
            <v>NOM</v>
          </cell>
          <cell r="J60">
            <v>1430</v>
          </cell>
          <cell r="K60">
            <v>47</v>
          </cell>
          <cell r="L60">
            <v>2.6969999999999996</v>
          </cell>
        </row>
        <row r="61">
          <cell r="A61">
            <v>38208</v>
          </cell>
          <cell r="B61">
            <v>20</v>
          </cell>
          <cell r="C61">
            <v>25</v>
          </cell>
          <cell r="D61">
            <v>33.5</v>
          </cell>
          <cell r="E61">
            <v>0.12625156250000003</v>
          </cell>
          <cell r="F61">
            <v>0.1225</v>
          </cell>
          <cell r="G61">
            <v>40765</v>
          </cell>
          <cell r="H61" t="str">
            <v>BTP</v>
          </cell>
          <cell r="I61" t="str">
            <v>NOM</v>
          </cell>
          <cell r="J61">
            <v>2557</v>
          </cell>
          <cell r="K61">
            <v>84</v>
          </cell>
          <cell r="L61">
            <v>3.1562890625000009</v>
          </cell>
        </row>
        <row r="62">
          <cell r="A62">
            <v>38209</v>
          </cell>
          <cell r="B62">
            <v>30</v>
          </cell>
          <cell r="C62">
            <v>44.95</v>
          </cell>
          <cell r="D62">
            <v>98.7</v>
          </cell>
          <cell r="E62">
            <v>7.3296000000000028E-2</v>
          </cell>
          <cell r="F62">
            <v>7.1999999999999995E-2</v>
          </cell>
          <cell r="G62">
            <v>39124</v>
          </cell>
          <cell r="H62" t="str">
            <v>BTP</v>
          </cell>
          <cell r="I62" t="str">
            <v>NOM</v>
          </cell>
          <cell r="J62">
            <v>915</v>
          </cell>
          <cell r="K62">
            <v>30</v>
          </cell>
          <cell r="L62">
            <v>3.2946552000000016</v>
          </cell>
        </row>
        <row r="63">
          <cell r="A63">
            <v>38219</v>
          </cell>
          <cell r="B63">
            <v>225</v>
          </cell>
          <cell r="C63">
            <v>192.3</v>
          </cell>
          <cell r="D63">
            <v>192.3</v>
          </cell>
          <cell r="E63">
            <v>6.8122250000000273E-2</v>
          </cell>
          <cell r="F63">
            <v>6.7000000000000004E-2</v>
          </cell>
          <cell r="G63">
            <v>40594</v>
          </cell>
          <cell r="H63" t="str">
            <v>BTP</v>
          </cell>
          <cell r="I63" t="str">
            <v>VAC</v>
          </cell>
          <cell r="J63">
            <v>2375</v>
          </cell>
          <cell r="K63">
            <v>78</v>
          </cell>
          <cell r="L63">
            <v>13.099908675000053</v>
          </cell>
        </row>
        <row r="64">
          <cell r="A64">
            <v>38236</v>
          </cell>
          <cell r="B64">
            <v>30</v>
          </cell>
          <cell r="C64">
            <v>44.97</v>
          </cell>
          <cell r="D64">
            <v>80.2</v>
          </cell>
          <cell r="E64">
            <v>5.2163062499999802E-2</v>
          </cell>
          <cell r="F64">
            <v>5.1499999999999997E-2</v>
          </cell>
          <cell r="G64">
            <v>38783</v>
          </cell>
          <cell r="H64" t="str">
            <v>BTP</v>
          </cell>
          <cell r="I64" t="str">
            <v>NOM</v>
          </cell>
          <cell r="J64">
            <v>547</v>
          </cell>
          <cell r="K64">
            <v>18</v>
          </cell>
          <cell r="L64">
            <v>2.3457729206249911</v>
          </cell>
        </row>
        <row r="65">
          <cell r="A65">
            <v>38236</v>
          </cell>
          <cell r="B65">
            <v>30</v>
          </cell>
          <cell r="C65">
            <v>45</v>
          </cell>
          <cell r="D65">
            <v>75.5</v>
          </cell>
          <cell r="E65">
            <v>0.11310000000000001</v>
          </cell>
          <cell r="F65">
            <v>0.1225</v>
          </cell>
          <cell r="G65">
            <v>40765</v>
          </cell>
          <cell r="H65" t="str">
            <v>BTP</v>
          </cell>
          <cell r="I65" t="str">
            <v>NOM</v>
          </cell>
          <cell r="J65">
            <v>2529</v>
          </cell>
          <cell r="K65">
            <v>83</v>
          </cell>
          <cell r="L65">
            <v>5.0895000000000001</v>
          </cell>
        </row>
        <row r="66">
          <cell r="A66">
            <v>38237</v>
          </cell>
          <cell r="B66">
            <v>50</v>
          </cell>
          <cell r="C66">
            <v>75</v>
          </cell>
          <cell r="D66">
            <v>163</v>
          </cell>
          <cell r="E66">
            <v>6.5699999999999995E-2</v>
          </cell>
          <cell r="F66">
            <v>7.1999999999999995E-2</v>
          </cell>
          <cell r="G66">
            <v>39124</v>
          </cell>
          <cell r="H66" t="str">
            <v>BTP</v>
          </cell>
          <cell r="I66" t="str">
            <v>NOM</v>
          </cell>
          <cell r="J66">
            <v>887</v>
          </cell>
          <cell r="K66">
            <v>29</v>
          </cell>
          <cell r="L66">
            <v>4.9274999999999993</v>
          </cell>
        </row>
        <row r="67">
          <cell r="A67">
            <v>38237</v>
          </cell>
          <cell r="B67">
            <v>20</v>
          </cell>
          <cell r="C67">
            <v>30</v>
          </cell>
          <cell r="D67">
            <v>61</v>
          </cell>
          <cell r="E67">
            <v>9.4899999999999998E-2</v>
          </cell>
          <cell r="F67">
            <v>8.6099999999999996E-2</v>
          </cell>
          <cell r="G67">
            <v>40247</v>
          </cell>
          <cell r="H67" t="str">
            <v>BTP</v>
          </cell>
          <cell r="I67" t="str">
            <v>NOM</v>
          </cell>
          <cell r="J67">
            <v>2010</v>
          </cell>
          <cell r="K67">
            <v>66</v>
          </cell>
          <cell r="L67">
            <v>2.847</v>
          </cell>
        </row>
        <row r="68">
          <cell r="A68">
            <v>38271</v>
          </cell>
          <cell r="B68">
            <v>50</v>
          </cell>
          <cell r="C68">
            <v>62.52</v>
          </cell>
          <cell r="D68">
            <v>95</v>
          </cell>
          <cell r="E68">
            <v>6.5799999999999997E-2</v>
          </cell>
          <cell r="F68">
            <v>5.9400000000000001E-2</v>
          </cell>
          <cell r="G68">
            <v>39364</v>
          </cell>
          <cell r="H68" t="str">
            <v>BTP</v>
          </cell>
          <cell r="I68" t="str">
            <v>NOM</v>
          </cell>
          <cell r="J68">
            <v>1093</v>
          </cell>
          <cell r="K68">
            <v>36</v>
          </cell>
          <cell r="L68">
            <v>4.1138159999999999</v>
          </cell>
        </row>
        <row r="69">
          <cell r="A69">
            <v>38271</v>
          </cell>
          <cell r="B69">
            <v>30</v>
          </cell>
          <cell r="C69">
            <v>45</v>
          </cell>
          <cell r="D69">
            <v>61.5</v>
          </cell>
          <cell r="E69">
            <v>9.98E-2</v>
          </cell>
          <cell r="F69">
            <v>0.1225</v>
          </cell>
          <cell r="G69">
            <v>40765</v>
          </cell>
          <cell r="H69" t="str">
            <v>BTP</v>
          </cell>
          <cell r="I69" t="str">
            <v>NOM</v>
          </cell>
          <cell r="J69">
            <v>2494</v>
          </cell>
          <cell r="K69">
            <v>82</v>
          </cell>
          <cell r="L69">
            <v>4.4909999999999997</v>
          </cell>
        </row>
        <row r="70">
          <cell r="A70">
            <v>38272</v>
          </cell>
          <cell r="B70">
            <v>30</v>
          </cell>
          <cell r="C70">
            <v>45</v>
          </cell>
          <cell r="D70">
            <v>79.3</v>
          </cell>
          <cell r="E70">
            <v>8.6999999999999994E-2</v>
          </cell>
          <cell r="F70">
            <v>8.6099999999999996E-2</v>
          </cell>
          <cell r="G70">
            <v>40247</v>
          </cell>
          <cell r="H70" t="str">
            <v>BTP</v>
          </cell>
          <cell r="I70" t="str">
            <v>NOM</v>
          </cell>
          <cell r="J70">
            <v>1975</v>
          </cell>
          <cell r="K70">
            <v>65</v>
          </cell>
          <cell r="L70">
            <v>3.9149999999999996</v>
          </cell>
        </row>
        <row r="71">
          <cell r="A71">
            <v>38272</v>
          </cell>
          <cell r="B71">
            <v>50</v>
          </cell>
          <cell r="C71">
            <v>73</v>
          </cell>
          <cell r="D71">
            <v>125.5</v>
          </cell>
          <cell r="E71">
            <v>6.9569640000000099E-2</v>
          </cell>
          <cell r="F71">
            <v>6.8400000000000002E-2</v>
          </cell>
          <cell r="G71">
            <v>45578</v>
          </cell>
          <cell r="H71" t="str">
            <v>BTP</v>
          </cell>
          <cell r="I71" t="str">
            <v>VAC</v>
          </cell>
          <cell r="J71">
            <v>7306</v>
          </cell>
          <cell r="K71">
            <v>240</v>
          </cell>
          <cell r="L71">
            <v>5.0785837200000072</v>
          </cell>
        </row>
        <row r="72">
          <cell r="A72">
            <v>38299</v>
          </cell>
          <cell r="B72">
            <v>30</v>
          </cell>
          <cell r="C72">
            <v>45</v>
          </cell>
          <cell r="D72">
            <v>92.6</v>
          </cell>
          <cell r="E72">
            <v>5.8999999999999997E-2</v>
          </cell>
          <cell r="F72">
            <v>7.1999999999999995E-2</v>
          </cell>
          <cell r="G72">
            <v>39124</v>
          </cell>
          <cell r="H72" t="str">
            <v>BTP</v>
          </cell>
          <cell r="I72" t="str">
            <v>NOM</v>
          </cell>
          <cell r="J72">
            <v>825</v>
          </cell>
          <cell r="K72">
            <v>27</v>
          </cell>
          <cell r="L72">
            <v>2.6549999999999998</v>
          </cell>
        </row>
        <row r="73">
          <cell r="A73">
            <v>38299</v>
          </cell>
          <cell r="B73">
            <v>30</v>
          </cell>
          <cell r="C73">
            <v>37.274999999999999</v>
          </cell>
          <cell r="D73">
            <v>45</v>
          </cell>
          <cell r="E73">
            <v>9.7299999999999998E-2</v>
          </cell>
          <cell r="F73">
            <v>0.1225</v>
          </cell>
          <cell r="G73">
            <v>40765</v>
          </cell>
          <cell r="H73" t="str">
            <v>BTP</v>
          </cell>
          <cell r="I73" t="str">
            <v>NOM</v>
          </cell>
          <cell r="J73">
            <v>2466</v>
          </cell>
          <cell r="K73">
            <v>81</v>
          </cell>
          <cell r="L73">
            <v>3.6268574999999998</v>
          </cell>
        </row>
        <row r="74">
          <cell r="A74">
            <v>38300</v>
          </cell>
          <cell r="B74">
            <v>40</v>
          </cell>
          <cell r="C74">
            <v>59.93</v>
          </cell>
          <cell r="D74">
            <v>87.2</v>
          </cell>
          <cell r="E74">
            <v>0.06</v>
          </cell>
          <cell r="F74">
            <v>5.8000000000000003E-2</v>
          </cell>
          <cell r="G74">
            <v>41669</v>
          </cell>
          <cell r="H74" t="str">
            <v>BTP</v>
          </cell>
          <cell r="I74" t="str">
            <v>VAC</v>
          </cell>
          <cell r="J74">
            <v>3369</v>
          </cell>
          <cell r="K74">
            <v>111</v>
          </cell>
          <cell r="L74">
            <v>3.5957999999999997</v>
          </cell>
        </row>
        <row r="75">
          <cell r="A75">
            <v>38300</v>
          </cell>
          <cell r="B75">
            <v>50</v>
          </cell>
          <cell r="C75">
            <v>62.5</v>
          </cell>
          <cell r="D75">
            <v>84.5</v>
          </cell>
          <cell r="E75">
            <v>6.6000000000000003E-2</v>
          </cell>
          <cell r="F75">
            <v>6.8400000000000002E-2</v>
          </cell>
          <cell r="G75">
            <v>45578</v>
          </cell>
          <cell r="H75" t="str">
            <v>BTP</v>
          </cell>
          <cell r="I75" t="str">
            <v>VAC</v>
          </cell>
          <cell r="J75">
            <v>7278</v>
          </cell>
          <cell r="K75">
            <v>239</v>
          </cell>
          <cell r="L75">
            <v>4.125</v>
          </cell>
        </row>
        <row r="76">
          <cell r="A76">
            <v>38327</v>
          </cell>
          <cell r="B76">
            <v>40</v>
          </cell>
          <cell r="C76">
            <v>60</v>
          </cell>
          <cell r="D76">
            <v>117</v>
          </cell>
          <cell r="E76">
            <v>6.2899999999999998E-2</v>
          </cell>
          <cell r="F76">
            <v>7.1999999999999995E-2</v>
          </cell>
          <cell r="G76">
            <v>39124</v>
          </cell>
          <cell r="H76" t="str">
            <v>BTP</v>
          </cell>
          <cell r="I76" t="str">
            <v>NOM</v>
          </cell>
          <cell r="J76">
            <v>797</v>
          </cell>
          <cell r="K76">
            <v>26</v>
          </cell>
          <cell r="L76">
            <v>3.774</v>
          </cell>
        </row>
        <row r="77">
          <cell r="A77">
            <v>38327</v>
          </cell>
          <cell r="B77">
            <v>40</v>
          </cell>
          <cell r="C77">
            <v>42</v>
          </cell>
          <cell r="D77">
            <v>64.5</v>
          </cell>
          <cell r="E77">
            <v>6.1499999999999999E-2</v>
          </cell>
          <cell r="F77">
            <v>5.8000000000000003E-2</v>
          </cell>
          <cell r="G77">
            <v>41669</v>
          </cell>
          <cell r="H77" t="str">
            <v>BTP</v>
          </cell>
          <cell r="I77" t="str">
            <v>VAC</v>
          </cell>
          <cell r="J77">
            <v>3342</v>
          </cell>
          <cell r="K77">
            <v>110</v>
          </cell>
          <cell r="L77">
            <v>2.5830000000000002</v>
          </cell>
        </row>
        <row r="78">
          <cell r="A78">
            <v>38328</v>
          </cell>
          <cell r="B78">
            <v>30</v>
          </cell>
          <cell r="C78">
            <v>45</v>
          </cell>
          <cell r="D78">
            <v>88</v>
          </cell>
          <cell r="E78">
            <v>9.7100000000000006E-2</v>
          </cell>
          <cell r="F78">
            <v>0.1225</v>
          </cell>
          <cell r="G78">
            <v>40765</v>
          </cell>
          <cell r="H78" t="str">
            <v>BTP</v>
          </cell>
          <cell r="I78" t="str">
            <v>NOM</v>
          </cell>
          <cell r="J78">
            <v>2437</v>
          </cell>
          <cell r="K78">
            <v>80</v>
          </cell>
          <cell r="L78">
            <v>4.3695000000000004</v>
          </cell>
        </row>
        <row r="79">
          <cell r="A79">
            <v>38328</v>
          </cell>
          <cell r="B79">
            <v>30</v>
          </cell>
          <cell r="C79">
            <v>19.5</v>
          </cell>
          <cell r="D79">
            <v>40.5</v>
          </cell>
          <cell r="E79">
            <v>6.6000000000000003E-2</v>
          </cell>
          <cell r="F79">
            <v>7.3999999999999996E-2</v>
          </cell>
          <cell r="G79">
            <v>43659</v>
          </cell>
          <cell r="H79" t="str">
            <v>BTP</v>
          </cell>
          <cell r="I79" t="str">
            <v>VAC</v>
          </cell>
          <cell r="J79">
            <v>5331</v>
          </cell>
          <cell r="K79">
            <v>175</v>
          </cell>
          <cell r="L79">
            <v>1.2870000000000001</v>
          </cell>
        </row>
        <row r="80">
          <cell r="A80">
            <v>38337</v>
          </cell>
          <cell r="B80">
            <v>464</v>
          </cell>
          <cell r="C80">
            <v>366</v>
          </cell>
          <cell r="D80">
            <v>366</v>
          </cell>
          <cell r="F80">
            <v>0.1225</v>
          </cell>
          <cell r="G80">
            <v>40765</v>
          </cell>
          <cell r="H80" t="str">
            <v>SOB</v>
          </cell>
          <cell r="I80" t="str">
            <v>NOM</v>
          </cell>
          <cell r="J80">
            <v>2428</v>
          </cell>
          <cell r="K80">
            <v>80</v>
          </cell>
          <cell r="L80">
            <v>0</v>
          </cell>
        </row>
        <row r="81">
          <cell r="A81">
            <v>38337</v>
          </cell>
          <cell r="B81">
            <v>464</v>
          </cell>
          <cell r="C81">
            <v>30.7</v>
          </cell>
          <cell r="D81">
            <v>30.7</v>
          </cell>
          <cell r="F81">
            <v>7.3999999999999996E-2</v>
          </cell>
          <cell r="G81">
            <v>43659</v>
          </cell>
          <cell r="H81" t="str">
            <v>SOB</v>
          </cell>
          <cell r="I81" t="str">
            <v>VAC</v>
          </cell>
          <cell r="J81">
            <v>5322</v>
          </cell>
          <cell r="K81">
            <v>175</v>
          </cell>
          <cell r="L81">
            <v>0</v>
          </cell>
        </row>
      </sheetData>
      <sheetData sheetId="3" refreshError="1">
        <row r="1">
          <cell r="O1">
            <v>39364</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cell r="L2" t="str">
            <v>MON</v>
          </cell>
          <cell r="M2" t="str">
            <v>MECANISMO DE NEGOCIACIÓN</v>
          </cell>
        </row>
        <row r="3">
          <cell r="A3">
            <v>37712</v>
          </cell>
          <cell r="B3" t="str">
            <v>SOB</v>
          </cell>
          <cell r="C3">
            <v>38370</v>
          </cell>
          <cell r="D3">
            <v>5</v>
          </cell>
          <cell r="E3">
            <v>6.6500000000000004E-2</v>
          </cell>
          <cell r="F3" t="str">
            <v>CIM</v>
          </cell>
          <cell r="G3">
            <v>2</v>
          </cell>
          <cell r="H3">
            <v>657</v>
          </cell>
          <cell r="I3">
            <v>2003</v>
          </cell>
          <cell r="J3">
            <v>4</v>
          </cell>
          <cell r="K3">
            <v>0.33250000000000002</v>
          </cell>
          <cell r="L3" t="str">
            <v>NOM</v>
          </cell>
          <cell r="M3" t="str">
            <v xml:space="preserve">CIMD (2o. Nivel) </v>
          </cell>
          <cell r="N3">
            <v>2003004</v>
          </cell>
        </row>
        <row r="4">
          <cell r="A4">
            <v>37712</v>
          </cell>
          <cell r="B4" t="str">
            <v>SOB</v>
          </cell>
          <cell r="C4">
            <v>38370</v>
          </cell>
          <cell r="D4">
            <v>2</v>
          </cell>
          <cell r="E4">
            <v>6.6500000000000004E-2</v>
          </cell>
          <cell r="F4" t="str">
            <v>DAT</v>
          </cell>
          <cell r="G4">
            <v>0</v>
          </cell>
          <cell r="H4">
            <v>657</v>
          </cell>
          <cell r="I4">
            <v>2003</v>
          </cell>
          <cell r="J4">
            <v>4</v>
          </cell>
          <cell r="K4">
            <v>0.13300000000000001</v>
          </cell>
          <cell r="L4" t="str">
            <v>NOM</v>
          </cell>
          <cell r="M4" t="str">
            <v>DATATEC</v>
          </cell>
          <cell r="N4">
            <v>2003004</v>
          </cell>
        </row>
        <row r="5">
          <cell r="A5">
            <v>37712</v>
          </cell>
          <cell r="B5" t="str">
            <v>SOB</v>
          </cell>
          <cell r="C5">
            <v>38159</v>
          </cell>
          <cell r="D5">
            <v>5</v>
          </cell>
          <cell r="E5">
            <v>5.8900000000000001E-2</v>
          </cell>
          <cell r="F5" t="str">
            <v>DAT</v>
          </cell>
          <cell r="G5">
            <v>0</v>
          </cell>
          <cell r="H5">
            <v>446</v>
          </cell>
          <cell r="I5">
            <v>2003</v>
          </cell>
          <cell r="J5">
            <v>4</v>
          </cell>
          <cell r="K5">
            <v>0.29449999999999998</v>
          </cell>
          <cell r="L5" t="str">
            <v>NOM</v>
          </cell>
          <cell r="M5" t="str">
            <v>DATATEC</v>
          </cell>
          <cell r="N5">
            <v>2003004</v>
          </cell>
        </row>
        <row r="6">
          <cell r="A6">
            <v>37712</v>
          </cell>
          <cell r="B6" t="str">
            <v>SOB</v>
          </cell>
          <cell r="C6">
            <v>38159</v>
          </cell>
          <cell r="D6">
            <v>1</v>
          </cell>
          <cell r="E6">
            <v>5.7000000000000002E-2</v>
          </cell>
          <cell r="F6" t="str">
            <v>DAT</v>
          </cell>
          <cell r="G6">
            <v>0</v>
          </cell>
          <cell r="H6">
            <v>446</v>
          </cell>
          <cell r="I6">
            <v>2003</v>
          </cell>
          <cell r="J6">
            <v>4</v>
          </cell>
          <cell r="K6">
            <v>5.7000000000000002E-2</v>
          </cell>
          <cell r="L6" t="str">
            <v>NOM</v>
          </cell>
          <cell r="M6" t="str">
            <v>DATATEC</v>
          </cell>
          <cell r="N6">
            <v>2003004</v>
          </cell>
        </row>
        <row r="7">
          <cell r="A7">
            <v>37712</v>
          </cell>
          <cell r="B7" t="str">
            <v>SOB</v>
          </cell>
          <cell r="C7">
            <v>38159</v>
          </cell>
          <cell r="D7">
            <v>2</v>
          </cell>
          <cell r="E7">
            <v>5.7000000000000002E-2</v>
          </cell>
          <cell r="F7" t="str">
            <v>BVL</v>
          </cell>
          <cell r="G7">
            <v>2</v>
          </cell>
          <cell r="H7">
            <v>446</v>
          </cell>
          <cell r="I7">
            <v>2003</v>
          </cell>
          <cell r="J7">
            <v>4</v>
          </cell>
          <cell r="K7">
            <v>0.114</v>
          </cell>
          <cell r="L7" t="str">
            <v>NOM</v>
          </cell>
          <cell r="M7" t="str">
            <v>BVL-2do. Nivel</v>
          </cell>
          <cell r="N7">
            <v>2003004</v>
          </cell>
        </row>
        <row r="8">
          <cell r="A8">
            <v>37712</v>
          </cell>
          <cell r="B8" t="str">
            <v>SOB</v>
          </cell>
          <cell r="C8">
            <v>38159</v>
          </cell>
          <cell r="D8">
            <v>2</v>
          </cell>
          <cell r="E8">
            <v>5.7500000000000002E-2</v>
          </cell>
          <cell r="F8" t="str">
            <v>BVL</v>
          </cell>
          <cell r="G8">
            <v>2</v>
          </cell>
          <cell r="H8">
            <v>446</v>
          </cell>
          <cell r="I8">
            <v>2003</v>
          </cell>
          <cell r="J8">
            <v>4</v>
          </cell>
          <cell r="K8">
            <v>0.115</v>
          </cell>
          <cell r="L8" t="str">
            <v>NOM</v>
          </cell>
          <cell r="M8" t="str">
            <v>BVL-2do. Nivel</v>
          </cell>
          <cell r="N8">
            <v>2003004</v>
          </cell>
        </row>
        <row r="9">
          <cell r="A9">
            <v>37712</v>
          </cell>
          <cell r="B9" t="str">
            <v>SOB</v>
          </cell>
          <cell r="C9">
            <v>37889</v>
          </cell>
          <cell r="D9">
            <v>4</v>
          </cell>
          <cell r="E9">
            <v>4.7001000000000001E-2</v>
          </cell>
          <cell r="F9" t="str">
            <v>BVL</v>
          </cell>
          <cell r="G9">
            <v>2</v>
          </cell>
          <cell r="H9">
            <v>176</v>
          </cell>
          <cell r="I9">
            <v>2003</v>
          </cell>
          <cell r="J9">
            <v>4</v>
          </cell>
          <cell r="K9">
            <v>0.188004</v>
          </cell>
          <cell r="L9" t="str">
            <v>NOM</v>
          </cell>
          <cell r="M9" t="str">
            <v>BVL-2do. Nivel</v>
          </cell>
          <cell r="N9">
            <v>2003004</v>
          </cell>
        </row>
        <row r="10">
          <cell r="A10">
            <v>37712</v>
          </cell>
          <cell r="B10" t="str">
            <v>SOB</v>
          </cell>
          <cell r="C10">
            <v>38159</v>
          </cell>
          <cell r="D10">
            <v>1</v>
          </cell>
          <cell r="E10">
            <v>5.7854000000000003E-2</v>
          </cell>
          <cell r="F10" t="str">
            <v>BVL</v>
          </cell>
          <cell r="G10">
            <v>2</v>
          </cell>
          <cell r="H10">
            <v>446</v>
          </cell>
          <cell r="I10">
            <v>2003</v>
          </cell>
          <cell r="J10">
            <v>4</v>
          </cell>
          <cell r="K10">
            <v>5.7854000000000003E-2</v>
          </cell>
          <cell r="L10" t="str">
            <v>NOM</v>
          </cell>
          <cell r="M10" t="str">
            <v>BVL-2do. Nivel</v>
          </cell>
          <cell r="N10">
            <v>2003004</v>
          </cell>
        </row>
        <row r="11">
          <cell r="A11">
            <v>37712</v>
          </cell>
          <cell r="B11" t="str">
            <v>SOB</v>
          </cell>
          <cell r="C11">
            <v>38159</v>
          </cell>
          <cell r="D11">
            <v>23</v>
          </cell>
          <cell r="E11">
            <v>5.8200000000000002E-2</v>
          </cell>
          <cell r="F11" t="str">
            <v>BVL</v>
          </cell>
          <cell r="G11">
            <v>2</v>
          </cell>
          <cell r="H11">
            <v>446</v>
          </cell>
          <cell r="I11">
            <v>2003</v>
          </cell>
          <cell r="J11">
            <v>4</v>
          </cell>
          <cell r="K11">
            <v>1.3386</v>
          </cell>
          <cell r="L11" t="str">
            <v>NOM</v>
          </cell>
          <cell r="M11" t="str">
            <v>BVL-2do. Nivel</v>
          </cell>
          <cell r="N11">
            <v>2003004</v>
          </cell>
        </row>
        <row r="12">
          <cell r="A12">
            <v>37712</v>
          </cell>
          <cell r="B12" t="str">
            <v>SOB</v>
          </cell>
          <cell r="C12">
            <v>38159</v>
          </cell>
          <cell r="D12">
            <v>40</v>
          </cell>
          <cell r="E12">
            <v>5.7700000000000001E-2</v>
          </cell>
          <cell r="F12" t="str">
            <v>BVL</v>
          </cell>
          <cell r="G12">
            <v>2</v>
          </cell>
          <cell r="H12">
            <v>446</v>
          </cell>
          <cell r="I12">
            <v>2003</v>
          </cell>
          <cell r="J12">
            <v>4</v>
          </cell>
          <cell r="K12">
            <v>2.3079999999999998</v>
          </cell>
          <cell r="L12" t="str">
            <v>NOM</v>
          </cell>
          <cell r="M12" t="str">
            <v>BVL-2do. Nivel</v>
          </cell>
          <cell r="N12">
            <v>2003004</v>
          </cell>
        </row>
        <row r="13">
          <cell r="A13">
            <v>37712</v>
          </cell>
          <cell r="B13" t="str">
            <v>SOB</v>
          </cell>
          <cell r="C13">
            <v>38159</v>
          </cell>
          <cell r="D13">
            <v>25</v>
          </cell>
          <cell r="E13">
            <v>5.8275E-2</v>
          </cell>
          <cell r="F13" t="str">
            <v>BVL</v>
          </cell>
          <cell r="G13">
            <v>2</v>
          </cell>
          <cell r="H13">
            <v>446</v>
          </cell>
          <cell r="I13">
            <v>2003</v>
          </cell>
          <cell r="J13">
            <v>4</v>
          </cell>
          <cell r="K13">
            <v>1.4568749999999999</v>
          </cell>
          <cell r="L13" t="str">
            <v>NOM</v>
          </cell>
          <cell r="M13" t="str">
            <v>BVL-2do. Nivel</v>
          </cell>
          <cell r="N13">
            <v>2003004</v>
          </cell>
        </row>
        <row r="14">
          <cell r="A14">
            <v>37712</v>
          </cell>
          <cell r="B14" t="str">
            <v>SOB</v>
          </cell>
          <cell r="C14">
            <v>38159</v>
          </cell>
          <cell r="D14">
            <v>8</v>
          </cell>
          <cell r="E14">
            <v>5.79E-2</v>
          </cell>
          <cell r="F14" t="str">
            <v>BVL</v>
          </cell>
          <cell r="G14">
            <v>2</v>
          </cell>
          <cell r="H14">
            <v>446</v>
          </cell>
          <cell r="I14">
            <v>2003</v>
          </cell>
          <cell r="J14">
            <v>4</v>
          </cell>
          <cell r="K14">
            <v>0.4632</v>
          </cell>
          <cell r="L14" t="str">
            <v>NOM</v>
          </cell>
          <cell r="M14" t="str">
            <v>BVL-2do. Nivel</v>
          </cell>
          <cell r="N14">
            <v>2003004</v>
          </cell>
        </row>
        <row r="15">
          <cell r="A15">
            <v>37712</v>
          </cell>
          <cell r="B15" t="str">
            <v>SOB</v>
          </cell>
          <cell r="C15">
            <v>38159</v>
          </cell>
          <cell r="D15">
            <v>3</v>
          </cell>
          <cell r="E15">
            <v>5.8000000000000003E-2</v>
          </cell>
          <cell r="F15" t="str">
            <v>BVL</v>
          </cell>
          <cell r="G15">
            <v>2</v>
          </cell>
          <cell r="H15">
            <v>446</v>
          </cell>
          <cell r="I15">
            <v>2003</v>
          </cell>
          <cell r="J15">
            <v>4</v>
          </cell>
          <cell r="K15">
            <v>0.17400000000000002</v>
          </cell>
          <cell r="L15" t="str">
            <v>NOM</v>
          </cell>
          <cell r="M15" t="str">
            <v>BVL-2do. Nivel</v>
          </cell>
          <cell r="N15">
            <v>2003004</v>
          </cell>
        </row>
        <row r="16">
          <cell r="A16">
            <v>37713</v>
          </cell>
          <cell r="B16" t="str">
            <v>SOB</v>
          </cell>
          <cell r="C16">
            <v>38159</v>
          </cell>
          <cell r="D16">
            <v>2</v>
          </cell>
          <cell r="E16">
            <v>5.7000000000000002E-2</v>
          </cell>
          <cell r="F16" t="str">
            <v>CIM</v>
          </cell>
          <cell r="G16">
            <v>1</v>
          </cell>
          <cell r="H16">
            <v>445</v>
          </cell>
          <cell r="I16">
            <v>2003</v>
          </cell>
          <cell r="J16">
            <v>4</v>
          </cell>
          <cell r="K16">
            <v>0.114</v>
          </cell>
          <cell r="L16" t="str">
            <v>NOM</v>
          </cell>
          <cell r="M16" t="str">
            <v>CIMD (1er. Nivel)</v>
          </cell>
          <cell r="N16">
            <v>2003004</v>
          </cell>
        </row>
        <row r="17">
          <cell r="A17">
            <v>37713</v>
          </cell>
          <cell r="B17" t="str">
            <v>SOB</v>
          </cell>
          <cell r="C17">
            <v>38159</v>
          </cell>
          <cell r="D17">
            <v>25</v>
          </cell>
          <cell r="E17">
            <v>5.79E-2</v>
          </cell>
          <cell r="F17" t="str">
            <v>CIM</v>
          </cell>
          <cell r="G17">
            <v>2</v>
          </cell>
          <cell r="H17">
            <v>445</v>
          </cell>
          <cell r="I17">
            <v>2003</v>
          </cell>
          <cell r="J17">
            <v>4</v>
          </cell>
          <cell r="K17">
            <v>1.4475</v>
          </cell>
          <cell r="L17" t="str">
            <v>NOM</v>
          </cell>
          <cell r="M17" t="str">
            <v xml:space="preserve">CIMD (2o. Nivel) </v>
          </cell>
          <cell r="N17">
            <v>2003004</v>
          </cell>
        </row>
        <row r="18">
          <cell r="A18">
            <v>37714</v>
          </cell>
          <cell r="B18" t="str">
            <v>SOB</v>
          </cell>
          <cell r="C18">
            <v>38004</v>
          </cell>
          <cell r="D18">
            <v>2</v>
          </cell>
          <cell r="E18">
            <v>5.0500000000000003E-2</v>
          </cell>
          <cell r="F18" t="str">
            <v>DAT</v>
          </cell>
          <cell r="G18">
            <v>0</v>
          </cell>
          <cell r="H18">
            <v>289</v>
          </cell>
          <cell r="I18">
            <v>2003</v>
          </cell>
          <cell r="J18">
            <v>4</v>
          </cell>
          <cell r="K18">
            <v>0.10100000000000001</v>
          </cell>
          <cell r="L18" t="str">
            <v>NOM</v>
          </cell>
          <cell r="M18" t="str">
            <v>DATATEC</v>
          </cell>
          <cell r="N18">
            <v>2003004</v>
          </cell>
        </row>
        <row r="19">
          <cell r="A19">
            <v>37714</v>
          </cell>
          <cell r="B19" t="str">
            <v>SOB</v>
          </cell>
          <cell r="C19">
            <v>37889</v>
          </cell>
          <cell r="D19">
            <v>2</v>
          </cell>
          <cell r="E19">
            <v>4.5999999999999999E-2</v>
          </cell>
          <cell r="F19" t="str">
            <v>DAT</v>
          </cell>
          <cell r="G19">
            <v>0</v>
          </cell>
          <cell r="H19">
            <v>174</v>
          </cell>
          <cell r="I19">
            <v>2003</v>
          </cell>
          <cell r="J19">
            <v>4</v>
          </cell>
          <cell r="K19">
            <v>9.1999999999999998E-2</v>
          </cell>
          <cell r="L19" t="str">
            <v>NOM</v>
          </cell>
          <cell r="M19" t="str">
            <v>DATATEC</v>
          </cell>
          <cell r="N19">
            <v>2003004</v>
          </cell>
        </row>
        <row r="20">
          <cell r="A20">
            <v>37714</v>
          </cell>
          <cell r="B20" t="str">
            <v>SOB</v>
          </cell>
          <cell r="C20">
            <v>38370</v>
          </cell>
          <cell r="D20">
            <v>2</v>
          </cell>
          <cell r="E20">
            <v>6.5000000000000002E-2</v>
          </cell>
          <cell r="F20" t="str">
            <v>DAT</v>
          </cell>
          <cell r="G20">
            <v>0</v>
          </cell>
          <cell r="H20">
            <v>655</v>
          </cell>
          <cell r="I20">
            <v>2003</v>
          </cell>
          <cell r="J20">
            <v>4</v>
          </cell>
          <cell r="K20">
            <v>0.13</v>
          </cell>
          <cell r="L20" t="str">
            <v>NOM</v>
          </cell>
          <cell r="M20" t="str">
            <v>DATATEC</v>
          </cell>
          <cell r="N20">
            <v>2003004</v>
          </cell>
        </row>
        <row r="21">
          <cell r="A21">
            <v>37714</v>
          </cell>
          <cell r="B21" t="str">
            <v>SOB</v>
          </cell>
          <cell r="C21">
            <v>38159</v>
          </cell>
          <cell r="D21">
            <v>1.5</v>
          </cell>
          <cell r="E21">
            <v>5.8200000000000002E-2</v>
          </cell>
          <cell r="F21" t="str">
            <v>BVL</v>
          </cell>
          <cell r="G21">
            <v>2</v>
          </cell>
          <cell r="H21">
            <v>444</v>
          </cell>
          <cell r="I21">
            <v>2003</v>
          </cell>
          <cell r="J21">
            <v>4</v>
          </cell>
          <cell r="K21">
            <v>8.7300000000000003E-2</v>
          </cell>
          <cell r="L21" t="str">
            <v>NOM</v>
          </cell>
          <cell r="M21" t="str">
            <v>BVL-2do. Nivel</v>
          </cell>
          <cell r="N21">
            <v>2003004</v>
          </cell>
        </row>
        <row r="22">
          <cell r="A22">
            <v>37714</v>
          </cell>
          <cell r="B22" t="str">
            <v>SOB</v>
          </cell>
          <cell r="C22">
            <v>38159</v>
          </cell>
          <cell r="D22">
            <v>1</v>
          </cell>
          <cell r="E22">
            <v>5.6500000000000002E-2</v>
          </cell>
          <cell r="F22" t="str">
            <v>BVL</v>
          </cell>
          <cell r="G22">
            <v>2</v>
          </cell>
          <cell r="H22">
            <v>444</v>
          </cell>
          <cell r="I22">
            <v>2003</v>
          </cell>
          <cell r="J22">
            <v>4</v>
          </cell>
          <cell r="K22">
            <v>5.6500000000000002E-2</v>
          </cell>
          <cell r="L22" t="str">
            <v>NOM</v>
          </cell>
          <cell r="M22" t="str">
            <v>BVL-2do. Nivel</v>
          </cell>
          <cell r="N22">
            <v>2003004</v>
          </cell>
        </row>
        <row r="23">
          <cell r="A23">
            <v>37714</v>
          </cell>
          <cell r="B23" t="str">
            <v>SOB</v>
          </cell>
          <cell r="C23">
            <v>38159</v>
          </cell>
          <cell r="D23">
            <v>7.25</v>
          </cell>
          <cell r="E23">
            <v>5.6800000000000003E-2</v>
          </cell>
          <cell r="F23" t="str">
            <v>BVL</v>
          </cell>
          <cell r="G23">
            <v>2</v>
          </cell>
          <cell r="H23">
            <v>444</v>
          </cell>
          <cell r="I23">
            <v>2003</v>
          </cell>
          <cell r="J23">
            <v>4</v>
          </cell>
          <cell r="K23">
            <v>0.4118</v>
          </cell>
          <cell r="L23" t="str">
            <v>NOM</v>
          </cell>
          <cell r="M23" t="str">
            <v>BVL-2do. Nivel</v>
          </cell>
          <cell r="N23">
            <v>2003004</v>
          </cell>
        </row>
        <row r="24">
          <cell r="A24">
            <v>37715</v>
          </cell>
          <cell r="B24" t="str">
            <v>SOB</v>
          </cell>
          <cell r="C24">
            <v>38159</v>
          </cell>
          <cell r="D24">
            <v>13</v>
          </cell>
          <cell r="E24">
            <v>5.6000000000000001E-2</v>
          </cell>
          <cell r="F24" t="str">
            <v>DAT</v>
          </cell>
          <cell r="G24">
            <v>0</v>
          </cell>
          <cell r="H24">
            <v>441</v>
          </cell>
          <cell r="I24">
            <v>2003</v>
          </cell>
          <cell r="J24">
            <v>4</v>
          </cell>
          <cell r="K24">
            <v>0.72799999999999998</v>
          </cell>
          <cell r="L24" t="str">
            <v>NOM</v>
          </cell>
          <cell r="M24" t="str">
            <v>DATATEC</v>
          </cell>
          <cell r="N24">
            <v>2003004</v>
          </cell>
        </row>
        <row r="25">
          <cell r="A25">
            <v>37715</v>
          </cell>
          <cell r="B25" t="str">
            <v>SOB</v>
          </cell>
          <cell r="C25">
            <v>38370</v>
          </cell>
          <cell r="D25">
            <v>4</v>
          </cell>
          <cell r="E25">
            <v>6.4500000000000002E-2</v>
          </cell>
          <cell r="F25" t="str">
            <v>DAT</v>
          </cell>
          <cell r="G25">
            <v>0</v>
          </cell>
          <cell r="H25">
            <v>652</v>
          </cell>
          <cell r="I25">
            <v>2003</v>
          </cell>
          <cell r="J25">
            <v>4</v>
          </cell>
          <cell r="K25">
            <v>0.25800000000000001</v>
          </cell>
          <cell r="L25" t="str">
            <v>NOM</v>
          </cell>
          <cell r="M25" t="str">
            <v>DATATEC</v>
          </cell>
          <cell r="N25">
            <v>2003004</v>
          </cell>
        </row>
        <row r="26">
          <cell r="A26">
            <v>37715</v>
          </cell>
          <cell r="B26" t="str">
            <v>SOB</v>
          </cell>
          <cell r="C26">
            <v>38004</v>
          </cell>
          <cell r="D26">
            <v>2</v>
          </cell>
          <cell r="E26">
            <v>0.05</v>
          </cell>
          <cell r="F26" t="str">
            <v>DAT</v>
          </cell>
          <cell r="G26">
            <v>0</v>
          </cell>
          <cell r="H26">
            <v>286</v>
          </cell>
          <cell r="I26">
            <v>2003</v>
          </cell>
          <cell r="J26">
            <v>4</v>
          </cell>
          <cell r="K26">
            <v>0.1</v>
          </cell>
          <cell r="L26" t="str">
            <v>NOM</v>
          </cell>
          <cell r="M26" t="str">
            <v>DATATEC</v>
          </cell>
          <cell r="N26">
            <v>2003004</v>
          </cell>
        </row>
        <row r="27">
          <cell r="A27">
            <v>37715</v>
          </cell>
          <cell r="B27" t="str">
            <v>SOB</v>
          </cell>
          <cell r="C27">
            <v>38159</v>
          </cell>
          <cell r="D27">
            <v>1</v>
          </cell>
          <cell r="E27">
            <v>5.6099999999999997E-2</v>
          </cell>
          <cell r="F27" t="str">
            <v>DAT</v>
          </cell>
          <cell r="G27">
            <v>0</v>
          </cell>
          <cell r="H27">
            <v>441</v>
          </cell>
          <cell r="I27">
            <v>2003</v>
          </cell>
          <cell r="J27">
            <v>4</v>
          </cell>
          <cell r="K27">
            <v>5.6099999999999997E-2</v>
          </cell>
          <cell r="L27" t="str">
            <v>NOM</v>
          </cell>
          <cell r="M27" t="str">
            <v>DATATEC</v>
          </cell>
          <cell r="N27">
            <v>2003004</v>
          </cell>
        </row>
        <row r="28">
          <cell r="A28">
            <v>37715</v>
          </cell>
          <cell r="B28" t="str">
            <v>SOB</v>
          </cell>
          <cell r="C28">
            <v>38159</v>
          </cell>
          <cell r="D28">
            <v>1</v>
          </cell>
          <cell r="E28">
            <v>5.6500000000000002E-2</v>
          </cell>
          <cell r="F28" t="str">
            <v>DAT</v>
          </cell>
          <cell r="G28">
            <v>0</v>
          </cell>
          <cell r="H28">
            <v>441</v>
          </cell>
          <cell r="I28">
            <v>2003</v>
          </cell>
          <cell r="J28">
            <v>4</v>
          </cell>
          <cell r="K28">
            <v>5.6500000000000002E-2</v>
          </cell>
          <cell r="L28" t="str">
            <v>NOM</v>
          </cell>
          <cell r="M28" t="str">
            <v>DATATEC</v>
          </cell>
          <cell r="N28">
            <v>2003004</v>
          </cell>
        </row>
        <row r="29">
          <cell r="A29">
            <v>37715</v>
          </cell>
          <cell r="B29" t="str">
            <v>SOB</v>
          </cell>
          <cell r="C29">
            <v>38159</v>
          </cell>
          <cell r="D29">
            <v>2</v>
          </cell>
          <cell r="E29">
            <v>5.6500000000000002E-2</v>
          </cell>
          <cell r="F29" t="str">
            <v>DAT</v>
          </cell>
          <cell r="G29">
            <v>0</v>
          </cell>
          <cell r="H29">
            <v>441</v>
          </cell>
          <cell r="I29">
            <v>2003</v>
          </cell>
          <cell r="J29">
            <v>4</v>
          </cell>
          <cell r="K29">
            <v>0.113</v>
          </cell>
          <cell r="L29" t="str">
            <v>NOM</v>
          </cell>
          <cell r="M29" t="str">
            <v>DATATEC</v>
          </cell>
          <cell r="N29">
            <v>2003004</v>
          </cell>
        </row>
        <row r="30">
          <cell r="A30">
            <v>37715</v>
          </cell>
          <cell r="B30" t="str">
            <v>SOB</v>
          </cell>
          <cell r="C30">
            <v>38159</v>
          </cell>
          <cell r="D30">
            <v>2</v>
          </cell>
          <cell r="E30">
            <v>5.6500000000000002E-2</v>
          </cell>
          <cell r="F30" t="str">
            <v>BVL</v>
          </cell>
          <cell r="G30">
            <v>2</v>
          </cell>
          <cell r="H30">
            <v>441</v>
          </cell>
          <cell r="I30">
            <v>2003</v>
          </cell>
          <cell r="J30">
            <v>4</v>
          </cell>
          <cell r="K30">
            <v>0.113</v>
          </cell>
          <cell r="L30" t="str">
            <v>NOM</v>
          </cell>
          <cell r="M30" t="str">
            <v>BVL-2do. Nivel</v>
          </cell>
          <cell r="N30">
            <v>2003004</v>
          </cell>
        </row>
        <row r="31">
          <cell r="A31">
            <v>37715</v>
          </cell>
          <cell r="B31" t="str">
            <v>SOB</v>
          </cell>
          <cell r="C31">
            <v>38159</v>
          </cell>
          <cell r="D31">
            <v>2</v>
          </cell>
          <cell r="E31">
            <v>5.6000000000000001E-2</v>
          </cell>
          <cell r="F31" t="str">
            <v>BVL</v>
          </cell>
          <cell r="G31">
            <v>2</v>
          </cell>
          <cell r="H31">
            <v>441</v>
          </cell>
          <cell r="I31">
            <v>2003</v>
          </cell>
          <cell r="J31">
            <v>4</v>
          </cell>
          <cell r="K31">
            <v>0.112</v>
          </cell>
          <cell r="L31" t="str">
            <v>NOM</v>
          </cell>
          <cell r="M31" t="str">
            <v>BVL-2do. Nivel</v>
          </cell>
          <cell r="N31">
            <v>2003004</v>
          </cell>
        </row>
        <row r="32">
          <cell r="A32">
            <v>37715</v>
          </cell>
          <cell r="B32" t="str">
            <v>SOB</v>
          </cell>
          <cell r="C32">
            <v>38370</v>
          </cell>
          <cell r="D32">
            <v>2</v>
          </cell>
          <cell r="E32">
            <v>6.4500000000000002E-2</v>
          </cell>
          <cell r="F32" t="str">
            <v>BVL</v>
          </cell>
          <cell r="G32">
            <v>2</v>
          </cell>
          <cell r="H32">
            <v>652</v>
          </cell>
          <cell r="I32">
            <v>2003</v>
          </cell>
          <cell r="J32">
            <v>4</v>
          </cell>
          <cell r="K32">
            <v>0.129</v>
          </cell>
          <cell r="L32" t="str">
            <v>NOM</v>
          </cell>
          <cell r="M32" t="str">
            <v>BVL-2do. Nivel</v>
          </cell>
          <cell r="N32">
            <v>2003004</v>
          </cell>
        </row>
        <row r="33">
          <cell r="A33">
            <v>37718</v>
          </cell>
          <cell r="B33" t="str">
            <v>SOB</v>
          </cell>
          <cell r="C33">
            <v>38370</v>
          </cell>
          <cell r="D33">
            <v>2</v>
          </cell>
          <cell r="E33">
            <v>6.5000000000000002E-2</v>
          </cell>
          <cell r="F33" t="str">
            <v>DAT</v>
          </cell>
          <cell r="G33">
            <v>0</v>
          </cell>
          <cell r="H33">
            <v>651</v>
          </cell>
          <cell r="I33">
            <v>2003</v>
          </cell>
          <cell r="J33">
            <v>4</v>
          </cell>
          <cell r="K33">
            <v>0.13</v>
          </cell>
          <cell r="L33" t="str">
            <v>NOM</v>
          </cell>
          <cell r="M33" t="str">
            <v>DATATEC</v>
          </cell>
          <cell r="N33">
            <v>2003004</v>
          </cell>
        </row>
        <row r="34">
          <cell r="A34">
            <v>37718</v>
          </cell>
          <cell r="B34" t="str">
            <v>SOB</v>
          </cell>
          <cell r="C34">
            <v>38004</v>
          </cell>
          <cell r="D34">
            <v>2</v>
          </cell>
          <cell r="E34">
            <v>5.0500000000000003E-2</v>
          </cell>
          <cell r="F34" t="str">
            <v>DAT</v>
          </cell>
          <cell r="G34">
            <v>0</v>
          </cell>
          <cell r="H34">
            <v>285</v>
          </cell>
          <cell r="I34">
            <v>2003</v>
          </cell>
          <cell r="J34">
            <v>4</v>
          </cell>
          <cell r="K34">
            <v>0.10100000000000001</v>
          </cell>
          <cell r="L34" t="str">
            <v>NOM</v>
          </cell>
          <cell r="M34" t="str">
            <v>DATATEC</v>
          </cell>
          <cell r="N34">
            <v>2003004</v>
          </cell>
        </row>
        <row r="35">
          <cell r="A35">
            <v>37718</v>
          </cell>
          <cell r="B35" t="str">
            <v>SOB</v>
          </cell>
          <cell r="C35">
            <v>38159</v>
          </cell>
          <cell r="D35">
            <v>10</v>
          </cell>
          <cell r="E35">
            <v>5.5300000000000002E-2</v>
          </cell>
          <cell r="F35" t="str">
            <v>BVL</v>
          </cell>
          <cell r="G35">
            <v>2</v>
          </cell>
          <cell r="H35">
            <v>440</v>
          </cell>
          <cell r="I35">
            <v>2003</v>
          </cell>
          <cell r="J35">
            <v>4</v>
          </cell>
          <cell r="K35">
            <v>0.55300000000000005</v>
          </cell>
          <cell r="L35" t="str">
            <v>NOM</v>
          </cell>
          <cell r="M35" t="str">
            <v>BVL-2do. Nivel</v>
          </cell>
          <cell r="N35">
            <v>2003004</v>
          </cell>
        </row>
        <row r="36">
          <cell r="A36">
            <v>37718</v>
          </cell>
          <cell r="B36" t="str">
            <v>SOB</v>
          </cell>
          <cell r="C36">
            <v>38370</v>
          </cell>
          <cell r="D36">
            <v>2</v>
          </cell>
          <cell r="E36">
            <v>6.5000000000000002E-2</v>
          </cell>
          <cell r="F36" t="str">
            <v>BVL</v>
          </cell>
          <cell r="G36">
            <v>2</v>
          </cell>
          <cell r="H36">
            <v>651</v>
          </cell>
          <cell r="I36">
            <v>2003</v>
          </cell>
          <cell r="J36">
            <v>4</v>
          </cell>
          <cell r="K36">
            <v>0.13</v>
          </cell>
          <cell r="L36" t="str">
            <v>NOM</v>
          </cell>
          <cell r="M36" t="str">
            <v>BVL-2do. Nivel</v>
          </cell>
          <cell r="N36">
            <v>2003004</v>
          </cell>
        </row>
        <row r="37">
          <cell r="A37">
            <v>37718</v>
          </cell>
          <cell r="B37" t="str">
            <v>SOB</v>
          </cell>
          <cell r="C37">
            <v>38370</v>
          </cell>
          <cell r="D37">
            <v>4</v>
          </cell>
          <cell r="E37">
            <v>6.4500000000000002E-2</v>
          </cell>
          <cell r="F37" t="str">
            <v>BVL</v>
          </cell>
          <cell r="G37">
            <v>2</v>
          </cell>
          <cell r="H37">
            <v>651</v>
          </cell>
          <cell r="I37">
            <v>2003</v>
          </cell>
          <cell r="J37">
            <v>4</v>
          </cell>
          <cell r="K37">
            <v>0.25800000000000001</v>
          </cell>
          <cell r="L37" t="str">
            <v>NOM</v>
          </cell>
          <cell r="M37" t="str">
            <v>BVL-2do. Nivel</v>
          </cell>
          <cell r="N37">
            <v>2003004</v>
          </cell>
        </row>
        <row r="38">
          <cell r="A38">
            <v>37719</v>
          </cell>
          <cell r="B38" t="str">
            <v>SOB</v>
          </cell>
          <cell r="C38">
            <v>38268</v>
          </cell>
          <cell r="D38">
            <v>5</v>
          </cell>
          <cell r="E38">
            <v>5.8534999999999997E-2</v>
          </cell>
          <cell r="F38" t="str">
            <v>CIM</v>
          </cell>
          <cell r="G38">
            <v>2</v>
          </cell>
          <cell r="H38">
            <v>548</v>
          </cell>
          <cell r="I38">
            <v>2003</v>
          </cell>
          <cell r="J38">
            <v>4</v>
          </cell>
          <cell r="K38">
            <v>0.29267499999999996</v>
          </cell>
          <cell r="L38" t="str">
            <v>NOM</v>
          </cell>
          <cell r="M38" t="str">
            <v xml:space="preserve">CIMD (2o. Nivel) </v>
          </cell>
          <cell r="N38">
            <v>2003004</v>
          </cell>
        </row>
        <row r="39">
          <cell r="A39">
            <v>37719</v>
          </cell>
          <cell r="B39" t="str">
            <v>SOB</v>
          </cell>
          <cell r="C39">
            <v>38268</v>
          </cell>
          <cell r="D39">
            <v>13</v>
          </cell>
          <cell r="E39">
            <v>5.8828999999999999E-2</v>
          </cell>
          <cell r="F39" t="str">
            <v>CIM</v>
          </cell>
          <cell r="G39">
            <v>2</v>
          </cell>
          <cell r="H39">
            <v>548</v>
          </cell>
          <cell r="I39">
            <v>2003</v>
          </cell>
          <cell r="J39">
            <v>4</v>
          </cell>
          <cell r="K39">
            <v>0.76477700000000004</v>
          </cell>
          <cell r="L39" t="str">
            <v>NOM</v>
          </cell>
          <cell r="M39" t="str">
            <v xml:space="preserve">CIMD (2o. Nivel) </v>
          </cell>
          <cell r="N39">
            <v>2003004</v>
          </cell>
        </row>
        <row r="40">
          <cell r="A40">
            <v>37719</v>
          </cell>
          <cell r="B40" t="str">
            <v>SOB</v>
          </cell>
          <cell r="C40">
            <v>38268</v>
          </cell>
          <cell r="D40">
            <v>2</v>
          </cell>
          <cell r="E40">
            <v>5.8299999999999998E-2</v>
          </cell>
          <cell r="F40" t="str">
            <v>DAT</v>
          </cell>
          <cell r="G40">
            <v>0</v>
          </cell>
          <cell r="H40">
            <v>548</v>
          </cell>
          <cell r="I40">
            <v>2003</v>
          </cell>
          <cell r="J40">
            <v>4</v>
          </cell>
          <cell r="K40">
            <v>0.1166</v>
          </cell>
          <cell r="L40" t="str">
            <v>NOM</v>
          </cell>
          <cell r="M40" t="str">
            <v>DATATEC</v>
          </cell>
          <cell r="N40">
            <v>2003004</v>
          </cell>
        </row>
        <row r="41">
          <cell r="A41">
            <v>37719</v>
          </cell>
          <cell r="B41" t="str">
            <v>SOB</v>
          </cell>
          <cell r="C41">
            <v>38268</v>
          </cell>
          <cell r="D41">
            <v>3</v>
          </cell>
          <cell r="E41">
            <v>5.8299999999999998E-2</v>
          </cell>
          <cell r="F41" t="str">
            <v>BVL</v>
          </cell>
          <cell r="G41">
            <v>2</v>
          </cell>
          <cell r="H41">
            <v>548</v>
          </cell>
          <cell r="I41">
            <v>2003</v>
          </cell>
          <cell r="J41">
            <v>4</v>
          </cell>
          <cell r="K41">
            <v>0.1749</v>
          </cell>
          <cell r="L41" t="str">
            <v>NOM</v>
          </cell>
          <cell r="M41" t="str">
            <v>BVL-2do. Nivel</v>
          </cell>
          <cell r="N41">
            <v>2003004</v>
          </cell>
        </row>
        <row r="42">
          <cell r="A42">
            <v>37719</v>
          </cell>
          <cell r="B42" t="str">
            <v>SOB</v>
          </cell>
          <cell r="C42">
            <v>38268</v>
          </cell>
          <cell r="D42">
            <v>5</v>
          </cell>
          <cell r="E42">
            <v>5.8500000000000003E-2</v>
          </cell>
          <cell r="F42" t="str">
            <v>BVL</v>
          </cell>
          <cell r="G42">
            <v>2</v>
          </cell>
          <cell r="H42">
            <v>548</v>
          </cell>
          <cell r="I42">
            <v>2003</v>
          </cell>
          <cell r="J42">
            <v>4</v>
          </cell>
          <cell r="K42">
            <v>0.29250000000000004</v>
          </cell>
          <cell r="L42" t="str">
            <v>NOM</v>
          </cell>
          <cell r="M42" t="str">
            <v>BVL-2do. Nivel</v>
          </cell>
          <cell r="N42">
            <v>2003004</v>
          </cell>
        </row>
        <row r="43">
          <cell r="A43">
            <v>37719</v>
          </cell>
          <cell r="B43" t="str">
            <v>SOB</v>
          </cell>
          <cell r="C43">
            <v>38370</v>
          </cell>
          <cell r="D43">
            <v>5</v>
          </cell>
          <cell r="E43">
            <v>6.4000000000000001E-2</v>
          </cell>
          <cell r="F43" t="str">
            <v>BVL</v>
          </cell>
          <cell r="G43">
            <v>2</v>
          </cell>
          <cell r="H43">
            <v>650</v>
          </cell>
          <cell r="I43">
            <v>2003</v>
          </cell>
          <cell r="J43">
            <v>4</v>
          </cell>
          <cell r="K43">
            <v>0.32</v>
          </cell>
          <cell r="L43" t="str">
            <v>NOM</v>
          </cell>
          <cell r="M43" t="str">
            <v>BVL-2do. Nivel</v>
          </cell>
          <cell r="N43">
            <v>2003004</v>
          </cell>
        </row>
        <row r="44">
          <cell r="A44">
            <v>37720</v>
          </cell>
          <cell r="B44" t="str">
            <v>SOB</v>
          </cell>
          <cell r="C44">
            <v>38268</v>
          </cell>
          <cell r="D44">
            <v>5</v>
          </cell>
          <cell r="E44">
            <v>5.8874999999999997E-2</v>
          </cell>
          <cell r="F44" t="str">
            <v>CIM</v>
          </cell>
          <cell r="G44">
            <v>2</v>
          </cell>
          <cell r="H44">
            <v>547</v>
          </cell>
          <cell r="I44">
            <v>2003</v>
          </cell>
          <cell r="J44">
            <v>4</v>
          </cell>
          <cell r="K44">
            <v>0.294375</v>
          </cell>
          <cell r="L44" t="str">
            <v>NOM</v>
          </cell>
          <cell r="M44" t="str">
            <v xml:space="preserve">CIMD (2o. Nivel) </v>
          </cell>
          <cell r="N44">
            <v>2003004</v>
          </cell>
        </row>
        <row r="45">
          <cell r="A45">
            <v>37720</v>
          </cell>
          <cell r="B45" t="str">
            <v>SOB</v>
          </cell>
          <cell r="C45">
            <v>38268</v>
          </cell>
          <cell r="D45">
            <v>4</v>
          </cell>
          <cell r="E45">
            <v>5.8000000000000003E-2</v>
          </cell>
          <cell r="F45" t="str">
            <v>DAT</v>
          </cell>
          <cell r="G45">
            <v>0</v>
          </cell>
          <cell r="H45">
            <v>547</v>
          </cell>
          <cell r="I45">
            <v>2003</v>
          </cell>
          <cell r="J45">
            <v>4</v>
          </cell>
          <cell r="K45">
            <v>0.23200000000000001</v>
          </cell>
          <cell r="L45" t="str">
            <v>NOM</v>
          </cell>
          <cell r="M45" t="str">
            <v>DATATEC</v>
          </cell>
          <cell r="N45">
            <v>2003004</v>
          </cell>
        </row>
        <row r="46">
          <cell r="A46">
            <v>37720</v>
          </cell>
          <cell r="B46" t="str">
            <v>SOB</v>
          </cell>
          <cell r="C46">
            <v>38159</v>
          </cell>
          <cell r="D46">
            <v>1</v>
          </cell>
          <cell r="E46">
            <v>5.5500000000000001E-2</v>
          </cell>
          <cell r="F46" t="str">
            <v>DAT</v>
          </cell>
          <cell r="G46">
            <v>0</v>
          </cell>
          <cell r="H46">
            <v>438</v>
          </cell>
          <cell r="I46">
            <v>2003</v>
          </cell>
          <cell r="J46">
            <v>4</v>
          </cell>
          <cell r="K46">
            <v>5.5500000000000001E-2</v>
          </cell>
          <cell r="L46" t="str">
            <v>NOM</v>
          </cell>
          <cell r="M46" t="str">
            <v>DATATEC</v>
          </cell>
          <cell r="N46">
            <v>2003004</v>
          </cell>
        </row>
        <row r="47">
          <cell r="A47">
            <v>37720</v>
          </cell>
          <cell r="B47" t="str">
            <v>SOB</v>
          </cell>
          <cell r="C47">
            <v>37889</v>
          </cell>
          <cell r="D47">
            <v>2</v>
          </cell>
          <cell r="E47">
            <v>4.5999999999999999E-2</v>
          </cell>
          <cell r="F47" t="str">
            <v>DAT</v>
          </cell>
          <cell r="G47">
            <v>0</v>
          </cell>
          <cell r="H47">
            <v>168</v>
          </cell>
          <cell r="I47">
            <v>2003</v>
          </cell>
          <cell r="J47">
            <v>4</v>
          </cell>
          <cell r="K47">
            <v>9.1999999999999998E-2</v>
          </cell>
          <cell r="L47" t="str">
            <v>NOM</v>
          </cell>
          <cell r="M47" t="str">
            <v>DATATEC</v>
          </cell>
          <cell r="N47">
            <v>2003004</v>
          </cell>
        </row>
        <row r="48">
          <cell r="A48">
            <v>37720</v>
          </cell>
          <cell r="B48" t="str">
            <v>SOB</v>
          </cell>
          <cell r="C48">
            <v>38370</v>
          </cell>
          <cell r="D48">
            <v>1</v>
          </cell>
          <cell r="E48">
            <v>6.3E-2</v>
          </cell>
          <cell r="F48" t="str">
            <v>BVL</v>
          </cell>
          <cell r="G48">
            <v>2</v>
          </cell>
          <cell r="H48">
            <v>649</v>
          </cell>
          <cell r="I48">
            <v>2003</v>
          </cell>
          <cell r="J48">
            <v>4</v>
          </cell>
          <cell r="K48">
            <v>6.3E-2</v>
          </cell>
          <cell r="L48" t="str">
            <v>NOM</v>
          </cell>
          <cell r="M48" t="str">
            <v>BVL-2do. Nivel</v>
          </cell>
          <cell r="N48">
            <v>2003004</v>
          </cell>
        </row>
        <row r="49">
          <cell r="A49">
            <v>37720</v>
          </cell>
          <cell r="B49" t="str">
            <v>SOB</v>
          </cell>
          <cell r="C49">
            <v>38268</v>
          </cell>
          <cell r="D49">
            <v>36</v>
          </cell>
          <cell r="E49">
            <v>5.8799999999999998E-2</v>
          </cell>
          <cell r="F49" t="str">
            <v>BVL</v>
          </cell>
          <cell r="G49">
            <v>2</v>
          </cell>
          <cell r="H49">
            <v>547</v>
          </cell>
          <cell r="I49">
            <v>2003</v>
          </cell>
          <cell r="J49">
            <v>4</v>
          </cell>
          <cell r="K49">
            <v>2.1168</v>
          </cell>
          <cell r="L49" t="str">
            <v>NOM</v>
          </cell>
          <cell r="M49" t="str">
            <v>BVL-2do. Nivel</v>
          </cell>
          <cell r="N49">
            <v>2003004</v>
          </cell>
        </row>
        <row r="50">
          <cell r="A50">
            <v>37720</v>
          </cell>
          <cell r="B50" t="str">
            <v>SOB</v>
          </cell>
          <cell r="C50">
            <v>38268</v>
          </cell>
          <cell r="D50">
            <v>1</v>
          </cell>
          <cell r="E50">
            <v>5.7799999999999997E-2</v>
          </cell>
          <cell r="F50" t="str">
            <v>BVL</v>
          </cell>
          <cell r="G50">
            <v>2</v>
          </cell>
          <cell r="H50">
            <v>547</v>
          </cell>
          <cell r="I50">
            <v>2003</v>
          </cell>
          <cell r="J50">
            <v>4</v>
          </cell>
          <cell r="K50">
            <v>5.7799999999999997E-2</v>
          </cell>
          <cell r="L50" t="str">
            <v>NOM</v>
          </cell>
          <cell r="M50" t="str">
            <v>BVL-2do. Nivel</v>
          </cell>
          <cell r="N50">
            <v>2003004</v>
          </cell>
        </row>
        <row r="51">
          <cell r="A51">
            <v>37721</v>
          </cell>
          <cell r="B51" t="str">
            <v>SOB</v>
          </cell>
          <cell r="C51">
            <v>38268</v>
          </cell>
          <cell r="D51">
            <v>7</v>
          </cell>
          <cell r="E51">
            <v>5.8000000000000003E-2</v>
          </cell>
          <cell r="F51" t="str">
            <v>DAT</v>
          </cell>
          <cell r="G51">
            <v>0</v>
          </cell>
          <cell r="H51">
            <v>546</v>
          </cell>
          <cell r="I51">
            <v>2003</v>
          </cell>
          <cell r="J51">
            <v>4</v>
          </cell>
          <cell r="K51">
            <v>0.40600000000000003</v>
          </cell>
          <cell r="L51" t="str">
            <v>NOM</v>
          </cell>
          <cell r="M51" t="str">
            <v>DATATEC</v>
          </cell>
          <cell r="N51">
            <v>2003004</v>
          </cell>
        </row>
        <row r="52">
          <cell r="A52">
            <v>37721</v>
          </cell>
          <cell r="B52" t="str">
            <v>SOB</v>
          </cell>
          <cell r="C52">
            <v>38370</v>
          </cell>
          <cell r="D52">
            <v>1</v>
          </cell>
          <cell r="E52">
            <v>6.3500000000000001E-2</v>
          </cell>
          <cell r="F52" t="str">
            <v>DAT</v>
          </cell>
          <cell r="G52">
            <v>0</v>
          </cell>
          <cell r="H52">
            <v>648</v>
          </cell>
          <cell r="I52">
            <v>2003</v>
          </cell>
          <cell r="J52">
            <v>4</v>
          </cell>
          <cell r="K52">
            <v>6.3500000000000001E-2</v>
          </cell>
          <cell r="L52" t="str">
            <v>NOM</v>
          </cell>
          <cell r="M52" t="str">
            <v>DATATEC</v>
          </cell>
          <cell r="N52">
            <v>2003004</v>
          </cell>
        </row>
        <row r="53">
          <cell r="A53">
            <v>37722</v>
          </cell>
          <cell r="B53" t="str">
            <v>SOB</v>
          </cell>
          <cell r="C53">
            <v>37889</v>
          </cell>
          <cell r="D53">
            <v>4</v>
          </cell>
          <cell r="E53">
            <v>4.5499999999999999E-2</v>
          </cell>
          <cell r="F53" t="str">
            <v>DAT</v>
          </cell>
          <cell r="G53">
            <v>0</v>
          </cell>
          <cell r="H53">
            <v>164</v>
          </cell>
          <cell r="I53">
            <v>2003</v>
          </cell>
          <cell r="J53">
            <v>4</v>
          </cell>
          <cell r="K53">
            <v>0.182</v>
          </cell>
          <cell r="L53" t="str">
            <v>NOM</v>
          </cell>
          <cell r="M53" t="str">
            <v>DATATEC</v>
          </cell>
          <cell r="N53">
            <v>2003004</v>
          </cell>
        </row>
        <row r="54">
          <cell r="A54">
            <v>37722</v>
          </cell>
          <cell r="B54" t="str">
            <v>SOB</v>
          </cell>
          <cell r="C54">
            <v>38370</v>
          </cell>
          <cell r="D54">
            <v>3</v>
          </cell>
          <cell r="E54">
            <v>6.25E-2</v>
          </cell>
          <cell r="F54" t="str">
            <v>DAT</v>
          </cell>
          <cell r="G54">
            <v>0</v>
          </cell>
          <cell r="H54">
            <v>645</v>
          </cell>
          <cell r="I54">
            <v>2003</v>
          </cell>
          <cell r="J54">
            <v>4</v>
          </cell>
          <cell r="K54">
            <v>0.1875</v>
          </cell>
          <cell r="L54" t="str">
            <v>NOM</v>
          </cell>
          <cell r="M54" t="str">
            <v>DATATEC</v>
          </cell>
          <cell r="N54">
            <v>2003004</v>
          </cell>
        </row>
        <row r="55">
          <cell r="A55">
            <v>37722</v>
          </cell>
          <cell r="B55" t="str">
            <v>SOB</v>
          </cell>
          <cell r="C55">
            <v>38268</v>
          </cell>
          <cell r="D55">
            <v>1</v>
          </cell>
          <cell r="E55">
            <v>5.8000000000000003E-2</v>
          </cell>
          <cell r="F55" t="str">
            <v>DAT</v>
          </cell>
          <cell r="G55">
            <v>0</v>
          </cell>
          <cell r="H55">
            <v>543</v>
          </cell>
          <cell r="I55">
            <v>2003</v>
          </cell>
          <cell r="J55">
            <v>4</v>
          </cell>
          <cell r="K55">
            <v>5.8000000000000003E-2</v>
          </cell>
          <cell r="L55" t="str">
            <v>NOM</v>
          </cell>
          <cell r="M55" t="str">
            <v>DATATEC</v>
          </cell>
          <cell r="N55">
            <v>2003004</v>
          </cell>
        </row>
        <row r="56">
          <cell r="A56">
            <v>37722</v>
          </cell>
          <cell r="B56" t="str">
            <v>SOB</v>
          </cell>
          <cell r="C56">
            <v>38004</v>
          </cell>
          <cell r="D56">
            <v>2</v>
          </cell>
          <cell r="E56">
            <v>0.05</v>
          </cell>
          <cell r="F56" t="str">
            <v>DAT</v>
          </cell>
          <cell r="G56">
            <v>0</v>
          </cell>
          <cell r="H56">
            <v>279</v>
          </cell>
          <cell r="I56">
            <v>2003</v>
          </cell>
          <cell r="J56">
            <v>4</v>
          </cell>
          <cell r="K56">
            <v>0.1</v>
          </cell>
          <cell r="L56" t="str">
            <v>NOM</v>
          </cell>
          <cell r="M56" t="str">
            <v>DATATEC</v>
          </cell>
          <cell r="N56">
            <v>2003004</v>
          </cell>
        </row>
        <row r="57">
          <cell r="A57">
            <v>37722</v>
          </cell>
          <cell r="B57" t="str">
            <v>SOB</v>
          </cell>
          <cell r="C57">
            <v>38159</v>
          </cell>
          <cell r="D57">
            <v>2</v>
          </cell>
          <cell r="E57">
            <v>5.6000000000000001E-2</v>
          </cell>
          <cell r="F57" t="str">
            <v>DAT</v>
          </cell>
          <cell r="G57">
            <v>0</v>
          </cell>
          <cell r="H57">
            <v>434</v>
          </cell>
          <cell r="I57">
            <v>2003</v>
          </cell>
          <cell r="J57">
            <v>4</v>
          </cell>
          <cell r="K57">
            <v>0.112</v>
          </cell>
          <cell r="L57" t="str">
            <v>NOM</v>
          </cell>
          <cell r="M57" t="str">
            <v>DATATEC</v>
          </cell>
          <cell r="N57">
            <v>2003004</v>
          </cell>
        </row>
        <row r="58">
          <cell r="A58">
            <v>37722</v>
          </cell>
          <cell r="B58" t="str">
            <v>SOB</v>
          </cell>
          <cell r="C58">
            <v>38159</v>
          </cell>
          <cell r="D58">
            <v>1</v>
          </cell>
          <cell r="E58">
            <v>5.5800000000000002E-2</v>
          </cell>
          <cell r="F58" t="str">
            <v>BVL</v>
          </cell>
          <cell r="G58">
            <v>2</v>
          </cell>
          <cell r="H58">
            <v>434</v>
          </cell>
          <cell r="I58">
            <v>2003</v>
          </cell>
          <cell r="J58">
            <v>4</v>
          </cell>
          <cell r="K58">
            <v>5.5800000000000002E-2</v>
          </cell>
          <cell r="L58" t="str">
            <v>NOM</v>
          </cell>
          <cell r="M58" t="str">
            <v>BVL-2do. Nivel</v>
          </cell>
          <cell r="N58">
            <v>2003004</v>
          </cell>
        </row>
        <row r="59">
          <cell r="A59">
            <v>37725</v>
          </cell>
          <cell r="B59" t="str">
            <v>SOB</v>
          </cell>
          <cell r="C59">
            <v>38268</v>
          </cell>
          <cell r="D59">
            <v>0.5</v>
          </cell>
          <cell r="E59">
            <v>5.8349999999999999E-2</v>
          </cell>
          <cell r="F59" t="str">
            <v>CIM</v>
          </cell>
          <cell r="G59">
            <v>2</v>
          </cell>
          <cell r="H59">
            <v>542</v>
          </cell>
          <cell r="I59">
            <v>2003</v>
          </cell>
          <cell r="J59">
            <v>4</v>
          </cell>
          <cell r="K59">
            <v>2.9175E-2</v>
          </cell>
          <cell r="L59" t="str">
            <v>NOM</v>
          </cell>
          <cell r="M59" t="str">
            <v xml:space="preserve">CIMD (2o. Nivel) </v>
          </cell>
          <cell r="N59">
            <v>2003004</v>
          </cell>
        </row>
        <row r="60">
          <cell r="A60">
            <v>37726</v>
          </cell>
          <cell r="B60" t="str">
            <v>SOB</v>
          </cell>
          <cell r="C60">
            <v>37889</v>
          </cell>
          <cell r="D60">
            <v>8</v>
          </cell>
          <cell r="E60">
            <v>4.5900000000000003E-2</v>
          </cell>
          <cell r="F60" t="str">
            <v>CIM</v>
          </cell>
          <cell r="G60">
            <v>2</v>
          </cell>
          <cell r="H60">
            <v>162</v>
          </cell>
          <cell r="I60">
            <v>2003</v>
          </cell>
          <cell r="J60">
            <v>4</v>
          </cell>
          <cell r="K60">
            <v>0.36720000000000003</v>
          </cell>
          <cell r="L60" t="str">
            <v>NOM</v>
          </cell>
          <cell r="M60" t="str">
            <v xml:space="preserve">CIMD (2o. Nivel) </v>
          </cell>
          <cell r="N60">
            <v>2003004</v>
          </cell>
        </row>
        <row r="61">
          <cell r="A61">
            <v>37726</v>
          </cell>
          <cell r="B61" t="str">
            <v>SOB</v>
          </cell>
          <cell r="C61">
            <v>38004</v>
          </cell>
          <cell r="D61">
            <v>2</v>
          </cell>
          <cell r="E61">
            <v>4.9500000000000002E-2</v>
          </cell>
          <cell r="F61" t="str">
            <v>DAT</v>
          </cell>
          <cell r="G61">
            <v>0</v>
          </cell>
          <cell r="H61">
            <v>277</v>
          </cell>
          <cell r="I61">
            <v>2003</v>
          </cell>
          <cell r="J61">
            <v>4</v>
          </cell>
          <cell r="K61">
            <v>9.9000000000000005E-2</v>
          </cell>
          <cell r="L61" t="str">
            <v>NOM</v>
          </cell>
          <cell r="M61" t="str">
            <v>DATATEC</v>
          </cell>
          <cell r="N61">
            <v>2003004</v>
          </cell>
        </row>
        <row r="62">
          <cell r="A62">
            <v>37726</v>
          </cell>
          <cell r="B62" t="str">
            <v>SOB</v>
          </cell>
          <cell r="C62">
            <v>38268</v>
          </cell>
          <cell r="D62">
            <v>5</v>
          </cell>
          <cell r="E62">
            <v>5.8000000000000003E-2</v>
          </cell>
          <cell r="F62" t="str">
            <v>DAT</v>
          </cell>
          <cell r="G62">
            <v>0</v>
          </cell>
          <cell r="H62">
            <v>541</v>
          </cell>
          <cell r="I62">
            <v>2003</v>
          </cell>
          <cell r="J62">
            <v>4</v>
          </cell>
          <cell r="K62">
            <v>0.29000000000000004</v>
          </cell>
          <cell r="L62" t="str">
            <v>NOM</v>
          </cell>
          <cell r="M62" t="str">
            <v>DATATEC</v>
          </cell>
          <cell r="N62">
            <v>2003004</v>
          </cell>
        </row>
        <row r="63">
          <cell r="A63">
            <v>37726</v>
          </cell>
          <cell r="B63" t="str">
            <v>SOB</v>
          </cell>
          <cell r="C63">
            <v>38004</v>
          </cell>
          <cell r="D63">
            <v>5</v>
          </cell>
          <cell r="E63">
            <v>4.999E-2</v>
          </cell>
          <cell r="F63" t="str">
            <v>BVL</v>
          </cell>
          <cell r="G63">
            <v>2</v>
          </cell>
          <cell r="H63">
            <v>277</v>
          </cell>
          <cell r="I63">
            <v>2003</v>
          </cell>
          <cell r="J63">
            <v>4</v>
          </cell>
          <cell r="K63">
            <v>0.24995000000000001</v>
          </cell>
          <cell r="L63" t="str">
            <v>NOM</v>
          </cell>
          <cell r="M63" t="str">
            <v>BVL-2do. Nivel</v>
          </cell>
          <cell r="N63">
            <v>2003004</v>
          </cell>
        </row>
        <row r="64">
          <cell r="A64">
            <v>37727</v>
          </cell>
          <cell r="B64" t="str">
            <v>SOB</v>
          </cell>
          <cell r="C64">
            <v>38268</v>
          </cell>
          <cell r="D64">
            <v>1</v>
          </cell>
          <cell r="E64">
            <v>5.8000000000000003E-2</v>
          </cell>
          <cell r="F64" t="str">
            <v>DAT</v>
          </cell>
          <cell r="G64">
            <v>0</v>
          </cell>
          <cell r="H64">
            <v>540</v>
          </cell>
          <cell r="I64">
            <v>2003</v>
          </cell>
          <cell r="J64">
            <v>4</v>
          </cell>
          <cell r="K64">
            <v>5.8000000000000003E-2</v>
          </cell>
          <cell r="L64" t="str">
            <v>NOM</v>
          </cell>
          <cell r="M64" t="str">
            <v>DATATEC</v>
          </cell>
          <cell r="N64">
            <v>2003004</v>
          </cell>
        </row>
        <row r="65">
          <cell r="A65">
            <v>37732</v>
          </cell>
          <cell r="B65" t="str">
            <v>SOB</v>
          </cell>
          <cell r="C65">
            <v>38268</v>
          </cell>
          <cell r="D65">
            <v>1</v>
          </cell>
          <cell r="E65">
            <v>5.8000000000000003E-2</v>
          </cell>
          <cell r="F65" t="str">
            <v>DAT</v>
          </cell>
          <cell r="G65">
            <v>0</v>
          </cell>
          <cell r="H65">
            <v>535</v>
          </cell>
          <cell r="I65">
            <v>2003</v>
          </cell>
          <cell r="J65">
            <v>4</v>
          </cell>
          <cell r="K65">
            <v>5.8000000000000003E-2</v>
          </cell>
          <cell r="L65" t="str">
            <v>NOM</v>
          </cell>
          <cell r="M65" t="str">
            <v>DATATEC</v>
          </cell>
          <cell r="N65">
            <v>2003004</v>
          </cell>
        </row>
        <row r="66">
          <cell r="A66">
            <v>37732</v>
          </cell>
          <cell r="B66" t="str">
            <v>SOB</v>
          </cell>
          <cell r="C66">
            <v>38370</v>
          </cell>
          <cell r="D66">
            <v>1</v>
          </cell>
          <cell r="E66">
            <v>6.3E-2</v>
          </cell>
          <cell r="F66" t="str">
            <v>DAT</v>
          </cell>
          <cell r="G66">
            <v>0</v>
          </cell>
          <cell r="H66">
            <v>637</v>
          </cell>
          <cell r="I66">
            <v>2003</v>
          </cell>
          <cell r="J66">
            <v>4</v>
          </cell>
          <cell r="K66">
            <v>6.3E-2</v>
          </cell>
          <cell r="L66" t="str">
            <v>NOM</v>
          </cell>
          <cell r="M66" t="str">
            <v>DATATEC</v>
          </cell>
          <cell r="N66">
            <v>2003004</v>
          </cell>
        </row>
        <row r="67">
          <cell r="A67">
            <v>37733</v>
          </cell>
          <cell r="B67" t="str">
            <v>SOB</v>
          </cell>
          <cell r="C67">
            <v>38004</v>
          </cell>
          <cell r="D67">
            <v>2</v>
          </cell>
          <cell r="E67">
            <v>4.8500000000000001E-2</v>
          </cell>
          <cell r="F67" t="str">
            <v>DAT</v>
          </cell>
          <cell r="G67">
            <v>0</v>
          </cell>
          <cell r="H67">
            <v>270</v>
          </cell>
          <cell r="I67">
            <v>2003</v>
          </cell>
          <cell r="J67">
            <v>4</v>
          </cell>
          <cell r="K67">
            <v>9.7000000000000003E-2</v>
          </cell>
          <cell r="L67" t="str">
            <v>NOM</v>
          </cell>
          <cell r="M67" t="str">
            <v>DATATEC</v>
          </cell>
          <cell r="N67">
            <v>2003004</v>
          </cell>
        </row>
        <row r="68">
          <cell r="A68">
            <v>37733</v>
          </cell>
          <cell r="B68" t="str">
            <v>SOB</v>
          </cell>
          <cell r="C68">
            <v>38159</v>
          </cell>
          <cell r="D68">
            <v>11</v>
          </cell>
          <cell r="E68">
            <v>5.5E-2</v>
          </cell>
          <cell r="F68" t="str">
            <v>DAT</v>
          </cell>
          <cell r="G68">
            <v>0</v>
          </cell>
          <cell r="H68">
            <v>425</v>
          </cell>
          <cell r="I68">
            <v>2003</v>
          </cell>
          <cell r="J68">
            <v>4</v>
          </cell>
          <cell r="K68">
            <v>0.60499999999999998</v>
          </cell>
          <cell r="L68" t="str">
            <v>NOM</v>
          </cell>
          <cell r="M68" t="str">
            <v>DATATEC</v>
          </cell>
          <cell r="N68">
            <v>2003004</v>
          </cell>
        </row>
        <row r="69">
          <cell r="A69">
            <v>37733</v>
          </cell>
          <cell r="B69" t="str">
            <v>SOB</v>
          </cell>
          <cell r="C69">
            <v>38268</v>
          </cell>
          <cell r="D69">
            <v>2</v>
          </cell>
          <cell r="E69">
            <v>5.7500000000000002E-2</v>
          </cell>
          <cell r="F69" t="str">
            <v>DAT</v>
          </cell>
          <cell r="G69">
            <v>0</v>
          </cell>
          <cell r="H69">
            <v>534</v>
          </cell>
          <cell r="I69">
            <v>2003</v>
          </cell>
          <cell r="J69">
            <v>4</v>
          </cell>
          <cell r="K69">
            <v>0.115</v>
          </cell>
          <cell r="L69" t="str">
            <v>NOM</v>
          </cell>
          <cell r="M69" t="str">
            <v>DATATEC</v>
          </cell>
          <cell r="N69">
            <v>2003004</v>
          </cell>
        </row>
        <row r="70">
          <cell r="A70">
            <v>37733</v>
          </cell>
          <cell r="B70" t="str">
            <v>SOB</v>
          </cell>
          <cell r="C70">
            <v>38268</v>
          </cell>
          <cell r="D70">
            <v>2</v>
          </cell>
          <cell r="E70">
            <v>5.8000000000000003E-2</v>
          </cell>
          <cell r="F70" t="str">
            <v>DAT</v>
          </cell>
          <cell r="G70">
            <v>0</v>
          </cell>
          <cell r="H70">
            <v>534</v>
          </cell>
          <cell r="I70">
            <v>2003</v>
          </cell>
          <cell r="J70">
            <v>4</v>
          </cell>
          <cell r="K70">
            <v>0.11600000000000001</v>
          </cell>
          <cell r="L70" t="str">
            <v>NOM</v>
          </cell>
          <cell r="M70" t="str">
            <v>DATATEC</v>
          </cell>
          <cell r="N70">
            <v>2003004</v>
          </cell>
        </row>
        <row r="71">
          <cell r="A71">
            <v>37733</v>
          </cell>
          <cell r="B71" t="str">
            <v>SOB</v>
          </cell>
          <cell r="C71">
            <v>38370</v>
          </cell>
          <cell r="D71">
            <v>1</v>
          </cell>
          <cell r="E71">
            <v>6.25E-2</v>
          </cell>
          <cell r="F71" t="str">
            <v>DAT</v>
          </cell>
          <cell r="G71">
            <v>0</v>
          </cell>
          <cell r="H71">
            <v>636</v>
          </cell>
          <cell r="I71">
            <v>2003</v>
          </cell>
          <cell r="J71">
            <v>4</v>
          </cell>
          <cell r="K71">
            <v>6.25E-2</v>
          </cell>
          <cell r="L71" t="str">
            <v>NOM</v>
          </cell>
          <cell r="M71" t="str">
            <v>DATATEC</v>
          </cell>
          <cell r="N71">
            <v>2003004</v>
          </cell>
        </row>
        <row r="72">
          <cell r="A72">
            <v>37733</v>
          </cell>
          <cell r="B72" t="str">
            <v>SOB</v>
          </cell>
          <cell r="C72">
            <v>38370</v>
          </cell>
          <cell r="D72">
            <v>2</v>
          </cell>
          <cell r="E72">
            <v>6.3E-2</v>
          </cell>
          <cell r="F72" t="str">
            <v>DAT</v>
          </cell>
          <cell r="G72">
            <v>0</v>
          </cell>
          <cell r="H72">
            <v>636</v>
          </cell>
          <cell r="I72">
            <v>2003</v>
          </cell>
          <cell r="J72">
            <v>4</v>
          </cell>
          <cell r="K72">
            <v>0.126</v>
          </cell>
          <cell r="L72" t="str">
            <v>NOM</v>
          </cell>
          <cell r="M72" t="str">
            <v>DATATEC</v>
          </cell>
          <cell r="N72">
            <v>2003004</v>
          </cell>
        </row>
        <row r="73">
          <cell r="A73">
            <v>37733</v>
          </cell>
          <cell r="B73" t="str">
            <v>SOB</v>
          </cell>
          <cell r="C73">
            <v>38004</v>
          </cell>
          <cell r="D73">
            <v>1</v>
          </cell>
          <cell r="E73">
            <v>4.8000000000000001E-2</v>
          </cell>
          <cell r="F73" t="str">
            <v>BVL</v>
          </cell>
          <cell r="G73">
            <v>2</v>
          </cell>
          <cell r="H73">
            <v>270</v>
          </cell>
          <cell r="I73">
            <v>2003</v>
          </cell>
          <cell r="J73">
            <v>4</v>
          </cell>
          <cell r="K73">
            <v>4.8000000000000001E-2</v>
          </cell>
          <cell r="L73" t="str">
            <v>NOM</v>
          </cell>
          <cell r="M73" t="str">
            <v>BVL-2do. Nivel</v>
          </cell>
          <cell r="N73">
            <v>2003004</v>
          </cell>
        </row>
        <row r="74">
          <cell r="A74">
            <v>37733</v>
          </cell>
          <cell r="B74" t="str">
            <v>SOB</v>
          </cell>
          <cell r="C74">
            <v>37889</v>
          </cell>
          <cell r="D74">
            <v>1</v>
          </cell>
          <cell r="E74">
            <v>4.4999999999999998E-2</v>
          </cell>
          <cell r="F74" t="str">
            <v>BVL</v>
          </cell>
          <cell r="G74">
            <v>2</v>
          </cell>
          <cell r="H74">
            <v>155</v>
          </cell>
          <cell r="I74">
            <v>2003</v>
          </cell>
          <cell r="J74">
            <v>4</v>
          </cell>
          <cell r="K74">
            <v>4.4999999999999998E-2</v>
          </cell>
          <cell r="L74" t="str">
            <v>NOM</v>
          </cell>
          <cell r="M74" t="str">
            <v>BVL-2do. Nivel</v>
          </cell>
          <cell r="N74">
            <v>2003004</v>
          </cell>
        </row>
        <row r="75">
          <cell r="A75">
            <v>37734</v>
          </cell>
          <cell r="B75" t="str">
            <v>SOB</v>
          </cell>
          <cell r="C75">
            <v>38370</v>
          </cell>
          <cell r="D75">
            <v>3</v>
          </cell>
          <cell r="E75">
            <v>0.06</v>
          </cell>
          <cell r="F75" t="str">
            <v>DAT</v>
          </cell>
          <cell r="G75">
            <v>0</v>
          </cell>
          <cell r="H75">
            <v>635</v>
          </cell>
          <cell r="I75">
            <v>2003</v>
          </cell>
          <cell r="J75">
            <v>4</v>
          </cell>
          <cell r="K75">
            <v>0.18</v>
          </cell>
          <cell r="L75" t="str">
            <v>NOM</v>
          </cell>
          <cell r="M75" t="str">
            <v>DATATEC</v>
          </cell>
          <cell r="N75">
            <v>2003004</v>
          </cell>
        </row>
        <row r="76">
          <cell r="A76">
            <v>37734</v>
          </cell>
          <cell r="B76" t="str">
            <v>SOB</v>
          </cell>
          <cell r="C76">
            <v>38268</v>
          </cell>
          <cell r="D76">
            <v>2</v>
          </cell>
          <cell r="E76">
            <v>5.7500000000000002E-2</v>
          </cell>
          <cell r="F76" t="str">
            <v>DAT</v>
          </cell>
          <cell r="G76">
            <v>0</v>
          </cell>
          <cell r="H76">
            <v>533</v>
          </cell>
          <cell r="I76">
            <v>2003</v>
          </cell>
          <cell r="J76">
            <v>4</v>
          </cell>
          <cell r="K76">
            <v>0.115</v>
          </cell>
          <cell r="L76" t="str">
            <v>NOM</v>
          </cell>
          <cell r="M76" t="str">
            <v>DATATEC</v>
          </cell>
          <cell r="N76">
            <v>2003004</v>
          </cell>
        </row>
        <row r="77">
          <cell r="A77">
            <v>37734</v>
          </cell>
          <cell r="B77" t="str">
            <v>SOB</v>
          </cell>
          <cell r="C77">
            <v>37889</v>
          </cell>
          <cell r="D77">
            <v>2</v>
          </cell>
          <cell r="E77">
            <v>4.4999999999999998E-2</v>
          </cell>
          <cell r="F77" t="str">
            <v>DAT</v>
          </cell>
          <cell r="G77">
            <v>0</v>
          </cell>
          <cell r="H77">
            <v>154</v>
          </cell>
          <cell r="I77">
            <v>2003</v>
          </cell>
          <cell r="J77">
            <v>4</v>
          </cell>
          <cell r="K77">
            <v>0.09</v>
          </cell>
          <cell r="L77" t="str">
            <v>NOM</v>
          </cell>
          <cell r="M77" t="str">
            <v>DATATEC</v>
          </cell>
          <cell r="N77">
            <v>2003004</v>
          </cell>
        </row>
        <row r="78">
          <cell r="A78">
            <v>37734</v>
          </cell>
          <cell r="B78" t="str">
            <v>SOB</v>
          </cell>
          <cell r="C78">
            <v>38159</v>
          </cell>
          <cell r="D78">
            <v>1</v>
          </cell>
          <cell r="E78">
            <v>5.5E-2</v>
          </cell>
          <cell r="F78" t="str">
            <v>DAT</v>
          </cell>
          <cell r="G78">
            <v>0</v>
          </cell>
          <cell r="H78">
            <v>424</v>
          </cell>
          <cell r="I78">
            <v>2003</v>
          </cell>
          <cell r="J78">
            <v>4</v>
          </cell>
          <cell r="K78">
            <v>5.5E-2</v>
          </cell>
          <cell r="L78" t="str">
            <v>NOM</v>
          </cell>
          <cell r="M78" t="str">
            <v>DATATEC</v>
          </cell>
          <cell r="N78">
            <v>2003004</v>
          </cell>
        </row>
        <row r="79">
          <cell r="A79">
            <v>37734</v>
          </cell>
          <cell r="B79" t="str">
            <v>SOB</v>
          </cell>
          <cell r="C79">
            <v>38159</v>
          </cell>
          <cell r="D79">
            <v>2</v>
          </cell>
          <cell r="E79">
            <v>5.5500000000000001E-2</v>
          </cell>
          <cell r="F79" t="str">
            <v>DAT</v>
          </cell>
          <cell r="G79">
            <v>0</v>
          </cell>
          <cell r="H79">
            <v>424</v>
          </cell>
          <cell r="I79">
            <v>2003</v>
          </cell>
          <cell r="J79">
            <v>4</v>
          </cell>
          <cell r="K79">
            <v>0.111</v>
          </cell>
          <cell r="L79" t="str">
            <v>NOM</v>
          </cell>
          <cell r="M79" t="str">
            <v>DATATEC</v>
          </cell>
          <cell r="N79">
            <v>2003004</v>
          </cell>
        </row>
        <row r="80">
          <cell r="A80">
            <v>37734</v>
          </cell>
          <cell r="B80" t="str">
            <v>SOB</v>
          </cell>
          <cell r="C80">
            <v>38159</v>
          </cell>
          <cell r="D80">
            <v>3</v>
          </cell>
          <cell r="E80">
            <v>5.5500000000000001E-2</v>
          </cell>
          <cell r="F80" t="str">
            <v>CIM</v>
          </cell>
          <cell r="G80">
            <v>2</v>
          </cell>
          <cell r="H80">
            <v>424</v>
          </cell>
          <cell r="I80">
            <v>2003</v>
          </cell>
          <cell r="J80">
            <v>4</v>
          </cell>
          <cell r="K80">
            <v>0.16650000000000001</v>
          </cell>
          <cell r="L80" t="str">
            <v>NOM</v>
          </cell>
          <cell r="M80" t="str">
            <v xml:space="preserve">CIMD (2o. Nivel) </v>
          </cell>
          <cell r="N80">
            <v>2003004</v>
          </cell>
        </row>
        <row r="81">
          <cell r="A81">
            <v>37734</v>
          </cell>
          <cell r="B81" t="str">
            <v>SOB</v>
          </cell>
          <cell r="C81">
            <v>38159</v>
          </cell>
          <cell r="D81">
            <v>2</v>
          </cell>
          <cell r="E81">
            <v>5.5E-2</v>
          </cell>
          <cell r="F81" t="str">
            <v>CIM</v>
          </cell>
          <cell r="G81">
            <v>2</v>
          </cell>
          <cell r="H81">
            <v>424</v>
          </cell>
          <cell r="I81">
            <v>2003</v>
          </cell>
          <cell r="J81">
            <v>4</v>
          </cell>
          <cell r="K81">
            <v>0.11</v>
          </cell>
          <cell r="L81" t="str">
            <v>NOM</v>
          </cell>
          <cell r="M81" t="str">
            <v xml:space="preserve">CIMD (2o. Nivel) </v>
          </cell>
          <cell r="N81">
            <v>2003004</v>
          </cell>
        </row>
        <row r="82">
          <cell r="A82">
            <v>37734</v>
          </cell>
          <cell r="B82" t="str">
            <v>SOB</v>
          </cell>
          <cell r="C82">
            <v>37793</v>
          </cell>
          <cell r="D82">
            <v>6.25</v>
          </cell>
          <cell r="E82">
            <v>0.04</v>
          </cell>
          <cell r="F82" t="str">
            <v>CIM</v>
          </cell>
          <cell r="G82">
            <v>2</v>
          </cell>
          <cell r="H82">
            <v>58</v>
          </cell>
          <cell r="I82">
            <v>2003</v>
          </cell>
          <cell r="J82">
            <v>4</v>
          </cell>
          <cell r="K82">
            <v>0.25</v>
          </cell>
          <cell r="L82" t="str">
            <v>NOM</v>
          </cell>
          <cell r="M82" t="str">
            <v xml:space="preserve">CIMD (2o. Nivel) </v>
          </cell>
          <cell r="N82">
            <v>2003004</v>
          </cell>
        </row>
        <row r="83">
          <cell r="A83">
            <v>37734</v>
          </cell>
          <cell r="B83" t="str">
            <v>SOB</v>
          </cell>
          <cell r="C83">
            <v>37889</v>
          </cell>
          <cell r="D83">
            <v>3</v>
          </cell>
          <cell r="E83">
            <v>4.4499999999999998E-2</v>
          </cell>
          <cell r="F83" t="str">
            <v>CIM</v>
          </cell>
          <cell r="G83">
            <v>2</v>
          </cell>
          <cell r="H83">
            <v>154</v>
          </cell>
          <cell r="I83">
            <v>2003</v>
          </cell>
          <cell r="J83">
            <v>4</v>
          </cell>
          <cell r="K83">
            <v>0.13350000000000001</v>
          </cell>
          <cell r="L83" t="str">
            <v>NOM</v>
          </cell>
          <cell r="M83" t="str">
            <v xml:space="preserve">CIMD (2o. Nivel) </v>
          </cell>
          <cell r="N83">
            <v>2003004</v>
          </cell>
        </row>
        <row r="84">
          <cell r="A84">
            <v>37735</v>
          </cell>
          <cell r="B84" t="str">
            <v>SOB</v>
          </cell>
          <cell r="C84">
            <v>38004</v>
          </cell>
          <cell r="D84">
            <v>1</v>
          </cell>
          <cell r="E84">
            <v>4.7E-2</v>
          </cell>
          <cell r="F84" t="str">
            <v>DAT</v>
          </cell>
          <cell r="G84">
            <v>0</v>
          </cell>
          <cell r="H84">
            <v>268</v>
          </cell>
          <cell r="I84">
            <v>2003</v>
          </cell>
          <cell r="J84">
            <v>4</v>
          </cell>
          <cell r="K84">
            <v>4.7E-2</v>
          </cell>
          <cell r="L84" t="str">
            <v>NOM</v>
          </cell>
          <cell r="M84" t="str">
            <v>DATATEC</v>
          </cell>
          <cell r="N84">
            <v>2003004</v>
          </cell>
        </row>
        <row r="85">
          <cell r="A85">
            <v>37735</v>
          </cell>
          <cell r="B85" t="str">
            <v>SOB</v>
          </cell>
          <cell r="C85">
            <v>38370</v>
          </cell>
          <cell r="D85">
            <v>1</v>
          </cell>
          <cell r="E85">
            <v>0.06</v>
          </cell>
          <cell r="F85" t="str">
            <v>DAT</v>
          </cell>
          <cell r="G85">
            <v>0</v>
          </cell>
          <cell r="H85">
            <v>634</v>
          </cell>
          <cell r="I85">
            <v>2003</v>
          </cell>
          <cell r="J85">
            <v>4</v>
          </cell>
          <cell r="K85">
            <v>0.06</v>
          </cell>
          <cell r="L85" t="str">
            <v>NOM</v>
          </cell>
          <cell r="M85" t="str">
            <v>DATATEC</v>
          </cell>
          <cell r="N85">
            <v>2003004</v>
          </cell>
        </row>
        <row r="86">
          <cell r="A86">
            <v>37735</v>
          </cell>
          <cell r="B86" t="str">
            <v>SOB</v>
          </cell>
          <cell r="C86">
            <v>38268</v>
          </cell>
          <cell r="D86">
            <v>1</v>
          </cell>
          <cell r="E86">
            <v>5.7000000000000002E-2</v>
          </cell>
          <cell r="F86" t="str">
            <v>DAT</v>
          </cell>
          <cell r="G86">
            <v>0</v>
          </cell>
          <cell r="H86">
            <v>532</v>
          </cell>
          <cell r="I86">
            <v>2003</v>
          </cell>
          <cell r="J86">
            <v>4</v>
          </cell>
          <cell r="K86">
            <v>5.7000000000000002E-2</v>
          </cell>
          <cell r="L86" t="str">
            <v>NOM</v>
          </cell>
          <cell r="M86" t="str">
            <v>DATATEC</v>
          </cell>
          <cell r="N86">
            <v>2003004</v>
          </cell>
        </row>
        <row r="87">
          <cell r="A87">
            <v>37735</v>
          </cell>
          <cell r="B87" t="str">
            <v>SOB</v>
          </cell>
          <cell r="C87">
            <v>38159</v>
          </cell>
          <cell r="D87">
            <v>2</v>
          </cell>
          <cell r="E87">
            <v>5.3999999999999999E-2</v>
          </cell>
          <cell r="F87" t="str">
            <v>DAT</v>
          </cell>
          <cell r="G87">
            <v>0</v>
          </cell>
          <cell r="H87">
            <v>423</v>
          </cell>
          <cell r="I87">
            <v>2003</v>
          </cell>
          <cell r="J87">
            <v>4</v>
          </cell>
          <cell r="K87">
            <v>0.108</v>
          </cell>
          <cell r="L87" t="str">
            <v>NOM</v>
          </cell>
          <cell r="M87" t="str">
            <v>DATATEC</v>
          </cell>
          <cell r="N87">
            <v>2003004</v>
          </cell>
        </row>
        <row r="88">
          <cell r="A88">
            <v>37735</v>
          </cell>
          <cell r="B88" t="str">
            <v>SOB</v>
          </cell>
          <cell r="C88">
            <v>38159</v>
          </cell>
          <cell r="D88">
            <v>2</v>
          </cell>
          <cell r="E88">
            <v>5.3999999999999999E-2</v>
          </cell>
          <cell r="F88" t="str">
            <v>CIM</v>
          </cell>
          <cell r="G88">
            <v>1</v>
          </cell>
          <cell r="H88">
            <v>423</v>
          </cell>
          <cell r="I88">
            <v>2003</v>
          </cell>
          <cell r="J88">
            <v>4</v>
          </cell>
          <cell r="K88">
            <v>0.108</v>
          </cell>
          <cell r="L88" t="str">
            <v>NOM</v>
          </cell>
          <cell r="M88" t="str">
            <v xml:space="preserve">CIMD (1o. Nivel) </v>
          </cell>
          <cell r="N88">
            <v>2003004</v>
          </cell>
        </row>
        <row r="89">
          <cell r="A89">
            <v>37736</v>
          </cell>
          <cell r="B89" t="str">
            <v>SOB</v>
          </cell>
          <cell r="C89">
            <v>38370</v>
          </cell>
          <cell r="D89">
            <v>2</v>
          </cell>
          <cell r="E89">
            <v>5.9499999999999997E-2</v>
          </cell>
          <cell r="F89" t="str">
            <v>DAT</v>
          </cell>
          <cell r="G89">
            <v>0</v>
          </cell>
          <cell r="H89">
            <v>631</v>
          </cell>
          <cell r="I89">
            <v>2003</v>
          </cell>
          <cell r="J89">
            <v>4</v>
          </cell>
          <cell r="K89">
            <v>0.11899999999999999</v>
          </cell>
          <cell r="L89" t="str">
            <v>NOM</v>
          </cell>
          <cell r="M89" t="str">
            <v>DATATEC</v>
          </cell>
          <cell r="N89">
            <v>2003004</v>
          </cell>
        </row>
        <row r="90">
          <cell r="A90">
            <v>37736</v>
          </cell>
          <cell r="B90" t="str">
            <v>SOB</v>
          </cell>
          <cell r="C90">
            <v>38370</v>
          </cell>
          <cell r="D90">
            <v>8</v>
          </cell>
          <cell r="E90">
            <v>0.06</v>
          </cell>
          <cell r="F90" t="str">
            <v>DAT</v>
          </cell>
          <cell r="G90">
            <v>0</v>
          </cell>
          <cell r="H90">
            <v>631</v>
          </cell>
          <cell r="I90">
            <v>2003</v>
          </cell>
          <cell r="J90">
            <v>4</v>
          </cell>
          <cell r="K90">
            <v>0.48</v>
          </cell>
          <cell r="L90" t="str">
            <v>NOM</v>
          </cell>
          <cell r="M90" t="str">
            <v>DATATEC</v>
          </cell>
          <cell r="N90">
            <v>2003004</v>
          </cell>
        </row>
        <row r="91">
          <cell r="A91">
            <v>37736</v>
          </cell>
          <cell r="B91" t="str">
            <v>SOB</v>
          </cell>
          <cell r="C91">
            <v>38370</v>
          </cell>
          <cell r="D91">
            <v>3</v>
          </cell>
          <cell r="E91">
            <v>5.9499999999999997E-2</v>
          </cell>
          <cell r="F91" t="str">
            <v>CIM</v>
          </cell>
          <cell r="G91">
            <v>2</v>
          </cell>
          <cell r="H91">
            <v>631</v>
          </cell>
          <cell r="I91">
            <v>2003</v>
          </cell>
          <cell r="J91">
            <v>4</v>
          </cell>
          <cell r="K91">
            <v>0.17849999999999999</v>
          </cell>
          <cell r="L91" t="str">
            <v>NOM</v>
          </cell>
          <cell r="M91" t="str">
            <v xml:space="preserve">CIMD (2o. Nivel) </v>
          </cell>
          <cell r="N91">
            <v>2003004</v>
          </cell>
        </row>
        <row r="92">
          <cell r="A92">
            <v>37736</v>
          </cell>
          <cell r="B92" t="str">
            <v>SOB</v>
          </cell>
          <cell r="C92">
            <v>38268</v>
          </cell>
          <cell r="D92">
            <v>1</v>
          </cell>
          <cell r="E92">
            <v>5.6500000000000002E-2</v>
          </cell>
          <cell r="F92" t="str">
            <v>DAT</v>
          </cell>
          <cell r="G92">
            <v>0</v>
          </cell>
          <cell r="H92">
            <v>529</v>
          </cell>
          <cell r="I92">
            <v>2003</v>
          </cell>
          <cell r="J92">
            <v>4</v>
          </cell>
          <cell r="K92">
            <v>5.6500000000000002E-2</v>
          </cell>
          <cell r="L92" t="str">
            <v>NOM</v>
          </cell>
          <cell r="M92" t="str">
            <v>DATATEC</v>
          </cell>
          <cell r="N92">
            <v>2003004</v>
          </cell>
        </row>
        <row r="93">
          <cell r="A93">
            <v>37736</v>
          </cell>
          <cell r="B93" t="str">
            <v>SOB</v>
          </cell>
          <cell r="C93">
            <v>38268</v>
          </cell>
          <cell r="D93">
            <v>2</v>
          </cell>
          <cell r="E93">
            <v>5.7000000000000002E-2</v>
          </cell>
          <cell r="F93" t="str">
            <v>DAT</v>
          </cell>
          <cell r="G93">
            <v>0</v>
          </cell>
          <cell r="H93">
            <v>529</v>
          </cell>
          <cell r="I93">
            <v>2003</v>
          </cell>
          <cell r="J93">
            <v>4</v>
          </cell>
          <cell r="K93">
            <v>0.114</v>
          </cell>
          <cell r="L93" t="str">
            <v>NOM</v>
          </cell>
          <cell r="M93" t="str">
            <v>DATATEC</v>
          </cell>
          <cell r="N93">
            <v>2003004</v>
          </cell>
        </row>
        <row r="94">
          <cell r="A94">
            <v>37736</v>
          </cell>
          <cell r="B94" t="str">
            <v>SOB</v>
          </cell>
          <cell r="C94">
            <v>38268</v>
          </cell>
          <cell r="D94">
            <v>3</v>
          </cell>
          <cell r="E94">
            <v>5.9499999999999997E-2</v>
          </cell>
          <cell r="F94" t="str">
            <v>BVL</v>
          </cell>
          <cell r="G94">
            <v>2</v>
          </cell>
          <cell r="H94">
            <v>529</v>
          </cell>
          <cell r="I94">
            <v>2003</v>
          </cell>
          <cell r="J94">
            <v>4</v>
          </cell>
          <cell r="K94">
            <v>0.17849999999999999</v>
          </cell>
          <cell r="L94" t="str">
            <v>NOM</v>
          </cell>
          <cell r="M94" t="str">
            <v>BVL-2o. Nivel</v>
          </cell>
          <cell r="N94">
            <v>2003004</v>
          </cell>
        </row>
        <row r="95">
          <cell r="A95">
            <v>37736</v>
          </cell>
          <cell r="B95" t="str">
            <v>SOB</v>
          </cell>
          <cell r="C95">
            <v>38159</v>
          </cell>
          <cell r="D95">
            <v>4</v>
          </cell>
          <cell r="E95">
            <v>5.3499999999999999E-2</v>
          </cell>
          <cell r="F95" t="str">
            <v>DAT</v>
          </cell>
          <cell r="G95">
            <v>0</v>
          </cell>
          <cell r="H95">
            <v>420</v>
          </cell>
          <cell r="I95">
            <v>2003</v>
          </cell>
          <cell r="J95">
            <v>4</v>
          </cell>
          <cell r="K95">
            <v>0.214</v>
          </cell>
          <cell r="L95" t="str">
            <v>NOM</v>
          </cell>
          <cell r="M95" t="str">
            <v>DATATEC</v>
          </cell>
          <cell r="N95">
            <v>2003004</v>
          </cell>
        </row>
        <row r="96">
          <cell r="A96">
            <v>37739</v>
          </cell>
          <cell r="B96" t="str">
            <v>SOB</v>
          </cell>
          <cell r="C96">
            <v>38370</v>
          </cell>
          <cell r="D96">
            <v>3.5</v>
          </cell>
          <cell r="E96">
            <v>5.8999999999999997E-2</v>
          </cell>
          <cell r="F96" t="str">
            <v>DAT</v>
          </cell>
          <cell r="G96">
            <v>0</v>
          </cell>
          <cell r="H96">
            <v>630</v>
          </cell>
          <cell r="I96">
            <v>2003</v>
          </cell>
          <cell r="J96">
            <v>4</v>
          </cell>
          <cell r="K96">
            <v>0.20649999999999999</v>
          </cell>
          <cell r="L96" t="str">
            <v>NOM</v>
          </cell>
          <cell r="M96" t="str">
            <v>DATATEC</v>
          </cell>
          <cell r="N96">
            <v>2003004</v>
          </cell>
        </row>
        <row r="97">
          <cell r="A97">
            <v>37739</v>
          </cell>
          <cell r="B97" t="str">
            <v>SOB</v>
          </cell>
          <cell r="C97">
            <v>38268</v>
          </cell>
          <cell r="D97">
            <v>3</v>
          </cell>
          <cell r="E97">
            <v>5.6000000000000001E-2</v>
          </cell>
          <cell r="F97" t="str">
            <v>DAT</v>
          </cell>
          <cell r="G97">
            <v>0</v>
          </cell>
          <cell r="H97">
            <v>528</v>
          </cell>
          <cell r="I97">
            <v>2003</v>
          </cell>
          <cell r="J97">
            <v>4</v>
          </cell>
          <cell r="K97">
            <v>0.16800000000000001</v>
          </cell>
          <cell r="L97" t="str">
            <v>NOM</v>
          </cell>
          <cell r="M97" t="str">
            <v>DATATEC</v>
          </cell>
          <cell r="N97">
            <v>2003004</v>
          </cell>
        </row>
        <row r="98">
          <cell r="A98">
            <v>37739</v>
          </cell>
          <cell r="B98" t="str">
            <v>SOB</v>
          </cell>
          <cell r="C98">
            <v>37889</v>
          </cell>
          <cell r="D98">
            <v>2</v>
          </cell>
          <cell r="E98">
            <v>4.3299999999999998E-2</v>
          </cell>
          <cell r="F98" t="str">
            <v>DAT</v>
          </cell>
          <cell r="G98">
            <v>0</v>
          </cell>
          <cell r="H98">
            <v>149</v>
          </cell>
          <cell r="I98">
            <v>2003</v>
          </cell>
          <cell r="J98">
            <v>4</v>
          </cell>
          <cell r="K98">
            <v>8.6599999999999996E-2</v>
          </cell>
          <cell r="L98" t="str">
            <v>NOM</v>
          </cell>
          <cell r="M98" t="str">
            <v>DATATEC</v>
          </cell>
          <cell r="N98">
            <v>2003004</v>
          </cell>
        </row>
        <row r="99">
          <cell r="A99">
            <v>37740</v>
          </cell>
          <cell r="B99" t="str">
            <v>SOB</v>
          </cell>
          <cell r="C99">
            <v>38370</v>
          </cell>
          <cell r="D99">
            <v>2</v>
          </cell>
          <cell r="E99">
            <v>5.8999999999999997E-2</v>
          </cell>
          <cell r="F99" t="str">
            <v>DAT</v>
          </cell>
          <cell r="G99">
            <v>0</v>
          </cell>
          <cell r="H99">
            <v>629</v>
          </cell>
          <cell r="I99">
            <v>2003</v>
          </cell>
          <cell r="J99">
            <v>4</v>
          </cell>
          <cell r="K99">
            <v>0.11799999999999999</v>
          </cell>
          <cell r="L99" t="str">
            <v>NOM</v>
          </cell>
          <cell r="M99" t="str">
            <v>DATATEC</v>
          </cell>
          <cell r="N99">
            <v>2003004</v>
          </cell>
        </row>
        <row r="100">
          <cell r="A100">
            <v>37740</v>
          </cell>
          <cell r="B100" t="str">
            <v>SOB</v>
          </cell>
          <cell r="C100">
            <v>38268</v>
          </cell>
          <cell r="D100">
            <v>5</v>
          </cell>
          <cell r="E100">
            <v>5.6500000000000002E-2</v>
          </cell>
          <cell r="F100" t="str">
            <v>DAT</v>
          </cell>
          <cell r="G100">
            <v>0</v>
          </cell>
          <cell r="H100">
            <v>527</v>
          </cell>
          <cell r="I100">
            <v>2003</v>
          </cell>
          <cell r="J100">
            <v>4</v>
          </cell>
          <cell r="K100">
            <v>0.28250000000000003</v>
          </cell>
          <cell r="L100" t="str">
            <v>NOM</v>
          </cell>
          <cell r="M100" t="str">
            <v>DATATEC</v>
          </cell>
          <cell r="N100">
            <v>2003004</v>
          </cell>
        </row>
        <row r="101">
          <cell r="A101">
            <v>37740</v>
          </cell>
          <cell r="B101" t="str">
            <v>SOB</v>
          </cell>
          <cell r="C101">
            <v>38268</v>
          </cell>
          <cell r="D101">
            <v>2</v>
          </cell>
          <cell r="E101">
            <v>5.6599999999999998E-2</v>
          </cell>
          <cell r="F101" t="str">
            <v>DAT</v>
          </cell>
          <cell r="G101">
            <v>0</v>
          </cell>
          <cell r="H101">
            <v>527</v>
          </cell>
          <cell r="I101">
            <v>2003</v>
          </cell>
          <cell r="J101">
            <v>4</v>
          </cell>
          <cell r="K101">
            <v>0.1132</v>
          </cell>
          <cell r="L101" t="str">
            <v>NOM</v>
          </cell>
          <cell r="M101" t="str">
            <v>DATATEC</v>
          </cell>
          <cell r="N101">
            <v>2003004</v>
          </cell>
        </row>
        <row r="102">
          <cell r="A102">
            <v>37747</v>
          </cell>
          <cell r="B102" t="str">
            <v>SOB</v>
          </cell>
          <cell r="C102">
            <v>38004</v>
          </cell>
          <cell r="D102">
            <v>6</v>
          </cell>
          <cell r="E102">
            <v>4.7E-2</v>
          </cell>
          <cell r="F102" t="str">
            <v>DAT</v>
          </cell>
          <cell r="G102">
            <v>0</v>
          </cell>
          <cell r="H102">
            <v>256</v>
          </cell>
          <cell r="I102">
            <v>2003</v>
          </cell>
          <cell r="J102">
            <v>5</v>
          </cell>
          <cell r="K102">
            <v>0.28200000000000003</v>
          </cell>
          <cell r="L102" t="str">
            <v>NOM</v>
          </cell>
          <cell r="M102" t="str">
            <v>DATATEC</v>
          </cell>
          <cell r="N102">
            <v>2003005</v>
          </cell>
        </row>
        <row r="103">
          <cell r="A103">
            <v>37748</v>
          </cell>
          <cell r="B103" t="str">
            <v>SOB</v>
          </cell>
          <cell r="C103">
            <v>38268</v>
          </cell>
          <cell r="D103">
            <v>2</v>
          </cell>
          <cell r="E103">
            <v>5.5500000000000001E-2</v>
          </cell>
          <cell r="F103" t="str">
            <v>DAT</v>
          </cell>
          <cell r="G103">
            <v>1</v>
          </cell>
          <cell r="H103">
            <v>519</v>
          </cell>
          <cell r="I103">
            <v>2003</v>
          </cell>
          <cell r="J103">
            <v>5</v>
          </cell>
          <cell r="K103">
            <v>0.111</v>
          </cell>
          <cell r="L103" t="str">
            <v>NOM</v>
          </cell>
          <cell r="M103" t="str">
            <v>DATATEC-1er. Nivel</v>
          </cell>
          <cell r="N103">
            <v>2003005</v>
          </cell>
        </row>
        <row r="104">
          <cell r="A104">
            <v>37748</v>
          </cell>
          <cell r="B104" t="str">
            <v>SOB</v>
          </cell>
          <cell r="C104">
            <v>38268</v>
          </cell>
          <cell r="D104">
            <v>4</v>
          </cell>
          <cell r="E104">
            <v>5.5E-2</v>
          </cell>
          <cell r="F104" t="str">
            <v>DAT</v>
          </cell>
          <cell r="G104">
            <v>2</v>
          </cell>
          <cell r="H104">
            <v>519</v>
          </cell>
          <cell r="I104">
            <v>2003</v>
          </cell>
          <cell r="J104">
            <v>5</v>
          </cell>
          <cell r="K104">
            <v>0.22</v>
          </cell>
          <cell r="L104" t="str">
            <v>NOM</v>
          </cell>
          <cell r="M104" t="str">
            <v>DATATEC-2o. Nivel</v>
          </cell>
          <cell r="N104">
            <v>2003005</v>
          </cell>
        </row>
        <row r="105">
          <cell r="A105">
            <v>37748</v>
          </cell>
          <cell r="B105" t="str">
            <v>SOB</v>
          </cell>
          <cell r="C105">
            <v>38268</v>
          </cell>
          <cell r="D105">
            <v>1</v>
          </cell>
          <cell r="E105">
            <v>5.2499999999999998E-2</v>
          </cell>
          <cell r="F105" t="str">
            <v>DAT</v>
          </cell>
          <cell r="G105">
            <v>2</v>
          </cell>
          <cell r="H105">
            <v>519</v>
          </cell>
          <cell r="I105">
            <v>2003</v>
          </cell>
          <cell r="J105">
            <v>5</v>
          </cell>
          <cell r="K105">
            <v>5.2499999999999998E-2</v>
          </cell>
          <cell r="L105" t="str">
            <v>NOM</v>
          </cell>
          <cell r="M105" t="str">
            <v>DATATEC-2o. Nivel</v>
          </cell>
          <cell r="N105">
            <v>2003005</v>
          </cell>
        </row>
        <row r="106">
          <cell r="A106">
            <v>37749</v>
          </cell>
          <cell r="B106" t="str">
            <v>SOB</v>
          </cell>
          <cell r="C106">
            <v>38159</v>
          </cell>
          <cell r="D106">
            <v>3</v>
          </cell>
          <cell r="E106">
            <v>5.2499999999999998E-2</v>
          </cell>
          <cell r="F106" t="str">
            <v>DAT</v>
          </cell>
          <cell r="G106">
            <v>2</v>
          </cell>
          <cell r="H106">
            <v>409</v>
          </cell>
          <cell r="I106">
            <v>2003</v>
          </cell>
          <cell r="J106">
            <v>5</v>
          </cell>
          <cell r="K106">
            <v>0.1575</v>
          </cell>
          <cell r="L106" t="str">
            <v>NOM</v>
          </cell>
          <cell r="M106" t="str">
            <v>DATATEC-2o. Nivel</v>
          </cell>
          <cell r="N106">
            <v>2003005</v>
          </cell>
        </row>
        <row r="107">
          <cell r="A107">
            <v>37749</v>
          </cell>
          <cell r="B107" t="str">
            <v>SOB</v>
          </cell>
          <cell r="C107">
            <v>38159</v>
          </cell>
          <cell r="D107">
            <v>2</v>
          </cell>
          <cell r="E107">
            <v>5.2499999999999998E-2</v>
          </cell>
          <cell r="F107" t="str">
            <v>DAT</v>
          </cell>
          <cell r="G107">
            <v>2</v>
          </cell>
          <cell r="H107">
            <v>409</v>
          </cell>
          <cell r="I107">
            <v>2003</v>
          </cell>
          <cell r="J107">
            <v>5</v>
          </cell>
          <cell r="K107">
            <v>0.105</v>
          </cell>
          <cell r="L107" t="str">
            <v>NOM</v>
          </cell>
          <cell r="M107" t="str">
            <v>DATATEC-2o. Nivel</v>
          </cell>
          <cell r="N107">
            <v>2003005</v>
          </cell>
        </row>
        <row r="108">
          <cell r="A108">
            <v>37749</v>
          </cell>
          <cell r="B108" t="str">
            <v>SOB</v>
          </cell>
          <cell r="C108">
            <v>38159</v>
          </cell>
          <cell r="D108">
            <v>1</v>
          </cell>
          <cell r="E108">
            <v>5.2999999999999999E-2</v>
          </cell>
          <cell r="F108" t="str">
            <v>DAT</v>
          </cell>
          <cell r="G108">
            <v>2</v>
          </cell>
          <cell r="H108">
            <v>409</v>
          </cell>
          <cell r="I108">
            <v>2003</v>
          </cell>
          <cell r="J108">
            <v>5</v>
          </cell>
          <cell r="K108">
            <v>5.2999999999999999E-2</v>
          </cell>
          <cell r="L108" t="str">
            <v>NOM</v>
          </cell>
          <cell r="M108" t="str">
            <v>DATATEC-2o. Nivel</v>
          </cell>
          <cell r="N108">
            <v>2003005</v>
          </cell>
        </row>
        <row r="109">
          <cell r="A109">
            <v>37749</v>
          </cell>
          <cell r="B109" t="str">
            <v>SOB</v>
          </cell>
          <cell r="C109">
            <v>38268</v>
          </cell>
          <cell r="D109">
            <v>2</v>
          </cell>
          <cell r="E109">
            <v>5.5500000000000001E-2</v>
          </cell>
          <cell r="F109" t="str">
            <v>DAT</v>
          </cell>
          <cell r="G109">
            <v>2</v>
          </cell>
          <cell r="H109">
            <v>518</v>
          </cell>
          <cell r="I109">
            <v>2003</v>
          </cell>
          <cell r="J109">
            <v>5</v>
          </cell>
          <cell r="K109">
            <v>0.111</v>
          </cell>
          <cell r="L109" t="str">
            <v>NOM</v>
          </cell>
          <cell r="M109" t="str">
            <v>DATATEC-2o. Nivel</v>
          </cell>
          <cell r="N109">
            <v>2003005</v>
          </cell>
        </row>
        <row r="110">
          <cell r="A110">
            <v>37749</v>
          </cell>
          <cell r="B110" t="str">
            <v>SOB</v>
          </cell>
          <cell r="C110">
            <v>38268</v>
          </cell>
          <cell r="D110">
            <v>1</v>
          </cell>
          <cell r="E110">
            <v>5.5500000000000001E-2</v>
          </cell>
          <cell r="F110" t="str">
            <v>BVL</v>
          </cell>
          <cell r="G110">
            <v>2</v>
          </cell>
          <cell r="H110">
            <v>518</v>
          </cell>
          <cell r="I110">
            <v>2003</v>
          </cell>
          <cell r="J110">
            <v>5</v>
          </cell>
          <cell r="K110">
            <v>5.5500000000000001E-2</v>
          </cell>
          <cell r="L110" t="str">
            <v>NOM</v>
          </cell>
          <cell r="M110" t="str">
            <v>BVL-2o. Nivel</v>
          </cell>
          <cell r="N110">
            <v>2003005</v>
          </cell>
        </row>
        <row r="111">
          <cell r="A111">
            <v>37750</v>
          </cell>
          <cell r="B111" t="str">
            <v>SOB</v>
          </cell>
          <cell r="C111">
            <v>38004</v>
          </cell>
          <cell r="D111">
            <v>4</v>
          </cell>
          <cell r="E111">
            <v>4.7E-2</v>
          </cell>
          <cell r="F111" t="str">
            <v>CIM</v>
          </cell>
          <cell r="G111">
            <v>2</v>
          </cell>
          <cell r="H111">
            <v>251</v>
          </cell>
          <cell r="I111">
            <v>2003</v>
          </cell>
          <cell r="J111">
            <v>5</v>
          </cell>
          <cell r="K111">
            <v>0.188</v>
          </cell>
          <cell r="L111" t="str">
            <v>NOM</v>
          </cell>
          <cell r="M111" t="str">
            <v>CIMD-2o. Nivel</v>
          </cell>
          <cell r="N111">
            <v>2003005</v>
          </cell>
        </row>
        <row r="112">
          <cell r="A112">
            <v>37750</v>
          </cell>
          <cell r="B112" t="str">
            <v>SOB</v>
          </cell>
          <cell r="C112">
            <v>38159</v>
          </cell>
          <cell r="D112">
            <v>2</v>
          </cell>
          <cell r="E112">
            <v>5.28E-2</v>
          </cell>
          <cell r="F112" t="str">
            <v>DAT</v>
          </cell>
          <cell r="G112">
            <v>2</v>
          </cell>
          <cell r="H112">
            <v>406</v>
          </cell>
          <cell r="I112">
            <v>2003</v>
          </cell>
          <cell r="J112">
            <v>5</v>
          </cell>
          <cell r="K112">
            <v>0.1056</v>
          </cell>
          <cell r="L112" t="str">
            <v>NOM</v>
          </cell>
          <cell r="M112" t="str">
            <v>DATATEC-2o. Nivel</v>
          </cell>
          <cell r="N112">
            <v>2003005</v>
          </cell>
        </row>
        <row r="113">
          <cell r="A113">
            <v>37753</v>
          </cell>
          <cell r="B113" t="str">
            <v>SOB</v>
          </cell>
          <cell r="C113">
            <v>37889</v>
          </cell>
          <cell r="D113">
            <v>2</v>
          </cell>
          <cell r="E113">
            <v>4.3999999999999997E-2</v>
          </cell>
          <cell r="F113" t="str">
            <v>CIM</v>
          </cell>
          <cell r="G113">
            <v>2</v>
          </cell>
          <cell r="H113">
            <v>135</v>
          </cell>
          <cell r="I113">
            <v>2003</v>
          </cell>
          <cell r="J113">
            <v>5</v>
          </cell>
          <cell r="K113">
            <v>8.7999999999999995E-2</v>
          </cell>
          <cell r="L113" t="str">
            <v>NOM</v>
          </cell>
          <cell r="M113" t="str">
            <v>CIMD-2o. Nivel</v>
          </cell>
          <cell r="N113">
            <v>2003005</v>
          </cell>
        </row>
        <row r="114">
          <cell r="A114">
            <v>37754</v>
          </cell>
          <cell r="B114" t="str">
            <v>SOB</v>
          </cell>
          <cell r="C114">
            <v>38268</v>
          </cell>
          <cell r="D114">
            <v>24</v>
          </cell>
          <cell r="E114">
            <v>5.7000000000000002E-2</v>
          </cell>
          <cell r="F114" t="str">
            <v>BVL</v>
          </cell>
          <cell r="G114">
            <v>2</v>
          </cell>
          <cell r="H114">
            <v>513</v>
          </cell>
          <cell r="I114">
            <v>2003</v>
          </cell>
          <cell r="J114">
            <v>5</v>
          </cell>
          <cell r="K114">
            <v>1.3680000000000001</v>
          </cell>
          <cell r="L114" t="str">
            <v>NOM</v>
          </cell>
          <cell r="M114" t="str">
            <v>BVL-2o. Nivel</v>
          </cell>
          <cell r="N114">
            <v>2003005</v>
          </cell>
        </row>
        <row r="115">
          <cell r="A115">
            <v>37754</v>
          </cell>
          <cell r="B115" t="str">
            <v>SOB</v>
          </cell>
          <cell r="C115">
            <v>38370</v>
          </cell>
          <cell r="D115">
            <v>2</v>
          </cell>
          <cell r="E115">
            <v>0.06</v>
          </cell>
          <cell r="F115" t="str">
            <v>DAT</v>
          </cell>
          <cell r="G115">
            <v>1</v>
          </cell>
          <cell r="H115">
            <v>615</v>
          </cell>
          <cell r="I115">
            <v>2003</v>
          </cell>
          <cell r="J115">
            <v>5</v>
          </cell>
          <cell r="K115">
            <v>0.12</v>
          </cell>
          <cell r="L115" t="str">
            <v>NOM</v>
          </cell>
          <cell r="M115" t="str">
            <v>DATATEC-1er. Nivel</v>
          </cell>
          <cell r="N115">
            <v>2003005</v>
          </cell>
        </row>
        <row r="116">
          <cell r="A116">
            <v>37755</v>
          </cell>
          <cell r="B116" t="str">
            <v>SOB</v>
          </cell>
          <cell r="C116">
            <v>38370</v>
          </cell>
          <cell r="D116">
            <v>42</v>
          </cell>
          <cell r="E116">
            <v>6.0900000000000003E-2</v>
          </cell>
          <cell r="F116" t="str">
            <v>CIM</v>
          </cell>
          <cell r="G116">
            <v>2</v>
          </cell>
          <cell r="H116">
            <v>614</v>
          </cell>
          <cell r="I116">
            <v>2003</v>
          </cell>
          <cell r="J116">
            <v>5</v>
          </cell>
          <cell r="K116">
            <v>2.5578000000000003</v>
          </cell>
          <cell r="L116" t="str">
            <v>NOM</v>
          </cell>
          <cell r="M116" t="str">
            <v>CIMD-2o. Nivel</v>
          </cell>
          <cell r="N116">
            <v>2003005</v>
          </cell>
        </row>
        <row r="117">
          <cell r="A117">
            <v>37755</v>
          </cell>
          <cell r="B117" t="str">
            <v>SOB</v>
          </cell>
          <cell r="C117">
            <v>38370</v>
          </cell>
          <cell r="D117">
            <v>2</v>
          </cell>
          <cell r="E117">
            <v>0.06</v>
          </cell>
          <cell r="F117" t="str">
            <v>DAT</v>
          </cell>
          <cell r="G117">
            <v>1</v>
          </cell>
          <cell r="H117">
            <v>614</v>
          </cell>
          <cell r="I117">
            <v>2003</v>
          </cell>
          <cell r="J117">
            <v>5</v>
          </cell>
          <cell r="K117">
            <v>0.12</v>
          </cell>
          <cell r="L117" t="str">
            <v>NOM</v>
          </cell>
          <cell r="M117" t="str">
            <v>DATATEC-1er. Nivel</v>
          </cell>
          <cell r="N117">
            <v>2003005</v>
          </cell>
        </row>
        <row r="118">
          <cell r="A118">
            <v>37756</v>
          </cell>
          <cell r="B118" t="str">
            <v>SOB</v>
          </cell>
          <cell r="C118">
            <v>38370</v>
          </cell>
          <cell r="D118">
            <v>5</v>
          </cell>
          <cell r="E118">
            <v>0.06</v>
          </cell>
          <cell r="F118" t="str">
            <v>DAT</v>
          </cell>
          <cell r="G118">
            <v>1</v>
          </cell>
          <cell r="H118">
            <v>613</v>
          </cell>
          <cell r="I118">
            <v>2003</v>
          </cell>
          <cell r="J118">
            <v>5</v>
          </cell>
          <cell r="K118">
            <v>0.3</v>
          </cell>
          <cell r="L118" t="str">
            <v>NOM</v>
          </cell>
          <cell r="M118" t="str">
            <v>DATATEC-1er. Nivel</v>
          </cell>
          <cell r="N118">
            <v>2003005</v>
          </cell>
        </row>
        <row r="119">
          <cell r="A119">
            <v>37756</v>
          </cell>
          <cell r="B119" t="str">
            <v>SOB</v>
          </cell>
          <cell r="C119">
            <v>38004</v>
          </cell>
          <cell r="D119">
            <v>2</v>
          </cell>
          <cell r="E119">
            <v>4.65E-2</v>
          </cell>
          <cell r="F119" t="str">
            <v>DAT</v>
          </cell>
          <cell r="G119">
            <v>1</v>
          </cell>
          <cell r="H119">
            <v>247</v>
          </cell>
          <cell r="I119">
            <v>2003</v>
          </cell>
          <cell r="J119">
            <v>5</v>
          </cell>
          <cell r="K119">
            <v>9.2999999999999999E-2</v>
          </cell>
          <cell r="L119" t="str">
            <v>NOM</v>
          </cell>
          <cell r="M119" t="str">
            <v>DATATEC-1er. Nivel</v>
          </cell>
          <cell r="N119">
            <v>2003005</v>
          </cell>
        </row>
        <row r="120">
          <cell r="A120">
            <v>37756</v>
          </cell>
          <cell r="B120" t="str">
            <v>SOB</v>
          </cell>
          <cell r="C120">
            <v>37889</v>
          </cell>
          <cell r="D120">
            <v>2</v>
          </cell>
          <cell r="E120">
            <v>4.3499999999999997E-2</v>
          </cell>
          <cell r="F120" t="str">
            <v>DAT</v>
          </cell>
          <cell r="G120">
            <v>1</v>
          </cell>
          <cell r="H120">
            <v>132</v>
          </cell>
          <cell r="I120">
            <v>2003</v>
          </cell>
          <cell r="J120">
            <v>5</v>
          </cell>
          <cell r="K120">
            <v>8.6999999999999994E-2</v>
          </cell>
          <cell r="L120" t="str">
            <v>NOM</v>
          </cell>
          <cell r="M120" t="str">
            <v>DATATEC-1er. Nivel</v>
          </cell>
          <cell r="N120">
            <v>2003005</v>
          </cell>
        </row>
        <row r="121">
          <cell r="A121">
            <v>37756</v>
          </cell>
          <cell r="B121" t="str">
            <v>SOB</v>
          </cell>
          <cell r="C121">
            <v>38370</v>
          </cell>
          <cell r="D121">
            <v>1</v>
          </cell>
          <cell r="E121">
            <v>0.06</v>
          </cell>
          <cell r="F121" t="str">
            <v>DAT</v>
          </cell>
          <cell r="G121">
            <v>2</v>
          </cell>
          <cell r="H121">
            <v>613</v>
          </cell>
          <cell r="I121">
            <v>2003</v>
          </cell>
          <cell r="J121">
            <v>5</v>
          </cell>
          <cell r="K121">
            <v>0.06</v>
          </cell>
          <cell r="L121" t="str">
            <v>NOM</v>
          </cell>
          <cell r="M121" t="str">
            <v>DATATEC-2o. Nivel</v>
          </cell>
          <cell r="N121">
            <v>2003005</v>
          </cell>
        </row>
        <row r="122">
          <cell r="A122">
            <v>37756</v>
          </cell>
          <cell r="B122" t="str">
            <v>SOB</v>
          </cell>
          <cell r="C122">
            <v>38159</v>
          </cell>
          <cell r="D122">
            <v>4</v>
          </cell>
          <cell r="E122">
            <v>5.2999999999999999E-2</v>
          </cell>
          <cell r="F122" t="str">
            <v>DAT</v>
          </cell>
          <cell r="G122">
            <v>2</v>
          </cell>
          <cell r="H122">
            <v>402</v>
          </cell>
          <cell r="I122">
            <v>2003</v>
          </cell>
          <cell r="J122">
            <v>5</v>
          </cell>
          <cell r="K122">
            <v>0.21199999999999999</v>
          </cell>
          <cell r="L122" t="str">
            <v>NOM</v>
          </cell>
          <cell r="M122" t="str">
            <v>DATATEC-2o. Nivel</v>
          </cell>
          <cell r="N122">
            <v>2003005</v>
          </cell>
        </row>
        <row r="123">
          <cell r="A123">
            <v>37756</v>
          </cell>
          <cell r="B123" t="str">
            <v>SOB</v>
          </cell>
          <cell r="C123">
            <v>38004</v>
          </cell>
          <cell r="D123">
            <v>12</v>
          </cell>
          <cell r="E123">
            <v>4.65E-2</v>
          </cell>
          <cell r="F123" t="str">
            <v>DAT</v>
          </cell>
          <cell r="G123">
            <v>2</v>
          </cell>
          <cell r="H123">
            <v>247</v>
          </cell>
          <cell r="I123">
            <v>2003</v>
          </cell>
          <cell r="J123">
            <v>5</v>
          </cell>
          <cell r="K123">
            <v>0.55800000000000005</v>
          </cell>
          <cell r="L123" t="str">
            <v>NOM</v>
          </cell>
          <cell r="M123" t="str">
            <v>DATATEC-2o. Nivel</v>
          </cell>
          <cell r="N123">
            <v>2003005</v>
          </cell>
        </row>
        <row r="124">
          <cell r="A124">
            <v>37756</v>
          </cell>
          <cell r="B124" t="str">
            <v>SOB</v>
          </cell>
          <cell r="C124">
            <v>37889</v>
          </cell>
          <cell r="D124">
            <v>1</v>
          </cell>
          <cell r="E124">
            <v>4.3499999999999997E-2</v>
          </cell>
          <cell r="F124" t="str">
            <v>DAT</v>
          </cell>
          <cell r="G124">
            <v>2</v>
          </cell>
          <cell r="H124">
            <v>132</v>
          </cell>
          <cell r="I124">
            <v>2003</v>
          </cell>
          <cell r="J124">
            <v>5</v>
          </cell>
          <cell r="K124">
            <v>4.3499999999999997E-2</v>
          </cell>
          <cell r="L124" t="str">
            <v>NOM</v>
          </cell>
          <cell r="M124" t="str">
            <v>DATATEC-2o. Nivel</v>
          </cell>
          <cell r="N124">
            <v>2003005</v>
          </cell>
        </row>
        <row r="125">
          <cell r="A125">
            <v>37757</v>
          </cell>
          <cell r="B125" t="str">
            <v>SOB</v>
          </cell>
          <cell r="C125">
            <v>38370</v>
          </cell>
          <cell r="D125">
            <v>2</v>
          </cell>
          <cell r="E125">
            <v>0.06</v>
          </cell>
          <cell r="F125" t="str">
            <v>DAT</v>
          </cell>
          <cell r="G125">
            <v>1</v>
          </cell>
          <cell r="H125">
            <v>610</v>
          </cell>
          <cell r="I125">
            <v>2003</v>
          </cell>
          <cell r="J125">
            <v>5</v>
          </cell>
          <cell r="K125">
            <v>0.12</v>
          </cell>
          <cell r="L125" t="str">
            <v>NOM</v>
          </cell>
          <cell r="M125" t="str">
            <v>DATATEC-1er. Nivel</v>
          </cell>
          <cell r="N125">
            <v>2003005</v>
          </cell>
        </row>
        <row r="126">
          <cell r="A126">
            <v>37757</v>
          </cell>
          <cell r="B126" t="str">
            <v>SOB</v>
          </cell>
          <cell r="C126">
            <v>37889</v>
          </cell>
          <cell r="D126">
            <v>3</v>
          </cell>
          <cell r="E126">
            <v>4.3499999999999997E-2</v>
          </cell>
          <cell r="F126" t="str">
            <v>DAT</v>
          </cell>
          <cell r="G126">
            <v>1</v>
          </cell>
          <cell r="H126">
            <v>129</v>
          </cell>
          <cell r="I126">
            <v>2003</v>
          </cell>
          <cell r="J126">
            <v>5</v>
          </cell>
          <cell r="K126">
            <v>0.1305</v>
          </cell>
          <cell r="L126" t="str">
            <v>NOM</v>
          </cell>
          <cell r="M126" t="str">
            <v>DATATEC-1er. Nivel</v>
          </cell>
          <cell r="N126">
            <v>2003005</v>
          </cell>
        </row>
        <row r="127">
          <cell r="A127">
            <v>37757</v>
          </cell>
          <cell r="B127" t="str">
            <v>SOB</v>
          </cell>
          <cell r="C127">
            <v>38268</v>
          </cell>
          <cell r="D127">
            <v>2</v>
          </cell>
          <cell r="E127">
            <v>5.6000000000000001E-2</v>
          </cell>
          <cell r="F127" t="str">
            <v>DAT</v>
          </cell>
          <cell r="G127">
            <v>2</v>
          </cell>
          <cell r="H127">
            <v>508</v>
          </cell>
          <cell r="I127">
            <v>2003</v>
          </cell>
          <cell r="J127">
            <v>5</v>
          </cell>
          <cell r="K127">
            <v>0.112</v>
          </cell>
          <cell r="L127" t="str">
            <v>NOM</v>
          </cell>
          <cell r="M127" t="str">
            <v>DATATEC-2o. Nivel</v>
          </cell>
          <cell r="N127">
            <v>2003005</v>
          </cell>
        </row>
        <row r="128">
          <cell r="A128">
            <v>37757</v>
          </cell>
          <cell r="B128" t="str">
            <v>SOB</v>
          </cell>
          <cell r="C128">
            <v>38159</v>
          </cell>
          <cell r="D128">
            <v>2.25</v>
          </cell>
          <cell r="E128">
            <v>5.1999999999999998E-2</v>
          </cell>
          <cell r="F128" t="str">
            <v>DAT</v>
          </cell>
          <cell r="G128">
            <v>2</v>
          </cell>
          <cell r="H128">
            <v>399</v>
          </cell>
          <cell r="I128">
            <v>2003</v>
          </cell>
          <cell r="J128">
            <v>5</v>
          </cell>
          <cell r="K128">
            <v>0.11699999999999999</v>
          </cell>
          <cell r="L128" t="str">
            <v>NOM</v>
          </cell>
          <cell r="M128" t="str">
            <v>DATATEC-2o. Nivel</v>
          </cell>
          <cell r="N128">
            <v>2003005</v>
          </cell>
        </row>
        <row r="129">
          <cell r="A129">
            <v>37760</v>
          </cell>
          <cell r="B129" t="str">
            <v>SOB</v>
          </cell>
          <cell r="C129">
            <v>38370</v>
          </cell>
          <cell r="D129">
            <v>6</v>
          </cell>
          <cell r="E129">
            <v>5.9499999999999997E-2</v>
          </cell>
          <cell r="F129" t="str">
            <v>DAT</v>
          </cell>
          <cell r="G129">
            <v>1</v>
          </cell>
          <cell r="H129">
            <v>609</v>
          </cell>
          <cell r="I129">
            <v>2003</v>
          </cell>
          <cell r="J129">
            <v>5</v>
          </cell>
          <cell r="K129">
            <v>0.35699999999999998</v>
          </cell>
          <cell r="L129" t="str">
            <v>NOM</v>
          </cell>
          <cell r="M129" t="str">
            <v>DATATEC-1er. Nivel</v>
          </cell>
          <cell r="N129">
            <v>2003005</v>
          </cell>
        </row>
        <row r="130">
          <cell r="A130">
            <v>37760</v>
          </cell>
          <cell r="B130" t="str">
            <v>SOB</v>
          </cell>
          <cell r="C130">
            <v>38370</v>
          </cell>
          <cell r="D130">
            <v>4</v>
          </cell>
          <cell r="E130">
            <v>5.9499999999999997E-2</v>
          </cell>
          <cell r="F130" t="str">
            <v>DAT</v>
          </cell>
          <cell r="G130">
            <v>2</v>
          </cell>
          <cell r="H130">
            <v>609</v>
          </cell>
          <cell r="I130">
            <v>2003</v>
          </cell>
          <cell r="J130">
            <v>5</v>
          </cell>
          <cell r="K130">
            <v>0.23799999999999999</v>
          </cell>
          <cell r="L130" t="str">
            <v>NOM</v>
          </cell>
          <cell r="M130" t="str">
            <v>DATATEC-2o. Nivel</v>
          </cell>
          <cell r="N130">
            <v>2003005</v>
          </cell>
        </row>
        <row r="131">
          <cell r="A131">
            <v>37760</v>
          </cell>
          <cell r="B131" t="str">
            <v>SOB</v>
          </cell>
          <cell r="C131">
            <v>38268</v>
          </cell>
          <cell r="D131">
            <v>2</v>
          </cell>
          <cell r="E131">
            <v>5.5500000000000001E-2</v>
          </cell>
          <cell r="F131" t="str">
            <v>DAT</v>
          </cell>
          <cell r="G131">
            <v>2</v>
          </cell>
          <cell r="H131">
            <v>507</v>
          </cell>
          <cell r="I131">
            <v>2003</v>
          </cell>
          <cell r="J131">
            <v>5</v>
          </cell>
          <cell r="K131">
            <v>0.111</v>
          </cell>
          <cell r="L131" t="str">
            <v>NOM</v>
          </cell>
          <cell r="M131" t="str">
            <v>DATATEC-2o. Nivel</v>
          </cell>
          <cell r="N131">
            <v>2003005</v>
          </cell>
        </row>
        <row r="132">
          <cell r="A132">
            <v>37761</v>
          </cell>
          <cell r="B132" t="str">
            <v>SOB</v>
          </cell>
          <cell r="C132">
            <v>38370</v>
          </cell>
          <cell r="D132">
            <v>6</v>
          </cell>
          <cell r="E132">
            <v>5.8999999999999997E-2</v>
          </cell>
          <cell r="F132" t="str">
            <v>DAT</v>
          </cell>
          <cell r="G132">
            <v>1</v>
          </cell>
          <cell r="H132">
            <v>608</v>
          </cell>
          <cell r="I132">
            <v>2003</v>
          </cell>
          <cell r="J132">
            <v>5</v>
          </cell>
          <cell r="K132">
            <v>0.35399999999999998</v>
          </cell>
          <cell r="L132" t="str">
            <v>NOM</v>
          </cell>
          <cell r="M132" t="str">
            <v>DATATEC-1er. Nivel</v>
          </cell>
          <cell r="N132">
            <v>2003005</v>
          </cell>
        </row>
        <row r="133">
          <cell r="A133">
            <v>37761</v>
          </cell>
          <cell r="B133" t="str">
            <v>SOB</v>
          </cell>
          <cell r="C133">
            <v>38268</v>
          </cell>
          <cell r="D133">
            <v>11</v>
          </cell>
          <cell r="E133">
            <v>5.5226999999999998E-2</v>
          </cell>
          <cell r="F133" t="str">
            <v>DAT</v>
          </cell>
          <cell r="G133">
            <v>1</v>
          </cell>
          <cell r="H133">
            <v>506</v>
          </cell>
          <cell r="I133">
            <v>2003</v>
          </cell>
          <cell r="J133">
            <v>5</v>
          </cell>
          <cell r="K133">
            <v>0.60749699999999995</v>
          </cell>
          <cell r="L133" t="str">
            <v>NOM</v>
          </cell>
          <cell r="M133" t="str">
            <v>DATATEC-1er. Nivel</v>
          </cell>
          <cell r="N133">
            <v>2003005</v>
          </cell>
        </row>
        <row r="134">
          <cell r="A134">
            <v>37761</v>
          </cell>
          <cell r="B134" t="str">
            <v>SOB</v>
          </cell>
          <cell r="C134">
            <v>38159</v>
          </cell>
          <cell r="D134">
            <v>3</v>
          </cell>
          <cell r="E134">
            <v>5.1499999999999997E-2</v>
          </cell>
          <cell r="F134" t="str">
            <v>DAT</v>
          </cell>
          <cell r="G134">
            <v>1</v>
          </cell>
          <cell r="H134">
            <v>397</v>
          </cell>
          <cell r="I134">
            <v>2003</v>
          </cell>
          <cell r="J134">
            <v>5</v>
          </cell>
          <cell r="K134">
            <v>0.1545</v>
          </cell>
          <cell r="L134" t="str">
            <v>NOM</v>
          </cell>
          <cell r="M134" t="str">
            <v>DATATEC-1er. Nivel</v>
          </cell>
          <cell r="N134">
            <v>2003005</v>
          </cell>
        </row>
        <row r="135">
          <cell r="A135">
            <v>37761</v>
          </cell>
          <cell r="B135" t="str">
            <v>SOB</v>
          </cell>
          <cell r="C135">
            <v>38370</v>
          </cell>
          <cell r="D135">
            <v>1</v>
          </cell>
          <cell r="E135">
            <v>5.8999999999999997E-2</v>
          </cell>
          <cell r="F135" t="str">
            <v>DAT</v>
          </cell>
          <cell r="G135">
            <v>2</v>
          </cell>
          <cell r="H135">
            <v>608</v>
          </cell>
          <cell r="I135">
            <v>2003</v>
          </cell>
          <cell r="J135">
            <v>5</v>
          </cell>
          <cell r="K135">
            <v>5.8999999999999997E-2</v>
          </cell>
          <cell r="L135" t="str">
            <v>NOM</v>
          </cell>
          <cell r="M135" t="str">
            <v>DATATEC-2o. Nivel</v>
          </cell>
          <cell r="N135">
            <v>2003005</v>
          </cell>
        </row>
        <row r="136">
          <cell r="A136">
            <v>37761</v>
          </cell>
          <cell r="B136" t="str">
            <v>SOB</v>
          </cell>
          <cell r="C136">
            <v>38268</v>
          </cell>
          <cell r="D136">
            <v>13</v>
          </cell>
          <cell r="E136">
            <v>5.5037999999999997E-2</v>
          </cell>
          <cell r="F136" t="str">
            <v>DAT</v>
          </cell>
          <cell r="G136">
            <v>2</v>
          </cell>
          <cell r="H136">
            <v>506</v>
          </cell>
          <cell r="I136">
            <v>2003</v>
          </cell>
          <cell r="J136">
            <v>5</v>
          </cell>
          <cell r="K136">
            <v>0.71549399999999996</v>
          </cell>
          <cell r="L136" t="str">
            <v>NOM</v>
          </cell>
          <cell r="M136" t="str">
            <v>DATATEC-2o. Nivel</v>
          </cell>
          <cell r="N136">
            <v>2003005</v>
          </cell>
        </row>
        <row r="137">
          <cell r="A137">
            <v>37761</v>
          </cell>
          <cell r="B137" t="str">
            <v>SOB</v>
          </cell>
          <cell r="C137">
            <v>38159</v>
          </cell>
          <cell r="D137">
            <v>3</v>
          </cell>
          <cell r="E137">
            <v>5.0999999999999997E-2</v>
          </cell>
          <cell r="F137" t="str">
            <v>DAT</v>
          </cell>
          <cell r="G137">
            <v>2</v>
          </cell>
          <cell r="H137">
            <v>397</v>
          </cell>
          <cell r="I137">
            <v>2003</v>
          </cell>
          <cell r="J137">
            <v>5</v>
          </cell>
          <cell r="K137">
            <v>0.153</v>
          </cell>
          <cell r="L137" t="str">
            <v>NOM</v>
          </cell>
          <cell r="M137" t="str">
            <v>DATATEC-2o. Nivel</v>
          </cell>
          <cell r="N137">
            <v>2003005</v>
          </cell>
        </row>
        <row r="138">
          <cell r="A138">
            <v>37761</v>
          </cell>
          <cell r="B138" t="str">
            <v>SOB</v>
          </cell>
          <cell r="C138">
            <v>38004</v>
          </cell>
          <cell r="D138">
            <v>4</v>
          </cell>
          <cell r="E138">
            <v>4.5999999999999999E-2</v>
          </cell>
          <cell r="F138" t="str">
            <v>DAT</v>
          </cell>
          <cell r="G138">
            <v>2</v>
          </cell>
          <cell r="H138">
            <v>242</v>
          </cell>
          <cell r="I138">
            <v>2003</v>
          </cell>
          <cell r="J138">
            <v>5</v>
          </cell>
          <cell r="K138">
            <v>0.184</v>
          </cell>
          <cell r="L138" t="str">
            <v>NOM</v>
          </cell>
          <cell r="M138" t="str">
            <v>DATATEC-2o. Nivel</v>
          </cell>
          <cell r="N138">
            <v>2003005</v>
          </cell>
        </row>
        <row r="139">
          <cell r="A139">
            <v>37761</v>
          </cell>
          <cell r="B139" t="str">
            <v>SOB</v>
          </cell>
          <cell r="C139">
            <v>38268</v>
          </cell>
          <cell r="D139">
            <v>2</v>
          </cell>
          <cell r="E139">
            <v>5.5E-2</v>
          </cell>
          <cell r="F139" t="str">
            <v>CIM</v>
          </cell>
          <cell r="G139">
            <v>1</v>
          </cell>
          <cell r="H139">
            <v>506</v>
          </cell>
          <cell r="I139">
            <v>2003</v>
          </cell>
          <cell r="J139">
            <v>5</v>
          </cell>
          <cell r="K139">
            <v>0.11</v>
          </cell>
          <cell r="L139" t="str">
            <v>NOM</v>
          </cell>
          <cell r="M139" t="str">
            <v>CIMD-1er. Nivel</v>
          </cell>
          <cell r="N139">
            <v>2003005</v>
          </cell>
        </row>
        <row r="140">
          <cell r="A140">
            <v>37762</v>
          </cell>
          <cell r="B140" t="str">
            <v>SOB</v>
          </cell>
          <cell r="C140">
            <v>37996</v>
          </cell>
          <cell r="D140">
            <v>13</v>
          </cell>
          <cell r="E140">
            <v>4.5499999999999999E-2</v>
          </cell>
          <cell r="F140" t="str">
            <v>DAT</v>
          </cell>
          <cell r="G140">
            <v>1</v>
          </cell>
          <cell r="H140">
            <v>233</v>
          </cell>
          <cell r="I140">
            <v>2003</v>
          </cell>
          <cell r="J140">
            <v>5</v>
          </cell>
          <cell r="K140">
            <v>0.59150000000000003</v>
          </cell>
          <cell r="L140" t="str">
            <v>NOM</v>
          </cell>
          <cell r="M140" t="str">
            <v>DATATEC-1er. Nivel</v>
          </cell>
          <cell r="N140">
            <v>2003005</v>
          </cell>
        </row>
        <row r="141">
          <cell r="A141">
            <v>37762</v>
          </cell>
          <cell r="B141" t="str">
            <v>SOB</v>
          </cell>
          <cell r="C141">
            <v>38004</v>
          </cell>
          <cell r="D141">
            <v>3</v>
          </cell>
          <cell r="E141">
            <v>4.5499999999999999E-2</v>
          </cell>
          <cell r="F141" t="str">
            <v>DAT</v>
          </cell>
          <cell r="G141">
            <v>2</v>
          </cell>
          <cell r="H141">
            <v>241</v>
          </cell>
          <cell r="I141">
            <v>2003</v>
          </cell>
          <cell r="J141">
            <v>5</v>
          </cell>
          <cell r="K141">
            <v>0.13650000000000001</v>
          </cell>
          <cell r="L141" t="str">
            <v>NOM</v>
          </cell>
          <cell r="M141" t="str">
            <v>DATATEC-2o. Nivel</v>
          </cell>
          <cell r="N141">
            <v>2003005</v>
          </cell>
        </row>
        <row r="142">
          <cell r="A142">
            <v>37762</v>
          </cell>
          <cell r="B142" t="str">
            <v>SOB</v>
          </cell>
          <cell r="C142">
            <v>38370</v>
          </cell>
          <cell r="D142">
            <v>1</v>
          </cell>
          <cell r="E142">
            <v>5.8799999999999998E-2</v>
          </cell>
          <cell r="F142" t="str">
            <v>DAT</v>
          </cell>
          <cell r="G142">
            <v>2</v>
          </cell>
          <cell r="H142">
            <v>607</v>
          </cell>
          <cell r="I142">
            <v>2003</v>
          </cell>
          <cell r="J142">
            <v>5</v>
          </cell>
          <cell r="K142">
            <v>5.8799999999999998E-2</v>
          </cell>
          <cell r="L142" t="str">
            <v>NOM</v>
          </cell>
          <cell r="M142" t="str">
            <v>DATATEC-2o. Nivel</v>
          </cell>
          <cell r="N142">
            <v>2003005</v>
          </cell>
        </row>
        <row r="143">
          <cell r="A143">
            <v>37763</v>
          </cell>
          <cell r="B143" t="str">
            <v>SOB</v>
          </cell>
          <cell r="C143">
            <v>38370</v>
          </cell>
          <cell r="D143">
            <v>4</v>
          </cell>
          <cell r="E143">
            <v>5.8999999999999997E-2</v>
          </cell>
          <cell r="F143" t="str">
            <v>DAT</v>
          </cell>
          <cell r="G143">
            <v>2</v>
          </cell>
          <cell r="H143">
            <v>606</v>
          </cell>
          <cell r="I143">
            <v>2003</v>
          </cell>
          <cell r="J143">
            <v>5</v>
          </cell>
          <cell r="K143">
            <v>0.23599999999999999</v>
          </cell>
          <cell r="L143" t="str">
            <v>NOM</v>
          </cell>
          <cell r="M143" t="str">
            <v>DATATEC-2o. Nivel</v>
          </cell>
          <cell r="N143">
            <v>2003005</v>
          </cell>
        </row>
        <row r="144">
          <cell r="A144">
            <v>37763</v>
          </cell>
          <cell r="B144" t="str">
            <v>SOB</v>
          </cell>
          <cell r="C144">
            <v>38159</v>
          </cell>
          <cell r="D144">
            <v>3</v>
          </cell>
          <cell r="E144">
            <v>5.0999999999999997E-2</v>
          </cell>
          <cell r="F144" t="str">
            <v>DAT</v>
          </cell>
          <cell r="G144">
            <v>2</v>
          </cell>
          <cell r="H144">
            <v>395</v>
          </cell>
          <cell r="I144">
            <v>2003</v>
          </cell>
          <cell r="J144">
            <v>5</v>
          </cell>
          <cell r="K144">
            <v>0.153</v>
          </cell>
          <cell r="L144" t="str">
            <v>NOM</v>
          </cell>
          <cell r="M144" t="str">
            <v>DATATEC-2o. Nivel</v>
          </cell>
          <cell r="N144">
            <v>2003005</v>
          </cell>
        </row>
        <row r="145">
          <cell r="A145">
            <v>37764</v>
          </cell>
          <cell r="B145" t="str">
            <v>SOB</v>
          </cell>
          <cell r="C145">
            <v>37889</v>
          </cell>
          <cell r="D145">
            <v>7</v>
          </cell>
          <cell r="E145">
            <v>4.2999999999999997E-2</v>
          </cell>
          <cell r="F145" t="str">
            <v>DAT</v>
          </cell>
          <cell r="G145">
            <v>2</v>
          </cell>
          <cell r="H145">
            <v>122</v>
          </cell>
          <cell r="I145">
            <v>2003</v>
          </cell>
          <cell r="J145">
            <v>5</v>
          </cell>
          <cell r="K145">
            <v>0.30099999999999999</v>
          </cell>
          <cell r="L145" t="str">
            <v>NOM</v>
          </cell>
          <cell r="M145" t="str">
            <v>DATATEC-2o. Nivel</v>
          </cell>
          <cell r="N145">
            <v>2003005</v>
          </cell>
        </row>
        <row r="146">
          <cell r="A146">
            <v>37764</v>
          </cell>
          <cell r="B146" t="str">
            <v>SOB</v>
          </cell>
          <cell r="C146">
            <v>38268</v>
          </cell>
          <cell r="D146">
            <v>3.5</v>
          </cell>
          <cell r="E146">
            <v>5.5500000000000001E-2</v>
          </cell>
          <cell r="F146" t="str">
            <v>DAT</v>
          </cell>
          <cell r="G146">
            <v>2</v>
          </cell>
          <cell r="H146">
            <v>501</v>
          </cell>
          <cell r="I146">
            <v>2003</v>
          </cell>
          <cell r="J146">
            <v>5</v>
          </cell>
          <cell r="K146">
            <v>0.19425000000000001</v>
          </cell>
          <cell r="L146" t="str">
            <v>NOM</v>
          </cell>
          <cell r="M146" t="str">
            <v>DATATEC-2o. Nivel</v>
          </cell>
          <cell r="N146">
            <v>2003005</v>
          </cell>
        </row>
        <row r="147">
          <cell r="A147">
            <v>37767</v>
          </cell>
          <cell r="B147" t="str">
            <v>SOB</v>
          </cell>
          <cell r="C147">
            <v>37889</v>
          </cell>
          <cell r="D147">
            <v>19.61</v>
          </cell>
          <cell r="E147">
            <v>4.2500000000000003E-2</v>
          </cell>
          <cell r="F147" t="str">
            <v>DAT</v>
          </cell>
          <cell r="G147">
            <v>2</v>
          </cell>
          <cell r="H147">
            <v>121</v>
          </cell>
          <cell r="I147">
            <v>2003</v>
          </cell>
          <cell r="J147">
            <v>5</v>
          </cell>
          <cell r="K147">
            <v>0.83342500000000008</v>
          </cell>
          <cell r="L147" t="str">
            <v>NOM</v>
          </cell>
          <cell r="M147" t="str">
            <v>DATATEC-2o. Nivel</v>
          </cell>
          <cell r="N147">
            <v>2003005</v>
          </cell>
        </row>
        <row r="148">
          <cell r="A148">
            <v>37767</v>
          </cell>
          <cell r="B148" t="str">
            <v>SOB</v>
          </cell>
          <cell r="C148">
            <v>38004</v>
          </cell>
          <cell r="D148">
            <v>8</v>
          </cell>
          <cell r="E148">
            <v>4.58E-2</v>
          </cell>
          <cell r="F148" t="str">
            <v>DAT</v>
          </cell>
          <cell r="G148">
            <v>2</v>
          </cell>
          <cell r="H148">
            <v>236</v>
          </cell>
          <cell r="I148">
            <v>2003</v>
          </cell>
          <cell r="J148">
            <v>5</v>
          </cell>
          <cell r="K148">
            <v>0.3664</v>
          </cell>
          <cell r="L148" t="str">
            <v>NOM</v>
          </cell>
          <cell r="M148" t="str">
            <v>DATATEC-2o. Nivel</v>
          </cell>
          <cell r="N148">
            <v>2003005</v>
          </cell>
        </row>
        <row r="149">
          <cell r="A149">
            <v>37767</v>
          </cell>
          <cell r="B149" t="str">
            <v>SOB</v>
          </cell>
          <cell r="C149">
            <v>38159</v>
          </cell>
          <cell r="D149">
            <v>3</v>
          </cell>
          <cell r="E149">
            <v>5.1499999999999997E-2</v>
          </cell>
          <cell r="F149" t="str">
            <v>DAT</v>
          </cell>
          <cell r="G149">
            <v>2</v>
          </cell>
          <cell r="H149">
            <v>391</v>
          </cell>
          <cell r="I149">
            <v>2003</v>
          </cell>
          <cell r="J149">
            <v>5</v>
          </cell>
          <cell r="K149">
            <v>0.1545</v>
          </cell>
          <cell r="L149" t="str">
            <v>NOM</v>
          </cell>
          <cell r="M149" t="str">
            <v>DATATEC-2o. Nivel</v>
          </cell>
          <cell r="N149">
            <v>2003005</v>
          </cell>
        </row>
        <row r="150">
          <cell r="A150">
            <v>37767</v>
          </cell>
          <cell r="B150" t="str">
            <v>SOB</v>
          </cell>
          <cell r="C150">
            <v>38268</v>
          </cell>
          <cell r="D150">
            <v>6</v>
          </cell>
          <cell r="E150">
            <v>5.57E-2</v>
          </cell>
          <cell r="F150" t="str">
            <v>DAT</v>
          </cell>
          <cell r="G150">
            <v>2</v>
          </cell>
          <cell r="H150">
            <v>500</v>
          </cell>
          <cell r="I150">
            <v>2003</v>
          </cell>
          <cell r="J150">
            <v>5</v>
          </cell>
          <cell r="K150">
            <v>0.3342</v>
          </cell>
          <cell r="L150" t="str">
            <v>NOM</v>
          </cell>
          <cell r="M150" t="str">
            <v>DATATEC-2o. Nivel</v>
          </cell>
          <cell r="N150">
            <v>2003005</v>
          </cell>
        </row>
        <row r="151">
          <cell r="A151">
            <v>37767</v>
          </cell>
          <cell r="B151" t="str">
            <v>SOB</v>
          </cell>
          <cell r="C151">
            <v>38370</v>
          </cell>
          <cell r="D151">
            <v>5</v>
          </cell>
          <cell r="E151">
            <v>5.8999999999999997E-2</v>
          </cell>
          <cell r="F151" t="str">
            <v>DAT</v>
          </cell>
          <cell r="G151">
            <v>2</v>
          </cell>
          <cell r="H151">
            <v>602</v>
          </cell>
          <cell r="I151">
            <v>2003</v>
          </cell>
          <cell r="J151">
            <v>5</v>
          </cell>
          <cell r="K151">
            <v>0.29499999999999998</v>
          </cell>
          <cell r="L151" t="str">
            <v>NOM</v>
          </cell>
          <cell r="M151" t="str">
            <v>DATATEC-2o. Nivel</v>
          </cell>
          <cell r="N151">
            <v>2003005</v>
          </cell>
        </row>
        <row r="152">
          <cell r="A152">
            <v>37767</v>
          </cell>
          <cell r="B152" t="str">
            <v>SOB</v>
          </cell>
          <cell r="C152">
            <v>38004</v>
          </cell>
          <cell r="D152">
            <v>1</v>
          </cell>
          <cell r="E152">
            <v>4.5999999999999999E-2</v>
          </cell>
          <cell r="F152" t="str">
            <v>CIM</v>
          </cell>
          <cell r="G152">
            <v>2</v>
          </cell>
          <cell r="H152">
            <v>236</v>
          </cell>
          <cell r="I152">
            <v>2003</v>
          </cell>
          <cell r="J152">
            <v>5</v>
          </cell>
          <cell r="K152">
            <v>4.5999999999999999E-2</v>
          </cell>
          <cell r="L152" t="str">
            <v>NOM</v>
          </cell>
          <cell r="M152" t="str">
            <v>CIMD-2o. Nivel</v>
          </cell>
          <cell r="N152">
            <v>2003005</v>
          </cell>
        </row>
        <row r="153">
          <cell r="A153">
            <v>37767</v>
          </cell>
          <cell r="B153" t="str">
            <v>SOB</v>
          </cell>
          <cell r="C153">
            <v>38268</v>
          </cell>
          <cell r="D153">
            <v>1</v>
          </cell>
          <cell r="E153">
            <v>5.57E-2</v>
          </cell>
          <cell r="F153" t="str">
            <v>CIM</v>
          </cell>
          <cell r="G153">
            <v>2</v>
          </cell>
          <cell r="H153">
            <v>500</v>
          </cell>
          <cell r="I153">
            <v>2003</v>
          </cell>
          <cell r="J153">
            <v>5</v>
          </cell>
          <cell r="K153">
            <v>5.57E-2</v>
          </cell>
          <cell r="L153" t="str">
            <v>NOM</v>
          </cell>
          <cell r="M153" t="str">
            <v>CIMD-2o. Nivel</v>
          </cell>
          <cell r="N153">
            <v>2003005</v>
          </cell>
        </row>
        <row r="154">
          <cell r="A154">
            <v>37768</v>
          </cell>
          <cell r="B154" t="str">
            <v>SOB</v>
          </cell>
          <cell r="C154">
            <v>38268</v>
          </cell>
          <cell r="D154">
            <v>2</v>
          </cell>
          <cell r="E154">
            <v>5.6000000000000001E-2</v>
          </cell>
          <cell r="F154" t="str">
            <v>DAT</v>
          </cell>
          <cell r="G154">
            <v>1</v>
          </cell>
          <cell r="H154">
            <v>499</v>
          </cell>
          <cell r="I154">
            <v>2003</v>
          </cell>
          <cell r="J154">
            <v>5</v>
          </cell>
          <cell r="K154">
            <v>0.112</v>
          </cell>
          <cell r="L154" t="str">
            <v>NOM</v>
          </cell>
          <cell r="M154" t="str">
            <v>DATATEC-1er. Nivel</v>
          </cell>
          <cell r="N154">
            <v>2003005</v>
          </cell>
        </row>
        <row r="155">
          <cell r="A155">
            <v>37768</v>
          </cell>
          <cell r="B155" t="str">
            <v>SOB</v>
          </cell>
          <cell r="C155">
            <v>38370</v>
          </cell>
          <cell r="D155">
            <v>4</v>
          </cell>
          <cell r="E155">
            <v>0.06</v>
          </cell>
          <cell r="F155" t="str">
            <v>DAT</v>
          </cell>
          <cell r="G155">
            <v>1</v>
          </cell>
          <cell r="H155">
            <v>601</v>
          </cell>
          <cell r="I155">
            <v>2003</v>
          </cell>
          <cell r="J155">
            <v>5</v>
          </cell>
          <cell r="K155">
            <v>0.24</v>
          </cell>
          <cell r="L155" t="str">
            <v>NOM</v>
          </cell>
          <cell r="M155" t="str">
            <v>DATATEC-1er. Nivel</v>
          </cell>
          <cell r="N155">
            <v>2003005</v>
          </cell>
        </row>
        <row r="156">
          <cell r="A156">
            <v>37768</v>
          </cell>
          <cell r="B156" t="str">
            <v>SOB</v>
          </cell>
          <cell r="C156">
            <v>37889</v>
          </cell>
          <cell r="D156">
            <v>2</v>
          </cell>
          <cell r="E156">
            <v>4.2500000000000003E-2</v>
          </cell>
          <cell r="F156" t="str">
            <v>DAT</v>
          </cell>
          <cell r="G156">
            <v>2</v>
          </cell>
          <cell r="H156">
            <v>120</v>
          </cell>
          <cell r="I156">
            <v>2003</v>
          </cell>
          <cell r="J156">
            <v>5</v>
          </cell>
          <cell r="K156">
            <v>8.5000000000000006E-2</v>
          </cell>
          <cell r="L156" t="str">
            <v>NOM</v>
          </cell>
          <cell r="M156" t="str">
            <v>DATATEC-2o. Nivel</v>
          </cell>
          <cell r="N156">
            <v>2003005</v>
          </cell>
        </row>
        <row r="157">
          <cell r="A157">
            <v>37768</v>
          </cell>
          <cell r="B157" t="str">
            <v>SOB</v>
          </cell>
          <cell r="C157">
            <v>38004</v>
          </cell>
          <cell r="D157">
            <v>2</v>
          </cell>
          <cell r="E157">
            <v>4.5900000000000003E-2</v>
          </cell>
          <cell r="F157" t="str">
            <v>DAT</v>
          </cell>
          <cell r="G157">
            <v>2</v>
          </cell>
          <cell r="H157">
            <v>235</v>
          </cell>
          <cell r="I157">
            <v>2003</v>
          </cell>
          <cell r="J157">
            <v>5</v>
          </cell>
          <cell r="K157">
            <v>9.1800000000000007E-2</v>
          </cell>
          <cell r="L157" t="str">
            <v>NOM</v>
          </cell>
          <cell r="M157" t="str">
            <v>DATATEC-2o. Nivel</v>
          </cell>
          <cell r="N157">
            <v>2003005</v>
          </cell>
        </row>
        <row r="158">
          <cell r="A158">
            <v>37768</v>
          </cell>
          <cell r="B158" t="str">
            <v>SOB</v>
          </cell>
          <cell r="C158">
            <v>38159</v>
          </cell>
          <cell r="D158">
            <v>4</v>
          </cell>
          <cell r="E158">
            <v>5.1499999999999997E-2</v>
          </cell>
          <cell r="F158" t="str">
            <v>DAT</v>
          </cell>
          <cell r="G158">
            <v>2</v>
          </cell>
          <cell r="H158">
            <v>390</v>
          </cell>
          <cell r="I158">
            <v>2003</v>
          </cell>
          <cell r="J158">
            <v>5</v>
          </cell>
          <cell r="K158">
            <v>0.20599999999999999</v>
          </cell>
          <cell r="L158" t="str">
            <v>NOM</v>
          </cell>
          <cell r="M158" t="str">
            <v>DATATEC-2o. Nivel</v>
          </cell>
          <cell r="N158">
            <v>2003005</v>
          </cell>
        </row>
        <row r="159">
          <cell r="A159">
            <v>37768</v>
          </cell>
          <cell r="B159" t="str">
            <v>SOB</v>
          </cell>
          <cell r="C159">
            <v>38370</v>
          </cell>
          <cell r="D159">
            <v>10</v>
          </cell>
          <cell r="E159">
            <v>5.9700000000000003E-2</v>
          </cell>
          <cell r="F159" t="str">
            <v>DAT</v>
          </cell>
          <cell r="G159">
            <v>2</v>
          </cell>
          <cell r="H159">
            <v>601</v>
          </cell>
          <cell r="I159">
            <v>2003</v>
          </cell>
          <cell r="J159">
            <v>5</v>
          </cell>
          <cell r="K159">
            <v>0.59699999999999998</v>
          </cell>
          <cell r="L159" t="str">
            <v>NOM</v>
          </cell>
          <cell r="M159" t="str">
            <v>DATATEC-2o. Nivel</v>
          </cell>
          <cell r="N159">
            <v>2003005</v>
          </cell>
        </row>
        <row r="160">
          <cell r="A160">
            <v>37769</v>
          </cell>
          <cell r="B160" t="str">
            <v>SOB</v>
          </cell>
          <cell r="C160">
            <v>38159</v>
          </cell>
          <cell r="D160">
            <v>1.5</v>
          </cell>
          <cell r="E160">
            <v>5.1999999999999998E-2</v>
          </cell>
          <cell r="F160" t="str">
            <v>DAT</v>
          </cell>
          <cell r="G160">
            <v>2</v>
          </cell>
          <cell r="H160">
            <v>389</v>
          </cell>
          <cell r="I160">
            <v>2003</v>
          </cell>
          <cell r="J160">
            <v>5</v>
          </cell>
          <cell r="K160">
            <v>7.8E-2</v>
          </cell>
          <cell r="L160" t="str">
            <v>NOM</v>
          </cell>
          <cell r="M160" t="str">
            <v>DATATEC-2o. Nivel</v>
          </cell>
          <cell r="N160">
            <v>2003005</v>
          </cell>
        </row>
        <row r="161">
          <cell r="A161">
            <v>37769</v>
          </cell>
          <cell r="B161" t="str">
            <v>SOB</v>
          </cell>
          <cell r="C161">
            <v>38268</v>
          </cell>
          <cell r="D161">
            <v>5</v>
          </cell>
          <cell r="E161">
            <v>5.6500000000000002E-2</v>
          </cell>
          <cell r="F161" t="str">
            <v>DAT</v>
          </cell>
          <cell r="G161">
            <v>2</v>
          </cell>
          <cell r="H161">
            <v>498</v>
          </cell>
          <cell r="I161">
            <v>2003</v>
          </cell>
          <cell r="J161">
            <v>5</v>
          </cell>
          <cell r="K161">
            <v>0.28250000000000003</v>
          </cell>
          <cell r="L161" t="str">
            <v>NOM</v>
          </cell>
          <cell r="M161" t="str">
            <v>DATATEC-2o. Nivel</v>
          </cell>
          <cell r="N161">
            <v>2003005</v>
          </cell>
        </row>
        <row r="162">
          <cell r="A162">
            <v>37769</v>
          </cell>
          <cell r="B162" t="str">
            <v>SOB</v>
          </cell>
          <cell r="C162">
            <v>38370</v>
          </cell>
          <cell r="D162">
            <v>1.5</v>
          </cell>
          <cell r="E162">
            <v>6.0699999999999997E-2</v>
          </cell>
          <cell r="F162" t="str">
            <v>DAT</v>
          </cell>
          <cell r="G162">
            <v>2</v>
          </cell>
          <cell r="H162">
            <v>600</v>
          </cell>
          <cell r="I162">
            <v>2003</v>
          </cell>
          <cell r="J162">
            <v>5</v>
          </cell>
          <cell r="K162">
            <v>9.1049999999999992E-2</v>
          </cell>
          <cell r="L162" t="str">
            <v>NOM</v>
          </cell>
          <cell r="M162" t="str">
            <v>DATATEC-2o. Nivel</v>
          </cell>
          <cell r="N162">
            <v>2003005</v>
          </cell>
        </row>
        <row r="163">
          <cell r="A163">
            <v>37770</v>
          </cell>
          <cell r="B163" t="str">
            <v>SOB</v>
          </cell>
          <cell r="C163">
            <v>38159</v>
          </cell>
          <cell r="D163">
            <v>2</v>
          </cell>
          <cell r="E163">
            <v>5.0999999999999997E-2</v>
          </cell>
          <cell r="F163" t="str">
            <v>DAT</v>
          </cell>
          <cell r="G163">
            <v>1</v>
          </cell>
          <cell r="H163">
            <v>388</v>
          </cell>
          <cell r="I163">
            <v>2003</v>
          </cell>
          <cell r="J163">
            <v>5</v>
          </cell>
          <cell r="K163">
            <v>0.10199999999999999</v>
          </cell>
          <cell r="L163" t="str">
            <v>NOM</v>
          </cell>
          <cell r="M163" t="str">
            <v>DATATEC-1er. Nivel</v>
          </cell>
          <cell r="N163">
            <v>2003005</v>
          </cell>
        </row>
        <row r="164">
          <cell r="A164">
            <v>37770</v>
          </cell>
          <cell r="B164" t="str">
            <v>SOB</v>
          </cell>
          <cell r="C164">
            <v>38370</v>
          </cell>
          <cell r="D164">
            <v>2</v>
          </cell>
          <cell r="E164">
            <v>0.06</v>
          </cell>
          <cell r="F164" t="str">
            <v>DAT</v>
          </cell>
          <cell r="G164">
            <v>1</v>
          </cell>
          <cell r="H164">
            <v>599</v>
          </cell>
          <cell r="I164">
            <v>2003</v>
          </cell>
          <cell r="J164">
            <v>5</v>
          </cell>
          <cell r="K164">
            <v>0.12</v>
          </cell>
          <cell r="L164" t="str">
            <v>NOM</v>
          </cell>
          <cell r="M164" t="str">
            <v>DATATEC-1er. Nivel</v>
          </cell>
          <cell r="N164">
            <v>2003005</v>
          </cell>
        </row>
        <row r="165">
          <cell r="A165">
            <v>37770</v>
          </cell>
          <cell r="B165" t="str">
            <v>SOB</v>
          </cell>
          <cell r="C165">
            <v>37889</v>
          </cell>
          <cell r="D165">
            <v>1</v>
          </cell>
          <cell r="E165">
            <v>4.2799999999999998E-2</v>
          </cell>
          <cell r="F165" t="str">
            <v>DAT</v>
          </cell>
          <cell r="G165">
            <v>2</v>
          </cell>
          <cell r="H165">
            <v>118</v>
          </cell>
          <cell r="I165">
            <v>2003</v>
          </cell>
          <cell r="J165">
            <v>5</v>
          </cell>
          <cell r="K165">
            <v>4.2799999999999998E-2</v>
          </cell>
          <cell r="L165" t="str">
            <v>NOM</v>
          </cell>
          <cell r="M165" t="str">
            <v>DATATEC-2o. Nivel</v>
          </cell>
          <cell r="N165">
            <v>2003005</v>
          </cell>
        </row>
        <row r="166">
          <cell r="A166">
            <v>37770</v>
          </cell>
          <cell r="B166" t="str">
            <v>SOB</v>
          </cell>
          <cell r="C166">
            <v>38159</v>
          </cell>
          <cell r="D166">
            <v>2</v>
          </cell>
          <cell r="E166">
            <v>5.1499999999999997E-2</v>
          </cell>
          <cell r="F166" t="str">
            <v>DAT</v>
          </cell>
          <cell r="G166">
            <v>2</v>
          </cell>
          <cell r="H166">
            <v>388</v>
          </cell>
          <cell r="I166">
            <v>2003</v>
          </cell>
          <cell r="J166">
            <v>5</v>
          </cell>
          <cell r="K166">
            <v>0.10299999999999999</v>
          </cell>
          <cell r="L166" t="str">
            <v>NOM</v>
          </cell>
          <cell r="M166" t="str">
            <v>DATATEC-2o. Nivel</v>
          </cell>
          <cell r="N166">
            <v>2003005</v>
          </cell>
        </row>
        <row r="167">
          <cell r="A167">
            <v>37771</v>
          </cell>
          <cell r="B167" t="str">
            <v>SOB</v>
          </cell>
          <cell r="C167">
            <v>38159</v>
          </cell>
          <cell r="D167">
            <v>2</v>
          </cell>
          <cell r="E167">
            <v>5.0999999999999997E-2</v>
          </cell>
          <cell r="F167" t="str">
            <v>DAT</v>
          </cell>
          <cell r="G167">
            <v>2</v>
          </cell>
          <cell r="H167">
            <v>385</v>
          </cell>
          <cell r="I167">
            <v>2003</v>
          </cell>
          <cell r="J167">
            <v>5</v>
          </cell>
          <cell r="K167">
            <v>0.10199999999999999</v>
          </cell>
          <cell r="L167" t="str">
            <v>NOM</v>
          </cell>
          <cell r="M167" t="str">
            <v>DATATEC-2o. Nivel</v>
          </cell>
          <cell r="N167">
            <v>2003005</v>
          </cell>
        </row>
        <row r="168">
          <cell r="A168">
            <v>37771</v>
          </cell>
          <cell r="B168" t="str">
            <v>SOB</v>
          </cell>
          <cell r="C168">
            <v>38268</v>
          </cell>
          <cell r="D168">
            <v>4</v>
          </cell>
          <cell r="E168">
            <v>5.6099999999999997E-2</v>
          </cell>
          <cell r="F168" t="str">
            <v>DAT</v>
          </cell>
          <cell r="G168">
            <v>2</v>
          </cell>
          <cell r="H168">
            <v>494</v>
          </cell>
          <cell r="I168">
            <v>2003</v>
          </cell>
          <cell r="J168">
            <v>5</v>
          </cell>
          <cell r="K168">
            <v>0.22439999999999999</v>
          </cell>
          <cell r="L168" t="str">
            <v>NOM</v>
          </cell>
          <cell r="M168" t="str">
            <v>DATATEC-2o. Nivel</v>
          </cell>
          <cell r="N168">
            <v>2003005</v>
          </cell>
        </row>
        <row r="169">
          <cell r="A169">
            <v>37774</v>
          </cell>
          <cell r="B169" t="str">
            <v>SOB</v>
          </cell>
          <cell r="C169">
            <v>38370</v>
          </cell>
          <cell r="D169">
            <v>3</v>
          </cell>
          <cell r="E169">
            <v>0.06</v>
          </cell>
          <cell r="F169" t="str">
            <v>DAT</v>
          </cell>
          <cell r="G169">
            <v>1</v>
          </cell>
          <cell r="H169">
            <v>595</v>
          </cell>
          <cell r="I169">
            <v>2003</v>
          </cell>
          <cell r="J169">
            <v>6</v>
          </cell>
          <cell r="K169">
            <v>0.18</v>
          </cell>
          <cell r="L169" t="str">
            <v>NOM</v>
          </cell>
          <cell r="M169" t="str">
            <v>DATATEC-1er. Nivel</v>
          </cell>
          <cell r="N169">
            <v>2003006</v>
          </cell>
        </row>
        <row r="170">
          <cell r="A170">
            <v>37774</v>
          </cell>
          <cell r="B170" t="str">
            <v>SOB</v>
          </cell>
          <cell r="C170">
            <v>37889</v>
          </cell>
          <cell r="D170">
            <v>7</v>
          </cell>
          <cell r="E170">
            <v>4.3299999999999998E-2</v>
          </cell>
          <cell r="F170" t="str">
            <v>DAT</v>
          </cell>
          <cell r="G170">
            <v>2</v>
          </cell>
          <cell r="H170">
            <v>114</v>
          </cell>
          <cell r="I170">
            <v>2003</v>
          </cell>
          <cell r="J170">
            <v>6</v>
          </cell>
          <cell r="K170">
            <v>0.30309999999999998</v>
          </cell>
          <cell r="L170" t="str">
            <v>NOM</v>
          </cell>
          <cell r="M170" t="str">
            <v>DATATEC-2o. Nivel</v>
          </cell>
          <cell r="N170">
            <v>2003006</v>
          </cell>
        </row>
        <row r="171">
          <cell r="A171">
            <v>37774</v>
          </cell>
          <cell r="B171" t="str">
            <v>SOB</v>
          </cell>
          <cell r="C171">
            <v>38004</v>
          </cell>
          <cell r="D171">
            <v>2</v>
          </cell>
          <cell r="E171">
            <v>4.5999999999999999E-2</v>
          </cell>
          <cell r="F171" t="str">
            <v>DAT</v>
          </cell>
          <cell r="G171">
            <v>2</v>
          </cell>
          <cell r="H171">
            <v>229</v>
          </cell>
          <cell r="I171">
            <v>2003</v>
          </cell>
          <cell r="J171">
            <v>6</v>
          </cell>
          <cell r="K171">
            <v>9.1999999999999998E-2</v>
          </cell>
          <cell r="L171" t="str">
            <v>NOM</v>
          </cell>
          <cell r="M171" t="str">
            <v>DATATEC-2o. Nivel</v>
          </cell>
          <cell r="N171">
            <v>2003006</v>
          </cell>
        </row>
        <row r="172">
          <cell r="A172">
            <v>37774</v>
          </cell>
          <cell r="B172" t="str">
            <v>SOB</v>
          </cell>
          <cell r="C172">
            <v>38159</v>
          </cell>
          <cell r="D172">
            <v>2</v>
          </cell>
          <cell r="E172">
            <v>5.1999999999999998E-2</v>
          </cell>
          <cell r="F172" t="str">
            <v>DAT</v>
          </cell>
          <cell r="G172">
            <v>2</v>
          </cell>
          <cell r="H172">
            <v>384</v>
          </cell>
          <cell r="I172">
            <v>2003</v>
          </cell>
          <cell r="J172">
            <v>6</v>
          </cell>
          <cell r="K172">
            <v>0.104</v>
          </cell>
          <cell r="L172" t="str">
            <v>NOM</v>
          </cell>
          <cell r="M172" t="str">
            <v>DATATEC-2o. Nivel</v>
          </cell>
          <cell r="N172">
            <v>2003006</v>
          </cell>
        </row>
        <row r="173">
          <cell r="A173">
            <v>37774</v>
          </cell>
          <cell r="B173" t="str">
            <v>SOB</v>
          </cell>
          <cell r="C173">
            <v>38268</v>
          </cell>
          <cell r="D173">
            <v>4</v>
          </cell>
          <cell r="E173">
            <v>5.6000000000000001E-2</v>
          </cell>
          <cell r="F173" t="str">
            <v>DAT</v>
          </cell>
          <cell r="G173">
            <v>2</v>
          </cell>
          <cell r="H173">
            <v>493</v>
          </cell>
          <cell r="I173">
            <v>2003</v>
          </cell>
          <cell r="J173">
            <v>6</v>
          </cell>
          <cell r="K173">
            <v>0.224</v>
          </cell>
          <cell r="L173" t="str">
            <v>NOM</v>
          </cell>
          <cell r="M173" t="str">
            <v>DATATEC-2o. Nivel</v>
          </cell>
          <cell r="N173">
            <v>2003006</v>
          </cell>
        </row>
        <row r="174">
          <cell r="A174">
            <v>37774</v>
          </cell>
          <cell r="B174" t="str">
            <v>SOB</v>
          </cell>
          <cell r="C174">
            <v>38370</v>
          </cell>
          <cell r="D174">
            <v>1</v>
          </cell>
          <cell r="E174">
            <v>0.06</v>
          </cell>
          <cell r="F174" t="str">
            <v>DAT</v>
          </cell>
          <cell r="G174">
            <v>2</v>
          </cell>
          <cell r="H174">
            <v>595</v>
          </cell>
          <cell r="I174">
            <v>2003</v>
          </cell>
          <cell r="J174">
            <v>6</v>
          </cell>
          <cell r="K174">
            <v>0.06</v>
          </cell>
          <cell r="L174" t="str">
            <v>NOM</v>
          </cell>
          <cell r="M174" t="str">
            <v>DATATEC-2o. Nivel</v>
          </cell>
          <cell r="N174">
            <v>2003006</v>
          </cell>
        </row>
        <row r="175">
          <cell r="A175">
            <v>37775</v>
          </cell>
          <cell r="B175" t="str">
            <v>SOB</v>
          </cell>
          <cell r="C175">
            <v>38370</v>
          </cell>
          <cell r="D175">
            <v>2</v>
          </cell>
          <cell r="E175">
            <v>0.06</v>
          </cell>
          <cell r="F175" t="str">
            <v>DAT</v>
          </cell>
          <cell r="G175">
            <v>1</v>
          </cell>
          <cell r="H175">
            <v>594</v>
          </cell>
          <cell r="I175">
            <v>2003</v>
          </cell>
          <cell r="J175">
            <v>6</v>
          </cell>
          <cell r="K175">
            <v>0.12</v>
          </cell>
          <cell r="L175" t="str">
            <v>NOM</v>
          </cell>
          <cell r="M175" t="str">
            <v>DATATEC-1er. Nivel</v>
          </cell>
          <cell r="N175">
            <v>2003006</v>
          </cell>
        </row>
        <row r="176">
          <cell r="A176">
            <v>37775</v>
          </cell>
          <cell r="B176" t="str">
            <v>SOB</v>
          </cell>
          <cell r="C176">
            <v>38370</v>
          </cell>
          <cell r="D176">
            <v>36.5</v>
          </cell>
          <cell r="E176">
            <v>5.9729999999999998E-2</v>
          </cell>
          <cell r="F176" t="str">
            <v>DAT</v>
          </cell>
          <cell r="G176">
            <v>2</v>
          </cell>
          <cell r="H176">
            <v>594</v>
          </cell>
          <cell r="I176">
            <v>2003</v>
          </cell>
          <cell r="J176">
            <v>6</v>
          </cell>
          <cell r="K176">
            <v>2.180145</v>
          </cell>
          <cell r="L176" t="str">
            <v>NOM</v>
          </cell>
          <cell r="M176" t="str">
            <v>DATATEC-2o. Nivel</v>
          </cell>
          <cell r="N176">
            <v>2003006</v>
          </cell>
        </row>
        <row r="177">
          <cell r="A177">
            <v>37775</v>
          </cell>
          <cell r="B177" t="str">
            <v>SOB</v>
          </cell>
          <cell r="C177">
            <v>38268</v>
          </cell>
          <cell r="D177">
            <v>2</v>
          </cell>
          <cell r="E177">
            <v>5.6300000000000003E-2</v>
          </cell>
          <cell r="F177" t="str">
            <v>DAT</v>
          </cell>
          <cell r="G177">
            <v>2</v>
          </cell>
          <cell r="H177">
            <v>492</v>
          </cell>
          <cell r="I177">
            <v>2003</v>
          </cell>
          <cell r="J177">
            <v>6</v>
          </cell>
          <cell r="K177">
            <v>0.11260000000000001</v>
          </cell>
          <cell r="L177" t="str">
            <v>NOM</v>
          </cell>
          <cell r="M177" t="str">
            <v>DATATEC-2o. Nivel</v>
          </cell>
          <cell r="N177">
            <v>2003006</v>
          </cell>
        </row>
        <row r="178">
          <cell r="A178">
            <v>37775</v>
          </cell>
          <cell r="B178" t="str">
            <v>SOB</v>
          </cell>
          <cell r="C178">
            <v>38159</v>
          </cell>
          <cell r="D178">
            <v>15</v>
          </cell>
          <cell r="E178">
            <v>5.1799999999999999E-2</v>
          </cell>
          <cell r="F178" t="str">
            <v>DAT</v>
          </cell>
          <cell r="G178">
            <v>2</v>
          </cell>
          <cell r="H178">
            <v>383</v>
          </cell>
          <cell r="I178">
            <v>2003</v>
          </cell>
          <cell r="J178">
            <v>6</v>
          </cell>
          <cell r="K178">
            <v>0.77700000000000002</v>
          </cell>
          <cell r="L178" t="str">
            <v>NOM</v>
          </cell>
          <cell r="M178" t="str">
            <v>DATATEC-2o. Nivel</v>
          </cell>
          <cell r="N178">
            <v>2003006</v>
          </cell>
        </row>
        <row r="179">
          <cell r="A179">
            <v>37775</v>
          </cell>
          <cell r="B179" t="str">
            <v>SOB</v>
          </cell>
          <cell r="C179">
            <v>37889</v>
          </cell>
          <cell r="D179">
            <v>7.5</v>
          </cell>
          <cell r="E179">
            <v>4.2972999999999997E-2</v>
          </cell>
          <cell r="F179" t="str">
            <v>DAT</v>
          </cell>
          <cell r="G179">
            <v>2</v>
          </cell>
          <cell r="H179">
            <v>113</v>
          </cell>
          <cell r="I179">
            <v>2003</v>
          </cell>
          <cell r="J179">
            <v>6</v>
          </cell>
          <cell r="K179">
            <v>0.32229749999999996</v>
          </cell>
          <cell r="L179" t="str">
            <v>NOM</v>
          </cell>
          <cell r="M179" t="str">
            <v>DATATEC-2o. Nivel</v>
          </cell>
          <cell r="N179">
            <v>2003006</v>
          </cell>
        </row>
        <row r="180">
          <cell r="A180">
            <v>37776</v>
          </cell>
          <cell r="B180" t="str">
            <v>SOB</v>
          </cell>
          <cell r="C180">
            <v>38370</v>
          </cell>
          <cell r="D180">
            <v>1</v>
          </cell>
          <cell r="E180">
            <v>6.0299999999999999E-2</v>
          </cell>
          <cell r="F180" t="str">
            <v>DAT</v>
          </cell>
          <cell r="G180">
            <v>2</v>
          </cell>
          <cell r="H180">
            <v>593</v>
          </cell>
          <cell r="I180">
            <v>2003</v>
          </cell>
          <cell r="J180">
            <v>6</v>
          </cell>
          <cell r="K180">
            <v>6.0299999999999999E-2</v>
          </cell>
          <cell r="L180" t="str">
            <v>NOM</v>
          </cell>
          <cell r="M180" t="str">
            <v>DATATEC-2o. Nivel</v>
          </cell>
          <cell r="N180">
            <v>2003006</v>
          </cell>
        </row>
        <row r="181">
          <cell r="A181">
            <v>37776</v>
          </cell>
          <cell r="B181" t="str">
            <v>SOB</v>
          </cell>
          <cell r="C181">
            <v>38004</v>
          </cell>
          <cell r="D181">
            <v>1</v>
          </cell>
          <cell r="E181">
            <v>4.5999999999999999E-2</v>
          </cell>
          <cell r="F181" t="str">
            <v>DAT</v>
          </cell>
          <cell r="G181">
            <v>2</v>
          </cell>
          <cell r="H181">
            <v>227</v>
          </cell>
          <cell r="I181">
            <v>2003</v>
          </cell>
          <cell r="J181">
            <v>6</v>
          </cell>
          <cell r="K181">
            <v>4.5999999999999999E-2</v>
          </cell>
          <cell r="L181" t="str">
            <v>NOM</v>
          </cell>
          <cell r="M181" t="str">
            <v>DATATEC-2o. Nivel</v>
          </cell>
          <cell r="N181">
            <v>2003006</v>
          </cell>
        </row>
        <row r="182">
          <cell r="A182">
            <v>37777</v>
          </cell>
          <cell r="B182" t="str">
            <v>SOB</v>
          </cell>
          <cell r="C182">
            <v>37889</v>
          </cell>
          <cell r="D182">
            <v>13.5</v>
          </cell>
          <cell r="E182">
            <v>4.2999999999999997E-2</v>
          </cell>
          <cell r="F182" t="str">
            <v>DAT</v>
          </cell>
          <cell r="G182">
            <v>1</v>
          </cell>
          <cell r="H182">
            <v>111</v>
          </cell>
          <cell r="I182">
            <v>2003</v>
          </cell>
          <cell r="J182">
            <v>6</v>
          </cell>
          <cell r="K182">
            <v>0.5804999999999999</v>
          </cell>
          <cell r="L182" t="str">
            <v>NOM</v>
          </cell>
          <cell r="M182" t="str">
            <v>DATATEC-1er. Nivel</v>
          </cell>
          <cell r="N182">
            <v>2003006</v>
          </cell>
        </row>
        <row r="183">
          <cell r="A183">
            <v>37777</v>
          </cell>
          <cell r="B183" t="str">
            <v>SOB</v>
          </cell>
          <cell r="C183">
            <v>37889</v>
          </cell>
          <cell r="D183">
            <v>38.5</v>
          </cell>
          <cell r="E183">
            <v>4.2999999999999997E-2</v>
          </cell>
          <cell r="F183" t="str">
            <v>DAT</v>
          </cell>
          <cell r="G183">
            <v>2</v>
          </cell>
          <cell r="H183">
            <v>111</v>
          </cell>
          <cell r="I183">
            <v>2003</v>
          </cell>
          <cell r="J183">
            <v>6</v>
          </cell>
          <cell r="K183">
            <v>1.6555</v>
          </cell>
          <cell r="L183" t="str">
            <v>NOM</v>
          </cell>
          <cell r="M183" t="str">
            <v>DATATEC-2o. Nivel</v>
          </cell>
          <cell r="N183">
            <v>2003006</v>
          </cell>
        </row>
        <row r="184">
          <cell r="A184">
            <v>37777</v>
          </cell>
          <cell r="B184" t="str">
            <v>SOB</v>
          </cell>
          <cell r="C184">
            <v>38370</v>
          </cell>
          <cell r="D184">
            <v>10</v>
          </cell>
          <cell r="E184">
            <v>0.06</v>
          </cell>
          <cell r="F184" t="str">
            <v>DAT</v>
          </cell>
          <cell r="G184">
            <v>2</v>
          </cell>
          <cell r="H184">
            <v>592</v>
          </cell>
          <cell r="I184">
            <v>2003</v>
          </cell>
          <cell r="J184">
            <v>6</v>
          </cell>
          <cell r="K184">
            <v>0.6</v>
          </cell>
          <cell r="L184" t="str">
            <v>NOM</v>
          </cell>
          <cell r="M184" t="str">
            <v>DATATEC-2o. Nivel</v>
          </cell>
          <cell r="N184">
            <v>2003006</v>
          </cell>
        </row>
        <row r="185">
          <cell r="A185">
            <v>37778</v>
          </cell>
          <cell r="B185" t="str">
            <v>SOB</v>
          </cell>
          <cell r="C185">
            <v>38370</v>
          </cell>
          <cell r="D185">
            <v>7.5</v>
          </cell>
          <cell r="E185">
            <v>0.06</v>
          </cell>
          <cell r="F185" t="str">
            <v>DAT</v>
          </cell>
          <cell r="G185">
            <v>1</v>
          </cell>
          <cell r="H185">
            <v>589</v>
          </cell>
          <cell r="I185">
            <v>2003</v>
          </cell>
          <cell r="J185">
            <v>6</v>
          </cell>
          <cell r="K185">
            <v>0.44999999999999996</v>
          </cell>
          <cell r="L185" t="str">
            <v>NOM</v>
          </cell>
          <cell r="M185" t="str">
            <v>DATATEC-1er. Nivel</v>
          </cell>
          <cell r="N185">
            <v>2003006</v>
          </cell>
        </row>
        <row r="186">
          <cell r="A186">
            <v>37778</v>
          </cell>
          <cell r="B186" t="str">
            <v>SOB</v>
          </cell>
          <cell r="C186">
            <v>38159</v>
          </cell>
          <cell r="D186">
            <v>7.5</v>
          </cell>
          <cell r="E186">
            <v>5.2499999999999998E-2</v>
          </cell>
          <cell r="F186" t="str">
            <v>DAT</v>
          </cell>
          <cell r="G186">
            <v>1</v>
          </cell>
          <cell r="H186">
            <v>378</v>
          </cell>
          <cell r="I186">
            <v>2003</v>
          </cell>
          <cell r="J186">
            <v>6</v>
          </cell>
          <cell r="K186">
            <v>0.39374999999999999</v>
          </cell>
          <cell r="L186" t="str">
            <v>NOM</v>
          </cell>
          <cell r="M186" t="str">
            <v>DATATEC-1er. Nivel</v>
          </cell>
          <cell r="N186">
            <v>2003006</v>
          </cell>
        </row>
        <row r="187">
          <cell r="A187">
            <v>37778</v>
          </cell>
          <cell r="B187" t="str">
            <v>SOB</v>
          </cell>
          <cell r="C187">
            <v>38370</v>
          </cell>
          <cell r="D187">
            <v>2.5</v>
          </cell>
          <cell r="E187">
            <v>0.06</v>
          </cell>
          <cell r="F187" t="str">
            <v>DAT</v>
          </cell>
          <cell r="G187">
            <v>2</v>
          </cell>
          <cell r="H187">
            <v>589</v>
          </cell>
          <cell r="I187">
            <v>2003</v>
          </cell>
          <cell r="J187">
            <v>6</v>
          </cell>
          <cell r="K187">
            <v>0.15</v>
          </cell>
          <cell r="L187" t="str">
            <v>NOM</v>
          </cell>
          <cell r="M187" t="str">
            <v>DATATEC-2o. Nivel</v>
          </cell>
          <cell r="N187">
            <v>2003006</v>
          </cell>
        </row>
        <row r="188">
          <cell r="A188">
            <v>37778</v>
          </cell>
          <cell r="B188" t="str">
            <v>SOB</v>
          </cell>
          <cell r="C188">
            <v>38159</v>
          </cell>
          <cell r="D188">
            <v>2.5</v>
          </cell>
          <cell r="E188">
            <v>5.2499999999999998E-2</v>
          </cell>
          <cell r="F188" t="str">
            <v>DAT</v>
          </cell>
          <cell r="G188">
            <v>2</v>
          </cell>
          <cell r="H188">
            <v>378</v>
          </cell>
          <cell r="I188">
            <v>2003</v>
          </cell>
          <cell r="J188">
            <v>6</v>
          </cell>
          <cell r="K188">
            <v>0.13125000000000001</v>
          </cell>
          <cell r="L188" t="str">
            <v>NOM</v>
          </cell>
          <cell r="M188" t="str">
            <v>DATATEC-2o. Nivel</v>
          </cell>
          <cell r="N188">
            <v>2003006</v>
          </cell>
        </row>
        <row r="189">
          <cell r="A189">
            <v>37781</v>
          </cell>
          <cell r="B189" t="str">
            <v>SOB</v>
          </cell>
          <cell r="C189">
            <v>38268</v>
          </cell>
          <cell r="D189">
            <v>7</v>
          </cell>
          <cell r="E189">
            <v>5.5E-2</v>
          </cell>
          <cell r="F189" t="str">
            <v>DAT</v>
          </cell>
          <cell r="G189">
            <v>1</v>
          </cell>
          <cell r="H189">
            <v>486</v>
          </cell>
          <cell r="I189">
            <v>2003</v>
          </cell>
          <cell r="J189">
            <v>6</v>
          </cell>
          <cell r="K189">
            <v>0.38500000000000001</v>
          </cell>
          <cell r="L189" t="str">
            <v>NOM</v>
          </cell>
          <cell r="M189" t="str">
            <v>DATATEC-1er. Nivel</v>
          </cell>
          <cell r="N189">
            <v>2003006</v>
          </cell>
        </row>
        <row r="190">
          <cell r="A190">
            <v>37781</v>
          </cell>
          <cell r="B190" t="str">
            <v>SOB</v>
          </cell>
          <cell r="C190">
            <v>38268</v>
          </cell>
          <cell r="D190">
            <v>2</v>
          </cell>
          <cell r="E190">
            <v>5.5E-2</v>
          </cell>
          <cell r="F190" t="str">
            <v>DAT</v>
          </cell>
          <cell r="G190">
            <v>2</v>
          </cell>
          <cell r="H190">
            <v>486</v>
          </cell>
          <cell r="I190">
            <v>2003</v>
          </cell>
          <cell r="J190">
            <v>6</v>
          </cell>
          <cell r="K190">
            <v>0.11</v>
          </cell>
          <cell r="L190" t="str">
            <v>NOM</v>
          </cell>
          <cell r="M190" t="str">
            <v>DATATEC-2o. Nivel</v>
          </cell>
          <cell r="N190">
            <v>2003006</v>
          </cell>
        </row>
        <row r="191">
          <cell r="A191">
            <v>37781</v>
          </cell>
          <cell r="B191" t="str">
            <v>SOB</v>
          </cell>
          <cell r="C191">
            <v>38268</v>
          </cell>
          <cell r="D191">
            <v>5</v>
          </cell>
          <cell r="E191">
            <v>5.5500000000000001E-2</v>
          </cell>
          <cell r="F191" t="str">
            <v>DAT</v>
          </cell>
          <cell r="G191">
            <v>2</v>
          </cell>
          <cell r="H191">
            <v>486</v>
          </cell>
          <cell r="I191">
            <v>2003</v>
          </cell>
          <cell r="J191">
            <v>6</v>
          </cell>
          <cell r="K191">
            <v>0.27750000000000002</v>
          </cell>
          <cell r="L191" t="str">
            <v>NOM</v>
          </cell>
          <cell r="M191" t="str">
            <v>DATATEC-2o. Nivel</v>
          </cell>
          <cell r="N191">
            <v>2003006</v>
          </cell>
        </row>
        <row r="192">
          <cell r="A192">
            <v>37782</v>
          </cell>
          <cell r="B192" t="str">
            <v>SOB</v>
          </cell>
          <cell r="C192">
            <v>38268</v>
          </cell>
          <cell r="D192">
            <v>2</v>
          </cell>
          <cell r="E192">
            <v>5.3499999999999999E-2</v>
          </cell>
          <cell r="F192" t="str">
            <v>DAT</v>
          </cell>
          <cell r="G192">
            <v>1</v>
          </cell>
          <cell r="H192">
            <v>485</v>
          </cell>
          <cell r="I192">
            <v>2003</v>
          </cell>
          <cell r="J192">
            <v>6</v>
          </cell>
          <cell r="K192">
            <v>0.107</v>
          </cell>
          <cell r="L192" t="str">
            <v>NOM</v>
          </cell>
          <cell r="M192" t="str">
            <v>DATATEC-1er. Nivel</v>
          </cell>
          <cell r="N192">
            <v>2003006</v>
          </cell>
        </row>
        <row r="193">
          <cell r="A193">
            <v>37782</v>
          </cell>
          <cell r="B193" t="str">
            <v>SOB</v>
          </cell>
          <cell r="C193">
            <v>38370</v>
          </cell>
          <cell r="D193">
            <v>7</v>
          </cell>
          <cell r="E193">
            <v>5.8827999999999998E-2</v>
          </cell>
          <cell r="F193" t="str">
            <v>DAT</v>
          </cell>
          <cell r="G193">
            <v>2</v>
          </cell>
          <cell r="H193">
            <v>587</v>
          </cell>
          <cell r="I193">
            <v>2003</v>
          </cell>
          <cell r="J193">
            <v>6</v>
          </cell>
          <cell r="K193">
            <v>0.411796</v>
          </cell>
          <cell r="L193" t="str">
            <v>NOM</v>
          </cell>
          <cell r="M193" t="str">
            <v>DATATEC-2o. Nivel</v>
          </cell>
          <cell r="N193">
            <v>2003006</v>
          </cell>
        </row>
        <row r="194">
          <cell r="A194">
            <v>37782</v>
          </cell>
          <cell r="B194" t="str">
            <v>SOB</v>
          </cell>
          <cell r="C194">
            <v>38268</v>
          </cell>
          <cell r="D194">
            <v>2</v>
          </cell>
          <cell r="E194">
            <v>5.3999999999999999E-2</v>
          </cell>
          <cell r="F194" t="str">
            <v>DAT</v>
          </cell>
          <cell r="G194">
            <v>2</v>
          </cell>
          <cell r="H194">
            <v>485</v>
          </cell>
          <cell r="I194">
            <v>2003</v>
          </cell>
          <cell r="J194">
            <v>6</v>
          </cell>
          <cell r="K194">
            <v>0.108</v>
          </cell>
          <cell r="L194" t="str">
            <v>NOM</v>
          </cell>
          <cell r="M194" t="str">
            <v>DATATEC-2o. Nivel</v>
          </cell>
          <cell r="N194">
            <v>2003006</v>
          </cell>
        </row>
        <row r="195">
          <cell r="A195">
            <v>37783</v>
          </cell>
          <cell r="B195" t="str">
            <v>SOB</v>
          </cell>
          <cell r="C195">
            <v>38514</v>
          </cell>
          <cell r="D195">
            <v>4</v>
          </cell>
          <cell r="E195">
            <v>5.8400000000000001E-2</v>
          </cell>
          <cell r="F195" t="str">
            <v>DAT</v>
          </cell>
          <cell r="G195">
            <v>2</v>
          </cell>
          <cell r="H195">
            <v>730</v>
          </cell>
          <cell r="I195">
            <v>2003</v>
          </cell>
          <cell r="J195">
            <v>6</v>
          </cell>
          <cell r="K195">
            <v>0.2336</v>
          </cell>
          <cell r="L195" t="str">
            <v>NOM</v>
          </cell>
          <cell r="M195" t="str">
            <v>DATATEC-2o. Nivel</v>
          </cell>
          <cell r="N195">
            <v>2003006</v>
          </cell>
        </row>
        <row r="196">
          <cell r="A196">
            <v>37783</v>
          </cell>
          <cell r="B196" t="str">
            <v>SOB</v>
          </cell>
          <cell r="C196">
            <v>38370</v>
          </cell>
          <cell r="D196">
            <v>10</v>
          </cell>
          <cell r="E196">
            <v>5.6000000000000001E-2</v>
          </cell>
          <cell r="F196" t="str">
            <v>DAT</v>
          </cell>
          <cell r="G196">
            <v>2</v>
          </cell>
          <cell r="H196">
            <v>586</v>
          </cell>
          <cell r="I196">
            <v>2003</v>
          </cell>
          <cell r="J196">
            <v>6</v>
          </cell>
          <cell r="K196">
            <v>0.56000000000000005</v>
          </cell>
          <cell r="L196" t="str">
            <v>NOM</v>
          </cell>
          <cell r="M196" t="str">
            <v>DATATEC-2o. Nivel</v>
          </cell>
          <cell r="N196">
            <v>2003006</v>
          </cell>
        </row>
        <row r="197">
          <cell r="A197">
            <v>37783</v>
          </cell>
          <cell r="B197" t="str">
            <v>SOB</v>
          </cell>
          <cell r="C197">
            <v>38159</v>
          </cell>
          <cell r="D197">
            <v>10</v>
          </cell>
          <cell r="E197">
            <v>4.87E-2</v>
          </cell>
          <cell r="F197" t="str">
            <v>DAT</v>
          </cell>
          <cell r="G197">
            <v>2</v>
          </cell>
          <cell r="H197">
            <v>375</v>
          </cell>
          <cell r="I197">
            <v>2003</v>
          </cell>
          <cell r="J197">
            <v>6</v>
          </cell>
          <cell r="K197">
            <v>0.48699999999999999</v>
          </cell>
          <cell r="L197" t="str">
            <v>NOM</v>
          </cell>
          <cell r="M197" t="str">
            <v>DATATEC-2o. Nivel</v>
          </cell>
          <cell r="N197">
            <v>2003006</v>
          </cell>
        </row>
        <row r="198">
          <cell r="A198">
            <v>37783</v>
          </cell>
          <cell r="B198" t="str">
            <v>SOB</v>
          </cell>
          <cell r="C198">
            <v>38514</v>
          </cell>
          <cell r="D198">
            <v>18.75</v>
          </cell>
          <cell r="E198">
            <v>5.917E-2</v>
          </cell>
          <cell r="F198" t="str">
            <v>CIM</v>
          </cell>
          <cell r="G198">
            <v>2</v>
          </cell>
          <cell r="H198">
            <v>730</v>
          </cell>
          <cell r="I198">
            <v>2003</v>
          </cell>
          <cell r="J198">
            <v>6</v>
          </cell>
          <cell r="K198">
            <v>1.1094375000000001</v>
          </cell>
          <cell r="L198" t="str">
            <v>NOM</v>
          </cell>
          <cell r="M198" t="str">
            <v>CIMD-2o. Nivel</v>
          </cell>
          <cell r="N198">
            <v>2003006</v>
          </cell>
        </row>
        <row r="199">
          <cell r="A199">
            <v>37784</v>
          </cell>
          <cell r="B199" t="str">
            <v>SOB</v>
          </cell>
          <cell r="C199">
            <v>38370</v>
          </cell>
          <cell r="D199">
            <v>2</v>
          </cell>
          <cell r="E199">
            <v>5.5E-2</v>
          </cell>
          <cell r="F199" t="str">
            <v>DAT</v>
          </cell>
          <cell r="G199">
            <v>1</v>
          </cell>
          <cell r="H199">
            <v>585</v>
          </cell>
          <cell r="I199">
            <v>2003</v>
          </cell>
          <cell r="J199">
            <v>6</v>
          </cell>
          <cell r="K199">
            <v>0.11</v>
          </cell>
          <cell r="L199" t="str">
            <v>NOM</v>
          </cell>
          <cell r="M199" t="str">
            <v>DATATEC-1er. Nivel</v>
          </cell>
          <cell r="N199">
            <v>2003006</v>
          </cell>
        </row>
        <row r="200">
          <cell r="A200">
            <v>37784</v>
          </cell>
          <cell r="B200" t="str">
            <v>SOB</v>
          </cell>
          <cell r="C200">
            <v>38268</v>
          </cell>
          <cell r="D200">
            <v>2</v>
          </cell>
          <cell r="E200">
            <v>5.0999999999999997E-2</v>
          </cell>
          <cell r="F200" t="str">
            <v>DAT</v>
          </cell>
          <cell r="G200">
            <v>1</v>
          </cell>
          <cell r="H200">
            <v>483</v>
          </cell>
          <cell r="I200">
            <v>2003</v>
          </cell>
          <cell r="J200">
            <v>6</v>
          </cell>
          <cell r="K200">
            <v>0.10199999999999999</v>
          </cell>
          <cell r="L200" t="str">
            <v>NOM</v>
          </cell>
          <cell r="M200" t="str">
            <v>DATATEC-1er. Nivel</v>
          </cell>
          <cell r="N200">
            <v>2003006</v>
          </cell>
        </row>
        <row r="201">
          <cell r="A201">
            <v>37784</v>
          </cell>
          <cell r="B201" t="str">
            <v>SOB</v>
          </cell>
          <cell r="C201">
            <v>38159</v>
          </cell>
          <cell r="D201">
            <v>2</v>
          </cell>
          <cell r="E201">
            <v>4.9000000000000002E-2</v>
          </cell>
          <cell r="F201" t="str">
            <v>DAT</v>
          </cell>
          <cell r="G201">
            <v>1</v>
          </cell>
          <cell r="H201">
            <v>374</v>
          </cell>
          <cell r="I201">
            <v>2003</v>
          </cell>
          <cell r="J201">
            <v>6</v>
          </cell>
          <cell r="K201">
            <v>9.8000000000000004E-2</v>
          </cell>
          <cell r="L201" t="str">
            <v>NOM</v>
          </cell>
          <cell r="M201" t="str">
            <v>DATATEC-1er. Nivel</v>
          </cell>
          <cell r="N201">
            <v>2003006</v>
          </cell>
        </row>
        <row r="202">
          <cell r="A202">
            <v>37784</v>
          </cell>
          <cell r="B202" t="str">
            <v>SOB</v>
          </cell>
          <cell r="C202">
            <v>38514</v>
          </cell>
          <cell r="D202">
            <v>11</v>
          </cell>
          <cell r="E202">
            <v>5.8299999999999998E-2</v>
          </cell>
          <cell r="F202" t="str">
            <v>DAT</v>
          </cell>
          <cell r="G202">
            <v>2</v>
          </cell>
          <cell r="H202">
            <v>729</v>
          </cell>
          <cell r="I202">
            <v>2003</v>
          </cell>
          <cell r="J202">
            <v>6</v>
          </cell>
          <cell r="K202">
            <v>0.64129999999999998</v>
          </cell>
          <cell r="L202" t="str">
            <v>NOM</v>
          </cell>
          <cell r="M202" t="str">
            <v>DATATEC-2o. Nivel</v>
          </cell>
          <cell r="N202">
            <v>2003006</v>
          </cell>
        </row>
        <row r="203">
          <cell r="A203">
            <v>37784</v>
          </cell>
          <cell r="B203" t="str">
            <v>SOB</v>
          </cell>
          <cell r="C203">
            <v>38370</v>
          </cell>
          <cell r="D203">
            <v>4</v>
          </cell>
          <cell r="E203">
            <v>5.525E-2</v>
          </cell>
          <cell r="F203" t="str">
            <v>DAT</v>
          </cell>
          <cell r="G203">
            <v>2</v>
          </cell>
          <cell r="H203">
            <v>585</v>
          </cell>
          <cell r="I203">
            <v>2003</v>
          </cell>
          <cell r="J203">
            <v>6</v>
          </cell>
          <cell r="K203">
            <v>0.221</v>
          </cell>
          <cell r="L203" t="str">
            <v>NOM</v>
          </cell>
          <cell r="M203" t="str">
            <v>DATATEC-2o. Nivel</v>
          </cell>
          <cell r="N203">
            <v>2003006</v>
          </cell>
        </row>
        <row r="204">
          <cell r="A204">
            <v>37784</v>
          </cell>
          <cell r="B204" t="str">
            <v>SOB</v>
          </cell>
          <cell r="C204">
            <v>38268</v>
          </cell>
          <cell r="D204">
            <v>2</v>
          </cell>
          <cell r="E204">
            <v>5.1999999999999998E-2</v>
          </cell>
          <cell r="F204" t="str">
            <v>DAT</v>
          </cell>
          <cell r="G204">
            <v>2</v>
          </cell>
          <cell r="H204">
            <v>483</v>
          </cell>
          <cell r="I204">
            <v>2003</v>
          </cell>
          <cell r="J204">
            <v>6</v>
          </cell>
          <cell r="K204">
            <v>0.104</v>
          </cell>
          <cell r="L204" t="str">
            <v>NOM</v>
          </cell>
          <cell r="M204" t="str">
            <v>DATATEC-2o. Nivel</v>
          </cell>
          <cell r="N204">
            <v>2003006</v>
          </cell>
        </row>
        <row r="205">
          <cell r="A205">
            <v>37784</v>
          </cell>
          <cell r="B205" t="str">
            <v>SOB</v>
          </cell>
          <cell r="C205">
            <v>38159</v>
          </cell>
          <cell r="D205">
            <v>3</v>
          </cell>
          <cell r="E205">
            <v>4.7500000000000001E-2</v>
          </cell>
          <cell r="F205" t="str">
            <v>DAT</v>
          </cell>
          <cell r="G205">
            <v>2</v>
          </cell>
          <cell r="H205">
            <v>374</v>
          </cell>
          <cell r="I205">
            <v>2003</v>
          </cell>
          <cell r="J205">
            <v>6</v>
          </cell>
          <cell r="K205">
            <v>0.14250000000000002</v>
          </cell>
          <cell r="L205" t="str">
            <v>NOM</v>
          </cell>
          <cell r="M205" t="str">
            <v>DATATEC-2o. Nivel</v>
          </cell>
          <cell r="N205">
            <v>2003006</v>
          </cell>
        </row>
        <row r="206">
          <cell r="A206">
            <v>37784</v>
          </cell>
          <cell r="B206" t="str">
            <v>SOB</v>
          </cell>
          <cell r="C206">
            <v>40339</v>
          </cell>
          <cell r="D206">
            <v>30</v>
          </cell>
          <cell r="E206">
            <v>6.7000000000000004E-2</v>
          </cell>
          <cell r="F206" t="str">
            <v>CIM</v>
          </cell>
          <cell r="G206">
            <v>2</v>
          </cell>
          <cell r="H206">
            <v>2554</v>
          </cell>
          <cell r="I206">
            <v>2003</v>
          </cell>
          <cell r="J206">
            <v>6</v>
          </cell>
          <cell r="K206">
            <v>2.0100000000000002</v>
          </cell>
          <cell r="L206" t="str">
            <v>VAC</v>
          </cell>
          <cell r="M206" t="str">
            <v>CIMD-2o. Nivel</v>
          </cell>
          <cell r="N206">
            <v>2003006</v>
          </cell>
        </row>
        <row r="207">
          <cell r="A207">
            <v>37784</v>
          </cell>
          <cell r="B207" t="str">
            <v>SOB</v>
          </cell>
          <cell r="C207">
            <v>38514</v>
          </cell>
          <cell r="D207">
            <v>27</v>
          </cell>
          <cell r="E207">
            <v>5.8854999999999998E-2</v>
          </cell>
          <cell r="F207" t="str">
            <v>CIM</v>
          </cell>
          <cell r="G207">
            <v>2</v>
          </cell>
          <cell r="H207">
            <v>729</v>
          </cell>
          <cell r="I207">
            <v>2003</v>
          </cell>
          <cell r="J207">
            <v>6</v>
          </cell>
          <cell r="K207">
            <v>1.5890849999999999</v>
          </cell>
          <cell r="L207" t="str">
            <v>NOM</v>
          </cell>
          <cell r="M207" t="str">
            <v>CIMD-2o. Nivel</v>
          </cell>
          <cell r="N207">
            <v>2003006</v>
          </cell>
        </row>
        <row r="208">
          <cell r="A208">
            <v>37784</v>
          </cell>
          <cell r="B208" t="str">
            <v>SOB</v>
          </cell>
          <cell r="C208">
            <v>38370</v>
          </cell>
          <cell r="D208">
            <v>2</v>
          </cell>
          <cell r="E208">
            <v>5.5E-2</v>
          </cell>
          <cell r="F208" t="str">
            <v>CIM</v>
          </cell>
          <cell r="G208">
            <v>2</v>
          </cell>
          <cell r="H208">
            <v>585</v>
          </cell>
          <cell r="I208">
            <v>2003</v>
          </cell>
          <cell r="J208">
            <v>6</v>
          </cell>
          <cell r="K208">
            <v>0.11</v>
          </cell>
          <cell r="L208" t="str">
            <v>NOM</v>
          </cell>
          <cell r="M208" t="str">
            <v>CIMD-2o. Nivel</v>
          </cell>
          <cell r="N208">
            <v>2003006</v>
          </cell>
        </row>
        <row r="209">
          <cell r="A209">
            <v>37784</v>
          </cell>
          <cell r="B209" t="str">
            <v>SOB</v>
          </cell>
          <cell r="C209">
            <v>38268</v>
          </cell>
          <cell r="D209">
            <v>2</v>
          </cell>
          <cell r="E209">
            <v>5.1499999999999997E-2</v>
          </cell>
          <cell r="F209" t="str">
            <v>CIM</v>
          </cell>
          <cell r="G209">
            <v>2</v>
          </cell>
          <cell r="H209">
            <v>483</v>
          </cell>
          <cell r="I209">
            <v>2003</v>
          </cell>
          <cell r="J209">
            <v>6</v>
          </cell>
          <cell r="K209">
            <v>0.10299999999999999</v>
          </cell>
          <cell r="L209" t="str">
            <v>NOM</v>
          </cell>
          <cell r="M209" t="str">
            <v>CIMD-2o. Nivel</v>
          </cell>
          <cell r="N209">
            <v>2003006</v>
          </cell>
        </row>
        <row r="210">
          <cell r="A210">
            <v>37785</v>
          </cell>
          <cell r="B210" t="str">
            <v>SOB</v>
          </cell>
          <cell r="C210">
            <v>38514</v>
          </cell>
          <cell r="D210">
            <v>2</v>
          </cell>
          <cell r="E210">
            <v>5.7500000000000002E-2</v>
          </cell>
          <cell r="F210" t="str">
            <v>DAT</v>
          </cell>
          <cell r="G210">
            <v>1</v>
          </cell>
          <cell r="H210">
            <v>726</v>
          </cell>
          <cell r="I210">
            <v>2003</v>
          </cell>
          <cell r="J210">
            <v>6</v>
          </cell>
          <cell r="K210">
            <v>0.115</v>
          </cell>
          <cell r="L210" t="str">
            <v>NOM</v>
          </cell>
          <cell r="M210" t="str">
            <v>DATATEC-1er. Nivel</v>
          </cell>
          <cell r="N210">
            <v>2003006</v>
          </cell>
        </row>
        <row r="211">
          <cell r="A211">
            <v>37785</v>
          </cell>
          <cell r="B211" t="str">
            <v>SOB</v>
          </cell>
          <cell r="C211">
            <v>38268</v>
          </cell>
          <cell r="D211">
            <v>4</v>
          </cell>
          <cell r="E211">
            <v>0.05</v>
          </cell>
          <cell r="F211" t="str">
            <v>DAT</v>
          </cell>
          <cell r="G211">
            <v>1</v>
          </cell>
          <cell r="H211">
            <v>480</v>
          </cell>
          <cell r="I211">
            <v>2003</v>
          </cell>
          <cell r="J211">
            <v>6</v>
          </cell>
          <cell r="K211">
            <v>0.2</v>
          </cell>
          <cell r="L211" t="str">
            <v>NOM</v>
          </cell>
          <cell r="M211" t="str">
            <v>DATATEC-1er. Nivel</v>
          </cell>
          <cell r="N211">
            <v>2003006</v>
          </cell>
        </row>
        <row r="212">
          <cell r="A212">
            <v>37785</v>
          </cell>
          <cell r="B212" t="str">
            <v>SOB</v>
          </cell>
          <cell r="C212">
            <v>38004</v>
          </cell>
          <cell r="D212">
            <v>2</v>
          </cell>
          <cell r="E212">
            <v>4.1700000000000001E-2</v>
          </cell>
          <cell r="F212" t="str">
            <v>DAT</v>
          </cell>
          <cell r="G212">
            <v>1</v>
          </cell>
          <cell r="H212">
            <v>216</v>
          </cell>
          <cell r="I212">
            <v>2003</v>
          </cell>
          <cell r="J212">
            <v>6</v>
          </cell>
          <cell r="K212">
            <v>8.3400000000000002E-2</v>
          </cell>
          <cell r="L212" t="str">
            <v>NOM</v>
          </cell>
          <cell r="M212" t="str">
            <v>DATATEC-1er. Nivel</v>
          </cell>
          <cell r="N212">
            <v>2003006</v>
          </cell>
        </row>
        <row r="213">
          <cell r="A213">
            <v>37785</v>
          </cell>
          <cell r="B213" t="str">
            <v>SOB</v>
          </cell>
          <cell r="C213">
            <v>38514</v>
          </cell>
          <cell r="D213">
            <v>3</v>
          </cell>
          <cell r="E213">
            <v>5.7500000000000002E-2</v>
          </cell>
          <cell r="F213" t="str">
            <v>DAT</v>
          </cell>
          <cell r="G213">
            <v>2</v>
          </cell>
          <cell r="H213">
            <v>726</v>
          </cell>
          <cell r="I213">
            <v>2003</v>
          </cell>
          <cell r="J213">
            <v>6</v>
          </cell>
          <cell r="K213">
            <v>0.17250000000000001</v>
          </cell>
          <cell r="L213" t="str">
            <v>NOM</v>
          </cell>
          <cell r="M213" t="str">
            <v>DATATEC-2o. Nivel</v>
          </cell>
          <cell r="N213">
            <v>2003006</v>
          </cell>
        </row>
        <row r="214">
          <cell r="A214">
            <v>37785</v>
          </cell>
          <cell r="B214" t="str">
            <v>SOB</v>
          </cell>
          <cell r="C214">
            <v>38268</v>
          </cell>
          <cell r="D214">
            <v>1</v>
          </cell>
          <cell r="E214">
            <v>4.9500000000000002E-2</v>
          </cell>
          <cell r="F214" t="str">
            <v>DAT</v>
          </cell>
          <cell r="G214">
            <v>2</v>
          </cell>
          <cell r="H214">
            <v>480</v>
          </cell>
          <cell r="I214">
            <v>2003</v>
          </cell>
          <cell r="J214">
            <v>6</v>
          </cell>
          <cell r="K214">
            <v>4.9500000000000002E-2</v>
          </cell>
          <cell r="L214" t="str">
            <v>NOM</v>
          </cell>
          <cell r="M214" t="str">
            <v>DATATEC-2o. Nivel</v>
          </cell>
          <cell r="N214">
            <v>2003006</v>
          </cell>
        </row>
        <row r="215">
          <cell r="A215">
            <v>37785</v>
          </cell>
          <cell r="B215" t="str">
            <v>SOB</v>
          </cell>
          <cell r="C215">
            <v>38159</v>
          </cell>
          <cell r="D215">
            <v>2</v>
          </cell>
          <cell r="E215">
            <v>4.6249999999999999E-2</v>
          </cell>
          <cell r="F215" t="str">
            <v>DAT</v>
          </cell>
          <cell r="G215">
            <v>2</v>
          </cell>
          <cell r="H215">
            <v>371</v>
          </cell>
          <cell r="I215">
            <v>2003</v>
          </cell>
          <cell r="J215">
            <v>6</v>
          </cell>
          <cell r="K215">
            <v>9.2499999999999999E-2</v>
          </cell>
          <cell r="L215" t="str">
            <v>NOM</v>
          </cell>
          <cell r="M215" t="str">
            <v>DATATEC-2o. Nivel</v>
          </cell>
          <cell r="N215">
            <v>2003006</v>
          </cell>
        </row>
        <row r="216">
          <cell r="A216">
            <v>37785</v>
          </cell>
          <cell r="B216" t="str">
            <v>SOB</v>
          </cell>
          <cell r="C216">
            <v>37889</v>
          </cell>
          <cell r="D216">
            <v>1.6</v>
          </cell>
          <cell r="E216">
            <v>0.04</v>
          </cell>
          <cell r="F216" t="str">
            <v>DAT</v>
          </cell>
          <cell r="G216">
            <v>2</v>
          </cell>
          <cell r="H216">
            <v>101</v>
          </cell>
          <cell r="I216">
            <v>2003</v>
          </cell>
          <cell r="J216">
            <v>6</v>
          </cell>
          <cell r="K216">
            <v>6.4000000000000001E-2</v>
          </cell>
          <cell r="L216" t="str">
            <v>NOM</v>
          </cell>
          <cell r="M216" t="str">
            <v>DATATEC-2o. Nivel</v>
          </cell>
          <cell r="N216">
            <v>2003006</v>
          </cell>
        </row>
        <row r="217">
          <cell r="A217">
            <v>37785</v>
          </cell>
          <cell r="B217" t="str">
            <v>SOB</v>
          </cell>
          <cell r="C217">
            <v>38268</v>
          </cell>
          <cell r="D217">
            <v>2</v>
          </cell>
          <cell r="E217">
            <v>0.05</v>
          </cell>
          <cell r="F217" t="str">
            <v>CIM</v>
          </cell>
          <cell r="G217">
            <v>2</v>
          </cell>
          <cell r="H217">
            <v>480</v>
          </cell>
          <cell r="I217">
            <v>2003</v>
          </cell>
          <cell r="J217">
            <v>6</v>
          </cell>
          <cell r="K217">
            <v>0.1</v>
          </cell>
          <cell r="L217" t="str">
            <v>NOM</v>
          </cell>
          <cell r="M217" t="str">
            <v>CIMD-2o. Nivel</v>
          </cell>
          <cell r="N217">
            <v>2003006</v>
          </cell>
        </row>
        <row r="218">
          <cell r="A218">
            <v>37785</v>
          </cell>
          <cell r="B218" t="str">
            <v>SOB</v>
          </cell>
          <cell r="C218">
            <v>38159</v>
          </cell>
          <cell r="D218">
            <v>2</v>
          </cell>
          <cell r="E218">
            <v>4.65E-2</v>
          </cell>
          <cell r="F218" t="str">
            <v>CIM</v>
          </cell>
          <cell r="G218">
            <v>2</v>
          </cell>
          <cell r="H218">
            <v>371</v>
          </cell>
          <cell r="I218">
            <v>2003</v>
          </cell>
          <cell r="J218">
            <v>6</v>
          </cell>
          <cell r="K218">
            <v>9.2999999999999999E-2</v>
          </cell>
          <cell r="L218" t="str">
            <v>NOM</v>
          </cell>
          <cell r="M218" t="str">
            <v>CIMD-2o. Nivel</v>
          </cell>
          <cell r="N218">
            <v>2003006</v>
          </cell>
        </row>
        <row r="219">
          <cell r="A219">
            <v>37788</v>
          </cell>
          <cell r="B219" t="str">
            <v>SOB</v>
          </cell>
          <cell r="C219">
            <v>38514</v>
          </cell>
          <cell r="D219">
            <v>2</v>
          </cell>
          <cell r="E219">
            <v>5.5500000000000001E-2</v>
          </cell>
          <cell r="F219" t="str">
            <v>DAT</v>
          </cell>
          <cell r="G219">
            <v>1</v>
          </cell>
          <cell r="H219">
            <v>725</v>
          </cell>
          <cell r="I219">
            <v>2003</v>
          </cell>
          <cell r="J219">
            <v>6</v>
          </cell>
          <cell r="K219">
            <v>0.111</v>
          </cell>
          <cell r="L219" t="str">
            <v>NOM</v>
          </cell>
          <cell r="M219" t="str">
            <v>DATATEC-1er. Nivel</v>
          </cell>
          <cell r="N219">
            <v>2003006</v>
          </cell>
        </row>
        <row r="220">
          <cell r="A220">
            <v>37788</v>
          </cell>
          <cell r="B220" t="str">
            <v>SOB</v>
          </cell>
          <cell r="C220">
            <v>38370</v>
          </cell>
          <cell r="D220">
            <v>2</v>
          </cell>
          <cell r="E220">
            <v>5.1999999999999998E-2</v>
          </cell>
          <cell r="F220" t="str">
            <v>DAT</v>
          </cell>
          <cell r="G220">
            <v>1</v>
          </cell>
          <cell r="H220">
            <v>581</v>
          </cell>
          <cell r="I220">
            <v>2003</v>
          </cell>
          <cell r="J220">
            <v>6</v>
          </cell>
          <cell r="K220">
            <v>0.104</v>
          </cell>
          <cell r="L220" t="str">
            <v>NOM</v>
          </cell>
          <cell r="M220" t="str">
            <v>DATATEC-1er. Nivel</v>
          </cell>
          <cell r="N220">
            <v>2003006</v>
          </cell>
        </row>
        <row r="221">
          <cell r="A221">
            <v>37788</v>
          </cell>
          <cell r="B221" t="str">
            <v>SOB</v>
          </cell>
          <cell r="C221">
            <v>38268</v>
          </cell>
          <cell r="D221">
            <v>2</v>
          </cell>
          <cell r="E221">
            <v>4.7500000000000001E-2</v>
          </cell>
          <cell r="F221" t="str">
            <v>DAT</v>
          </cell>
          <cell r="G221">
            <v>1</v>
          </cell>
          <cell r="H221">
            <v>479</v>
          </cell>
          <cell r="I221">
            <v>2003</v>
          </cell>
          <cell r="J221">
            <v>6</v>
          </cell>
          <cell r="K221">
            <v>9.5000000000000001E-2</v>
          </cell>
          <cell r="L221" t="str">
            <v>NOM</v>
          </cell>
          <cell r="M221" t="str">
            <v>DATATEC-1er. Nivel</v>
          </cell>
          <cell r="N221">
            <v>2003006</v>
          </cell>
        </row>
        <row r="222">
          <cell r="A222">
            <v>37788</v>
          </cell>
          <cell r="B222" t="str">
            <v>SOB</v>
          </cell>
          <cell r="C222">
            <v>38159</v>
          </cell>
          <cell r="D222">
            <v>4</v>
          </cell>
          <cell r="E222">
            <v>4.4499999999999998E-2</v>
          </cell>
          <cell r="F222" t="str">
            <v>DAT</v>
          </cell>
          <cell r="G222">
            <v>1</v>
          </cell>
          <cell r="H222">
            <v>370</v>
          </cell>
          <cell r="I222">
            <v>2003</v>
          </cell>
          <cell r="J222">
            <v>6</v>
          </cell>
          <cell r="K222">
            <v>0.17799999999999999</v>
          </cell>
          <cell r="L222" t="str">
            <v>NOM</v>
          </cell>
          <cell r="M222" t="str">
            <v>DATATEC-1er. Nivel</v>
          </cell>
          <cell r="N222">
            <v>2003006</v>
          </cell>
        </row>
        <row r="223">
          <cell r="A223">
            <v>37788</v>
          </cell>
          <cell r="B223" t="str">
            <v>SOB</v>
          </cell>
          <cell r="C223">
            <v>37889</v>
          </cell>
          <cell r="D223">
            <v>4</v>
          </cell>
          <cell r="E223">
            <v>3.925E-2</v>
          </cell>
          <cell r="F223" t="str">
            <v>DAT</v>
          </cell>
          <cell r="G223">
            <v>1</v>
          </cell>
          <cell r="H223">
            <v>100</v>
          </cell>
          <cell r="I223">
            <v>2003</v>
          </cell>
          <cell r="J223">
            <v>6</v>
          </cell>
          <cell r="K223">
            <v>0.157</v>
          </cell>
          <cell r="L223" t="str">
            <v>NOM</v>
          </cell>
          <cell r="M223" t="str">
            <v>DATATEC-1er. Nivel</v>
          </cell>
          <cell r="N223">
            <v>2003006</v>
          </cell>
        </row>
        <row r="224">
          <cell r="A224">
            <v>37788</v>
          </cell>
          <cell r="B224" t="str">
            <v>SOB</v>
          </cell>
          <cell r="C224">
            <v>38514</v>
          </cell>
          <cell r="D224">
            <v>1.25</v>
          </cell>
          <cell r="E224">
            <v>5.8900000000000001E-2</v>
          </cell>
          <cell r="F224" t="str">
            <v>DAT</v>
          </cell>
          <cell r="G224">
            <v>2</v>
          </cell>
          <cell r="H224">
            <v>725</v>
          </cell>
          <cell r="I224">
            <v>2003</v>
          </cell>
          <cell r="J224">
            <v>6</v>
          </cell>
          <cell r="K224">
            <v>7.3624999999999996E-2</v>
          </cell>
          <cell r="L224" t="str">
            <v>NOM</v>
          </cell>
          <cell r="M224" t="str">
            <v>DATATEC-2o. Nivel</v>
          </cell>
          <cell r="N224">
            <v>2003006</v>
          </cell>
        </row>
        <row r="225">
          <cell r="A225">
            <v>37788</v>
          </cell>
          <cell r="B225" t="str">
            <v>SOB</v>
          </cell>
          <cell r="C225">
            <v>38370</v>
          </cell>
          <cell r="D225">
            <v>11</v>
          </cell>
          <cell r="E225">
            <v>5.2364000000000001E-2</v>
          </cell>
          <cell r="F225" t="str">
            <v>DAT</v>
          </cell>
          <cell r="G225">
            <v>2</v>
          </cell>
          <cell r="H225">
            <v>581</v>
          </cell>
          <cell r="I225">
            <v>2003</v>
          </cell>
          <cell r="J225">
            <v>6</v>
          </cell>
          <cell r="K225">
            <v>0.57600399999999996</v>
          </cell>
          <cell r="L225" t="str">
            <v>NOM</v>
          </cell>
          <cell r="M225" t="str">
            <v>DATATEC-2o. Nivel</v>
          </cell>
          <cell r="N225">
            <v>2003006</v>
          </cell>
        </row>
        <row r="226">
          <cell r="A226">
            <v>37788</v>
          </cell>
          <cell r="B226" t="str">
            <v>SOB</v>
          </cell>
          <cell r="C226">
            <v>38004</v>
          </cell>
          <cell r="D226">
            <v>2</v>
          </cell>
          <cell r="E226">
            <v>4.1799999999999997E-2</v>
          </cell>
          <cell r="F226" t="str">
            <v>DAT</v>
          </cell>
          <cell r="G226">
            <v>2</v>
          </cell>
          <cell r="H226">
            <v>215</v>
          </cell>
          <cell r="I226">
            <v>2003</v>
          </cell>
          <cell r="J226">
            <v>6</v>
          </cell>
          <cell r="K226">
            <v>8.3599999999999994E-2</v>
          </cell>
          <cell r="L226" t="str">
            <v>NOM</v>
          </cell>
          <cell r="M226" t="str">
            <v>DATATEC-2o. Nivel</v>
          </cell>
          <cell r="N226">
            <v>2003006</v>
          </cell>
        </row>
        <row r="227">
          <cell r="A227">
            <v>37788</v>
          </cell>
          <cell r="B227" t="str">
            <v>SOB</v>
          </cell>
          <cell r="C227">
            <v>37889</v>
          </cell>
          <cell r="D227">
            <v>2</v>
          </cell>
          <cell r="E227">
            <v>3.9E-2</v>
          </cell>
          <cell r="F227" t="str">
            <v>DAT</v>
          </cell>
          <cell r="G227">
            <v>2</v>
          </cell>
          <cell r="H227">
            <v>100</v>
          </cell>
          <cell r="I227">
            <v>2003</v>
          </cell>
          <cell r="J227">
            <v>6</v>
          </cell>
          <cell r="K227">
            <v>7.8E-2</v>
          </cell>
          <cell r="L227" t="str">
            <v>NOM</v>
          </cell>
          <cell r="M227" t="str">
            <v>DATATEC-2o. Nivel</v>
          </cell>
          <cell r="N227">
            <v>2003006</v>
          </cell>
        </row>
        <row r="228">
          <cell r="A228">
            <v>37788</v>
          </cell>
          <cell r="B228" t="str">
            <v>SOB</v>
          </cell>
          <cell r="C228">
            <v>38370</v>
          </cell>
          <cell r="D228">
            <v>2</v>
          </cell>
          <cell r="E228">
            <v>5.2499999999999998E-2</v>
          </cell>
          <cell r="F228" t="str">
            <v>CIM</v>
          </cell>
          <cell r="G228">
            <v>2</v>
          </cell>
          <cell r="H228">
            <v>581</v>
          </cell>
          <cell r="I228">
            <v>2003</v>
          </cell>
          <cell r="J228">
            <v>6</v>
          </cell>
          <cell r="K228">
            <v>0.105</v>
          </cell>
          <cell r="L228" t="str">
            <v>NOM</v>
          </cell>
          <cell r="M228" t="str">
            <v>CIMD-2o. Nivel</v>
          </cell>
          <cell r="N228">
            <v>2003006</v>
          </cell>
        </row>
        <row r="229">
          <cell r="A229">
            <v>37789</v>
          </cell>
          <cell r="B229" t="str">
            <v>SOB</v>
          </cell>
          <cell r="C229">
            <v>38370</v>
          </cell>
          <cell r="D229">
            <v>3</v>
          </cell>
          <cell r="E229">
            <v>5.0500000000000003E-2</v>
          </cell>
          <cell r="F229" t="str">
            <v>DAT</v>
          </cell>
          <cell r="G229">
            <v>1</v>
          </cell>
          <cell r="H229">
            <v>580</v>
          </cell>
          <cell r="I229">
            <v>2003</v>
          </cell>
          <cell r="J229">
            <v>6</v>
          </cell>
          <cell r="K229">
            <v>0.15150000000000002</v>
          </cell>
          <cell r="L229" t="str">
            <v>NOM</v>
          </cell>
          <cell r="M229" t="str">
            <v>DATATEC-1er. Nivel</v>
          </cell>
          <cell r="N229">
            <v>2003006</v>
          </cell>
        </row>
        <row r="230">
          <cell r="A230">
            <v>37789</v>
          </cell>
          <cell r="B230" t="str">
            <v>SOB</v>
          </cell>
          <cell r="C230">
            <v>38514</v>
          </cell>
          <cell r="D230">
            <v>2.5</v>
          </cell>
          <cell r="E230">
            <v>5.2499999999999998E-2</v>
          </cell>
          <cell r="F230" t="str">
            <v>DAT</v>
          </cell>
          <cell r="G230">
            <v>2</v>
          </cell>
          <cell r="H230">
            <v>724</v>
          </cell>
          <cell r="I230">
            <v>2003</v>
          </cell>
          <cell r="J230">
            <v>6</v>
          </cell>
          <cell r="K230">
            <v>0.13125000000000001</v>
          </cell>
          <cell r="L230" t="str">
            <v>NOM</v>
          </cell>
          <cell r="M230" t="str">
            <v>DATATEC-2o. Nivel</v>
          </cell>
          <cell r="N230">
            <v>2003006</v>
          </cell>
        </row>
        <row r="231">
          <cell r="A231">
            <v>37789</v>
          </cell>
          <cell r="B231" t="str">
            <v>SOB</v>
          </cell>
          <cell r="C231">
            <v>38370</v>
          </cell>
          <cell r="D231">
            <v>1</v>
          </cell>
          <cell r="E231">
            <v>0.05</v>
          </cell>
          <cell r="F231" t="str">
            <v>DAT</v>
          </cell>
          <cell r="G231">
            <v>2</v>
          </cell>
          <cell r="H231">
            <v>580</v>
          </cell>
          <cell r="I231">
            <v>2003</v>
          </cell>
          <cell r="J231">
            <v>6</v>
          </cell>
          <cell r="K231">
            <v>0.05</v>
          </cell>
          <cell r="L231" t="str">
            <v>NOM</v>
          </cell>
          <cell r="M231" t="str">
            <v>DATATEC-2o. Nivel</v>
          </cell>
          <cell r="N231">
            <v>2003006</v>
          </cell>
        </row>
        <row r="232">
          <cell r="A232">
            <v>37789</v>
          </cell>
          <cell r="B232" t="str">
            <v>SOB</v>
          </cell>
          <cell r="C232">
            <v>38159</v>
          </cell>
          <cell r="D232">
            <v>2</v>
          </cell>
          <cell r="E232">
            <v>4.3999999999999997E-2</v>
          </cell>
          <cell r="F232" t="str">
            <v>DAT</v>
          </cell>
          <cell r="G232">
            <v>2</v>
          </cell>
          <cell r="H232">
            <v>369</v>
          </cell>
          <cell r="I232">
            <v>2003</v>
          </cell>
          <cell r="J232">
            <v>6</v>
          </cell>
          <cell r="K232">
            <v>8.7999999999999995E-2</v>
          </cell>
          <cell r="L232" t="str">
            <v>NOM</v>
          </cell>
          <cell r="M232" t="str">
            <v>DATATEC-2o. Nivel</v>
          </cell>
          <cell r="N232">
            <v>2003006</v>
          </cell>
        </row>
        <row r="233">
          <cell r="A233">
            <v>37789</v>
          </cell>
          <cell r="B233" t="str">
            <v>SOB</v>
          </cell>
          <cell r="C233">
            <v>37889</v>
          </cell>
          <cell r="D233">
            <v>10</v>
          </cell>
          <cell r="E233">
            <v>3.95E-2</v>
          </cell>
          <cell r="F233" t="str">
            <v>DAT</v>
          </cell>
          <cell r="G233">
            <v>2</v>
          </cell>
          <cell r="H233">
            <v>99</v>
          </cell>
          <cell r="I233">
            <v>2003</v>
          </cell>
          <cell r="J233">
            <v>6</v>
          </cell>
          <cell r="K233">
            <v>0.39500000000000002</v>
          </cell>
          <cell r="L233" t="str">
            <v>NOM</v>
          </cell>
          <cell r="M233" t="str">
            <v>DATATEC-2o. Nivel</v>
          </cell>
          <cell r="N233">
            <v>2003006</v>
          </cell>
        </row>
        <row r="234">
          <cell r="A234">
            <v>37790</v>
          </cell>
          <cell r="B234" t="str">
            <v>SOB</v>
          </cell>
          <cell r="C234">
            <v>38370</v>
          </cell>
          <cell r="D234">
            <v>3</v>
          </cell>
          <cell r="E234">
            <v>4.8500000000000001E-2</v>
          </cell>
          <cell r="F234" t="str">
            <v>DAT</v>
          </cell>
          <cell r="G234">
            <v>1</v>
          </cell>
          <cell r="H234">
            <v>579</v>
          </cell>
          <cell r="I234">
            <v>2003</v>
          </cell>
          <cell r="J234">
            <v>6</v>
          </cell>
          <cell r="K234">
            <v>0.14550000000000002</v>
          </cell>
          <cell r="L234" t="str">
            <v>NOM</v>
          </cell>
          <cell r="M234" t="str">
            <v>DATATEC-1er. Nivel</v>
          </cell>
          <cell r="N234">
            <v>2003006</v>
          </cell>
        </row>
        <row r="235">
          <cell r="A235">
            <v>37790</v>
          </cell>
          <cell r="B235" t="str">
            <v>SOB</v>
          </cell>
          <cell r="C235">
            <v>38129</v>
          </cell>
          <cell r="D235">
            <v>2</v>
          </cell>
          <cell r="E235">
            <v>4.1500000000000002E-2</v>
          </cell>
          <cell r="F235" t="str">
            <v>DAT</v>
          </cell>
          <cell r="G235">
            <v>1</v>
          </cell>
          <cell r="H235">
            <v>338</v>
          </cell>
          <cell r="I235">
            <v>2003</v>
          </cell>
          <cell r="J235">
            <v>6</v>
          </cell>
          <cell r="K235">
            <v>8.3000000000000004E-2</v>
          </cell>
          <cell r="L235" t="str">
            <v>NOM</v>
          </cell>
          <cell r="M235" t="str">
            <v>DATATEC-1er Nivel</v>
          </cell>
          <cell r="N235">
            <v>2003006</v>
          </cell>
        </row>
        <row r="236">
          <cell r="A236">
            <v>37790</v>
          </cell>
          <cell r="B236" t="str">
            <v>SOB</v>
          </cell>
          <cell r="C236">
            <v>38514</v>
          </cell>
          <cell r="D236">
            <v>1</v>
          </cell>
          <cell r="E236">
            <v>5.2499999999999998E-2</v>
          </cell>
          <cell r="F236" t="str">
            <v>DAT</v>
          </cell>
          <cell r="G236">
            <v>2</v>
          </cell>
          <cell r="H236">
            <v>723</v>
          </cell>
          <cell r="I236">
            <v>2003</v>
          </cell>
          <cell r="J236">
            <v>6</v>
          </cell>
          <cell r="K236">
            <v>5.2499999999999998E-2</v>
          </cell>
          <cell r="L236" t="str">
            <v>NOM</v>
          </cell>
          <cell r="M236" t="str">
            <v>DATATEC-2o. Nivel</v>
          </cell>
          <cell r="N236">
            <v>2003006</v>
          </cell>
        </row>
        <row r="237">
          <cell r="A237">
            <v>37790</v>
          </cell>
          <cell r="B237" t="str">
            <v>SOB</v>
          </cell>
          <cell r="C237">
            <v>38370</v>
          </cell>
          <cell r="D237">
            <v>1</v>
          </cell>
          <cell r="E237">
            <v>4.9000000000000002E-2</v>
          </cell>
          <cell r="F237" t="str">
            <v>DAT</v>
          </cell>
          <cell r="G237">
            <v>2</v>
          </cell>
          <cell r="H237">
            <v>579</v>
          </cell>
          <cell r="I237">
            <v>2003</v>
          </cell>
          <cell r="J237">
            <v>6</v>
          </cell>
          <cell r="K237">
            <v>4.9000000000000002E-2</v>
          </cell>
          <cell r="L237" t="str">
            <v>NOM</v>
          </cell>
          <cell r="M237" t="str">
            <v>DATATEC-2o. Nivel</v>
          </cell>
          <cell r="N237">
            <v>2003006</v>
          </cell>
        </row>
        <row r="238">
          <cell r="A238">
            <v>37790</v>
          </cell>
          <cell r="B238" t="str">
            <v>SOB</v>
          </cell>
          <cell r="C238">
            <v>38159</v>
          </cell>
          <cell r="D238">
            <v>4</v>
          </cell>
          <cell r="E238">
            <v>4.2000000000000003E-2</v>
          </cell>
          <cell r="F238" t="str">
            <v>DAT</v>
          </cell>
          <cell r="G238">
            <v>2</v>
          </cell>
          <cell r="H238">
            <v>368</v>
          </cell>
          <cell r="I238">
            <v>2003</v>
          </cell>
          <cell r="J238">
            <v>6</v>
          </cell>
          <cell r="K238">
            <v>0.16800000000000001</v>
          </cell>
          <cell r="L238" t="str">
            <v>NOM</v>
          </cell>
          <cell r="M238" t="str">
            <v>DATATEC-2o. Nivel</v>
          </cell>
          <cell r="N238">
            <v>2003006</v>
          </cell>
        </row>
        <row r="239">
          <cell r="A239">
            <v>37790</v>
          </cell>
          <cell r="B239" t="str">
            <v>SOB</v>
          </cell>
          <cell r="C239">
            <v>38004</v>
          </cell>
          <cell r="D239">
            <v>4</v>
          </cell>
          <cell r="E239">
            <v>3.9750000000000001E-2</v>
          </cell>
          <cell r="F239" t="str">
            <v>DAT</v>
          </cell>
          <cell r="G239">
            <v>2</v>
          </cell>
          <cell r="H239">
            <v>213</v>
          </cell>
          <cell r="I239">
            <v>2003</v>
          </cell>
          <cell r="J239">
            <v>6</v>
          </cell>
          <cell r="K239">
            <v>0.159</v>
          </cell>
          <cell r="L239" t="str">
            <v>NOM</v>
          </cell>
          <cell r="M239" t="str">
            <v>DATATEC-2o. Nivel</v>
          </cell>
          <cell r="N239">
            <v>2003006</v>
          </cell>
        </row>
        <row r="240">
          <cell r="A240">
            <v>37790</v>
          </cell>
          <cell r="B240" t="str">
            <v>SOB</v>
          </cell>
          <cell r="C240">
            <v>38514</v>
          </cell>
          <cell r="D240">
            <v>2</v>
          </cell>
          <cell r="E240">
            <v>5.0999999999999997E-2</v>
          </cell>
          <cell r="F240" t="str">
            <v>CIM</v>
          </cell>
          <cell r="G240">
            <v>2</v>
          </cell>
          <cell r="H240">
            <v>723</v>
          </cell>
          <cell r="I240">
            <v>2003</v>
          </cell>
          <cell r="J240">
            <v>6</v>
          </cell>
          <cell r="K240">
            <v>0.10199999999999999</v>
          </cell>
          <cell r="L240" t="str">
            <v>NOM</v>
          </cell>
          <cell r="M240" t="str">
            <v>CIMD-2o. Nivel</v>
          </cell>
          <cell r="N240">
            <v>2003006</v>
          </cell>
        </row>
        <row r="241">
          <cell r="A241">
            <v>37790</v>
          </cell>
          <cell r="B241" t="str">
            <v>SOB</v>
          </cell>
          <cell r="C241">
            <v>38159</v>
          </cell>
          <cell r="D241">
            <v>4</v>
          </cell>
          <cell r="E241">
            <v>4.2000000000000003E-2</v>
          </cell>
          <cell r="F241" t="str">
            <v>CIM</v>
          </cell>
          <cell r="G241">
            <v>2</v>
          </cell>
          <cell r="H241">
            <v>368</v>
          </cell>
          <cell r="I241">
            <v>2003</v>
          </cell>
          <cell r="J241">
            <v>6</v>
          </cell>
          <cell r="K241">
            <v>0.16800000000000001</v>
          </cell>
          <cell r="L241" t="str">
            <v>NOM</v>
          </cell>
          <cell r="M241" t="str">
            <v>CIMD-2o. Nivel</v>
          </cell>
          <cell r="N241">
            <v>2003006</v>
          </cell>
        </row>
        <row r="242">
          <cell r="A242">
            <v>37791</v>
          </cell>
          <cell r="B242" t="str">
            <v>SOB</v>
          </cell>
          <cell r="C242">
            <v>38370</v>
          </cell>
          <cell r="D242">
            <v>1</v>
          </cell>
          <cell r="E242">
            <v>4.8000000000000001E-2</v>
          </cell>
          <cell r="F242" t="str">
            <v>DAT</v>
          </cell>
          <cell r="G242">
            <v>1</v>
          </cell>
          <cell r="H242">
            <v>578</v>
          </cell>
          <cell r="I242">
            <v>2003</v>
          </cell>
          <cell r="J242">
            <v>6</v>
          </cell>
          <cell r="K242">
            <v>4.8000000000000001E-2</v>
          </cell>
          <cell r="L242" t="str">
            <v>NOM</v>
          </cell>
          <cell r="M242" t="str">
            <v>DATATEC-1er. Nivel</v>
          </cell>
          <cell r="N242">
            <v>2003006</v>
          </cell>
        </row>
        <row r="243">
          <cell r="A243">
            <v>37791</v>
          </cell>
          <cell r="B243" t="str">
            <v>SOB</v>
          </cell>
          <cell r="C243">
            <v>38159</v>
          </cell>
          <cell r="D243">
            <v>1</v>
          </cell>
          <cell r="E243">
            <v>4.1500000000000002E-2</v>
          </cell>
          <cell r="F243" t="str">
            <v>DAT</v>
          </cell>
          <cell r="G243">
            <v>1</v>
          </cell>
          <cell r="H243">
            <v>367</v>
          </cell>
          <cell r="I243">
            <v>2003</v>
          </cell>
          <cell r="J243">
            <v>6</v>
          </cell>
          <cell r="K243">
            <v>4.1500000000000002E-2</v>
          </cell>
          <cell r="L243" t="str">
            <v>NOM</v>
          </cell>
          <cell r="M243" t="str">
            <v>DATATEC-1er. Nivel</v>
          </cell>
          <cell r="N243">
            <v>2003006</v>
          </cell>
        </row>
        <row r="244">
          <cell r="A244">
            <v>37791</v>
          </cell>
          <cell r="B244" t="str">
            <v>SOB</v>
          </cell>
          <cell r="C244">
            <v>38370</v>
          </cell>
          <cell r="D244">
            <v>2</v>
          </cell>
          <cell r="E244">
            <v>4.8250000000000001E-2</v>
          </cell>
          <cell r="F244" t="str">
            <v>DAT</v>
          </cell>
          <cell r="G244">
            <v>2</v>
          </cell>
          <cell r="H244">
            <v>578</v>
          </cell>
          <cell r="I244">
            <v>2003</v>
          </cell>
          <cell r="J244">
            <v>6</v>
          </cell>
          <cell r="K244">
            <v>9.6500000000000002E-2</v>
          </cell>
          <cell r="L244" t="str">
            <v>NOM</v>
          </cell>
          <cell r="M244" t="str">
            <v>DATATEC-2o. Nivel</v>
          </cell>
          <cell r="N244">
            <v>2003006</v>
          </cell>
        </row>
        <row r="245">
          <cell r="A245">
            <v>37791</v>
          </cell>
          <cell r="B245" t="str">
            <v>SOB</v>
          </cell>
          <cell r="C245">
            <v>38514</v>
          </cell>
          <cell r="D245">
            <v>2</v>
          </cell>
          <cell r="E245">
            <v>5.0999999999999997E-2</v>
          </cell>
          <cell r="F245" t="str">
            <v>DAT</v>
          </cell>
          <cell r="G245">
            <v>2</v>
          </cell>
          <cell r="H245">
            <v>722</v>
          </cell>
          <cell r="I245">
            <v>2003</v>
          </cell>
          <cell r="J245">
            <v>6</v>
          </cell>
          <cell r="K245">
            <v>0.10199999999999999</v>
          </cell>
          <cell r="L245" t="str">
            <v>NOM</v>
          </cell>
          <cell r="M245" t="str">
            <v>DATATEC-2o. Nivel</v>
          </cell>
          <cell r="N245">
            <v>2003006</v>
          </cell>
        </row>
        <row r="246">
          <cell r="A246">
            <v>37792</v>
          </cell>
          <cell r="B246" t="str">
            <v>SOB</v>
          </cell>
          <cell r="C246">
            <v>38370</v>
          </cell>
          <cell r="D246">
            <v>2</v>
          </cell>
          <cell r="E246">
            <v>4.7449999999999999E-2</v>
          </cell>
          <cell r="F246" t="str">
            <v>DAT</v>
          </cell>
          <cell r="G246">
            <v>1</v>
          </cell>
          <cell r="H246">
            <v>575</v>
          </cell>
          <cell r="I246">
            <v>2003</v>
          </cell>
          <cell r="J246">
            <v>6</v>
          </cell>
          <cell r="K246">
            <v>9.4899999999999998E-2</v>
          </cell>
          <cell r="L246" t="str">
            <v>NOM</v>
          </cell>
          <cell r="M246" t="str">
            <v>DATATEC-1er. Nivel</v>
          </cell>
          <cell r="N246">
            <v>2003006</v>
          </cell>
        </row>
        <row r="247">
          <cell r="A247">
            <v>37792</v>
          </cell>
          <cell r="B247" t="str">
            <v>SOB</v>
          </cell>
          <cell r="C247">
            <v>38268</v>
          </cell>
          <cell r="D247">
            <v>2</v>
          </cell>
          <cell r="E247">
            <v>4.4499999999999998E-2</v>
          </cell>
          <cell r="F247" t="str">
            <v>DAT</v>
          </cell>
          <cell r="G247">
            <v>1</v>
          </cell>
          <cell r="H247">
            <v>473</v>
          </cell>
          <cell r="I247">
            <v>2003</v>
          </cell>
          <cell r="J247">
            <v>6</v>
          </cell>
          <cell r="K247">
            <v>8.8999999999999996E-2</v>
          </cell>
          <cell r="L247" t="str">
            <v>NOM</v>
          </cell>
          <cell r="M247" t="str">
            <v>DATATEC-1er. Nivel</v>
          </cell>
          <cell r="N247">
            <v>2003006</v>
          </cell>
        </row>
        <row r="248">
          <cell r="A248">
            <v>37792</v>
          </cell>
          <cell r="B248" t="str">
            <v>SOB</v>
          </cell>
          <cell r="C248">
            <v>38159</v>
          </cell>
          <cell r="D248">
            <v>11</v>
          </cell>
          <cell r="E248">
            <v>4.1500000000000002E-2</v>
          </cell>
          <cell r="F248" t="str">
            <v>DAT</v>
          </cell>
          <cell r="G248">
            <v>1</v>
          </cell>
          <cell r="H248">
            <v>364</v>
          </cell>
          <cell r="I248">
            <v>2003</v>
          </cell>
          <cell r="J248">
            <v>6</v>
          </cell>
          <cell r="K248">
            <v>0.45650000000000002</v>
          </cell>
          <cell r="L248" t="str">
            <v>NOM</v>
          </cell>
          <cell r="M248" t="str">
            <v>DATATEC-1er. Nivel</v>
          </cell>
          <cell r="N248">
            <v>2003006</v>
          </cell>
        </row>
        <row r="249">
          <cell r="A249">
            <v>37792</v>
          </cell>
          <cell r="B249" t="str">
            <v>SOB</v>
          </cell>
          <cell r="C249">
            <v>38370</v>
          </cell>
          <cell r="D249">
            <v>11</v>
          </cell>
          <cell r="E249">
            <v>4.7726999999999999E-2</v>
          </cell>
          <cell r="F249" t="str">
            <v>DAT</v>
          </cell>
          <cell r="G249">
            <v>2</v>
          </cell>
          <cell r="H249">
            <v>575</v>
          </cell>
          <cell r="I249">
            <v>2003</v>
          </cell>
          <cell r="J249">
            <v>6</v>
          </cell>
          <cell r="K249">
            <v>0.52499699999999994</v>
          </cell>
          <cell r="L249" t="str">
            <v>NOM</v>
          </cell>
          <cell r="M249" t="str">
            <v>DATATEC-2o. Nivel</v>
          </cell>
          <cell r="N249">
            <v>2003006</v>
          </cell>
        </row>
        <row r="250">
          <cell r="A250">
            <v>37792</v>
          </cell>
          <cell r="B250" t="str">
            <v>SOB</v>
          </cell>
          <cell r="C250">
            <v>38268</v>
          </cell>
          <cell r="D250">
            <v>6</v>
          </cell>
          <cell r="E250">
            <v>4.3700000000000003E-2</v>
          </cell>
          <cell r="F250" t="str">
            <v>DAT</v>
          </cell>
          <cell r="G250">
            <v>2</v>
          </cell>
          <cell r="H250">
            <v>473</v>
          </cell>
          <cell r="I250">
            <v>2003</v>
          </cell>
          <cell r="J250">
            <v>6</v>
          </cell>
          <cell r="K250">
            <v>0.26219999999999999</v>
          </cell>
          <cell r="L250" t="str">
            <v>NOM</v>
          </cell>
          <cell r="M250" t="str">
            <v>DATATEC-2o. Nivel</v>
          </cell>
          <cell r="N250">
            <v>2003006</v>
          </cell>
        </row>
        <row r="251">
          <cell r="A251">
            <v>37792</v>
          </cell>
          <cell r="B251" t="str">
            <v>SOB</v>
          </cell>
          <cell r="C251">
            <v>38159</v>
          </cell>
          <cell r="D251">
            <v>8</v>
          </cell>
          <cell r="E251">
            <v>4.1200000000000001E-2</v>
          </cell>
          <cell r="F251" t="str">
            <v>DAT</v>
          </cell>
          <cell r="G251">
            <v>2</v>
          </cell>
          <cell r="H251">
            <v>364</v>
          </cell>
          <cell r="I251">
            <v>2003</v>
          </cell>
          <cell r="J251">
            <v>6</v>
          </cell>
          <cell r="K251">
            <v>0.3296</v>
          </cell>
          <cell r="L251" t="str">
            <v>NOM</v>
          </cell>
          <cell r="M251" t="str">
            <v>DATATEC-2o. Nivel</v>
          </cell>
          <cell r="N251">
            <v>2003006</v>
          </cell>
        </row>
        <row r="252">
          <cell r="A252">
            <v>37792</v>
          </cell>
          <cell r="B252" t="str">
            <v>SOB</v>
          </cell>
          <cell r="C252">
            <v>38004</v>
          </cell>
          <cell r="D252">
            <v>2</v>
          </cell>
          <cell r="E252">
            <v>3.95E-2</v>
          </cell>
          <cell r="F252" t="str">
            <v>DAT</v>
          </cell>
          <cell r="G252">
            <v>2</v>
          </cell>
          <cell r="H252">
            <v>209</v>
          </cell>
          <cell r="I252">
            <v>2003</v>
          </cell>
          <cell r="J252">
            <v>6</v>
          </cell>
          <cell r="K252">
            <v>7.9000000000000001E-2</v>
          </cell>
          <cell r="L252" t="str">
            <v>NOM</v>
          </cell>
          <cell r="M252" t="str">
            <v>DATATEC-2o. Nivel</v>
          </cell>
          <cell r="N252">
            <v>2003006</v>
          </cell>
        </row>
        <row r="253">
          <cell r="A253">
            <v>37795</v>
          </cell>
          <cell r="B253" t="str">
            <v>SOB</v>
          </cell>
          <cell r="C253">
            <v>38514</v>
          </cell>
          <cell r="D253">
            <v>3</v>
          </cell>
          <cell r="E253">
            <v>0.05</v>
          </cell>
          <cell r="F253" t="str">
            <v>DAT</v>
          </cell>
          <cell r="G253">
            <v>1</v>
          </cell>
          <cell r="H253">
            <v>718</v>
          </cell>
          <cell r="I253">
            <v>2003</v>
          </cell>
          <cell r="J253">
            <v>6</v>
          </cell>
          <cell r="K253">
            <v>0.15000000000000002</v>
          </cell>
          <cell r="L253" t="str">
            <v>NOM</v>
          </cell>
          <cell r="M253" t="str">
            <v>DATATEC-1er. Nivel</v>
          </cell>
          <cell r="N253">
            <v>2003006</v>
          </cell>
        </row>
        <row r="254">
          <cell r="A254">
            <v>37795</v>
          </cell>
          <cell r="B254" t="str">
            <v>SOB</v>
          </cell>
          <cell r="C254">
            <v>38370</v>
          </cell>
          <cell r="D254">
            <v>4</v>
          </cell>
          <cell r="E254">
            <v>4.7E-2</v>
          </cell>
          <cell r="F254" t="str">
            <v>DAT</v>
          </cell>
          <cell r="G254">
            <v>1</v>
          </cell>
          <cell r="H254">
            <v>574</v>
          </cell>
          <cell r="I254">
            <v>2003</v>
          </cell>
          <cell r="J254">
            <v>6</v>
          </cell>
          <cell r="K254">
            <v>0.188</v>
          </cell>
          <cell r="L254" t="str">
            <v>NOM</v>
          </cell>
          <cell r="M254" t="str">
            <v>DATATEC-1er. Nivel</v>
          </cell>
          <cell r="N254">
            <v>2003006</v>
          </cell>
        </row>
        <row r="255">
          <cell r="A255">
            <v>37795</v>
          </cell>
          <cell r="B255" t="str">
            <v>SOB</v>
          </cell>
          <cell r="C255">
            <v>38159</v>
          </cell>
          <cell r="D255">
            <v>6</v>
          </cell>
          <cell r="E255">
            <v>4.1167000000000002E-2</v>
          </cell>
          <cell r="F255" t="str">
            <v>DAT</v>
          </cell>
          <cell r="G255">
            <v>1</v>
          </cell>
          <cell r="H255">
            <v>363</v>
          </cell>
          <cell r="I255">
            <v>2003</v>
          </cell>
          <cell r="J255">
            <v>6</v>
          </cell>
          <cell r="K255">
            <v>0.247002</v>
          </cell>
          <cell r="L255" t="str">
            <v>NOM</v>
          </cell>
          <cell r="M255" t="str">
            <v>DATATEC-1er. Nivel</v>
          </cell>
          <cell r="N255">
            <v>2003006</v>
          </cell>
        </row>
        <row r="256">
          <cell r="A256">
            <v>37795</v>
          </cell>
          <cell r="B256" t="str">
            <v>SOB</v>
          </cell>
          <cell r="C256">
            <v>38370</v>
          </cell>
          <cell r="D256">
            <v>0.45</v>
          </cell>
          <cell r="E256">
            <v>4.7E-2</v>
          </cell>
          <cell r="F256" t="str">
            <v>DAT</v>
          </cell>
          <cell r="G256">
            <v>2</v>
          </cell>
          <cell r="H256">
            <v>574</v>
          </cell>
          <cell r="I256">
            <v>2003</v>
          </cell>
          <cell r="J256">
            <v>6</v>
          </cell>
          <cell r="K256">
            <v>2.1150000000000002E-2</v>
          </cell>
          <cell r="L256" t="str">
            <v>NOM</v>
          </cell>
          <cell r="M256" t="str">
            <v>DATATEC-2o. Nivel</v>
          </cell>
          <cell r="N256">
            <v>2003006</v>
          </cell>
        </row>
        <row r="257">
          <cell r="A257">
            <v>37795</v>
          </cell>
          <cell r="B257" t="str">
            <v>SOB</v>
          </cell>
          <cell r="C257">
            <v>38159</v>
          </cell>
          <cell r="D257">
            <v>4</v>
          </cell>
          <cell r="E257">
            <v>4.1000000000000002E-2</v>
          </cell>
          <cell r="F257" t="str">
            <v>DAT</v>
          </cell>
          <cell r="G257">
            <v>2</v>
          </cell>
          <cell r="H257">
            <v>363</v>
          </cell>
          <cell r="I257">
            <v>2003</v>
          </cell>
          <cell r="J257">
            <v>6</v>
          </cell>
          <cell r="K257">
            <v>0.16400000000000001</v>
          </cell>
          <cell r="L257" t="str">
            <v>NOM</v>
          </cell>
          <cell r="M257" t="str">
            <v>DATATEC-2o. Nivel</v>
          </cell>
          <cell r="N257">
            <v>2003006</v>
          </cell>
        </row>
        <row r="258">
          <cell r="A258">
            <v>37796</v>
          </cell>
          <cell r="B258" t="str">
            <v>SOB</v>
          </cell>
          <cell r="C258">
            <v>38514</v>
          </cell>
          <cell r="D258">
            <v>2</v>
          </cell>
          <cell r="E258">
            <v>0.05</v>
          </cell>
          <cell r="F258" t="str">
            <v>DAT</v>
          </cell>
          <cell r="G258">
            <v>1</v>
          </cell>
          <cell r="H258">
            <v>717</v>
          </cell>
          <cell r="I258">
            <v>2003</v>
          </cell>
          <cell r="J258">
            <v>6</v>
          </cell>
          <cell r="K258">
            <v>0.1</v>
          </cell>
          <cell r="L258" t="str">
            <v>NOM</v>
          </cell>
          <cell r="M258" t="str">
            <v>DATATEC-1er. Nivel</v>
          </cell>
          <cell r="N258">
            <v>2003006</v>
          </cell>
        </row>
        <row r="259">
          <cell r="A259">
            <v>37796</v>
          </cell>
          <cell r="B259" t="str">
            <v>SOB</v>
          </cell>
          <cell r="C259">
            <v>38370</v>
          </cell>
          <cell r="D259">
            <v>3</v>
          </cell>
          <cell r="E259">
            <v>4.65E-2</v>
          </cell>
          <cell r="F259" t="str">
            <v>DAT</v>
          </cell>
          <cell r="G259">
            <v>1</v>
          </cell>
          <cell r="H259">
            <v>573</v>
          </cell>
          <cell r="I259">
            <v>2003</v>
          </cell>
          <cell r="J259">
            <v>6</v>
          </cell>
          <cell r="K259">
            <v>0.13950000000000001</v>
          </cell>
          <cell r="L259" t="str">
            <v>NOM</v>
          </cell>
          <cell r="M259" t="str">
            <v>DATATEC-1er. Nivel</v>
          </cell>
          <cell r="N259">
            <v>2003006</v>
          </cell>
        </row>
        <row r="260">
          <cell r="A260">
            <v>37796</v>
          </cell>
          <cell r="B260" t="str">
            <v>SOB</v>
          </cell>
          <cell r="C260">
            <v>38268</v>
          </cell>
          <cell r="D260">
            <v>2</v>
          </cell>
          <cell r="E260">
            <v>4.2999999999999997E-2</v>
          </cell>
          <cell r="F260" t="str">
            <v>DAT</v>
          </cell>
          <cell r="G260">
            <v>1</v>
          </cell>
          <cell r="H260">
            <v>471</v>
          </cell>
          <cell r="I260">
            <v>2003</v>
          </cell>
          <cell r="J260">
            <v>6</v>
          </cell>
          <cell r="K260">
            <v>8.5999999999999993E-2</v>
          </cell>
          <cell r="L260" t="str">
            <v>NOM</v>
          </cell>
          <cell r="M260" t="str">
            <v>DATATEC-1er. Nivel</v>
          </cell>
          <cell r="N260">
            <v>2003006</v>
          </cell>
        </row>
        <row r="261">
          <cell r="A261">
            <v>37796</v>
          </cell>
          <cell r="B261" t="str">
            <v>SOB</v>
          </cell>
          <cell r="C261">
            <v>38514</v>
          </cell>
          <cell r="D261">
            <v>1</v>
          </cell>
          <cell r="E261">
            <v>4.9500000000000002E-2</v>
          </cell>
          <cell r="F261" t="str">
            <v>DAT</v>
          </cell>
          <cell r="G261">
            <v>2</v>
          </cell>
          <cell r="H261">
            <v>717</v>
          </cell>
          <cell r="I261">
            <v>2003</v>
          </cell>
          <cell r="J261">
            <v>6</v>
          </cell>
          <cell r="K261">
            <v>4.9500000000000002E-2</v>
          </cell>
          <cell r="L261" t="str">
            <v>NOM</v>
          </cell>
          <cell r="M261" t="str">
            <v>DATATEC-2o. Nivel</v>
          </cell>
          <cell r="N261">
            <v>2003006</v>
          </cell>
        </row>
        <row r="262">
          <cell r="A262">
            <v>37796</v>
          </cell>
          <cell r="B262" t="str">
            <v>SOB</v>
          </cell>
          <cell r="C262">
            <v>38370</v>
          </cell>
          <cell r="D262">
            <v>3</v>
          </cell>
          <cell r="E262">
            <v>4.65E-2</v>
          </cell>
          <cell r="F262" t="str">
            <v>DAT</v>
          </cell>
          <cell r="G262">
            <v>2</v>
          </cell>
          <cell r="H262">
            <v>573</v>
          </cell>
          <cell r="I262">
            <v>2003</v>
          </cell>
          <cell r="J262">
            <v>6</v>
          </cell>
          <cell r="K262">
            <v>0.13950000000000001</v>
          </cell>
          <cell r="L262" t="str">
            <v>NOM</v>
          </cell>
          <cell r="M262" t="str">
            <v>DATATEC-2o. Nivel</v>
          </cell>
          <cell r="N262">
            <v>2003006</v>
          </cell>
        </row>
        <row r="263">
          <cell r="A263">
            <v>37796</v>
          </cell>
          <cell r="B263" t="str">
            <v>SOB</v>
          </cell>
          <cell r="C263">
            <v>38159</v>
          </cell>
          <cell r="D263">
            <v>2</v>
          </cell>
          <cell r="E263">
            <v>4.1000000000000002E-2</v>
          </cell>
          <cell r="F263" t="str">
            <v>DAT</v>
          </cell>
          <cell r="G263">
            <v>2</v>
          </cell>
          <cell r="H263">
            <v>362</v>
          </cell>
          <cell r="I263">
            <v>2003</v>
          </cell>
          <cell r="J263">
            <v>6</v>
          </cell>
          <cell r="K263">
            <v>8.2000000000000003E-2</v>
          </cell>
          <cell r="L263" t="str">
            <v>NOM</v>
          </cell>
          <cell r="M263" t="str">
            <v>DATATEC-2o. Nivel</v>
          </cell>
          <cell r="N263">
            <v>2003006</v>
          </cell>
        </row>
        <row r="264">
          <cell r="A264">
            <v>37796</v>
          </cell>
          <cell r="B264" t="str">
            <v>SOB</v>
          </cell>
          <cell r="C264">
            <v>38004</v>
          </cell>
          <cell r="D264">
            <v>1</v>
          </cell>
          <cell r="E264">
            <v>3.95E-2</v>
          </cell>
          <cell r="F264" t="str">
            <v>DAT</v>
          </cell>
          <cell r="G264">
            <v>2</v>
          </cell>
          <cell r="H264">
            <v>207</v>
          </cell>
          <cell r="I264">
            <v>2003</v>
          </cell>
          <cell r="J264">
            <v>6</v>
          </cell>
          <cell r="K264">
            <v>3.95E-2</v>
          </cell>
          <cell r="L264" t="str">
            <v>NOM</v>
          </cell>
          <cell r="M264" t="str">
            <v>DATATEC-2o. Nivel</v>
          </cell>
          <cell r="N264">
            <v>2003006</v>
          </cell>
        </row>
        <row r="265">
          <cell r="A265">
            <v>37796</v>
          </cell>
          <cell r="B265" t="str">
            <v>SOB</v>
          </cell>
          <cell r="C265">
            <v>37889</v>
          </cell>
          <cell r="D265">
            <v>3</v>
          </cell>
          <cell r="E265">
            <v>3.85E-2</v>
          </cell>
          <cell r="F265" t="str">
            <v>DAT</v>
          </cell>
          <cell r="G265">
            <v>2</v>
          </cell>
          <cell r="H265">
            <v>92</v>
          </cell>
          <cell r="I265">
            <v>2003</v>
          </cell>
          <cell r="J265">
            <v>6</v>
          </cell>
          <cell r="K265">
            <v>0.11549999999999999</v>
          </cell>
          <cell r="L265" t="str">
            <v>NOM</v>
          </cell>
          <cell r="M265" t="str">
            <v>DATATEC-2o. Nivel</v>
          </cell>
          <cell r="N265">
            <v>2003006</v>
          </cell>
        </row>
        <row r="266">
          <cell r="A266">
            <v>37796</v>
          </cell>
          <cell r="B266" t="str">
            <v>SOB</v>
          </cell>
          <cell r="C266">
            <v>38268</v>
          </cell>
          <cell r="D266">
            <v>2</v>
          </cell>
          <cell r="E266">
            <v>4.2999999999999997E-2</v>
          </cell>
          <cell r="F266" t="str">
            <v>CIM</v>
          </cell>
          <cell r="G266">
            <v>2</v>
          </cell>
          <cell r="H266">
            <v>471</v>
          </cell>
          <cell r="I266">
            <v>2003</v>
          </cell>
          <cell r="J266">
            <v>6</v>
          </cell>
          <cell r="K266">
            <v>8.5999999999999993E-2</v>
          </cell>
          <cell r="L266" t="str">
            <v>NOM</v>
          </cell>
          <cell r="M266" t="str">
            <v>CIMD-2o. Nivel</v>
          </cell>
          <cell r="N266">
            <v>2003006</v>
          </cell>
        </row>
        <row r="267">
          <cell r="A267">
            <v>37797</v>
          </cell>
          <cell r="B267" t="str">
            <v>SOB</v>
          </cell>
          <cell r="C267">
            <v>38514</v>
          </cell>
          <cell r="D267">
            <v>1</v>
          </cell>
          <cell r="E267">
            <v>4.9500000000000002E-2</v>
          </cell>
          <cell r="F267" t="str">
            <v>DAT</v>
          </cell>
          <cell r="G267">
            <v>2</v>
          </cell>
          <cell r="H267">
            <v>716</v>
          </cell>
          <cell r="I267">
            <v>2003</v>
          </cell>
          <cell r="J267">
            <v>6</v>
          </cell>
          <cell r="K267">
            <v>4.9500000000000002E-2</v>
          </cell>
          <cell r="L267" t="str">
            <v>NOM</v>
          </cell>
          <cell r="M267" t="str">
            <v>DATATEC-2o. Nivel</v>
          </cell>
          <cell r="N267">
            <v>2003006</v>
          </cell>
        </row>
        <row r="268">
          <cell r="A268">
            <v>37797</v>
          </cell>
          <cell r="B268" t="str">
            <v>SOB</v>
          </cell>
          <cell r="C268">
            <v>38159</v>
          </cell>
          <cell r="D268">
            <v>3</v>
          </cell>
          <cell r="E268">
            <v>4.1000000000000002E-2</v>
          </cell>
          <cell r="F268" t="str">
            <v>DAT</v>
          </cell>
          <cell r="G268">
            <v>2</v>
          </cell>
          <cell r="H268">
            <v>361</v>
          </cell>
          <cell r="I268">
            <v>2003</v>
          </cell>
          <cell r="J268">
            <v>6</v>
          </cell>
          <cell r="K268">
            <v>0.123</v>
          </cell>
          <cell r="L268" t="str">
            <v>NOM</v>
          </cell>
          <cell r="M268" t="str">
            <v>DATATEC-2o. Nivel</v>
          </cell>
          <cell r="N268">
            <v>2003006</v>
          </cell>
        </row>
        <row r="269">
          <cell r="A269">
            <v>37798</v>
          </cell>
          <cell r="B269" t="str">
            <v>SOB</v>
          </cell>
          <cell r="C269">
            <v>37889</v>
          </cell>
          <cell r="D269">
            <v>1</v>
          </cell>
          <cell r="E269">
            <v>3.7999999999999999E-2</v>
          </cell>
          <cell r="F269" t="str">
            <v>DAT</v>
          </cell>
          <cell r="G269">
            <v>1</v>
          </cell>
          <cell r="H269">
            <v>90</v>
          </cell>
          <cell r="I269">
            <v>2003</v>
          </cell>
          <cell r="J269">
            <v>6</v>
          </cell>
          <cell r="K269">
            <v>3.7999999999999999E-2</v>
          </cell>
          <cell r="L269" t="str">
            <v>NOM</v>
          </cell>
          <cell r="M269" t="str">
            <v>DATATEC-1er. Nivel</v>
          </cell>
          <cell r="N269">
            <v>2003006</v>
          </cell>
        </row>
        <row r="270">
          <cell r="A270">
            <v>37798</v>
          </cell>
          <cell r="B270" t="str">
            <v>SOB</v>
          </cell>
          <cell r="C270">
            <v>38159</v>
          </cell>
          <cell r="D270">
            <v>1</v>
          </cell>
          <cell r="E270">
            <v>4.1000000000000002E-2</v>
          </cell>
          <cell r="F270" t="str">
            <v>DAT</v>
          </cell>
          <cell r="G270">
            <v>2</v>
          </cell>
          <cell r="H270">
            <v>360</v>
          </cell>
          <cell r="I270">
            <v>2003</v>
          </cell>
          <cell r="J270">
            <v>6</v>
          </cell>
          <cell r="K270">
            <v>4.1000000000000002E-2</v>
          </cell>
          <cell r="L270" t="str">
            <v>NOM</v>
          </cell>
          <cell r="M270" t="str">
            <v>DATATEC-2o. Nivel</v>
          </cell>
          <cell r="N270">
            <v>2003006</v>
          </cell>
        </row>
        <row r="271">
          <cell r="A271">
            <v>37798</v>
          </cell>
          <cell r="B271" t="str">
            <v>SOB</v>
          </cell>
          <cell r="C271">
            <v>37889</v>
          </cell>
          <cell r="D271">
            <v>3</v>
          </cell>
          <cell r="E271">
            <v>3.7666999999999999E-2</v>
          </cell>
          <cell r="F271" t="str">
            <v>CIM</v>
          </cell>
          <cell r="G271">
            <v>2</v>
          </cell>
          <cell r="H271">
            <v>90</v>
          </cell>
          <cell r="I271">
            <v>2003</v>
          </cell>
          <cell r="J271">
            <v>6</v>
          </cell>
          <cell r="K271">
            <v>0.11300099999999999</v>
          </cell>
          <cell r="L271" t="str">
            <v>NOM</v>
          </cell>
          <cell r="M271" t="str">
            <v>CIMD-2o. Nivel</v>
          </cell>
          <cell r="N271">
            <v>2003006</v>
          </cell>
        </row>
        <row r="272">
          <cell r="A272">
            <v>37799</v>
          </cell>
          <cell r="B272" t="str">
            <v>SOB</v>
          </cell>
          <cell r="C272">
            <v>38370</v>
          </cell>
          <cell r="D272">
            <v>2</v>
          </cell>
          <cell r="E272">
            <v>4.7E-2</v>
          </cell>
          <cell r="F272" t="str">
            <v>DAT</v>
          </cell>
          <cell r="G272">
            <v>1</v>
          </cell>
          <cell r="H272">
            <v>568</v>
          </cell>
          <cell r="I272">
            <v>2003</v>
          </cell>
          <cell r="J272">
            <v>6</v>
          </cell>
          <cell r="K272">
            <v>9.4E-2</v>
          </cell>
          <cell r="L272" t="str">
            <v>NOM</v>
          </cell>
          <cell r="M272" t="str">
            <v>DATATEC-1er. Nivel</v>
          </cell>
          <cell r="N272">
            <v>2003006</v>
          </cell>
        </row>
        <row r="273">
          <cell r="A273">
            <v>37802</v>
          </cell>
          <cell r="B273" t="str">
            <v>SOB</v>
          </cell>
          <cell r="C273">
            <v>38004</v>
          </cell>
          <cell r="D273">
            <v>8.4749999999999996</v>
          </cell>
          <cell r="E273">
            <v>3.85E-2</v>
          </cell>
          <cell r="F273" t="str">
            <v>DAT</v>
          </cell>
          <cell r="G273">
            <v>2</v>
          </cell>
          <cell r="H273">
            <v>201</v>
          </cell>
          <cell r="I273">
            <v>2003</v>
          </cell>
          <cell r="J273">
            <v>6</v>
          </cell>
          <cell r="K273">
            <v>0.32628750000000001</v>
          </cell>
          <cell r="L273" t="str">
            <v>NOM</v>
          </cell>
          <cell r="M273" t="str">
            <v>DATATEC-2o. Nivel</v>
          </cell>
          <cell r="N273">
            <v>2003006</v>
          </cell>
        </row>
        <row r="274">
          <cell r="A274">
            <v>37803</v>
          </cell>
          <cell r="B274" t="str">
            <v>SOB</v>
          </cell>
          <cell r="C274">
            <v>38370</v>
          </cell>
          <cell r="D274">
            <v>1</v>
          </cell>
          <cell r="E274">
            <v>4.5699999999999998E-2</v>
          </cell>
          <cell r="F274" t="str">
            <v>DAT</v>
          </cell>
          <cell r="G274">
            <v>1</v>
          </cell>
          <cell r="H274">
            <v>566</v>
          </cell>
          <cell r="I274">
            <v>2003</v>
          </cell>
          <cell r="J274">
            <v>7</v>
          </cell>
          <cell r="K274">
            <v>4.5699999999999998E-2</v>
          </cell>
          <cell r="L274" t="str">
            <v>NOM</v>
          </cell>
          <cell r="M274" t="str">
            <v>DATATEC-1er. Nivel</v>
          </cell>
          <cell r="N274">
            <v>2003007</v>
          </cell>
        </row>
        <row r="275">
          <cell r="A275">
            <v>37804</v>
          </cell>
          <cell r="B275" t="str">
            <v>SOB</v>
          </cell>
          <cell r="C275">
            <v>38159</v>
          </cell>
          <cell r="D275">
            <v>1</v>
          </cell>
          <cell r="E275">
            <v>0.04</v>
          </cell>
          <cell r="F275" t="str">
            <v>DAT</v>
          </cell>
          <cell r="G275">
            <v>1</v>
          </cell>
          <cell r="H275">
            <v>354</v>
          </cell>
          <cell r="I275">
            <v>2003</v>
          </cell>
          <cell r="J275">
            <v>7</v>
          </cell>
          <cell r="K275">
            <v>0.04</v>
          </cell>
          <cell r="L275" t="str">
            <v>NOM</v>
          </cell>
          <cell r="M275" t="str">
            <v>DATATEC-1er. Nivel</v>
          </cell>
          <cell r="N275">
            <v>2003007</v>
          </cell>
        </row>
        <row r="276">
          <cell r="A276">
            <v>37804</v>
          </cell>
          <cell r="B276" t="str">
            <v>SOB</v>
          </cell>
          <cell r="C276">
            <v>38268</v>
          </cell>
          <cell r="D276">
            <v>1</v>
          </cell>
          <cell r="E276">
            <v>4.1500000000000002E-2</v>
          </cell>
          <cell r="F276" t="str">
            <v>DAT</v>
          </cell>
          <cell r="G276">
            <v>1</v>
          </cell>
          <cell r="H276">
            <v>463</v>
          </cell>
          <cell r="I276">
            <v>2003</v>
          </cell>
          <cell r="J276">
            <v>7</v>
          </cell>
          <cell r="K276">
            <v>4.1500000000000002E-2</v>
          </cell>
          <cell r="L276" t="str">
            <v>NOM</v>
          </cell>
          <cell r="M276" t="str">
            <v>DATATEC-1er. Nivel</v>
          </cell>
          <cell r="N276">
            <v>2003007</v>
          </cell>
        </row>
        <row r="277">
          <cell r="A277">
            <v>37804</v>
          </cell>
          <cell r="B277" t="str">
            <v>SOB</v>
          </cell>
          <cell r="C277">
            <v>38159</v>
          </cell>
          <cell r="D277">
            <v>1</v>
          </cell>
          <cell r="E277">
            <v>0.04</v>
          </cell>
          <cell r="F277" t="str">
            <v>DAT</v>
          </cell>
          <cell r="G277">
            <v>2</v>
          </cell>
          <cell r="H277">
            <v>354</v>
          </cell>
          <cell r="I277">
            <v>2003</v>
          </cell>
          <cell r="J277">
            <v>7</v>
          </cell>
          <cell r="K277">
            <v>0.04</v>
          </cell>
          <cell r="L277" t="str">
            <v>NOM</v>
          </cell>
          <cell r="M277" t="str">
            <v>DATATEC-2o. Nivel</v>
          </cell>
          <cell r="N277">
            <v>2003007</v>
          </cell>
        </row>
        <row r="278">
          <cell r="A278">
            <v>37804</v>
          </cell>
          <cell r="B278" t="str">
            <v>SOB</v>
          </cell>
          <cell r="C278">
            <v>38268</v>
          </cell>
          <cell r="D278">
            <v>1</v>
          </cell>
          <cell r="E278">
            <v>4.1500000000000002E-2</v>
          </cell>
          <cell r="F278" t="str">
            <v>DAT</v>
          </cell>
          <cell r="G278">
            <v>2</v>
          </cell>
          <cell r="H278">
            <v>463</v>
          </cell>
          <cell r="I278">
            <v>2003</v>
          </cell>
          <cell r="J278">
            <v>7</v>
          </cell>
          <cell r="K278">
            <v>4.1500000000000002E-2</v>
          </cell>
          <cell r="L278" t="str">
            <v>NOM</v>
          </cell>
          <cell r="M278" t="str">
            <v>DATATEC-2o. Nivel</v>
          </cell>
          <cell r="N278">
            <v>2003007</v>
          </cell>
        </row>
        <row r="279">
          <cell r="A279">
            <v>37804</v>
          </cell>
          <cell r="B279" t="str">
            <v>SOB</v>
          </cell>
          <cell r="C279">
            <v>38514</v>
          </cell>
          <cell r="D279">
            <v>5</v>
          </cell>
          <cell r="E279">
            <v>4.8419999999999998E-2</v>
          </cell>
          <cell r="F279" t="str">
            <v>DAT</v>
          </cell>
          <cell r="G279">
            <v>2</v>
          </cell>
          <cell r="H279">
            <v>709</v>
          </cell>
          <cell r="I279">
            <v>2003</v>
          </cell>
          <cell r="J279">
            <v>7</v>
          </cell>
          <cell r="K279">
            <v>0.24209999999999998</v>
          </cell>
          <cell r="L279" t="str">
            <v>NOM</v>
          </cell>
          <cell r="M279" t="str">
            <v>DATATEC-2o. Nivel</v>
          </cell>
          <cell r="N279">
            <v>2003007</v>
          </cell>
        </row>
        <row r="280">
          <cell r="A280">
            <v>37805</v>
          </cell>
          <cell r="B280" t="str">
            <v>SOB</v>
          </cell>
          <cell r="C280">
            <v>38159</v>
          </cell>
          <cell r="D280">
            <v>3</v>
          </cell>
          <cell r="E280">
            <v>3.9100000000000003E-2</v>
          </cell>
          <cell r="F280" t="str">
            <v>DAT</v>
          </cell>
          <cell r="G280">
            <v>1</v>
          </cell>
          <cell r="H280">
            <v>353</v>
          </cell>
          <cell r="I280">
            <v>2003</v>
          </cell>
          <cell r="J280">
            <v>7</v>
          </cell>
          <cell r="K280">
            <v>0.11730000000000002</v>
          </cell>
          <cell r="L280" t="str">
            <v>NOM</v>
          </cell>
          <cell r="M280" t="str">
            <v>DATATEC-1er. Nivel</v>
          </cell>
          <cell r="N280">
            <v>2003007</v>
          </cell>
        </row>
        <row r="281">
          <cell r="A281">
            <v>37805</v>
          </cell>
          <cell r="B281" t="str">
            <v>SOB</v>
          </cell>
          <cell r="C281">
            <v>38159</v>
          </cell>
          <cell r="D281">
            <v>3</v>
          </cell>
          <cell r="E281">
            <v>3.9066999999999998E-2</v>
          </cell>
          <cell r="F281" t="str">
            <v>DAT</v>
          </cell>
          <cell r="G281">
            <v>2</v>
          </cell>
          <cell r="H281">
            <v>353</v>
          </cell>
          <cell r="I281">
            <v>2003</v>
          </cell>
          <cell r="J281">
            <v>7</v>
          </cell>
          <cell r="K281">
            <v>0.117201</v>
          </cell>
          <cell r="L281" t="str">
            <v>NOM</v>
          </cell>
          <cell r="M281" t="str">
            <v>DATATEC-2o. Nivel</v>
          </cell>
          <cell r="N281">
            <v>2003007</v>
          </cell>
        </row>
        <row r="282">
          <cell r="A282">
            <v>37805</v>
          </cell>
          <cell r="B282" t="str">
            <v>SOB</v>
          </cell>
          <cell r="C282">
            <v>38370</v>
          </cell>
          <cell r="D282">
            <v>3</v>
          </cell>
          <cell r="E282">
            <v>4.5100000000000001E-2</v>
          </cell>
          <cell r="F282" t="str">
            <v>DAT</v>
          </cell>
          <cell r="G282">
            <v>2</v>
          </cell>
          <cell r="H282">
            <v>564</v>
          </cell>
          <cell r="I282">
            <v>2003</v>
          </cell>
          <cell r="J282">
            <v>7</v>
          </cell>
          <cell r="K282">
            <v>0.1353</v>
          </cell>
          <cell r="L282" t="str">
            <v>NOM</v>
          </cell>
          <cell r="M282" t="str">
            <v>DATATEC-2o. Nivel</v>
          </cell>
          <cell r="N282">
            <v>2003007</v>
          </cell>
        </row>
        <row r="283">
          <cell r="A283">
            <v>37805</v>
          </cell>
          <cell r="B283" t="str">
            <v>SOB</v>
          </cell>
          <cell r="C283">
            <v>38514</v>
          </cell>
          <cell r="D283">
            <v>3</v>
          </cell>
          <cell r="E283">
            <v>4.8000000000000001E-2</v>
          </cell>
          <cell r="F283" t="str">
            <v>DAT</v>
          </cell>
          <cell r="G283">
            <v>2</v>
          </cell>
          <cell r="H283">
            <v>708</v>
          </cell>
          <cell r="I283">
            <v>2003</v>
          </cell>
          <cell r="J283">
            <v>7</v>
          </cell>
          <cell r="K283">
            <v>0.14400000000000002</v>
          </cell>
          <cell r="L283" t="str">
            <v>NOM</v>
          </cell>
          <cell r="M283" t="str">
            <v>DATATEC-2o. Nivel</v>
          </cell>
          <cell r="N283">
            <v>2003007</v>
          </cell>
        </row>
        <row r="284">
          <cell r="A284">
            <v>37805</v>
          </cell>
          <cell r="B284" t="str">
            <v>SOB</v>
          </cell>
          <cell r="C284">
            <v>38159</v>
          </cell>
          <cell r="D284">
            <v>2</v>
          </cell>
          <cell r="E284">
            <v>3.9199999999999999E-2</v>
          </cell>
          <cell r="F284" t="str">
            <v>CIM</v>
          </cell>
          <cell r="G284">
            <v>2</v>
          </cell>
          <cell r="H284">
            <v>353</v>
          </cell>
          <cell r="I284">
            <v>2003</v>
          </cell>
          <cell r="J284">
            <v>7</v>
          </cell>
          <cell r="K284">
            <v>7.8399999999999997E-2</v>
          </cell>
          <cell r="L284" t="str">
            <v>NOM</v>
          </cell>
          <cell r="M284" t="str">
            <v>CIMD-2o. Nivel</v>
          </cell>
          <cell r="N284">
            <v>2003007</v>
          </cell>
        </row>
        <row r="285">
          <cell r="A285">
            <v>37806</v>
          </cell>
          <cell r="B285" t="str">
            <v>SOB</v>
          </cell>
          <cell r="C285">
            <v>38159</v>
          </cell>
          <cell r="D285">
            <v>4</v>
          </cell>
          <cell r="E285">
            <v>0.04</v>
          </cell>
          <cell r="F285" t="str">
            <v>DAT</v>
          </cell>
          <cell r="G285">
            <v>1</v>
          </cell>
          <cell r="H285">
            <v>350</v>
          </cell>
          <cell r="I285">
            <v>2003</v>
          </cell>
          <cell r="J285">
            <v>7</v>
          </cell>
          <cell r="K285">
            <v>0.16</v>
          </cell>
          <cell r="L285" t="str">
            <v>NOM</v>
          </cell>
          <cell r="M285" t="str">
            <v>DATATEC-1er. Nivel</v>
          </cell>
          <cell r="N285">
            <v>2003007</v>
          </cell>
        </row>
        <row r="286">
          <cell r="A286">
            <v>37806</v>
          </cell>
          <cell r="B286" t="str">
            <v>SOB</v>
          </cell>
          <cell r="C286">
            <v>38514</v>
          </cell>
          <cell r="D286">
            <v>1</v>
          </cell>
          <cell r="E286">
            <v>4.8399999999999999E-2</v>
          </cell>
          <cell r="F286" t="str">
            <v>DAT</v>
          </cell>
          <cell r="G286">
            <v>1</v>
          </cell>
          <cell r="H286">
            <v>705</v>
          </cell>
          <cell r="I286">
            <v>2003</v>
          </cell>
          <cell r="J286">
            <v>7</v>
          </cell>
          <cell r="K286">
            <v>4.8399999999999999E-2</v>
          </cell>
          <cell r="L286" t="str">
            <v>NOM</v>
          </cell>
          <cell r="M286" t="str">
            <v>DATATEC-1er. Nivel</v>
          </cell>
          <cell r="N286">
            <v>2003007</v>
          </cell>
        </row>
        <row r="287">
          <cell r="A287">
            <v>37806</v>
          </cell>
          <cell r="B287" t="str">
            <v>SOB</v>
          </cell>
          <cell r="C287">
            <v>38159</v>
          </cell>
          <cell r="D287">
            <v>4</v>
          </cell>
          <cell r="E287">
            <v>0.04</v>
          </cell>
          <cell r="F287" t="str">
            <v>DAT</v>
          </cell>
          <cell r="G287">
            <v>2</v>
          </cell>
          <cell r="H287">
            <v>350</v>
          </cell>
          <cell r="I287">
            <v>2003</v>
          </cell>
          <cell r="J287">
            <v>7</v>
          </cell>
          <cell r="K287">
            <v>0.16</v>
          </cell>
          <cell r="L287" t="str">
            <v>NOM</v>
          </cell>
          <cell r="M287" t="str">
            <v>DATATEC-2o. Nivel</v>
          </cell>
          <cell r="N287">
            <v>2003007</v>
          </cell>
        </row>
        <row r="288">
          <cell r="A288">
            <v>37806</v>
          </cell>
          <cell r="B288" t="str">
            <v>SOB</v>
          </cell>
          <cell r="C288">
            <v>38268</v>
          </cell>
          <cell r="D288">
            <v>1</v>
          </cell>
          <cell r="E288">
            <v>4.1500000000000002E-2</v>
          </cell>
          <cell r="F288" t="str">
            <v>CIM</v>
          </cell>
          <cell r="G288">
            <v>2</v>
          </cell>
          <cell r="H288">
            <v>459</v>
          </cell>
          <cell r="I288">
            <v>2003</v>
          </cell>
          <cell r="J288">
            <v>7</v>
          </cell>
          <cell r="K288">
            <v>4.1500000000000002E-2</v>
          </cell>
          <cell r="L288" t="str">
            <v>NOM</v>
          </cell>
          <cell r="M288" t="str">
            <v>CIMD-2o. Nivel</v>
          </cell>
          <cell r="N288">
            <v>2003007</v>
          </cell>
        </row>
        <row r="289">
          <cell r="A289">
            <v>37809</v>
          </cell>
          <cell r="B289" t="str">
            <v>SOB</v>
          </cell>
          <cell r="C289">
            <v>38370</v>
          </cell>
          <cell r="D289">
            <v>2</v>
          </cell>
          <cell r="E289">
            <v>4.5499999999999999E-2</v>
          </cell>
          <cell r="F289" t="str">
            <v>DAT</v>
          </cell>
          <cell r="G289">
            <v>1</v>
          </cell>
          <cell r="H289">
            <v>560</v>
          </cell>
          <cell r="I289">
            <v>2003</v>
          </cell>
          <cell r="J289">
            <v>7</v>
          </cell>
          <cell r="K289">
            <v>9.0999999999999998E-2</v>
          </cell>
          <cell r="L289" t="str">
            <v>NOM</v>
          </cell>
          <cell r="M289" t="str">
            <v>DATATEC-1er. Nivel</v>
          </cell>
          <cell r="N289">
            <v>2003007</v>
          </cell>
        </row>
        <row r="290">
          <cell r="A290">
            <v>37809</v>
          </cell>
          <cell r="B290" t="str">
            <v>SOB</v>
          </cell>
          <cell r="C290">
            <v>37889</v>
          </cell>
          <cell r="D290">
            <v>0.60299999999999998</v>
          </cell>
          <cell r="E290">
            <v>3.6499999999999998E-2</v>
          </cell>
          <cell r="F290" t="str">
            <v>DAT</v>
          </cell>
          <cell r="G290">
            <v>2</v>
          </cell>
          <cell r="H290">
            <v>79</v>
          </cell>
          <cell r="I290">
            <v>2003</v>
          </cell>
          <cell r="J290">
            <v>7</v>
          </cell>
          <cell r="K290">
            <v>2.2009499999999998E-2</v>
          </cell>
          <cell r="L290" t="str">
            <v>NOM</v>
          </cell>
          <cell r="M290" t="str">
            <v>DATATEC-2o. Nivel</v>
          </cell>
          <cell r="N290">
            <v>2003007</v>
          </cell>
        </row>
        <row r="291">
          <cell r="A291">
            <v>37809</v>
          </cell>
          <cell r="B291" t="str">
            <v>SOB</v>
          </cell>
          <cell r="C291">
            <v>38004</v>
          </cell>
          <cell r="D291">
            <v>2</v>
          </cell>
          <cell r="E291">
            <v>3.8199999999999998E-2</v>
          </cell>
          <cell r="F291" t="str">
            <v>DAT</v>
          </cell>
          <cell r="G291">
            <v>2</v>
          </cell>
          <cell r="H291">
            <v>194</v>
          </cell>
          <cell r="I291">
            <v>2003</v>
          </cell>
          <cell r="J291">
            <v>7</v>
          </cell>
          <cell r="K291">
            <v>7.6399999999999996E-2</v>
          </cell>
          <cell r="L291" t="str">
            <v>NOM</v>
          </cell>
          <cell r="M291" t="str">
            <v>DATATEC-2o. Nivel</v>
          </cell>
          <cell r="N291">
            <v>2003007</v>
          </cell>
        </row>
        <row r="292">
          <cell r="A292">
            <v>37809</v>
          </cell>
          <cell r="B292" t="str">
            <v>SOB</v>
          </cell>
          <cell r="C292">
            <v>38159</v>
          </cell>
          <cell r="D292">
            <v>2</v>
          </cell>
          <cell r="E292">
            <v>0.04</v>
          </cell>
          <cell r="F292" t="str">
            <v>DAT</v>
          </cell>
          <cell r="G292">
            <v>2</v>
          </cell>
          <cell r="H292">
            <v>349</v>
          </cell>
          <cell r="I292">
            <v>2003</v>
          </cell>
          <cell r="J292">
            <v>7</v>
          </cell>
          <cell r="K292">
            <v>0.08</v>
          </cell>
          <cell r="L292" t="str">
            <v>NOM</v>
          </cell>
          <cell r="M292" t="str">
            <v>DATATEC-2o. Nivel</v>
          </cell>
          <cell r="N292">
            <v>2003007</v>
          </cell>
        </row>
        <row r="293">
          <cell r="A293">
            <v>37809</v>
          </cell>
          <cell r="B293" t="str">
            <v>SOB</v>
          </cell>
          <cell r="C293">
            <v>38370</v>
          </cell>
          <cell r="D293">
            <v>1</v>
          </cell>
          <cell r="E293">
            <v>4.5499999999999999E-2</v>
          </cell>
          <cell r="F293" t="str">
            <v>DAT</v>
          </cell>
          <cell r="G293">
            <v>2</v>
          </cell>
          <cell r="H293">
            <v>560</v>
          </cell>
          <cell r="I293">
            <v>2003</v>
          </cell>
          <cell r="J293">
            <v>7</v>
          </cell>
          <cell r="K293">
            <v>4.5499999999999999E-2</v>
          </cell>
          <cell r="L293" t="str">
            <v>NOM</v>
          </cell>
          <cell r="M293" t="str">
            <v>DATATEC-2o. Nivel</v>
          </cell>
          <cell r="N293">
            <v>2003007</v>
          </cell>
        </row>
        <row r="294">
          <cell r="A294">
            <v>37810</v>
          </cell>
          <cell r="B294" t="str">
            <v>SOB</v>
          </cell>
          <cell r="C294">
            <v>38514</v>
          </cell>
          <cell r="D294">
            <v>51</v>
          </cell>
          <cell r="E294">
            <v>4.6899999999999997E-2</v>
          </cell>
          <cell r="F294" t="str">
            <v>DAT</v>
          </cell>
          <cell r="G294">
            <v>2</v>
          </cell>
          <cell r="H294">
            <v>703</v>
          </cell>
          <cell r="I294">
            <v>2003</v>
          </cell>
          <cell r="J294">
            <v>7</v>
          </cell>
          <cell r="K294">
            <v>2.3918999999999997</v>
          </cell>
          <cell r="L294" t="str">
            <v>NOM</v>
          </cell>
          <cell r="M294" t="str">
            <v>DATATEC-2o. Nivel</v>
          </cell>
          <cell r="N294">
            <v>2003007</v>
          </cell>
        </row>
        <row r="295">
          <cell r="A295">
            <v>37810</v>
          </cell>
          <cell r="B295" t="str">
            <v>SOB</v>
          </cell>
          <cell r="C295">
            <v>38514</v>
          </cell>
          <cell r="D295">
            <v>16</v>
          </cell>
          <cell r="E295">
            <v>4.6899999999999997E-2</v>
          </cell>
          <cell r="F295" t="str">
            <v>CIM</v>
          </cell>
          <cell r="G295">
            <v>2</v>
          </cell>
          <cell r="H295">
            <v>703</v>
          </cell>
          <cell r="I295">
            <v>2003</v>
          </cell>
          <cell r="J295">
            <v>7</v>
          </cell>
          <cell r="K295">
            <v>0.75039999999999996</v>
          </cell>
          <cell r="L295" t="str">
            <v>NOM</v>
          </cell>
          <cell r="M295" t="str">
            <v>CIMD-2o. Nivel</v>
          </cell>
          <cell r="N295">
            <v>2003007</v>
          </cell>
        </row>
        <row r="296">
          <cell r="A296">
            <v>37811</v>
          </cell>
          <cell r="B296" t="str">
            <v>SOB</v>
          </cell>
          <cell r="C296">
            <v>38268</v>
          </cell>
          <cell r="D296">
            <v>1</v>
          </cell>
          <cell r="E296">
            <v>4.1500000000000002E-2</v>
          </cell>
          <cell r="F296" t="str">
            <v>DAT</v>
          </cell>
          <cell r="G296">
            <v>1</v>
          </cell>
          <cell r="H296">
            <v>456</v>
          </cell>
          <cell r="I296">
            <v>2003</v>
          </cell>
          <cell r="J296">
            <v>7</v>
          </cell>
          <cell r="K296">
            <v>4.1500000000000002E-2</v>
          </cell>
          <cell r="L296" t="str">
            <v>NOM</v>
          </cell>
          <cell r="M296" t="str">
            <v>DATATEC-1er.. Nivel</v>
          </cell>
          <cell r="N296">
            <v>2003007</v>
          </cell>
        </row>
        <row r="297">
          <cell r="A297">
            <v>37811</v>
          </cell>
          <cell r="B297" t="str">
            <v>SOB</v>
          </cell>
          <cell r="C297">
            <v>37889</v>
          </cell>
          <cell r="D297">
            <v>1.0680000000000001</v>
          </cell>
          <cell r="E297">
            <v>3.7499999999999999E-2</v>
          </cell>
          <cell r="F297" t="str">
            <v>DAT</v>
          </cell>
          <cell r="G297">
            <v>2</v>
          </cell>
          <cell r="H297">
            <v>77</v>
          </cell>
          <cell r="I297">
            <v>2003</v>
          </cell>
          <cell r="J297">
            <v>7</v>
          </cell>
          <cell r="K297">
            <v>4.0050000000000002E-2</v>
          </cell>
          <cell r="L297" t="str">
            <v>NOM</v>
          </cell>
          <cell r="M297" t="str">
            <v>DATATEC-2o. Nivel</v>
          </cell>
          <cell r="N297">
            <v>2003007</v>
          </cell>
        </row>
        <row r="298">
          <cell r="A298">
            <v>37811</v>
          </cell>
          <cell r="B298" t="str">
            <v>SOB</v>
          </cell>
          <cell r="C298">
            <v>38268</v>
          </cell>
          <cell r="D298">
            <v>1</v>
          </cell>
          <cell r="E298">
            <v>4.1500000000000002E-2</v>
          </cell>
          <cell r="F298" t="str">
            <v>DAT</v>
          </cell>
          <cell r="G298">
            <v>2</v>
          </cell>
          <cell r="H298">
            <v>456</v>
          </cell>
          <cell r="I298">
            <v>2003</v>
          </cell>
          <cell r="J298">
            <v>7</v>
          </cell>
          <cell r="K298">
            <v>4.1500000000000002E-2</v>
          </cell>
          <cell r="L298" t="str">
            <v>NOM</v>
          </cell>
          <cell r="M298" t="str">
            <v>DATATEC-2o. Nivel</v>
          </cell>
          <cell r="N298">
            <v>2003007</v>
          </cell>
        </row>
        <row r="299">
          <cell r="A299">
            <v>37811</v>
          </cell>
          <cell r="B299" t="str">
            <v>SOB</v>
          </cell>
          <cell r="C299">
            <v>38514</v>
          </cell>
          <cell r="D299">
            <v>7</v>
          </cell>
          <cell r="E299">
            <v>4.6899999999999997E-2</v>
          </cell>
          <cell r="F299" t="str">
            <v>DAT</v>
          </cell>
          <cell r="G299">
            <v>2</v>
          </cell>
          <cell r="H299">
            <v>702</v>
          </cell>
          <cell r="I299">
            <v>2003</v>
          </cell>
          <cell r="J299">
            <v>7</v>
          </cell>
          <cell r="K299">
            <v>0.32829999999999998</v>
          </cell>
          <cell r="L299" t="str">
            <v>NOM</v>
          </cell>
          <cell r="M299" t="str">
            <v>DATATEC-2o. Nivel</v>
          </cell>
          <cell r="N299">
            <v>2003007</v>
          </cell>
        </row>
        <row r="300">
          <cell r="A300">
            <v>37811</v>
          </cell>
          <cell r="B300" t="str">
            <v>SOB</v>
          </cell>
          <cell r="C300">
            <v>39638</v>
          </cell>
          <cell r="D300">
            <v>1</v>
          </cell>
          <cell r="E300">
            <v>9.4500000000000001E-2</v>
          </cell>
          <cell r="F300" t="str">
            <v>DAT</v>
          </cell>
          <cell r="G300">
            <v>2</v>
          </cell>
          <cell r="H300">
            <v>1826</v>
          </cell>
          <cell r="I300">
            <v>2003</v>
          </cell>
          <cell r="J300">
            <v>7</v>
          </cell>
          <cell r="K300">
            <v>9.4500000000000001E-2</v>
          </cell>
          <cell r="L300" t="str">
            <v>NOM</v>
          </cell>
          <cell r="M300" t="str">
            <v>DATATEC-2o. Nivel</v>
          </cell>
          <cell r="N300">
            <v>2003007</v>
          </cell>
        </row>
        <row r="301">
          <cell r="A301">
            <v>37811</v>
          </cell>
          <cell r="B301" t="str">
            <v>SOB</v>
          </cell>
          <cell r="C301">
            <v>38268</v>
          </cell>
          <cell r="D301">
            <v>1</v>
          </cell>
          <cell r="E301">
            <v>4.1799999999999997E-2</v>
          </cell>
          <cell r="F301" t="str">
            <v>CIM</v>
          </cell>
          <cell r="G301">
            <v>2</v>
          </cell>
          <cell r="H301">
            <v>456</v>
          </cell>
          <cell r="I301">
            <v>2003</v>
          </cell>
          <cell r="J301">
            <v>7</v>
          </cell>
          <cell r="K301">
            <v>4.1799999999999997E-2</v>
          </cell>
          <cell r="L301" t="str">
            <v>NOM</v>
          </cell>
          <cell r="M301" t="str">
            <v>CIMD-2o. Nivel</v>
          </cell>
          <cell r="N301">
            <v>2003007</v>
          </cell>
        </row>
        <row r="302">
          <cell r="A302">
            <v>37811</v>
          </cell>
          <cell r="B302" t="str">
            <v>SOB</v>
          </cell>
          <cell r="C302">
            <v>38514</v>
          </cell>
          <cell r="D302">
            <v>1</v>
          </cell>
          <cell r="E302">
            <v>4.65E-2</v>
          </cell>
          <cell r="F302" t="str">
            <v>CIM</v>
          </cell>
          <cell r="G302">
            <v>2</v>
          </cell>
          <cell r="H302">
            <v>702</v>
          </cell>
          <cell r="I302">
            <v>2003</v>
          </cell>
          <cell r="J302">
            <v>7</v>
          </cell>
          <cell r="K302">
            <v>4.65E-2</v>
          </cell>
          <cell r="L302" t="str">
            <v>NOM</v>
          </cell>
          <cell r="M302" t="str">
            <v>CIMD-2o. Nivel</v>
          </cell>
          <cell r="N302">
            <v>2003007</v>
          </cell>
        </row>
        <row r="303">
          <cell r="A303">
            <v>37811</v>
          </cell>
          <cell r="B303" t="str">
            <v>SOB</v>
          </cell>
          <cell r="C303">
            <v>39638</v>
          </cell>
          <cell r="D303">
            <v>27.45</v>
          </cell>
          <cell r="E303">
            <v>9.5399999999999999E-2</v>
          </cell>
          <cell r="F303" t="str">
            <v>CIM</v>
          </cell>
          <cell r="G303">
            <v>2</v>
          </cell>
          <cell r="H303">
            <v>1826</v>
          </cell>
          <cell r="I303">
            <v>2003</v>
          </cell>
          <cell r="J303">
            <v>7</v>
          </cell>
          <cell r="K303">
            <v>2.6187299999999998</v>
          </cell>
          <cell r="L303" t="str">
            <v>NOM</v>
          </cell>
          <cell r="M303" t="str">
            <v>CIMD-2o. Nivel</v>
          </cell>
          <cell r="N303">
            <v>2003007</v>
          </cell>
        </row>
        <row r="304">
          <cell r="A304">
            <v>37812</v>
          </cell>
          <cell r="B304" t="str">
            <v>SOB</v>
          </cell>
          <cell r="C304">
            <v>38268</v>
          </cell>
          <cell r="D304">
            <v>1</v>
          </cell>
          <cell r="E304">
            <v>4.1500000000000002E-2</v>
          </cell>
          <cell r="F304" t="str">
            <v>DAT</v>
          </cell>
          <cell r="G304">
            <v>1</v>
          </cell>
          <cell r="H304">
            <v>455</v>
          </cell>
          <cell r="I304">
            <v>2003</v>
          </cell>
          <cell r="J304">
            <v>7</v>
          </cell>
          <cell r="K304">
            <v>4.1500000000000002E-2</v>
          </cell>
          <cell r="L304" t="str">
            <v>NOM</v>
          </cell>
          <cell r="M304" t="str">
            <v>DATATEC-1er. Nivel</v>
          </cell>
          <cell r="N304">
            <v>2003007</v>
          </cell>
        </row>
        <row r="305">
          <cell r="A305">
            <v>37812</v>
          </cell>
          <cell r="B305" t="str">
            <v>SOB</v>
          </cell>
          <cell r="C305">
            <v>38159</v>
          </cell>
          <cell r="D305">
            <v>2</v>
          </cell>
          <cell r="E305">
            <v>0.04</v>
          </cell>
          <cell r="F305" t="str">
            <v>DAT</v>
          </cell>
          <cell r="G305">
            <v>1</v>
          </cell>
          <cell r="H305">
            <v>346</v>
          </cell>
          <cell r="I305">
            <v>2003</v>
          </cell>
          <cell r="J305">
            <v>7</v>
          </cell>
          <cell r="K305">
            <v>0.08</v>
          </cell>
          <cell r="L305" t="str">
            <v>NOM</v>
          </cell>
          <cell r="M305" t="str">
            <v>DATATEC-1er. Nivel</v>
          </cell>
          <cell r="N305">
            <v>2003007</v>
          </cell>
        </row>
        <row r="306">
          <cell r="A306">
            <v>37812</v>
          </cell>
          <cell r="B306" t="str">
            <v>SOB</v>
          </cell>
          <cell r="C306">
            <v>39638</v>
          </cell>
          <cell r="D306">
            <v>12.5</v>
          </cell>
          <cell r="E306">
            <v>9.5399999999999999E-2</v>
          </cell>
          <cell r="F306" t="str">
            <v>DAT</v>
          </cell>
          <cell r="G306">
            <v>2</v>
          </cell>
          <cell r="H306">
            <v>1825</v>
          </cell>
          <cell r="I306">
            <v>2003</v>
          </cell>
          <cell r="J306">
            <v>7</v>
          </cell>
          <cell r="K306">
            <v>1.1924999999999999</v>
          </cell>
          <cell r="L306" t="str">
            <v>NOM</v>
          </cell>
          <cell r="M306" t="str">
            <v>DATATEC-2o. Nivel</v>
          </cell>
          <cell r="N306">
            <v>2003007</v>
          </cell>
        </row>
        <row r="307">
          <cell r="A307">
            <v>37812</v>
          </cell>
          <cell r="B307" t="str">
            <v>SOB</v>
          </cell>
          <cell r="C307">
            <v>39638</v>
          </cell>
          <cell r="D307">
            <v>13</v>
          </cell>
          <cell r="E307">
            <v>9.5399999999999999E-2</v>
          </cell>
          <cell r="F307" t="str">
            <v>CIM</v>
          </cell>
          <cell r="G307">
            <v>2</v>
          </cell>
          <cell r="H307">
            <v>1825</v>
          </cell>
          <cell r="I307">
            <v>2003</v>
          </cell>
          <cell r="J307">
            <v>7</v>
          </cell>
          <cell r="K307">
            <v>1.2402</v>
          </cell>
          <cell r="L307" t="str">
            <v>NOM</v>
          </cell>
          <cell r="M307" t="str">
            <v>CIMD-2o. Nivel</v>
          </cell>
          <cell r="N307">
            <v>2003007</v>
          </cell>
        </row>
        <row r="308">
          <cell r="A308">
            <v>37813</v>
          </cell>
          <cell r="B308" t="str">
            <v>SOB</v>
          </cell>
          <cell r="C308">
            <v>38159</v>
          </cell>
          <cell r="D308">
            <v>2</v>
          </cell>
          <cell r="E308">
            <v>3.95E-2</v>
          </cell>
          <cell r="F308" t="str">
            <v>DAT</v>
          </cell>
          <cell r="G308">
            <v>1</v>
          </cell>
          <cell r="H308">
            <v>343</v>
          </cell>
          <cell r="I308">
            <v>2003</v>
          </cell>
          <cell r="J308">
            <v>7</v>
          </cell>
          <cell r="K308">
            <v>7.9000000000000001E-2</v>
          </cell>
          <cell r="L308" t="str">
            <v>NOM</v>
          </cell>
          <cell r="M308" t="str">
            <v>DATATEC-1er. Nivel</v>
          </cell>
          <cell r="N308">
            <v>2003007</v>
          </cell>
        </row>
        <row r="309">
          <cell r="A309">
            <v>37813</v>
          </cell>
          <cell r="B309" t="str">
            <v>SOB</v>
          </cell>
          <cell r="C309">
            <v>38268</v>
          </cell>
          <cell r="D309">
            <v>3</v>
          </cell>
          <cell r="E309">
            <v>4.1300000000000003E-2</v>
          </cell>
          <cell r="F309" t="str">
            <v>DAT</v>
          </cell>
          <cell r="G309">
            <v>2</v>
          </cell>
          <cell r="H309">
            <v>452</v>
          </cell>
          <cell r="I309">
            <v>2003</v>
          </cell>
          <cell r="J309">
            <v>7</v>
          </cell>
          <cell r="K309">
            <v>0.12390000000000001</v>
          </cell>
          <cell r="L309" t="str">
            <v>NOM</v>
          </cell>
          <cell r="M309" t="str">
            <v>DATATEC-2o. Nivel</v>
          </cell>
          <cell r="N309">
            <v>2003007</v>
          </cell>
        </row>
        <row r="310">
          <cell r="A310">
            <v>37813</v>
          </cell>
          <cell r="B310" t="str">
            <v>SOB</v>
          </cell>
          <cell r="C310">
            <v>38370</v>
          </cell>
          <cell r="D310">
            <v>1</v>
          </cell>
          <cell r="E310">
            <v>4.4499999999999998E-2</v>
          </cell>
          <cell r="F310" t="str">
            <v>CIM</v>
          </cell>
          <cell r="G310">
            <v>2</v>
          </cell>
          <cell r="H310">
            <v>554</v>
          </cell>
          <cell r="I310">
            <v>2003</v>
          </cell>
          <cell r="J310">
            <v>7</v>
          </cell>
          <cell r="K310">
            <v>4.4499999999999998E-2</v>
          </cell>
          <cell r="L310" t="str">
            <v>NOM</v>
          </cell>
          <cell r="M310" t="str">
            <v>CIMD-2o. Nivel</v>
          </cell>
          <cell r="N310">
            <v>2003007</v>
          </cell>
        </row>
        <row r="311">
          <cell r="A311">
            <v>37816</v>
          </cell>
          <cell r="B311" t="str">
            <v>SOB</v>
          </cell>
          <cell r="C311">
            <v>38159</v>
          </cell>
          <cell r="D311">
            <v>7</v>
          </cell>
          <cell r="E311">
            <v>3.95E-2</v>
          </cell>
          <cell r="F311" t="str">
            <v>DAT</v>
          </cell>
          <cell r="G311">
            <v>1</v>
          </cell>
          <cell r="H311">
            <v>342</v>
          </cell>
          <cell r="I311">
            <v>2003</v>
          </cell>
          <cell r="J311">
            <v>7</v>
          </cell>
          <cell r="K311">
            <v>0.27650000000000002</v>
          </cell>
          <cell r="L311" t="str">
            <v>NOM</v>
          </cell>
          <cell r="M311" t="str">
            <v>DATATEC-1er. Nivel</v>
          </cell>
          <cell r="N311">
            <v>2003007</v>
          </cell>
        </row>
        <row r="312">
          <cell r="A312">
            <v>37816</v>
          </cell>
          <cell r="B312" t="str">
            <v>SOB</v>
          </cell>
          <cell r="C312">
            <v>38159</v>
          </cell>
          <cell r="D312">
            <v>3</v>
          </cell>
          <cell r="E312">
            <v>3.95E-2</v>
          </cell>
          <cell r="F312" t="str">
            <v>DAT</v>
          </cell>
          <cell r="G312">
            <v>2</v>
          </cell>
          <cell r="H312">
            <v>342</v>
          </cell>
          <cell r="I312">
            <v>2003</v>
          </cell>
          <cell r="J312">
            <v>7</v>
          </cell>
          <cell r="K312">
            <v>0.11849999999999999</v>
          </cell>
          <cell r="L312" t="str">
            <v>NOM</v>
          </cell>
          <cell r="M312" t="str">
            <v>DATATEC-2o. Nivel</v>
          </cell>
          <cell r="N312">
            <v>2003007</v>
          </cell>
        </row>
        <row r="313">
          <cell r="A313">
            <v>37816</v>
          </cell>
          <cell r="B313" t="str">
            <v>SOB</v>
          </cell>
          <cell r="C313">
            <v>38268</v>
          </cell>
          <cell r="D313">
            <v>1</v>
          </cell>
          <cell r="E313">
            <v>4.1500000000000002E-2</v>
          </cell>
          <cell r="F313" t="str">
            <v>CIM</v>
          </cell>
          <cell r="G313">
            <v>2</v>
          </cell>
          <cell r="H313">
            <v>451</v>
          </cell>
          <cell r="I313">
            <v>2003</v>
          </cell>
          <cell r="J313">
            <v>7</v>
          </cell>
          <cell r="K313">
            <v>4.1500000000000002E-2</v>
          </cell>
          <cell r="L313" t="str">
            <v>NOM</v>
          </cell>
          <cell r="M313" t="str">
            <v>CIMD-2o. Nivel</v>
          </cell>
          <cell r="N313">
            <v>2003007</v>
          </cell>
        </row>
        <row r="314">
          <cell r="A314">
            <v>37816</v>
          </cell>
          <cell r="B314" t="str">
            <v>SOB</v>
          </cell>
          <cell r="C314">
            <v>40339</v>
          </cell>
          <cell r="D314">
            <v>30</v>
          </cell>
          <cell r="E314">
            <v>6.7100000000000007E-2</v>
          </cell>
          <cell r="F314" t="str">
            <v>CIM</v>
          </cell>
          <cell r="G314">
            <v>2</v>
          </cell>
          <cell r="H314">
            <v>2522</v>
          </cell>
          <cell r="I314">
            <v>2003</v>
          </cell>
          <cell r="J314">
            <v>7</v>
          </cell>
          <cell r="K314">
            <v>2.0130000000000003</v>
          </cell>
          <cell r="L314" t="str">
            <v>VAC</v>
          </cell>
          <cell r="M314" t="str">
            <v>CIMD-2o. Nivel</v>
          </cell>
          <cell r="N314">
            <v>2003007</v>
          </cell>
        </row>
        <row r="315">
          <cell r="A315">
            <v>37817</v>
          </cell>
          <cell r="B315" t="str">
            <v>SOB</v>
          </cell>
          <cell r="C315">
            <v>38268</v>
          </cell>
          <cell r="D315">
            <v>1</v>
          </cell>
          <cell r="E315">
            <v>4.1000000000000002E-2</v>
          </cell>
          <cell r="F315" t="str">
            <v>DAT</v>
          </cell>
          <cell r="G315">
            <v>1</v>
          </cell>
          <cell r="H315">
            <v>450</v>
          </cell>
          <cell r="I315">
            <v>2003</v>
          </cell>
          <cell r="J315">
            <v>7</v>
          </cell>
          <cell r="K315">
            <v>4.1000000000000002E-2</v>
          </cell>
          <cell r="L315" t="str">
            <v>NOM</v>
          </cell>
          <cell r="M315" t="str">
            <v>DATATEC-1er. Nivel</v>
          </cell>
          <cell r="N315">
            <v>2003007</v>
          </cell>
        </row>
        <row r="316">
          <cell r="A316">
            <v>37817</v>
          </cell>
          <cell r="B316" t="str">
            <v>SOB</v>
          </cell>
          <cell r="C316">
            <v>38268</v>
          </cell>
          <cell r="D316">
            <v>1</v>
          </cell>
          <cell r="E316">
            <v>4.1000000000000002E-2</v>
          </cell>
          <cell r="F316" t="str">
            <v>DAT</v>
          </cell>
          <cell r="G316">
            <v>2</v>
          </cell>
          <cell r="H316">
            <v>450</v>
          </cell>
          <cell r="I316">
            <v>2003</v>
          </cell>
          <cell r="J316">
            <v>7</v>
          </cell>
          <cell r="K316">
            <v>4.1000000000000002E-2</v>
          </cell>
          <cell r="L316" t="str">
            <v>NOM</v>
          </cell>
          <cell r="M316" t="str">
            <v>DATATEC-2o. Nivel</v>
          </cell>
          <cell r="N316">
            <v>2003007</v>
          </cell>
        </row>
        <row r="317">
          <cell r="A317">
            <v>37817</v>
          </cell>
          <cell r="B317" t="str">
            <v>SOB</v>
          </cell>
          <cell r="C317">
            <v>38514</v>
          </cell>
          <cell r="D317">
            <v>2</v>
          </cell>
          <cell r="E317">
            <v>4.65E-2</v>
          </cell>
          <cell r="F317" t="str">
            <v>DAT</v>
          </cell>
          <cell r="G317">
            <v>2</v>
          </cell>
          <cell r="H317">
            <v>696</v>
          </cell>
          <cell r="I317">
            <v>2003</v>
          </cell>
          <cell r="J317">
            <v>7</v>
          </cell>
          <cell r="K317">
            <v>9.2999999999999999E-2</v>
          </cell>
          <cell r="L317" t="str">
            <v>NOM</v>
          </cell>
          <cell r="M317" t="str">
            <v>DATATEC-2o. Nivel</v>
          </cell>
          <cell r="N317">
            <v>2003007</v>
          </cell>
        </row>
        <row r="318">
          <cell r="A318">
            <v>37817</v>
          </cell>
          <cell r="B318" t="str">
            <v>SOB</v>
          </cell>
          <cell r="C318">
            <v>39638</v>
          </cell>
          <cell r="D318">
            <v>3.5</v>
          </cell>
          <cell r="E318">
            <v>9.5171000000000006E-2</v>
          </cell>
          <cell r="F318" t="str">
            <v>DAT</v>
          </cell>
          <cell r="G318">
            <v>2</v>
          </cell>
          <cell r="H318">
            <v>1820</v>
          </cell>
          <cell r="I318">
            <v>2003</v>
          </cell>
          <cell r="J318">
            <v>7</v>
          </cell>
          <cell r="K318">
            <v>0.33309850000000002</v>
          </cell>
          <cell r="L318" t="str">
            <v>NOM</v>
          </cell>
          <cell r="M318" t="str">
            <v>DATATEC-2o. Nivel</v>
          </cell>
          <cell r="N318">
            <v>2003007</v>
          </cell>
        </row>
        <row r="319">
          <cell r="A319">
            <v>37817</v>
          </cell>
          <cell r="B319" t="str">
            <v>SOB</v>
          </cell>
          <cell r="C319">
            <v>38159</v>
          </cell>
          <cell r="D319">
            <v>1</v>
          </cell>
          <cell r="E319">
            <v>3.9E-2</v>
          </cell>
          <cell r="F319" t="str">
            <v>CIM</v>
          </cell>
          <cell r="G319">
            <v>2</v>
          </cell>
          <cell r="H319">
            <v>341</v>
          </cell>
          <cell r="I319">
            <v>2003</v>
          </cell>
          <cell r="J319">
            <v>7</v>
          </cell>
          <cell r="K319">
            <v>3.9E-2</v>
          </cell>
          <cell r="L319" t="str">
            <v>NOM</v>
          </cell>
          <cell r="M319" t="str">
            <v>CIMD-2o. Nivel</v>
          </cell>
          <cell r="N319">
            <v>2003007</v>
          </cell>
        </row>
        <row r="320">
          <cell r="A320">
            <v>37817</v>
          </cell>
          <cell r="B320" t="str">
            <v>SOB</v>
          </cell>
          <cell r="C320">
            <v>38370</v>
          </cell>
          <cell r="D320">
            <v>1</v>
          </cell>
          <cell r="E320">
            <v>4.3900000000000002E-2</v>
          </cell>
          <cell r="F320" t="str">
            <v>CIM</v>
          </cell>
          <cell r="G320">
            <v>2</v>
          </cell>
          <cell r="H320">
            <v>552</v>
          </cell>
          <cell r="I320">
            <v>2003</v>
          </cell>
          <cell r="J320">
            <v>7</v>
          </cell>
          <cell r="K320">
            <v>4.3900000000000002E-2</v>
          </cell>
          <cell r="L320" t="str">
            <v>NOM</v>
          </cell>
          <cell r="M320" t="str">
            <v>CIMD-2o. Nivel</v>
          </cell>
          <cell r="N320">
            <v>2003007</v>
          </cell>
        </row>
        <row r="321">
          <cell r="A321">
            <v>37818</v>
          </cell>
          <cell r="B321" t="str">
            <v>SOB</v>
          </cell>
          <cell r="C321">
            <v>38159</v>
          </cell>
          <cell r="D321">
            <v>4</v>
          </cell>
          <cell r="E321">
            <v>3.85E-2</v>
          </cell>
          <cell r="F321" t="str">
            <v>DAT</v>
          </cell>
          <cell r="G321">
            <v>1</v>
          </cell>
          <cell r="H321">
            <v>340</v>
          </cell>
          <cell r="I321">
            <v>2003</v>
          </cell>
          <cell r="J321">
            <v>7</v>
          </cell>
          <cell r="K321">
            <v>0.154</v>
          </cell>
          <cell r="L321" t="str">
            <v>NOM</v>
          </cell>
          <cell r="M321" t="str">
            <v>DATATEC-1er. Nivel</v>
          </cell>
          <cell r="N321">
            <v>2003007</v>
          </cell>
        </row>
        <row r="322">
          <cell r="A322">
            <v>37818</v>
          </cell>
          <cell r="B322" t="str">
            <v>SOB</v>
          </cell>
          <cell r="C322">
            <v>38268</v>
          </cell>
          <cell r="D322">
            <v>4</v>
          </cell>
          <cell r="E322">
            <v>0.04</v>
          </cell>
          <cell r="F322" t="str">
            <v>DAT</v>
          </cell>
          <cell r="G322">
            <v>1</v>
          </cell>
          <cell r="H322">
            <v>449</v>
          </cell>
          <cell r="I322">
            <v>2003</v>
          </cell>
          <cell r="J322">
            <v>7</v>
          </cell>
          <cell r="K322">
            <v>0.16</v>
          </cell>
          <cell r="L322" t="str">
            <v>NOM</v>
          </cell>
          <cell r="M322" t="str">
            <v>DATATEC-1er. Nivel</v>
          </cell>
          <cell r="N322">
            <v>2003007</v>
          </cell>
        </row>
        <row r="323">
          <cell r="A323">
            <v>37818</v>
          </cell>
          <cell r="B323" t="str">
            <v>SOB</v>
          </cell>
          <cell r="C323">
            <v>38370</v>
          </cell>
          <cell r="D323">
            <v>3</v>
          </cell>
          <cell r="E323">
            <v>4.3200000000000002E-2</v>
          </cell>
          <cell r="F323" t="str">
            <v>DAT</v>
          </cell>
          <cell r="G323">
            <v>1</v>
          </cell>
          <cell r="H323">
            <v>551</v>
          </cell>
          <cell r="I323">
            <v>2003</v>
          </cell>
          <cell r="J323">
            <v>7</v>
          </cell>
          <cell r="K323">
            <v>0.12959999999999999</v>
          </cell>
          <cell r="L323" t="str">
            <v>NOM</v>
          </cell>
          <cell r="M323" t="str">
            <v>DATATEC-1er. Nivel</v>
          </cell>
          <cell r="N323">
            <v>2003007</v>
          </cell>
        </row>
        <row r="324">
          <cell r="A324">
            <v>37818</v>
          </cell>
          <cell r="B324" t="str">
            <v>SOB</v>
          </cell>
          <cell r="C324">
            <v>38514</v>
          </cell>
          <cell r="D324">
            <v>1</v>
          </cell>
          <cell r="E324">
            <v>4.5999999999999999E-2</v>
          </cell>
          <cell r="F324" t="str">
            <v>DAT</v>
          </cell>
          <cell r="G324">
            <v>1</v>
          </cell>
          <cell r="H324">
            <v>695</v>
          </cell>
          <cell r="I324">
            <v>2003</v>
          </cell>
          <cell r="J324">
            <v>7</v>
          </cell>
          <cell r="K324">
            <v>4.5999999999999999E-2</v>
          </cell>
          <cell r="L324" t="str">
            <v>NOM</v>
          </cell>
          <cell r="M324" t="str">
            <v>DATATEC-1er. Nivel</v>
          </cell>
          <cell r="N324">
            <v>2003007</v>
          </cell>
        </row>
        <row r="325">
          <cell r="A325">
            <v>37818</v>
          </cell>
          <cell r="B325" t="str">
            <v>SOB</v>
          </cell>
          <cell r="C325">
            <v>38268</v>
          </cell>
          <cell r="D325">
            <v>1</v>
          </cell>
          <cell r="E325">
            <v>4.0500000000000001E-2</v>
          </cell>
          <cell r="F325" t="str">
            <v>DAT</v>
          </cell>
          <cell r="G325">
            <v>2</v>
          </cell>
          <cell r="H325">
            <v>449</v>
          </cell>
          <cell r="I325">
            <v>2003</v>
          </cell>
          <cell r="J325">
            <v>7</v>
          </cell>
          <cell r="K325">
            <v>4.0500000000000001E-2</v>
          </cell>
          <cell r="L325" t="str">
            <v>NOM</v>
          </cell>
          <cell r="M325" t="str">
            <v>DATATEC-2o. Nivel</v>
          </cell>
          <cell r="N325">
            <v>2003007</v>
          </cell>
        </row>
        <row r="326">
          <cell r="A326">
            <v>37818</v>
          </cell>
          <cell r="B326" t="str">
            <v>SOB</v>
          </cell>
          <cell r="C326">
            <v>38370</v>
          </cell>
          <cell r="D326">
            <v>3</v>
          </cell>
          <cell r="E326">
            <v>4.2999999999999997E-2</v>
          </cell>
          <cell r="F326" t="str">
            <v>DAT</v>
          </cell>
          <cell r="G326">
            <v>2</v>
          </cell>
          <cell r="H326">
            <v>551</v>
          </cell>
          <cell r="I326">
            <v>2003</v>
          </cell>
          <cell r="J326">
            <v>7</v>
          </cell>
          <cell r="K326">
            <v>0.129</v>
          </cell>
          <cell r="L326" t="str">
            <v>NOM</v>
          </cell>
          <cell r="M326" t="str">
            <v>DATATEC-2o. Nivel</v>
          </cell>
          <cell r="N326">
            <v>2003007</v>
          </cell>
        </row>
        <row r="327">
          <cell r="A327">
            <v>37818</v>
          </cell>
          <cell r="B327" t="str">
            <v>SOB</v>
          </cell>
          <cell r="C327">
            <v>38514</v>
          </cell>
          <cell r="D327">
            <v>10</v>
          </cell>
          <cell r="E327">
            <v>4.6300000000000001E-2</v>
          </cell>
          <cell r="F327" t="str">
            <v>DAT</v>
          </cell>
          <cell r="G327">
            <v>2</v>
          </cell>
          <cell r="H327">
            <v>695</v>
          </cell>
          <cell r="I327">
            <v>2003</v>
          </cell>
          <cell r="J327">
            <v>7</v>
          </cell>
          <cell r="K327">
            <v>0.46300000000000002</v>
          </cell>
          <cell r="L327" t="str">
            <v>NOM</v>
          </cell>
          <cell r="M327" t="str">
            <v>DATATEC-2o. Nivel</v>
          </cell>
          <cell r="N327">
            <v>2003007</v>
          </cell>
        </row>
        <row r="328">
          <cell r="A328">
            <v>37818</v>
          </cell>
          <cell r="B328" t="str">
            <v>SOB</v>
          </cell>
          <cell r="C328">
            <v>39638</v>
          </cell>
          <cell r="D328">
            <v>0.5</v>
          </cell>
          <cell r="E328">
            <v>9.2299999999999993E-2</v>
          </cell>
          <cell r="F328" t="str">
            <v>DAT</v>
          </cell>
          <cell r="G328">
            <v>2</v>
          </cell>
          <cell r="H328">
            <v>1819</v>
          </cell>
          <cell r="I328">
            <v>2003</v>
          </cell>
          <cell r="J328">
            <v>7</v>
          </cell>
          <cell r="K328">
            <v>4.6149999999999997E-2</v>
          </cell>
          <cell r="L328" t="str">
            <v>NOM</v>
          </cell>
          <cell r="M328" t="str">
            <v>DATATEC-2o. Nivel</v>
          </cell>
          <cell r="N328">
            <v>2003007</v>
          </cell>
        </row>
        <row r="329">
          <cell r="A329">
            <v>37818</v>
          </cell>
          <cell r="B329" t="str">
            <v>SOB</v>
          </cell>
          <cell r="C329">
            <v>38370</v>
          </cell>
          <cell r="D329">
            <v>1</v>
          </cell>
          <cell r="E329">
            <v>4.3700000000000003E-2</v>
          </cell>
          <cell r="F329" t="str">
            <v>CIM</v>
          </cell>
          <cell r="G329">
            <v>2</v>
          </cell>
          <cell r="H329">
            <v>551</v>
          </cell>
          <cell r="I329">
            <v>2003</v>
          </cell>
          <cell r="J329">
            <v>7</v>
          </cell>
          <cell r="K329">
            <v>4.3700000000000003E-2</v>
          </cell>
          <cell r="L329" t="str">
            <v>NOM</v>
          </cell>
          <cell r="M329" t="str">
            <v>CIMD-2o. Nivel</v>
          </cell>
          <cell r="N329">
            <v>2003007</v>
          </cell>
        </row>
        <row r="330">
          <cell r="A330">
            <v>37819</v>
          </cell>
          <cell r="B330" t="str">
            <v>SOB</v>
          </cell>
          <cell r="C330">
            <v>38159</v>
          </cell>
          <cell r="D330">
            <v>1</v>
          </cell>
          <cell r="E330">
            <v>3.7999999999999999E-2</v>
          </cell>
          <cell r="F330" t="str">
            <v>DAT</v>
          </cell>
          <cell r="G330">
            <v>1</v>
          </cell>
          <cell r="H330">
            <v>339</v>
          </cell>
          <cell r="I330">
            <v>2003</v>
          </cell>
          <cell r="J330">
            <v>7</v>
          </cell>
          <cell r="K330">
            <v>3.7999999999999999E-2</v>
          </cell>
          <cell r="L330" t="str">
            <v>NOM</v>
          </cell>
          <cell r="M330" t="str">
            <v>DATATEC-1er. Nivel</v>
          </cell>
          <cell r="N330">
            <v>2003007</v>
          </cell>
        </row>
        <row r="331">
          <cell r="A331">
            <v>37819</v>
          </cell>
          <cell r="B331" t="str">
            <v>SOB</v>
          </cell>
          <cell r="C331">
            <v>38370</v>
          </cell>
          <cell r="D331">
            <v>3</v>
          </cell>
          <cell r="E331">
            <v>4.2200000000000001E-2</v>
          </cell>
          <cell r="F331" t="str">
            <v>DAT</v>
          </cell>
          <cell r="G331">
            <v>1</v>
          </cell>
          <cell r="H331">
            <v>550</v>
          </cell>
          <cell r="I331">
            <v>2003</v>
          </cell>
          <cell r="J331">
            <v>7</v>
          </cell>
          <cell r="K331">
            <v>0.12659999999999999</v>
          </cell>
          <cell r="L331" t="str">
            <v>NOM</v>
          </cell>
          <cell r="M331" t="str">
            <v>DATATEC-1er. Nivel</v>
          </cell>
          <cell r="N331">
            <v>2003007</v>
          </cell>
        </row>
        <row r="332">
          <cell r="A332">
            <v>37819</v>
          </cell>
          <cell r="B332" t="str">
            <v>SOB</v>
          </cell>
          <cell r="C332">
            <v>38514</v>
          </cell>
          <cell r="D332">
            <v>5</v>
          </cell>
          <cell r="E332">
            <v>4.48E-2</v>
          </cell>
          <cell r="F332" t="str">
            <v>DAT</v>
          </cell>
          <cell r="G332">
            <v>1</v>
          </cell>
          <cell r="H332">
            <v>694</v>
          </cell>
          <cell r="I332">
            <v>2003</v>
          </cell>
          <cell r="J332">
            <v>7</v>
          </cell>
          <cell r="K332">
            <v>0.224</v>
          </cell>
          <cell r="L332" t="str">
            <v>NOM</v>
          </cell>
          <cell r="M332" t="str">
            <v>DATATEC-1er. Nivel</v>
          </cell>
          <cell r="N332">
            <v>2003007</v>
          </cell>
        </row>
        <row r="333">
          <cell r="A333">
            <v>37819</v>
          </cell>
          <cell r="B333" t="str">
            <v>SOB</v>
          </cell>
          <cell r="C333">
            <v>38159</v>
          </cell>
          <cell r="D333">
            <v>1</v>
          </cell>
          <cell r="E333">
            <v>3.7999999999999999E-2</v>
          </cell>
          <cell r="F333" t="str">
            <v>DAT</v>
          </cell>
          <cell r="G333">
            <v>2</v>
          </cell>
          <cell r="H333">
            <v>339</v>
          </cell>
          <cell r="I333">
            <v>2003</v>
          </cell>
          <cell r="J333">
            <v>7</v>
          </cell>
          <cell r="K333">
            <v>3.7999999999999999E-2</v>
          </cell>
          <cell r="L333" t="str">
            <v>NOM</v>
          </cell>
          <cell r="M333" t="str">
            <v>DATATEC-2o. Nivel</v>
          </cell>
          <cell r="N333">
            <v>2003007</v>
          </cell>
        </row>
        <row r="334">
          <cell r="A334">
            <v>37819</v>
          </cell>
          <cell r="B334" t="str">
            <v>SOB</v>
          </cell>
          <cell r="C334">
            <v>38268</v>
          </cell>
          <cell r="D334">
            <v>2</v>
          </cell>
          <cell r="E334">
            <v>3.9E-2</v>
          </cell>
          <cell r="F334" t="str">
            <v>DAT</v>
          </cell>
          <cell r="G334">
            <v>2</v>
          </cell>
          <cell r="H334">
            <v>448</v>
          </cell>
          <cell r="I334">
            <v>2003</v>
          </cell>
          <cell r="J334">
            <v>7</v>
          </cell>
          <cell r="K334">
            <v>7.8E-2</v>
          </cell>
          <cell r="L334" t="str">
            <v>NOM</v>
          </cell>
          <cell r="M334" t="str">
            <v>DATATEC-2o. Nivel</v>
          </cell>
          <cell r="N334">
            <v>2003007</v>
          </cell>
        </row>
        <row r="335">
          <cell r="A335">
            <v>37819</v>
          </cell>
          <cell r="B335" t="str">
            <v>SOB</v>
          </cell>
          <cell r="C335">
            <v>38370</v>
          </cell>
          <cell r="D335">
            <v>5</v>
          </cell>
          <cell r="E335">
            <v>4.2099999999999999E-2</v>
          </cell>
          <cell r="F335" t="str">
            <v>DAT</v>
          </cell>
          <cell r="G335">
            <v>2</v>
          </cell>
          <cell r="H335">
            <v>550</v>
          </cell>
          <cell r="I335">
            <v>2003</v>
          </cell>
          <cell r="J335">
            <v>7</v>
          </cell>
          <cell r="K335">
            <v>0.21049999999999999</v>
          </cell>
          <cell r="L335" t="str">
            <v>NOM</v>
          </cell>
          <cell r="M335" t="str">
            <v>DATATEC-2o. Nivel</v>
          </cell>
          <cell r="N335">
            <v>2003007</v>
          </cell>
        </row>
        <row r="336">
          <cell r="A336">
            <v>37819</v>
          </cell>
          <cell r="B336" t="str">
            <v>SOB</v>
          </cell>
          <cell r="C336">
            <v>38514</v>
          </cell>
          <cell r="D336">
            <v>3</v>
          </cell>
          <cell r="E336">
            <v>4.5567000000000003E-2</v>
          </cell>
          <cell r="F336" t="str">
            <v>DAT</v>
          </cell>
          <cell r="G336">
            <v>2</v>
          </cell>
          <cell r="H336">
            <v>694</v>
          </cell>
          <cell r="I336">
            <v>2003</v>
          </cell>
          <cell r="J336">
            <v>7</v>
          </cell>
          <cell r="K336">
            <v>0.13670100000000002</v>
          </cell>
          <cell r="L336" t="str">
            <v>NOM</v>
          </cell>
          <cell r="M336" t="str">
            <v>DATATEC-2o. Nivel</v>
          </cell>
          <cell r="N336">
            <v>2003007</v>
          </cell>
        </row>
        <row r="337">
          <cell r="A337">
            <v>37819</v>
          </cell>
          <cell r="B337" t="str">
            <v>SOB</v>
          </cell>
          <cell r="C337">
            <v>39638</v>
          </cell>
          <cell r="D337">
            <v>1</v>
          </cell>
          <cell r="E337">
            <v>9.1850000000000001E-2</v>
          </cell>
          <cell r="F337" t="str">
            <v>DAT</v>
          </cell>
          <cell r="G337">
            <v>2</v>
          </cell>
          <cell r="H337">
            <v>1818</v>
          </cell>
          <cell r="I337">
            <v>2003</v>
          </cell>
          <cell r="J337">
            <v>7</v>
          </cell>
          <cell r="K337">
            <v>9.1850000000000001E-2</v>
          </cell>
          <cell r="L337" t="str">
            <v>NOM</v>
          </cell>
          <cell r="M337" t="str">
            <v>DATATEC-2o. Nivel</v>
          </cell>
          <cell r="N337">
            <v>2003007</v>
          </cell>
        </row>
        <row r="338">
          <cell r="A338">
            <v>37819</v>
          </cell>
          <cell r="B338" t="str">
            <v>SOB</v>
          </cell>
          <cell r="C338">
            <v>38370</v>
          </cell>
          <cell r="D338">
            <v>1</v>
          </cell>
          <cell r="E338">
            <v>4.2500000000000003E-2</v>
          </cell>
          <cell r="F338" t="str">
            <v>CIM</v>
          </cell>
          <cell r="G338">
            <v>2</v>
          </cell>
          <cell r="H338">
            <v>550</v>
          </cell>
          <cell r="I338">
            <v>2003</v>
          </cell>
          <cell r="J338">
            <v>7</v>
          </cell>
          <cell r="K338">
            <v>4.2500000000000003E-2</v>
          </cell>
          <cell r="L338" t="str">
            <v>NOM</v>
          </cell>
          <cell r="M338" t="str">
            <v>CIMD-2o. Nivel</v>
          </cell>
          <cell r="N338">
            <v>2003007</v>
          </cell>
        </row>
        <row r="339">
          <cell r="A339">
            <v>37819</v>
          </cell>
          <cell r="B339" t="str">
            <v>SOB</v>
          </cell>
          <cell r="C339">
            <v>38514</v>
          </cell>
          <cell r="D339">
            <v>5</v>
          </cell>
          <cell r="E339">
            <v>4.5499999999999999E-2</v>
          </cell>
          <cell r="F339" t="str">
            <v>CIM</v>
          </cell>
          <cell r="G339">
            <v>2</v>
          </cell>
          <cell r="H339">
            <v>694</v>
          </cell>
          <cell r="I339">
            <v>2003</v>
          </cell>
          <cell r="J339">
            <v>7</v>
          </cell>
          <cell r="K339">
            <v>0.22749999999999998</v>
          </cell>
          <cell r="L339" t="str">
            <v>NOM</v>
          </cell>
          <cell r="M339" t="str">
            <v>CIMD-2o. Nivel</v>
          </cell>
          <cell r="N339">
            <v>2003007</v>
          </cell>
        </row>
        <row r="340">
          <cell r="A340">
            <v>37819</v>
          </cell>
          <cell r="B340" t="str">
            <v>SOB</v>
          </cell>
          <cell r="C340">
            <v>39638</v>
          </cell>
          <cell r="D340">
            <v>1</v>
          </cell>
          <cell r="E340">
            <v>9.0999999999999998E-2</v>
          </cell>
          <cell r="F340" t="str">
            <v>CIM</v>
          </cell>
          <cell r="G340">
            <v>2</v>
          </cell>
          <cell r="H340">
            <v>1818</v>
          </cell>
          <cell r="I340">
            <v>2003</v>
          </cell>
          <cell r="J340">
            <v>7</v>
          </cell>
          <cell r="K340">
            <v>9.0999999999999998E-2</v>
          </cell>
          <cell r="L340" t="str">
            <v>NOM</v>
          </cell>
          <cell r="M340" t="str">
            <v>CIMD-2o. Nivel</v>
          </cell>
          <cell r="N340">
            <v>2003007</v>
          </cell>
        </row>
        <row r="341">
          <cell r="A341">
            <v>37820</v>
          </cell>
          <cell r="B341" t="str">
            <v>SOB</v>
          </cell>
          <cell r="C341">
            <v>38514</v>
          </cell>
          <cell r="D341">
            <v>3</v>
          </cell>
          <cell r="E341">
            <v>4.36E-2</v>
          </cell>
          <cell r="F341" t="str">
            <v>DAT</v>
          </cell>
          <cell r="G341">
            <v>1</v>
          </cell>
          <cell r="H341">
            <v>691</v>
          </cell>
          <cell r="I341">
            <v>2003</v>
          </cell>
          <cell r="J341">
            <v>7</v>
          </cell>
          <cell r="K341">
            <v>0.1308</v>
          </cell>
          <cell r="L341" t="str">
            <v>NOM</v>
          </cell>
          <cell r="M341" t="str">
            <v>DATATEC-1er. Nivel</v>
          </cell>
          <cell r="N341">
            <v>2003007</v>
          </cell>
        </row>
        <row r="342">
          <cell r="A342">
            <v>37820</v>
          </cell>
          <cell r="B342" t="str">
            <v>SOB</v>
          </cell>
          <cell r="C342">
            <v>38514</v>
          </cell>
          <cell r="D342">
            <v>1</v>
          </cell>
          <cell r="E342">
            <v>4.3999999999999997E-2</v>
          </cell>
          <cell r="F342" t="str">
            <v>CIM</v>
          </cell>
          <cell r="G342">
            <v>2</v>
          </cell>
          <cell r="H342">
            <v>691</v>
          </cell>
          <cell r="I342">
            <v>2003</v>
          </cell>
          <cell r="J342">
            <v>7</v>
          </cell>
          <cell r="K342">
            <v>4.3999999999999997E-2</v>
          </cell>
          <cell r="L342" t="str">
            <v>NOM</v>
          </cell>
          <cell r="M342" t="str">
            <v>CIMD-2o. Nivel</v>
          </cell>
          <cell r="N342">
            <v>2003007</v>
          </cell>
        </row>
        <row r="343">
          <cell r="A343">
            <v>37820</v>
          </cell>
          <cell r="B343" t="str">
            <v>SOB</v>
          </cell>
          <cell r="C343">
            <v>38159</v>
          </cell>
          <cell r="D343">
            <v>1</v>
          </cell>
          <cell r="E343">
            <v>3.7499999999999999E-2</v>
          </cell>
          <cell r="F343" t="str">
            <v>CIM</v>
          </cell>
          <cell r="G343">
            <v>2</v>
          </cell>
          <cell r="H343">
            <v>336</v>
          </cell>
          <cell r="I343">
            <v>2003</v>
          </cell>
          <cell r="J343">
            <v>7</v>
          </cell>
          <cell r="K343">
            <v>3.7499999999999999E-2</v>
          </cell>
          <cell r="L343" t="str">
            <v>NOM</v>
          </cell>
          <cell r="M343" t="str">
            <v>CIMD-2o. Nivel</v>
          </cell>
          <cell r="N343">
            <v>2003007</v>
          </cell>
        </row>
        <row r="344">
          <cell r="A344">
            <v>37820</v>
          </cell>
          <cell r="B344" t="str">
            <v>SOB</v>
          </cell>
          <cell r="C344">
            <v>37889</v>
          </cell>
          <cell r="D344">
            <v>5</v>
          </cell>
          <cell r="E344">
            <v>3.4000000000000002E-2</v>
          </cell>
          <cell r="F344" t="str">
            <v>CIM</v>
          </cell>
          <cell r="G344">
            <v>2</v>
          </cell>
          <cell r="H344">
            <v>66</v>
          </cell>
          <cell r="I344">
            <v>2003</v>
          </cell>
          <cell r="J344">
            <v>7</v>
          </cell>
          <cell r="K344">
            <v>0.17</v>
          </cell>
          <cell r="L344" t="str">
            <v>NOM</v>
          </cell>
          <cell r="M344" t="str">
            <v>CIMD-2o. Nivel</v>
          </cell>
          <cell r="N344">
            <v>2003007</v>
          </cell>
        </row>
        <row r="345">
          <cell r="A345">
            <v>37823</v>
          </cell>
          <cell r="B345" t="str">
            <v>SOB</v>
          </cell>
          <cell r="C345">
            <v>38370</v>
          </cell>
          <cell r="D345">
            <v>1</v>
          </cell>
          <cell r="E345">
            <v>4.1500000000000002E-2</v>
          </cell>
          <cell r="F345" t="str">
            <v>DAT</v>
          </cell>
          <cell r="G345">
            <v>1</v>
          </cell>
          <cell r="H345">
            <v>546</v>
          </cell>
          <cell r="I345">
            <v>2003</v>
          </cell>
          <cell r="J345">
            <v>7</v>
          </cell>
          <cell r="K345">
            <v>4.1500000000000002E-2</v>
          </cell>
          <cell r="L345" t="str">
            <v>NOM</v>
          </cell>
          <cell r="M345" t="str">
            <v>DATATEC-1er. Nivel</v>
          </cell>
          <cell r="N345">
            <v>2003007</v>
          </cell>
        </row>
        <row r="346">
          <cell r="A346">
            <v>37823</v>
          </cell>
          <cell r="B346" t="str">
            <v>SOB</v>
          </cell>
          <cell r="C346">
            <v>38159</v>
          </cell>
          <cell r="D346">
            <v>1</v>
          </cell>
          <cell r="E346">
            <v>3.7999999999999999E-2</v>
          </cell>
          <cell r="F346" t="str">
            <v>DAT</v>
          </cell>
          <cell r="G346">
            <v>1</v>
          </cell>
          <cell r="H346">
            <v>335</v>
          </cell>
          <cell r="I346">
            <v>2003</v>
          </cell>
          <cell r="J346">
            <v>7</v>
          </cell>
          <cell r="K346">
            <v>3.7999999999999999E-2</v>
          </cell>
          <cell r="L346" t="str">
            <v>NOM</v>
          </cell>
          <cell r="M346" t="str">
            <v>DATATEC-1er. Nivel</v>
          </cell>
          <cell r="N346">
            <v>2003007</v>
          </cell>
        </row>
        <row r="347">
          <cell r="A347">
            <v>37823</v>
          </cell>
          <cell r="B347" t="str">
            <v>SOB</v>
          </cell>
          <cell r="C347">
            <v>38370</v>
          </cell>
          <cell r="D347">
            <v>2</v>
          </cell>
          <cell r="E347">
            <v>4.1500000000000002E-2</v>
          </cell>
          <cell r="F347" t="str">
            <v>DAT</v>
          </cell>
          <cell r="G347">
            <v>2</v>
          </cell>
          <cell r="H347">
            <v>546</v>
          </cell>
          <cell r="I347">
            <v>2003</v>
          </cell>
          <cell r="J347">
            <v>7</v>
          </cell>
          <cell r="K347">
            <v>8.3000000000000004E-2</v>
          </cell>
          <cell r="L347" t="str">
            <v>NOM</v>
          </cell>
          <cell r="M347" t="str">
            <v>DATATEC-2o. Nivel</v>
          </cell>
          <cell r="N347">
            <v>2003007</v>
          </cell>
        </row>
        <row r="348">
          <cell r="A348">
            <v>37823</v>
          </cell>
          <cell r="B348" t="str">
            <v>SOB</v>
          </cell>
          <cell r="C348">
            <v>38159</v>
          </cell>
          <cell r="D348">
            <v>1</v>
          </cell>
          <cell r="E348">
            <v>3.85E-2</v>
          </cell>
          <cell r="F348" t="str">
            <v>DAT</v>
          </cell>
          <cell r="G348">
            <v>2</v>
          </cell>
          <cell r="H348">
            <v>335</v>
          </cell>
          <cell r="I348">
            <v>2003</v>
          </cell>
          <cell r="J348">
            <v>7</v>
          </cell>
          <cell r="K348">
            <v>3.85E-2</v>
          </cell>
          <cell r="L348" t="str">
            <v>NOM</v>
          </cell>
          <cell r="M348" t="str">
            <v>DATATEC-2o. Nivel</v>
          </cell>
          <cell r="N348">
            <v>2003007</v>
          </cell>
        </row>
        <row r="349">
          <cell r="A349">
            <v>37823</v>
          </cell>
          <cell r="B349" t="str">
            <v>SOB</v>
          </cell>
          <cell r="C349">
            <v>38159</v>
          </cell>
          <cell r="D349">
            <v>1</v>
          </cell>
          <cell r="E349">
            <v>3.85E-2</v>
          </cell>
          <cell r="F349" t="str">
            <v>CIM</v>
          </cell>
          <cell r="G349">
            <v>2</v>
          </cell>
          <cell r="H349">
            <v>335</v>
          </cell>
          <cell r="I349">
            <v>2003</v>
          </cell>
          <cell r="J349">
            <v>7</v>
          </cell>
          <cell r="K349">
            <v>3.85E-2</v>
          </cell>
          <cell r="L349" t="str">
            <v>NOM</v>
          </cell>
          <cell r="M349" t="str">
            <v>CIMD-2o. Nivel</v>
          </cell>
          <cell r="N349">
            <v>2003007</v>
          </cell>
        </row>
        <row r="350">
          <cell r="A350">
            <v>37824</v>
          </cell>
          <cell r="B350" t="str">
            <v>SOB</v>
          </cell>
          <cell r="C350">
            <v>38159</v>
          </cell>
          <cell r="D350">
            <v>2</v>
          </cell>
          <cell r="E350">
            <v>3.8649999999999997E-2</v>
          </cell>
          <cell r="F350" t="str">
            <v>DAT</v>
          </cell>
          <cell r="G350">
            <v>1</v>
          </cell>
          <cell r="H350">
            <v>334</v>
          </cell>
          <cell r="I350">
            <v>2003</v>
          </cell>
          <cell r="J350">
            <v>7</v>
          </cell>
          <cell r="K350">
            <v>7.7299999999999994E-2</v>
          </cell>
          <cell r="L350" t="str">
            <v>NOM</v>
          </cell>
          <cell r="M350" t="str">
            <v>DATATEC-1er. Nivel</v>
          </cell>
          <cell r="N350">
            <v>2003007</v>
          </cell>
        </row>
        <row r="351">
          <cell r="A351">
            <v>37824</v>
          </cell>
          <cell r="B351" t="str">
            <v>SOB</v>
          </cell>
          <cell r="C351">
            <v>38268</v>
          </cell>
          <cell r="D351">
            <v>2</v>
          </cell>
          <cell r="E351">
            <v>0.04</v>
          </cell>
          <cell r="F351" t="str">
            <v>DAT</v>
          </cell>
          <cell r="G351">
            <v>1</v>
          </cell>
          <cell r="H351">
            <v>443</v>
          </cell>
          <cell r="I351">
            <v>2003</v>
          </cell>
          <cell r="J351">
            <v>7</v>
          </cell>
          <cell r="K351">
            <v>0.08</v>
          </cell>
          <cell r="L351" t="str">
            <v>NOM</v>
          </cell>
          <cell r="M351" t="str">
            <v>DATATEC-1er. Nivel</v>
          </cell>
          <cell r="N351">
            <v>2003007</v>
          </cell>
        </row>
        <row r="352">
          <cell r="A352">
            <v>37824</v>
          </cell>
          <cell r="B352" t="str">
            <v>SOB</v>
          </cell>
          <cell r="C352">
            <v>38370</v>
          </cell>
          <cell r="D352">
            <v>4</v>
          </cell>
          <cell r="E352">
            <v>4.1799999999999997E-2</v>
          </cell>
          <cell r="F352" t="str">
            <v>DAT</v>
          </cell>
          <cell r="G352">
            <v>1</v>
          </cell>
          <cell r="H352">
            <v>545</v>
          </cell>
          <cell r="I352">
            <v>2003</v>
          </cell>
          <cell r="J352">
            <v>7</v>
          </cell>
          <cell r="K352">
            <v>0.16719999999999999</v>
          </cell>
          <cell r="L352" t="str">
            <v>NOM</v>
          </cell>
          <cell r="M352" t="str">
            <v>DATATEC-1er. Nivel</v>
          </cell>
          <cell r="N352">
            <v>2003007</v>
          </cell>
        </row>
        <row r="353">
          <cell r="A353">
            <v>37824</v>
          </cell>
          <cell r="B353" t="str">
            <v>SOB</v>
          </cell>
          <cell r="C353">
            <v>38129</v>
          </cell>
          <cell r="D353">
            <v>4</v>
          </cell>
          <cell r="E353">
            <v>3.7999999999999999E-2</v>
          </cell>
          <cell r="F353" t="str">
            <v>DAT</v>
          </cell>
          <cell r="G353">
            <v>2</v>
          </cell>
          <cell r="H353">
            <v>304</v>
          </cell>
          <cell r="I353">
            <v>2003</v>
          </cell>
          <cell r="J353">
            <v>7</v>
          </cell>
          <cell r="K353">
            <v>0.152</v>
          </cell>
          <cell r="L353" t="str">
            <v>NOM</v>
          </cell>
          <cell r="M353" t="str">
            <v>DATATEC-2o. Nivel</v>
          </cell>
          <cell r="N353">
            <v>2003007</v>
          </cell>
        </row>
        <row r="354">
          <cell r="A354">
            <v>37824</v>
          </cell>
          <cell r="B354" t="str">
            <v>SOB</v>
          </cell>
          <cell r="C354">
            <v>38268</v>
          </cell>
          <cell r="D354">
            <v>2</v>
          </cell>
          <cell r="E354">
            <v>4.0399999999999998E-2</v>
          </cell>
          <cell r="F354" t="str">
            <v>DAT</v>
          </cell>
          <cell r="G354">
            <v>2</v>
          </cell>
          <cell r="H354">
            <v>443</v>
          </cell>
          <cell r="I354">
            <v>2003</v>
          </cell>
          <cell r="J354">
            <v>7</v>
          </cell>
          <cell r="K354">
            <v>8.0799999999999997E-2</v>
          </cell>
          <cell r="L354" t="str">
            <v>NOM</v>
          </cell>
          <cell r="M354" t="str">
            <v>DATATEC-2o. Nivel</v>
          </cell>
          <cell r="N354">
            <v>2003007</v>
          </cell>
        </row>
        <row r="355">
          <cell r="A355">
            <v>37824</v>
          </cell>
          <cell r="B355" t="str">
            <v>SOB</v>
          </cell>
          <cell r="C355">
            <v>38370</v>
          </cell>
          <cell r="D355">
            <v>5</v>
          </cell>
          <cell r="E355">
            <v>4.19E-2</v>
          </cell>
          <cell r="F355" t="str">
            <v>DAT</v>
          </cell>
          <cell r="G355">
            <v>2</v>
          </cell>
          <cell r="H355">
            <v>545</v>
          </cell>
          <cell r="I355">
            <v>2003</v>
          </cell>
          <cell r="J355">
            <v>7</v>
          </cell>
          <cell r="K355">
            <v>0.20949999999999999</v>
          </cell>
          <cell r="L355" t="str">
            <v>NOM</v>
          </cell>
          <cell r="M355" t="str">
            <v>DATATEC-2o. Nivel</v>
          </cell>
          <cell r="N355">
            <v>2003007</v>
          </cell>
        </row>
        <row r="356">
          <cell r="A356">
            <v>37824</v>
          </cell>
          <cell r="B356" t="str">
            <v>SOB</v>
          </cell>
          <cell r="C356">
            <v>38514</v>
          </cell>
          <cell r="D356">
            <v>0.5</v>
          </cell>
          <cell r="E356">
            <v>4.4499999999999998E-2</v>
          </cell>
          <cell r="F356" t="str">
            <v>DAT</v>
          </cell>
          <cell r="G356">
            <v>2</v>
          </cell>
          <cell r="H356">
            <v>689</v>
          </cell>
          <cell r="I356">
            <v>2003</v>
          </cell>
          <cell r="J356">
            <v>7</v>
          </cell>
          <cell r="K356">
            <v>2.2249999999999999E-2</v>
          </cell>
          <cell r="L356" t="str">
            <v>NOM</v>
          </cell>
          <cell r="M356" t="str">
            <v>DATATEC-2o. Nivel</v>
          </cell>
          <cell r="N356">
            <v>2003007</v>
          </cell>
        </row>
        <row r="357">
          <cell r="A357">
            <v>37825</v>
          </cell>
          <cell r="B357" t="str">
            <v>SOB</v>
          </cell>
          <cell r="C357">
            <v>38268</v>
          </cell>
          <cell r="D357">
            <v>1</v>
          </cell>
          <cell r="E357">
            <v>4.0800000000000003E-2</v>
          </cell>
          <cell r="F357" t="str">
            <v>DAT</v>
          </cell>
          <cell r="G357">
            <v>1</v>
          </cell>
          <cell r="H357">
            <v>442</v>
          </cell>
          <cell r="I357">
            <v>2003</v>
          </cell>
          <cell r="J357">
            <v>7</v>
          </cell>
          <cell r="K357">
            <v>4.0800000000000003E-2</v>
          </cell>
          <cell r="L357" t="str">
            <v>NOM</v>
          </cell>
          <cell r="M357" t="str">
            <v>DATATEC-1er. Nivel</v>
          </cell>
          <cell r="N357">
            <v>2003007</v>
          </cell>
        </row>
        <row r="358">
          <cell r="A358">
            <v>37825</v>
          </cell>
          <cell r="B358" t="str">
            <v>SOB</v>
          </cell>
          <cell r="C358">
            <v>38159</v>
          </cell>
          <cell r="D358">
            <v>1</v>
          </cell>
          <cell r="E358">
            <v>3.8899999999999997E-2</v>
          </cell>
          <cell r="F358" t="str">
            <v>DAT</v>
          </cell>
          <cell r="G358">
            <v>1</v>
          </cell>
          <cell r="H358">
            <v>333</v>
          </cell>
          <cell r="I358">
            <v>2003</v>
          </cell>
          <cell r="J358">
            <v>7</v>
          </cell>
          <cell r="K358">
            <v>3.8899999999999997E-2</v>
          </cell>
          <cell r="L358" t="str">
            <v>NOM</v>
          </cell>
          <cell r="M358" t="str">
            <v>DATATEC-1er. Nivel</v>
          </cell>
          <cell r="N358">
            <v>2003007</v>
          </cell>
        </row>
        <row r="359">
          <cell r="A359">
            <v>37825</v>
          </cell>
          <cell r="B359" t="str">
            <v>SOB</v>
          </cell>
          <cell r="C359">
            <v>38370</v>
          </cell>
          <cell r="D359">
            <v>2</v>
          </cell>
          <cell r="E359">
            <v>4.19E-2</v>
          </cell>
          <cell r="F359" t="str">
            <v>DAT</v>
          </cell>
          <cell r="G359">
            <v>2</v>
          </cell>
          <cell r="H359">
            <v>544</v>
          </cell>
          <cell r="I359">
            <v>2003</v>
          </cell>
          <cell r="J359">
            <v>7</v>
          </cell>
          <cell r="K359">
            <v>8.3799999999999999E-2</v>
          </cell>
          <cell r="L359" t="str">
            <v>NOM</v>
          </cell>
          <cell r="M359" t="str">
            <v>DATATEC-2o. Nivel</v>
          </cell>
          <cell r="N359">
            <v>2003007</v>
          </cell>
        </row>
        <row r="360">
          <cell r="A360">
            <v>37825</v>
          </cell>
          <cell r="B360" t="str">
            <v>SOB</v>
          </cell>
          <cell r="C360">
            <v>37889</v>
          </cell>
          <cell r="D360">
            <v>1</v>
          </cell>
          <cell r="E360">
            <v>3.5000000000000003E-2</v>
          </cell>
          <cell r="F360" t="str">
            <v>DAT</v>
          </cell>
          <cell r="G360">
            <v>2</v>
          </cell>
          <cell r="H360">
            <v>63</v>
          </cell>
          <cell r="I360">
            <v>2003</v>
          </cell>
          <cell r="J360">
            <v>7</v>
          </cell>
          <cell r="K360">
            <v>3.5000000000000003E-2</v>
          </cell>
          <cell r="L360" t="str">
            <v>NOM</v>
          </cell>
          <cell r="M360" t="str">
            <v>DATATEC-2o. Nivel</v>
          </cell>
          <cell r="N360">
            <v>2003007</v>
          </cell>
        </row>
        <row r="361">
          <cell r="A361">
            <v>37825</v>
          </cell>
          <cell r="B361" t="str">
            <v>SOB</v>
          </cell>
          <cell r="C361">
            <v>37889</v>
          </cell>
          <cell r="D361">
            <v>1</v>
          </cell>
          <cell r="E361">
            <v>3.5999999999999997E-2</v>
          </cell>
          <cell r="F361" t="str">
            <v>CIM</v>
          </cell>
          <cell r="G361">
            <v>2</v>
          </cell>
          <cell r="H361">
            <v>63</v>
          </cell>
          <cell r="I361">
            <v>2003</v>
          </cell>
          <cell r="J361">
            <v>7</v>
          </cell>
          <cell r="K361">
            <v>3.5999999999999997E-2</v>
          </cell>
          <cell r="L361" t="str">
            <v>NOM</v>
          </cell>
          <cell r="M361" t="str">
            <v>CIMD-2o. Nivel</v>
          </cell>
          <cell r="N361">
            <v>2003007</v>
          </cell>
        </row>
        <row r="362">
          <cell r="A362">
            <v>37825</v>
          </cell>
          <cell r="B362" t="str">
            <v>SOB</v>
          </cell>
          <cell r="C362">
            <v>38370</v>
          </cell>
          <cell r="D362">
            <v>1</v>
          </cell>
          <cell r="E362">
            <v>4.1799999999999997E-2</v>
          </cell>
          <cell r="F362" t="str">
            <v>CIM</v>
          </cell>
          <cell r="G362">
            <v>2</v>
          </cell>
          <cell r="H362">
            <v>544</v>
          </cell>
          <cell r="I362">
            <v>2003</v>
          </cell>
          <cell r="J362">
            <v>7</v>
          </cell>
          <cell r="K362">
            <v>4.1799999999999997E-2</v>
          </cell>
          <cell r="L362" t="str">
            <v>NOM</v>
          </cell>
          <cell r="M362" t="str">
            <v>CIMD-2o. Nivel</v>
          </cell>
          <cell r="N362">
            <v>2003007</v>
          </cell>
        </row>
        <row r="363">
          <cell r="A363">
            <v>37826</v>
          </cell>
          <cell r="B363" t="str">
            <v>SOB</v>
          </cell>
          <cell r="C363">
            <v>38268</v>
          </cell>
          <cell r="D363">
            <v>2</v>
          </cell>
          <cell r="E363">
            <v>3.9600000000000003E-2</v>
          </cell>
          <cell r="F363" t="str">
            <v>DAT</v>
          </cell>
          <cell r="G363">
            <v>1</v>
          </cell>
          <cell r="H363">
            <v>441</v>
          </cell>
          <cell r="I363">
            <v>2003</v>
          </cell>
          <cell r="J363">
            <v>7</v>
          </cell>
          <cell r="K363">
            <v>7.9200000000000007E-2</v>
          </cell>
          <cell r="L363" t="str">
            <v>NOM</v>
          </cell>
          <cell r="M363" t="str">
            <v>DATATEC-1er. Nivel</v>
          </cell>
          <cell r="N363">
            <v>2003007</v>
          </cell>
        </row>
        <row r="364">
          <cell r="A364">
            <v>37826</v>
          </cell>
          <cell r="B364" t="str">
            <v>SOB</v>
          </cell>
          <cell r="C364">
            <v>38370</v>
          </cell>
          <cell r="D364">
            <v>1</v>
          </cell>
          <cell r="E364">
            <v>4.1700000000000001E-2</v>
          </cell>
          <cell r="F364" t="str">
            <v>DAT</v>
          </cell>
          <cell r="G364">
            <v>1</v>
          </cell>
          <cell r="H364">
            <v>543</v>
          </cell>
          <cell r="I364">
            <v>2003</v>
          </cell>
          <cell r="J364">
            <v>7</v>
          </cell>
          <cell r="K364">
            <v>4.1700000000000001E-2</v>
          </cell>
          <cell r="L364" t="str">
            <v>NOM</v>
          </cell>
          <cell r="M364" t="str">
            <v>DATATEC-1er. Nivel</v>
          </cell>
          <cell r="N364">
            <v>2003007</v>
          </cell>
        </row>
        <row r="365">
          <cell r="A365">
            <v>37826</v>
          </cell>
          <cell r="B365" t="str">
            <v>SOB</v>
          </cell>
          <cell r="C365">
            <v>38514</v>
          </cell>
          <cell r="D365">
            <v>1</v>
          </cell>
          <cell r="E365">
            <v>4.3900000000000002E-2</v>
          </cell>
          <cell r="F365" t="str">
            <v>DAT</v>
          </cell>
          <cell r="G365">
            <v>1</v>
          </cell>
          <cell r="H365">
            <v>687</v>
          </cell>
          <cell r="I365">
            <v>2003</v>
          </cell>
          <cell r="J365">
            <v>7</v>
          </cell>
          <cell r="K365">
            <v>4.3900000000000002E-2</v>
          </cell>
          <cell r="L365" t="str">
            <v>NOM</v>
          </cell>
          <cell r="M365" t="str">
            <v>DATATEC-1er. Nivel</v>
          </cell>
          <cell r="N365">
            <v>2003007</v>
          </cell>
        </row>
        <row r="366">
          <cell r="A366">
            <v>37826</v>
          </cell>
          <cell r="B366" t="str">
            <v>SOB</v>
          </cell>
          <cell r="C366">
            <v>38370</v>
          </cell>
          <cell r="D366">
            <v>5</v>
          </cell>
          <cell r="E366">
            <v>4.1300000000000003E-2</v>
          </cell>
          <cell r="F366" t="str">
            <v>DAT</v>
          </cell>
          <cell r="G366">
            <v>2</v>
          </cell>
          <cell r="H366">
            <v>543</v>
          </cell>
          <cell r="I366">
            <v>2003</v>
          </cell>
          <cell r="J366">
            <v>7</v>
          </cell>
          <cell r="K366">
            <v>0.20650000000000002</v>
          </cell>
          <cell r="L366" t="str">
            <v>NOM</v>
          </cell>
          <cell r="M366" t="str">
            <v>DATATEC-2o. Nivel</v>
          </cell>
          <cell r="N366">
            <v>2003007</v>
          </cell>
        </row>
        <row r="367">
          <cell r="A367">
            <v>37826</v>
          </cell>
          <cell r="B367" t="str">
            <v>SOB</v>
          </cell>
          <cell r="C367">
            <v>38514</v>
          </cell>
          <cell r="D367">
            <v>2</v>
          </cell>
          <cell r="E367">
            <v>4.3999999999999997E-2</v>
          </cell>
          <cell r="F367" t="str">
            <v>CIM</v>
          </cell>
          <cell r="G367">
            <v>1</v>
          </cell>
          <cell r="H367">
            <v>687</v>
          </cell>
          <cell r="I367">
            <v>2003</v>
          </cell>
          <cell r="J367">
            <v>7</v>
          </cell>
          <cell r="K367">
            <v>8.7999999999999995E-2</v>
          </cell>
          <cell r="L367" t="str">
            <v>NOM</v>
          </cell>
          <cell r="M367" t="str">
            <v>CIMD-1er. Nivel</v>
          </cell>
          <cell r="N367">
            <v>2003007</v>
          </cell>
        </row>
        <row r="368">
          <cell r="A368">
            <v>37826</v>
          </cell>
          <cell r="B368" t="str">
            <v>SOB</v>
          </cell>
          <cell r="C368">
            <v>38370</v>
          </cell>
          <cell r="D368">
            <v>2</v>
          </cell>
          <cell r="E368">
            <v>4.1700000000000001E-2</v>
          </cell>
          <cell r="F368" t="str">
            <v>CIM</v>
          </cell>
          <cell r="G368">
            <v>1</v>
          </cell>
          <cell r="H368">
            <v>543</v>
          </cell>
          <cell r="I368">
            <v>2003</v>
          </cell>
          <cell r="J368">
            <v>7</v>
          </cell>
          <cell r="K368">
            <v>8.3400000000000002E-2</v>
          </cell>
          <cell r="L368" t="str">
            <v>NOM</v>
          </cell>
          <cell r="M368" t="str">
            <v>CIMD-1er. Nivel</v>
          </cell>
          <cell r="N368">
            <v>2003007</v>
          </cell>
        </row>
        <row r="369">
          <cell r="A369">
            <v>37826</v>
          </cell>
          <cell r="B369" t="str">
            <v>SOB</v>
          </cell>
          <cell r="C369">
            <v>39638</v>
          </cell>
          <cell r="D369">
            <v>1</v>
          </cell>
          <cell r="E369">
            <v>9.0499999999999997E-2</v>
          </cell>
          <cell r="F369" t="str">
            <v>CIM</v>
          </cell>
          <cell r="G369">
            <v>1</v>
          </cell>
          <cell r="H369">
            <v>1811</v>
          </cell>
          <cell r="I369">
            <v>2003</v>
          </cell>
          <cell r="J369">
            <v>7</v>
          </cell>
          <cell r="K369">
            <v>9.0499999999999997E-2</v>
          </cell>
          <cell r="L369" t="str">
            <v>NOM</v>
          </cell>
          <cell r="M369" t="str">
            <v>CIMD-1er. Nivel</v>
          </cell>
          <cell r="N369">
            <v>2003007</v>
          </cell>
        </row>
        <row r="370">
          <cell r="A370">
            <v>37826</v>
          </cell>
          <cell r="B370" t="str">
            <v>SOB</v>
          </cell>
          <cell r="C370">
            <v>38514</v>
          </cell>
          <cell r="D370">
            <v>2</v>
          </cell>
          <cell r="E370">
            <v>4.3999999999999997E-2</v>
          </cell>
          <cell r="F370" t="str">
            <v>CIM</v>
          </cell>
          <cell r="G370">
            <v>2</v>
          </cell>
          <cell r="H370">
            <v>687</v>
          </cell>
          <cell r="I370">
            <v>2003</v>
          </cell>
          <cell r="J370">
            <v>7</v>
          </cell>
          <cell r="K370">
            <v>8.7999999999999995E-2</v>
          </cell>
          <cell r="L370" t="str">
            <v>NOM</v>
          </cell>
          <cell r="M370" t="str">
            <v>CIMD-2o. Nivel</v>
          </cell>
          <cell r="N370">
            <v>2003007</v>
          </cell>
        </row>
        <row r="371">
          <cell r="A371">
            <v>37827</v>
          </cell>
          <cell r="B371" t="str">
            <v>SOB</v>
          </cell>
          <cell r="C371">
            <v>38514</v>
          </cell>
          <cell r="D371">
            <v>2</v>
          </cell>
          <cell r="E371">
            <v>4.3499999999999997E-2</v>
          </cell>
          <cell r="F371" t="str">
            <v>CIM</v>
          </cell>
          <cell r="G371">
            <v>2</v>
          </cell>
          <cell r="H371">
            <v>684</v>
          </cell>
          <cell r="I371">
            <v>2003</v>
          </cell>
          <cell r="J371">
            <v>7</v>
          </cell>
          <cell r="K371">
            <v>8.6999999999999994E-2</v>
          </cell>
          <cell r="L371" t="str">
            <v>NOM</v>
          </cell>
          <cell r="M371" t="str">
            <v>CIMD-2o. Nivel</v>
          </cell>
          <cell r="N371">
            <v>2003007</v>
          </cell>
        </row>
        <row r="372">
          <cell r="A372">
            <v>37827</v>
          </cell>
          <cell r="B372" t="str">
            <v>SOB</v>
          </cell>
          <cell r="C372">
            <v>38514</v>
          </cell>
          <cell r="D372">
            <v>4</v>
          </cell>
          <cell r="E372">
            <v>4.3999999999999997E-2</v>
          </cell>
          <cell r="F372" t="str">
            <v>DAT</v>
          </cell>
          <cell r="G372">
            <v>2</v>
          </cell>
          <cell r="H372">
            <v>684</v>
          </cell>
          <cell r="I372">
            <v>2003</v>
          </cell>
          <cell r="J372">
            <v>7</v>
          </cell>
          <cell r="K372">
            <v>0.17599999999999999</v>
          </cell>
          <cell r="L372" t="str">
            <v>NOM</v>
          </cell>
          <cell r="M372" t="str">
            <v>DATATEC-2o. Nivel</v>
          </cell>
          <cell r="N372">
            <v>2003007</v>
          </cell>
        </row>
        <row r="373">
          <cell r="A373">
            <v>37827</v>
          </cell>
          <cell r="B373" t="str">
            <v>SOB</v>
          </cell>
          <cell r="C373">
            <v>39638</v>
          </cell>
          <cell r="D373">
            <v>1</v>
          </cell>
          <cell r="E373">
            <v>0.09</v>
          </cell>
          <cell r="F373" t="str">
            <v>DAT</v>
          </cell>
          <cell r="G373">
            <v>2</v>
          </cell>
          <cell r="H373">
            <v>1808</v>
          </cell>
          <cell r="I373">
            <v>2003</v>
          </cell>
          <cell r="J373">
            <v>7</v>
          </cell>
          <cell r="K373">
            <v>0.09</v>
          </cell>
          <cell r="L373" t="str">
            <v>NOM</v>
          </cell>
          <cell r="M373" t="str">
            <v>DATATEC-2o. Nivel</v>
          </cell>
          <cell r="N373">
            <v>2003007</v>
          </cell>
        </row>
        <row r="374">
          <cell r="A374">
            <v>37832</v>
          </cell>
          <cell r="B374" t="str">
            <v>SOB</v>
          </cell>
          <cell r="C374">
            <v>38370</v>
          </cell>
          <cell r="D374">
            <v>4</v>
          </cell>
          <cell r="E374">
            <v>4.1300000000000003E-2</v>
          </cell>
          <cell r="F374" t="str">
            <v>DAT</v>
          </cell>
          <cell r="G374">
            <v>1</v>
          </cell>
          <cell r="H374">
            <v>537</v>
          </cell>
          <cell r="I374">
            <v>2003</v>
          </cell>
          <cell r="J374">
            <v>7</v>
          </cell>
          <cell r="K374">
            <v>0.16520000000000001</v>
          </cell>
          <cell r="L374" t="str">
            <v>NOM</v>
          </cell>
          <cell r="M374" t="str">
            <v>DATATEC-1er. Nivel</v>
          </cell>
          <cell r="N374">
            <v>2003007</v>
          </cell>
        </row>
        <row r="375">
          <cell r="A375">
            <v>37832</v>
          </cell>
          <cell r="B375" t="str">
            <v>SOB</v>
          </cell>
          <cell r="C375">
            <v>38514</v>
          </cell>
          <cell r="D375">
            <v>6</v>
          </cell>
          <cell r="E375">
            <v>4.3499999999999997E-2</v>
          </cell>
          <cell r="F375" t="str">
            <v>DAT</v>
          </cell>
          <cell r="G375">
            <v>1</v>
          </cell>
          <cell r="H375">
            <v>681</v>
          </cell>
          <cell r="I375">
            <v>2003</v>
          </cell>
          <cell r="J375">
            <v>7</v>
          </cell>
          <cell r="K375">
            <v>0.26100000000000001</v>
          </cell>
          <cell r="L375" t="str">
            <v>NOM</v>
          </cell>
          <cell r="M375" t="str">
            <v>DATATEC-1er. Nivel</v>
          </cell>
          <cell r="N375">
            <v>2003007</v>
          </cell>
        </row>
        <row r="376">
          <cell r="A376">
            <v>37832</v>
          </cell>
          <cell r="B376" t="str">
            <v>SOB</v>
          </cell>
          <cell r="C376">
            <v>38159</v>
          </cell>
          <cell r="D376">
            <v>2.5</v>
          </cell>
          <cell r="E376">
            <v>3.8640000000000001E-2</v>
          </cell>
          <cell r="F376" t="str">
            <v>DAT</v>
          </cell>
          <cell r="G376">
            <v>2</v>
          </cell>
          <cell r="H376">
            <v>326</v>
          </cell>
          <cell r="I376">
            <v>2003</v>
          </cell>
          <cell r="J376">
            <v>7</v>
          </cell>
          <cell r="K376">
            <v>9.6600000000000005E-2</v>
          </cell>
          <cell r="L376" t="str">
            <v>NOM</v>
          </cell>
          <cell r="M376" t="str">
            <v>DATATEC-2o. Nivel</v>
          </cell>
          <cell r="N376">
            <v>2003007</v>
          </cell>
        </row>
        <row r="377">
          <cell r="A377">
            <v>37832</v>
          </cell>
          <cell r="B377" t="str">
            <v>SOB</v>
          </cell>
          <cell r="C377">
            <v>39638</v>
          </cell>
          <cell r="D377">
            <v>0.5</v>
          </cell>
          <cell r="E377">
            <v>0.09</v>
          </cell>
          <cell r="F377" t="str">
            <v>DAT</v>
          </cell>
          <cell r="G377">
            <v>2</v>
          </cell>
          <cell r="H377">
            <v>1805</v>
          </cell>
          <cell r="I377">
            <v>2003</v>
          </cell>
          <cell r="J377">
            <v>7</v>
          </cell>
          <cell r="K377">
            <v>4.4999999999999998E-2</v>
          </cell>
          <cell r="L377" t="str">
            <v>NOM</v>
          </cell>
          <cell r="M377" t="str">
            <v>DATATEC-2o. Nivel</v>
          </cell>
          <cell r="N377">
            <v>2003007</v>
          </cell>
        </row>
        <row r="378">
          <cell r="A378">
            <v>37833</v>
          </cell>
          <cell r="B378" t="str">
            <v>SOB</v>
          </cell>
          <cell r="C378">
            <v>38159</v>
          </cell>
          <cell r="D378">
            <v>13</v>
          </cell>
          <cell r="E378">
            <v>3.9E-2</v>
          </cell>
          <cell r="F378" t="str">
            <v>DAT</v>
          </cell>
          <cell r="G378">
            <v>1</v>
          </cell>
          <cell r="H378">
            <v>325</v>
          </cell>
          <cell r="I378">
            <v>2003</v>
          </cell>
          <cell r="J378">
            <v>7</v>
          </cell>
          <cell r="K378">
            <v>0.50700000000000001</v>
          </cell>
          <cell r="L378" t="str">
            <v>NOM</v>
          </cell>
          <cell r="M378" t="str">
            <v>DATATEC-1er. Nivel</v>
          </cell>
          <cell r="N378">
            <v>2003007</v>
          </cell>
        </row>
        <row r="379">
          <cell r="A379">
            <v>37833</v>
          </cell>
          <cell r="B379" t="str">
            <v>SOB</v>
          </cell>
          <cell r="C379">
            <v>38159</v>
          </cell>
          <cell r="D379">
            <v>1</v>
          </cell>
          <cell r="E379">
            <v>3.8800000000000001E-2</v>
          </cell>
          <cell r="F379" t="str">
            <v>CIM</v>
          </cell>
          <cell r="G379">
            <v>1</v>
          </cell>
          <cell r="H379">
            <v>325</v>
          </cell>
          <cell r="I379">
            <v>2003</v>
          </cell>
          <cell r="J379">
            <v>7</v>
          </cell>
          <cell r="K379">
            <v>3.8800000000000001E-2</v>
          </cell>
          <cell r="L379" t="str">
            <v>NOM</v>
          </cell>
          <cell r="M379" t="str">
            <v>CIMD-1er. Nivel</v>
          </cell>
          <cell r="N379">
            <v>2003007</v>
          </cell>
        </row>
        <row r="380">
          <cell r="A380">
            <v>37834</v>
          </cell>
          <cell r="B380" t="str">
            <v>SOB</v>
          </cell>
          <cell r="C380">
            <v>38514</v>
          </cell>
          <cell r="D380">
            <v>5</v>
          </cell>
          <cell r="E380">
            <v>4.3499999999999997E-2</v>
          </cell>
          <cell r="F380" t="str">
            <v>DAT</v>
          </cell>
          <cell r="G380">
            <v>1</v>
          </cell>
          <cell r="H380">
            <v>677</v>
          </cell>
          <cell r="I380">
            <v>2003</v>
          </cell>
          <cell r="J380">
            <v>8</v>
          </cell>
          <cell r="K380">
            <v>0.21749999999999997</v>
          </cell>
          <cell r="L380" t="str">
            <v>NOM</v>
          </cell>
          <cell r="M380" t="str">
            <v>DATATEC-1er. Nivel</v>
          </cell>
          <cell r="N380">
            <v>2003008</v>
          </cell>
        </row>
        <row r="381">
          <cell r="A381">
            <v>37837</v>
          </cell>
          <cell r="B381" t="str">
            <v>SOB</v>
          </cell>
          <cell r="C381">
            <v>38159</v>
          </cell>
          <cell r="D381">
            <v>2</v>
          </cell>
          <cell r="E381">
            <v>3.8600000000000002E-2</v>
          </cell>
          <cell r="F381" t="str">
            <v>DAT</v>
          </cell>
          <cell r="G381">
            <v>1</v>
          </cell>
          <cell r="H381">
            <v>321</v>
          </cell>
          <cell r="I381">
            <v>2003</v>
          </cell>
          <cell r="J381">
            <v>8</v>
          </cell>
          <cell r="K381">
            <v>7.7200000000000005E-2</v>
          </cell>
          <cell r="L381" t="str">
            <v>NOM</v>
          </cell>
          <cell r="M381" t="str">
            <v>DATATEC-1er. Nivel</v>
          </cell>
          <cell r="N381">
            <v>2003008</v>
          </cell>
        </row>
        <row r="382">
          <cell r="A382">
            <v>37839</v>
          </cell>
          <cell r="B382" t="str">
            <v>SOB</v>
          </cell>
          <cell r="C382">
            <v>38514</v>
          </cell>
          <cell r="D382">
            <v>3</v>
          </cell>
          <cell r="E382">
            <v>4.3099999999999999E-2</v>
          </cell>
          <cell r="F382" t="str">
            <v>DAT</v>
          </cell>
          <cell r="G382">
            <v>1</v>
          </cell>
          <cell r="H382">
            <v>674</v>
          </cell>
          <cell r="I382">
            <v>2003</v>
          </cell>
          <cell r="J382">
            <v>8</v>
          </cell>
          <cell r="K382">
            <v>0.1293</v>
          </cell>
          <cell r="L382" t="str">
            <v>NOM</v>
          </cell>
          <cell r="M382" t="str">
            <v>DATATEC-1er. Nivel</v>
          </cell>
          <cell r="N382">
            <v>2003008</v>
          </cell>
        </row>
        <row r="383">
          <cell r="A383">
            <v>37839</v>
          </cell>
          <cell r="B383" t="str">
            <v>SOB</v>
          </cell>
          <cell r="C383">
            <v>38370</v>
          </cell>
          <cell r="D383">
            <v>3</v>
          </cell>
          <cell r="E383">
            <v>4.0800000000000003E-2</v>
          </cell>
          <cell r="F383" t="str">
            <v>DAT</v>
          </cell>
          <cell r="G383">
            <v>1</v>
          </cell>
          <cell r="H383">
            <v>530</v>
          </cell>
          <cell r="I383">
            <v>2003</v>
          </cell>
          <cell r="J383">
            <v>8</v>
          </cell>
          <cell r="K383">
            <v>0.12240000000000001</v>
          </cell>
          <cell r="L383" t="str">
            <v>NOM</v>
          </cell>
          <cell r="M383" t="str">
            <v>DATATEC-1er. Nivel</v>
          </cell>
          <cell r="N383">
            <v>2003008</v>
          </cell>
        </row>
        <row r="384">
          <cell r="A384">
            <v>37839</v>
          </cell>
          <cell r="B384" t="str">
            <v>SOB</v>
          </cell>
          <cell r="C384">
            <v>38514</v>
          </cell>
          <cell r="D384">
            <v>1</v>
          </cell>
          <cell r="E384">
            <v>4.3200000000000002E-2</v>
          </cell>
          <cell r="F384" t="str">
            <v>DAT</v>
          </cell>
          <cell r="G384">
            <v>2</v>
          </cell>
          <cell r="H384">
            <v>674</v>
          </cell>
          <cell r="I384">
            <v>2003</v>
          </cell>
          <cell r="J384">
            <v>8</v>
          </cell>
          <cell r="K384">
            <v>4.3200000000000002E-2</v>
          </cell>
          <cell r="L384" t="str">
            <v>NOM</v>
          </cell>
          <cell r="M384" t="str">
            <v>DATATEC-2o. Nivel</v>
          </cell>
          <cell r="N384">
            <v>2003008</v>
          </cell>
        </row>
        <row r="385">
          <cell r="A385">
            <v>37839</v>
          </cell>
          <cell r="B385" t="str">
            <v>SOB</v>
          </cell>
          <cell r="C385">
            <v>38159</v>
          </cell>
          <cell r="D385">
            <v>1</v>
          </cell>
          <cell r="E385">
            <v>3.7699999999999997E-2</v>
          </cell>
          <cell r="F385" t="str">
            <v>CIM</v>
          </cell>
          <cell r="G385">
            <v>1</v>
          </cell>
          <cell r="H385">
            <v>319</v>
          </cell>
          <cell r="I385">
            <v>2003</v>
          </cell>
          <cell r="J385">
            <v>8</v>
          </cell>
          <cell r="K385">
            <v>3.7699999999999997E-2</v>
          </cell>
          <cell r="L385" t="str">
            <v>NOM</v>
          </cell>
          <cell r="M385" t="str">
            <v>CIMD 1er. Nivel</v>
          </cell>
          <cell r="N385">
            <v>2003008</v>
          </cell>
        </row>
        <row r="386">
          <cell r="A386">
            <v>37839</v>
          </cell>
          <cell r="B386" t="str">
            <v>SOB</v>
          </cell>
          <cell r="C386">
            <v>38159</v>
          </cell>
          <cell r="D386">
            <v>2</v>
          </cell>
          <cell r="E386">
            <v>3.7999999999999999E-2</v>
          </cell>
          <cell r="F386" t="str">
            <v>CIM</v>
          </cell>
          <cell r="G386">
            <v>2</v>
          </cell>
          <cell r="H386">
            <v>319</v>
          </cell>
          <cell r="I386">
            <v>2003</v>
          </cell>
          <cell r="J386">
            <v>8</v>
          </cell>
          <cell r="K386">
            <v>7.5999999999999998E-2</v>
          </cell>
          <cell r="L386" t="str">
            <v>NOM</v>
          </cell>
          <cell r="M386" t="str">
            <v>CIMD 2o. Nivel</v>
          </cell>
          <cell r="N386">
            <v>2003008</v>
          </cell>
        </row>
        <row r="387">
          <cell r="A387">
            <v>37840</v>
          </cell>
          <cell r="B387" t="str">
            <v>SOB</v>
          </cell>
          <cell r="C387">
            <v>38159</v>
          </cell>
          <cell r="D387">
            <v>8</v>
          </cell>
          <cell r="E387">
            <v>3.7025000000000002E-2</v>
          </cell>
          <cell r="F387" t="str">
            <v>DAT</v>
          </cell>
          <cell r="G387">
            <v>1</v>
          </cell>
          <cell r="H387">
            <v>318</v>
          </cell>
          <cell r="I387">
            <v>2003</v>
          </cell>
          <cell r="J387">
            <v>8</v>
          </cell>
          <cell r="K387">
            <v>0.29620000000000002</v>
          </cell>
          <cell r="L387" t="str">
            <v>NOM</v>
          </cell>
          <cell r="M387" t="str">
            <v>DATATEC-1er. Nivel</v>
          </cell>
          <cell r="N387">
            <v>2003008</v>
          </cell>
        </row>
        <row r="388">
          <cell r="A388">
            <v>37840</v>
          </cell>
          <cell r="B388" t="str">
            <v>SOB</v>
          </cell>
          <cell r="C388">
            <v>38268</v>
          </cell>
          <cell r="D388">
            <v>5</v>
          </cell>
          <cell r="E388">
            <v>3.7999999999999999E-2</v>
          </cell>
          <cell r="F388" t="str">
            <v>DAT</v>
          </cell>
          <cell r="G388">
            <v>1</v>
          </cell>
          <cell r="H388">
            <v>427</v>
          </cell>
          <cell r="I388">
            <v>2003</v>
          </cell>
          <cell r="J388">
            <v>8</v>
          </cell>
          <cell r="K388">
            <v>0.19</v>
          </cell>
          <cell r="L388" t="str">
            <v>NOM</v>
          </cell>
          <cell r="M388" t="str">
            <v>DATATEC-1er. Nivel</v>
          </cell>
          <cell r="N388">
            <v>2003008</v>
          </cell>
        </row>
        <row r="389">
          <cell r="A389">
            <v>37840</v>
          </cell>
          <cell r="B389" t="str">
            <v>SOB</v>
          </cell>
          <cell r="C389">
            <v>38370</v>
          </cell>
          <cell r="D389">
            <v>1</v>
          </cell>
          <cell r="E389">
            <v>0.04</v>
          </cell>
          <cell r="F389" t="str">
            <v>DAT</v>
          </cell>
          <cell r="G389">
            <v>1</v>
          </cell>
          <cell r="H389">
            <v>529</v>
          </cell>
          <cell r="I389">
            <v>2003</v>
          </cell>
          <cell r="J389">
            <v>8</v>
          </cell>
          <cell r="K389">
            <v>0.04</v>
          </cell>
          <cell r="L389" t="str">
            <v>NOM</v>
          </cell>
          <cell r="M389" t="str">
            <v>DATATEC-1er. Nivel</v>
          </cell>
          <cell r="N389">
            <v>2003008</v>
          </cell>
        </row>
        <row r="390">
          <cell r="A390">
            <v>37840</v>
          </cell>
          <cell r="B390" t="str">
            <v>SOB</v>
          </cell>
          <cell r="C390">
            <v>38514</v>
          </cell>
          <cell r="D390">
            <v>1</v>
          </cell>
          <cell r="E390">
            <v>4.2700000000000002E-2</v>
          </cell>
          <cell r="F390" t="str">
            <v>DAT</v>
          </cell>
          <cell r="G390">
            <v>1</v>
          </cell>
          <cell r="H390">
            <v>673</v>
          </cell>
          <cell r="I390">
            <v>2003</v>
          </cell>
          <cell r="J390">
            <v>8</v>
          </cell>
          <cell r="K390">
            <v>4.2700000000000002E-2</v>
          </cell>
          <cell r="L390" t="str">
            <v>NOM</v>
          </cell>
          <cell r="M390" t="str">
            <v>DATATEC-1er. Nivel</v>
          </cell>
          <cell r="N390">
            <v>2003008</v>
          </cell>
        </row>
        <row r="391">
          <cell r="A391">
            <v>37840</v>
          </cell>
          <cell r="B391" t="str">
            <v>SOB</v>
          </cell>
          <cell r="C391">
            <v>38159</v>
          </cell>
          <cell r="D391">
            <v>3</v>
          </cell>
          <cell r="E391">
            <v>3.7100000000000001E-2</v>
          </cell>
          <cell r="F391" t="str">
            <v>DAT</v>
          </cell>
          <cell r="G391">
            <v>2</v>
          </cell>
          <cell r="H391">
            <v>318</v>
          </cell>
          <cell r="I391">
            <v>2003</v>
          </cell>
          <cell r="J391">
            <v>8</v>
          </cell>
          <cell r="K391">
            <v>0.11130000000000001</v>
          </cell>
          <cell r="L391" t="str">
            <v>NOM</v>
          </cell>
          <cell r="M391" t="str">
            <v>DATATEC-2o. Nivel</v>
          </cell>
          <cell r="N391">
            <v>2003008</v>
          </cell>
        </row>
        <row r="392">
          <cell r="A392">
            <v>37840</v>
          </cell>
          <cell r="B392" t="str">
            <v>SOB</v>
          </cell>
          <cell r="C392">
            <v>38370</v>
          </cell>
          <cell r="D392">
            <v>2</v>
          </cell>
          <cell r="E392">
            <v>3.9750000000000001E-2</v>
          </cell>
          <cell r="F392" t="str">
            <v>DAT</v>
          </cell>
          <cell r="G392">
            <v>2</v>
          </cell>
          <cell r="H392">
            <v>529</v>
          </cell>
          <cell r="I392">
            <v>2003</v>
          </cell>
          <cell r="J392">
            <v>8</v>
          </cell>
          <cell r="K392">
            <v>7.9500000000000001E-2</v>
          </cell>
          <cell r="L392" t="str">
            <v>NOM</v>
          </cell>
          <cell r="M392" t="str">
            <v>DATATEC-2o. Nivel</v>
          </cell>
          <cell r="N392">
            <v>2003008</v>
          </cell>
        </row>
        <row r="393">
          <cell r="A393">
            <v>37840</v>
          </cell>
          <cell r="B393" t="str">
            <v>SOB</v>
          </cell>
          <cell r="C393">
            <v>38514</v>
          </cell>
          <cell r="D393">
            <v>5</v>
          </cell>
          <cell r="E393">
            <v>4.2700000000000002E-2</v>
          </cell>
          <cell r="F393" t="str">
            <v>DAT</v>
          </cell>
          <cell r="G393">
            <v>2</v>
          </cell>
          <cell r="H393">
            <v>673</v>
          </cell>
          <cell r="I393">
            <v>2003</v>
          </cell>
          <cell r="J393">
            <v>8</v>
          </cell>
          <cell r="K393">
            <v>0.21350000000000002</v>
          </cell>
          <cell r="L393" t="str">
            <v>NOM</v>
          </cell>
          <cell r="M393" t="str">
            <v>DATATEC-2o. Nivel</v>
          </cell>
          <cell r="N393">
            <v>2003008</v>
          </cell>
        </row>
        <row r="394">
          <cell r="A394">
            <v>37840</v>
          </cell>
          <cell r="B394" t="str">
            <v>SOB</v>
          </cell>
          <cell r="C394">
            <v>39638</v>
          </cell>
          <cell r="D394">
            <v>1</v>
          </cell>
          <cell r="E394">
            <v>0.09</v>
          </cell>
          <cell r="F394" t="str">
            <v>DAT</v>
          </cell>
          <cell r="G394">
            <v>2</v>
          </cell>
          <cell r="H394">
            <v>1797</v>
          </cell>
          <cell r="I394">
            <v>2003</v>
          </cell>
          <cell r="J394">
            <v>8</v>
          </cell>
          <cell r="K394">
            <v>0.09</v>
          </cell>
          <cell r="L394" t="str">
            <v>NOM</v>
          </cell>
          <cell r="M394" t="str">
            <v>DATATEC-2o. Nivel</v>
          </cell>
          <cell r="N394">
            <v>2003008</v>
          </cell>
        </row>
        <row r="395">
          <cell r="A395">
            <v>37841</v>
          </cell>
          <cell r="B395" t="str">
            <v>SOB</v>
          </cell>
          <cell r="C395">
            <v>38159</v>
          </cell>
          <cell r="D395">
            <v>1</v>
          </cell>
          <cell r="E395">
            <v>3.5999999999999997E-2</v>
          </cell>
          <cell r="F395" t="str">
            <v>DAT</v>
          </cell>
          <cell r="G395">
            <v>1</v>
          </cell>
          <cell r="H395">
            <v>315</v>
          </cell>
          <cell r="I395">
            <v>2003</v>
          </cell>
          <cell r="J395">
            <v>8</v>
          </cell>
          <cell r="K395">
            <v>3.5999999999999997E-2</v>
          </cell>
          <cell r="L395" t="str">
            <v>NOM</v>
          </cell>
          <cell r="M395" t="str">
            <v>DATATEC-1er. Nivel</v>
          </cell>
          <cell r="N395">
            <v>2003008</v>
          </cell>
        </row>
        <row r="396">
          <cell r="A396">
            <v>37841</v>
          </cell>
          <cell r="B396" t="str">
            <v>SOB</v>
          </cell>
          <cell r="C396">
            <v>38514</v>
          </cell>
          <cell r="D396">
            <v>3</v>
          </cell>
          <cell r="E396">
            <v>4.0633000000000002E-2</v>
          </cell>
          <cell r="F396" t="str">
            <v>DAT</v>
          </cell>
          <cell r="G396">
            <v>1</v>
          </cell>
          <cell r="H396">
            <v>670</v>
          </cell>
          <cell r="I396">
            <v>2003</v>
          </cell>
          <cell r="J396">
            <v>8</v>
          </cell>
          <cell r="K396">
            <v>0.12189900000000001</v>
          </cell>
          <cell r="L396" t="str">
            <v>NOM</v>
          </cell>
          <cell r="M396" t="str">
            <v>DATATEC-1er. Nivel</v>
          </cell>
          <cell r="N396">
            <v>2003008</v>
          </cell>
        </row>
        <row r="397">
          <cell r="A397">
            <v>37841</v>
          </cell>
          <cell r="B397" t="str">
            <v>SOB</v>
          </cell>
          <cell r="C397">
            <v>38004</v>
          </cell>
          <cell r="D397">
            <v>3</v>
          </cell>
          <cell r="E397">
            <v>3.3000000000000002E-2</v>
          </cell>
          <cell r="F397" t="str">
            <v>DAT</v>
          </cell>
          <cell r="G397">
            <v>2</v>
          </cell>
          <cell r="H397">
            <v>160</v>
          </cell>
          <cell r="I397">
            <v>2003</v>
          </cell>
          <cell r="J397">
            <v>8</v>
          </cell>
          <cell r="K397">
            <v>9.9000000000000005E-2</v>
          </cell>
          <cell r="L397" t="str">
            <v>NOM</v>
          </cell>
          <cell r="M397" t="str">
            <v>DATATEC-2o. Nivel</v>
          </cell>
          <cell r="N397">
            <v>2003008</v>
          </cell>
        </row>
        <row r="398">
          <cell r="A398">
            <v>37841</v>
          </cell>
          <cell r="B398" t="str">
            <v>SOB</v>
          </cell>
          <cell r="C398">
            <v>38514</v>
          </cell>
          <cell r="D398">
            <v>6</v>
          </cell>
          <cell r="E398">
            <v>4.0599999999999997E-2</v>
          </cell>
          <cell r="F398" t="str">
            <v>DAT</v>
          </cell>
          <cell r="G398">
            <v>2</v>
          </cell>
          <cell r="H398">
            <v>670</v>
          </cell>
          <cell r="I398">
            <v>2003</v>
          </cell>
          <cell r="J398">
            <v>8</v>
          </cell>
          <cell r="K398">
            <v>0.24359999999999998</v>
          </cell>
          <cell r="L398" t="str">
            <v>NOM</v>
          </cell>
          <cell r="M398" t="str">
            <v>DATATEC-2o. Nivel</v>
          </cell>
          <cell r="N398">
            <v>2003008</v>
          </cell>
        </row>
        <row r="399">
          <cell r="A399">
            <v>37841</v>
          </cell>
          <cell r="B399" t="str">
            <v>SOB</v>
          </cell>
          <cell r="C399">
            <v>38159</v>
          </cell>
          <cell r="D399">
            <v>2</v>
          </cell>
          <cell r="E399">
            <v>3.5999999999999997E-2</v>
          </cell>
          <cell r="F399" t="str">
            <v>CIM</v>
          </cell>
          <cell r="G399">
            <v>2</v>
          </cell>
          <cell r="H399">
            <v>315</v>
          </cell>
          <cell r="I399">
            <v>2003</v>
          </cell>
          <cell r="J399">
            <v>8</v>
          </cell>
          <cell r="K399">
            <v>7.1999999999999995E-2</v>
          </cell>
          <cell r="L399" t="str">
            <v>NOM</v>
          </cell>
          <cell r="M399" t="str">
            <v>CIMD 2o. nivel</v>
          </cell>
          <cell r="N399">
            <v>2003008</v>
          </cell>
        </row>
        <row r="400">
          <cell r="A400">
            <v>37841</v>
          </cell>
          <cell r="B400" t="str">
            <v>SOB</v>
          </cell>
          <cell r="C400">
            <v>38514</v>
          </cell>
          <cell r="D400">
            <v>1</v>
          </cell>
          <cell r="E400">
            <v>0.04</v>
          </cell>
          <cell r="F400" t="str">
            <v>CIM</v>
          </cell>
          <cell r="G400">
            <v>2</v>
          </cell>
          <cell r="H400">
            <v>670</v>
          </cell>
          <cell r="I400">
            <v>2003</v>
          </cell>
          <cell r="J400">
            <v>8</v>
          </cell>
          <cell r="K400">
            <v>0.04</v>
          </cell>
          <cell r="L400" t="str">
            <v>NOM</v>
          </cell>
          <cell r="M400" t="str">
            <v>CIMD 2o. nivel</v>
          </cell>
          <cell r="N400">
            <v>2003008</v>
          </cell>
        </row>
        <row r="401">
          <cell r="A401">
            <v>37844</v>
          </cell>
          <cell r="B401" t="str">
            <v>SOB</v>
          </cell>
          <cell r="C401">
            <v>38159</v>
          </cell>
          <cell r="D401">
            <v>5</v>
          </cell>
          <cell r="E401">
            <v>3.5999999999999997E-2</v>
          </cell>
          <cell r="F401" t="str">
            <v>DAT</v>
          </cell>
          <cell r="G401">
            <v>1</v>
          </cell>
          <cell r="H401">
            <v>314</v>
          </cell>
          <cell r="I401">
            <v>2003</v>
          </cell>
          <cell r="J401">
            <v>8</v>
          </cell>
          <cell r="K401">
            <v>0.18</v>
          </cell>
          <cell r="L401" t="str">
            <v>NOM</v>
          </cell>
          <cell r="M401" t="str">
            <v>DATATEC-1er. Nivel</v>
          </cell>
          <cell r="N401">
            <v>2003008</v>
          </cell>
        </row>
        <row r="402">
          <cell r="A402">
            <v>37844</v>
          </cell>
          <cell r="B402" t="str">
            <v>SOB</v>
          </cell>
          <cell r="C402">
            <v>38268</v>
          </cell>
          <cell r="D402">
            <v>7</v>
          </cell>
          <cell r="E402">
            <v>3.6999999999999998E-2</v>
          </cell>
          <cell r="F402" t="str">
            <v>DAT</v>
          </cell>
          <cell r="G402">
            <v>1</v>
          </cell>
          <cell r="H402">
            <v>423</v>
          </cell>
          <cell r="I402">
            <v>2003</v>
          </cell>
          <cell r="J402">
            <v>8</v>
          </cell>
          <cell r="K402">
            <v>0.25900000000000001</v>
          </cell>
          <cell r="L402" t="str">
            <v>NOM</v>
          </cell>
          <cell r="M402" t="str">
            <v>DATATEC-1er. Nivel</v>
          </cell>
          <cell r="N402">
            <v>2003008</v>
          </cell>
        </row>
        <row r="403">
          <cell r="A403">
            <v>37844</v>
          </cell>
          <cell r="B403" t="str">
            <v>SOB</v>
          </cell>
          <cell r="C403">
            <v>38514</v>
          </cell>
          <cell r="D403">
            <v>2</v>
          </cell>
          <cell r="E403">
            <v>0.04</v>
          </cell>
          <cell r="F403" t="str">
            <v>DAT</v>
          </cell>
          <cell r="G403">
            <v>2</v>
          </cell>
          <cell r="H403">
            <v>669</v>
          </cell>
          <cell r="I403">
            <v>2003</v>
          </cell>
          <cell r="J403">
            <v>8</v>
          </cell>
          <cell r="K403">
            <v>0.08</v>
          </cell>
          <cell r="L403" t="str">
            <v>NOM</v>
          </cell>
          <cell r="M403" t="str">
            <v>DATATEC-2o. Nivel</v>
          </cell>
          <cell r="N403">
            <v>2003008</v>
          </cell>
        </row>
        <row r="404">
          <cell r="A404">
            <v>37844</v>
          </cell>
          <cell r="B404" t="str">
            <v>SOB</v>
          </cell>
          <cell r="C404">
            <v>39638</v>
          </cell>
          <cell r="D404">
            <v>0.5</v>
          </cell>
          <cell r="E404">
            <v>8.7499999999999994E-2</v>
          </cell>
          <cell r="F404" t="str">
            <v>DAT</v>
          </cell>
          <cell r="G404">
            <v>2</v>
          </cell>
          <cell r="H404">
            <v>1793</v>
          </cell>
          <cell r="I404">
            <v>2003</v>
          </cell>
          <cell r="J404">
            <v>8</v>
          </cell>
          <cell r="K404">
            <v>4.3749999999999997E-2</v>
          </cell>
          <cell r="L404" t="str">
            <v>NOM</v>
          </cell>
          <cell r="M404" t="str">
            <v>DATATEC-2o. Nivel</v>
          </cell>
          <cell r="N404">
            <v>2003008</v>
          </cell>
        </row>
        <row r="405">
          <cell r="A405">
            <v>37844</v>
          </cell>
          <cell r="B405" t="str">
            <v>SOB</v>
          </cell>
          <cell r="C405">
            <v>38159</v>
          </cell>
          <cell r="D405">
            <v>4</v>
          </cell>
          <cell r="E405">
            <v>3.5999999999999997E-2</v>
          </cell>
          <cell r="F405" t="str">
            <v>CIM</v>
          </cell>
          <cell r="G405">
            <v>2</v>
          </cell>
          <cell r="H405">
            <v>314</v>
          </cell>
          <cell r="I405">
            <v>2003</v>
          </cell>
          <cell r="J405">
            <v>8</v>
          </cell>
          <cell r="K405">
            <v>0.14399999999999999</v>
          </cell>
          <cell r="L405" t="str">
            <v>NOM</v>
          </cell>
          <cell r="M405" t="str">
            <v>CIMD 2o. nivel</v>
          </cell>
          <cell r="N405">
            <v>2003008</v>
          </cell>
        </row>
        <row r="406">
          <cell r="A406">
            <v>37844</v>
          </cell>
          <cell r="B406" t="str">
            <v>SOB</v>
          </cell>
          <cell r="C406">
            <v>38268</v>
          </cell>
          <cell r="D406">
            <v>2</v>
          </cell>
          <cell r="E406">
            <v>3.6999999999999998E-2</v>
          </cell>
          <cell r="F406" t="str">
            <v>CIM</v>
          </cell>
          <cell r="G406">
            <v>2</v>
          </cell>
          <cell r="H406">
            <v>423</v>
          </cell>
          <cell r="I406">
            <v>2003</v>
          </cell>
          <cell r="J406">
            <v>8</v>
          </cell>
          <cell r="K406">
            <v>7.3999999999999996E-2</v>
          </cell>
          <cell r="L406" t="str">
            <v>NOM</v>
          </cell>
          <cell r="M406" t="str">
            <v>CIMD 2o. nivel</v>
          </cell>
          <cell r="N406">
            <v>2003008</v>
          </cell>
        </row>
        <row r="407">
          <cell r="A407">
            <v>37845</v>
          </cell>
          <cell r="B407" t="str">
            <v>SOB</v>
          </cell>
          <cell r="C407">
            <v>38159</v>
          </cell>
          <cell r="D407">
            <v>3</v>
          </cell>
          <cell r="E407">
            <v>3.5700000000000003E-2</v>
          </cell>
          <cell r="F407" t="str">
            <v>DAT</v>
          </cell>
          <cell r="G407">
            <v>1</v>
          </cell>
          <cell r="H407">
            <v>313</v>
          </cell>
          <cell r="I407">
            <v>2003</v>
          </cell>
          <cell r="J407">
            <v>8</v>
          </cell>
          <cell r="K407">
            <v>0.1071</v>
          </cell>
          <cell r="L407" t="str">
            <v>NOM</v>
          </cell>
          <cell r="M407" t="str">
            <v>DATATEC-1er. Nivel</v>
          </cell>
          <cell r="N407">
            <v>2003008</v>
          </cell>
        </row>
        <row r="408">
          <cell r="A408">
            <v>37845</v>
          </cell>
          <cell r="B408" t="str">
            <v>SOB</v>
          </cell>
          <cell r="C408">
            <v>38268</v>
          </cell>
          <cell r="D408">
            <v>3</v>
          </cell>
          <cell r="E408">
            <v>3.6533000000000003E-2</v>
          </cell>
          <cell r="F408" t="str">
            <v>DAT</v>
          </cell>
          <cell r="G408">
            <v>1</v>
          </cell>
          <cell r="H408">
            <v>422</v>
          </cell>
          <cell r="I408">
            <v>2003</v>
          </cell>
          <cell r="J408">
            <v>8</v>
          </cell>
          <cell r="K408">
            <v>0.109599</v>
          </cell>
          <cell r="L408" t="str">
            <v>NOM</v>
          </cell>
          <cell r="M408" t="str">
            <v>DATATEC-1er. Nivel</v>
          </cell>
          <cell r="N408">
            <v>2003008</v>
          </cell>
        </row>
        <row r="409">
          <cell r="A409">
            <v>37845</v>
          </cell>
          <cell r="B409" t="str">
            <v>SOB</v>
          </cell>
          <cell r="C409">
            <v>38370</v>
          </cell>
          <cell r="D409">
            <v>2</v>
          </cell>
          <cell r="E409">
            <v>3.7499999999999999E-2</v>
          </cell>
          <cell r="F409" t="str">
            <v>DAT</v>
          </cell>
          <cell r="G409">
            <v>1</v>
          </cell>
          <cell r="H409">
            <v>524</v>
          </cell>
          <cell r="I409">
            <v>2003</v>
          </cell>
          <cell r="J409">
            <v>8</v>
          </cell>
          <cell r="K409">
            <v>7.4999999999999997E-2</v>
          </cell>
          <cell r="L409" t="str">
            <v>NOM</v>
          </cell>
          <cell r="M409" t="str">
            <v>DATATEC-1er. Nivel</v>
          </cell>
          <cell r="N409">
            <v>2003008</v>
          </cell>
        </row>
        <row r="410">
          <cell r="A410">
            <v>37845</v>
          </cell>
          <cell r="B410" t="str">
            <v>SOB</v>
          </cell>
          <cell r="C410">
            <v>38941</v>
          </cell>
          <cell r="D410">
            <v>5</v>
          </cell>
          <cell r="E410">
            <v>4.8120000000000003E-2</v>
          </cell>
          <cell r="F410" t="str">
            <v>DAT</v>
          </cell>
          <cell r="G410">
            <v>1</v>
          </cell>
          <cell r="H410">
            <v>1095</v>
          </cell>
          <cell r="I410">
            <v>2003</v>
          </cell>
          <cell r="J410">
            <v>8</v>
          </cell>
          <cell r="K410">
            <v>0.24060000000000001</v>
          </cell>
          <cell r="L410" t="str">
            <v>NOM</v>
          </cell>
          <cell r="M410" t="str">
            <v>DATATEC-1er. Nivel</v>
          </cell>
          <cell r="N410">
            <v>2003008</v>
          </cell>
        </row>
        <row r="411">
          <cell r="A411">
            <v>37845</v>
          </cell>
          <cell r="B411" t="str">
            <v>SOB</v>
          </cell>
          <cell r="C411">
            <v>39638</v>
          </cell>
          <cell r="D411">
            <v>3</v>
          </cell>
          <cell r="E411">
            <v>8.4500000000000006E-2</v>
          </cell>
          <cell r="F411" t="str">
            <v>DAT</v>
          </cell>
          <cell r="G411">
            <v>1</v>
          </cell>
          <cell r="H411">
            <v>1792</v>
          </cell>
          <cell r="I411">
            <v>2003</v>
          </cell>
          <cell r="J411">
            <v>8</v>
          </cell>
          <cell r="K411">
            <v>0.2535</v>
          </cell>
          <cell r="L411" t="str">
            <v>NOM</v>
          </cell>
          <cell r="M411" t="str">
            <v>DATATEC-1er. Nivel</v>
          </cell>
          <cell r="N411">
            <v>2003008</v>
          </cell>
        </row>
        <row r="412">
          <cell r="A412">
            <v>37845</v>
          </cell>
          <cell r="B412" t="str">
            <v>SOB</v>
          </cell>
          <cell r="C412">
            <v>38514</v>
          </cell>
          <cell r="D412">
            <v>2</v>
          </cell>
          <cell r="E412">
            <v>3.9800000000000002E-2</v>
          </cell>
          <cell r="F412" t="str">
            <v>DAT</v>
          </cell>
          <cell r="G412">
            <v>2</v>
          </cell>
          <cell r="H412">
            <v>668</v>
          </cell>
          <cell r="I412">
            <v>2003</v>
          </cell>
          <cell r="J412">
            <v>8</v>
          </cell>
          <cell r="K412">
            <v>7.9600000000000004E-2</v>
          </cell>
          <cell r="L412" t="str">
            <v>NOM</v>
          </cell>
          <cell r="M412" t="str">
            <v>DATATEC-2o. Nivel</v>
          </cell>
          <cell r="N412">
            <v>2003008</v>
          </cell>
        </row>
        <row r="413">
          <cell r="A413">
            <v>37845</v>
          </cell>
          <cell r="B413" t="str">
            <v>SOB</v>
          </cell>
          <cell r="C413">
            <v>38941</v>
          </cell>
          <cell r="D413">
            <v>56.8</v>
          </cell>
          <cell r="E413">
            <v>4.9584000000000003E-2</v>
          </cell>
          <cell r="F413" t="str">
            <v>DAT</v>
          </cell>
          <cell r="G413">
            <v>2</v>
          </cell>
          <cell r="H413">
            <v>1095</v>
          </cell>
          <cell r="I413">
            <v>2003</v>
          </cell>
          <cell r="J413">
            <v>8</v>
          </cell>
          <cell r="K413">
            <v>2.8163711999999999</v>
          </cell>
          <cell r="L413" t="str">
            <v>NOM</v>
          </cell>
          <cell r="M413" t="str">
            <v>DATATEC-2o. Nivel</v>
          </cell>
          <cell r="N413">
            <v>2003008</v>
          </cell>
        </row>
        <row r="414">
          <cell r="A414">
            <v>37845</v>
          </cell>
          <cell r="B414" t="str">
            <v>SOB</v>
          </cell>
          <cell r="C414">
            <v>39638</v>
          </cell>
          <cell r="D414">
            <v>2.5</v>
          </cell>
          <cell r="E414">
            <v>8.4699999999999998E-2</v>
          </cell>
          <cell r="F414" t="str">
            <v>DAT</v>
          </cell>
          <cell r="G414">
            <v>2</v>
          </cell>
          <cell r="H414">
            <v>1792</v>
          </cell>
          <cell r="I414">
            <v>2003</v>
          </cell>
          <cell r="J414">
            <v>8</v>
          </cell>
          <cell r="K414">
            <v>0.21174999999999999</v>
          </cell>
          <cell r="L414" t="str">
            <v>NOM</v>
          </cell>
          <cell r="M414" t="str">
            <v>DATATEC-2o. Nivel</v>
          </cell>
          <cell r="N414">
            <v>2003008</v>
          </cell>
        </row>
        <row r="415">
          <cell r="A415">
            <v>37845</v>
          </cell>
          <cell r="B415" t="str">
            <v>SOB</v>
          </cell>
          <cell r="C415">
            <v>38268</v>
          </cell>
          <cell r="D415">
            <v>1</v>
          </cell>
          <cell r="E415">
            <v>3.6299999999999999E-2</v>
          </cell>
          <cell r="F415" t="str">
            <v>CIM</v>
          </cell>
          <cell r="G415">
            <v>1</v>
          </cell>
          <cell r="H415">
            <v>422</v>
          </cell>
          <cell r="I415">
            <v>2003</v>
          </cell>
          <cell r="J415">
            <v>8</v>
          </cell>
          <cell r="K415">
            <v>3.6299999999999999E-2</v>
          </cell>
          <cell r="L415" t="str">
            <v>NOM</v>
          </cell>
          <cell r="M415" t="str">
            <v>CIMD- 1er. Nivel</v>
          </cell>
          <cell r="N415">
            <v>2003008</v>
          </cell>
        </row>
        <row r="416">
          <cell r="A416">
            <v>37845</v>
          </cell>
          <cell r="B416" t="str">
            <v>SOB</v>
          </cell>
          <cell r="C416">
            <v>38159</v>
          </cell>
          <cell r="D416">
            <v>1</v>
          </cell>
          <cell r="E416">
            <v>3.5000000000000003E-2</v>
          </cell>
          <cell r="F416" t="str">
            <v>CIM</v>
          </cell>
          <cell r="G416">
            <v>1</v>
          </cell>
          <cell r="H416">
            <v>313</v>
          </cell>
          <cell r="I416">
            <v>2003</v>
          </cell>
          <cell r="J416">
            <v>8</v>
          </cell>
          <cell r="K416">
            <v>3.5000000000000003E-2</v>
          </cell>
          <cell r="L416" t="str">
            <v>NOM</v>
          </cell>
          <cell r="M416" t="str">
            <v>CIMD- 1er. Nivel</v>
          </cell>
          <cell r="N416">
            <v>2003008</v>
          </cell>
        </row>
        <row r="417">
          <cell r="A417">
            <v>37845</v>
          </cell>
          <cell r="B417" t="str">
            <v>SOB</v>
          </cell>
          <cell r="C417">
            <v>38941</v>
          </cell>
          <cell r="D417">
            <v>36.5</v>
          </cell>
          <cell r="E417">
            <v>4.9599999999999998E-2</v>
          </cell>
          <cell r="F417" t="str">
            <v>CIM</v>
          </cell>
          <cell r="G417">
            <v>2</v>
          </cell>
          <cell r="H417">
            <v>1095</v>
          </cell>
          <cell r="I417">
            <v>2003</v>
          </cell>
          <cell r="J417">
            <v>8</v>
          </cell>
          <cell r="K417">
            <v>1.8104</v>
          </cell>
          <cell r="L417" t="str">
            <v>NOM</v>
          </cell>
          <cell r="M417" t="str">
            <v>CIMD-2o. Nivel</v>
          </cell>
          <cell r="N417">
            <v>2003008</v>
          </cell>
        </row>
        <row r="418">
          <cell r="A418">
            <v>37846</v>
          </cell>
          <cell r="B418" t="str">
            <v>SOB</v>
          </cell>
          <cell r="C418">
            <v>38159</v>
          </cell>
          <cell r="D418">
            <v>5</v>
          </cell>
          <cell r="E418">
            <v>3.5499999999999997E-2</v>
          </cell>
          <cell r="F418" t="str">
            <v>DAT</v>
          </cell>
          <cell r="G418">
            <v>1</v>
          </cell>
          <cell r="H418">
            <v>312</v>
          </cell>
          <cell r="I418">
            <v>2003</v>
          </cell>
          <cell r="J418">
            <v>8</v>
          </cell>
          <cell r="K418">
            <v>0.17749999999999999</v>
          </cell>
          <cell r="L418" t="str">
            <v>NOM</v>
          </cell>
          <cell r="M418" t="str">
            <v>DATATEC-1er. Nivel</v>
          </cell>
          <cell r="N418">
            <v>2003008</v>
          </cell>
        </row>
        <row r="419">
          <cell r="A419">
            <v>37846</v>
          </cell>
          <cell r="B419" t="str">
            <v>SOB</v>
          </cell>
          <cell r="C419">
            <v>38268</v>
          </cell>
          <cell r="D419">
            <v>1</v>
          </cell>
          <cell r="E419">
            <v>3.6499999999999998E-2</v>
          </cell>
          <cell r="F419" t="str">
            <v>DAT</v>
          </cell>
          <cell r="G419">
            <v>1</v>
          </cell>
          <cell r="H419">
            <v>421</v>
          </cell>
          <cell r="I419">
            <v>2003</v>
          </cell>
          <cell r="J419">
            <v>8</v>
          </cell>
          <cell r="K419">
            <v>3.6499999999999998E-2</v>
          </cell>
          <cell r="L419" t="str">
            <v>NOM</v>
          </cell>
          <cell r="M419" t="str">
            <v>DATATEC-1er. Nivel</v>
          </cell>
          <cell r="N419">
            <v>2003008</v>
          </cell>
        </row>
        <row r="420">
          <cell r="A420">
            <v>37846</v>
          </cell>
          <cell r="B420" t="str">
            <v>SOB</v>
          </cell>
          <cell r="C420">
            <v>38370</v>
          </cell>
          <cell r="D420">
            <v>5</v>
          </cell>
          <cell r="E420">
            <v>3.7999999999999999E-2</v>
          </cell>
          <cell r="F420" t="str">
            <v>DAT</v>
          </cell>
          <cell r="G420">
            <v>1</v>
          </cell>
          <cell r="H420">
            <v>523</v>
          </cell>
          <cell r="I420">
            <v>2003</v>
          </cell>
          <cell r="J420">
            <v>8</v>
          </cell>
          <cell r="K420">
            <v>0.19</v>
          </cell>
          <cell r="L420" t="str">
            <v>NOM</v>
          </cell>
          <cell r="M420" t="str">
            <v>DATATEC-1er. Nivel</v>
          </cell>
          <cell r="N420">
            <v>2003008</v>
          </cell>
        </row>
        <row r="421">
          <cell r="A421">
            <v>37846</v>
          </cell>
          <cell r="B421" t="str">
            <v>SOB</v>
          </cell>
          <cell r="C421">
            <v>38514</v>
          </cell>
          <cell r="D421">
            <v>2</v>
          </cell>
          <cell r="E421">
            <v>4.0500000000000001E-2</v>
          </cell>
          <cell r="F421" t="str">
            <v>DAT</v>
          </cell>
          <cell r="G421">
            <v>1</v>
          </cell>
          <cell r="H421">
            <v>667</v>
          </cell>
          <cell r="I421">
            <v>2003</v>
          </cell>
          <cell r="J421">
            <v>8</v>
          </cell>
          <cell r="K421">
            <v>8.1000000000000003E-2</v>
          </cell>
          <cell r="L421" t="str">
            <v>NOM</v>
          </cell>
          <cell r="M421" t="str">
            <v>DATATEC-1er. Nivel</v>
          </cell>
          <cell r="N421">
            <v>2003008</v>
          </cell>
        </row>
        <row r="422">
          <cell r="A422">
            <v>37846</v>
          </cell>
          <cell r="B422" t="str">
            <v>SOB</v>
          </cell>
          <cell r="C422">
            <v>38941</v>
          </cell>
          <cell r="D422">
            <v>7</v>
          </cell>
          <cell r="E422">
            <v>4.7170999999999998E-2</v>
          </cell>
          <cell r="F422" t="str">
            <v>DAT</v>
          </cell>
          <cell r="G422">
            <v>1</v>
          </cell>
          <cell r="H422">
            <v>1094</v>
          </cell>
          <cell r="I422">
            <v>2003</v>
          </cell>
          <cell r="J422">
            <v>8</v>
          </cell>
          <cell r="K422">
            <v>0.33019699999999996</v>
          </cell>
          <cell r="L422" t="str">
            <v>NOM</v>
          </cell>
          <cell r="M422" t="str">
            <v>DATATEC-1er. Nivel</v>
          </cell>
          <cell r="N422">
            <v>2003008</v>
          </cell>
        </row>
        <row r="423">
          <cell r="A423">
            <v>37846</v>
          </cell>
          <cell r="B423" t="str">
            <v>SOB</v>
          </cell>
          <cell r="C423">
            <v>37889</v>
          </cell>
          <cell r="D423">
            <v>6</v>
          </cell>
          <cell r="E423">
            <v>2.8850000000000001E-2</v>
          </cell>
          <cell r="F423" t="str">
            <v>DAT</v>
          </cell>
          <cell r="G423">
            <v>2</v>
          </cell>
          <cell r="H423">
            <v>42</v>
          </cell>
          <cell r="I423">
            <v>2003</v>
          </cell>
          <cell r="J423">
            <v>8</v>
          </cell>
          <cell r="K423">
            <v>0.1731</v>
          </cell>
          <cell r="L423" t="str">
            <v>NOM</v>
          </cell>
          <cell r="M423" t="str">
            <v>DATATEC-2o. Nivel</v>
          </cell>
          <cell r="N423">
            <v>2003008</v>
          </cell>
        </row>
        <row r="424">
          <cell r="A424">
            <v>37846</v>
          </cell>
          <cell r="B424" t="str">
            <v>SOB</v>
          </cell>
          <cell r="C424">
            <v>38159</v>
          </cell>
          <cell r="D424">
            <v>1</v>
          </cell>
          <cell r="E424">
            <v>3.5499999999999997E-2</v>
          </cell>
          <cell r="F424" t="str">
            <v>DAT</v>
          </cell>
          <cell r="G424">
            <v>2</v>
          </cell>
          <cell r="H424">
            <v>312</v>
          </cell>
          <cell r="I424">
            <v>2003</v>
          </cell>
          <cell r="J424">
            <v>8</v>
          </cell>
          <cell r="K424">
            <v>3.5499999999999997E-2</v>
          </cell>
          <cell r="L424" t="str">
            <v>NOM</v>
          </cell>
          <cell r="M424" t="str">
            <v>DATATEC-2o. Nivel</v>
          </cell>
          <cell r="N424">
            <v>2003008</v>
          </cell>
        </row>
        <row r="425">
          <cell r="A425">
            <v>37846</v>
          </cell>
          <cell r="B425" t="str">
            <v>SOB</v>
          </cell>
          <cell r="C425">
            <v>38268</v>
          </cell>
          <cell r="D425">
            <v>1</v>
          </cell>
          <cell r="E425">
            <v>3.6499999999999998E-2</v>
          </cell>
          <cell r="F425" t="str">
            <v>DAT</v>
          </cell>
          <cell r="G425">
            <v>2</v>
          </cell>
          <cell r="H425">
            <v>421</v>
          </cell>
          <cell r="I425">
            <v>2003</v>
          </cell>
          <cell r="J425">
            <v>8</v>
          </cell>
          <cell r="K425">
            <v>3.6499999999999998E-2</v>
          </cell>
          <cell r="L425" t="str">
            <v>NOM</v>
          </cell>
          <cell r="M425" t="str">
            <v>DATATEC-2o. Nivel</v>
          </cell>
          <cell r="N425">
            <v>2003008</v>
          </cell>
        </row>
        <row r="426">
          <cell r="A426">
            <v>37846</v>
          </cell>
          <cell r="B426" t="str">
            <v>SOB</v>
          </cell>
          <cell r="C426">
            <v>38514</v>
          </cell>
          <cell r="D426">
            <v>1</v>
          </cell>
          <cell r="E426">
            <v>0.04</v>
          </cell>
          <cell r="F426" t="str">
            <v>DAT</v>
          </cell>
          <cell r="G426">
            <v>2</v>
          </cell>
          <cell r="H426">
            <v>667</v>
          </cell>
          <cell r="I426">
            <v>2003</v>
          </cell>
          <cell r="J426">
            <v>8</v>
          </cell>
          <cell r="K426">
            <v>0.04</v>
          </cell>
          <cell r="L426" t="str">
            <v>NOM</v>
          </cell>
          <cell r="M426" t="str">
            <v>DATATEC-2o. Nivel</v>
          </cell>
          <cell r="N426">
            <v>2003008</v>
          </cell>
        </row>
        <row r="427">
          <cell r="A427">
            <v>37846</v>
          </cell>
          <cell r="B427" t="str">
            <v>SOB</v>
          </cell>
          <cell r="C427">
            <v>38941</v>
          </cell>
          <cell r="D427">
            <v>20</v>
          </cell>
          <cell r="E427">
            <v>4.7E-2</v>
          </cell>
          <cell r="F427" t="str">
            <v>DAT</v>
          </cell>
          <cell r="G427">
            <v>2</v>
          </cell>
          <cell r="H427">
            <v>1094</v>
          </cell>
          <cell r="I427">
            <v>2003</v>
          </cell>
          <cell r="J427">
            <v>8</v>
          </cell>
          <cell r="K427">
            <v>0.94</v>
          </cell>
          <cell r="L427" t="str">
            <v>NOM</v>
          </cell>
          <cell r="M427" t="str">
            <v>DATATEC-2o. Nivel</v>
          </cell>
          <cell r="N427">
            <v>2003008</v>
          </cell>
        </row>
        <row r="428">
          <cell r="A428">
            <v>37846</v>
          </cell>
          <cell r="B428" t="str">
            <v>SOB</v>
          </cell>
          <cell r="C428">
            <v>39638</v>
          </cell>
          <cell r="D428">
            <v>1.5</v>
          </cell>
          <cell r="E428">
            <v>8.3667000000000005E-2</v>
          </cell>
          <cell r="F428" t="str">
            <v>DAT</v>
          </cell>
          <cell r="G428">
            <v>2</v>
          </cell>
          <cell r="H428">
            <v>1791</v>
          </cell>
          <cell r="I428">
            <v>2003</v>
          </cell>
          <cell r="J428">
            <v>8</v>
          </cell>
          <cell r="K428">
            <v>0.12550050000000001</v>
          </cell>
          <cell r="L428" t="str">
            <v>NOM</v>
          </cell>
          <cell r="M428" t="str">
            <v>DATATEC-2o. Nivel</v>
          </cell>
          <cell r="N428">
            <v>2003008</v>
          </cell>
        </row>
        <row r="429">
          <cell r="A429">
            <v>37846</v>
          </cell>
          <cell r="B429" t="str">
            <v>SOB</v>
          </cell>
          <cell r="C429">
            <v>38514</v>
          </cell>
          <cell r="D429">
            <v>2</v>
          </cell>
          <cell r="E429">
            <v>4.0500000000000001E-2</v>
          </cell>
          <cell r="F429" t="str">
            <v>CIM</v>
          </cell>
          <cell r="G429">
            <v>1</v>
          </cell>
          <cell r="H429">
            <v>667</v>
          </cell>
          <cell r="I429">
            <v>2003</v>
          </cell>
          <cell r="J429">
            <v>8</v>
          </cell>
          <cell r="K429">
            <v>8.1000000000000003E-2</v>
          </cell>
          <cell r="L429" t="str">
            <v>NOM</v>
          </cell>
          <cell r="M429" t="str">
            <v>CIMD- 1er. Nivel</v>
          </cell>
          <cell r="N429">
            <v>2003008</v>
          </cell>
        </row>
        <row r="430">
          <cell r="A430">
            <v>37846</v>
          </cell>
          <cell r="B430" t="str">
            <v>SOB</v>
          </cell>
          <cell r="C430">
            <v>37889</v>
          </cell>
          <cell r="D430">
            <v>1</v>
          </cell>
          <cell r="E430">
            <v>2.8500000000000001E-2</v>
          </cell>
          <cell r="F430" t="str">
            <v>CIM</v>
          </cell>
          <cell r="G430">
            <v>2</v>
          </cell>
          <cell r="H430">
            <v>42</v>
          </cell>
          <cell r="I430">
            <v>2003</v>
          </cell>
          <cell r="J430">
            <v>8</v>
          </cell>
          <cell r="K430">
            <v>2.8500000000000001E-2</v>
          </cell>
          <cell r="L430" t="str">
            <v>NOM</v>
          </cell>
          <cell r="M430" t="str">
            <v>CIMD 2o. nivel</v>
          </cell>
          <cell r="N430">
            <v>2003008</v>
          </cell>
        </row>
        <row r="431">
          <cell r="A431">
            <v>37846</v>
          </cell>
          <cell r="B431" t="str">
            <v>SOB</v>
          </cell>
          <cell r="C431">
            <v>38159</v>
          </cell>
          <cell r="D431">
            <v>6</v>
          </cell>
          <cell r="E431">
            <v>3.5466999999999999E-2</v>
          </cell>
          <cell r="F431" t="str">
            <v>CIM</v>
          </cell>
          <cell r="G431">
            <v>2</v>
          </cell>
          <cell r="H431">
            <v>312</v>
          </cell>
          <cell r="I431">
            <v>2003</v>
          </cell>
          <cell r="J431">
            <v>8</v>
          </cell>
          <cell r="K431">
            <v>0.21280199999999999</v>
          </cell>
          <cell r="L431" t="str">
            <v>NOM</v>
          </cell>
          <cell r="M431" t="str">
            <v>CIMD 2o. nivel</v>
          </cell>
          <cell r="N431">
            <v>2003008</v>
          </cell>
        </row>
        <row r="432">
          <cell r="A432">
            <v>37846</v>
          </cell>
          <cell r="B432" t="str">
            <v>SOB</v>
          </cell>
          <cell r="C432">
            <v>39638</v>
          </cell>
          <cell r="D432">
            <v>6.5</v>
          </cell>
          <cell r="E432">
            <v>8.4846000000000005E-2</v>
          </cell>
          <cell r="F432" t="str">
            <v>CIM</v>
          </cell>
          <cell r="G432">
            <v>2</v>
          </cell>
          <cell r="H432">
            <v>1791</v>
          </cell>
          <cell r="I432">
            <v>2003</v>
          </cell>
          <cell r="J432">
            <v>8</v>
          </cell>
          <cell r="K432">
            <v>0.55149900000000007</v>
          </cell>
          <cell r="L432" t="str">
            <v>NOM</v>
          </cell>
          <cell r="M432" t="str">
            <v>CIMD 2o. nivel</v>
          </cell>
          <cell r="N432">
            <v>2003008</v>
          </cell>
        </row>
        <row r="433">
          <cell r="A433">
            <v>37847</v>
          </cell>
          <cell r="B433" t="str">
            <v>SOB</v>
          </cell>
          <cell r="C433">
            <v>38268</v>
          </cell>
          <cell r="D433">
            <v>1</v>
          </cell>
          <cell r="E433">
            <v>3.6499999999999998E-2</v>
          </cell>
          <cell r="F433" t="str">
            <v>DAT</v>
          </cell>
          <cell r="G433">
            <v>1</v>
          </cell>
          <cell r="H433">
            <v>420</v>
          </cell>
          <cell r="I433">
            <v>2003</v>
          </cell>
          <cell r="J433">
            <v>8</v>
          </cell>
          <cell r="K433">
            <v>3.6499999999999998E-2</v>
          </cell>
          <cell r="L433" t="str">
            <v>NOM</v>
          </cell>
          <cell r="M433" t="str">
            <v>DATATEC-1er. Nivel</v>
          </cell>
          <cell r="N433">
            <v>2003008</v>
          </cell>
        </row>
        <row r="434">
          <cell r="A434">
            <v>37847</v>
          </cell>
          <cell r="B434" t="str">
            <v>SOB</v>
          </cell>
          <cell r="C434">
            <v>38370</v>
          </cell>
          <cell r="D434">
            <v>1</v>
          </cell>
          <cell r="E434">
            <v>3.7999999999999999E-2</v>
          </cell>
          <cell r="F434" t="str">
            <v>DAT</v>
          </cell>
          <cell r="G434">
            <v>1</v>
          </cell>
          <cell r="H434">
            <v>522</v>
          </cell>
          <cell r="I434">
            <v>2003</v>
          </cell>
          <cell r="J434">
            <v>8</v>
          </cell>
          <cell r="K434">
            <v>3.7999999999999999E-2</v>
          </cell>
          <cell r="L434" t="str">
            <v>NOM</v>
          </cell>
          <cell r="M434" t="str">
            <v>DATATEC-1er. Nivel</v>
          </cell>
          <cell r="N434">
            <v>2003008</v>
          </cell>
        </row>
        <row r="435">
          <cell r="A435">
            <v>37847</v>
          </cell>
          <cell r="B435" t="str">
            <v>SOB</v>
          </cell>
          <cell r="C435">
            <v>37889</v>
          </cell>
          <cell r="D435">
            <v>7</v>
          </cell>
          <cell r="E435">
            <v>2.9000000000000001E-2</v>
          </cell>
          <cell r="F435" t="str">
            <v>DAT</v>
          </cell>
          <cell r="G435">
            <v>2</v>
          </cell>
          <cell r="H435">
            <v>41</v>
          </cell>
          <cell r="I435">
            <v>2003</v>
          </cell>
          <cell r="J435">
            <v>8</v>
          </cell>
          <cell r="K435">
            <v>0.20300000000000001</v>
          </cell>
          <cell r="L435" t="str">
            <v>NOM</v>
          </cell>
          <cell r="M435" t="str">
            <v>DATATEC-2o. Nivel</v>
          </cell>
          <cell r="N435">
            <v>2003008</v>
          </cell>
        </row>
        <row r="436">
          <cell r="A436">
            <v>37847</v>
          </cell>
          <cell r="B436" t="str">
            <v>SOB</v>
          </cell>
          <cell r="C436">
            <v>38159</v>
          </cell>
          <cell r="D436">
            <v>2</v>
          </cell>
          <cell r="E436">
            <v>3.5499999999999997E-2</v>
          </cell>
          <cell r="F436" t="str">
            <v>DAT</v>
          </cell>
          <cell r="G436">
            <v>2</v>
          </cell>
          <cell r="H436">
            <v>311</v>
          </cell>
          <cell r="I436">
            <v>2003</v>
          </cell>
          <cell r="J436">
            <v>8</v>
          </cell>
          <cell r="K436">
            <v>7.0999999999999994E-2</v>
          </cell>
          <cell r="L436" t="str">
            <v>NOM</v>
          </cell>
          <cell r="M436" t="str">
            <v>DATATEC-2o. Nivel</v>
          </cell>
          <cell r="N436">
            <v>2003008</v>
          </cell>
        </row>
        <row r="437">
          <cell r="A437">
            <v>37847</v>
          </cell>
          <cell r="B437" t="str">
            <v>SOB</v>
          </cell>
          <cell r="C437">
            <v>38268</v>
          </cell>
          <cell r="D437">
            <v>4</v>
          </cell>
          <cell r="E437">
            <v>3.6499999999999998E-2</v>
          </cell>
          <cell r="F437" t="str">
            <v>DAT</v>
          </cell>
          <cell r="G437">
            <v>2</v>
          </cell>
          <cell r="H437">
            <v>420</v>
          </cell>
          <cell r="I437">
            <v>2003</v>
          </cell>
          <cell r="J437">
            <v>8</v>
          </cell>
          <cell r="K437">
            <v>0.14599999999999999</v>
          </cell>
          <cell r="L437" t="str">
            <v>NOM</v>
          </cell>
          <cell r="M437" t="str">
            <v>DATATEC-2o. Nivel</v>
          </cell>
          <cell r="N437">
            <v>2003008</v>
          </cell>
        </row>
        <row r="438">
          <cell r="A438">
            <v>37847</v>
          </cell>
          <cell r="B438" t="str">
            <v>SOB</v>
          </cell>
          <cell r="C438">
            <v>38941</v>
          </cell>
          <cell r="D438">
            <v>1</v>
          </cell>
          <cell r="E438">
            <v>4.8000000000000001E-2</v>
          </cell>
          <cell r="F438" t="str">
            <v>DAT</v>
          </cell>
          <cell r="G438">
            <v>2</v>
          </cell>
          <cell r="H438">
            <v>1093</v>
          </cell>
          <cell r="I438">
            <v>2003</v>
          </cell>
          <cell r="J438">
            <v>8</v>
          </cell>
          <cell r="K438">
            <v>4.8000000000000001E-2</v>
          </cell>
          <cell r="L438" t="str">
            <v>NOM</v>
          </cell>
          <cell r="M438" t="str">
            <v>DATATEC-2o. Nivel</v>
          </cell>
          <cell r="N438">
            <v>2003008</v>
          </cell>
        </row>
        <row r="439">
          <cell r="A439">
            <v>37847</v>
          </cell>
          <cell r="B439" t="str">
            <v>SOB</v>
          </cell>
          <cell r="C439">
            <v>39638</v>
          </cell>
          <cell r="D439">
            <v>0.5</v>
          </cell>
          <cell r="E439">
            <v>8.2500000000000004E-2</v>
          </cell>
          <cell r="F439" t="str">
            <v>DAT</v>
          </cell>
          <cell r="G439">
            <v>2</v>
          </cell>
          <cell r="H439">
            <v>1790</v>
          </cell>
          <cell r="I439">
            <v>2003</v>
          </cell>
          <cell r="J439">
            <v>8</v>
          </cell>
          <cell r="K439">
            <v>4.1250000000000002E-2</v>
          </cell>
          <cell r="L439" t="str">
            <v>NOM</v>
          </cell>
          <cell r="M439" t="str">
            <v>DATATEC-2o. Nivel</v>
          </cell>
          <cell r="N439">
            <v>2003008</v>
          </cell>
        </row>
        <row r="440">
          <cell r="A440">
            <v>37847</v>
          </cell>
          <cell r="B440" t="str">
            <v>SOB</v>
          </cell>
          <cell r="C440">
            <v>38370</v>
          </cell>
          <cell r="D440">
            <v>2</v>
          </cell>
          <cell r="E440">
            <v>3.7999999999999999E-2</v>
          </cell>
          <cell r="F440" t="str">
            <v>CIM</v>
          </cell>
          <cell r="G440">
            <v>1</v>
          </cell>
          <cell r="H440">
            <v>522</v>
          </cell>
          <cell r="I440">
            <v>2003</v>
          </cell>
          <cell r="J440">
            <v>8</v>
          </cell>
          <cell r="K440">
            <v>7.5999999999999998E-2</v>
          </cell>
          <cell r="L440" t="str">
            <v>NOM</v>
          </cell>
          <cell r="M440" t="str">
            <v>CIMD 1er. Nivel</v>
          </cell>
          <cell r="N440">
            <v>2003008</v>
          </cell>
        </row>
        <row r="441">
          <cell r="A441">
            <v>37847</v>
          </cell>
          <cell r="B441" t="str">
            <v>SOB</v>
          </cell>
          <cell r="C441">
            <v>38159</v>
          </cell>
          <cell r="D441">
            <v>4</v>
          </cell>
          <cell r="E441">
            <v>3.5400000000000001E-2</v>
          </cell>
          <cell r="F441" t="str">
            <v>CIM</v>
          </cell>
          <cell r="G441">
            <v>2</v>
          </cell>
          <cell r="H441">
            <v>311</v>
          </cell>
          <cell r="I441">
            <v>2003</v>
          </cell>
          <cell r="J441">
            <v>8</v>
          </cell>
          <cell r="K441">
            <v>0.1416</v>
          </cell>
          <cell r="L441" t="str">
            <v>NOM</v>
          </cell>
          <cell r="M441" t="str">
            <v>CIMD 2o. Nivel</v>
          </cell>
          <cell r="N441">
            <v>2003008</v>
          </cell>
        </row>
        <row r="442">
          <cell r="A442">
            <v>37847</v>
          </cell>
          <cell r="B442" t="str">
            <v>SOB</v>
          </cell>
          <cell r="C442">
            <v>39638</v>
          </cell>
          <cell r="D442">
            <v>3</v>
          </cell>
          <cell r="E442">
            <v>8.3000000000000004E-2</v>
          </cell>
          <cell r="F442" t="str">
            <v>CIM</v>
          </cell>
          <cell r="G442">
            <v>2</v>
          </cell>
          <cell r="H442">
            <v>1790</v>
          </cell>
          <cell r="I442">
            <v>2003</v>
          </cell>
          <cell r="J442">
            <v>8</v>
          </cell>
          <cell r="K442">
            <v>0.249</v>
          </cell>
          <cell r="L442" t="str">
            <v>NOM</v>
          </cell>
          <cell r="M442" t="str">
            <v>CIMD 2o. Nivel</v>
          </cell>
          <cell r="N442">
            <v>2003008</v>
          </cell>
        </row>
        <row r="443">
          <cell r="A443">
            <v>37848</v>
          </cell>
          <cell r="B443" t="str">
            <v>SOB</v>
          </cell>
          <cell r="C443">
            <v>38159</v>
          </cell>
          <cell r="D443">
            <v>1</v>
          </cell>
          <cell r="E443">
            <v>3.4500000000000003E-2</v>
          </cell>
          <cell r="F443" t="str">
            <v>DAT</v>
          </cell>
          <cell r="G443">
            <v>1</v>
          </cell>
          <cell r="H443">
            <v>308</v>
          </cell>
          <cell r="I443">
            <v>2003</v>
          </cell>
          <cell r="J443">
            <v>8</v>
          </cell>
          <cell r="K443">
            <v>3.4500000000000003E-2</v>
          </cell>
          <cell r="L443" t="str">
            <v>NOM</v>
          </cell>
          <cell r="M443" t="str">
            <v>DATATEC-1er. Nivel</v>
          </cell>
          <cell r="N443">
            <v>2003008</v>
          </cell>
        </row>
        <row r="444">
          <cell r="A444">
            <v>37848</v>
          </cell>
          <cell r="B444" t="str">
            <v>SOB</v>
          </cell>
          <cell r="C444">
            <v>38370</v>
          </cell>
          <cell r="D444">
            <v>1</v>
          </cell>
          <cell r="E444">
            <v>3.7499999999999999E-2</v>
          </cell>
          <cell r="F444" t="str">
            <v>DAT</v>
          </cell>
          <cell r="G444">
            <v>1</v>
          </cell>
          <cell r="H444">
            <v>519</v>
          </cell>
          <cell r="I444">
            <v>2003</v>
          </cell>
          <cell r="J444">
            <v>8</v>
          </cell>
          <cell r="K444">
            <v>3.7499999999999999E-2</v>
          </cell>
          <cell r="L444" t="str">
            <v>NOM</v>
          </cell>
          <cell r="M444" t="str">
            <v>DATATEC-1er. Nivel</v>
          </cell>
          <cell r="N444">
            <v>2003008</v>
          </cell>
        </row>
        <row r="445">
          <cell r="A445">
            <v>37848</v>
          </cell>
          <cell r="B445" t="str">
            <v>SOB</v>
          </cell>
          <cell r="C445">
            <v>38514</v>
          </cell>
          <cell r="D445">
            <v>1</v>
          </cell>
          <cell r="E445">
            <v>0.04</v>
          </cell>
          <cell r="F445" t="str">
            <v>DAT</v>
          </cell>
          <cell r="G445">
            <v>1</v>
          </cell>
          <cell r="H445">
            <v>663</v>
          </cell>
          <cell r="I445">
            <v>2003</v>
          </cell>
          <cell r="J445">
            <v>8</v>
          </cell>
          <cell r="K445">
            <v>0.04</v>
          </cell>
          <cell r="L445" t="str">
            <v>NOM</v>
          </cell>
          <cell r="M445" t="str">
            <v>DATATEC-1er. Nivel</v>
          </cell>
          <cell r="N445">
            <v>2003008</v>
          </cell>
        </row>
        <row r="446">
          <cell r="A446">
            <v>37848</v>
          </cell>
          <cell r="B446" t="str">
            <v>SOB</v>
          </cell>
          <cell r="C446">
            <v>39638</v>
          </cell>
          <cell r="D446">
            <v>2</v>
          </cell>
          <cell r="E446">
            <v>8.1000000000000003E-2</v>
          </cell>
          <cell r="F446" t="str">
            <v>DAT</v>
          </cell>
          <cell r="G446">
            <v>1</v>
          </cell>
          <cell r="H446">
            <v>1787</v>
          </cell>
          <cell r="I446">
            <v>2003</v>
          </cell>
          <cell r="J446">
            <v>8</v>
          </cell>
          <cell r="K446">
            <v>0.16200000000000001</v>
          </cell>
          <cell r="L446" t="str">
            <v>NOM</v>
          </cell>
          <cell r="M446" t="str">
            <v>DATATEC-1er. Nivel</v>
          </cell>
          <cell r="N446">
            <v>2003008</v>
          </cell>
        </row>
        <row r="447">
          <cell r="A447">
            <v>37848</v>
          </cell>
          <cell r="B447" t="str">
            <v>SOB</v>
          </cell>
          <cell r="C447">
            <v>38159</v>
          </cell>
          <cell r="D447">
            <v>2</v>
          </cell>
          <cell r="E447">
            <v>3.5000000000000003E-2</v>
          </cell>
          <cell r="F447" t="str">
            <v>DAT</v>
          </cell>
          <cell r="G447">
            <v>2</v>
          </cell>
          <cell r="H447">
            <v>308</v>
          </cell>
          <cell r="I447">
            <v>2003</v>
          </cell>
          <cell r="J447">
            <v>8</v>
          </cell>
          <cell r="K447">
            <v>7.0000000000000007E-2</v>
          </cell>
          <cell r="L447" t="str">
            <v>NOM</v>
          </cell>
          <cell r="M447" t="str">
            <v>DATATEC-2o. Nivel</v>
          </cell>
          <cell r="N447">
            <v>2003008</v>
          </cell>
        </row>
        <row r="448">
          <cell r="A448">
            <v>37848</v>
          </cell>
          <cell r="B448" t="str">
            <v>SOB</v>
          </cell>
          <cell r="C448">
            <v>38370</v>
          </cell>
          <cell r="D448">
            <v>4</v>
          </cell>
          <cell r="E448">
            <v>3.7499999999999999E-2</v>
          </cell>
          <cell r="F448" t="str">
            <v>DAT</v>
          </cell>
          <cell r="G448">
            <v>2</v>
          </cell>
          <cell r="H448">
            <v>519</v>
          </cell>
          <cell r="I448">
            <v>2003</v>
          </cell>
          <cell r="J448">
            <v>8</v>
          </cell>
          <cell r="K448">
            <v>0.15</v>
          </cell>
          <cell r="L448" t="str">
            <v>NOM</v>
          </cell>
          <cell r="M448" t="str">
            <v>DATATEC-2o. Nivel</v>
          </cell>
          <cell r="N448">
            <v>2003008</v>
          </cell>
        </row>
        <row r="449">
          <cell r="A449">
            <v>37848</v>
          </cell>
          <cell r="B449" t="str">
            <v>SOB</v>
          </cell>
          <cell r="C449">
            <v>38514</v>
          </cell>
          <cell r="D449">
            <v>1</v>
          </cell>
          <cell r="E449">
            <v>0.04</v>
          </cell>
          <cell r="F449" t="str">
            <v>DAT</v>
          </cell>
          <cell r="G449">
            <v>2</v>
          </cell>
          <cell r="H449">
            <v>663</v>
          </cell>
          <cell r="I449">
            <v>2003</v>
          </cell>
          <cell r="J449">
            <v>8</v>
          </cell>
          <cell r="K449">
            <v>0.04</v>
          </cell>
          <cell r="L449" t="str">
            <v>NOM</v>
          </cell>
          <cell r="M449" t="str">
            <v>DATATEC-2o. Nivel</v>
          </cell>
          <cell r="N449">
            <v>2003008</v>
          </cell>
        </row>
        <row r="450">
          <cell r="A450">
            <v>37848</v>
          </cell>
          <cell r="B450" t="str">
            <v>SOB</v>
          </cell>
          <cell r="C450">
            <v>38941</v>
          </cell>
          <cell r="D450">
            <v>4</v>
          </cell>
          <cell r="E450">
            <v>4.7E-2</v>
          </cell>
          <cell r="F450" t="str">
            <v>DAT</v>
          </cell>
          <cell r="G450">
            <v>2</v>
          </cell>
          <cell r="H450">
            <v>1090</v>
          </cell>
          <cell r="I450">
            <v>2003</v>
          </cell>
          <cell r="J450">
            <v>8</v>
          </cell>
          <cell r="K450">
            <v>0.188</v>
          </cell>
          <cell r="L450" t="str">
            <v>NOM</v>
          </cell>
          <cell r="M450" t="str">
            <v>DATATEC-2o. Nivel</v>
          </cell>
          <cell r="N450">
            <v>2003008</v>
          </cell>
        </row>
        <row r="451">
          <cell r="A451">
            <v>37848</v>
          </cell>
          <cell r="B451" t="str">
            <v>SOB</v>
          </cell>
          <cell r="C451">
            <v>39638</v>
          </cell>
          <cell r="D451">
            <v>2</v>
          </cell>
          <cell r="E451">
            <v>8.1000000000000003E-2</v>
          </cell>
          <cell r="F451" t="str">
            <v>CIM</v>
          </cell>
          <cell r="G451">
            <v>1</v>
          </cell>
          <cell r="H451">
            <v>1787</v>
          </cell>
          <cell r="I451">
            <v>2003</v>
          </cell>
          <cell r="J451">
            <v>8</v>
          </cell>
          <cell r="K451">
            <v>0.16200000000000001</v>
          </cell>
          <cell r="L451" t="str">
            <v>NOM</v>
          </cell>
          <cell r="M451" t="str">
            <v>CIMD 1er. Nivel</v>
          </cell>
          <cell r="N451">
            <v>2003008</v>
          </cell>
        </row>
        <row r="452">
          <cell r="A452">
            <v>37848</v>
          </cell>
          <cell r="B452" t="str">
            <v>SOB</v>
          </cell>
          <cell r="C452">
            <v>37889</v>
          </cell>
          <cell r="D452">
            <v>1</v>
          </cell>
          <cell r="E452">
            <v>2.9000000000000001E-2</v>
          </cell>
          <cell r="F452" t="str">
            <v>CIM</v>
          </cell>
          <cell r="G452">
            <v>2</v>
          </cell>
          <cell r="H452">
            <v>38</v>
          </cell>
          <cell r="I452">
            <v>2003</v>
          </cell>
          <cell r="J452">
            <v>8</v>
          </cell>
          <cell r="K452">
            <v>2.9000000000000001E-2</v>
          </cell>
          <cell r="L452" t="str">
            <v>NOM</v>
          </cell>
          <cell r="M452" t="str">
            <v>CIMD 2o. Nivel</v>
          </cell>
          <cell r="N452">
            <v>2003008</v>
          </cell>
        </row>
        <row r="453">
          <cell r="A453">
            <v>37848</v>
          </cell>
          <cell r="B453" t="str">
            <v>SOB</v>
          </cell>
          <cell r="C453">
            <v>38159</v>
          </cell>
          <cell r="D453">
            <v>1</v>
          </cell>
          <cell r="E453">
            <v>3.4500000000000003E-2</v>
          </cell>
          <cell r="F453" t="str">
            <v>CIM</v>
          </cell>
          <cell r="G453">
            <v>2</v>
          </cell>
          <cell r="H453">
            <v>308</v>
          </cell>
          <cell r="I453">
            <v>2003</v>
          </cell>
          <cell r="J453">
            <v>8</v>
          </cell>
          <cell r="K453">
            <v>3.4500000000000003E-2</v>
          </cell>
          <cell r="L453" t="str">
            <v>NOM</v>
          </cell>
          <cell r="M453" t="str">
            <v>CIMD 2o. Nivel</v>
          </cell>
          <cell r="N453">
            <v>2003008</v>
          </cell>
        </row>
        <row r="454">
          <cell r="A454">
            <v>37848</v>
          </cell>
          <cell r="B454" t="str">
            <v>SOB</v>
          </cell>
          <cell r="C454">
            <v>39638</v>
          </cell>
          <cell r="D454">
            <v>1</v>
          </cell>
          <cell r="E454">
            <v>8.1500000000000003E-2</v>
          </cell>
          <cell r="F454" t="str">
            <v>CIM</v>
          </cell>
          <cell r="G454">
            <v>2</v>
          </cell>
          <cell r="H454">
            <v>1787</v>
          </cell>
          <cell r="I454">
            <v>2003</v>
          </cell>
          <cell r="J454">
            <v>8</v>
          </cell>
          <cell r="K454">
            <v>8.1500000000000003E-2</v>
          </cell>
          <cell r="L454" t="str">
            <v>NOM</v>
          </cell>
          <cell r="M454" t="str">
            <v>CIMD 2o. Nivel</v>
          </cell>
          <cell r="N454">
            <v>2003008</v>
          </cell>
        </row>
        <row r="455">
          <cell r="A455">
            <v>37851</v>
          </cell>
          <cell r="B455" t="str">
            <v>SOB</v>
          </cell>
          <cell r="C455">
            <v>38159</v>
          </cell>
          <cell r="D455">
            <v>2</v>
          </cell>
          <cell r="E455">
            <v>3.5099999999999999E-2</v>
          </cell>
          <cell r="F455" t="str">
            <v>DAT</v>
          </cell>
          <cell r="G455">
            <v>1</v>
          </cell>
          <cell r="H455">
            <v>307</v>
          </cell>
          <cell r="I455">
            <v>2003</v>
          </cell>
          <cell r="J455">
            <v>8</v>
          </cell>
          <cell r="K455">
            <v>7.0199999999999999E-2</v>
          </cell>
          <cell r="L455" t="str">
            <v>NOM</v>
          </cell>
          <cell r="M455" t="str">
            <v>DATATEC-1er. Nivel</v>
          </cell>
          <cell r="N455">
            <v>2003008</v>
          </cell>
        </row>
        <row r="456">
          <cell r="A456">
            <v>37851</v>
          </cell>
          <cell r="B456" t="str">
            <v>SOB</v>
          </cell>
          <cell r="C456">
            <v>38941</v>
          </cell>
          <cell r="D456">
            <v>1</v>
          </cell>
          <cell r="E456">
            <v>4.7E-2</v>
          </cell>
          <cell r="F456" t="str">
            <v>DAT</v>
          </cell>
          <cell r="G456">
            <v>1</v>
          </cell>
          <cell r="H456">
            <v>1089</v>
          </cell>
          <cell r="I456">
            <v>2003</v>
          </cell>
          <cell r="J456">
            <v>8</v>
          </cell>
          <cell r="K456">
            <v>4.7E-2</v>
          </cell>
          <cell r="L456" t="str">
            <v>NOM</v>
          </cell>
          <cell r="M456" t="str">
            <v>DATATEC-1er. Nivel</v>
          </cell>
          <cell r="N456">
            <v>2003008</v>
          </cell>
        </row>
        <row r="457">
          <cell r="A457">
            <v>37851</v>
          </cell>
          <cell r="B457" t="str">
            <v>SOB</v>
          </cell>
          <cell r="C457">
            <v>39638</v>
          </cell>
          <cell r="D457">
            <v>1</v>
          </cell>
          <cell r="E457">
            <v>8.1000000000000003E-2</v>
          </cell>
          <cell r="F457" t="str">
            <v>DAT</v>
          </cell>
          <cell r="G457">
            <v>1</v>
          </cell>
          <cell r="H457">
            <v>1786</v>
          </cell>
          <cell r="I457">
            <v>2003</v>
          </cell>
          <cell r="J457">
            <v>8</v>
          </cell>
          <cell r="K457">
            <v>8.1000000000000003E-2</v>
          </cell>
          <cell r="L457" t="str">
            <v>NOM</v>
          </cell>
          <cell r="M457" t="str">
            <v>DATATEC-1er. Nivel</v>
          </cell>
          <cell r="N457">
            <v>2003008</v>
          </cell>
        </row>
        <row r="458">
          <cell r="A458">
            <v>37851</v>
          </cell>
          <cell r="B458" t="str">
            <v>SOB</v>
          </cell>
          <cell r="C458">
            <v>37889</v>
          </cell>
          <cell r="D458">
            <v>2</v>
          </cell>
          <cell r="E458">
            <v>2.9000000000000001E-2</v>
          </cell>
          <cell r="F458" t="str">
            <v>DAT</v>
          </cell>
          <cell r="G458">
            <v>2</v>
          </cell>
          <cell r="H458">
            <v>37</v>
          </cell>
          <cell r="I458">
            <v>2003</v>
          </cell>
          <cell r="J458">
            <v>8</v>
          </cell>
          <cell r="K458">
            <v>5.8000000000000003E-2</v>
          </cell>
          <cell r="L458" t="str">
            <v>NOM</v>
          </cell>
          <cell r="M458" t="str">
            <v>DATATEC-2o. Nivel</v>
          </cell>
          <cell r="N458">
            <v>2003008</v>
          </cell>
        </row>
        <row r="459">
          <cell r="A459">
            <v>37851</v>
          </cell>
          <cell r="B459" t="str">
            <v>SOB</v>
          </cell>
          <cell r="C459">
            <v>38268</v>
          </cell>
          <cell r="D459">
            <v>4</v>
          </cell>
          <cell r="E459">
            <v>3.6499999999999998E-2</v>
          </cell>
          <cell r="F459" t="str">
            <v>DAT</v>
          </cell>
          <cell r="G459">
            <v>2</v>
          </cell>
          <cell r="H459">
            <v>416</v>
          </cell>
          <cell r="I459">
            <v>2003</v>
          </cell>
          <cell r="J459">
            <v>8</v>
          </cell>
          <cell r="K459">
            <v>0.14599999999999999</v>
          </cell>
          <cell r="L459" t="str">
            <v>NOM</v>
          </cell>
          <cell r="M459" t="str">
            <v>DATATEC-2o. Nivel</v>
          </cell>
          <cell r="N459">
            <v>2003008</v>
          </cell>
        </row>
        <row r="460">
          <cell r="A460">
            <v>37851</v>
          </cell>
          <cell r="B460" t="str">
            <v>SOB</v>
          </cell>
          <cell r="C460">
            <v>38514</v>
          </cell>
          <cell r="D460">
            <v>1</v>
          </cell>
          <cell r="E460">
            <v>0.04</v>
          </cell>
          <cell r="F460" t="str">
            <v>DAT</v>
          </cell>
          <cell r="G460">
            <v>2</v>
          </cell>
          <cell r="H460">
            <v>662</v>
          </cell>
          <cell r="I460">
            <v>2003</v>
          </cell>
          <cell r="J460">
            <v>8</v>
          </cell>
          <cell r="K460">
            <v>0.04</v>
          </cell>
          <cell r="L460" t="str">
            <v>NOM</v>
          </cell>
          <cell r="M460" t="str">
            <v>DATATEC-2o. Nivel</v>
          </cell>
          <cell r="N460">
            <v>2003008</v>
          </cell>
        </row>
        <row r="461">
          <cell r="A461">
            <v>37851</v>
          </cell>
          <cell r="B461" t="str">
            <v>SOB</v>
          </cell>
          <cell r="C461">
            <v>38941</v>
          </cell>
          <cell r="D461">
            <v>4.7</v>
          </cell>
          <cell r="E461">
            <v>4.7E-2</v>
          </cell>
          <cell r="F461" t="str">
            <v>DAT</v>
          </cell>
          <cell r="G461">
            <v>2</v>
          </cell>
          <cell r="H461">
            <v>1089</v>
          </cell>
          <cell r="I461">
            <v>2003</v>
          </cell>
          <cell r="J461">
            <v>8</v>
          </cell>
          <cell r="K461">
            <v>0.22090000000000001</v>
          </cell>
          <cell r="L461" t="str">
            <v>NOM</v>
          </cell>
          <cell r="M461" t="str">
            <v>DATATEC-2o. Nivel</v>
          </cell>
          <cell r="N461">
            <v>2003008</v>
          </cell>
        </row>
        <row r="462">
          <cell r="A462">
            <v>37851</v>
          </cell>
          <cell r="B462" t="str">
            <v>SOB</v>
          </cell>
          <cell r="C462">
            <v>38159</v>
          </cell>
          <cell r="D462">
            <v>1</v>
          </cell>
          <cell r="E462">
            <v>3.4799999999999998E-2</v>
          </cell>
          <cell r="F462" t="str">
            <v>CIM</v>
          </cell>
          <cell r="G462">
            <v>2</v>
          </cell>
          <cell r="H462">
            <v>307</v>
          </cell>
          <cell r="I462">
            <v>2003</v>
          </cell>
          <cell r="J462">
            <v>8</v>
          </cell>
          <cell r="K462">
            <v>3.4799999999999998E-2</v>
          </cell>
          <cell r="L462" t="str">
            <v>NOM</v>
          </cell>
          <cell r="M462" t="str">
            <v>CIMD 2o. Nivel</v>
          </cell>
          <cell r="N462">
            <v>2003008</v>
          </cell>
        </row>
        <row r="463">
          <cell r="A463">
            <v>37851</v>
          </cell>
          <cell r="B463" t="str">
            <v>SOB</v>
          </cell>
          <cell r="C463">
            <v>38159</v>
          </cell>
          <cell r="D463">
            <v>2</v>
          </cell>
          <cell r="E463">
            <v>3.5000000000000003E-2</v>
          </cell>
          <cell r="F463" t="str">
            <v>CIM</v>
          </cell>
          <cell r="G463">
            <v>1</v>
          </cell>
          <cell r="H463">
            <v>307</v>
          </cell>
          <cell r="I463">
            <v>2003</v>
          </cell>
          <cell r="J463">
            <v>8</v>
          </cell>
          <cell r="K463">
            <v>7.0000000000000007E-2</v>
          </cell>
          <cell r="L463" t="str">
            <v>NOM</v>
          </cell>
          <cell r="M463" t="str">
            <v>CIMD 1er. Nivel</v>
          </cell>
          <cell r="N463">
            <v>2003008</v>
          </cell>
        </row>
        <row r="464">
          <cell r="A464">
            <v>37851</v>
          </cell>
          <cell r="B464" t="str">
            <v>SOB</v>
          </cell>
          <cell r="C464">
            <v>39638</v>
          </cell>
          <cell r="D464">
            <v>1</v>
          </cell>
          <cell r="E464">
            <v>8.1000000000000003E-2</v>
          </cell>
          <cell r="F464" t="str">
            <v>CIM</v>
          </cell>
          <cell r="G464">
            <v>1</v>
          </cell>
          <cell r="H464">
            <v>1786</v>
          </cell>
          <cell r="I464">
            <v>2003</v>
          </cell>
          <cell r="J464">
            <v>8</v>
          </cell>
          <cell r="K464">
            <v>8.1000000000000003E-2</v>
          </cell>
          <cell r="L464" t="str">
            <v>NOM</v>
          </cell>
          <cell r="M464" t="str">
            <v>CIMD 1er. Nivel</v>
          </cell>
          <cell r="N464">
            <v>2003008</v>
          </cell>
        </row>
        <row r="465">
          <cell r="A465">
            <v>37852</v>
          </cell>
          <cell r="B465" t="str">
            <v>SOB</v>
          </cell>
          <cell r="C465">
            <v>37889</v>
          </cell>
          <cell r="D465">
            <v>4</v>
          </cell>
          <cell r="E465">
            <v>2.9000000000000001E-2</v>
          </cell>
          <cell r="F465" t="str">
            <v>DAT</v>
          </cell>
          <cell r="G465">
            <v>1</v>
          </cell>
          <cell r="H465">
            <v>36</v>
          </cell>
          <cell r="I465">
            <v>2003</v>
          </cell>
          <cell r="J465">
            <v>8</v>
          </cell>
          <cell r="K465">
            <v>0.11600000000000001</v>
          </cell>
          <cell r="L465" t="str">
            <v>NOM</v>
          </cell>
          <cell r="M465" t="str">
            <v>DATATEC-1er. Nivel</v>
          </cell>
          <cell r="N465">
            <v>2003008</v>
          </cell>
        </row>
        <row r="466">
          <cell r="A466">
            <v>37852</v>
          </cell>
          <cell r="B466" t="str">
            <v>SOB</v>
          </cell>
          <cell r="C466">
            <v>38159</v>
          </cell>
          <cell r="D466">
            <v>14.5</v>
          </cell>
          <cell r="E466">
            <v>3.5299999999999998E-2</v>
          </cell>
          <cell r="F466" t="str">
            <v>DAT</v>
          </cell>
          <cell r="G466">
            <v>1</v>
          </cell>
          <cell r="H466">
            <v>306</v>
          </cell>
          <cell r="I466">
            <v>2003</v>
          </cell>
          <cell r="J466">
            <v>8</v>
          </cell>
          <cell r="K466">
            <v>0.51184999999999992</v>
          </cell>
          <cell r="L466" t="str">
            <v>NOM</v>
          </cell>
          <cell r="M466" t="str">
            <v>DATATEC-1er. Nivel</v>
          </cell>
          <cell r="N466">
            <v>2003008</v>
          </cell>
        </row>
        <row r="467">
          <cell r="A467">
            <v>37852</v>
          </cell>
          <cell r="B467" t="str">
            <v>SOB</v>
          </cell>
          <cell r="C467">
            <v>38268</v>
          </cell>
          <cell r="D467">
            <v>5</v>
          </cell>
          <cell r="E467">
            <v>3.6499999999999998E-2</v>
          </cell>
          <cell r="F467" t="str">
            <v>DAT</v>
          </cell>
          <cell r="G467">
            <v>1</v>
          </cell>
          <cell r="H467">
            <v>415</v>
          </cell>
          <cell r="I467">
            <v>2003</v>
          </cell>
          <cell r="J467">
            <v>8</v>
          </cell>
          <cell r="K467">
            <v>0.1825</v>
          </cell>
          <cell r="L467" t="str">
            <v>NOM</v>
          </cell>
          <cell r="M467" t="str">
            <v>DATATEC-1er. Nivel</v>
          </cell>
          <cell r="N467">
            <v>2003008</v>
          </cell>
        </row>
        <row r="468">
          <cell r="A468">
            <v>37852</v>
          </cell>
          <cell r="B468" t="str">
            <v>SOB</v>
          </cell>
          <cell r="C468">
            <v>38370</v>
          </cell>
          <cell r="D468">
            <v>26</v>
          </cell>
          <cell r="E468">
            <v>3.7499999999999999E-2</v>
          </cell>
          <cell r="F468" t="str">
            <v>DAT</v>
          </cell>
          <cell r="G468">
            <v>1</v>
          </cell>
          <cell r="H468">
            <v>517</v>
          </cell>
          <cell r="I468">
            <v>2003</v>
          </cell>
          <cell r="J468">
            <v>8</v>
          </cell>
          <cell r="K468">
            <v>0.97499999999999998</v>
          </cell>
          <cell r="L468" t="str">
            <v>NOM</v>
          </cell>
          <cell r="M468" t="str">
            <v>DATATEC-1er. Nivel</v>
          </cell>
          <cell r="N468">
            <v>2003008</v>
          </cell>
        </row>
        <row r="469">
          <cell r="A469">
            <v>37852</v>
          </cell>
          <cell r="B469" t="str">
            <v>SOB</v>
          </cell>
          <cell r="C469">
            <v>38514</v>
          </cell>
          <cell r="D469">
            <v>11</v>
          </cell>
          <cell r="E469">
            <v>0.04</v>
          </cell>
          <cell r="F469" t="str">
            <v>DAT</v>
          </cell>
          <cell r="G469">
            <v>1</v>
          </cell>
          <cell r="H469">
            <v>661</v>
          </cell>
          <cell r="I469">
            <v>2003</v>
          </cell>
          <cell r="J469">
            <v>8</v>
          </cell>
          <cell r="K469">
            <v>0.44</v>
          </cell>
          <cell r="L469" t="str">
            <v>NOM</v>
          </cell>
          <cell r="M469" t="str">
            <v>DATATEC-1er. Nivel</v>
          </cell>
          <cell r="N469">
            <v>2003008</v>
          </cell>
        </row>
        <row r="470">
          <cell r="A470">
            <v>37852</v>
          </cell>
          <cell r="B470" t="str">
            <v>SOB</v>
          </cell>
          <cell r="C470">
            <v>38941</v>
          </cell>
          <cell r="D470">
            <v>1</v>
          </cell>
          <cell r="E470">
            <v>4.7E-2</v>
          </cell>
          <cell r="F470" t="str">
            <v>DAT</v>
          </cell>
          <cell r="G470">
            <v>1</v>
          </cell>
          <cell r="H470">
            <v>1088</v>
          </cell>
          <cell r="I470">
            <v>2003</v>
          </cell>
          <cell r="J470">
            <v>8</v>
          </cell>
          <cell r="K470">
            <v>4.7E-2</v>
          </cell>
          <cell r="L470" t="str">
            <v>NOM</v>
          </cell>
          <cell r="M470" t="str">
            <v>DATATEC-1er. Nivel</v>
          </cell>
          <cell r="N470">
            <v>2003008</v>
          </cell>
        </row>
        <row r="471">
          <cell r="A471">
            <v>37852</v>
          </cell>
          <cell r="B471" t="str">
            <v>SOB</v>
          </cell>
          <cell r="C471">
            <v>39638</v>
          </cell>
          <cell r="D471">
            <v>1</v>
          </cell>
          <cell r="E471">
            <v>8.1000000000000003E-2</v>
          </cell>
          <cell r="F471" t="str">
            <v>DAT</v>
          </cell>
          <cell r="G471">
            <v>2</v>
          </cell>
          <cell r="H471">
            <v>1785</v>
          </cell>
          <cell r="I471">
            <v>2003</v>
          </cell>
          <cell r="J471">
            <v>8</v>
          </cell>
          <cell r="K471">
            <v>8.1000000000000003E-2</v>
          </cell>
          <cell r="L471" t="str">
            <v>NOM</v>
          </cell>
          <cell r="M471" t="str">
            <v>DATATEC-2o. Nivel</v>
          </cell>
          <cell r="N471">
            <v>2003008</v>
          </cell>
        </row>
        <row r="472">
          <cell r="A472">
            <v>37852</v>
          </cell>
          <cell r="B472" t="str">
            <v>SOB</v>
          </cell>
          <cell r="C472">
            <v>37889</v>
          </cell>
          <cell r="D472">
            <v>5</v>
          </cell>
          <cell r="E472">
            <v>2.8500000000000001E-2</v>
          </cell>
          <cell r="F472" t="str">
            <v>CIM</v>
          </cell>
          <cell r="G472">
            <v>2</v>
          </cell>
          <cell r="H472">
            <v>36</v>
          </cell>
          <cell r="I472">
            <v>2003</v>
          </cell>
          <cell r="J472">
            <v>8</v>
          </cell>
          <cell r="K472">
            <v>0.14250000000000002</v>
          </cell>
          <cell r="L472" t="str">
            <v>NOM</v>
          </cell>
          <cell r="M472" t="str">
            <v>CIMD 2o. Nivel</v>
          </cell>
          <cell r="N472">
            <v>2003008</v>
          </cell>
        </row>
        <row r="473">
          <cell r="A473">
            <v>37853</v>
          </cell>
          <cell r="B473" t="str">
            <v>SOB</v>
          </cell>
          <cell r="C473">
            <v>38159</v>
          </cell>
          <cell r="D473">
            <v>4</v>
          </cell>
          <cell r="E473">
            <v>3.49E-2</v>
          </cell>
          <cell r="F473" t="str">
            <v>DAT</v>
          </cell>
          <cell r="G473">
            <v>1</v>
          </cell>
          <cell r="H473">
            <v>305</v>
          </cell>
          <cell r="I473">
            <v>2003</v>
          </cell>
          <cell r="J473">
            <v>8</v>
          </cell>
          <cell r="K473">
            <v>0.1396</v>
          </cell>
          <cell r="L473" t="str">
            <v>NOM</v>
          </cell>
          <cell r="M473" t="str">
            <v>DATATEC-1er. Nivel</v>
          </cell>
          <cell r="N473">
            <v>2003008</v>
          </cell>
        </row>
        <row r="474">
          <cell r="A474">
            <v>37853</v>
          </cell>
          <cell r="B474" t="str">
            <v>SOB</v>
          </cell>
          <cell r="C474">
            <v>38268</v>
          </cell>
          <cell r="D474">
            <v>2</v>
          </cell>
          <cell r="E474">
            <v>3.5499999999999997E-2</v>
          </cell>
          <cell r="F474" t="str">
            <v>DAT</v>
          </cell>
          <cell r="G474">
            <v>1</v>
          </cell>
          <cell r="H474">
            <v>414</v>
          </cell>
          <cell r="I474">
            <v>2003</v>
          </cell>
          <cell r="J474">
            <v>8</v>
          </cell>
          <cell r="K474">
            <v>7.0999999999999994E-2</v>
          </cell>
          <cell r="L474" t="str">
            <v>NOM</v>
          </cell>
          <cell r="M474" t="str">
            <v>DATATEC-1er. Nivel</v>
          </cell>
          <cell r="N474">
            <v>2003008</v>
          </cell>
        </row>
        <row r="475">
          <cell r="A475">
            <v>37853</v>
          </cell>
          <cell r="B475" t="str">
            <v>SOB</v>
          </cell>
          <cell r="C475">
            <v>38159</v>
          </cell>
          <cell r="D475">
            <v>2</v>
          </cell>
          <cell r="E475">
            <v>3.4799999999999998E-2</v>
          </cell>
          <cell r="F475" t="str">
            <v>DAT</v>
          </cell>
          <cell r="G475">
            <v>2</v>
          </cell>
          <cell r="H475">
            <v>305</v>
          </cell>
          <cell r="I475">
            <v>2003</v>
          </cell>
          <cell r="J475">
            <v>8</v>
          </cell>
          <cell r="K475">
            <v>6.9599999999999995E-2</v>
          </cell>
          <cell r="L475" t="str">
            <v>NOM</v>
          </cell>
          <cell r="M475" t="str">
            <v>DATATEC-2o. Nivel</v>
          </cell>
          <cell r="N475">
            <v>2003008</v>
          </cell>
        </row>
        <row r="476">
          <cell r="A476">
            <v>37853</v>
          </cell>
          <cell r="B476" t="str">
            <v>SOB</v>
          </cell>
          <cell r="C476">
            <v>38268</v>
          </cell>
          <cell r="D476">
            <v>1</v>
          </cell>
          <cell r="E476">
            <v>3.5499999999999997E-2</v>
          </cell>
          <cell r="F476" t="str">
            <v>DAT</v>
          </cell>
          <cell r="G476">
            <v>2</v>
          </cell>
          <cell r="H476">
            <v>414</v>
          </cell>
          <cell r="I476">
            <v>2003</v>
          </cell>
          <cell r="J476">
            <v>8</v>
          </cell>
          <cell r="K476">
            <v>3.5499999999999997E-2</v>
          </cell>
          <cell r="L476" t="str">
            <v>NOM</v>
          </cell>
          <cell r="M476" t="str">
            <v>DATATEC-2o. Nivel</v>
          </cell>
          <cell r="N476">
            <v>2003008</v>
          </cell>
        </row>
        <row r="477">
          <cell r="A477">
            <v>37853</v>
          </cell>
          <cell r="B477" t="str">
            <v>SOB</v>
          </cell>
          <cell r="C477">
            <v>38941</v>
          </cell>
          <cell r="D477">
            <v>1</v>
          </cell>
          <cell r="E477">
            <v>4.5999999999999999E-2</v>
          </cell>
          <cell r="F477" t="str">
            <v>DAT</v>
          </cell>
          <cell r="G477">
            <v>2</v>
          </cell>
          <cell r="H477">
            <v>1087</v>
          </cell>
          <cell r="I477">
            <v>2003</v>
          </cell>
          <cell r="J477">
            <v>8</v>
          </cell>
          <cell r="K477">
            <v>4.5999999999999999E-2</v>
          </cell>
          <cell r="L477" t="str">
            <v>NOM</v>
          </cell>
          <cell r="M477" t="str">
            <v>DATATEC-2o. Nivel</v>
          </cell>
          <cell r="N477">
            <v>2003008</v>
          </cell>
        </row>
        <row r="478">
          <cell r="A478">
            <v>37853</v>
          </cell>
          <cell r="B478" t="str">
            <v>SOB</v>
          </cell>
          <cell r="C478">
            <v>39638</v>
          </cell>
          <cell r="D478">
            <v>3</v>
          </cell>
          <cell r="E478">
            <v>7.9000000000000001E-2</v>
          </cell>
          <cell r="F478" t="str">
            <v>DAT</v>
          </cell>
          <cell r="G478">
            <v>2</v>
          </cell>
          <cell r="H478">
            <v>1784</v>
          </cell>
          <cell r="I478">
            <v>2003</v>
          </cell>
          <cell r="J478">
            <v>8</v>
          </cell>
          <cell r="K478">
            <v>0.23699999999999999</v>
          </cell>
          <cell r="L478" t="str">
            <v>NOM</v>
          </cell>
          <cell r="M478" t="str">
            <v>DATATEC-2o. Nivel</v>
          </cell>
          <cell r="N478">
            <v>2003008</v>
          </cell>
        </row>
        <row r="479">
          <cell r="A479">
            <v>37854</v>
          </cell>
          <cell r="B479" t="str">
            <v>SOB</v>
          </cell>
          <cell r="C479">
            <v>38370</v>
          </cell>
          <cell r="D479">
            <v>2</v>
          </cell>
          <cell r="E479">
            <v>3.5999999999999997E-2</v>
          </cell>
          <cell r="F479" t="str">
            <v>DAT</v>
          </cell>
          <cell r="G479">
            <v>1</v>
          </cell>
          <cell r="H479">
            <v>515</v>
          </cell>
          <cell r="I479">
            <v>2003</v>
          </cell>
          <cell r="J479">
            <v>8</v>
          </cell>
          <cell r="K479">
            <v>7.1999999999999995E-2</v>
          </cell>
          <cell r="L479" t="str">
            <v>NOM</v>
          </cell>
          <cell r="M479" t="str">
            <v>DATATEC-1er. Nivel</v>
          </cell>
          <cell r="N479">
            <v>2003008</v>
          </cell>
        </row>
        <row r="480">
          <cell r="A480">
            <v>37854</v>
          </cell>
          <cell r="B480" t="str">
            <v>SOB</v>
          </cell>
          <cell r="C480">
            <v>39638</v>
          </cell>
          <cell r="D480">
            <v>1</v>
          </cell>
          <cell r="E480">
            <v>7.85E-2</v>
          </cell>
          <cell r="F480" t="str">
            <v>DAT</v>
          </cell>
          <cell r="G480">
            <v>1</v>
          </cell>
          <cell r="H480">
            <v>1783</v>
          </cell>
          <cell r="I480">
            <v>2003</v>
          </cell>
          <cell r="J480">
            <v>8</v>
          </cell>
          <cell r="K480">
            <v>7.85E-2</v>
          </cell>
          <cell r="L480" t="str">
            <v>NOM</v>
          </cell>
          <cell r="M480" t="str">
            <v>DATATEC-1er. Nivel</v>
          </cell>
          <cell r="N480">
            <v>2003008</v>
          </cell>
        </row>
        <row r="481">
          <cell r="A481">
            <v>37854</v>
          </cell>
          <cell r="B481" t="str">
            <v>SOB</v>
          </cell>
          <cell r="C481">
            <v>38941</v>
          </cell>
          <cell r="D481">
            <v>1</v>
          </cell>
          <cell r="E481">
            <v>4.5999999999999999E-2</v>
          </cell>
          <cell r="F481" t="str">
            <v>DAT</v>
          </cell>
          <cell r="G481">
            <v>2</v>
          </cell>
          <cell r="H481">
            <v>1086</v>
          </cell>
          <cell r="I481">
            <v>2003</v>
          </cell>
          <cell r="J481">
            <v>8</v>
          </cell>
          <cell r="K481">
            <v>4.5999999999999999E-2</v>
          </cell>
          <cell r="L481" t="str">
            <v>NOM</v>
          </cell>
          <cell r="M481" t="str">
            <v>DATATEC-2o. Nivel</v>
          </cell>
          <cell r="N481">
            <v>2003008</v>
          </cell>
        </row>
        <row r="482">
          <cell r="A482">
            <v>37855</v>
          </cell>
          <cell r="B482" t="str">
            <v>SOB</v>
          </cell>
          <cell r="C482">
            <v>38514</v>
          </cell>
          <cell r="D482">
            <v>1</v>
          </cell>
          <cell r="E482">
            <v>3.95E-2</v>
          </cell>
          <cell r="F482" t="str">
            <v>CIM</v>
          </cell>
          <cell r="G482">
            <v>2</v>
          </cell>
          <cell r="H482">
            <v>656</v>
          </cell>
          <cell r="I482">
            <v>2003</v>
          </cell>
          <cell r="J482">
            <v>8</v>
          </cell>
          <cell r="K482">
            <v>3.95E-2</v>
          </cell>
          <cell r="L482" t="str">
            <v>NOM</v>
          </cell>
          <cell r="M482" t="str">
            <v>CIMD 2o. Nivel</v>
          </cell>
          <cell r="N482">
            <v>2003008</v>
          </cell>
        </row>
        <row r="483">
          <cell r="A483">
            <v>37855</v>
          </cell>
          <cell r="B483" t="str">
            <v>SOB</v>
          </cell>
          <cell r="C483">
            <v>39638</v>
          </cell>
          <cell r="D483">
            <v>1</v>
          </cell>
          <cell r="E483">
            <v>7.85E-2</v>
          </cell>
          <cell r="F483" t="str">
            <v>DAT</v>
          </cell>
          <cell r="G483">
            <v>1</v>
          </cell>
          <cell r="H483">
            <v>1780</v>
          </cell>
          <cell r="I483">
            <v>2003</v>
          </cell>
          <cell r="J483">
            <v>8</v>
          </cell>
          <cell r="K483">
            <v>7.85E-2</v>
          </cell>
          <cell r="L483" t="str">
            <v>NOM</v>
          </cell>
          <cell r="M483" t="str">
            <v>DATATEC-1er. Nivel</v>
          </cell>
          <cell r="N483">
            <v>2003008</v>
          </cell>
        </row>
        <row r="484">
          <cell r="A484">
            <v>37855</v>
          </cell>
          <cell r="B484" t="str">
            <v>SOB</v>
          </cell>
          <cell r="C484">
            <v>39638</v>
          </cell>
          <cell r="D484">
            <v>2.5</v>
          </cell>
          <cell r="E484">
            <v>7.85E-2</v>
          </cell>
          <cell r="F484" t="str">
            <v>DAT</v>
          </cell>
          <cell r="G484">
            <v>2</v>
          </cell>
          <cell r="H484">
            <v>1780</v>
          </cell>
          <cell r="I484">
            <v>2003</v>
          </cell>
          <cell r="J484">
            <v>8</v>
          </cell>
          <cell r="K484">
            <v>0.19625000000000001</v>
          </cell>
          <cell r="L484" t="str">
            <v>NOM</v>
          </cell>
          <cell r="M484" t="str">
            <v>DATATEC-2o. Nivel</v>
          </cell>
          <cell r="N484">
            <v>2003008</v>
          </cell>
        </row>
        <row r="485">
          <cell r="A485">
            <v>37855</v>
          </cell>
          <cell r="B485" t="str">
            <v>SOB</v>
          </cell>
          <cell r="C485">
            <v>39638</v>
          </cell>
          <cell r="D485">
            <v>3</v>
          </cell>
          <cell r="E485">
            <v>7.85E-2</v>
          </cell>
          <cell r="F485" t="str">
            <v>CIM</v>
          </cell>
          <cell r="G485">
            <v>1</v>
          </cell>
          <cell r="H485">
            <v>1780</v>
          </cell>
          <cell r="I485">
            <v>2003</v>
          </cell>
          <cell r="J485">
            <v>8</v>
          </cell>
          <cell r="K485">
            <v>0.23549999999999999</v>
          </cell>
          <cell r="L485" t="str">
            <v>NOM</v>
          </cell>
          <cell r="M485" t="str">
            <v>CIMD 1er. Nivel</v>
          </cell>
          <cell r="N485">
            <v>2003008</v>
          </cell>
        </row>
        <row r="486">
          <cell r="A486">
            <v>37858</v>
          </cell>
          <cell r="B486" t="str">
            <v>SOB</v>
          </cell>
          <cell r="C486">
            <v>38159</v>
          </cell>
          <cell r="D486">
            <v>1</v>
          </cell>
          <cell r="E486">
            <v>3.4500000000000003E-2</v>
          </cell>
          <cell r="F486" t="str">
            <v>CIM</v>
          </cell>
          <cell r="G486">
            <v>1</v>
          </cell>
          <cell r="H486">
            <v>300</v>
          </cell>
          <cell r="I486">
            <v>2003</v>
          </cell>
          <cell r="J486">
            <v>8</v>
          </cell>
          <cell r="K486">
            <v>3.4500000000000003E-2</v>
          </cell>
          <cell r="L486" t="str">
            <v>NOM</v>
          </cell>
          <cell r="M486" t="str">
            <v>CIMD 1er. Nivel</v>
          </cell>
          <cell r="N486">
            <v>2003008</v>
          </cell>
        </row>
        <row r="487">
          <cell r="A487">
            <v>37858</v>
          </cell>
          <cell r="B487" t="str">
            <v>SOB</v>
          </cell>
          <cell r="C487">
            <v>38268</v>
          </cell>
          <cell r="D487">
            <v>5</v>
          </cell>
          <cell r="E487">
            <v>3.5299999999999998E-2</v>
          </cell>
          <cell r="F487" t="str">
            <v>CIM</v>
          </cell>
          <cell r="G487">
            <v>1</v>
          </cell>
          <cell r="H487">
            <v>409</v>
          </cell>
          <cell r="I487">
            <v>2003</v>
          </cell>
          <cell r="J487">
            <v>8</v>
          </cell>
          <cell r="K487">
            <v>0.17649999999999999</v>
          </cell>
          <cell r="L487" t="str">
            <v>NOM</v>
          </cell>
          <cell r="M487" t="str">
            <v>CIMD 1er. Nivel</v>
          </cell>
          <cell r="N487">
            <v>2003008</v>
          </cell>
        </row>
        <row r="488">
          <cell r="A488">
            <v>37858</v>
          </cell>
          <cell r="B488" t="str">
            <v>SOB</v>
          </cell>
          <cell r="C488">
            <v>38370</v>
          </cell>
          <cell r="D488">
            <v>5</v>
          </cell>
          <cell r="E488">
            <v>3.6499999999999998E-2</v>
          </cell>
          <cell r="F488" t="str">
            <v>CIM</v>
          </cell>
          <cell r="G488">
            <v>1</v>
          </cell>
          <cell r="H488">
            <v>511</v>
          </cell>
          <cell r="I488">
            <v>2003</v>
          </cell>
          <cell r="J488">
            <v>8</v>
          </cell>
          <cell r="K488">
            <v>0.1825</v>
          </cell>
          <cell r="L488" t="str">
            <v>NOM</v>
          </cell>
          <cell r="M488" t="str">
            <v>CIMD 1er. Nivel</v>
          </cell>
          <cell r="N488">
            <v>2003008</v>
          </cell>
        </row>
        <row r="489">
          <cell r="A489">
            <v>37859</v>
          </cell>
          <cell r="B489" t="str">
            <v>SOB</v>
          </cell>
          <cell r="C489">
            <v>38159</v>
          </cell>
          <cell r="D489">
            <v>1</v>
          </cell>
          <cell r="E489">
            <v>3.4799999999999998E-2</v>
          </cell>
          <cell r="F489" t="str">
            <v>DAT</v>
          </cell>
          <cell r="G489">
            <v>1</v>
          </cell>
          <cell r="H489">
            <v>299</v>
          </cell>
          <cell r="I489">
            <v>2003</v>
          </cell>
          <cell r="J489">
            <v>8</v>
          </cell>
          <cell r="K489">
            <v>3.4799999999999998E-2</v>
          </cell>
          <cell r="L489" t="str">
            <v>NOM</v>
          </cell>
          <cell r="M489" t="str">
            <v>DATATEC-1er. Nivel</v>
          </cell>
          <cell r="N489">
            <v>2003008</v>
          </cell>
        </row>
        <row r="490">
          <cell r="A490">
            <v>37859</v>
          </cell>
          <cell r="B490" t="str">
            <v>SOB</v>
          </cell>
          <cell r="C490">
            <v>38370</v>
          </cell>
          <cell r="D490">
            <v>1</v>
          </cell>
          <cell r="E490">
            <v>3.6499999999999998E-2</v>
          </cell>
          <cell r="F490" t="str">
            <v>DAT</v>
          </cell>
          <cell r="G490">
            <v>1</v>
          </cell>
          <cell r="H490">
            <v>510</v>
          </cell>
          <cell r="I490">
            <v>2003</v>
          </cell>
          <cell r="J490">
            <v>8</v>
          </cell>
          <cell r="K490">
            <v>3.6499999999999998E-2</v>
          </cell>
          <cell r="L490" t="str">
            <v>NOM</v>
          </cell>
          <cell r="M490" t="str">
            <v>DATATEC-1er. Nivel</v>
          </cell>
          <cell r="N490">
            <v>2003008</v>
          </cell>
        </row>
        <row r="491">
          <cell r="A491">
            <v>37859</v>
          </cell>
          <cell r="B491" t="str">
            <v>SOB</v>
          </cell>
          <cell r="C491">
            <v>38159</v>
          </cell>
          <cell r="D491">
            <v>2</v>
          </cell>
          <cell r="E491">
            <v>3.49E-2</v>
          </cell>
          <cell r="F491" t="str">
            <v>DAT</v>
          </cell>
          <cell r="G491">
            <v>2</v>
          </cell>
          <cell r="H491">
            <v>299</v>
          </cell>
          <cell r="I491">
            <v>2003</v>
          </cell>
          <cell r="J491">
            <v>8</v>
          </cell>
          <cell r="K491">
            <v>6.9800000000000001E-2</v>
          </cell>
          <cell r="L491" t="str">
            <v>NOM</v>
          </cell>
          <cell r="M491" t="str">
            <v>DATATEC-2o. Nivel</v>
          </cell>
          <cell r="N491">
            <v>2003008</v>
          </cell>
        </row>
        <row r="492">
          <cell r="A492">
            <v>37859</v>
          </cell>
          <cell r="B492" t="str">
            <v>SOB</v>
          </cell>
          <cell r="C492">
            <v>38514</v>
          </cell>
          <cell r="D492">
            <v>1</v>
          </cell>
          <cell r="E492">
            <v>3.9899999999999998E-2</v>
          </cell>
          <cell r="F492" t="str">
            <v>DAT</v>
          </cell>
          <cell r="G492">
            <v>2</v>
          </cell>
          <cell r="H492">
            <v>654</v>
          </cell>
          <cell r="I492">
            <v>2003</v>
          </cell>
          <cell r="J492">
            <v>8</v>
          </cell>
          <cell r="K492">
            <v>3.9899999999999998E-2</v>
          </cell>
          <cell r="L492" t="str">
            <v>NOM</v>
          </cell>
          <cell r="M492" t="str">
            <v>DATATEC-2o. Nivel</v>
          </cell>
          <cell r="N492">
            <v>2003008</v>
          </cell>
        </row>
        <row r="493">
          <cell r="A493">
            <v>37859</v>
          </cell>
          <cell r="B493" t="str">
            <v>SOB</v>
          </cell>
          <cell r="C493">
            <v>38941</v>
          </cell>
          <cell r="D493">
            <v>5.7</v>
          </cell>
          <cell r="E493">
            <v>4.65E-2</v>
          </cell>
          <cell r="F493" t="str">
            <v>DAT</v>
          </cell>
          <cell r="G493">
            <v>2</v>
          </cell>
          <cell r="H493">
            <v>1081</v>
          </cell>
          <cell r="I493">
            <v>2003</v>
          </cell>
          <cell r="J493">
            <v>8</v>
          </cell>
          <cell r="K493">
            <v>0.26505000000000001</v>
          </cell>
          <cell r="L493" t="str">
            <v>NOM</v>
          </cell>
          <cell r="M493" t="str">
            <v>DATATEC-2o. Nivel</v>
          </cell>
          <cell r="N493">
            <v>2003008</v>
          </cell>
        </row>
        <row r="494">
          <cell r="A494">
            <v>37859</v>
          </cell>
          <cell r="B494" t="str">
            <v>SOB</v>
          </cell>
          <cell r="C494">
            <v>39638</v>
          </cell>
          <cell r="D494">
            <v>1.5</v>
          </cell>
          <cell r="E494">
            <v>7.8E-2</v>
          </cell>
          <cell r="F494" t="str">
            <v>DAT</v>
          </cell>
          <cell r="G494">
            <v>2</v>
          </cell>
          <cell r="H494">
            <v>1778</v>
          </cell>
          <cell r="I494">
            <v>2003</v>
          </cell>
          <cell r="J494">
            <v>8</v>
          </cell>
          <cell r="K494">
            <v>0.11699999999999999</v>
          </cell>
          <cell r="L494" t="str">
            <v>NOM</v>
          </cell>
          <cell r="M494" t="str">
            <v>DATATEC-2o. Nivel</v>
          </cell>
          <cell r="N494">
            <v>2003008</v>
          </cell>
        </row>
        <row r="495">
          <cell r="A495">
            <v>37859</v>
          </cell>
          <cell r="B495" t="str">
            <v>SOB</v>
          </cell>
          <cell r="C495">
            <v>38159</v>
          </cell>
          <cell r="D495">
            <v>1</v>
          </cell>
          <cell r="E495">
            <v>3.4799999999999998E-2</v>
          </cell>
          <cell r="F495" t="str">
            <v>CIM</v>
          </cell>
          <cell r="G495">
            <v>1</v>
          </cell>
          <cell r="H495">
            <v>299</v>
          </cell>
          <cell r="I495">
            <v>2003</v>
          </cell>
          <cell r="J495">
            <v>8</v>
          </cell>
          <cell r="K495">
            <v>3.4799999999999998E-2</v>
          </cell>
          <cell r="L495" t="str">
            <v>NOM</v>
          </cell>
          <cell r="M495" t="str">
            <v>CIMD 1er. Nivel</v>
          </cell>
          <cell r="N495">
            <v>2003008</v>
          </cell>
        </row>
        <row r="496">
          <cell r="A496">
            <v>37859</v>
          </cell>
          <cell r="B496" t="str">
            <v>SOB</v>
          </cell>
          <cell r="C496">
            <v>39638</v>
          </cell>
          <cell r="D496">
            <v>2</v>
          </cell>
          <cell r="E496">
            <v>7.8E-2</v>
          </cell>
          <cell r="F496" t="str">
            <v>CIM</v>
          </cell>
          <cell r="G496">
            <v>1</v>
          </cell>
          <cell r="H496">
            <v>1778</v>
          </cell>
          <cell r="I496">
            <v>2003</v>
          </cell>
          <cell r="J496">
            <v>8</v>
          </cell>
          <cell r="K496">
            <v>0.156</v>
          </cell>
          <cell r="L496" t="str">
            <v>NOM</v>
          </cell>
          <cell r="M496" t="str">
            <v>CIMD 1er. Nivel</v>
          </cell>
          <cell r="N496">
            <v>2003008</v>
          </cell>
        </row>
        <row r="497">
          <cell r="A497">
            <v>37859</v>
          </cell>
          <cell r="B497" t="str">
            <v>SOB</v>
          </cell>
          <cell r="C497">
            <v>38159</v>
          </cell>
          <cell r="D497">
            <v>1</v>
          </cell>
          <cell r="E497">
            <v>3.4799999999999998E-2</v>
          </cell>
          <cell r="F497" t="str">
            <v>CIM</v>
          </cell>
          <cell r="G497">
            <v>2</v>
          </cell>
          <cell r="H497">
            <v>299</v>
          </cell>
          <cell r="I497">
            <v>2003</v>
          </cell>
          <cell r="J497">
            <v>8</v>
          </cell>
          <cell r="K497">
            <v>3.4799999999999998E-2</v>
          </cell>
          <cell r="L497" t="str">
            <v>NOM</v>
          </cell>
          <cell r="M497" t="str">
            <v>CIMD 2o. Nivel</v>
          </cell>
          <cell r="N497">
            <v>2003008</v>
          </cell>
        </row>
        <row r="498">
          <cell r="A498">
            <v>37860</v>
          </cell>
          <cell r="B498" t="str">
            <v>SOB</v>
          </cell>
          <cell r="C498">
            <v>38159</v>
          </cell>
          <cell r="D498">
            <v>2</v>
          </cell>
          <cell r="E498">
            <v>3.4500000000000003E-2</v>
          </cell>
          <cell r="F498" t="str">
            <v>DAT</v>
          </cell>
          <cell r="G498">
            <v>1</v>
          </cell>
          <cell r="H498">
            <v>298</v>
          </cell>
          <cell r="I498">
            <v>2003</v>
          </cell>
          <cell r="J498">
            <v>8</v>
          </cell>
          <cell r="K498">
            <v>6.9000000000000006E-2</v>
          </cell>
          <cell r="L498" t="str">
            <v>NOM</v>
          </cell>
          <cell r="M498" t="str">
            <v>DATATEC-1er. Nivel</v>
          </cell>
          <cell r="N498">
            <v>2003008</v>
          </cell>
        </row>
        <row r="499">
          <cell r="A499">
            <v>37860</v>
          </cell>
          <cell r="B499" t="str">
            <v>SOB</v>
          </cell>
          <cell r="C499">
            <v>38268</v>
          </cell>
          <cell r="D499">
            <v>5</v>
          </cell>
          <cell r="E499">
            <v>3.5400000000000001E-2</v>
          </cell>
          <cell r="F499" t="str">
            <v>DAT</v>
          </cell>
          <cell r="G499">
            <v>1</v>
          </cell>
          <cell r="H499">
            <v>407</v>
          </cell>
          <cell r="I499">
            <v>2003</v>
          </cell>
          <cell r="J499">
            <v>8</v>
          </cell>
          <cell r="K499">
            <v>0.17699999999999999</v>
          </cell>
          <cell r="L499" t="str">
            <v>NOM</v>
          </cell>
          <cell r="M499" t="str">
            <v>DATATEC-1er. Nivel</v>
          </cell>
          <cell r="N499">
            <v>2003008</v>
          </cell>
        </row>
        <row r="500">
          <cell r="A500">
            <v>37860</v>
          </cell>
          <cell r="B500" t="str">
            <v>SOB</v>
          </cell>
          <cell r="C500">
            <v>38370</v>
          </cell>
          <cell r="D500">
            <v>7</v>
          </cell>
          <cell r="E500">
            <v>3.6657000000000002E-2</v>
          </cell>
          <cell r="F500" t="str">
            <v>DAT</v>
          </cell>
          <cell r="G500">
            <v>1</v>
          </cell>
          <cell r="H500">
            <v>509</v>
          </cell>
          <cell r="I500">
            <v>2003</v>
          </cell>
          <cell r="J500">
            <v>8</v>
          </cell>
          <cell r="K500">
            <v>0.25659900000000002</v>
          </cell>
          <cell r="L500" t="str">
            <v>NOM</v>
          </cell>
          <cell r="M500" t="str">
            <v>DATATEC-1er. Nivel</v>
          </cell>
          <cell r="N500">
            <v>2003008</v>
          </cell>
        </row>
        <row r="501">
          <cell r="A501">
            <v>37860</v>
          </cell>
          <cell r="B501" t="str">
            <v>SOB</v>
          </cell>
          <cell r="C501">
            <v>38514</v>
          </cell>
          <cell r="D501">
            <v>1</v>
          </cell>
          <cell r="E501">
            <v>3.95E-2</v>
          </cell>
          <cell r="F501" t="str">
            <v>DAT</v>
          </cell>
          <cell r="G501">
            <v>1</v>
          </cell>
          <cell r="H501">
            <v>653</v>
          </cell>
          <cell r="I501">
            <v>2003</v>
          </cell>
          <cell r="J501">
            <v>8</v>
          </cell>
          <cell r="K501">
            <v>3.95E-2</v>
          </cell>
          <cell r="L501" t="str">
            <v>NOM</v>
          </cell>
          <cell r="M501" t="str">
            <v>DATATEC-1er. Nivel</v>
          </cell>
          <cell r="N501">
            <v>2003008</v>
          </cell>
        </row>
        <row r="502">
          <cell r="A502">
            <v>37860</v>
          </cell>
          <cell r="B502" t="str">
            <v>SOB</v>
          </cell>
          <cell r="C502">
            <v>38004</v>
          </cell>
          <cell r="D502">
            <v>2</v>
          </cell>
          <cell r="E502">
            <v>3.15E-2</v>
          </cell>
          <cell r="F502" t="str">
            <v>DAT</v>
          </cell>
          <cell r="G502">
            <v>2</v>
          </cell>
          <cell r="H502">
            <v>143</v>
          </cell>
          <cell r="I502">
            <v>2003</v>
          </cell>
          <cell r="J502">
            <v>8</v>
          </cell>
          <cell r="K502">
            <v>6.3E-2</v>
          </cell>
          <cell r="L502" t="str">
            <v>NOM</v>
          </cell>
          <cell r="M502" t="str">
            <v>DATATEC-2o. Nivel</v>
          </cell>
          <cell r="N502">
            <v>2003008</v>
          </cell>
        </row>
        <row r="503">
          <cell r="A503">
            <v>37860</v>
          </cell>
          <cell r="B503" t="str">
            <v>SOB</v>
          </cell>
          <cell r="C503">
            <v>38159</v>
          </cell>
          <cell r="D503">
            <v>1</v>
          </cell>
          <cell r="E503">
            <v>3.4500000000000003E-2</v>
          </cell>
          <cell r="F503" t="str">
            <v>DAT</v>
          </cell>
          <cell r="G503">
            <v>2</v>
          </cell>
          <cell r="H503">
            <v>298</v>
          </cell>
          <cell r="I503">
            <v>2003</v>
          </cell>
          <cell r="J503">
            <v>8</v>
          </cell>
          <cell r="K503">
            <v>3.4500000000000003E-2</v>
          </cell>
          <cell r="L503" t="str">
            <v>NOM</v>
          </cell>
          <cell r="M503" t="str">
            <v>DATATEC-2o. Nivel</v>
          </cell>
          <cell r="N503">
            <v>2003008</v>
          </cell>
        </row>
        <row r="504">
          <cell r="A504">
            <v>37860</v>
          </cell>
          <cell r="B504" t="str">
            <v>SOB</v>
          </cell>
          <cell r="C504">
            <v>38370</v>
          </cell>
          <cell r="D504">
            <v>3</v>
          </cell>
          <cell r="E504">
            <v>3.6700000000000003E-2</v>
          </cell>
          <cell r="F504" t="str">
            <v>DAT</v>
          </cell>
          <cell r="G504">
            <v>2</v>
          </cell>
          <cell r="H504">
            <v>509</v>
          </cell>
          <cell r="I504">
            <v>2003</v>
          </cell>
          <cell r="J504">
            <v>8</v>
          </cell>
          <cell r="K504">
            <v>0.1101</v>
          </cell>
          <cell r="L504" t="str">
            <v>NOM</v>
          </cell>
          <cell r="M504" t="str">
            <v>DATATEC-2o. Nivel</v>
          </cell>
          <cell r="N504">
            <v>2003008</v>
          </cell>
        </row>
        <row r="505">
          <cell r="A505">
            <v>37860</v>
          </cell>
          <cell r="B505" t="str">
            <v>SOB</v>
          </cell>
          <cell r="C505">
            <v>38514</v>
          </cell>
          <cell r="D505">
            <v>3</v>
          </cell>
          <cell r="E505">
            <v>3.9899999999999998E-2</v>
          </cell>
          <cell r="F505" t="str">
            <v>DAT</v>
          </cell>
          <cell r="G505">
            <v>2</v>
          </cell>
          <cell r="H505">
            <v>653</v>
          </cell>
          <cell r="I505">
            <v>2003</v>
          </cell>
          <cell r="J505">
            <v>8</v>
          </cell>
          <cell r="K505">
            <v>0.1197</v>
          </cell>
          <cell r="L505" t="str">
            <v>NOM</v>
          </cell>
          <cell r="M505" t="str">
            <v>DATATEC-2o. Nivel</v>
          </cell>
          <cell r="N505">
            <v>2003008</v>
          </cell>
        </row>
        <row r="506">
          <cell r="A506">
            <v>37860</v>
          </cell>
          <cell r="B506" t="str">
            <v>SOB</v>
          </cell>
          <cell r="C506">
            <v>38941</v>
          </cell>
          <cell r="D506">
            <v>2</v>
          </cell>
          <cell r="E506">
            <v>4.65E-2</v>
          </cell>
          <cell r="F506" t="str">
            <v>DAT</v>
          </cell>
          <cell r="G506">
            <v>2</v>
          </cell>
          <cell r="H506">
            <v>1080</v>
          </cell>
          <cell r="I506">
            <v>2003</v>
          </cell>
          <cell r="J506">
            <v>8</v>
          </cell>
          <cell r="K506">
            <v>9.2999999999999999E-2</v>
          </cell>
          <cell r="L506" t="str">
            <v>NOM</v>
          </cell>
          <cell r="M506" t="str">
            <v>DATATEC-2o. Nivel</v>
          </cell>
          <cell r="N506">
            <v>2003008</v>
          </cell>
        </row>
        <row r="507">
          <cell r="A507">
            <v>37860</v>
          </cell>
          <cell r="B507" t="str">
            <v>SOB</v>
          </cell>
          <cell r="C507">
            <v>38268</v>
          </cell>
          <cell r="D507">
            <v>1</v>
          </cell>
          <cell r="E507">
            <v>3.5400000000000001E-2</v>
          </cell>
          <cell r="F507" t="str">
            <v>CIM</v>
          </cell>
          <cell r="G507">
            <v>2</v>
          </cell>
          <cell r="H507">
            <v>407</v>
          </cell>
          <cell r="I507">
            <v>2003</v>
          </cell>
          <cell r="J507">
            <v>8</v>
          </cell>
          <cell r="K507">
            <v>3.5400000000000001E-2</v>
          </cell>
          <cell r="L507" t="str">
            <v>NOM</v>
          </cell>
          <cell r="M507" t="str">
            <v>CIMD 2o. Nivel</v>
          </cell>
          <cell r="N507">
            <v>2003008</v>
          </cell>
        </row>
        <row r="508">
          <cell r="A508">
            <v>37860</v>
          </cell>
          <cell r="B508" t="str">
            <v>SOB</v>
          </cell>
          <cell r="C508">
            <v>38941</v>
          </cell>
          <cell r="D508">
            <v>1</v>
          </cell>
          <cell r="E508">
            <v>4.65E-2</v>
          </cell>
          <cell r="F508" t="str">
            <v>CIM</v>
          </cell>
          <cell r="G508">
            <v>2</v>
          </cell>
          <cell r="H508">
            <v>1080</v>
          </cell>
          <cell r="I508">
            <v>2003</v>
          </cell>
          <cell r="J508">
            <v>8</v>
          </cell>
          <cell r="K508">
            <v>4.65E-2</v>
          </cell>
          <cell r="L508" t="str">
            <v>NOM</v>
          </cell>
          <cell r="M508" t="str">
            <v>CIMD 2o. Nivel</v>
          </cell>
          <cell r="N508">
            <v>2003008</v>
          </cell>
        </row>
        <row r="509">
          <cell r="A509">
            <v>37861</v>
          </cell>
          <cell r="B509" t="str">
            <v>SOB</v>
          </cell>
          <cell r="C509">
            <v>37889</v>
          </cell>
          <cell r="D509">
            <v>1</v>
          </cell>
          <cell r="E509">
            <v>2.9000000000000001E-2</v>
          </cell>
          <cell r="F509" t="str">
            <v>DAT</v>
          </cell>
          <cell r="G509">
            <v>1</v>
          </cell>
          <cell r="H509">
            <v>27</v>
          </cell>
          <cell r="I509">
            <v>2003</v>
          </cell>
          <cell r="J509">
            <v>8</v>
          </cell>
          <cell r="K509">
            <v>2.9000000000000001E-2</v>
          </cell>
          <cell r="L509" t="str">
            <v>NOM</v>
          </cell>
          <cell r="M509" t="str">
            <v>DATATEC-1er. Nivel</v>
          </cell>
          <cell r="N509">
            <v>2003008</v>
          </cell>
        </row>
        <row r="510">
          <cell r="A510">
            <v>37861</v>
          </cell>
          <cell r="B510" t="str">
            <v>SOB</v>
          </cell>
          <cell r="C510">
            <v>38159</v>
          </cell>
          <cell r="D510">
            <v>2</v>
          </cell>
          <cell r="E510">
            <v>3.4500000000000003E-2</v>
          </cell>
          <cell r="F510" t="str">
            <v>DAT</v>
          </cell>
          <cell r="G510">
            <v>1</v>
          </cell>
          <cell r="H510">
            <v>297</v>
          </cell>
          <cell r="I510">
            <v>2003</v>
          </cell>
          <cell r="J510">
            <v>8</v>
          </cell>
          <cell r="K510">
            <v>6.9000000000000006E-2</v>
          </cell>
          <cell r="L510" t="str">
            <v>NOM</v>
          </cell>
          <cell r="M510" t="str">
            <v>DATATEC-1er. Nivel</v>
          </cell>
          <cell r="N510">
            <v>2003008</v>
          </cell>
        </row>
        <row r="511">
          <cell r="A511">
            <v>37861</v>
          </cell>
          <cell r="B511" t="str">
            <v>SOB</v>
          </cell>
          <cell r="C511">
            <v>38514</v>
          </cell>
          <cell r="D511">
            <v>3</v>
          </cell>
          <cell r="E511">
            <v>3.95E-2</v>
          </cell>
          <cell r="F511" t="str">
            <v>DAT</v>
          </cell>
          <cell r="G511">
            <v>1</v>
          </cell>
          <cell r="H511">
            <v>652</v>
          </cell>
          <cell r="I511">
            <v>2003</v>
          </cell>
          <cell r="J511">
            <v>8</v>
          </cell>
          <cell r="K511">
            <v>0.11849999999999999</v>
          </cell>
          <cell r="L511" t="str">
            <v>NOM</v>
          </cell>
          <cell r="M511" t="str">
            <v>DATATEC-1er. Nivel</v>
          </cell>
          <cell r="N511">
            <v>2003008</v>
          </cell>
        </row>
        <row r="512">
          <cell r="A512">
            <v>37861</v>
          </cell>
          <cell r="B512" t="str">
            <v>SOB</v>
          </cell>
          <cell r="C512">
            <v>38941</v>
          </cell>
          <cell r="D512">
            <v>2</v>
          </cell>
          <cell r="E512">
            <v>4.6149999999999997E-2</v>
          </cell>
          <cell r="F512" t="str">
            <v>DAT</v>
          </cell>
          <cell r="G512">
            <v>1</v>
          </cell>
          <cell r="H512">
            <v>1079</v>
          </cell>
          <cell r="I512">
            <v>2003</v>
          </cell>
          <cell r="J512">
            <v>8</v>
          </cell>
          <cell r="K512">
            <v>9.2299999999999993E-2</v>
          </cell>
          <cell r="L512" t="str">
            <v>NOM</v>
          </cell>
          <cell r="M512" t="str">
            <v>DATATEC-1er. Nivel</v>
          </cell>
          <cell r="N512">
            <v>2003008</v>
          </cell>
        </row>
        <row r="513">
          <cell r="A513">
            <v>37861</v>
          </cell>
          <cell r="B513" t="str">
            <v>SOB</v>
          </cell>
          <cell r="C513">
            <v>39638</v>
          </cell>
          <cell r="D513">
            <v>2</v>
          </cell>
          <cell r="E513">
            <v>7.6749999999999999E-2</v>
          </cell>
          <cell r="F513" t="str">
            <v>DAT</v>
          </cell>
          <cell r="G513">
            <v>1</v>
          </cell>
          <cell r="H513">
            <v>1776</v>
          </cell>
          <cell r="I513">
            <v>2003</v>
          </cell>
          <cell r="J513">
            <v>8</v>
          </cell>
          <cell r="K513">
            <v>0.1535</v>
          </cell>
          <cell r="L513" t="str">
            <v>NOM</v>
          </cell>
          <cell r="M513" t="str">
            <v>DATATEC-1er. Nivel</v>
          </cell>
          <cell r="N513">
            <v>2003008</v>
          </cell>
        </row>
        <row r="514">
          <cell r="A514">
            <v>37861</v>
          </cell>
          <cell r="B514" t="str">
            <v>SOB</v>
          </cell>
          <cell r="C514">
            <v>38159</v>
          </cell>
          <cell r="D514">
            <v>5.5</v>
          </cell>
          <cell r="E514">
            <v>3.4426999999999999E-2</v>
          </cell>
          <cell r="F514" t="str">
            <v>DAT</v>
          </cell>
          <cell r="G514">
            <v>2</v>
          </cell>
          <cell r="H514">
            <v>297</v>
          </cell>
          <cell r="I514">
            <v>2003</v>
          </cell>
          <cell r="J514">
            <v>8</v>
          </cell>
          <cell r="K514">
            <v>0.1893485</v>
          </cell>
          <cell r="L514" t="str">
            <v>NOM</v>
          </cell>
          <cell r="M514" t="str">
            <v>DATATEC-2o. Nivel</v>
          </cell>
          <cell r="N514">
            <v>2003008</v>
          </cell>
        </row>
        <row r="515">
          <cell r="A515">
            <v>37861</v>
          </cell>
          <cell r="B515" t="str">
            <v>SOB</v>
          </cell>
          <cell r="C515">
            <v>38941</v>
          </cell>
          <cell r="D515">
            <v>2.5</v>
          </cell>
          <cell r="E515">
            <v>4.6280000000000002E-2</v>
          </cell>
          <cell r="F515" t="str">
            <v>DAT</v>
          </cell>
          <cell r="G515">
            <v>2</v>
          </cell>
          <cell r="H515">
            <v>1079</v>
          </cell>
          <cell r="I515">
            <v>2003</v>
          </cell>
          <cell r="J515">
            <v>8</v>
          </cell>
          <cell r="K515">
            <v>0.1157</v>
          </cell>
          <cell r="L515" t="str">
            <v>NOM</v>
          </cell>
          <cell r="M515" t="str">
            <v>DATATEC-2o. Nivel</v>
          </cell>
          <cell r="N515">
            <v>2003008</v>
          </cell>
        </row>
        <row r="516">
          <cell r="A516">
            <v>37861</v>
          </cell>
          <cell r="B516" t="str">
            <v>SOB</v>
          </cell>
          <cell r="C516">
            <v>39638</v>
          </cell>
          <cell r="D516">
            <v>1.5</v>
          </cell>
          <cell r="E516">
            <v>7.7732999999999997E-2</v>
          </cell>
          <cell r="F516" t="str">
            <v>DAT</v>
          </cell>
          <cell r="G516">
            <v>2</v>
          </cell>
          <cell r="H516">
            <v>1776</v>
          </cell>
          <cell r="I516">
            <v>2003</v>
          </cell>
          <cell r="J516">
            <v>8</v>
          </cell>
          <cell r="K516">
            <v>0.11659949999999999</v>
          </cell>
          <cell r="L516" t="str">
            <v>NOM</v>
          </cell>
          <cell r="M516" t="str">
            <v>DATATEC-2o. Nivel</v>
          </cell>
          <cell r="N516">
            <v>2003008</v>
          </cell>
        </row>
        <row r="517">
          <cell r="A517">
            <v>37861</v>
          </cell>
          <cell r="B517" t="str">
            <v>SOB</v>
          </cell>
          <cell r="C517">
            <v>38159</v>
          </cell>
          <cell r="D517">
            <v>3.5</v>
          </cell>
          <cell r="E517">
            <v>3.4500000000000003E-2</v>
          </cell>
          <cell r="F517" t="str">
            <v>CIM</v>
          </cell>
          <cell r="G517">
            <v>2</v>
          </cell>
          <cell r="H517">
            <v>297</v>
          </cell>
          <cell r="I517">
            <v>2003</v>
          </cell>
          <cell r="J517">
            <v>8</v>
          </cell>
          <cell r="K517">
            <v>0.12075000000000001</v>
          </cell>
          <cell r="L517" t="str">
            <v>NOM</v>
          </cell>
          <cell r="M517" t="str">
            <v>CIMD 2o. Nivel</v>
          </cell>
          <cell r="N517">
            <v>2003008</v>
          </cell>
        </row>
        <row r="518">
          <cell r="A518">
            <v>37861</v>
          </cell>
          <cell r="B518" t="str">
            <v>SOB</v>
          </cell>
          <cell r="C518">
            <v>38370</v>
          </cell>
          <cell r="D518">
            <v>2</v>
          </cell>
          <cell r="E518">
            <v>3.6700000000000003E-2</v>
          </cell>
          <cell r="F518" t="str">
            <v>CIM</v>
          </cell>
          <cell r="G518">
            <v>2</v>
          </cell>
          <cell r="H518">
            <v>508</v>
          </cell>
          <cell r="I518">
            <v>2003</v>
          </cell>
          <cell r="J518">
            <v>8</v>
          </cell>
          <cell r="K518">
            <v>7.3400000000000007E-2</v>
          </cell>
          <cell r="L518" t="str">
            <v>NOM</v>
          </cell>
          <cell r="M518" t="str">
            <v>CIMD 2o. Nivel</v>
          </cell>
          <cell r="N518">
            <v>2003008</v>
          </cell>
        </row>
        <row r="519">
          <cell r="A519">
            <v>37861</v>
          </cell>
          <cell r="B519" t="str">
            <v>SOB</v>
          </cell>
          <cell r="C519">
            <v>38514</v>
          </cell>
          <cell r="D519">
            <v>3</v>
          </cell>
          <cell r="E519">
            <v>3.95E-2</v>
          </cell>
          <cell r="F519" t="str">
            <v>CIM</v>
          </cell>
          <cell r="G519">
            <v>2</v>
          </cell>
          <cell r="H519">
            <v>652</v>
          </cell>
          <cell r="I519">
            <v>2003</v>
          </cell>
          <cell r="J519">
            <v>8</v>
          </cell>
          <cell r="K519">
            <v>0.11849999999999999</v>
          </cell>
          <cell r="L519" t="str">
            <v>NOM</v>
          </cell>
          <cell r="M519" t="str">
            <v>CIMD 2o. Nivel</v>
          </cell>
          <cell r="N519">
            <v>2003008</v>
          </cell>
        </row>
        <row r="520">
          <cell r="A520">
            <v>37861</v>
          </cell>
          <cell r="B520" t="str">
            <v>SOB</v>
          </cell>
          <cell r="C520">
            <v>38941</v>
          </cell>
          <cell r="D520">
            <v>1</v>
          </cell>
          <cell r="E520">
            <v>4.65E-2</v>
          </cell>
          <cell r="F520" t="str">
            <v>CIM</v>
          </cell>
          <cell r="G520">
            <v>2</v>
          </cell>
          <cell r="H520">
            <v>1079</v>
          </cell>
          <cell r="I520">
            <v>2003</v>
          </cell>
          <cell r="J520">
            <v>8</v>
          </cell>
          <cell r="K520">
            <v>4.65E-2</v>
          </cell>
          <cell r="L520" t="str">
            <v>NOM</v>
          </cell>
          <cell r="M520" t="str">
            <v>CIMD 2o. Nivel</v>
          </cell>
          <cell r="N520">
            <v>2003008</v>
          </cell>
        </row>
        <row r="521">
          <cell r="A521">
            <v>37862</v>
          </cell>
          <cell r="B521" t="str">
            <v>SOB</v>
          </cell>
          <cell r="C521">
            <v>38159</v>
          </cell>
          <cell r="D521">
            <v>3</v>
          </cell>
          <cell r="E521">
            <v>3.4000000000000002E-2</v>
          </cell>
          <cell r="F521" t="str">
            <v>DAT</v>
          </cell>
          <cell r="G521">
            <v>2</v>
          </cell>
          <cell r="H521">
            <v>294</v>
          </cell>
          <cell r="I521">
            <v>2003</v>
          </cell>
          <cell r="J521">
            <v>8</v>
          </cell>
          <cell r="K521">
            <v>0.10200000000000001</v>
          </cell>
          <cell r="L521" t="str">
            <v>NOM</v>
          </cell>
          <cell r="M521" t="str">
            <v>DATATEC-2do. Nivel</v>
          </cell>
          <cell r="N521">
            <v>2003008</v>
          </cell>
        </row>
        <row r="522">
          <cell r="A522">
            <v>37862</v>
          </cell>
          <cell r="B522" t="str">
            <v>SOB</v>
          </cell>
          <cell r="C522">
            <v>38941</v>
          </cell>
          <cell r="D522">
            <v>1.5</v>
          </cell>
          <cell r="E522">
            <v>4.6199999999999998E-2</v>
          </cell>
          <cell r="F522" t="str">
            <v>DAT</v>
          </cell>
          <cell r="G522">
            <v>2</v>
          </cell>
          <cell r="H522">
            <v>1076</v>
          </cell>
          <cell r="I522">
            <v>2003</v>
          </cell>
          <cell r="J522">
            <v>8</v>
          </cell>
          <cell r="K522">
            <v>6.93E-2</v>
          </cell>
          <cell r="L522" t="str">
            <v>NOM</v>
          </cell>
          <cell r="M522" t="str">
            <v>DATATEC-2do. Nivel</v>
          </cell>
          <cell r="N522">
            <v>2003008</v>
          </cell>
        </row>
        <row r="523">
          <cell r="A523">
            <v>37862</v>
          </cell>
          <cell r="B523" t="str">
            <v>SOB</v>
          </cell>
          <cell r="C523">
            <v>39638</v>
          </cell>
          <cell r="D523">
            <v>0.5</v>
          </cell>
          <cell r="E523">
            <v>7.6999999999999999E-2</v>
          </cell>
          <cell r="F523" t="str">
            <v>DAT</v>
          </cell>
          <cell r="G523">
            <v>2</v>
          </cell>
          <cell r="H523">
            <v>1773</v>
          </cell>
          <cell r="I523">
            <v>2003</v>
          </cell>
          <cell r="J523">
            <v>8</v>
          </cell>
          <cell r="K523">
            <v>3.85E-2</v>
          </cell>
          <cell r="L523" t="str">
            <v>NOM</v>
          </cell>
          <cell r="M523" t="str">
            <v>DATATEC-2o. Nivel</v>
          </cell>
          <cell r="N523">
            <v>2003008</v>
          </cell>
        </row>
        <row r="524">
          <cell r="A524">
            <v>37865</v>
          </cell>
          <cell r="B524" t="str">
            <v>SOB</v>
          </cell>
          <cell r="C524">
            <v>38159</v>
          </cell>
          <cell r="D524">
            <v>1</v>
          </cell>
          <cell r="E524">
            <v>3.4000000000000002E-2</v>
          </cell>
          <cell r="F524" t="str">
            <v>DAT</v>
          </cell>
          <cell r="G524">
            <v>1</v>
          </cell>
          <cell r="H524">
            <v>293</v>
          </cell>
          <cell r="I524">
            <v>2003</v>
          </cell>
          <cell r="J524">
            <v>9</v>
          </cell>
          <cell r="K524">
            <v>3.4000000000000002E-2</v>
          </cell>
          <cell r="L524" t="str">
            <v>NOM</v>
          </cell>
          <cell r="M524" t="str">
            <v>DATATEC-1er. Nivel</v>
          </cell>
          <cell r="N524">
            <v>2003009</v>
          </cell>
        </row>
        <row r="525">
          <cell r="A525">
            <v>37865</v>
          </cell>
          <cell r="B525" t="str">
            <v>SOB</v>
          </cell>
          <cell r="C525">
            <v>38159</v>
          </cell>
          <cell r="D525">
            <v>6</v>
          </cell>
          <cell r="E525">
            <v>3.4000000000000002E-2</v>
          </cell>
          <cell r="F525" t="str">
            <v>DAT</v>
          </cell>
          <cell r="G525">
            <v>2</v>
          </cell>
          <cell r="H525">
            <v>293</v>
          </cell>
          <cell r="I525">
            <v>2003</v>
          </cell>
          <cell r="J525">
            <v>9</v>
          </cell>
          <cell r="K525">
            <v>0.20400000000000001</v>
          </cell>
          <cell r="L525" t="str">
            <v>NOM</v>
          </cell>
          <cell r="M525" t="str">
            <v>DATATEC-2do. Nivel</v>
          </cell>
          <cell r="N525">
            <v>2003009</v>
          </cell>
        </row>
        <row r="526">
          <cell r="A526">
            <v>37865</v>
          </cell>
          <cell r="B526" t="str">
            <v>SOB</v>
          </cell>
          <cell r="C526">
            <v>39638</v>
          </cell>
          <cell r="D526">
            <v>1</v>
          </cell>
          <cell r="E526">
            <v>7.6499999999999999E-2</v>
          </cell>
          <cell r="F526" t="str">
            <v>DAT</v>
          </cell>
          <cell r="G526">
            <v>2</v>
          </cell>
          <cell r="H526">
            <v>1772</v>
          </cell>
          <cell r="I526">
            <v>2003</v>
          </cell>
          <cell r="J526">
            <v>9</v>
          </cell>
          <cell r="K526">
            <v>7.6499999999999999E-2</v>
          </cell>
          <cell r="L526" t="str">
            <v>NOM</v>
          </cell>
          <cell r="M526" t="str">
            <v>DATATEC-2do. Nivel</v>
          </cell>
          <cell r="N526">
            <v>2003009</v>
          </cell>
        </row>
        <row r="527">
          <cell r="A527">
            <v>37865</v>
          </cell>
          <cell r="B527" t="str">
            <v>SOB</v>
          </cell>
          <cell r="C527">
            <v>38268</v>
          </cell>
          <cell r="D527">
            <v>6</v>
          </cell>
          <cell r="E527">
            <v>3.56E-2</v>
          </cell>
          <cell r="F527" t="str">
            <v>CIM</v>
          </cell>
          <cell r="G527">
            <v>2</v>
          </cell>
          <cell r="H527">
            <v>402</v>
          </cell>
          <cell r="I527">
            <v>2003</v>
          </cell>
          <cell r="J527">
            <v>9</v>
          </cell>
          <cell r="K527">
            <v>0.21360000000000001</v>
          </cell>
          <cell r="L527" t="str">
            <v>NOM</v>
          </cell>
          <cell r="M527" t="str">
            <v>CIMD 2o. Nivel</v>
          </cell>
          <cell r="N527">
            <v>2003009</v>
          </cell>
        </row>
        <row r="528">
          <cell r="A528">
            <v>37866</v>
          </cell>
          <cell r="B528" t="str">
            <v>SOB</v>
          </cell>
          <cell r="C528">
            <v>38941</v>
          </cell>
          <cell r="D528">
            <v>3</v>
          </cell>
          <cell r="E528">
            <v>4.5567000000000003E-2</v>
          </cell>
          <cell r="F528" t="str">
            <v>DAT</v>
          </cell>
          <cell r="G528">
            <v>1</v>
          </cell>
          <cell r="H528">
            <v>1074</v>
          </cell>
          <cell r="I528">
            <v>2003</v>
          </cell>
          <cell r="J528">
            <v>9</v>
          </cell>
          <cell r="K528">
            <v>0.13670100000000002</v>
          </cell>
          <cell r="L528" t="str">
            <v>NOM</v>
          </cell>
          <cell r="M528" t="str">
            <v>DATATEC-1er. Nivel</v>
          </cell>
          <cell r="N528">
            <v>2003009</v>
          </cell>
        </row>
        <row r="529">
          <cell r="A529">
            <v>37866</v>
          </cell>
          <cell r="B529" t="str">
            <v>SOB</v>
          </cell>
          <cell r="C529">
            <v>37889</v>
          </cell>
          <cell r="D529">
            <v>8</v>
          </cell>
          <cell r="E529">
            <v>0.03</v>
          </cell>
          <cell r="F529" t="str">
            <v>DAT</v>
          </cell>
          <cell r="G529">
            <v>2</v>
          </cell>
          <cell r="H529">
            <v>22</v>
          </cell>
          <cell r="I529">
            <v>2003</v>
          </cell>
          <cell r="J529">
            <v>9</v>
          </cell>
          <cell r="K529">
            <v>0.24</v>
          </cell>
          <cell r="L529" t="str">
            <v>NOM</v>
          </cell>
          <cell r="M529" t="str">
            <v>DATATEC-2do. Nivel</v>
          </cell>
          <cell r="N529">
            <v>2003009</v>
          </cell>
        </row>
        <row r="530">
          <cell r="A530">
            <v>37866</v>
          </cell>
          <cell r="B530" t="str">
            <v>SOB</v>
          </cell>
          <cell r="C530">
            <v>38159</v>
          </cell>
          <cell r="D530">
            <v>3</v>
          </cell>
          <cell r="E530">
            <v>3.4000000000000002E-2</v>
          </cell>
          <cell r="F530" t="str">
            <v>DAT</v>
          </cell>
          <cell r="G530">
            <v>2</v>
          </cell>
          <cell r="H530">
            <v>292</v>
          </cell>
          <cell r="I530">
            <v>2003</v>
          </cell>
          <cell r="J530">
            <v>9</v>
          </cell>
          <cell r="K530">
            <v>0.10200000000000001</v>
          </cell>
          <cell r="L530" t="str">
            <v>NOM</v>
          </cell>
          <cell r="M530" t="str">
            <v>DATATEC-2do. Nivel</v>
          </cell>
          <cell r="N530">
            <v>2003009</v>
          </cell>
        </row>
        <row r="531">
          <cell r="A531">
            <v>37866</v>
          </cell>
          <cell r="B531" t="str">
            <v>SOB</v>
          </cell>
          <cell r="C531">
            <v>38268</v>
          </cell>
          <cell r="D531">
            <v>1.5</v>
          </cell>
          <cell r="E531">
            <v>3.5499999999999997E-2</v>
          </cell>
          <cell r="F531" t="str">
            <v>DAT</v>
          </cell>
          <cell r="G531">
            <v>2</v>
          </cell>
          <cell r="H531">
            <v>401</v>
          </cell>
          <cell r="I531">
            <v>2003</v>
          </cell>
          <cell r="J531">
            <v>9</v>
          </cell>
          <cell r="K531">
            <v>5.3249999999999992E-2</v>
          </cell>
          <cell r="L531" t="str">
            <v>NOM</v>
          </cell>
          <cell r="M531" t="str">
            <v>DATATEC-2do. Nivel</v>
          </cell>
          <cell r="N531">
            <v>2003009</v>
          </cell>
        </row>
        <row r="532">
          <cell r="A532">
            <v>37866</v>
          </cell>
          <cell r="B532" t="str">
            <v>SOB</v>
          </cell>
          <cell r="C532">
            <v>38370</v>
          </cell>
          <cell r="D532">
            <v>1</v>
          </cell>
          <cell r="E532">
            <v>3.6499999999999998E-2</v>
          </cell>
          <cell r="F532" t="str">
            <v>DAT</v>
          </cell>
          <cell r="G532">
            <v>2</v>
          </cell>
          <cell r="H532">
            <v>503</v>
          </cell>
          <cell r="I532">
            <v>2003</v>
          </cell>
          <cell r="J532">
            <v>9</v>
          </cell>
          <cell r="K532">
            <v>3.6499999999999998E-2</v>
          </cell>
          <cell r="L532" t="str">
            <v>NOM</v>
          </cell>
          <cell r="M532" t="str">
            <v>DATATEC-2do. Nivel</v>
          </cell>
          <cell r="N532">
            <v>2003009</v>
          </cell>
        </row>
        <row r="533">
          <cell r="A533">
            <v>37866</v>
          </cell>
          <cell r="B533" t="str">
            <v>SOB</v>
          </cell>
          <cell r="C533">
            <v>38941</v>
          </cell>
          <cell r="D533">
            <v>2.5</v>
          </cell>
          <cell r="E533">
            <v>4.5879999999999997E-2</v>
          </cell>
          <cell r="F533" t="str">
            <v>DAT</v>
          </cell>
          <cell r="G533">
            <v>2</v>
          </cell>
          <cell r="H533">
            <v>1074</v>
          </cell>
          <cell r="I533">
            <v>2003</v>
          </cell>
          <cell r="J533">
            <v>9</v>
          </cell>
          <cell r="K533">
            <v>0.1147</v>
          </cell>
          <cell r="L533" t="str">
            <v>NOM</v>
          </cell>
          <cell r="M533" t="str">
            <v>DATATEC-2do. Nivel</v>
          </cell>
          <cell r="N533">
            <v>2003009</v>
          </cell>
        </row>
        <row r="534">
          <cell r="A534">
            <v>37866</v>
          </cell>
          <cell r="B534" t="str">
            <v>SOB</v>
          </cell>
          <cell r="C534">
            <v>39638</v>
          </cell>
          <cell r="D534">
            <v>1</v>
          </cell>
          <cell r="E534">
            <v>7.5800000000000006E-2</v>
          </cell>
          <cell r="F534" t="str">
            <v>DAT</v>
          </cell>
          <cell r="G534">
            <v>2</v>
          </cell>
          <cell r="H534">
            <v>1771</v>
          </cell>
          <cell r="I534">
            <v>2003</v>
          </cell>
          <cell r="J534">
            <v>9</v>
          </cell>
          <cell r="K534">
            <v>7.5800000000000006E-2</v>
          </cell>
          <cell r="L534" t="str">
            <v>NOM</v>
          </cell>
          <cell r="M534" t="str">
            <v>DATATEC-2do. Nivel</v>
          </cell>
          <cell r="N534">
            <v>2003009</v>
          </cell>
        </row>
        <row r="535">
          <cell r="A535">
            <v>37866</v>
          </cell>
          <cell r="B535" t="str">
            <v>SOB</v>
          </cell>
          <cell r="C535">
            <v>38941</v>
          </cell>
          <cell r="D535">
            <v>2</v>
          </cell>
          <cell r="E535">
            <v>4.5600000000000002E-2</v>
          </cell>
          <cell r="F535" t="str">
            <v>CIM</v>
          </cell>
          <cell r="G535">
            <v>2</v>
          </cell>
          <cell r="H535">
            <v>1074</v>
          </cell>
          <cell r="I535">
            <v>2003</v>
          </cell>
          <cell r="J535">
            <v>9</v>
          </cell>
          <cell r="K535">
            <v>9.1200000000000003E-2</v>
          </cell>
          <cell r="L535" t="str">
            <v>NOM</v>
          </cell>
          <cell r="M535" t="str">
            <v>CIMD 2o. Nivel</v>
          </cell>
          <cell r="N535">
            <v>2003009</v>
          </cell>
        </row>
        <row r="536">
          <cell r="A536">
            <v>37867</v>
          </cell>
          <cell r="B536" t="str">
            <v>SOB</v>
          </cell>
          <cell r="C536">
            <v>38159</v>
          </cell>
          <cell r="D536">
            <v>1</v>
          </cell>
          <cell r="E536">
            <v>3.3000000000000002E-2</v>
          </cell>
          <cell r="F536" t="str">
            <v>DAT</v>
          </cell>
          <cell r="G536">
            <v>1</v>
          </cell>
          <cell r="H536">
            <v>291</v>
          </cell>
          <cell r="I536">
            <v>2003</v>
          </cell>
          <cell r="J536">
            <v>9</v>
          </cell>
          <cell r="K536">
            <v>3.3000000000000002E-2</v>
          </cell>
          <cell r="L536" t="str">
            <v>NOM</v>
          </cell>
          <cell r="M536" t="str">
            <v>DATATEC-1er. Nivel</v>
          </cell>
          <cell r="N536">
            <v>2003009</v>
          </cell>
        </row>
        <row r="537">
          <cell r="A537">
            <v>37867</v>
          </cell>
          <cell r="B537" t="str">
            <v>SOB</v>
          </cell>
          <cell r="C537">
            <v>38941</v>
          </cell>
          <cell r="D537">
            <v>1</v>
          </cell>
          <cell r="E537">
            <v>4.3999999999999997E-2</v>
          </cell>
          <cell r="F537" t="str">
            <v>DAT</v>
          </cell>
          <cell r="G537">
            <v>1</v>
          </cell>
          <cell r="H537">
            <v>1073</v>
          </cell>
          <cell r="I537">
            <v>2003</v>
          </cell>
          <cell r="J537">
            <v>9</v>
          </cell>
          <cell r="K537">
            <v>4.3999999999999997E-2</v>
          </cell>
          <cell r="L537" t="str">
            <v>NOM</v>
          </cell>
          <cell r="M537" t="str">
            <v>DATATEC-1er. Nivel</v>
          </cell>
          <cell r="N537">
            <v>2003009</v>
          </cell>
        </row>
        <row r="538">
          <cell r="A538">
            <v>37867</v>
          </cell>
          <cell r="B538" t="str">
            <v>SOB</v>
          </cell>
          <cell r="C538">
            <v>39638</v>
          </cell>
          <cell r="D538">
            <v>1</v>
          </cell>
          <cell r="E538">
            <v>7.3999999999999996E-2</v>
          </cell>
          <cell r="F538" t="str">
            <v>DAT</v>
          </cell>
          <cell r="G538">
            <v>1</v>
          </cell>
          <cell r="H538">
            <v>1770</v>
          </cell>
          <cell r="I538">
            <v>2003</v>
          </cell>
          <cell r="J538">
            <v>9</v>
          </cell>
          <cell r="K538">
            <v>7.3999999999999996E-2</v>
          </cell>
          <cell r="L538" t="str">
            <v>NOM</v>
          </cell>
          <cell r="M538" t="str">
            <v>DATATEC-1er. Nivel</v>
          </cell>
          <cell r="N538">
            <v>2003009</v>
          </cell>
        </row>
        <row r="539">
          <cell r="A539">
            <v>37867</v>
          </cell>
          <cell r="B539" t="str">
            <v>SOB</v>
          </cell>
          <cell r="C539">
            <v>38159</v>
          </cell>
          <cell r="D539">
            <v>2</v>
          </cell>
          <cell r="E539">
            <v>3.3250000000000002E-2</v>
          </cell>
          <cell r="F539" t="str">
            <v>DAT</v>
          </cell>
          <cell r="G539">
            <v>2</v>
          </cell>
          <cell r="H539">
            <v>291</v>
          </cell>
          <cell r="I539">
            <v>2003</v>
          </cell>
          <cell r="J539">
            <v>9</v>
          </cell>
          <cell r="K539">
            <v>6.6500000000000004E-2</v>
          </cell>
          <cell r="L539" t="str">
            <v>NOM</v>
          </cell>
          <cell r="M539" t="str">
            <v>DATATEC-2do. Nivel</v>
          </cell>
          <cell r="N539">
            <v>2003009</v>
          </cell>
        </row>
        <row r="540">
          <cell r="A540">
            <v>37867</v>
          </cell>
          <cell r="B540" t="str">
            <v>SOB</v>
          </cell>
          <cell r="C540">
            <v>38370</v>
          </cell>
          <cell r="D540">
            <v>1</v>
          </cell>
          <cell r="E540">
            <v>3.5999999999999997E-2</v>
          </cell>
          <cell r="F540" t="str">
            <v>DAT</v>
          </cell>
          <cell r="G540">
            <v>2</v>
          </cell>
          <cell r="H540">
            <v>502</v>
          </cell>
          <cell r="I540">
            <v>2003</v>
          </cell>
          <cell r="J540">
            <v>9</v>
          </cell>
          <cell r="K540">
            <v>3.5999999999999997E-2</v>
          </cell>
          <cell r="L540" t="str">
            <v>NOM</v>
          </cell>
          <cell r="M540" t="str">
            <v>DATATEC-2do. Nivel</v>
          </cell>
          <cell r="N540">
            <v>2003009</v>
          </cell>
        </row>
        <row r="541">
          <cell r="A541">
            <v>37867</v>
          </cell>
          <cell r="B541" t="str">
            <v>SOB</v>
          </cell>
          <cell r="C541">
            <v>38941</v>
          </cell>
          <cell r="D541">
            <v>2.5</v>
          </cell>
          <cell r="E541">
            <v>4.5600000000000002E-2</v>
          </cell>
          <cell r="F541" t="str">
            <v>DAT</v>
          </cell>
          <cell r="G541">
            <v>2</v>
          </cell>
          <cell r="H541">
            <v>1073</v>
          </cell>
          <cell r="I541">
            <v>2003</v>
          </cell>
          <cell r="J541">
            <v>9</v>
          </cell>
          <cell r="K541">
            <v>0.114</v>
          </cell>
          <cell r="L541" t="str">
            <v>NOM</v>
          </cell>
          <cell r="M541" t="str">
            <v>DATATEC-2do. Nivel</v>
          </cell>
          <cell r="N541">
            <v>2003009</v>
          </cell>
        </row>
        <row r="542">
          <cell r="A542">
            <v>37867</v>
          </cell>
          <cell r="B542" t="str">
            <v>SOB</v>
          </cell>
          <cell r="C542">
            <v>38941</v>
          </cell>
          <cell r="D542">
            <v>1</v>
          </cell>
          <cell r="E542">
            <v>4.4200000000000003E-2</v>
          </cell>
          <cell r="F542" t="str">
            <v>CIM</v>
          </cell>
          <cell r="G542">
            <v>2</v>
          </cell>
          <cell r="H542">
            <v>1073</v>
          </cell>
          <cell r="I542">
            <v>2003</v>
          </cell>
          <cell r="J542">
            <v>9</v>
          </cell>
          <cell r="K542">
            <v>4.4200000000000003E-2</v>
          </cell>
          <cell r="L542" t="str">
            <v>NOM</v>
          </cell>
          <cell r="M542" t="str">
            <v>CIMD 2o. Nivel</v>
          </cell>
          <cell r="N542">
            <v>2003009</v>
          </cell>
        </row>
        <row r="543">
          <cell r="A543">
            <v>37867</v>
          </cell>
          <cell r="B543" t="str">
            <v>SOB</v>
          </cell>
          <cell r="C543">
            <v>39638</v>
          </cell>
          <cell r="D543">
            <v>4</v>
          </cell>
          <cell r="E543">
            <v>7.5999999999999998E-2</v>
          </cell>
          <cell r="F543" t="str">
            <v>CIM</v>
          </cell>
          <cell r="G543">
            <v>2</v>
          </cell>
          <cell r="H543">
            <v>1770</v>
          </cell>
          <cell r="I543">
            <v>2003</v>
          </cell>
          <cell r="J543">
            <v>9</v>
          </cell>
          <cell r="K543">
            <v>0.30399999999999999</v>
          </cell>
          <cell r="L543" t="str">
            <v>NOM</v>
          </cell>
          <cell r="M543" t="str">
            <v>CIMD 2o. Nivel</v>
          </cell>
          <cell r="N543">
            <v>2003009</v>
          </cell>
        </row>
        <row r="544">
          <cell r="A544">
            <v>37868</v>
          </cell>
          <cell r="B544" t="str">
            <v>SOB</v>
          </cell>
          <cell r="C544">
            <v>38941</v>
          </cell>
          <cell r="D544">
            <v>2</v>
          </cell>
          <cell r="E544">
            <v>4.1000000000000002E-2</v>
          </cell>
          <cell r="F544" t="str">
            <v>DAT</v>
          </cell>
          <cell r="G544">
            <v>2</v>
          </cell>
          <cell r="H544">
            <v>1072</v>
          </cell>
          <cell r="I544">
            <v>2003</v>
          </cell>
          <cell r="J544">
            <v>9</v>
          </cell>
          <cell r="K544">
            <v>8.2000000000000003E-2</v>
          </cell>
          <cell r="L544" t="str">
            <v>NOM</v>
          </cell>
          <cell r="M544" t="str">
            <v>DATATEC-2do. Nivel</v>
          </cell>
          <cell r="N544">
            <v>2003009</v>
          </cell>
        </row>
        <row r="545">
          <cell r="A545">
            <v>37868</v>
          </cell>
          <cell r="B545" t="str">
            <v>SOB</v>
          </cell>
          <cell r="C545">
            <v>38159</v>
          </cell>
          <cell r="D545">
            <v>1</v>
          </cell>
          <cell r="E545">
            <v>3.2500000000000001E-2</v>
          </cell>
          <cell r="F545" t="str">
            <v>CIM</v>
          </cell>
          <cell r="G545">
            <v>2</v>
          </cell>
          <cell r="H545">
            <v>290</v>
          </cell>
          <cell r="I545">
            <v>2003</v>
          </cell>
          <cell r="J545">
            <v>9</v>
          </cell>
          <cell r="K545">
            <v>3.2500000000000001E-2</v>
          </cell>
          <cell r="L545" t="str">
            <v>NOM</v>
          </cell>
          <cell r="M545" t="str">
            <v>CIMD 2o. Nivel</v>
          </cell>
          <cell r="N545">
            <v>2003009</v>
          </cell>
        </row>
        <row r="546">
          <cell r="A546">
            <v>37869</v>
          </cell>
          <cell r="B546" t="str">
            <v>SOB</v>
          </cell>
          <cell r="C546">
            <v>38268</v>
          </cell>
          <cell r="D546">
            <v>5</v>
          </cell>
          <cell r="E546">
            <v>3.39E-2</v>
          </cell>
          <cell r="F546" t="str">
            <v>DAT</v>
          </cell>
          <cell r="G546">
            <v>1</v>
          </cell>
          <cell r="H546">
            <v>396</v>
          </cell>
          <cell r="I546">
            <v>2003</v>
          </cell>
          <cell r="J546">
            <v>9</v>
          </cell>
          <cell r="K546">
            <v>0.16949999999999998</v>
          </cell>
          <cell r="L546" t="str">
            <v>NOM</v>
          </cell>
          <cell r="M546" t="str">
            <v>DATATEC-1er. Nivel</v>
          </cell>
          <cell r="N546">
            <v>2003009</v>
          </cell>
        </row>
        <row r="547">
          <cell r="A547">
            <v>37869</v>
          </cell>
          <cell r="B547" t="str">
            <v>SOB</v>
          </cell>
          <cell r="C547">
            <v>38370</v>
          </cell>
          <cell r="D547">
            <v>5</v>
          </cell>
          <cell r="E547">
            <v>3.5200000000000002E-2</v>
          </cell>
          <cell r="F547" t="str">
            <v>DAT</v>
          </cell>
          <cell r="G547">
            <v>1</v>
          </cell>
          <cell r="H547">
            <v>498</v>
          </cell>
          <cell r="I547">
            <v>2003</v>
          </cell>
          <cell r="J547">
            <v>9</v>
          </cell>
          <cell r="K547">
            <v>0.17600000000000002</v>
          </cell>
          <cell r="L547" t="str">
            <v>NOM</v>
          </cell>
          <cell r="M547" t="str">
            <v>DATATEC-1er. Nivel</v>
          </cell>
          <cell r="N547">
            <v>2003009</v>
          </cell>
        </row>
        <row r="548">
          <cell r="A548">
            <v>37869</v>
          </cell>
          <cell r="B548" t="str">
            <v>SOB</v>
          </cell>
          <cell r="C548">
            <v>38159</v>
          </cell>
          <cell r="D548">
            <v>2</v>
          </cell>
          <cell r="E548">
            <v>3.27E-2</v>
          </cell>
          <cell r="F548" t="str">
            <v>DAT</v>
          </cell>
          <cell r="G548">
            <v>2</v>
          </cell>
          <cell r="H548">
            <v>287</v>
          </cell>
          <cell r="I548">
            <v>2003</v>
          </cell>
          <cell r="J548">
            <v>9</v>
          </cell>
          <cell r="K548">
            <v>6.54E-2</v>
          </cell>
          <cell r="L548" t="str">
            <v>NOM</v>
          </cell>
          <cell r="M548" t="str">
            <v>DATATEC-2o. Nivel</v>
          </cell>
          <cell r="N548">
            <v>2003009</v>
          </cell>
        </row>
        <row r="549">
          <cell r="A549">
            <v>37869</v>
          </cell>
          <cell r="B549" t="str">
            <v>SOB</v>
          </cell>
          <cell r="C549">
            <v>38941</v>
          </cell>
          <cell r="D549">
            <v>3.7</v>
          </cell>
          <cell r="E549">
            <v>4.1000000000000002E-2</v>
          </cell>
          <cell r="F549" t="str">
            <v>DAT</v>
          </cell>
          <cell r="G549">
            <v>2</v>
          </cell>
          <cell r="H549">
            <v>1069</v>
          </cell>
          <cell r="I549">
            <v>2003</v>
          </cell>
          <cell r="J549">
            <v>9</v>
          </cell>
          <cell r="K549">
            <v>0.1517</v>
          </cell>
          <cell r="L549" t="str">
            <v>NOM</v>
          </cell>
          <cell r="M549" t="str">
            <v>DATATEC-2o. Nivel</v>
          </cell>
          <cell r="N549">
            <v>2003009</v>
          </cell>
        </row>
        <row r="550">
          <cell r="A550">
            <v>37872</v>
          </cell>
          <cell r="B550" t="str">
            <v>SOB</v>
          </cell>
          <cell r="C550">
            <v>39638</v>
          </cell>
          <cell r="D550">
            <v>1.5</v>
          </cell>
          <cell r="E550">
            <v>6.88E-2</v>
          </cell>
          <cell r="F550" t="str">
            <v>DAT</v>
          </cell>
          <cell r="G550">
            <v>1</v>
          </cell>
          <cell r="H550">
            <v>1765</v>
          </cell>
          <cell r="I550">
            <v>2003</v>
          </cell>
          <cell r="J550">
            <v>9</v>
          </cell>
          <cell r="K550">
            <v>0.1032</v>
          </cell>
          <cell r="L550" t="str">
            <v>NOM</v>
          </cell>
          <cell r="M550" t="str">
            <v>DATATEC-1er. Nivel</v>
          </cell>
          <cell r="N550">
            <v>2003009</v>
          </cell>
        </row>
        <row r="551">
          <cell r="A551">
            <v>37872</v>
          </cell>
          <cell r="B551" t="str">
            <v>SOB</v>
          </cell>
          <cell r="C551">
            <v>38159</v>
          </cell>
          <cell r="D551">
            <v>3</v>
          </cell>
          <cell r="E551">
            <v>3.3000000000000002E-2</v>
          </cell>
          <cell r="F551" t="str">
            <v>DAT</v>
          </cell>
          <cell r="G551">
            <v>2</v>
          </cell>
          <cell r="H551">
            <v>286</v>
          </cell>
          <cell r="I551">
            <v>2003</v>
          </cell>
          <cell r="J551">
            <v>9</v>
          </cell>
          <cell r="K551">
            <v>9.9000000000000005E-2</v>
          </cell>
          <cell r="L551" t="str">
            <v>NOM</v>
          </cell>
          <cell r="M551" t="str">
            <v>DATATEC-2o. Nivel</v>
          </cell>
          <cell r="N551">
            <v>2003009</v>
          </cell>
        </row>
        <row r="552">
          <cell r="A552">
            <v>37872</v>
          </cell>
          <cell r="B552" t="str">
            <v>SOB</v>
          </cell>
          <cell r="C552">
            <v>39638</v>
          </cell>
          <cell r="D552">
            <v>34</v>
          </cell>
          <cell r="E552">
            <v>6.88E-2</v>
          </cell>
          <cell r="F552" t="str">
            <v>DAT</v>
          </cell>
          <cell r="G552">
            <v>2</v>
          </cell>
          <cell r="H552">
            <v>1765</v>
          </cell>
          <cell r="I552">
            <v>2003</v>
          </cell>
          <cell r="J552">
            <v>9</v>
          </cell>
          <cell r="K552">
            <v>2.3391999999999999</v>
          </cell>
          <cell r="L552" t="str">
            <v>NOM</v>
          </cell>
          <cell r="M552" t="str">
            <v>DATATEC-2o. Nivel</v>
          </cell>
          <cell r="N552">
            <v>2003009</v>
          </cell>
        </row>
        <row r="553">
          <cell r="A553">
            <v>37872</v>
          </cell>
          <cell r="B553" t="str">
            <v>SOB</v>
          </cell>
          <cell r="C553">
            <v>38159</v>
          </cell>
          <cell r="D553">
            <v>4</v>
          </cell>
          <cell r="E553">
            <v>3.3000000000000002E-2</v>
          </cell>
          <cell r="F553" t="str">
            <v>CIM</v>
          </cell>
          <cell r="G553">
            <v>2</v>
          </cell>
          <cell r="H553">
            <v>286</v>
          </cell>
          <cell r="I553">
            <v>2003</v>
          </cell>
          <cell r="J553">
            <v>9</v>
          </cell>
          <cell r="K553">
            <v>0.13200000000000001</v>
          </cell>
          <cell r="L553" t="str">
            <v>NOM</v>
          </cell>
          <cell r="M553" t="str">
            <v>CIMD 2o. Nivel</v>
          </cell>
          <cell r="N553">
            <v>2003009</v>
          </cell>
        </row>
        <row r="554">
          <cell r="A554">
            <v>37873</v>
          </cell>
          <cell r="B554" t="str">
            <v>SOB</v>
          </cell>
          <cell r="C554">
            <v>38159</v>
          </cell>
          <cell r="D554">
            <v>1</v>
          </cell>
          <cell r="E554">
            <v>3.1800000000000002E-2</v>
          </cell>
          <cell r="F554" t="str">
            <v>DAT</v>
          </cell>
          <cell r="G554">
            <v>1</v>
          </cell>
          <cell r="H554">
            <v>285</v>
          </cell>
          <cell r="I554">
            <v>2003</v>
          </cell>
          <cell r="J554">
            <v>9</v>
          </cell>
          <cell r="K554">
            <v>3.1800000000000002E-2</v>
          </cell>
          <cell r="L554" t="str">
            <v>NOM</v>
          </cell>
          <cell r="M554" t="str">
            <v>DATATEC-1er. Nivel</v>
          </cell>
          <cell r="N554">
            <v>2003009</v>
          </cell>
        </row>
        <row r="555">
          <cell r="A555">
            <v>37873</v>
          </cell>
          <cell r="B555" t="str">
            <v>SOB</v>
          </cell>
          <cell r="C555">
            <v>38268</v>
          </cell>
          <cell r="D555">
            <v>1</v>
          </cell>
          <cell r="E555">
            <v>3.3000000000000002E-2</v>
          </cell>
          <cell r="F555" t="str">
            <v>DAT</v>
          </cell>
          <cell r="G555">
            <v>1</v>
          </cell>
          <cell r="H555">
            <v>394</v>
          </cell>
          <cell r="I555">
            <v>2003</v>
          </cell>
          <cell r="J555">
            <v>9</v>
          </cell>
          <cell r="K555">
            <v>3.3000000000000002E-2</v>
          </cell>
          <cell r="L555" t="str">
            <v>NOM</v>
          </cell>
          <cell r="M555" t="str">
            <v>DATATEC-1er. Nivel</v>
          </cell>
          <cell r="N555">
            <v>2003009</v>
          </cell>
        </row>
        <row r="556">
          <cell r="A556">
            <v>37873</v>
          </cell>
          <cell r="B556" t="str">
            <v>SOB</v>
          </cell>
          <cell r="C556">
            <v>38370</v>
          </cell>
          <cell r="D556">
            <v>2</v>
          </cell>
          <cell r="E556">
            <v>3.3750000000000002E-2</v>
          </cell>
          <cell r="F556" t="str">
            <v>DAT</v>
          </cell>
          <cell r="G556">
            <v>1</v>
          </cell>
          <cell r="H556">
            <v>496</v>
          </cell>
          <cell r="I556">
            <v>2003</v>
          </cell>
          <cell r="J556">
            <v>9</v>
          </cell>
          <cell r="K556">
            <v>6.7500000000000004E-2</v>
          </cell>
          <cell r="L556" t="str">
            <v>NOM</v>
          </cell>
          <cell r="M556" t="str">
            <v>DATATEC-1er. Nivel</v>
          </cell>
          <cell r="N556">
            <v>2003009</v>
          </cell>
        </row>
        <row r="557">
          <cell r="A557">
            <v>37873</v>
          </cell>
          <cell r="B557" t="str">
            <v>SOB</v>
          </cell>
          <cell r="C557">
            <v>39638</v>
          </cell>
          <cell r="D557">
            <v>4</v>
          </cell>
          <cell r="E557">
            <v>6.88E-2</v>
          </cell>
          <cell r="F557" t="str">
            <v>DAT</v>
          </cell>
          <cell r="G557">
            <v>1</v>
          </cell>
          <cell r="H557">
            <v>1764</v>
          </cell>
          <cell r="I557">
            <v>2003</v>
          </cell>
          <cell r="J557">
            <v>9</v>
          </cell>
          <cell r="K557">
            <v>0.2752</v>
          </cell>
          <cell r="L557" t="str">
            <v>NOM</v>
          </cell>
          <cell r="M557" t="str">
            <v>DATATEC-1er. Nivel</v>
          </cell>
          <cell r="N557">
            <v>2003009</v>
          </cell>
        </row>
        <row r="558">
          <cell r="A558">
            <v>37873</v>
          </cell>
          <cell r="B558" t="str">
            <v>SOB</v>
          </cell>
          <cell r="C558">
            <v>37889</v>
          </cell>
          <cell r="D558">
            <v>5.2</v>
          </cell>
          <cell r="E558">
            <v>2.8000000000000001E-2</v>
          </cell>
          <cell r="F558" t="str">
            <v>DAT</v>
          </cell>
          <cell r="G558">
            <v>2</v>
          </cell>
          <cell r="H558">
            <v>15</v>
          </cell>
          <cell r="I558">
            <v>2003</v>
          </cell>
          <cell r="J558">
            <v>9</v>
          </cell>
          <cell r="K558">
            <v>0.14560000000000001</v>
          </cell>
          <cell r="L558" t="str">
            <v>NOM</v>
          </cell>
          <cell r="M558" t="str">
            <v>DATATEC-2o. Nivel</v>
          </cell>
          <cell r="N558">
            <v>2003009</v>
          </cell>
        </row>
        <row r="559">
          <cell r="A559">
            <v>37873</v>
          </cell>
          <cell r="B559" t="str">
            <v>SOB</v>
          </cell>
          <cell r="C559">
            <v>38004</v>
          </cell>
          <cell r="D559">
            <v>9</v>
          </cell>
          <cell r="E559">
            <v>0.03</v>
          </cell>
          <cell r="F559" t="str">
            <v>DAT</v>
          </cell>
          <cell r="G559">
            <v>2</v>
          </cell>
          <cell r="H559">
            <v>130</v>
          </cell>
          <cell r="I559">
            <v>2003</v>
          </cell>
          <cell r="J559">
            <v>9</v>
          </cell>
          <cell r="K559">
            <v>0.27</v>
          </cell>
          <cell r="L559" t="str">
            <v>NOM</v>
          </cell>
          <cell r="M559" t="str">
            <v>DATATEC-2o. Nivel</v>
          </cell>
          <cell r="N559">
            <v>2003009</v>
          </cell>
        </row>
        <row r="560">
          <cell r="A560">
            <v>37873</v>
          </cell>
          <cell r="B560" t="str">
            <v>SOB</v>
          </cell>
          <cell r="C560">
            <v>38159</v>
          </cell>
          <cell r="D560">
            <v>23</v>
          </cell>
          <cell r="E560">
            <v>3.1800000000000002E-2</v>
          </cell>
          <cell r="F560" t="str">
            <v>DAT</v>
          </cell>
          <cell r="G560">
            <v>2</v>
          </cell>
          <cell r="H560">
            <v>285</v>
          </cell>
          <cell r="I560">
            <v>2003</v>
          </cell>
          <cell r="J560">
            <v>9</v>
          </cell>
          <cell r="K560">
            <v>0.73140000000000005</v>
          </cell>
          <cell r="L560" t="str">
            <v>NOM</v>
          </cell>
          <cell r="M560" t="str">
            <v>DATATEC-2o. Nivel</v>
          </cell>
          <cell r="N560">
            <v>2003009</v>
          </cell>
        </row>
        <row r="561">
          <cell r="A561">
            <v>37873</v>
          </cell>
          <cell r="B561" t="str">
            <v>SOB</v>
          </cell>
          <cell r="C561">
            <v>39638</v>
          </cell>
          <cell r="D561">
            <v>88.625</v>
          </cell>
          <cell r="E561">
            <v>6.88E-2</v>
          </cell>
          <cell r="F561" t="str">
            <v>DAT</v>
          </cell>
          <cell r="G561">
            <v>2</v>
          </cell>
          <cell r="H561">
            <v>1764</v>
          </cell>
          <cell r="I561">
            <v>2003</v>
          </cell>
          <cell r="J561">
            <v>9</v>
          </cell>
          <cell r="K561">
            <v>6.0974000000000004</v>
          </cell>
          <cell r="L561" t="str">
            <v>NOM</v>
          </cell>
          <cell r="M561" t="str">
            <v>DATATEC-2o. Nivel</v>
          </cell>
          <cell r="N561">
            <v>2003009</v>
          </cell>
        </row>
        <row r="562">
          <cell r="A562">
            <v>37873</v>
          </cell>
          <cell r="B562" t="str">
            <v>SOB</v>
          </cell>
          <cell r="C562">
            <v>38159</v>
          </cell>
          <cell r="D562">
            <v>7</v>
          </cell>
          <cell r="E562">
            <v>3.2199999999999999E-2</v>
          </cell>
          <cell r="F562" t="str">
            <v>CIM</v>
          </cell>
          <cell r="G562">
            <v>2</v>
          </cell>
          <cell r="H562">
            <v>285</v>
          </cell>
          <cell r="I562">
            <v>2003</v>
          </cell>
          <cell r="J562">
            <v>9</v>
          </cell>
          <cell r="K562">
            <v>0.22539999999999999</v>
          </cell>
          <cell r="L562" t="str">
            <v>NOM</v>
          </cell>
          <cell r="M562" t="str">
            <v>CIMD 2o. Nivel</v>
          </cell>
          <cell r="N562">
            <v>2003009</v>
          </cell>
        </row>
        <row r="563">
          <cell r="A563">
            <v>37873</v>
          </cell>
          <cell r="B563" t="str">
            <v>SOB</v>
          </cell>
          <cell r="C563">
            <v>38941</v>
          </cell>
          <cell r="D563">
            <v>2</v>
          </cell>
          <cell r="E563">
            <v>4.0500000000000001E-2</v>
          </cell>
          <cell r="F563" t="str">
            <v>CIM</v>
          </cell>
          <cell r="G563">
            <v>2</v>
          </cell>
          <cell r="H563">
            <v>1067</v>
          </cell>
          <cell r="I563">
            <v>2003</v>
          </cell>
          <cell r="J563">
            <v>9</v>
          </cell>
          <cell r="K563">
            <v>8.1000000000000003E-2</v>
          </cell>
          <cell r="L563" t="str">
            <v>NOM</v>
          </cell>
          <cell r="M563" t="str">
            <v>CIMD 2o. Nivel</v>
          </cell>
          <cell r="N563">
            <v>2003009</v>
          </cell>
        </row>
        <row r="564">
          <cell r="A564">
            <v>37873</v>
          </cell>
          <cell r="B564" t="str">
            <v>SOB</v>
          </cell>
          <cell r="C564">
            <v>39638</v>
          </cell>
          <cell r="D564">
            <v>10</v>
          </cell>
          <cell r="E564">
            <v>6.8279999999999993E-2</v>
          </cell>
          <cell r="F564" t="str">
            <v>CIM</v>
          </cell>
          <cell r="G564">
            <v>2</v>
          </cell>
          <cell r="H564">
            <v>1764</v>
          </cell>
          <cell r="I564">
            <v>2003</v>
          </cell>
          <cell r="J564">
            <v>9</v>
          </cell>
          <cell r="K564">
            <v>0.68279999999999996</v>
          </cell>
          <cell r="L564" t="str">
            <v>NOM</v>
          </cell>
          <cell r="M564" t="str">
            <v>CIMD 2o. Nivel</v>
          </cell>
          <cell r="N564">
            <v>2003009</v>
          </cell>
        </row>
        <row r="565">
          <cell r="A565">
            <v>37874</v>
          </cell>
          <cell r="B565" t="str">
            <v>SOB</v>
          </cell>
          <cell r="C565">
            <v>38004</v>
          </cell>
          <cell r="D565">
            <v>2</v>
          </cell>
          <cell r="E565">
            <v>3.0499999999999999E-2</v>
          </cell>
          <cell r="F565" t="str">
            <v>DAT</v>
          </cell>
          <cell r="G565">
            <v>2</v>
          </cell>
          <cell r="H565">
            <v>129</v>
          </cell>
          <cell r="I565">
            <v>2003</v>
          </cell>
          <cell r="J565">
            <v>9</v>
          </cell>
          <cell r="K565">
            <v>6.0999999999999999E-2</v>
          </cell>
          <cell r="L565" t="str">
            <v>NOM</v>
          </cell>
          <cell r="M565" t="str">
            <v>DATATEC-2o, Nivel</v>
          </cell>
          <cell r="N565">
            <v>2003009</v>
          </cell>
        </row>
        <row r="566">
          <cell r="A566">
            <v>37874</v>
          </cell>
          <cell r="B566" t="str">
            <v>SOB</v>
          </cell>
          <cell r="C566">
            <v>38159</v>
          </cell>
          <cell r="D566">
            <v>3</v>
          </cell>
          <cell r="E566">
            <v>3.1550000000000002E-2</v>
          </cell>
          <cell r="F566" t="str">
            <v>DAT</v>
          </cell>
          <cell r="G566">
            <v>2</v>
          </cell>
          <cell r="H566">
            <v>284</v>
          </cell>
          <cell r="I566">
            <v>2003</v>
          </cell>
          <cell r="J566">
            <v>9</v>
          </cell>
          <cell r="K566">
            <v>9.4650000000000012E-2</v>
          </cell>
          <cell r="L566" t="str">
            <v>NOM</v>
          </cell>
          <cell r="M566" t="str">
            <v>DATATEC-2o. Nivel</v>
          </cell>
          <cell r="N566">
            <v>2003009</v>
          </cell>
        </row>
        <row r="567">
          <cell r="A567">
            <v>37874</v>
          </cell>
          <cell r="B567" t="str">
            <v>SOB</v>
          </cell>
          <cell r="C567">
            <v>38268</v>
          </cell>
          <cell r="D567">
            <v>10</v>
          </cell>
          <cell r="E567">
            <v>3.2500000000000001E-2</v>
          </cell>
          <cell r="F567" t="str">
            <v>DAT</v>
          </cell>
          <cell r="G567">
            <v>2</v>
          </cell>
          <cell r="H567">
            <v>393</v>
          </cell>
          <cell r="I567">
            <v>2003</v>
          </cell>
          <cell r="J567">
            <v>9</v>
          </cell>
          <cell r="K567">
            <v>0.32500000000000001</v>
          </cell>
          <cell r="L567" t="str">
            <v>NOM</v>
          </cell>
          <cell r="M567" t="str">
            <v>DATATEC-2o. Nivel</v>
          </cell>
          <cell r="N567">
            <v>2003009</v>
          </cell>
        </row>
        <row r="568">
          <cell r="A568">
            <v>37874</v>
          </cell>
          <cell r="B568" t="str">
            <v>SOB</v>
          </cell>
          <cell r="C568">
            <v>38941</v>
          </cell>
          <cell r="D568">
            <v>2</v>
          </cell>
          <cell r="E568">
            <v>4.0500000000000001E-2</v>
          </cell>
          <cell r="F568" t="str">
            <v>DAT</v>
          </cell>
          <cell r="G568">
            <v>2</v>
          </cell>
          <cell r="H568">
            <v>1066</v>
          </cell>
          <cell r="I568">
            <v>2003</v>
          </cell>
          <cell r="J568">
            <v>9</v>
          </cell>
          <cell r="K568">
            <v>8.1000000000000003E-2</v>
          </cell>
          <cell r="L568" t="str">
            <v>NOM</v>
          </cell>
          <cell r="M568" t="str">
            <v>DATATEC-2o. Nivel</v>
          </cell>
          <cell r="N568">
            <v>2003009</v>
          </cell>
        </row>
        <row r="569">
          <cell r="A569">
            <v>37874</v>
          </cell>
          <cell r="B569" t="str">
            <v>SOB</v>
          </cell>
          <cell r="C569">
            <v>38159</v>
          </cell>
          <cell r="D569">
            <v>1</v>
          </cell>
          <cell r="E569">
            <v>3.1800000000000002E-2</v>
          </cell>
          <cell r="F569" t="str">
            <v>CIM</v>
          </cell>
          <cell r="G569">
            <v>1</v>
          </cell>
          <cell r="H569">
            <v>284</v>
          </cell>
          <cell r="I569">
            <v>2003</v>
          </cell>
          <cell r="J569">
            <v>9</v>
          </cell>
          <cell r="K569">
            <v>3.1800000000000002E-2</v>
          </cell>
          <cell r="L569" t="str">
            <v>NOM</v>
          </cell>
          <cell r="M569" t="str">
            <v>CIMD 1er. Nivel</v>
          </cell>
          <cell r="N569">
            <v>2003009</v>
          </cell>
        </row>
        <row r="570">
          <cell r="A570">
            <v>37874</v>
          </cell>
          <cell r="B570" t="str">
            <v>SOB</v>
          </cell>
          <cell r="C570">
            <v>38370</v>
          </cell>
          <cell r="D570">
            <v>1</v>
          </cell>
          <cell r="E570">
            <v>3.3300000000000003E-2</v>
          </cell>
          <cell r="F570" t="str">
            <v>CIM</v>
          </cell>
          <cell r="G570">
            <v>1</v>
          </cell>
          <cell r="H570">
            <v>495</v>
          </cell>
          <cell r="I570">
            <v>2003</v>
          </cell>
          <cell r="J570">
            <v>9</v>
          </cell>
          <cell r="K570">
            <v>3.3300000000000003E-2</v>
          </cell>
          <cell r="L570" t="str">
            <v>NOM</v>
          </cell>
          <cell r="M570" t="str">
            <v>CIMD 1er. Nivel</v>
          </cell>
          <cell r="N570">
            <v>2003009</v>
          </cell>
        </row>
        <row r="571">
          <cell r="A571">
            <v>37874</v>
          </cell>
          <cell r="B571" t="str">
            <v>SOB</v>
          </cell>
          <cell r="C571">
            <v>38159</v>
          </cell>
          <cell r="D571">
            <v>6</v>
          </cell>
          <cell r="E571">
            <v>3.1800000000000002E-2</v>
          </cell>
          <cell r="F571" t="str">
            <v>CIM</v>
          </cell>
          <cell r="G571">
            <v>2</v>
          </cell>
          <cell r="H571">
            <v>284</v>
          </cell>
          <cell r="I571">
            <v>2003</v>
          </cell>
          <cell r="J571">
            <v>9</v>
          </cell>
          <cell r="K571">
            <v>0.19080000000000003</v>
          </cell>
          <cell r="L571" t="str">
            <v>NOM</v>
          </cell>
          <cell r="M571" t="str">
            <v>CIMD 2o, nivel</v>
          </cell>
          <cell r="N571">
            <v>2003009</v>
          </cell>
        </row>
        <row r="572">
          <cell r="A572">
            <v>37874</v>
          </cell>
          <cell r="B572" t="str">
            <v>SOB</v>
          </cell>
          <cell r="C572">
            <v>38268</v>
          </cell>
          <cell r="D572">
            <v>1</v>
          </cell>
          <cell r="E572">
            <v>3.3000000000000002E-2</v>
          </cell>
          <cell r="F572" t="str">
            <v>CIM</v>
          </cell>
          <cell r="G572">
            <v>2</v>
          </cell>
          <cell r="H572">
            <v>393</v>
          </cell>
          <cell r="I572">
            <v>2003</v>
          </cell>
          <cell r="J572">
            <v>9</v>
          </cell>
          <cell r="K572">
            <v>3.3000000000000002E-2</v>
          </cell>
          <cell r="L572" t="str">
            <v>NOM</v>
          </cell>
          <cell r="M572" t="str">
            <v>CIMD 2o, nivel</v>
          </cell>
          <cell r="N572">
            <v>2003009</v>
          </cell>
        </row>
        <row r="573">
          <cell r="A573">
            <v>37874</v>
          </cell>
          <cell r="B573" t="str">
            <v>SOB</v>
          </cell>
          <cell r="C573">
            <v>39638</v>
          </cell>
          <cell r="D573">
            <v>9.25</v>
          </cell>
          <cell r="E573">
            <v>6.8000000000000005E-2</v>
          </cell>
          <cell r="F573" t="str">
            <v>CIM</v>
          </cell>
          <cell r="G573">
            <v>2</v>
          </cell>
          <cell r="H573">
            <v>1763</v>
          </cell>
          <cell r="I573">
            <v>2003</v>
          </cell>
          <cell r="J573">
            <v>9</v>
          </cell>
          <cell r="K573">
            <v>0.629</v>
          </cell>
          <cell r="L573" t="str">
            <v>NOM</v>
          </cell>
          <cell r="M573" t="str">
            <v>CIMD 2o. Nivel</v>
          </cell>
          <cell r="N573">
            <v>2003009</v>
          </cell>
        </row>
        <row r="574">
          <cell r="A574">
            <v>37875</v>
          </cell>
          <cell r="B574" t="str">
            <v>SOB</v>
          </cell>
          <cell r="C574">
            <v>37889</v>
          </cell>
          <cell r="D574">
            <v>4</v>
          </cell>
          <cell r="E574">
            <v>2.8500000000000001E-2</v>
          </cell>
          <cell r="F574" t="str">
            <v>DAT</v>
          </cell>
          <cell r="G574">
            <v>2</v>
          </cell>
          <cell r="H574">
            <v>13</v>
          </cell>
          <cell r="I574">
            <v>2003</v>
          </cell>
          <cell r="J574">
            <v>9</v>
          </cell>
          <cell r="K574">
            <v>0.114</v>
          </cell>
          <cell r="L574" t="str">
            <v>NOM</v>
          </cell>
          <cell r="M574" t="str">
            <v>DATATEC-2o, Nivel</v>
          </cell>
          <cell r="N574">
            <v>2003009</v>
          </cell>
        </row>
        <row r="575">
          <cell r="A575">
            <v>37875</v>
          </cell>
          <cell r="B575" t="str">
            <v>SOB</v>
          </cell>
          <cell r="C575">
            <v>38941</v>
          </cell>
          <cell r="D575">
            <v>4</v>
          </cell>
          <cell r="E575">
            <v>0.04</v>
          </cell>
          <cell r="F575" t="str">
            <v>DAT</v>
          </cell>
          <cell r="G575">
            <v>2</v>
          </cell>
          <cell r="H575">
            <v>1065</v>
          </cell>
          <cell r="I575">
            <v>2003</v>
          </cell>
          <cell r="J575">
            <v>9</v>
          </cell>
          <cell r="K575">
            <v>0.16</v>
          </cell>
          <cell r="L575" t="str">
            <v>NOM</v>
          </cell>
          <cell r="M575" t="str">
            <v>DATATEC-2o. Nivel</v>
          </cell>
          <cell r="N575">
            <v>2003009</v>
          </cell>
        </row>
        <row r="576">
          <cell r="A576">
            <v>37875</v>
          </cell>
          <cell r="B576" t="str">
            <v>SOB</v>
          </cell>
          <cell r="C576">
            <v>39638</v>
          </cell>
          <cell r="D576">
            <v>6</v>
          </cell>
          <cell r="E576">
            <v>6.7500000000000004E-2</v>
          </cell>
          <cell r="F576" t="str">
            <v>DAT</v>
          </cell>
          <cell r="G576">
            <v>2</v>
          </cell>
          <cell r="H576">
            <v>1762</v>
          </cell>
          <cell r="I576">
            <v>2003</v>
          </cell>
          <cell r="J576">
            <v>9</v>
          </cell>
          <cell r="K576">
            <v>0.40500000000000003</v>
          </cell>
          <cell r="L576" t="str">
            <v>NOM</v>
          </cell>
          <cell r="M576" t="str">
            <v>DATATEC-2o. Nivel</v>
          </cell>
          <cell r="N576">
            <v>2003009</v>
          </cell>
        </row>
        <row r="577">
          <cell r="A577">
            <v>37875</v>
          </cell>
          <cell r="B577" t="str">
            <v>SOB</v>
          </cell>
          <cell r="C577">
            <v>38268</v>
          </cell>
          <cell r="D577">
            <v>2</v>
          </cell>
          <cell r="E577">
            <v>3.2500000000000001E-2</v>
          </cell>
          <cell r="F577" t="str">
            <v>CIM</v>
          </cell>
          <cell r="G577">
            <v>1</v>
          </cell>
          <cell r="H577">
            <v>392</v>
          </cell>
          <cell r="I577">
            <v>2003</v>
          </cell>
          <cell r="J577">
            <v>9</v>
          </cell>
          <cell r="K577">
            <v>6.5000000000000002E-2</v>
          </cell>
          <cell r="L577" t="str">
            <v>NOM</v>
          </cell>
          <cell r="M577" t="str">
            <v>CIMD 1er. Nivel</v>
          </cell>
          <cell r="N577">
            <v>2003009</v>
          </cell>
        </row>
        <row r="578">
          <cell r="A578">
            <v>37875</v>
          </cell>
          <cell r="B578" t="str">
            <v>SOB</v>
          </cell>
          <cell r="C578">
            <v>38370</v>
          </cell>
          <cell r="D578">
            <v>2</v>
          </cell>
          <cell r="E578">
            <v>3.3500000000000002E-2</v>
          </cell>
          <cell r="F578" t="str">
            <v>CIM</v>
          </cell>
          <cell r="G578">
            <v>1</v>
          </cell>
          <cell r="H578">
            <v>494</v>
          </cell>
          <cell r="I578">
            <v>2003</v>
          </cell>
          <cell r="J578">
            <v>9</v>
          </cell>
          <cell r="K578">
            <v>6.7000000000000004E-2</v>
          </cell>
          <cell r="L578" t="str">
            <v>NOM</v>
          </cell>
          <cell r="M578" t="str">
            <v>CIMD 1er. Nivel</v>
          </cell>
          <cell r="N578">
            <v>2003009</v>
          </cell>
        </row>
        <row r="579">
          <cell r="A579">
            <v>37875</v>
          </cell>
          <cell r="B579" t="str">
            <v>SOB</v>
          </cell>
          <cell r="C579">
            <v>38370</v>
          </cell>
          <cell r="D579">
            <v>3</v>
          </cell>
          <cell r="E579">
            <v>3.3500000000000002E-2</v>
          </cell>
          <cell r="F579" t="str">
            <v>CIM</v>
          </cell>
          <cell r="G579">
            <v>2</v>
          </cell>
          <cell r="H579">
            <v>494</v>
          </cell>
          <cell r="I579">
            <v>2003</v>
          </cell>
          <cell r="J579">
            <v>9</v>
          </cell>
          <cell r="K579">
            <v>0.10050000000000001</v>
          </cell>
          <cell r="L579" t="str">
            <v>NOM</v>
          </cell>
          <cell r="M579" t="str">
            <v>CIMD 2o. nivel</v>
          </cell>
          <cell r="N579">
            <v>2003009</v>
          </cell>
        </row>
        <row r="580">
          <cell r="A580">
            <v>37875</v>
          </cell>
          <cell r="B580" t="str">
            <v>SOB</v>
          </cell>
          <cell r="C580">
            <v>38941</v>
          </cell>
          <cell r="D580">
            <v>5</v>
          </cell>
          <cell r="E580">
            <v>4.0099999999999997E-2</v>
          </cell>
          <cell r="F580" t="str">
            <v>CIM</v>
          </cell>
          <cell r="G580">
            <v>2</v>
          </cell>
          <cell r="H580">
            <v>1065</v>
          </cell>
          <cell r="I580">
            <v>2003</v>
          </cell>
          <cell r="J580">
            <v>9</v>
          </cell>
          <cell r="K580">
            <v>0.20049999999999998</v>
          </cell>
          <cell r="L580" t="str">
            <v>NOM</v>
          </cell>
          <cell r="M580" t="str">
            <v>CIMD 2o. nivel</v>
          </cell>
          <cell r="N580">
            <v>2003009</v>
          </cell>
        </row>
        <row r="581">
          <cell r="A581">
            <v>37875</v>
          </cell>
          <cell r="B581" t="str">
            <v>SOB</v>
          </cell>
          <cell r="C581">
            <v>39638</v>
          </cell>
          <cell r="D581">
            <v>1</v>
          </cell>
          <cell r="E581">
            <v>6.7500000000000004E-2</v>
          </cell>
          <cell r="F581" t="str">
            <v>CIM</v>
          </cell>
          <cell r="G581">
            <v>2</v>
          </cell>
          <cell r="H581">
            <v>1762</v>
          </cell>
          <cell r="I581">
            <v>2003</v>
          </cell>
          <cell r="J581">
            <v>9</v>
          </cell>
          <cell r="K581">
            <v>6.7500000000000004E-2</v>
          </cell>
          <cell r="L581" t="str">
            <v>NOM</v>
          </cell>
          <cell r="M581" t="str">
            <v>CIMD 2o. nivel</v>
          </cell>
          <cell r="N581">
            <v>2003009</v>
          </cell>
        </row>
        <row r="582">
          <cell r="A582">
            <v>37876</v>
          </cell>
          <cell r="B582" t="str">
            <v>SOB</v>
          </cell>
          <cell r="C582">
            <v>38159</v>
          </cell>
          <cell r="D582">
            <v>1</v>
          </cell>
          <cell r="E582">
            <v>3.2000000000000001E-2</v>
          </cell>
          <cell r="F582" t="str">
            <v>DAT</v>
          </cell>
          <cell r="G582">
            <v>1</v>
          </cell>
          <cell r="H582">
            <v>280</v>
          </cell>
          <cell r="I582">
            <v>2003</v>
          </cell>
          <cell r="J582">
            <v>9</v>
          </cell>
          <cell r="K582">
            <v>3.2000000000000001E-2</v>
          </cell>
          <cell r="L582" t="str">
            <v>NOM</v>
          </cell>
          <cell r="M582" t="str">
            <v>DATATEC-1er. Nivel</v>
          </cell>
          <cell r="N582">
            <v>2003009</v>
          </cell>
        </row>
        <row r="583">
          <cell r="A583">
            <v>37876</v>
          </cell>
          <cell r="B583" t="str">
            <v>SOB</v>
          </cell>
          <cell r="C583">
            <v>38268</v>
          </cell>
          <cell r="D583">
            <v>2</v>
          </cell>
          <cell r="E583">
            <v>3.3000000000000002E-2</v>
          </cell>
          <cell r="F583" t="str">
            <v>DAT</v>
          </cell>
          <cell r="G583">
            <v>1</v>
          </cell>
          <cell r="H583">
            <v>389</v>
          </cell>
          <cell r="I583">
            <v>2003</v>
          </cell>
          <cell r="J583">
            <v>9</v>
          </cell>
          <cell r="K583">
            <v>6.6000000000000003E-2</v>
          </cell>
          <cell r="L583" t="str">
            <v>NOM</v>
          </cell>
          <cell r="M583" t="str">
            <v>DATATEC-1er. Nivel</v>
          </cell>
          <cell r="N583">
            <v>2003009</v>
          </cell>
        </row>
        <row r="584">
          <cell r="A584">
            <v>37876</v>
          </cell>
          <cell r="B584" t="str">
            <v>SOB</v>
          </cell>
          <cell r="C584">
            <v>38159</v>
          </cell>
          <cell r="D584">
            <v>2</v>
          </cell>
          <cell r="E584">
            <v>3.2000000000000001E-2</v>
          </cell>
          <cell r="F584" t="str">
            <v>DAT</v>
          </cell>
          <cell r="G584">
            <v>2</v>
          </cell>
          <cell r="H584">
            <v>280</v>
          </cell>
          <cell r="I584">
            <v>2003</v>
          </cell>
          <cell r="J584">
            <v>9</v>
          </cell>
          <cell r="K584">
            <v>6.4000000000000001E-2</v>
          </cell>
          <cell r="L584" t="str">
            <v>NOM</v>
          </cell>
          <cell r="M584" t="str">
            <v>DATATEC-2o. Nivel</v>
          </cell>
          <cell r="N584">
            <v>2003009</v>
          </cell>
        </row>
        <row r="585">
          <cell r="A585">
            <v>37876</v>
          </cell>
          <cell r="B585" t="str">
            <v>SOB</v>
          </cell>
          <cell r="C585">
            <v>38370</v>
          </cell>
          <cell r="D585">
            <v>2</v>
          </cell>
          <cell r="E585">
            <v>3.4000000000000002E-2</v>
          </cell>
          <cell r="F585" t="str">
            <v>DAT</v>
          </cell>
          <cell r="G585">
            <v>2</v>
          </cell>
          <cell r="H585">
            <v>491</v>
          </cell>
          <cell r="I585">
            <v>2003</v>
          </cell>
          <cell r="J585">
            <v>9</v>
          </cell>
          <cell r="K585">
            <v>6.8000000000000005E-2</v>
          </cell>
          <cell r="L585" t="str">
            <v>NOM</v>
          </cell>
          <cell r="M585" t="str">
            <v>DATATEC-2o. Nivel</v>
          </cell>
          <cell r="N585">
            <v>2003009</v>
          </cell>
        </row>
        <row r="586">
          <cell r="A586">
            <v>37876</v>
          </cell>
          <cell r="B586" t="str">
            <v>SOB</v>
          </cell>
          <cell r="C586">
            <v>39638</v>
          </cell>
          <cell r="D586">
            <v>2</v>
          </cell>
          <cell r="E586">
            <v>6.4000000000000001E-2</v>
          </cell>
          <cell r="F586" t="str">
            <v>DAT</v>
          </cell>
          <cell r="G586">
            <v>2</v>
          </cell>
          <cell r="H586">
            <v>1759</v>
          </cell>
          <cell r="I586">
            <v>2003</v>
          </cell>
          <cell r="J586">
            <v>9</v>
          </cell>
          <cell r="K586">
            <v>0.128</v>
          </cell>
          <cell r="L586" t="str">
            <v>NOM</v>
          </cell>
          <cell r="M586" t="str">
            <v>DATATEC-2o. Nivel</v>
          </cell>
          <cell r="N586">
            <v>2003009</v>
          </cell>
        </row>
        <row r="587">
          <cell r="A587">
            <v>37876</v>
          </cell>
          <cell r="B587" t="str">
            <v>SOB</v>
          </cell>
          <cell r="C587">
            <v>38941</v>
          </cell>
          <cell r="D587">
            <v>4</v>
          </cell>
          <cell r="E587">
            <v>4.0500000000000001E-2</v>
          </cell>
          <cell r="F587" t="str">
            <v>CIM</v>
          </cell>
          <cell r="G587">
            <v>2</v>
          </cell>
          <cell r="H587">
            <v>1062</v>
          </cell>
          <cell r="I587">
            <v>2003</v>
          </cell>
          <cell r="J587">
            <v>9</v>
          </cell>
          <cell r="K587">
            <v>0.16200000000000001</v>
          </cell>
          <cell r="L587" t="str">
            <v>NOM</v>
          </cell>
          <cell r="M587" t="str">
            <v>CIMD 2o. nivel</v>
          </cell>
          <cell r="N587">
            <v>2003009</v>
          </cell>
        </row>
        <row r="588">
          <cell r="A588">
            <v>37876</v>
          </cell>
          <cell r="B588" t="str">
            <v>SOB</v>
          </cell>
          <cell r="C588">
            <v>39638</v>
          </cell>
          <cell r="D588">
            <v>1</v>
          </cell>
          <cell r="E588">
            <v>6.4000000000000001E-2</v>
          </cell>
          <cell r="F588" t="str">
            <v>CIM</v>
          </cell>
          <cell r="G588">
            <v>2</v>
          </cell>
          <cell r="H588">
            <v>1759</v>
          </cell>
          <cell r="I588">
            <v>2003</v>
          </cell>
          <cell r="J588">
            <v>9</v>
          </cell>
          <cell r="K588">
            <v>6.4000000000000001E-2</v>
          </cell>
          <cell r="L588" t="str">
            <v>NOM</v>
          </cell>
          <cell r="M588" t="str">
            <v>CIMD 2o. nivel</v>
          </cell>
          <cell r="N588">
            <v>2003009</v>
          </cell>
        </row>
        <row r="589">
          <cell r="A589">
            <v>37879</v>
          </cell>
          <cell r="B589" t="str">
            <v>SOB</v>
          </cell>
          <cell r="C589">
            <v>38159</v>
          </cell>
          <cell r="D589">
            <v>2</v>
          </cell>
          <cell r="E589">
            <v>3.2300000000000002E-2</v>
          </cell>
          <cell r="F589" t="str">
            <v>DAT</v>
          </cell>
          <cell r="G589">
            <v>1</v>
          </cell>
          <cell r="H589">
            <v>279</v>
          </cell>
          <cell r="I589">
            <v>2003</v>
          </cell>
          <cell r="J589">
            <v>9</v>
          </cell>
          <cell r="K589">
            <v>6.4600000000000005E-2</v>
          </cell>
          <cell r="L589" t="str">
            <v>NOM</v>
          </cell>
          <cell r="M589" t="str">
            <v>DATATEC-1er. Nivel</v>
          </cell>
          <cell r="N589">
            <v>2003009</v>
          </cell>
        </row>
        <row r="590">
          <cell r="A590">
            <v>37879</v>
          </cell>
          <cell r="B590" t="str">
            <v>SOB</v>
          </cell>
          <cell r="C590">
            <v>38268</v>
          </cell>
          <cell r="D590">
            <v>1</v>
          </cell>
          <cell r="E590">
            <v>3.3000000000000002E-2</v>
          </cell>
          <cell r="F590" t="str">
            <v>DAT</v>
          </cell>
          <cell r="G590">
            <v>1</v>
          </cell>
          <cell r="H590">
            <v>388</v>
          </cell>
          <cell r="I590">
            <v>2003</v>
          </cell>
          <cell r="J590">
            <v>9</v>
          </cell>
          <cell r="K590">
            <v>3.3000000000000002E-2</v>
          </cell>
          <cell r="L590" t="str">
            <v>NOM</v>
          </cell>
          <cell r="M590" t="str">
            <v>DATATEC-1er. Nivel</v>
          </cell>
          <cell r="N590">
            <v>2003009</v>
          </cell>
        </row>
        <row r="591">
          <cell r="A591">
            <v>37879</v>
          </cell>
          <cell r="B591" t="str">
            <v>SOB</v>
          </cell>
          <cell r="C591">
            <v>38370</v>
          </cell>
          <cell r="D591">
            <v>1</v>
          </cell>
          <cell r="E591">
            <v>3.4200000000000001E-2</v>
          </cell>
          <cell r="F591" t="str">
            <v>DAT</v>
          </cell>
          <cell r="G591">
            <v>1</v>
          </cell>
          <cell r="H591">
            <v>490</v>
          </cell>
          <cell r="I591">
            <v>2003</v>
          </cell>
          <cell r="J591">
            <v>9</v>
          </cell>
          <cell r="K591">
            <v>3.4200000000000001E-2</v>
          </cell>
          <cell r="L591" t="str">
            <v>NOM</v>
          </cell>
          <cell r="M591" t="str">
            <v>DATATEC-1er. Nivel</v>
          </cell>
          <cell r="N591">
            <v>2003009</v>
          </cell>
        </row>
        <row r="592">
          <cell r="A592">
            <v>37879</v>
          </cell>
          <cell r="B592" t="str">
            <v>SOB</v>
          </cell>
          <cell r="C592">
            <v>39638</v>
          </cell>
          <cell r="D592">
            <v>4</v>
          </cell>
          <cell r="E592">
            <v>6.6500000000000004E-2</v>
          </cell>
          <cell r="F592" t="str">
            <v>DAT</v>
          </cell>
          <cell r="G592">
            <v>1</v>
          </cell>
          <cell r="H592">
            <v>1758</v>
          </cell>
          <cell r="I592">
            <v>2003</v>
          </cell>
          <cell r="J592">
            <v>9</v>
          </cell>
          <cell r="K592">
            <v>0.26600000000000001</v>
          </cell>
          <cell r="L592" t="str">
            <v>NOM</v>
          </cell>
          <cell r="M592" t="str">
            <v>DATATEC-1er. Nivel</v>
          </cell>
          <cell r="N592">
            <v>2003009</v>
          </cell>
        </row>
        <row r="593">
          <cell r="A593">
            <v>37879</v>
          </cell>
          <cell r="B593" t="str">
            <v>SOB</v>
          </cell>
          <cell r="C593">
            <v>38004</v>
          </cell>
          <cell r="D593">
            <v>1</v>
          </cell>
          <cell r="E593">
            <v>3.1E-2</v>
          </cell>
          <cell r="F593" t="str">
            <v>DAT</v>
          </cell>
          <cell r="G593">
            <v>2</v>
          </cell>
          <cell r="H593">
            <v>124</v>
          </cell>
          <cell r="I593">
            <v>2003</v>
          </cell>
          <cell r="J593">
            <v>9</v>
          </cell>
          <cell r="K593">
            <v>3.1E-2</v>
          </cell>
          <cell r="L593" t="str">
            <v>NOM</v>
          </cell>
          <cell r="M593" t="str">
            <v>DATATEC-2o. Nivel</v>
          </cell>
          <cell r="N593">
            <v>2003009</v>
          </cell>
        </row>
        <row r="594">
          <cell r="A594">
            <v>37879</v>
          </cell>
          <cell r="B594" t="str">
            <v>SOB</v>
          </cell>
          <cell r="C594">
            <v>38370</v>
          </cell>
          <cell r="D594">
            <v>3</v>
          </cell>
          <cell r="E594">
            <v>3.4299999999999997E-2</v>
          </cell>
          <cell r="F594" t="str">
            <v>DAT</v>
          </cell>
          <cell r="G594">
            <v>2</v>
          </cell>
          <cell r="H594">
            <v>490</v>
          </cell>
          <cell r="I594">
            <v>2003</v>
          </cell>
          <cell r="J594">
            <v>9</v>
          </cell>
          <cell r="K594">
            <v>0.10289999999999999</v>
          </cell>
          <cell r="L594" t="str">
            <v>NOM</v>
          </cell>
          <cell r="M594" t="str">
            <v>DATATEC-2o. Nivel</v>
          </cell>
          <cell r="N594">
            <v>2003009</v>
          </cell>
        </row>
        <row r="595">
          <cell r="A595">
            <v>37879</v>
          </cell>
          <cell r="B595" t="str">
            <v>SOB</v>
          </cell>
          <cell r="C595">
            <v>38941</v>
          </cell>
          <cell r="D595">
            <v>2</v>
          </cell>
          <cell r="E595">
            <v>4.1000000000000002E-2</v>
          </cell>
          <cell r="F595" t="str">
            <v>DAT</v>
          </cell>
          <cell r="G595">
            <v>2</v>
          </cell>
          <cell r="H595">
            <v>1061</v>
          </cell>
          <cell r="I595">
            <v>2003</v>
          </cell>
          <cell r="J595">
            <v>9</v>
          </cell>
          <cell r="K595">
            <v>8.2000000000000003E-2</v>
          </cell>
          <cell r="L595" t="str">
            <v>NOM</v>
          </cell>
          <cell r="M595" t="str">
            <v>DATATEC-2o. Nivel</v>
          </cell>
          <cell r="N595">
            <v>2003009</v>
          </cell>
        </row>
        <row r="596">
          <cell r="A596">
            <v>37879</v>
          </cell>
          <cell r="B596" t="str">
            <v>SOB</v>
          </cell>
          <cell r="C596">
            <v>39638</v>
          </cell>
          <cell r="D596">
            <v>4</v>
          </cell>
          <cell r="E596">
            <v>6.6375000000000003E-2</v>
          </cell>
          <cell r="F596" t="str">
            <v>DAT</v>
          </cell>
          <cell r="G596">
            <v>2</v>
          </cell>
          <cell r="H596">
            <v>1758</v>
          </cell>
          <cell r="I596">
            <v>2003</v>
          </cell>
          <cell r="J596">
            <v>9</v>
          </cell>
          <cell r="K596">
            <v>0.26550000000000001</v>
          </cell>
          <cell r="L596" t="str">
            <v>NOM</v>
          </cell>
          <cell r="M596" t="str">
            <v>DATATEC-2o. Nivel</v>
          </cell>
          <cell r="N596">
            <v>2003009</v>
          </cell>
        </row>
        <row r="597">
          <cell r="A597">
            <v>37879</v>
          </cell>
          <cell r="B597" t="str">
            <v>SOB</v>
          </cell>
          <cell r="C597">
            <v>38004</v>
          </cell>
          <cell r="D597">
            <v>10</v>
          </cell>
          <cell r="E597">
            <v>3.1E-2</v>
          </cell>
          <cell r="F597" t="str">
            <v>CIM</v>
          </cell>
          <cell r="G597">
            <v>2</v>
          </cell>
          <cell r="H597">
            <v>124</v>
          </cell>
          <cell r="I597">
            <v>2003</v>
          </cell>
          <cell r="J597">
            <v>9</v>
          </cell>
          <cell r="K597">
            <v>0.31</v>
          </cell>
          <cell r="L597" t="str">
            <v>NOM</v>
          </cell>
          <cell r="M597" t="str">
            <v>CIMD 2o. nivel</v>
          </cell>
          <cell r="N597">
            <v>2003009</v>
          </cell>
        </row>
        <row r="598">
          <cell r="A598">
            <v>37879</v>
          </cell>
          <cell r="B598" t="str">
            <v>SOB</v>
          </cell>
          <cell r="C598">
            <v>38370</v>
          </cell>
          <cell r="D598">
            <v>2</v>
          </cell>
          <cell r="E598">
            <v>3.4700000000000002E-2</v>
          </cell>
          <cell r="F598" t="str">
            <v>CIM</v>
          </cell>
          <cell r="G598">
            <v>2</v>
          </cell>
          <cell r="H598">
            <v>490</v>
          </cell>
          <cell r="I598">
            <v>2003</v>
          </cell>
          <cell r="J598">
            <v>9</v>
          </cell>
          <cell r="K598">
            <v>6.9400000000000003E-2</v>
          </cell>
          <cell r="L598" t="str">
            <v>NOM</v>
          </cell>
          <cell r="M598" t="str">
            <v>CIMD 2o. nivel</v>
          </cell>
          <cell r="N598">
            <v>2003009</v>
          </cell>
        </row>
        <row r="599">
          <cell r="A599">
            <v>37880</v>
          </cell>
          <cell r="B599" t="str">
            <v>SOB</v>
          </cell>
          <cell r="C599">
            <v>38159</v>
          </cell>
          <cell r="D599">
            <v>3</v>
          </cell>
          <cell r="E599">
            <v>3.2500000000000001E-2</v>
          </cell>
          <cell r="F599" t="str">
            <v>DAT</v>
          </cell>
          <cell r="G599">
            <v>2</v>
          </cell>
          <cell r="H599">
            <v>278</v>
          </cell>
          <cell r="I599">
            <v>2003</v>
          </cell>
          <cell r="J599">
            <v>9</v>
          </cell>
          <cell r="K599">
            <v>9.7500000000000003E-2</v>
          </cell>
          <cell r="L599" t="str">
            <v>NOM</v>
          </cell>
          <cell r="M599" t="str">
            <v>DATATEC-2o. Nivel</v>
          </cell>
          <cell r="N599">
            <v>2003009</v>
          </cell>
        </row>
        <row r="600">
          <cell r="A600">
            <v>37880</v>
          </cell>
          <cell r="B600" t="str">
            <v>SOB</v>
          </cell>
          <cell r="C600">
            <v>39638</v>
          </cell>
          <cell r="D600">
            <v>1</v>
          </cell>
          <cell r="E600">
            <v>6.6000000000000003E-2</v>
          </cell>
          <cell r="F600" t="str">
            <v>DAT</v>
          </cell>
          <cell r="G600">
            <v>2</v>
          </cell>
          <cell r="H600">
            <v>1757</v>
          </cell>
          <cell r="I600">
            <v>2003</v>
          </cell>
          <cell r="J600">
            <v>9</v>
          </cell>
          <cell r="K600">
            <v>6.6000000000000003E-2</v>
          </cell>
          <cell r="L600" t="str">
            <v>NOM</v>
          </cell>
          <cell r="M600" t="str">
            <v>DATATEC-2o. Nivel</v>
          </cell>
          <cell r="N600">
            <v>2003009</v>
          </cell>
        </row>
        <row r="601">
          <cell r="A601">
            <v>37880</v>
          </cell>
          <cell r="B601" t="str">
            <v>SOB</v>
          </cell>
          <cell r="C601">
            <v>39638</v>
          </cell>
          <cell r="D601">
            <v>2</v>
          </cell>
          <cell r="E601">
            <v>6.6500000000000004E-2</v>
          </cell>
          <cell r="F601" t="str">
            <v>CIM</v>
          </cell>
          <cell r="G601">
            <v>1</v>
          </cell>
          <cell r="H601">
            <v>1757</v>
          </cell>
          <cell r="I601">
            <v>2003</v>
          </cell>
          <cell r="J601">
            <v>9</v>
          </cell>
          <cell r="K601">
            <v>0.13300000000000001</v>
          </cell>
          <cell r="L601" t="str">
            <v>NOM</v>
          </cell>
          <cell r="M601" t="str">
            <v>CIMD 1er. Nivel</v>
          </cell>
          <cell r="N601">
            <v>2003009</v>
          </cell>
        </row>
        <row r="602">
          <cell r="A602">
            <v>37880</v>
          </cell>
          <cell r="B602" t="str">
            <v>SOB</v>
          </cell>
          <cell r="C602">
            <v>38159</v>
          </cell>
          <cell r="D602">
            <v>2</v>
          </cell>
          <cell r="E602">
            <v>3.2500000000000001E-2</v>
          </cell>
          <cell r="F602" t="str">
            <v>CIM</v>
          </cell>
          <cell r="G602">
            <v>1</v>
          </cell>
          <cell r="H602">
            <v>278</v>
          </cell>
          <cell r="I602">
            <v>2003</v>
          </cell>
          <cell r="J602">
            <v>9</v>
          </cell>
          <cell r="K602">
            <v>6.5000000000000002E-2</v>
          </cell>
          <cell r="L602" t="str">
            <v>NOM</v>
          </cell>
          <cell r="M602" t="str">
            <v>CIMD 1er. Nivel</v>
          </cell>
          <cell r="N602">
            <v>2003009</v>
          </cell>
        </row>
        <row r="603">
          <cell r="A603">
            <v>37880</v>
          </cell>
          <cell r="B603" t="str">
            <v>SOB</v>
          </cell>
          <cell r="C603">
            <v>39638</v>
          </cell>
          <cell r="D603">
            <v>1</v>
          </cell>
          <cell r="E603">
            <v>6.6500000000000004E-2</v>
          </cell>
          <cell r="F603" t="str">
            <v>CIM</v>
          </cell>
          <cell r="G603">
            <v>1</v>
          </cell>
          <cell r="H603">
            <v>1757</v>
          </cell>
          <cell r="I603">
            <v>2003</v>
          </cell>
          <cell r="J603">
            <v>9</v>
          </cell>
          <cell r="K603">
            <v>6.6500000000000004E-2</v>
          </cell>
          <cell r="L603" t="str">
            <v>NOM</v>
          </cell>
          <cell r="M603" t="str">
            <v>CIMD 1er. Nivel</v>
          </cell>
          <cell r="N603">
            <v>2003009</v>
          </cell>
        </row>
        <row r="604">
          <cell r="A604">
            <v>37881</v>
          </cell>
          <cell r="B604" t="str">
            <v>SOB</v>
          </cell>
          <cell r="C604">
            <v>38159</v>
          </cell>
          <cell r="D604">
            <v>9</v>
          </cell>
          <cell r="E604">
            <v>3.15E-2</v>
          </cell>
          <cell r="F604" t="str">
            <v>DAT</v>
          </cell>
          <cell r="G604">
            <v>1</v>
          </cell>
          <cell r="H604">
            <v>277</v>
          </cell>
          <cell r="I604">
            <v>2003</v>
          </cell>
          <cell r="J604">
            <v>9</v>
          </cell>
          <cell r="K604">
            <v>0.28349999999999997</v>
          </cell>
          <cell r="L604" t="str">
            <v>NOM</v>
          </cell>
          <cell r="M604" t="str">
            <v>DATATEC-1er. Nivel</v>
          </cell>
          <cell r="N604">
            <v>2003009</v>
          </cell>
        </row>
        <row r="605">
          <cell r="A605">
            <v>37881</v>
          </cell>
          <cell r="B605" t="str">
            <v>SOB</v>
          </cell>
          <cell r="C605">
            <v>38268</v>
          </cell>
          <cell r="D605">
            <v>7</v>
          </cell>
          <cell r="E605">
            <v>3.32E-2</v>
          </cell>
          <cell r="F605" t="str">
            <v>DAT</v>
          </cell>
          <cell r="G605">
            <v>1</v>
          </cell>
          <cell r="H605">
            <v>386</v>
          </cell>
          <cell r="I605">
            <v>2003</v>
          </cell>
          <cell r="J605">
            <v>9</v>
          </cell>
          <cell r="K605">
            <v>0.2324</v>
          </cell>
          <cell r="L605" t="str">
            <v>NOM</v>
          </cell>
          <cell r="M605" t="str">
            <v>DATATEC-1er. Nivel</v>
          </cell>
          <cell r="N605">
            <v>2003009</v>
          </cell>
        </row>
        <row r="606">
          <cell r="A606">
            <v>37881</v>
          </cell>
          <cell r="B606" t="str">
            <v>SOB</v>
          </cell>
          <cell r="C606">
            <v>38370</v>
          </cell>
          <cell r="D606">
            <v>7</v>
          </cell>
          <cell r="E606">
            <v>3.4500000000000003E-2</v>
          </cell>
          <cell r="F606" t="str">
            <v>DAT</v>
          </cell>
          <cell r="G606">
            <v>1</v>
          </cell>
          <cell r="H606">
            <v>488</v>
          </cell>
          <cell r="I606">
            <v>2003</v>
          </cell>
          <cell r="J606">
            <v>9</v>
          </cell>
          <cell r="K606">
            <v>0.24150000000000002</v>
          </cell>
          <cell r="L606" t="str">
            <v>NOM</v>
          </cell>
          <cell r="M606" t="str">
            <v>DATATEC-1er. Nivel</v>
          </cell>
          <cell r="N606">
            <v>2003009</v>
          </cell>
        </row>
        <row r="607">
          <cell r="A607">
            <v>37881</v>
          </cell>
          <cell r="B607" t="str">
            <v>SOB</v>
          </cell>
          <cell r="C607">
            <v>38159</v>
          </cell>
          <cell r="D607">
            <v>5</v>
          </cell>
          <cell r="E607">
            <v>3.15E-2</v>
          </cell>
          <cell r="F607" t="str">
            <v>DAT</v>
          </cell>
          <cell r="G607">
            <v>2</v>
          </cell>
          <cell r="H607">
            <v>277</v>
          </cell>
          <cell r="I607">
            <v>2003</v>
          </cell>
          <cell r="J607">
            <v>9</v>
          </cell>
          <cell r="K607">
            <v>0.1575</v>
          </cell>
          <cell r="L607" t="str">
            <v>NOM</v>
          </cell>
          <cell r="M607" t="str">
            <v>DATATEC-2o. Nivel</v>
          </cell>
          <cell r="N607">
            <v>2003009</v>
          </cell>
        </row>
        <row r="608">
          <cell r="A608">
            <v>37881</v>
          </cell>
          <cell r="B608" t="str">
            <v>SOB</v>
          </cell>
          <cell r="C608">
            <v>38514</v>
          </cell>
          <cell r="D608">
            <v>1</v>
          </cell>
          <cell r="E608">
            <v>3.6499999999999998E-2</v>
          </cell>
          <cell r="F608" t="str">
            <v>DAT</v>
          </cell>
          <cell r="G608">
            <v>2</v>
          </cell>
          <cell r="H608">
            <v>632</v>
          </cell>
          <cell r="I608">
            <v>2003</v>
          </cell>
          <cell r="J608">
            <v>9</v>
          </cell>
          <cell r="K608">
            <v>3.6499999999999998E-2</v>
          </cell>
          <cell r="L608" t="str">
            <v>NOM</v>
          </cell>
          <cell r="M608" t="str">
            <v>DATATEC-2o. Nivel</v>
          </cell>
          <cell r="N608">
            <v>2003009</v>
          </cell>
        </row>
        <row r="609">
          <cell r="A609">
            <v>37881</v>
          </cell>
          <cell r="B609" t="str">
            <v>SOB</v>
          </cell>
          <cell r="C609">
            <v>38159</v>
          </cell>
          <cell r="D609">
            <v>6</v>
          </cell>
          <cell r="E609">
            <v>3.1600000000000003E-2</v>
          </cell>
          <cell r="F609" t="str">
            <v>CIM</v>
          </cell>
          <cell r="G609">
            <v>2</v>
          </cell>
          <cell r="H609">
            <v>277</v>
          </cell>
          <cell r="I609">
            <v>2003</v>
          </cell>
          <cell r="J609">
            <v>9</v>
          </cell>
          <cell r="K609">
            <v>0.18960000000000002</v>
          </cell>
          <cell r="L609" t="str">
            <v>NOM</v>
          </cell>
          <cell r="M609" t="str">
            <v>CIMD 2o. Nivel</v>
          </cell>
          <cell r="N609">
            <v>2003009</v>
          </cell>
        </row>
        <row r="610">
          <cell r="A610">
            <v>37881</v>
          </cell>
          <cell r="B610" t="str">
            <v>SOB</v>
          </cell>
          <cell r="C610">
            <v>38268</v>
          </cell>
          <cell r="D610">
            <v>1</v>
          </cell>
          <cell r="E610">
            <v>3.2599999999999997E-2</v>
          </cell>
          <cell r="F610" t="str">
            <v>CIM</v>
          </cell>
          <cell r="G610">
            <v>2</v>
          </cell>
          <cell r="H610">
            <v>386</v>
          </cell>
          <cell r="I610">
            <v>2003</v>
          </cell>
          <cell r="J610">
            <v>9</v>
          </cell>
          <cell r="K610">
            <v>3.2599999999999997E-2</v>
          </cell>
          <cell r="L610" t="str">
            <v>NOM</v>
          </cell>
          <cell r="M610" t="str">
            <v>CIMD 2o. Nivel</v>
          </cell>
          <cell r="N610">
            <v>2003009</v>
          </cell>
        </row>
        <row r="611">
          <cell r="A611">
            <v>37881</v>
          </cell>
          <cell r="B611" t="str">
            <v>SOB</v>
          </cell>
          <cell r="C611">
            <v>38370</v>
          </cell>
          <cell r="D611">
            <v>4</v>
          </cell>
          <cell r="E611">
            <v>3.465E-2</v>
          </cell>
          <cell r="F611" t="str">
            <v>CIM</v>
          </cell>
          <cell r="G611">
            <v>2</v>
          </cell>
          <cell r="H611">
            <v>488</v>
          </cell>
          <cell r="I611">
            <v>2003</v>
          </cell>
          <cell r="J611">
            <v>9</v>
          </cell>
          <cell r="K611">
            <v>0.1386</v>
          </cell>
          <cell r="L611" t="str">
            <v>NOM</v>
          </cell>
          <cell r="M611" t="str">
            <v>CIMD 2o. Nivel</v>
          </cell>
          <cell r="N611">
            <v>2003009</v>
          </cell>
        </row>
        <row r="612">
          <cell r="A612">
            <v>37881</v>
          </cell>
          <cell r="B612" t="str">
            <v>SOB</v>
          </cell>
          <cell r="C612">
            <v>38941</v>
          </cell>
          <cell r="D612">
            <v>2</v>
          </cell>
          <cell r="E612">
            <v>4.1200000000000001E-2</v>
          </cell>
          <cell r="F612" t="str">
            <v>CIM</v>
          </cell>
          <cell r="G612">
            <v>2</v>
          </cell>
          <cell r="H612">
            <v>1059</v>
          </cell>
          <cell r="I612">
            <v>2003</v>
          </cell>
          <cell r="J612">
            <v>9</v>
          </cell>
          <cell r="K612">
            <v>8.2400000000000001E-2</v>
          </cell>
          <cell r="L612" t="str">
            <v>NOM</v>
          </cell>
          <cell r="M612" t="str">
            <v>CIMD 2o. Nivel</v>
          </cell>
          <cell r="N612">
            <v>2003009</v>
          </cell>
        </row>
        <row r="613">
          <cell r="A613">
            <v>37881</v>
          </cell>
          <cell r="B613" t="str">
            <v>SOB</v>
          </cell>
          <cell r="C613">
            <v>39638</v>
          </cell>
          <cell r="D613">
            <v>1</v>
          </cell>
          <cell r="E613">
            <v>6.6000000000000003E-2</v>
          </cell>
          <cell r="F613" t="str">
            <v>CIM</v>
          </cell>
          <cell r="G613">
            <v>2</v>
          </cell>
          <cell r="H613">
            <v>1756</v>
          </cell>
          <cell r="I613">
            <v>2003</v>
          </cell>
          <cell r="J613">
            <v>9</v>
          </cell>
          <cell r="K613">
            <v>6.6000000000000003E-2</v>
          </cell>
          <cell r="L613" t="str">
            <v>NOM</v>
          </cell>
          <cell r="M613" t="str">
            <v>CIMD 2o. Nivel</v>
          </cell>
          <cell r="N613">
            <v>2003009</v>
          </cell>
        </row>
        <row r="614">
          <cell r="A614">
            <v>37882</v>
          </cell>
          <cell r="B614" t="str">
            <v>SOB</v>
          </cell>
          <cell r="C614">
            <v>38159</v>
          </cell>
          <cell r="D614">
            <v>1</v>
          </cell>
          <cell r="E614">
            <v>3.2500000000000001E-2</v>
          </cell>
          <cell r="F614" t="str">
            <v>DAT</v>
          </cell>
          <cell r="G614">
            <v>1</v>
          </cell>
          <cell r="H614">
            <v>276</v>
          </cell>
          <cell r="I614">
            <v>2003</v>
          </cell>
          <cell r="J614">
            <v>9</v>
          </cell>
          <cell r="K614">
            <v>3.2500000000000001E-2</v>
          </cell>
          <cell r="L614" t="str">
            <v>NOM</v>
          </cell>
          <cell r="M614" t="str">
            <v>DATATEC-1er. Nivel</v>
          </cell>
          <cell r="N614">
            <v>2003009</v>
          </cell>
        </row>
        <row r="615">
          <cell r="A615">
            <v>37882</v>
          </cell>
          <cell r="B615" t="str">
            <v>SOB</v>
          </cell>
          <cell r="C615">
            <v>38268</v>
          </cell>
          <cell r="D615">
            <v>1</v>
          </cell>
          <cell r="E615">
            <v>3.3500000000000002E-2</v>
          </cell>
          <cell r="F615" t="str">
            <v>DAT</v>
          </cell>
          <cell r="G615">
            <v>1</v>
          </cell>
          <cell r="H615">
            <v>385</v>
          </cell>
          <cell r="I615">
            <v>2003</v>
          </cell>
          <cell r="J615">
            <v>9</v>
          </cell>
          <cell r="K615">
            <v>3.3500000000000002E-2</v>
          </cell>
          <cell r="L615" t="str">
            <v>NOM</v>
          </cell>
          <cell r="M615" t="str">
            <v>DATATEC 1er. Nivel</v>
          </cell>
          <cell r="N615">
            <v>2003009</v>
          </cell>
        </row>
        <row r="616">
          <cell r="A616">
            <v>37882</v>
          </cell>
          <cell r="B616" t="str">
            <v>SOB</v>
          </cell>
          <cell r="C616">
            <v>38370</v>
          </cell>
          <cell r="D616">
            <v>2</v>
          </cell>
          <cell r="E616">
            <v>3.5999999999999997E-2</v>
          </cell>
          <cell r="F616" t="str">
            <v>DAT</v>
          </cell>
          <cell r="G616">
            <v>1</v>
          </cell>
          <cell r="H616">
            <v>487</v>
          </cell>
          <cell r="I616">
            <v>2003</v>
          </cell>
          <cell r="J616">
            <v>9</v>
          </cell>
          <cell r="K616">
            <v>7.1999999999999995E-2</v>
          </cell>
          <cell r="L616" t="str">
            <v>NOM</v>
          </cell>
          <cell r="M616" t="str">
            <v>DATATEC 1er. Nivel</v>
          </cell>
          <cell r="N616">
            <v>2003009</v>
          </cell>
        </row>
        <row r="617">
          <cell r="A617">
            <v>37882</v>
          </cell>
          <cell r="B617" t="str">
            <v>SOB</v>
          </cell>
          <cell r="C617">
            <v>38514</v>
          </cell>
          <cell r="D617">
            <v>1</v>
          </cell>
          <cell r="E617">
            <v>3.7499999999999999E-2</v>
          </cell>
          <cell r="F617" t="str">
            <v>DAT</v>
          </cell>
          <cell r="G617">
            <v>1</v>
          </cell>
          <cell r="H617">
            <v>631</v>
          </cell>
          <cell r="I617">
            <v>2003</v>
          </cell>
          <cell r="J617">
            <v>9</v>
          </cell>
          <cell r="K617">
            <v>3.7499999999999999E-2</v>
          </cell>
          <cell r="L617" t="str">
            <v>NOM</v>
          </cell>
          <cell r="M617" t="str">
            <v>DATATEC 1er. Nivel</v>
          </cell>
          <cell r="N617">
            <v>2003009</v>
          </cell>
        </row>
        <row r="618">
          <cell r="A618">
            <v>37882</v>
          </cell>
          <cell r="B618" t="str">
            <v>SOB</v>
          </cell>
          <cell r="C618">
            <v>38941</v>
          </cell>
          <cell r="D618">
            <v>1</v>
          </cell>
          <cell r="E618">
            <v>4.2999999999999997E-2</v>
          </cell>
          <cell r="F618" t="str">
            <v>DAT</v>
          </cell>
          <cell r="G618">
            <v>1</v>
          </cell>
          <cell r="H618">
            <v>1058</v>
          </cell>
          <cell r="I618">
            <v>2003</v>
          </cell>
          <cell r="J618">
            <v>9</v>
          </cell>
          <cell r="K618">
            <v>4.2999999999999997E-2</v>
          </cell>
          <cell r="L618" t="str">
            <v>NOM</v>
          </cell>
          <cell r="M618" t="str">
            <v>DATATEC 1er. Nivel</v>
          </cell>
          <cell r="N618">
            <v>2003009</v>
          </cell>
        </row>
        <row r="619">
          <cell r="A619">
            <v>37882</v>
          </cell>
          <cell r="B619" t="str">
            <v>SOB</v>
          </cell>
          <cell r="C619">
            <v>38370</v>
          </cell>
          <cell r="D619">
            <v>2</v>
          </cell>
          <cell r="E619">
            <v>3.5999999999999997E-2</v>
          </cell>
          <cell r="F619" t="str">
            <v>DAT</v>
          </cell>
          <cell r="G619">
            <v>2</v>
          </cell>
          <cell r="H619">
            <v>487</v>
          </cell>
          <cell r="I619">
            <v>2003</v>
          </cell>
          <cell r="J619">
            <v>9</v>
          </cell>
          <cell r="K619">
            <v>7.1999999999999995E-2</v>
          </cell>
          <cell r="L619" t="str">
            <v>NOM</v>
          </cell>
          <cell r="M619" t="str">
            <v>DATATEC-2o. Nivel</v>
          </cell>
          <cell r="N619">
            <v>2003009</v>
          </cell>
        </row>
        <row r="620">
          <cell r="A620">
            <v>37882</v>
          </cell>
          <cell r="B620" t="str">
            <v>SOB</v>
          </cell>
          <cell r="C620">
            <v>38514</v>
          </cell>
          <cell r="D620">
            <v>2</v>
          </cell>
          <cell r="E620">
            <v>3.7999999999999999E-2</v>
          </cell>
          <cell r="F620" t="str">
            <v>DAT</v>
          </cell>
          <cell r="G620">
            <v>2</v>
          </cell>
          <cell r="H620">
            <v>631</v>
          </cell>
          <cell r="I620">
            <v>2003</v>
          </cell>
          <cell r="J620">
            <v>9</v>
          </cell>
          <cell r="K620">
            <v>7.5999999999999998E-2</v>
          </cell>
          <cell r="L620" t="str">
            <v>NOM</v>
          </cell>
          <cell r="M620" t="str">
            <v>DATATEC-2o. Nivel</v>
          </cell>
          <cell r="N620">
            <v>2003009</v>
          </cell>
        </row>
        <row r="621">
          <cell r="A621">
            <v>37882</v>
          </cell>
          <cell r="B621" t="str">
            <v>SOB</v>
          </cell>
          <cell r="C621">
            <v>38941</v>
          </cell>
          <cell r="D621">
            <v>3</v>
          </cell>
          <cell r="E621">
            <v>4.3099999999999999E-2</v>
          </cell>
          <cell r="F621" t="str">
            <v>DAT</v>
          </cell>
          <cell r="G621">
            <v>2</v>
          </cell>
          <cell r="H621">
            <v>1058</v>
          </cell>
          <cell r="I621">
            <v>2003</v>
          </cell>
          <cell r="J621">
            <v>9</v>
          </cell>
          <cell r="K621">
            <v>0.1293</v>
          </cell>
          <cell r="L621" t="str">
            <v>NOM</v>
          </cell>
          <cell r="M621" t="str">
            <v>DATATEC-2o. Nivel</v>
          </cell>
          <cell r="N621">
            <v>2003009</v>
          </cell>
        </row>
        <row r="622">
          <cell r="A622">
            <v>37882</v>
          </cell>
          <cell r="B622" t="str">
            <v>SOB</v>
          </cell>
          <cell r="C622">
            <v>38941</v>
          </cell>
          <cell r="D622">
            <v>1</v>
          </cell>
          <cell r="E622">
            <v>4.2000000000000003E-2</v>
          </cell>
          <cell r="F622" t="str">
            <v>CIM</v>
          </cell>
          <cell r="G622">
            <v>1</v>
          </cell>
          <cell r="H622">
            <v>1058</v>
          </cell>
          <cell r="I622">
            <v>2003</v>
          </cell>
          <cell r="J622">
            <v>9</v>
          </cell>
          <cell r="K622">
            <v>4.2000000000000003E-2</v>
          </cell>
          <cell r="L622" t="str">
            <v>NOM</v>
          </cell>
          <cell r="M622" t="str">
            <v>CIMD 1er. Nivel</v>
          </cell>
          <cell r="N622">
            <v>2003009</v>
          </cell>
        </row>
        <row r="623">
          <cell r="A623">
            <v>37883</v>
          </cell>
          <cell r="B623" t="str">
            <v>SOB</v>
          </cell>
          <cell r="C623">
            <v>38159</v>
          </cell>
          <cell r="D623">
            <v>1</v>
          </cell>
          <cell r="E623">
            <v>3.2500000000000001E-2</v>
          </cell>
          <cell r="F623" t="str">
            <v>DAT</v>
          </cell>
          <cell r="G623">
            <v>1</v>
          </cell>
          <cell r="H623">
            <v>273</v>
          </cell>
          <cell r="I623">
            <v>2003</v>
          </cell>
          <cell r="J623">
            <v>9</v>
          </cell>
          <cell r="K623">
            <v>3.2500000000000001E-2</v>
          </cell>
          <cell r="L623" t="str">
            <v>NOM</v>
          </cell>
          <cell r="M623" t="str">
            <v>DATATEC-1er. Nivel</v>
          </cell>
          <cell r="N623">
            <v>2003009</v>
          </cell>
        </row>
        <row r="624">
          <cell r="A624">
            <v>37883</v>
          </cell>
          <cell r="B624" t="str">
            <v>SOB</v>
          </cell>
          <cell r="C624">
            <v>38159</v>
          </cell>
          <cell r="D624">
            <v>3</v>
          </cell>
          <cell r="E624">
            <v>3.2300000000000002E-2</v>
          </cell>
          <cell r="F624" t="str">
            <v>DAT</v>
          </cell>
          <cell r="G624">
            <v>2</v>
          </cell>
          <cell r="H624">
            <v>273</v>
          </cell>
          <cell r="I624">
            <v>2003</v>
          </cell>
          <cell r="J624">
            <v>9</v>
          </cell>
          <cell r="K624">
            <v>9.6900000000000014E-2</v>
          </cell>
          <cell r="L624" t="str">
            <v>NOM</v>
          </cell>
          <cell r="M624" t="str">
            <v>DATATEC-2o. Nivel</v>
          </cell>
          <cell r="N624">
            <v>2003009</v>
          </cell>
        </row>
        <row r="625">
          <cell r="A625">
            <v>37886</v>
          </cell>
          <cell r="B625" t="str">
            <v>SOB</v>
          </cell>
          <cell r="C625">
            <v>38268</v>
          </cell>
          <cell r="D625">
            <v>1</v>
          </cell>
          <cell r="E625">
            <v>3.3000000000000002E-2</v>
          </cell>
          <cell r="F625" t="str">
            <v>DAT</v>
          </cell>
          <cell r="G625">
            <v>1</v>
          </cell>
          <cell r="H625">
            <v>381</v>
          </cell>
          <cell r="I625">
            <v>2003</v>
          </cell>
          <cell r="J625">
            <v>9</v>
          </cell>
          <cell r="K625">
            <v>3.3000000000000002E-2</v>
          </cell>
          <cell r="L625" t="str">
            <v>NOM</v>
          </cell>
          <cell r="M625" t="str">
            <v>DATATEC-1er. Nivel</v>
          </cell>
          <cell r="N625">
            <v>2003009</v>
          </cell>
        </row>
        <row r="626">
          <cell r="A626">
            <v>37886</v>
          </cell>
          <cell r="B626" t="str">
            <v>SOB</v>
          </cell>
          <cell r="C626">
            <v>37889</v>
          </cell>
          <cell r="D626">
            <v>5</v>
          </cell>
          <cell r="E626">
            <v>2.98E-2</v>
          </cell>
          <cell r="F626" t="str">
            <v>DAT</v>
          </cell>
          <cell r="G626">
            <v>2</v>
          </cell>
          <cell r="H626">
            <v>2</v>
          </cell>
          <cell r="I626">
            <v>2003</v>
          </cell>
          <cell r="J626">
            <v>9</v>
          </cell>
          <cell r="K626">
            <v>0.14899999999999999</v>
          </cell>
          <cell r="L626" t="str">
            <v>NOM</v>
          </cell>
          <cell r="M626" t="str">
            <v>DATATEC-2o. Nivel</v>
          </cell>
          <cell r="N626">
            <v>2003009</v>
          </cell>
        </row>
        <row r="627">
          <cell r="A627">
            <v>37886</v>
          </cell>
          <cell r="B627" t="str">
            <v>SOB</v>
          </cell>
          <cell r="C627">
            <v>38004</v>
          </cell>
          <cell r="D627">
            <v>3</v>
          </cell>
          <cell r="E627">
            <v>3.0499999999999999E-2</v>
          </cell>
          <cell r="F627" t="str">
            <v>DAT</v>
          </cell>
          <cell r="G627">
            <v>2</v>
          </cell>
          <cell r="H627">
            <v>117</v>
          </cell>
          <cell r="I627">
            <v>2003</v>
          </cell>
          <cell r="J627">
            <v>9</v>
          </cell>
          <cell r="K627">
            <v>9.1499999999999998E-2</v>
          </cell>
          <cell r="L627" t="str">
            <v>NOM</v>
          </cell>
          <cell r="M627" t="str">
            <v>DATATEC-2o. Nivel</v>
          </cell>
          <cell r="N627">
            <v>2003009</v>
          </cell>
        </row>
        <row r="628">
          <cell r="A628">
            <v>37886</v>
          </cell>
          <cell r="B628" t="str">
            <v>SOB</v>
          </cell>
          <cell r="C628">
            <v>38129</v>
          </cell>
          <cell r="D628">
            <v>3</v>
          </cell>
          <cell r="E628">
            <v>3.1199999999999999E-2</v>
          </cell>
          <cell r="F628" t="str">
            <v>DAT</v>
          </cell>
          <cell r="G628">
            <v>2</v>
          </cell>
          <cell r="H628">
            <v>242</v>
          </cell>
          <cell r="I628">
            <v>2003</v>
          </cell>
          <cell r="J628">
            <v>9</v>
          </cell>
          <cell r="K628">
            <v>9.3599999999999989E-2</v>
          </cell>
          <cell r="L628" t="str">
            <v>NOM</v>
          </cell>
          <cell r="M628" t="str">
            <v>DATATEC-2o. Nivel</v>
          </cell>
          <cell r="N628">
            <v>2003009</v>
          </cell>
        </row>
        <row r="629">
          <cell r="A629">
            <v>37886</v>
          </cell>
          <cell r="B629" t="str">
            <v>SOB</v>
          </cell>
          <cell r="C629">
            <v>38370</v>
          </cell>
          <cell r="D629">
            <v>3</v>
          </cell>
          <cell r="E629">
            <v>3.6499999999999998E-2</v>
          </cell>
          <cell r="F629" t="str">
            <v>DAT</v>
          </cell>
          <cell r="G629">
            <v>2</v>
          </cell>
          <cell r="H629">
            <v>483</v>
          </cell>
          <cell r="I629">
            <v>2003</v>
          </cell>
          <cell r="J629">
            <v>9</v>
          </cell>
          <cell r="K629">
            <v>0.10949999999999999</v>
          </cell>
          <cell r="L629" t="str">
            <v>NOM</v>
          </cell>
          <cell r="M629" t="str">
            <v>DATATEC-2o. Nivel</v>
          </cell>
          <cell r="N629">
            <v>2003009</v>
          </cell>
        </row>
        <row r="630">
          <cell r="A630">
            <v>37886</v>
          </cell>
          <cell r="B630" t="str">
            <v>SOB</v>
          </cell>
          <cell r="C630">
            <v>38159</v>
          </cell>
          <cell r="D630">
            <v>1</v>
          </cell>
          <cell r="E630">
            <v>3.2000000000000001E-2</v>
          </cell>
          <cell r="F630" t="str">
            <v>CIM</v>
          </cell>
          <cell r="G630">
            <v>1</v>
          </cell>
          <cell r="H630">
            <v>272</v>
          </cell>
          <cell r="I630">
            <v>2003</v>
          </cell>
          <cell r="J630">
            <v>9</v>
          </cell>
          <cell r="K630">
            <v>3.2000000000000001E-2</v>
          </cell>
          <cell r="L630" t="str">
            <v>NOM</v>
          </cell>
          <cell r="M630" t="str">
            <v>CIMD 1er. Nivel</v>
          </cell>
          <cell r="N630">
            <v>2003009</v>
          </cell>
        </row>
        <row r="631">
          <cell r="A631">
            <v>37886</v>
          </cell>
          <cell r="B631" t="str">
            <v>SOB</v>
          </cell>
          <cell r="C631">
            <v>38159</v>
          </cell>
          <cell r="D631">
            <v>2</v>
          </cell>
          <cell r="E631">
            <v>3.2000000000000001E-2</v>
          </cell>
          <cell r="F631" t="str">
            <v>CIM</v>
          </cell>
          <cell r="G631">
            <v>1</v>
          </cell>
          <cell r="H631">
            <v>272</v>
          </cell>
          <cell r="I631">
            <v>2003</v>
          </cell>
          <cell r="J631">
            <v>9</v>
          </cell>
          <cell r="K631">
            <v>6.4000000000000001E-2</v>
          </cell>
          <cell r="L631" t="str">
            <v>NOM</v>
          </cell>
          <cell r="M631" t="str">
            <v>CIMD 1er. Nivel</v>
          </cell>
          <cell r="N631">
            <v>2003009</v>
          </cell>
        </row>
        <row r="632">
          <cell r="A632">
            <v>37888</v>
          </cell>
          <cell r="B632" t="str">
            <v>SOB</v>
          </cell>
          <cell r="C632">
            <v>38129</v>
          </cell>
          <cell r="D632">
            <v>4.5</v>
          </cell>
          <cell r="E632">
            <v>3.15E-2</v>
          </cell>
          <cell r="F632" t="str">
            <v>DAT</v>
          </cell>
          <cell r="G632">
            <v>2</v>
          </cell>
          <cell r="H632">
            <v>240</v>
          </cell>
          <cell r="I632">
            <v>2003</v>
          </cell>
          <cell r="J632">
            <v>9</v>
          </cell>
          <cell r="K632">
            <v>0.14174999999999999</v>
          </cell>
          <cell r="L632" t="str">
            <v>NOM</v>
          </cell>
          <cell r="M632" t="str">
            <v>DATATEC-2o. Nivel</v>
          </cell>
          <cell r="N632">
            <v>2003009</v>
          </cell>
        </row>
        <row r="633">
          <cell r="A633">
            <v>37888</v>
          </cell>
          <cell r="B633" t="str">
            <v>SOB</v>
          </cell>
          <cell r="C633">
            <v>39638</v>
          </cell>
          <cell r="D633">
            <v>10.25</v>
          </cell>
          <cell r="E633">
            <v>6.6500000000000004E-2</v>
          </cell>
          <cell r="F633" t="str">
            <v>CIM</v>
          </cell>
          <cell r="G633">
            <v>2</v>
          </cell>
          <cell r="H633">
            <v>1749</v>
          </cell>
          <cell r="I633">
            <v>2003</v>
          </cell>
          <cell r="J633">
            <v>9</v>
          </cell>
          <cell r="K633">
            <v>0.68162500000000004</v>
          </cell>
          <cell r="L633" t="str">
            <v>NOM</v>
          </cell>
          <cell r="M633" t="str">
            <v>CIMD 2o. Nivel</v>
          </cell>
          <cell r="N633">
            <v>2003009</v>
          </cell>
        </row>
        <row r="634">
          <cell r="A634">
            <v>37888</v>
          </cell>
          <cell r="B634" t="str">
            <v>SOB</v>
          </cell>
          <cell r="C634">
            <v>40339</v>
          </cell>
          <cell r="D634">
            <v>30</v>
          </cell>
          <cell r="E634">
            <v>6.7100000000000007E-2</v>
          </cell>
          <cell r="F634" t="str">
            <v>CIM</v>
          </cell>
          <cell r="G634">
            <v>2</v>
          </cell>
          <cell r="H634">
            <v>2450</v>
          </cell>
          <cell r="I634">
            <v>2003</v>
          </cell>
          <cell r="J634">
            <v>9</v>
          </cell>
          <cell r="K634">
            <v>2.0130000000000003</v>
          </cell>
          <cell r="L634" t="str">
            <v>VAC</v>
          </cell>
          <cell r="M634" t="str">
            <v>CIMD 2o. Nivel</v>
          </cell>
          <cell r="N634">
            <v>2003009</v>
          </cell>
        </row>
        <row r="635">
          <cell r="A635">
            <v>37889</v>
          </cell>
          <cell r="B635" t="str">
            <v>SOB</v>
          </cell>
          <cell r="C635">
            <v>38268</v>
          </cell>
          <cell r="D635">
            <v>1</v>
          </cell>
          <cell r="E635">
            <v>3.3000000000000002E-2</v>
          </cell>
          <cell r="F635" t="str">
            <v>DAT</v>
          </cell>
          <cell r="G635">
            <v>2</v>
          </cell>
          <cell r="H635">
            <v>378</v>
          </cell>
          <cell r="I635">
            <v>2003</v>
          </cell>
          <cell r="J635">
            <v>9</v>
          </cell>
          <cell r="K635">
            <v>3.3000000000000002E-2</v>
          </cell>
          <cell r="L635" t="str">
            <v>NOM</v>
          </cell>
          <cell r="M635" t="str">
            <v>DATATEC-2o. Nivel</v>
          </cell>
          <cell r="N635">
            <v>2003009</v>
          </cell>
        </row>
        <row r="636">
          <cell r="A636">
            <v>37889</v>
          </cell>
          <cell r="B636" t="str">
            <v>SOB</v>
          </cell>
          <cell r="C636">
            <v>38514</v>
          </cell>
          <cell r="D636">
            <v>2</v>
          </cell>
          <cell r="E636">
            <v>3.95E-2</v>
          </cell>
          <cell r="F636" t="str">
            <v>DAT</v>
          </cell>
          <cell r="G636">
            <v>2</v>
          </cell>
          <cell r="H636">
            <v>624</v>
          </cell>
          <cell r="I636">
            <v>2003</v>
          </cell>
          <cell r="J636">
            <v>9</v>
          </cell>
          <cell r="K636">
            <v>7.9000000000000001E-2</v>
          </cell>
          <cell r="L636" t="str">
            <v>NOM</v>
          </cell>
          <cell r="M636" t="str">
            <v>DATATEC- 2o. Nivel</v>
          </cell>
          <cell r="N636">
            <v>2003009</v>
          </cell>
        </row>
        <row r="637">
          <cell r="A637">
            <v>37890</v>
          </cell>
          <cell r="B637" t="str">
            <v>SOB</v>
          </cell>
          <cell r="C637">
            <v>38159</v>
          </cell>
          <cell r="D637">
            <v>2</v>
          </cell>
          <cell r="E637">
            <v>3.2000000000000001E-2</v>
          </cell>
          <cell r="F637" t="str">
            <v>DAT</v>
          </cell>
          <cell r="G637">
            <v>1</v>
          </cell>
          <cell r="H637">
            <v>266</v>
          </cell>
          <cell r="I637">
            <v>2003</v>
          </cell>
          <cell r="J637">
            <v>9</v>
          </cell>
          <cell r="K637">
            <v>6.4000000000000001E-2</v>
          </cell>
          <cell r="L637" t="str">
            <v>NOM</v>
          </cell>
          <cell r="M637" t="str">
            <v>DATATEC-1er. Nivel</v>
          </cell>
          <cell r="N637">
            <v>2003009</v>
          </cell>
        </row>
        <row r="638">
          <cell r="A638">
            <v>37890</v>
          </cell>
          <cell r="B638" t="str">
            <v>SOB</v>
          </cell>
          <cell r="C638">
            <v>38159</v>
          </cell>
          <cell r="D638">
            <v>6</v>
          </cell>
          <cell r="E638">
            <v>3.2000000000000001E-2</v>
          </cell>
          <cell r="F638" t="str">
            <v>DAT</v>
          </cell>
          <cell r="G638">
            <v>2</v>
          </cell>
          <cell r="H638">
            <v>266</v>
          </cell>
          <cell r="I638">
            <v>2003</v>
          </cell>
          <cell r="J638">
            <v>9</v>
          </cell>
          <cell r="K638">
            <v>0.192</v>
          </cell>
          <cell r="L638" t="str">
            <v>NOM</v>
          </cell>
          <cell r="M638" t="str">
            <v>DATATEC 2o. Nivel</v>
          </cell>
          <cell r="N638">
            <v>2003009</v>
          </cell>
        </row>
        <row r="639">
          <cell r="A639">
            <v>37890</v>
          </cell>
          <cell r="B639" t="str">
            <v>SOB</v>
          </cell>
          <cell r="C639">
            <v>38268</v>
          </cell>
          <cell r="D639">
            <v>2</v>
          </cell>
          <cell r="E639">
            <v>3.3000000000000002E-2</v>
          </cell>
          <cell r="F639" t="str">
            <v>DAT</v>
          </cell>
          <cell r="G639">
            <v>2</v>
          </cell>
          <cell r="H639">
            <v>375</v>
          </cell>
          <cell r="I639">
            <v>2003</v>
          </cell>
          <cell r="J639">
            <v>9</v>
          </cell>
          <cell r="K639">
            <v>6.6000000000000003E-2</v>
          </cell>
          <cell r="L639" t="str">
            <v>NOM</v>
          </cell>
          <cell r="M639" t="str">
            <v>DATATEC 2o. Nivel</v>
          </cell>
          <cell r="N639">
            <v>2003009</v>
          </cell>
        </row>
        <row r="640">
          <cell r="A640">
            <v>37890</v>
          </cell>
          <cell r="B640" t="str">
            <v>SOB</v>
          </cell>
          <cell r="C640">
            <v>38159</v>
          </cell>
          <cell r="D640">
            <v>2</v>
          </cell>
          <cell r="E640">
            <v>3.2000000000000001E-2</v>
          </cell>
          <cell r="F640" t="str">
            <v>CIM</v>
          </cell>
          <cell r="G640">
            <v>2</v>
          </cell>
          <cell r="H640">
            <v>266</v>
          </cell>
          <cell r="I640">
            <v>2003</v>
          </cell>
          <cell r="J640">
            <v>9</v>
          </cell>
          <cell r="K640">
            <v>6.4000000000000001E-2</v>
          </cell>
          <cell r="L640" t="str">
            <v>NOM</v>
          </cell>
          <cell r="M640" t="str">
            <v>CIMD 2o. Nivel</v>
          </cell>
          <cell r="N640">
            <v>2003009</v>
          </cell>
        </row>
        <row r="641">
          <cell r="A641">
            <v>37890</v>
          </cell>
          <cell r="B641" t="str">
            <v>SOB</v>
          </cell>
          <cell r="C641">
            <v>38268</v>
          </cell>
          <cell r="D641">
            <v>3</v>
          </cell>
          <cell r="E641">
            <v>3.2800000000000003E-2</v>
          </cell>
          <cell r="F641" t="str">
            <v>CIM</v>
          </cell>
          <cell r="G641">
            <v>2</v>
          </cell>
          <cell r="H641">
            <v>375</v>
          </cell>
          <cell r="I641">
            <v>2003</v>
          </cell>
          <cell r="J641">
            <v>9</v>
          </cell>
          <cell r="K641">
            <v>9.8400000000000015E-2</v>
          </cell>
          <cell r="L641" t="str">
            <v>NOM</v>
          </cell>
          <cell r="M641" t="str">
            <v>CIMD 2o. Nivel</v>
          </cell>
          <cell r="N641">
            <v>2003009</v>
          </cell>
        </row>
        <row r="642">
          <cell r="A642">
            <v>37890</v>
          </cell>
          <cell r="B642" t="str">
            <v>SOB</v>
          </cell>
          <cell r="C642">
            <v>38514</v>
          </cell>
          <cell r="D642">
            <v>1</v>
          </cell>
          <cell r="E642">
            <v>3.95E-2</v>
          </cell>
          <cell r="F642" t="str">
            <v>CIM</v>
          </cell>
          <cell r="G642">
            <v>2</v>
          </cell>
          <cell r="H642">
            <v>621</v>
          </cell>
          <cell r="I642">
            <v>2003</v>
          </cell>
          <cell r="J642">
            <v>9</v>
          </cell>
          <cell r="K642">
            <v>3.95E-2</v>
          </cell>
          <cell r="L642" t="str">
            <v>NOM</v>
          </cell>
          <cell r="M642" t="str">
            <v>CIMD 2o. Nivel</v>
          </cell>
          <cell r="N642">
            <v>2003009</v>
          </cell>
        </row>
        <row r="643">
          <cell r="A643">
            <v>37890</v>
          </cell>
          <cell r="B643" t="str">
            <v>SOB</v>
          </cell>
          <cell r="C643">
            <v>39638</v>
          </cell>
          <cell r="D643">
            <v>12.25</v>
          </cell>
          <cell r="E643">
            <v>6.6500000000000004E-2</v>
          </cell>
          <cell r="F643" t="str">
            <v>CIM</v>
          </cell>
          <cell r="G643">
            <v>2</v>
          </cell>
          <cell r="H643">
            <v>1745</v>
          </cell>
          <cell r="I643">
            <v>2003</v>
          </cell>
          <cell r="J643">
            <v>9</v>
          </cell>
          <cell r="K643">
            <v>0.81462500000000004</v>
          </cell>
          <cell r="L643" t="str">
            <v>NOM</v>
          </cell>
          <cell r="M643" t="str">
            <v>CIMD 2o. Nivel</v>
          </cell>
          <cell r="N643">
            <v>2003009</v>
          </cell>
        </row>
        <row r="644">
          <cell r="A644">
            <v>37893</v>
          </cell>
          <cell r="B644" t="str">
            <v>SOB</v>
          </cell>
          <cell r="C644">
            <v>39638</v>
          </cell>
          <cell r="D644">
            <v>2</v>
          </cell>
          <cell r="E644">
            <v>6.8000000000000005E-2</v>
          </cell>
          <cell r="F644" t="str">
            <v>DAT</v>
          </cell>
          <cell r="G644">
            <v>1</v>
          </cell>
          <cell r="H644">
            <v>1744</v>
          </cell>
          <cell r="I644">
            <v>2003</v>
          </cell>
          <cell r="J644">
            <v>9</v>
          </cell>
          <cell r="K644">
            <v>0.13600000000000001</v>
          </cell>
          <cell r="L644" t="str">
            <v>NOM</v>
          </cell>
          <cell r="M644" t="str">
            <v>DATATEC-1er. Nivel</v>
          </cell>
          <cell r="N644">
            <v>2003009</v>
          </cell>
        </row>
        <row r="645">
          <cell r="A645">
            <v>37893</v>
          </cell>
          <cell r="B645" t="str">
            <v>SOB</v>
          </cell>
          <cell r="C645">
            <v>38004</v>
          </cell>
          <cell r="D645">
            <v>1</v>
          </cell>
          <cell r="E645">
            <v>0.03</v>
          </cell>
          <cell r="F645" t="str">
            <v>DAT</v>
          </cell>
          <cell r="G645">
            <v>2</v>
          </cell>
          <cell r="H645">
            <v>110</v>
          </cell>
          <cell r="I645">
            <v>2003</v>
          </cell>
          <cell r="J645">
            <v>9</v>
          </cell>
          <cell r="K645">
            <v>0.03</v>
          </cell>
          <cell r="L645" t="str">
            <v>NOM</v>
          </cell>
          <cell r="M645" t="str">
            <v>DATATEC 2o. Nivel</v>
          </cell>
          <cell r="N645">
            <v>2003009</v>
          </cell>
        </row>
        <row r="646">
          <cell r="A646">
            <v>37893</v>
          </cell>
          <cell r="B646" t="str">
            <v>SOB</v>
          </cell>
          <cell r="C646">
            <v>39638</v>
          </cell>
          <cell r="D646">
            <v>4</v>
          </cell>
          <cell r="E646">
            <v>6.8000000000000005E-2</v>
          </cell>
          <cell r="F646" t="str">
            <v>DAT</v>
          </cell>
          <cell r="G646">
            <v>2</v>
          </cell>
          <cell r="H646">
            <v>1744</v>
          </cell>
          <cell r="I646">
            <v>2003</v>
          </cell>
          <cell r="J646">
            <v>9</v>
          </cell>
          <cell r="K646">
            <v>0.27200000000000002</v>
          </cell>
          <cell r="L646" t="str">
            <v>NOM</v>
          </cell>
          <cell r="M646" t="str">
            <v>DATATEC 2o. Nivel</v>
          </cell>
          <cell r="N646">
            <v>2003009</v>
          </cell>
        </row>
        <row r="647">
          <cell r="A647">
            <v>37893</v>
          </cell>
          <cell r="B647" t="str">
            <v>SOB</v>
          </cell>
          <cell r="C647">
            <v>38268</v>
          </cell>
          <cell r="D647">
            <v>1</v>
          </cell>
          <cell r="E647">
            <v>3.3000000000000002E-2</v>
          </cell>
          <cell r="F647" t="str">
            <v>CIM</v>
          </cell>
          <cell r="G647">
            <v>2</v>
          </cell>
          <cell r="H647">
            <v>374</v>
          </cell>
          <cell r="I647">
            <v>2003</v>
          </cell>
          <cell r="J647">
            <v>9</v>
          </cell>
          <cell r="K647">
            <v>3.3000000000000002E-2</v>
          </cell>
          <cell r="L647" t="str">
            <v>NOM</v>
          </cell>
          <cell r="M647" t="str">
            <v>CIMD 2o. Nivel</v>
          </cell>
          <cell r="N647">
            <v>2003009</v>
          </cell>
        </row>
        <row r="648">
          <cell r="A648">
            <v>37893</v>
          </cell>
          <cell r="B648" t="str">
            <v>SOB</v>
          </cell>
          <cell r="C648">
            <v>38370</v>
          </cell>
          <cell r="D648">
            <v>5</v>
          </cell>
          <cell r="E648">
            <v>3.6600000000000001E-2</v>
          </cell>
          <cell r="F648" t="str">
            <v>CIM</v>
          </cell>
          <cell r="G648">
            <v>2</v>
          </cell>
          <cell r="H648">
            <v>476</v>
          </cell>
          <cell r="I648">
            <v>2003</v>
          </cell>
          <cell r="J648">
            <v>9</v>
          </cell>
          <cell r="K648">
            <v>0.183</v>
          </cell>
          <cell r="L648" t="str">
            <v>NOM</v>
          </cell>
          <cell r="M648" t="str">
            <v>CIMD 2o. Nivel</v>
          </cell>
          <cell r="N648">
            <v>2003009</v>
          </cell>
        </row>
        <row r="649">
          <cell r="A649">
            <v>37893</v>
          </cell>
          <cell r="B649" t="str">
            <v>SOB</v>
          </cell>
          <cell r="C649">
            <v>39638</v>
          </cell>
          <cell r="D649">
            <v>1</v>
          </cell>
          <cell r="E649">
            <v>6.8000000000000005E-2</v>
          </cell>
          <cell r="F649" t="str">
            <v>CIM</v>
          </cell>
          <cell r="G649">
            <v>2</v>
          </cell>
          <cell r="H649">
            <v>1744</v>
          </cell>
          <cell r="I649">
            <v>2003</v>
          </cell>
          <cell r="J649">
            <v>9</v>
          </cell>
          <cell r="K649">
            <v>6.8000000000000005E-2</v>
          </cell>
          <cell r="L649" t="str">
            <v>NOM</v>
          </cell>
          <cell r="M649" t="str">
            <v>CIMD 2o. Nivel</v>
          </cell>
          <cell r="N649">
            <v>2003009</v>
          </cell>
        </row>
        <row r="650">
          <cell r="A650">
            <v>37894</v>
          </cell>
          <cell r="B650" t="str">
            <v>SOB</v>
          </cell>
          <cell r="C650">
            <v>38268</v>
          </cell>
          <cell r="D650">
            <v>6</v>
          </cell>
          <cell r="E650">
            <v>3.3000000000000002E-2</v>
          </cell>
          <cell r="F650" t="str">
            <v>DAT</v>
          </cell>
          <cell r="G650">
            <v>1</v>
          </cell>
          <cell r="H650">
            <v>373</v>
          </cell>
          <cell r="I650">
            <v>2003</v>
          </cell>
          <cell r="J650">
            <v>9</v>
          </cell>
          <cell r="K650">
            <v>0.19800000000000001</v>
          </cell>
          <cell r="L650" t="str">
            <v>NOM</v>
          </cell>
          <cell r="M650" t="str">
            <v>DATATEC-1er. Nivel</v>
          </cell>
          <cell r="N650">
            <v>2003009</v>
          </cell>
        </row>
        <row r="651">
          <cell r="A651">
            <v>37894</v>
          </cell>
          <cell r="B651" t="str">
            <v>SOB</v>
          </cell>
          <cell r="C651">
            <v>38370</v>
          </cell>
          <cell r="D651">
            <v>5</v>
          </cell>
          <cell r="E651">
            <v>3.6499999999999998E-2</v>
          </cell>
          <cell r="F651" t="str">
            <v>DAT</v>
          </cell>
          <cell r="G651">
            <v>1</v>
          </cell>
          <cell r="H651">
            <v>475</v>
          </cell>
          <cell r="I651">
            <v>2003</v>
          </cell>
          <cell r="J651">
            <v>9</v>
          </cell>
          <cell r="K651">
            <v>0.1825</v>
          </cell>
          <cell r="L651" t="str">
            <v>NOM</v>
          </cell>
          <cell r="M651" t="str">
            <v>DATATEC 1er. Nivel</v>
          </cell>
          <cell r="N651">
            <v>2003009</v>
          </cell>
        </row>
        <row r="652">
          <cell r="A652">
            <v>37894</v>
          </cell>
          <cell r="B652" t="str">
            <v>SOB</v>
          </cell>
          <cell r="C652">
            <v>38129</v>
          </cell>
          <cell r="D652">
            <v>3</v>
          </cell>
          <cell r="E652">
            <v>3.1E-2</v>
          </cell>
          <cell r="F652" t="str">
            <v>DAT</v>
          </cell>
          <cell r="G652">
            <v>2</v>
          </cell>
          <cell r="H652">
            <v>234</v>
          </cell>
          <cell r="I652">
            <v>2003</v>
          </cell>
          <cell r="J652">
            <v>9</v>
          </cell>
          <cell r="K652">
            <v>9.2999999999999999E-2</v>
          </cell>
          <cell r="L652" t="str">
            <v>NOM</v>
          </cell>
          <cell r="M652" t="str">
            <v>DATATEC 2o. Nivel</v>
          </cell>
          <cell r="N652">
            <v>2003009</v>
          </cell>
        </row>
        <row r="653">
          <cell r="A653">
            <v>37894</v>
          </cell>
          <cell r="B653" t="str">
            <v>SOB</v>
          </cell>
          <cell r="C653">
            <v>38159</v>
          </cell>
          <cell r="D653">
            <v>22</v>
          </cell>
          <cell r="E653">
            <v>3.2000000000000001E-2</v>
          </cell>
          <cell r="F653" t="str">
            <v>DAT</v>
          </cell>
          <cell r="G653">
            <v>2</v>
          </cell>
          <cell r="H653">
            <v>264</v>
          </cell>
          <cell r="I653">
            <v>2003</v>
          </cell>
          <cell r="J653">
            <v>9</v>
          </cell>
          <cell r="K653">
            <v>0.70399999999999996</v>
          </cell>
          <cell r="L653" t="str">
            <v>NOM</v>
          </cell>
          <cell r="M653" t="str">
            <v>DATATEC 2o. Nivel</v>
          </cell>
          <cell r="N653">
            <v>2003009</v>
          </cell>
        </row>
        <row r="654">
          <cell r="A654">
            <v>37894</v>
          </cell>
          <cell r="B654" t="str">
            <v>SOB</v>
          </cell>
          <cell r="C654">
            <v>38268</v>
          </cell>
          <cell r="D654">
            <v>20</v>
          </cell>
          <cell r="E654">
            <v>3.3000000000000002E-2</v>
          </cell>
          <cell r="F654" t="str">
            <v>DAT</v>
          </cell>
          <cell r="G654">
            <v>2</v>
          </cell>
          <cell r="H654">
            <v>373</v>
          </cell>
          <cell r="I654">
            <v>2003</v>
          </cell>
          <cell r="J654">
            <v>9</v>
          </cell>
          <cell r="K654">
            <v>0.66</v>
          </cell>
          <cell r="L654" t="str">
            <v>NOM</v>
          </cell>
          <cell r="M654" t="str">
            <v>DATATEC 2o. Nivel</v>
          </cell>
          <cell r="N654">
            <v>2003009</v>
          </cell>
        </row>
        <row r="655">
          <cell r="A655">
            <v>37894</v>
          </cell>
          <cell r="B655" t="str">
            <v>SOB</v>
          </cell>
          <cell r="C655">
            <v>38370</v>
          </cell>
          <cell r="D655">
            <v>10</v>
          </cell>
          <cell r="E655">
            <v>3.6499999999999998E-2</v>
          </cell>
          <cell r="F655" t="str">
            <v>DAT</v>
          </cell>
          <cell r="G655">
            <v>2</v>
          </cell>
          <cell r="H655">
            <v>475</v>
          </cell>
          <cell r="I655">
            <v>2003</v>
          </cell>
          <cell r="J655">
            <v>9</v>
          </cell>
          <cell r="K655">
            <v>0.36499999999999999</v>
          </cell>
          <cell r="L655" t="str">
            <v>NOM</v>
          </cell>
          <cell r="M655" t="str">
            <v>DATATEC 2o. Nivel</v>
          </cell>
          <cell r="N655">
            <v>2003009</v>
          </cell>
        </row>
        <row r="656">
          <cell r="A656">
            <v>37894</v>
          </cell>
          <cell r="B656" t="str">
            <v>SOB</v>
          </cell>
          <cell r="C656">
            <v>39638</v>
          </cell>
          <cell r="D656">
            <v>3</v>
          </cell>
          <cell r="E656">
            <v>6.8000000000000005E-2</v>
          </cell>
          <cell r="F656" t="str">
            <v>DAT</v>
          </cell>
          <cell r="G656">
            <v>2</v>
          </cell>
          <cell r="H656">
            <v>1743</v>
          </cell>
          <cell r="I656">
            <v>2003</v>
          </cell>
          <cell r="J656">
            <v>9</v>
          </cell>
          <cell r="K656">
            <v>0.20400000000000001</v>
          </cell>
          <cell r="L656" t="str">
            <v>NOM</v>
          </cell>
          <cell r="M656" t="str">
            <v>DATATEC 2o. Nivel</v>
          </cell>
          <cell r="N656">
            <v>2003009</v>
          </cell>
        </row>
        <row r="657">
          <cell r="A657">
            <v>37894</v>
          </cell>
          <cell r="B657" t="str">
            <v>SOB</v>
          </cell>
          <cell r="C657">
            <v>39638</v>
          </cell>
          <cell r="D657">
            <v>16.25</v>
          </cell>
          <cell r="E657">
            <v>6.7625000000000005E-2</v>
          </cell>
          <cell r="F657" t="str">
            <v>CIM</v>
          </cell>
          <cell r="G657">
            <v>2</v>
          </cell>
          <cell r="H657">
            <v>1743</v>
          </cell>
          <cell r="I657">
            <v>2003</v>
          </cell>
          <cell r="J657">
            <v>9</v>
          </cell>
          <cell r="K657">
            <v>1.09890625</v>
          </cell>
          <cell r="L657" t="str">
            <v>NOM</v>
          </cell>
          <cell r="M657" t="str">
            <v>CIMD 2o. Nivel</v>
          </cell>
          <cell r="N657">
            <v>2003009</v>
          </cell>
        </row>
        <row r="658">
          <cell r="A658">
            <v>37895</v>
          </cell>
          <cell r="B658" t="str">
            <v>SOB</v>
          </cell>
          <cell r="C658">
            <v>38370</v>
          </cell>
          <cell r="D658">
            <v>2</v>
          </cell>
          <cell r="E658">
            <v>3.6499999999999998E-2</v>
          </cell>
          <cell r="F658" t="str">
            <v>DAT</v>
          </cell>
          <cell r="G658">
            <v>2</v>
          </cell>
          <cell r="H658">
            <v>474</v>
          </cell>
          <cell r="I658">
            <v>2003</v>
          </cell>
          <cell r="J658">
            <v>10</v>
          </cell>
          <cell r="K658">
            <v>7.2999999999999995E-2</v>
          </cell>
          <cell r="L658" t="str">
            <v>NOM</v>
          </cell>
          <cell r="M658" t="str">
            <v>DATATEC 2o. Nivel</v>
          </cell>
          <cell r="N658">
            <v>2003010</v>
          </cell>
        </row>
        <row r="659">
          <cell r="A659">
            <v>37895</v>
          </cell>
          <cell r="B659" t="str">
            <v>SOB</v>
          </cell>
          <cell r="C659">
            <v>39638</v>
          </cell>
          <cell r="D659">
            <v>5.5</v>
          </cell>
          <cell r="E659">
            <v>6.8000000000000005E-2</v>
          </cell>
          <cell r="F659" t="str">
            <v>DAT</v>
          </cell>
          <cell r="G659">
            <v>2</v>
          </cell>
          <cell r="H659">
            <v>1742</v>
          </cell>
          <cell r="I659">
            <v>2003</v>
          </cell>
          <cell r="J659">
            <v>10</v>
          </cell>
          <cell r="K659">
            <v>0.374</v>
          </cell>
          <cell r="L659" t="str">
            <v>NOM</v>
          </cell>
          <cell r="M659" t="str">
            <v>DATATEC 2o. Nivel</v>
          </cell>
          <cell r="N659">
            <v>2003010</v>
          </cell>
        </row>
        <row r="660">
          <cell r="A660">
            <v>37895</v>
          </cell>
          <cell r="B660" t="str">
            <v>SOB</v>
          </cell>
          <cell r="C660">
            <v>38370</v>
          </cell>
          <cell r="D660">
            <v>5</v>
          </cell>
          <cell r="E660">
            <v>3.6549999999999999E-2</v>
          </cell>
          <cell r="F660" t="str">
            <v>CIM</v>
          </cell>
          <cell r="G660">
            <v>2</v>
          </cell>
          <cell r="H660">
            <v>474</v>
          </cell>
          <cell r="I660">
            <v>2003</v>
          </cell>
          <cell r="J660">
            <v>10</v>
          </cell>
          <cell r="K660">
            <v>0.18275</v>
          </cell>
          <cell r="L660" t="str">
            <v>NOM</v>
          </cell>
          <cell r="M660" t="str">
            <v>CIMD 2o. Nivel</v>
          </cell>
          <cell r="N660">
            <v>2003010</v>
          </cell>
        </row>
        <row r="661">
          <cell r="A661">
            <v>37896</v>
          </cell>
          <cell r="B661" t="str">
            <v>SOB</v>
          </cell>
          <cell r="C661">
            <v>38268</v>
          </cell>
          <cell r="D661">
            <v>1</v>
          </cell>
          <cell r="E661">
            <v>3.3500000000000002E-2</v>
          </cell>
          <cell r="F661" t="str">
            <v>DAT</v>
          </cell>
          <cell r="G661">
            <v>2</v>
          </cell>
          <cell r="H661">
            <v>371</v>
          </cell>
          <cell r="I661">
            <v>2003</v>
          </cell>
          <cell r="J661">
            <v>10</v>
          </cell>
          <cell r="K661">
            <v>3.3500000000000002E-2</v>
          </cell>
          <cell r="L661" t="str">
            <v>NOM</v>
          </cell>
          <cell r="M661" t="str">
            <v>DATATEC 2o. Nivel</v>
          </cell>
          <cell r="N661">
            <v>2003010</v>
          </cell>
        </row>
        <row r="662">
          <cell r="A662">
            <v>37896</v>
          </cell>
          <cell r="B662" t="str">
            <v>SOB</v>
          </cell>
          <cell r="C662">
            <v>38514</v>
          </cell>
          <cell r="D662">
            <v>2</v>
          </cell>
          <cell r="E662">
            <v>4.0500000000000001E-2</v>
          </cell>
          <cell r="F662" t="str">
            <v>DAT</v>
          </cell>
          <cell r="G662">
            <v>2</v>
          </cell>
          <cell r="H662">
            <v>617</v>
          </cell>
          <cell r="I662">
            <v>2003</v>
          </cell>
          <cell r="J662">
            <v>10</v>
          </cell>
          <cell r="K662">
            <v>8.1000000000000003E-2</v>
          </cell>
          <cell r="L662" t="str">
            <v>NOM</v>
          </cell>
          <cell r="M662" t="str">
            <v>DATATEC 2o. Nivel</v>
          </cell>
          <cell r="N662">
            <v>2003010</v>
          </cell>
        </row>
        <row r="663">
          <cell r="A663">
            <v>37896</v>
          </cell>
          <cell r="B663" t="str">
            <v>SOB</v>
          </cell>
          <cell r="C663">
            <v>38941</v>
          </cell>
          <cell r="D663">
            <v>1</v>
          </cell>
          <cell r="E663">
            <v>4.4999999999999998E-2</v>
          </cell>
          <cell r="F663" t="str">
            <v>DAT</v>
          </cell>
          <cell r="G663">
            <v>2</v>
          </cell>
          <cell r="H663">
            <v>1044</v>
          </cell>
          <cell r="I663">
            <v>2003</v>
          </cell>
          <cell r="J663">
            <v>10</v>
          </cell>
          <cell r="K663">
            <v>4.4999999999999998E-2</v>
          </cell>
          <cell r="L663" t="str">
            <v>NOM</v>
          </cell>
          <cell r="M663" t="str">
            <v>DATATEC 2o. Nivel</v>
          </cell>
          <cell r="N663">
            <v>2003010</v>
          </cell>
        </row>
        <row r="664">
          <cell r="A664">
            <v>37896</v>
          </cell>
          <cell r="B664" t="str">
            <v>SOB</v>
          </cell>
          <cell r="C664">
            <v>39638</v>
          </cell>
          <cell r="D664">
            <v>3</v>
          </cell>
          <cell r="E664">
            <v>6.8099999999999994E-2</v>
          </cell>
          <cell r="F664" t="str">
            <v>DAT</v>
          </cell>
          <cell r="G664">
            <v>2</v>
          </cell>
          <cell r="H664">
            <v>1741</v>
          </cell>
          <cell r="I664">
            <v>2003</v>
          </cell>
          <cell r="J664">
            <v>10</v>
          </cell>
          <cell r="K664">
            <v>0.20429999999999998</v>
          </cell>
          <cell r="L664" t="str">
            <v>NOM</v>
          </cell>
          <cell r="M664" t="str">
            <v>DATATEC 2o. Nivel</v>
          </cell>
          <cell r="N664">
            <v>2003010</v>
          </cell>
        </row>
        <row r="665">
          <cell r="A665">
            <v>37896</v>
          </cell>
          <cell r="B665" t="str">
            <v>SOB</v>
          </cell>
          <cell r="C665">
            <v>38159</v>
          </cell>
          <cell r="D665">
            <v>2</v>
          </cell>
          <cell r="E665">
            <v>3.2500000000000001E-2</v>
          </cell>
          <cell r="F665" t="str">
            <v>CIM</v>
          </cell>
          <cell r="G665">
            <v>1</v>
          </cell>
          <cell r="H665">
            <v>262</v>
          </cell>
          <cell r="I665">
            <v>2003</v>
          </cell>
          <cell r="J665">
            <v>10</v>
          </cell>
          <cell r="K665">
            <v>6.5000000000000002E-2</v>
          </cell>
          <cell r="L665" t="str">
            <v>NOM</v>
          </cell>
          <cell r="M665" t="str">
            <v>CIMD 1er. Nivel</v>
          </cell>
          <cell r="N665">
            <v>2003010</v>
          </cell>
        </row>
        <row r="666">
          <cell r="A666">
            <v>37896</v>
          </cell>
          <cell r="B666" t="str">
            <v>SOB</v>
          </cell>
          <cell r="C666">
            <v>38159</v>
          </cell>
          <cell r="D666">
            <v>9</v>
          </cell>
          <cell r="E666">
            <v>3.2633000000000002E-2</v>
          </cell>
          <cell r="F666" t="str">
            <v>CIM</v>
          </cell>
          <cell r="G666">
            <v>2</v>
          </cell>
          <cell r="H666">
            <v>262</v>
          </cell>
          <cell r="I666">
            <v>2003</v>
          </cell>
          <cell r="J666">
            <v>10</v>
          </cell>
          <cell r="K666">
            <v>0.29369700000000004</v>
          </cell>
          <cell r="L666" t="str">
            <v>NOM</v>
          </cell>
          <cell r="M666" t="str">
            <v>CIMD 2o. Nivel</v>
          </cell>
          <cell r="N666">
            <v>2003010</v>
          </cell>
        </row>
        <row r="667">
          <cell r="A667">
            <v>37896</v>
          </cell>
          <cell r="B667" t="str">
            <v>SOB</v>
          </cell>
          <cell r="C667">
            <v>38268</v>
          </cell>
          <cell r="D667">
            <v>1</v>
          </cell>
          <cell r="E667">
            <v>3.3399999999999999E-2</v>
          </cell>
          <cell r="F667" t="str">
            <v>CIM</v>
          </cell>
          <cell r="G667">
            <v>2</v>
          </cell>
          <cell r="H667">
            <v>371</v>
          </cell>
          <cell r="I667">
            <v>2003</v>
          </cell>
          <cell r="J667">
            <v>10</v>
          </cell>
          <cell r="K667">
            <v>3.3399999999999999E-2</v>
          </cell>
          <cell r="L667" t="str">
            <v>NOM</v>
          </cell>
          <cell r="M667" t="str">
            <v>CIMD 2o. Nivel</v>
          </cell>
          <cell r="N667">
            <v>2003010</v>
          </cell>
        </row>
        <row r="668">
          <cell r="A668">
            <v>37896</v>
          </cell>
          <cell r="B668" t="str">
            <v>SOB</v>
          </cell>
          <cell r="C668">
            <v>39638</v>
          </cell>
          <cell r="D668">
            <v>4</v>
          </cell>
          <cell r="E668">
            <v>6.8000000000000005E-2</v>
          </cell>
          <cell r="F668" t="str">
            <v>CIM</v>
          </cell>
          <cell r="G668">
            <v>2</v>
          </cell>
          <cell r="H668">
            <v>1741</v>
          </cell>
          <cell r="I668">
            <v>2003</v>
          </cell>
          <cell r="J668">
            <v>10</v>
          </cell>
          <cell r="K668">
            <v>0.27200000000000002</v>
          </cell>
          <cell r="L668" t="str">
            <v>NOM</v>
          </cell>
          <cell r="M668" t="str">
            <v>CIMD 2o. Nivel</v>
          </cell>
          <cell r="N668">
            <v>2003010</v>
          </cell>
        </row>
        <row r="669">
          <cell r="A669">
            <v>37897</v>
          </cell>
          <cell r="B669" t="str">
            <v>SOB</v>
          </cell>
          <cell r="C669">
            <v>38268</v>
          </cell>
          <cell r="D669">
            <v>3</v>
          </cell>
          <cell r="E669">
            <v>3.3500000000000002E-2</v>
          </cell>
          <cell r="F669" t="str">
            <v>DAT</v>
          </cell>
          <cell r="G669">
            <v>2</v>
          </cell>
          <cell r="H669">
            <v>368</v>
          </cell>
          <cell r="I669">
            <v>2003</v>
          </cell>
          <cell r="J669">
            <v>10</v>
          </cell>
          <cell r="K669">
            <v>0.10050000000000001</v>
          </cell>
          <cell r="L669" t="str">
            <v>NOM</v>
          </cell>
          <cell r="M669" t="str">
            <v>DATATEC 2o. Nivel</v>
          </cell>
          <cell r="N669">
            <v>2003010</v>
          </cell>
        </row>
        <row r="670">
          <cell r="A670">
            <v>37897</v>
          </cell>
          <cell r="B670" t="str">
            <v>SOB</v>
          </cell>
          <cell r="C670">
            <v>38514</v>
          </cell>
          <cell r="D670">
            <v>3</v>
          </cell>
          <cell r="E670">
            <v>4.1000000000000002E-2</v>
          </cell>
          <cell r="F670" t="str">
            <v>DAT</v>
          </cell>
          <cell r="G670">
            <v>2</v>
          </cell>
          <cell r="H670">
            <v>614</v>
          </cell>
          <cell r="I670">
            <v>2003</v>
          </cell>
          <cell r="J670">
            <v>10</v>
          </cell>
          <cell r="K670">
            <v>0.123</v>
          </cell>
          <cell r="L670" t="str">
            <v>NOM</v>
          </cell>
          <cell r="M670" t="str">
            <v>DATATEC 2o. Nivel</v>
          </cell>
          <cell r="N670">
            <v>2003010</v>
          </cell>
        </row>
        <row r="671">
          <cell r="A671">
            <v>37897</v>
          </cell>
          <cell r="B671" t="str">
            <v>SOB</v>
          </cell>
          <cell r="C671">
            <v>38941</v>
          </cell>
          <cell r="D671">
            <v>1</v>
          </cell>
          <cell r="E671">
            <v>4.5999999999999999E-2</v>
          </cell>
          <cell r="F671" t="str">
            <v>DAT</v>
          </cell>
          <cell r="G671">
            <v>2</v>
          </cell>
          <cell r="H671">
            <v>1041</v>
          </cell>
          <cell r="I671">
            <v>2003</v>
          </cell>
          <cell r="J671">
            <v>10</v>
          </cell>
          <cell r="K671">
            <v>4.5999999999999999E-2</v>
          </cell>
          <cell r="L671" t="str">
            <v>NOM</v>
          </cell>
          <cell r="M671" t="str">
            <v>DATATEC 2o. Nivel</v>
          </cell>
          <cell r="N671">
            <v>2003010</v>
          </cell>
        </row>
        <row r="672">
          <cell r="A672">
            <v>37897</v>
          </cell>
          <cell r="B672" t="str">
            <v>SOB</v>
          </cell>
          <cell r="C672">
            <v>38159</v>
          </cell>
          <cell r="D672">
            <v>1</v>
          </cell>
          <cell r="E672">
            <v>3.2800000000000003E-2</v>
          </cell>
          <cell r="F672" t="str">
            <v>CIM</v>
          </cell>
          <cell r="G672">
            <v>2</v>
          </cell>
          <cell r="H672">
            <v>259</v>
          </cell>
          <cell r="I672">
            <v>2003</v>
          </cell>
          <cell r="J672">
            <v>10</v>
          </cell>
          <cell r="K672">
            <v>3.2800000000000003E-2</v>
          </cell>
          <cell r="L672" t="str">
            <v>NOM</v>
          </cell>
          <cell r="M672" t="str">
            <v>CIMD 2o. Nivel</v>
          </cell>
          <cell r="N672">
            <v>2003010</v>
          </cell>
        </row>
        <row r="673">
          <cell r="A673">
            <v>37897</v>
          </cell>
          <cell r="B673" t="str">
            <v>SOB</v>
          </cell>
          <cell r="C673">
            <v>38514</v>
          </cell>
          <cell r="D673">
            <v>2</v>
          </cell>
          <cell r="E673">
            <v>4.1000000000000002E-2</v>
          </cell>
          <cell r="F673" t="str">
            <v>CIM</v>
          </cell>
          <cell r="G673">
            <v>2</v>
          </cell>
          <cell r="H673">
            <v>614</v>
          </cell>
          <cell r="I673">
            <v>2003</v>
          </cell>
          <cell r="J673">
            <v>10</v>
          </cell>
          <cell r="K673">
            <v>8.2000000000000003E-2</v>
          </cell>
          <cell r="L673" t="str">
            <v>NOM</v>
          </cell>
          <cell r="M673" t="str">
            <v>CIMD 2o. Nivel</v>
          </cell>
          <cell r="N673">
            <v>2003010</v>
          </cell>
        </row>
        <row r="674">
          <cell r="A674">
            <v>37900</v>
          </cell>
          <cell r="B674" t="str">
            <v>SOB</v>
          </cell>
          <cell r="C674">
            <v>38268</v>
          </cell>
          <cell r="D674">
            <v>1</v>
          </cell>
          <cell r="E674">
            <v>3.4000000000000002E-2</v>
          </cell>
          <cell r="F674" t="str">
            <v>DAT</v>
          </cell>
          <cell r="G674">
            <v>1</v>
          </cell>
          <cell r="H674">
            <v>367</v>
          </cell>
          <cell r="I674">
            <v>2003</v>
          </cell>
          <cell r="J674">
            <v>10</v>
          </cell>
          <cell r="K674">
            <v>3.4000000000000002E-2</v>
          </cell>
          <cell r="L674" t="str">
            <v>NOM</v>
          </cell>
          <cell r="M674" t="str">
            <v>DATATEC 1er. Nivel</v>
          </cell>
          <cell r="N674">
            <v>2003010</v>
          </cell>
        </row>
        <row r="675">
          <cell r="A675">
            <v>37900</v>
          </cell>
          <cell r="B675" t="str">
            <v>SOB</v>
          </cell>
          <cell r="C675">
            <v>38941</v>
          </cell>
          <cell r="D675">
            <v>1</v>
          </cell>
          <cell r="E675">
            <v>4.7E-2</v>
          </cell>
          <cell r="F675" t="str">
            <v>DAT</v>
          </cell>
          <cell r="G675">
            <v>1</v>
          </cell>
          <cell r="H675">
            <v>1040</v>
          </cell>
          <cell r="I675">
            <v>2003</v>
          </cell>
          <cell r="J675">
            <v>10</v>
          </cell>
          <cell r="K675">
            <v>4.7E-2</v>
          </cell>
          <cell r="L675" t="str">
            <v>NOM</v>
          </cell>
          <cell r="M675" t="str">
            <v>DATATEC 1er, Nivel</v>
          </cell>
          <cell r="N675">
            <v>2003010</v>
          </cell>
        </row>
        <row r="676">
          <cell r="A676">
            <v>37900</v>
          </cell>
          <cell r="B676" t="str">
            <v>SOB</v>
          </cell>
          <cell r="C676">
            <v>39638</v>
          </cell>
          <cell r="D676">
            <v>1</v>
          </cell>
          <cell r="E676">
            <v>6.8500000000000005E-2</v>
          </cell>
          <cell r="F676" t="str">
            <v>DAT</v>
          </cell>
          <cell r="G676">
            <v>1</v>
          </cell>
          <cell r="H676">
            <v>1737</v>
          </cell>
          <cell r="I676">
            <v>2003</v>
          </cell>
          <cell r="J676">
            <v>10</v>
          </cell>
          <cell r="K676">
            <v>6.8500000000000005E-2</v>
          </cell>
          <cell r="L676" t="str">
            <v>NOM</v>
          </cell>
          <cell r="M676" t="str">
            <v>DATATEC 1er, Nivel</v>
          </cell>
          <cell r="N676">
            <v>2003010</v>
          </cell>
        </row>
        <row r="677">
          <cell r="A677">
            <v>37900</v>
          </cell>
          <cell r="B677" t="str">
            <v>SOB</v>
          </cell>
          <cell r="C677">
            <v>38129</v>
          </cell>
          <cell r="D677">
            <v>3</v>
          </cell>
          <cell r="E677">
            <v>3.15E-2</v>
          </cell>
          <cell r="F677" t="str">
            <v>DAT</v>
          </cell>
          <cell r="G677">
            <v>2</v>
          </cell>
          <cell r="H677">
            <v>228</v>
          </cell>
          <cell r="I677">
            <v>2003</v>
          </cell>
          <cell r="J677">
            <v>10</v>
          </cell>
          <cell r="K677">
            <v>9.4500000000000001E-2</v>
          </cell>
          <cell r="L677" t="str">
            <v>NOM</v>
          </cell>
          <cell r="M677" t="str">
            <v>DATATEC 2o. Nivel</v>
          </cell>
          <cell r="N677">
            <v>2003010</v>
          </cell>
        </row>
        <row r="678">
          <cell r="A678">
            <v>37900</v>
          </cell>
          <cell r="B678" t="str">
            <v>SOB</v>
          </cell>
          <cell r="C678">
            <v>38268</v>
          </cell>
          <cell r="D678">
            <v>3</v>
          </cell>
          <cell r="E678">
            <v>3.3799999999999997E-2</v>
          </cell>
          <cell r="F678" t="str">
            <v>DAT</v>
          </cell>
          <cell r="G678">
            <v>2</v>
          </cell>
          <cell r="H678">
            <v>367</v>
          </cell>
          <cell r="I678">
            <v>2003</v>
          </cell>
          <cell r="J678">
            <v>10</v>
          </cell>
          <cell r="K678">
            <v>0.10139999999999999</v>
          </cell>
          <cell r="L678" t="str">
            <v>NOM</v>
          </cell>
          <cell r="M678" t="str">
            <v>DATATEC 2o. Nivel</v>
          </cell>
          <cell r="N678">
            <v>2003010</v>
          </cell>
        </row>
        <row r="679">
          <cell r="A679">
            <v>37900</v>
          </cell>
          <cell r="B679" t="str">
            <v>SOB</v>
          </cell>
          <cell r="C679">
            <v>39638</v>
          </cell>
          <cell r="D679">
            <v>1</v>
          </cell>
          <cell r="E679">
            <v>6.8500000000000005E-2</v>
          </cell>
          <cell r="F679" t="str">
            <v>DAT</v>
          </cell>
          <cell r="G679">
            <v>2</v>
          </cell>
          <cell r="H679">
            <v>1737</v>
          </cell>
          <cell r="I679">
            <v>2003</v>
          </cell>
          <cell r="J679">
            <v>10</v>
          </cell>
          <cell r="K679">
            <v>6.8500000000000005E-2</v>
          </cell>
          <cell r="L679" t="str">
            <v>NOM</v>
          </cell>
          <cell r="M679" t="str">
            <v>DATATEC 2o. Nivel</v>
          </cell>
          <cell r="N679">
            <v>2003010</v>
          </cell>
        </row>
        <row r="680">
          <cell r="A680">
            <v>37901</v>
          </cell>
          <cell r="B680" t="str">
            <v>SOB</v>
          </cell>
          <cell r="C680">
            <v>38941</v>
          </cell>
          <cell r="D680">
            <v>5</v>
          </cell>
          <cell r="E680">
            <v>4.7399999999999998E-2</v>
          </cell>
          <cell r="F680" t="str">
            <v>DAT</v>
          </cell>
          <cell r="G680">
            <v>1</v>
          </cell>
          <cell r="H680">
            <v>1039</v>
          </cell>
          <cell r="I680">
            <v>2003</v>
          </cell>
          <cell r="J680">
            <v>10</v>
          </cell>
          <cell r="K680">
            <v>0.23699999999999999</v>
          </cell>
          <cell r="L680" t="str">
            <v>NOM</v>
          </cell>
          <cell r="M680" t="str">
            <v>DATATEC 1er. Nivel</v>
          </cell>
          <cell r="N680">
            <v>2003010</v>
          </cell>
        </row>
        <row r="681">
          <cell r="A681">
            <v>37901</v>
          </cell>
          <cell r="B681" t="str">
            <v>SOB</v>
          </cell>
          <cell r="C681">
            <v>38941</v>
          </cell>
          <cell r="D681">
            <v>19.75</v>
          </cell>
          <cell r="E681">
            <v>4.7399999999999998E-2</v>
          </cell>
          <cell r="F681" t="str">
            <v>DAT</v>
          </cell>
          <cell r="G681">
            <v>2</v>
          </cell>
          <cell r="H681">
            <v>1039</v>
          </cell>
          <cell r="I681">
            <v>2003</v>
          </cell>
          <cell r="J681">
            <v>10</v>
          </cell>
          <cell r="K681">
            <v>0.93614999999999993</v>
          </cell>
          <cell r="L681" t="str">
            <v>NOM</v>
          </cell>
          <cell r="M681" t="str">
            <v>DATATEC 2o. Nivel</v>
          </cell>
          <cell r="N681">
            <v>2003010</v>
          </cell>
        </row>
        <row r="682">
          <cell r="A682">
            <v>37901</v>
          </cell>
          <cell r="B682" t="str">
            <v>SOB</v>
          </cell>
          <cell r="C682">
            <v>39638</v>
          </cell>
          <cell r="D682">
            <v>3</v>
          </cell>
          <cell r="E682">
            <v>6.8000000000000005E-2</v>
          </cell>
          <cell r="F682" t="str">
            <v>DAT</v>
          </cell>
          <cell r="G682">
            <v>2</v>
          </cell>
          <cell r="H682">
            <v>1736</v>
          </cell>
          <cell r="I682">
            <v>2003</v>
          </cell>
          <cell r="J682">
            <v>10</v>
          </cell>
          <cell r="K682">
            <v>0.20400000000000001</v>
          </cell>
          <cell r="L682" t="str">
            <v>NOM</v>
          </cell>
          <cell r="M682" t="str">
            <v>DATATEC 2o. Nivel</v>
          </cell>
          <cell r="N682">
            <v>2003010</v>
          </cell>
        </row>
        <row r="683">
          <cell r="A683">
            <v>37901</v>
          </cell>
          <cell r="B683" t="str">
            <v>SOB</v>
          </cell>
          <cell r="C683">
            <v>38370</v>
          </cell>
          <cell r="D683">
            <v>1</v>
          </cell>
          <cell r="E683">
            <v>3.7499999999999999E-2</v>
          </cell>
          <cell r="F683" t="str">
            <v>CIM</v>
          </cell>
          <cell r="G683">
            <v>2</v>
          </cell>
          <cell r="H683">
            <v>468</v>
          </cell>
          <cell r="I683">
            <v>2003</v>
          </cell>
          <cell r="J683">
            <v>10</v>
          </cell>
          <cell r="K683">
            <v>3.7499999999999999E-2</v>
          </cell>
          <cell r="L683" t="str">
            <v>NOM</v>
          </cell>
          <cell r="M683" t="str">
            <v>CIMD-2o.Nivel</v>
          </cell>
          <cell r="N683">
            <v>2003010</v>
          </cell>
        </row>
        <row r="684">
          <cell r="A684">
            <v>37901</v>
          </cell>
          <cell r="B684" t="str">
            <v>SOB</v>
          </cell>
          <cell r="C684">
            <v>38941</v>
          </cell>
          <cell r="D684">
            <v>6</v>
          </cell>
          <cell r="E684">
            <v>4.7399999999999998E-2</v>
          </cell>
          <cell r="F684" t="str">
            <v>CIM</v>
          </cell>
          <cell r="G684">
            <v>2</v>
          </cell>
          <cell r="H684">
            <v>1039</v>
          </cell>
          <cell r="I684">
            <v>2003</v>
          </cell>
          <cell r="J684">
            <v>10</v>
          </cell>
          <cell r="K684">
            <v>0.28439999999999999</v>
          </cell>
          <cell r="L684" t="str">
            <v>NOM</v>
          </cell>
          <cell r="M684" t="str">
            <v>CIMD-2o.Nivel</v>
          </cell>
          <cell r="N684">
            <v>2003010</v>
          </cell>
        </row>
        <row r="685">
          <cell r="A685">
            <v>37901</v>
          </cell>
          <cell r="B685" t="str">
            <v>SOB</v>
          </cell>
          <cell r="C685">
            <v>39638</v>
          </cell>
          <cell r="D685">
            <v>4</v>
          </cell>
          <cell r="E685">
            <v>6.8000000000000005E-2</v>
          </cell>
          <cell r="F685" t="str">
            <v>CIM</v>
          </cell>
          <cell r="G685">
            <v>2</v>
          </cell>
          <cell r="H685">
            <v>1736</v>
          </cell>
          <cell r="I685">
            <v>2003</v>
          </cell>
          <cell r="J685">
            <v>10</v>
          </cell>
          <cell r="K685">
            <v>0.27200000000000002</v>
          </cell>
          <cell r="L685" t="str">
            <v>NOM</v>
          </cell>
          <cell r="M685" t="str">
            <v>CIMD-2o.Nivel</v>
          </cell>
          <cell r="N685">
            <v>2003010</v>
          </cell>
        </row>
        <row r="686">
          <cell r="A686">
            <v>37903</v>
          </cell>
          <cell r="B686" t="str">
            <v>SOB</v>
          </cell>
          <cell r="C686">
            <v>37996</v>
          </cell>
          <cell r="D686">
            <v>5</v>
          </cell>
          <cell r="E686">
            <v>3.15E-2</v>
          </cell>
          <cell r="F686" t="str">
            <v>DAT</v>
          </cell>
          <cell r="G686">
            <v>2</v>
          </cell>
          <cell r="H686">
            <v>92</v>
          </cell>
          <cell r="I686">
            <v>2003</v>
          </cell>
          <cell r="J686">
            <v>10</v>
          </cell>
          <cell r="K686">
            <v>0.1575</v>
          </cell>
          <cell r="L686" t="str">
            <v>NOM</v>
          </cell>
          <cell r="M686" t="str">
            <v>DATATEC 2o. Nivel</v>
          </cell>
          <cell r="N686">
            <v>2003010</v>
          </cell>
        </row>
        <row r="687">
          <cell r="A687">
            <v>37903</v>
          </cell>
          <cell r="B687" t="str">
            <v>SOB</v>
          </cell>
          <cell r="C687">
            <v>38159</v>
          </cell>
          <cell r="D687">
            <v>6</v>
          </cell>
          <cell r="E687">
            <v>3.3000000000000002E-2</v>
          </cell>
          <cell r="F687" t="str">
            <v>DAT</v>
          </cell>
          <cell r="G687">
            <v>2</v>
          </cell>
          <cell r="H687">
            <v>255</v>
          </cell>
          <cell r="I687">
            <v>2003</v>
          </cell>
          <cell r="J687">
            <v>10</v>
          </cell>
          <cell r="K687">
            <v>0.19800000000000001</v>
          </cell>
          <cell r="L687" t="str">
            <v>NOM</v>
          </cell>
          <cell r="M687" t="str">
            <v>DATATEC 2o. Nivel</v>
          </cell>
          <cell r="N687">
            <v>2003010</v>
          </cell>
        </row>
        <row r="688">
          <cell r="A688">
            <v>37903</v>
          </cell>
          <cell r="B688" t="str">
            <v>SOB</v>
          </cell>
          <cell r="C688">
            <v>39364</v>
          </cell>
          <cell r="D688">
            <v>68</v>
          </cell>
          <cell r="E688">
            <v>5.9400000000000001E-2</v>
          </cell>
          <cell r="F688" t="str">
            <v>DAT</v>
          </cell>
          <cell r="G688">
            <v>2</v>
          </cell>
          <cell r="H688">
            <v>1460</v>
          </cell>
          <cell r="I688">
            <v>2003</v>
          </cell>
          <cell r="J688">
            <v>10</v>
          </cell>
          <cell r="K688">
            <v>4.0392000000000001</v>
          </cell>
          <cell r="L688" t="str">
            <v>NOM</v>
          </cell>
          <cell r="M688" t="str">
            <v>DATATEC 2o. Nivel</v>
          </cell>
          <cell r="N688">
            <v>2003010</v>
          </cell>
        </row>
        <row r="689">
          <cell r="A689">
            <v>37903</v>
          </cell>
          <cell r="B689" t="str">
            <v>SOB</v>
          </cell>
          <cell r="C689">
            <v>38268</v>
          </cell>
          <cell r="D689">
            <v>1</v>
          </cell>
          <cell r="E689">
            <v>3.4099999999999998E-2</v>
          </cell>
          <cell r="F689" t="str">
            <v>CIM</v>
          </cell>
          <cell r="G689">
            <v>2</v>
          </cell>
          <cell r="H689">
            <v>364</v>
          </cell>
          <cell r="I689">
            <v>2003</v>
          </cell>
          <cell r="J689">
            <v>10</v>
          </cell>
          <cell r="K689">
            <v>3.4099999999999998E-2</v>
          </cell>
          <cell r="L689" t="str">
            <v>NOM</v>
          </cell>
          <cell r="M689" t="str">
            <v>CIMD-2o.Nivel</v>
          </cell>
          <cell r="N689">
            <v>2003010</v>
          </cell>
        </row>
        <row r="690">
          <cell r="A690">
            <v>37903</v>
          </cell>
          <cell r="B690" t="str">
            <v>SOB</v>
          </cell>
          <cell r="C690">
            <v>38370</v>
          </cell>
          <cell r="D690">
            <v>1</v>
          </cell>
          <cell r="E690">
            <v>3.7999999999999999E-2</v>
          </cell>
          <cell r="F690" t="str">
            <v>CIM</v>
          </cell>
          <cell r="G690">
            <v>2</v>
          </cell>
          <cell r="H690">
            <v>466</v>
          </cell>
          <cell r="I690">
            <v>2003</v>
          </cell>
          <cell r="J690">
            <v>10</v>
          </cell>
          <cell r="K690">
            <v>3.7999999999999999E-2</v>
          </cell>
          <cell r="L690" t="str">
            <v>NOM</v>
          </cell>
          <cell r="M690" t="str">
            <v>CIMD-2o.Nivel</v>
          </cell>
          <cell r="N690">
            <v>2003010</v>
          </cell>
        </row>
        <row r="691">
          <cell r="A691">
            <v>37903</v>
          </cell>
          <cell r="B691" t="str">
            <v>SOB</v>
          </cell>
          <cell r="C691">
            <v>39364</v>
          </cell>
          <cell r="D691">
            <v>4</v>
          </cell>
          <cell r="E691">
            <v>5.9388000000000003E-2</v>
          </cell>
          <cell r="F691" t="str">
            <v>CIM</v>
          </cell>
          <cell r="G691">
            <v>2</v>
          </cell>
          <cell r="H691">
            <v>1460</v>
          </cell>
          <cell r="I691">
            <v>2003</v>
          </cell>
          <cell r="J691">
            <v>10</v>
          </cell>
          <cell r="K691">
            <v>0.23755200000000001</v>
          </cell>
          <cell r="L691" t="str">
            <v>NOM</v>
          </cell>
          <cell r="M691" t="str">
            <v>CIMD-2o.Nivel</v>
          </cell>
          <cell r="N691">
            <v>2003010</v>
          </cell>
        </row>
        <row r="692">
          <cell r="A692">
            <v>37904</v>
          </cell>
          <cell r="B692" t="str">
            <v>SOB</v>
          </cell>
          <cell r="C692">
            <v>38370</v>
          </cell>
          <cell r="D692">
            <v>1</v>
          </cell>
          <cell r="E692">
            <v>3.9E-2</v>
          </cell>
          <cell r="F692" t="str">
            <v>DAT</v>
          </cell>
          <cell r="G692">
            <v>1</v>
          </cell>
          <cell r="H692">
            <v>463</v>
          </cell>
          <cell r="I692">
            <v>2003</v>
          </cell>
          <cell r="J692">
            <v>10</v>
          </cell>
          <cell r="K692">
            <v>3.9E-2</v>
          </cell>
          <cell r="L692" t="str">
            <v>NOM</v>
          </cell>
          <cell r="M692" t="str">
            <v>DATATEC 1er. Nivel</v>
          </cell>
          <cell r="N692">
            <v>2003010</v>
          </cell>
        </row>
        <row r="693">
          <cell r="A693">
            <v>37904</v>
          </cell>
          <cell r="B693" t="str">
            <v>SOB</v>
          </cell>
          <cell r="C693">
            <v>38159</v>
          </cell>
          <cell r="D693">
            <v>1</v>
          </cell>
          <cell r="E693">
            <v>3.4000000000000002E-2</v>
          </cell>
          <cell r="F693" t="str">
            <v>DAT</v>
          </cell>
          <cell r="G693">
            <v>2</v>
          </cell>
          <cell r="H693">
            <v>252</v>
          </cell>
          <cell r="I693">
            <v>2003</v>
          </cell>
          <cell r="J693">
            <v>10</v>
          </cell>
          <cell r="K693">
            <v>3.4000000000000002E-2</v>
          </cell>
          <cell r="L693" t="str">
            <v>NOM</v>
          </cell>
          <cell r="M693" t="str">
            <v>DATATEC 2o. Nivel</v>
          </cell>
          <cell r="N693">
            <v>2003010</v>
          </cell>
        </row>
        <row r="694">
          <cell r="A694">
            <v>37904</v>
          </cell>
          <cell r="B694" t="str">
            <v>SOB</v>
          </cell>
          <cell r="C694">
            <v>38268</v>
          </cell>
          <cell r="D694">
            <v>1</v>
          </cell>
          <cell r="E694">
            <v>3.5000000000000003E-2</v>
          </cell>
          <cell r="F694" t="str">
            <v>DAT</v>
          </cell>
          <cell r="G694">
            <v>2</v>
          </cell>
          <cell r="H694">
            <v>361</v>
          </cell>
          <cell r="I694">
            <v>2003</v>
          </cell>
          <cell r="J694">
            <v>10</v>
          </cell>
          <cell r="K694">
            <v>3.5000000000000003E-2</v>
          </cell>
          <cell r="L694" t="str">
            <v>NOM</v>
          </cell>
          <cell r="M694" t="str">
            <v>DATATEC 2o. Nivel</v>
          </cell>
          <cell r="N694">
            <v>2003010</v>
          </cell>
        </row>
        <row r="695">
          <cell r="A695">
            <v>37904</v>
          </cell>
          <cell r="B695" t="str">
            <v>SOB</v>
          </cell>
          <cell r="C695">
            <v>38370</v>
          </cell>
          <cell r="D695">
            <v>2</v>
          </cell>
          <cell r="E695">
            <v>3.9E-2</v>
          </cell>
          <cell r="F695" t="str">
            <v>DAT</v>
          </cell>
          <cell r="G695">
            <v>2</v>
          </cell>
          <cell r="H695">
            <v>463</v>
          </cell>
          <cell r="I695">
            <v>2003</v>
          </cell>
          <cell r="J695">
            <v>10</v>
          </cell>
          <cell r="K695">
            <v>7.8E-2</v>
          </cell>
          <cell r="L695" t="str">
            <v>NOM</v>
          </cell>
          <cell r="M695" t="str">
            <v>DATATEC 2o. Nivel</v>
          </cell>
          <cell r="N695">
            <v>2003010</v>
          </cell>
        </row>
        <row r="696">
          <cell r="A696">
            <v>37904</v>
          </cell>
          <cell r="B696" t="str">
            <v>SOB</v>
          </cell>
          <cell r="C696">
            <v>39638</v>
          </cell>
          <cell r="D696">
            <v>1</v>
          </cell>
          <cell r="E696">
            <v>6.8500000000000005E-2</v>
          </cell>
          <cell r="F696" t="str">
            <v>DAT</v>
          </cell>
          <cell r="G696">
            <v>2</v>
          </cell>
          <cell r="H696">
            <v>1731</v>
          </cell>
          <cell r="I696">
            <v>2003</v>
          </cell>
          <cell r="J696">
            <v>10</v>
          </cell>
          <cell r="K696">
            <v>6.8500000000000005E-2</v>
          </cell>
          <cell r="L696" t="str">
            <v>NOM</v>
          </cell>
          <cell r="M696" t="str">
            <v>DATATEC 2o. Nivel</v>
          </cell>
          <cell r="N696">
            <v>2003010</v>
          </cell>
        </row>
        <row r="697">
          <cell r="A697">
            <v>37904</v>
          </cell>
          <cell r="B697" t="str">
            <v>SOB</v>
          </cell>
          <cell r="C697">
            <v>38268</v>
          </cell>
          <cell r="D697">
            <v>1</v>
          </cell>
          <cell r="E697">
            <v>3.4000000000000002E-2</v>
          </cell>
          <cell r="F697" t="str">
            <v>CIM</v>
          </cell>
          <cell r="G697">
            <v>2</v>
          </cell>
          <cell r="H697">
            <v>361</v>
          </cell>
          <cell r="I697">
            <v>2003</v>
          </cell>
          <cell r="J697">
            <v>10</v>
          </cell>
          <cell r="K697">
            <v>3.4000000000000002E-2</v>
          </cell>
          <cell r="L697" t="str">
            <v>NOM</v>
          </cell>
          <cell r="M697" t="str">
            <v>CIMD 2o. Nivel</v>
          </cell>
          <cell r="N697">
            <v>2003010</v>
          </cell>
        </row>
        <row r="698">
          <cell r="A698">
            <v>37904</v>
          </cell>
          <cell r="B698" t="str">
            <v>SOB</v>
          </cell>
          <cell r="C698">
            <v>38370</v>
          </cell>
          <cell r="D698">
            <v>2</v>
          </cell>
          <cell r="E698">
            <v>3.8850000000000003E-2</v>
          </cell>
          <cell r="F698" t="str">
            <v>CIM</v>
          </cell>
          <cell r="G698">
            <v>2</v>
          </cell>
          <cell r="H698">
            <v>463</v>
          </cell>
          <cell r="I698">
            <v>2003</v>
          </cell>
          <cell r="J698">
            <v>10</v>
          </cell>
          <cell r="K698">
            <v>7.7700000000000005E-2</v>
          </cell>
          <cell r="L698" t="str">
            <v>NOM</v>
          </cell>
          <cell r="M698" t="str">
            <v>CIMD 2o. Nivel</v>
          </cell>
          <cell r="N698">
            <v>2003010</v>
          </cell>
        </row>
        <row r="699">
          <cell r="A699">
            <v>37904</v>
          </cell>
          <cell r="B699" t="str">
            <v>SOB</v>
          </cell>
          <cell r="C699">
            <v>38514</v>
          </cell>
          <cell r="D699">
            <v>1</v>
          </cell>
          <cell r="E699">
            <v>4.2999999999999997E-2</v>
          </cell>
          <cell r="F699" t="str">
            <v>CIM</v>
          </cell>
          <cell r="G699">
            <v>2</v>
          </cell>
          <cell r="H699">
            <v>607</v>
          </cell>
          <cell r="I699">
            <v>2003</v>
          </cell>
          <cell r="J699">
            <v>10</v>
          </cell>
          <cell r="K699">
            <v>4.2999999999999997E-2</v>
          </cell>
          <cell r="L699" t="str">
            <v>NOM</v>
          </cell>
          <cell r="M699" t="str">
            <v>CIMD 2o. Nivel</v>
          </cell>
          <cell r="N699">
            <v>2003010</v>
          </cell>
        </row>
        <row r="700">
          <cell r="A700">
            <v>37907</v>
          </cell>
          <cell r="B700" t="str">
            <v>SOB</v>
          </cell>
          <cell r="C700">
            <v>38370</v>
          </cell>
          <cell r="D700">
            <v>1</v>
          </cell>
          <cell r="E700">
            <v>3.7999999999999999E-2</v>
          </cell>
          <cell r="F700" t="str">
            <v>DAT</v>
          </cell>
          <cell r="G700">
            <v>1</v>
          </cell>
          <cell r="H700">
            <v>462</v>
          </cell>
          <cell r="I700">
            <v>2003</v>
          </cell>
          <cell r="J700">
            <v>10</v>
          </cell>
          <cell r="K700">
            <v>3.7999999999999999E-2</v>
          </cell>
          <cell r="L700" t="str">
            <v>NOM</v>
          </cell>
          <cell r="M700" t="str">
            <v>DATATEC 1er. Nivel</v>
          </cell>
          <cell r="N700">
            <v>2003010</v>
          </cell>
        </row>
        <row r="701">
          <cell r="A701">
            <v>37907</v>
          </cell>
          <cell r="B701" t="str">
            <v>SOB</v>
          </cell>
          <cell r="C701">
            <v>37996</v>
          </cell>
          <cell r="D701">
            <v>20</v>
          </cell>
          <cell r="E701">
            <v>3.15E-2</v>
          </cell>
          <cell r="F701" t="str">
            <v>DAT</v>
          </cell>
          <cell r="G701">
            <v>2</v>
          </cell>
          <cell r="H701">
            <v>88</v>
          </cell>
          <cell r="I701">
            <v>2003</v>
          </cell>
          <cell r="J701">
            <v>10</v>
          </cell>
          <cell r="K701">
            <v>0.63</v>
          </cell>
          <cell r="L701" t="str">
            <v>NOM</v>
          </cell>
          <cell r="M701" t="str">
            <v>DATATEC 2o. Nivel</v>
          </cell>
          <cell r="N701">
            <v>2003010</v>
          </cell>
        </row>
        <row r="702">
          <cell r="A702">
            <v>37907</v>
          </cell>
          <cell r="B702" t="str">
            <v>SOB</v>
          </cell>
          <cell r="C702">
            <v>38004</v>
          </cell>
          <cell r="D702">
            <v>25</v>
          </cell>
          <cell r="E702">
            <v>3.1419999999999997E-2</v>
          </cell>
          <cell r="F702" t="str">
            <v>DAT</v>
          </cell>
          <cell r="G702">
            <v>2</v>
          </cell>
          <cell r="H702">
            <v>96</v>
          </cell>
          <cell r="I702">
            <v>2003</v>
          </cell>
          <cell r="J702">
            <v>10</v>
          </cell>
          <cell r="K702">
            <v>0.78549999999999986</v>
          </cell>
          <cell r="L702" t="str">
            <v>NOM</v>
          </cell>
          <cell r="M702" t="str">
            <v>DATATEC 2o. Nivel</v>
          </cell>
          <cell r="N702">
            <v>2003010</v>
          </cell>
        </row>
        <row r="703">
          <cell r="A703">
            <v>37907</v>
          </cell>
          <cell r="B703" t="str">
            <v>SOB</v>
          </cell>
          <cell r="C703">
            <v>38370</v>
          </cell>
          <cell r="D703">
            <v>2</v>
          </cell>
          <cell r="E703">
            <v>3.9E-2</v>
          </cell>
          <cell r="F703" t="str">
            <v>DAT</v>
          </cell>
          <cell r="G703">
            <v>2</v>
          </cell>
          <cell r="H703">
            <v>462</v>
          </cell>
          <cell r="I703">
            <v>2003</v>
          </cell>
          <cell r="J703">
            <v>10</v>
          </cell>
          <cell r="K703">
            <v>7.8E-2</v>
          </cell>
          <cell r="L703" t="str">
            <v>NOM</v>
          </cell>
          <cell r="M703" t="str">
            <v>DATATEC 2o. Nivel</v>
          </cell>
          <cell r="N703">
            <v>2003010</v>
          </cell>
        </row>
        <row r="704">
          <cell r="A704">
            <v>37907</v>
          </cell>
          <cell r="B704" t="str">
            <v>SOB</v>
          </cell>
          <cell r="C704">
            <v>39638</v>
          </cell>
          <cell r="D704">
            <v>4</v>
          </cell>
          <cell r="E704">
            <v>6.8500000000000005E-2</v>
          </cell>
          <cell r="F704" t="str">
            <v>DAT</v>
          </cell>
          <cell r="G704">
            <v>2</v>
          </cell>
          <cell r="H704">
            <v>1730</v>
          </cell>
          <cell r="I704">
            <v>2003</v>
          </cell>
          <cell r="J704">
            <v>10</v>
          </cell>
          <cell r="K704">
            <v>0.27400000000000002</v>
          </cell>
          <cell r="L704" t="str">
            <v>NOM</v>
          </cell>
          <cell r="M704" t="str">
            <v>DATATEC 2o. Nivel</v>
          </cell>
          <cell r="N704">
            <v>2003010</v>
          </cell>
        </row>
        <row r="705">
          <cell r="A705">
            <v>37907</v>
          </cell>
          <cell r="B705" t="str">
            <v>SOB</v>
          </cell>
          <cell r="C705">
            <v>38159</v>
          </cell>
          <cell r="D705">
            <v>1</v>
          </cell>
          <cell r="E705">
            <v>3.3799999999999997E-2</v>
          </cell>
          <cell r="F705" t="str">
            <v>CIM</v>
          </cell>
          <cell r="G705">
            <v>1</v>
          </cell>
          <cell r="H705">
            <v>251</v>
          </cell>
          <cell r="I705">
            <v>2003</v>
          </cell>
          <cell r="J705">
            <v>10</v>
          </cell>
          <cell r="K705">
            <v>3.3799999999999997E-2</v>
          </cell>
          <cell r="L705" t="str">
            <v>NOM</v>
          </cell>
          <cell r="M705" t="str">
            <v>CIMD 1er Nivel</v>
          </cell>
          <cell r="N705">
            <v>2003010</v>
          </cell>
        </row>
        <row r="706">
          <cell r="A706">
            <v>37907</v>
          </cell>
          <cell r="B706" t="str">
            <v>SOB</v>
          </cell>
          <cell r="C706">
            <v>38159</v>
          </cell>
          <cell r="D706">
            <v>1</v>
          </cell>
          <cell r="E706">
            <v>3.3799999999999997E-2</v>
          </cell>
          <cell r="F706" t="str">
            <v>CIM</v>
          </cell>
          <cell r="G706">
            <v>2</v>
          </cell>
          <cell r="H706">
            <v>251</v>
          </cell>
          <cell r="I706">
            <v>2003</v>
          </cell>
          <cell r="J706">
            <v>10</v>
          </cell>
          <cell r="K706">
            <v>3.3799999999999997E-2</v>
          </cell>
          <cell r="L706" t="str">
            <v>NOM</v>
          </cell>
          <cell r="M706" t="str">
            <v>CIMD 2o. Nivel</v>
          </cell>
          <cell r="N706">
            <v>2003010</v>
          </cell>
        </row>
        <row r="707">
          <cell r="A707">
            <v>37907</v>
          </cell>
          <cell r="B707" t="str">
            <v>SOB</v>
          </cell>
          <cell r="C707">
            <v>38268</v>
          </cell>
          <cell r="D707">
            <v>4</v>
          </cell>
          <cell r="E707">
            <v>3.4775E-2</v>
          </cell>
          <cell r="F707" t="str">
            <v>CIM</v>
          </cell>
          <cell r="G707">
            <v>2</v>
          </cell>
          <cell r="H707">
            <v>360</v>
          </cell>
          <cell r="I707">
            <v>2003</v>
          </cell>
          <cell r="J707">
            <v>10</v>
          </cell>
          <cell r="K707">
            <v>0.1391</v>
          </cell>
          <cell r="L707" t="str">
            <v>NOM</v>
          </cell>
          <cell r="M707" t="str">
            <v>CIMD 2o. Nivel</v>
          </cell>
          <cell r="N707">
            <v>2003010</v>
          </cell>
        </row>
        <row r="708">
          <cell r="A708">
            <v>37907</v>
          </cell>
          <cell r="B708" t="str">
            <v>SOB</v>
          </cell>
          <cell r="C708">
            <v>38370</v>
          </cell>
          <cell r="D708">
            <v>3</v>
          </cell>
          <cell r="E708">
            <v>3.9E-2</v>
          </cell>
          <cell r="F708" t="str">
            <v>CIM</v>
          </cell>
          <cell r="G708">
            <v>2</v>
          </cell>
          <cell r="H708">
            <v>462</v>
          </cell>
          <cell r="I708">
            <v>2003</v>
          </cell>
          <cell r="J708">
            <v>10</v>
          </cell>
          <cell r="K708">
            <v>0.11699999999999999</v>
          </cell>
          <cell r="L708" t="str">
            <v>NOM</v>
          </cell>
          <cell r="M708" t="str">
            <v>CIMD 2o. Nivel</v>
          </cell>
          <cell r="N708">
            <v>2003010</v>
          </cell>
        </row>
        <row r="709">
          <cell r="A709">
            <v>37908</v>
          </cell>
          <cell r="B709" t="str">
            <v>SOB</v>
          </cell>
          <cell r="C709">
            <v>37996</v>
          </cell>
          <cell r="D709">
            <v>13</v>
          </cell>
          <cell r="E709">
            <v>3.15E-2</v>
          </cell>
          <cell r="F709" t="str">
            <v>DAT</v>
          </cell>
          <cell r="G709">
            <v>2</v>
          </cell>
          <cell r="H709">
            <v>87</v>
          </cell>
          <cell r="I709">
            <v>2003</v>
          </cell>
          <cell r="J709">
            <v>10</v>
          </cell>
          <cell r="K709">
            <v>0.40949999999999998</v>
          </cell>
          <cell r="L709" t="str">
            <v>NOM</v>
          </cell>
          <cell r="M709" t="str">
            <v>DATATEC 2o. Nivel</v>
          </cell>
          <cell r="N709">
            <v>2003010</v>
          </cell>
        </row>
        <row r="710">
          <cell r="A710">
            <v>37908</v>
          </cell>
          <cell r="B710" t="str">
            <v>SOB</v>
          </cell>
          <cell r="C710">
            <v>38004</v>
          </cell>
          <cell r="D710">
            <v>28</v>
          </cell>
          <cell r="E710">
            <v>3.15E-2</v>
          </cell>
          <cell r="F710" t="str">
            <v>DAT</v>
          </cell>
          <cell r="G710">
            <v>2</v>
          </cell>
          <cell r="H710">
            <v>95</v>
          </cell>
          <cell r="I710">
            <v>2003</v>
          </cell>
          <cell r="J710">
            <v>10</v>
          </cell>
          <cell r="K710">
            <v>0.88200000000000001</v>
          </cell>
          <cell r="L710" t="str">
            <v>NOM</v>
          </cell>
          <cell r="M710" t="str">
            <v>DATATEC 2o. Nivel</v>
          </cell>
          <cell r="N710">
            <v>2003010</v>
          </cell>
        </row>
        <row r="711">
          <cell r="A711">
            <v>37908</v>
          </cell>
          <cell r="B711" t="str">
            <v>SOB</v>
          </cell>
          <cell r="C711">
            <v>38268</v>
          </cell>
          <cell r="D711">
            <v>1</v>
          </cell>
          <cell r="E711">
            <v>3.5000000000000003E-2</v>
          </cell>
          <cell r="F711" t="str">
            <v>DAT</v>
          </cell>
          <cell r="G711">
            <v>2</v>
          </cell>
          <cell r="H711">
            <v>359</v>
          </cell>
          <cell r="I711">
            <v>2003</v>
          </cell>
          <cell r="J711">
            <v>10</v>
          </cell>
          <cell r="K711">
            <v>3.5000000000000003E-2</v>
          </cell>
          <cell r="L711" t="str">
            <v>NOM</v>
          </cell>
          <cell r="M711" t="str">
            <v>DATATEC 2o. Nivel</v>
          </cell>
          <cell r="N711">
            <v>2003010</v>
          </cell>
        </row>
        <row r="712">
          <cell r="A712">
            <v>37908</v>
          </cell>
          <cell r="B712" t="str">
            <v>SOB</v>
          </cell>
          <cell r="C712">
            <v>38514</v>
          </cell>
          <cell r="D712">
            <v>7</v>
          </cell>
          <cell r="E712">
            <v>4.2999999999999997E-2</v>
          </cell>
          <cell r="F712" t="str">
            <v>DAT</v>
          </cell>
          <cell r="G712">
            <v>2</v>
          </cell>
          <cell r="H712">
            <v>605</v>
          </cell>
          <cell r="I712">
            <v>2003</v>
          </cell>
          <cell r="J712">
            <v>10</v>
          </cell>
          <cell r="K712">
            <v>0.30099999999999999</v>
          </cell>
          <cell r="L712" t="str">
            <v>NOM</v>
          </cell>
          <cell r="M712" t="str">
            <v>DATATEC 2o. Nivel</v>
          </cell>
          <cell r="N712">
            <v>2003010</v>
          </cell>
        </row>
        <row r="713">
          <cell r="A713">
            <v>37908</v>
          </cell>
          <cell r="B713" t="str">
            <v>SOB</v>
          </cell>
          <cell r="C713">
            <v>38159</v>
          </cell>
          <cell r="D713">
            <v>2</v>
          </cell>
          <cell r="E713">
            <v>3.3750000000000002E-2</v>
          </cell>
          <cell r="F713" t="str">
            <v>CIM</v>
          </cell>
          <cell r="G713">
            <v>2</v>
          </cell>
          <cell r="H713">
            <v>250</v>
          </cell>
          <cell r="I713">
            <v>2003</v>
          </cell>
          <cell r="J713">
            <v>10</v>
          </cell>
          <cell r="K713">
            <v>6.7500000000000004E-2</v>
          </cell>
          <cell r="L713" t="str">
            <v>NOM</v>
          </cell>
          <cell r="M713" t="str">
            <v>CIMD 2o. Nivel</v>
          </cell>
          <cell r="N713">
            <v>2003010</v>
          </cell>
        </row>
        <row r="714">
          <cell r="A714">
            <v>37908</v>
          </cell>
          <cell r="B714" t="str">
            <v>SOB</v>
          </cell>
          <cell r="C714">
            <v>38268</v>
          </cell>
          <cell r="D714">
            <v>2</v>
          </cell>
          <cell r="E714">
            <v>3.49E-2</v>
          </cell>
          <cell r="F714" t="str">
            <v>CIM</v>
          </cell>
          <cell r="G714">
            <v>2</v>
          </cell>
          <cell r="H714">
            <v>359</v>
          </cell>
          <cell r="I714">
            <v>2003</v>
          </cell>
          <cell r="J714">
            <v>10</v>
          </cell>
          <cell r="K714">
            <v>6.9800000000000001E-2</v>
          </cell>
          <cell r="L714" t="str">
            <v>NOM</v>
          </cell>
          <cell r="M714" t="str">
            <v>CIMD 2o. Nivel</v>
          </cell>
          <cell r="N714">
            <v>2003010</v>
          </cell>
        </row>
        <row r="715">
          <cell r="A715">
            <v>37908</v>
          </cell>
          <cell r="B715" t="str">
            <v>SOB</v>
          </cell>
          <cell r="C715">
            <v>38514</v>
          </cell>
          <cell r="D715">
            <v>1</v>
          </cell>
          <cell r="E715">
            <v>4.2999999999999997E-2</v>
          </cell>
          <cell r="F715" t="str">
            <v>CIM</v>
          </cell>
          <cell r="G715">
            <v>2</v>
          </cell>
          <cell r="H715">
            <v>605</v>
          </cell>
          <cell r="I715">
            <v>2003</v>
          </cell>
          <cell r="J715">
            <v>10</v>
          </cell>
          <cell r="K715">
            <v>4.2999999999999997E-2</v>
          </cell>
          <cell r="L715" t="str">
            <v>NOM</v>
          </cell>
          <cell r="M715" t="str">
            <v>CIMD 2o. Nivel</v>
          </cell>
          <cell r="N715">
            <v>2003010</v>
          </cell>
        </row>
        <row r="716">
          <cell r="A716">
            <v>37909</v>
          </cell>
          <cell r="B716" t="str">
            <v>SOB</v>
          </cell>
          <cell r="C716">
            <v>38268</v>
          </cell>
          <cell r="D716">
            <v>1</v>
          </cell>
          <cell r="E716">
            <v>3.4500000000000003E-2</v>
          </cell>
          <cell r="F716" t="str">
            <v>DAT</v>
          </cell>
          <cell r="G716">
            <v>1</v>
          </cell>
          <cell r="H716">
            <v>358</v>
          </cell>
          <cell r="I716">
            <v>2003</v>
          </cell>
          <cell r="J716">
            <v>10</v>
          </cell>
          <cell r="K716">
            <v>3.4500000000000003E-2</v>
          </cell>
          <cell r="L716" t="str">
            <v>NOM</v>
          </cell>
          <cell r="M716" t="str">
            <v>DATATEC 1er. Nivel</v>
          </cell>
          <cell r="N716">
            <v>2003010</v>
          </cell>
        </row>
        <row r="717">
          <cell r="A717">
            <v>37909</v>
          </cell>
          <cell r="B717" t="str">
            <v>SOB</v>
          </cell>
          <cell r="C717">
            <v>38268</v>
          </cell>
          <cell r="D717">
            <v>1</v>
          </cell>
          <cell r="E717">
            <v>3.4500000000000003E-2</v>
          </cell>
          <cell r="F717" t="str">
            <v>DAT</v>
          </cell>
          <cell r="G717">
            <v>2</v>
          </cell>
          <cell r="H717">
            <v>358</v>
          </cell>
          <cell r="I717">
            <v>2003</v>
          </cell>
          <cell r="J717">
            <v>10</v>
          </cell>
          <cell r="K717">
            <v>3.4500000000000003E-2</v>
          </cell>
          <cell r="L717" t="str">
            <v>NOM</v>
          </cell>
          <cell r="M717" t="str">
            <v>DATATEC 2o. Nivel</v>
          </cell>
          <cell r="N717">
            <v>2003010</v>
          </cell>
        </row>
        <row r="718">
          <cell r="A718">
            <v>37909</v>
          </cell>
          <cell r="B718" t="str">
            <v>SOB</v>
          </cell>
          <cell r="C718">
            <v>39638</v>
          </cell>
          <cell r="D718">
            <v>10</v>
          </cell>
          <cell r="E718">
            <v>6.9000000000000006E-2</v>
          </cell>
          <cell r="F718" t="str">
            <v>DAT</v>
          </cell>
          <cell r="G718">
            <v>2</v>
          </cell>
          <cell r="H718">
            <v>1728</v>
          </cell>
          <cell r="I718">
            <v>2003</v>
          </cell>
          <cell r="J718">
            <v>10</v>
          </cell>
          <cell r="K718">
            <v>0.69000000000000006</v>
          </cell>
          <cell r="L718" t="str">
            <v>NOM</v>
          </cell>
          <cell r="M718" t="str">
            <v>DATATEC 2o. Nivel</v>
          </cell>
          <cell r="N718">
            <v>2003010</v>
          </cell>
        </row>
        <row r="719">
          <cell r="A719">
            <v>37909</v>
          </cell>
          <cell r="B719" t="str">
            <v>SOB</v>
          </cell>
          <cell r="C719">
            <v>38159</v>
          </cell>
          <cell r="D719">
            <v>1</v>
          </cell>
          <cell r="E719">
            <v>3.4000000000000002E-2</v>
          </cell>
          <cell r="F719" t="str">
            <v>CIM</v>
          </cell>
          <cell r="G719">
            <v>1</v>
          </cell>
          <cell r="H719">
            <v>249</v>
          </cell>
          <cell r="I719">
            <v>2003</v>
          </cell>
          <cell r="J719">
            <v>10</v>
          </cell>
          <cell r="K719">
            <v>3.4000000000000002E-2</v>
          </cell>
          <cell r="L719" t="str">
            <v>NOM</v>
          </cell>
          <cell r="M719" t="str">
            <v>CIMD 1er Nivel</v>
          </cell>
          <cell r="N719">
            <v>2003010</v>
          </cell>
        </row>
        <row r="720">
          <cell r="A720">
            <v>37909</v>
          </cell>
          <cell r="B720" t="str">
            <v>SOB</v>
          </cell>
          <cell r="C720">
            <v>38159</v>
          </cell>
          <cell r="D720">
            <v>1</v>
          </cell>
          <cell r="E720">
            <v>3.4000000000000002E-2</v>
          </cell>
          <cell r="F720" t="str">
            <v>CIM</v>
          </cell>
          <cell r="G720">
            <v>2</v>
          </cell>
          <cell r="H720">
            <v>249</v>
          </cell>
          <cell r="I720">
            <v>2003</v>
          </cell>
          <cell r="J720">
            <v>10</v>
          </cell>
          <cell r="K720">
            <v>3.4000000000000002E-2</v>
          </cell>
          <cell r="L720" t="str">
            <v>NOM</v>
          </cell>
          <cell r="M720" t="str">
            <v>CIMD 2o. Nivel</v>
          </cell>
          <cell r="N720">
            <v>2003010</v>
          </cell>
        </row>
        <row r="721">
          <cell r="A721">
            <v>37909</v>
          </cell>
          <cell r="B721" t="str">
            <v>SOB</v>
          </cell>
          <cell r="C721">
            <v>38370</v>
          </cell>
          <cell r="D721">
            <v>2</v>
          </cell>
          <cell r="E721">
            <v>3.9E-2</v>
          </cell>
          <cell r="F721" t="str">
            <v>CIM</v>
          </cell>
          <cell r="G721">
            <v>2</v>
          </cell>
          <cell r="H721">
            <v>460</v>
          </cell>
          <cell r="I721">
            <v>2003</v>
          </cell>
          <cell r="J721">
            <v>10</v>
          </cell>
          <cell r="K721">
            <v>7.8E-2</v>
          </cell>
          <cell r="L721" t="str">
            <v>NOM</v>
          </cell>
          <cell r="M721" t="str">
            <v>CIMD 2o. Nivel</v>
          </cell>
          <cell r="N721">
            <v>2003010</v>
          </cell>
        </row>
        <row r="722">
          <cell r="A722">
            <v>37910</v>
          </cell>
          <cell r="B722" t="str">
            <v>SOB</v>
          </cell>
          <cell r="C722">
            <v>38514</v>
          </cell>
          <cell r="D722">
            <v>4</v>
          </cell>
          <cell r="E722">
            <v>4.2500000000000003E-2</v>
          </cell>
          <cell r="F722" t="str">
            <v>DAT</v>
          </cell>
          <cell r="G722">
            <v>1</v>
          </cell>
          <cell r="H722">
            <v>603</v>
          </cell>
          <cell r="I722">
            <v>2003</v>
          </cell>
          <cell r="J722">
            <v>10</v>
          </cell>
          <cell r="K722">
            <v>0.17</v>
          </cell>
          <cell r="L722" t="str">
            <v>NOM</v>
          </cell>
          <cell r="M722" t="str">
            <v>DATATEC 1er. Nivel</v>
          </cell>
          <cell r="N722">
            <v>2003010</v>
          </cell>
        </row>
        <row r="723">
          <cell r="A723">
            <v>37910</v>
          </cell>
          <cell r="B723" t="str">
            <v>SOB</v>
          </cell>
          <cell r="C723">
            <v>38159</v>
          </cell>
          <cell r="D723">
            <v>8</v>
          </cell>
          <cell r="E723">
            <v>3.3399999999999999E-2</v>
          </cell>
          <cell r="F723" t="str">
            <v>DAT</v>
          </cell>
          <cell r="G723">
            <v>2</v>
          </cell>
          <cell r="H723">
            <v>248</v>
          </cell>
          <cell r="I723">
            <v>2003</v>
          </cell>
          <cell r="J723">
            <v>10</v>
          </cell>
          <cell r="K723">
            <v>0.26719999999999999</v>
          </cell>
          <cell r="L723" t="str">
            <v>NOM</v>
          </cell>
          <cell r="M723" t="str">
            <v>DATATEC 2o. Nivel</v>
          </cell>
          <cell r="N723">
            <v>2003010</v>
          </cell>
        </row>
        <row r="724">
          <cell r="A724">
            <v>37910</v>
          </cell>
          <cell r="B724" t="str">
            <v>SOB</v>
          </cell>
          <cell r="C724">
            <v>38514</v>
          </cell>
          <cell r="D724">
            <v>3</v>
          </cell>
          <cell r="E724">
            <v>4.2500000000000003E-2</v>
          </cell>
          <cell r="F724" t="str">
            <v>DAT</v>
          </cell>
          <cell r="G724">
            <v>2</v>
          </cell>
          <cell r="H724">
            <v>603</v>
          </cell>
          <cell r="I724">
            <v>2003</v>
          </cell>
          <cell r="J724">
            <v>10</v>
          </cell>
          <cell r="K724">
            <v>0.1275</v>
          </cell>
          <cell r="L724" t="str">
            <v>NOM</v>
          </cell>
          <cell r="M724" t="str">
            <v>DATATEC 2o. Nivel</v>
          </cell>
          <cell r="N724">
            <v>2003010</v>
          </cell>
        </row>
        <row r="725">
          <cell r="A725">
            <v>37910</v>
          </cell>
          <cell r="B725" t="str">
            <v>SOB</v>
          </cell>
          <cell r="C725">
            <v>38941</v>
          </cell>
          <cell r="D725">
            <v>24</v>
          </cell>
          <cell r="E725">
            <v>4.7100000000000003E-2</v>
          </cell>
          <cell r="F725" t="str">
            <v>DAT</v>
          </cell>
          <cell r="G725">
            <v>2</v>
          </cell>
          <cell r="H725">
            <v>1030</v>
          </cell>
          <cell r="I725">
            <v>2003</v>
          </cell>
          <cell r="J725">
            <v>10</v>
          </cell>
          <cell r="K725">
            <v>1.1304000000000001</v>
          </cell>
          <cell r="L725" t="str">
            <v>NOM</v>
          </cell>
          <cell r="M725" t="str">
            <v>DATATEC 2o. Nivel</v>
          </cell>
          <cell r="N725">
            <v>2003010</v>
          </cell>
        </row>
        <row r="726">
          <cell r="A726">
            <v>37910</v>
          </cell>
          <cell r="B726" t="str">
            <v>SOB</v>
          </cell>
          <cell r="C726">
            <v>39364</v>
          </cell>
          <cell r="D726">
            <v>24</v>
          </cell>
          <cell r="E726">
            <v>5.9499999999999997E-2</v>
          </cell>
          <cell r="F726" t="str">
            <v>DAT</v>
          </cell>
          <cell r="G726">
            <v>2</v>
          </cell>
          <cell r="H726">
            <v>1453</v>
          </cell>
          <cell r="I726">
            <v>2003</v>
          </cell>
          <cell r="J726">
            <v>10</v>
          </cell>
          <cell r="K726">
            <v>1.4279999999999999</v>
          </cell>
          <cell r="L726" t="str">
            <v>NOM</v>
          </cell>
          <cell r="M726" t="str">
            <v>DATATEC 2o. Nivel</v>
          </cell>
          <cell r="N726">
            <v>2003010</v>
          </cell>
        </row>
        <row r="727">
          <cell r="A727">
            <v>37910</v>
          </cell>
          <cell r="B727" t="str">
            <v>SOB</v>
          </cell>
          <cell r="C727">
            <v>39638</v>
          </cell>
          <cell r="D727">
            <v>7</v>
          </cell>
          <cell r="E727">
            <v>6.8000000000000005E-2</v>
          </cell>
          <cell r="F727" t="str">
            <v>DAT</v>
          </cell>
          <cell r="G727">
            <v>2</v>
          </cell>
          <cell r="H727">
            <v>1727</v>
          </cell>
          <cell r="I727">
            <v>2003</v>
          </cell>
          <cell r="J727">
            <v>10</v>
          </cell>
          <cell r="K727">
            <v>0.47600000000000003</v>
          </cell>
          <cell r="L727" t="str">
            <v>NOM</v>
          </cell>
          <cell r="M727" t="str">
            <v>DATATEC 2o. Nivel</v>
          </cell>
          <cell r="N727">
            <v>2003010</v>
          </cell>
        </row>
        <row r="728">
          <cell r="A728">
            <v>37910</v>
          </cell>
          <cell r="B728" t="str">
            <v>SOB</v>
          </cell>
          <cell r="C728">
            <v>38159</v>
          </cell>
          <cell r="D728">
            <v>1</v>
          </cell>
          <cell r="E728">
            <v>3.32E-2</v>
          </cell>
          <cell r="F728" t="str">
            <v>CIM</v>
          </cell>
          <cell r="G728">
            <v>2</v>
          </cell>
          <cell r="H728">
            <v>248</v>
          </cell>
          <cell r="I728">
            <v>2003</v>
          </cell>
          <cell r="J728">
            <v>10</v>
          </cell>
          <cell r="K728">
            <v>3.32E-2</v>
          </cell>
          <cell r="L728" t="str">
            <v>NOM</v>
          </cell>
          <cell r="M728" t="str">
            <v>CIMD 2o. Nivel</v>
          </cell>
          <cell r="N728">
            <v>2003010</v>
          </cell>
        </row>
        <row r="729">
          <cell r="A729">
            <v>37910</v>
          </cell>
          <cell r="B729" t="str">
            <v>SOB</v>
          </cell>
          <cell r="C729">
            <v>38268</v>
          </cell>
          <cell r="D729">
            <v>2</v>
          </cell>
          <cell r="E729">
            <v>3.4000000000000002E-2</v>
          </cell>
          <cell r="F729" t="str">
            <v>CIM</v>
          </cell>
          <cell r="G729">
            <v>2</v>
          </cell>
          <cell r="H729">
            <v>357</v>
          </cell>
          <cell r="I729">
            <v>2003</v>
          </cell>
          <cell r="J729">
            <v>10</v>
          </cell>
          <cell r="K729">
            <v>6.8000000000000005E-2</v>
          </cell>
          <cell r="L729" t="str">
            <v>NOM</v>
          </cell>
          <cell r="M729" t="str">
            <v>CIMD 2o. Nivel</v>
          </cell>
          <cell r="N729">
            <v>2003010</v>
          </cell>
        </row>
        <row r="730">
          <cell r="A730">
            <v>37911</v>
          </cell>
          <cell r="B730" t="str">
            <v>SOB</v>
          </cell>
          <cell r="C730">
            <v>37996</v>
          </cell>
          <cell r="D730">
            <v>2</v>
          </cell>
          <cell r="E730">
            <v>3.0499999999999999E-2</v>
          </cell>
          <cell r="F730" t="str">
            <v>DAT</v>
          </cell>
          <cell r="G730">
            <v>2</v>
          </cell>
          <cell r="H730">
            <v>82</v>
          </cell>
          <cell r="I730">
            <v>2003</v>
          </cell>
          <cell r="J730">
            <v>10</v>
          </cell>
          <cell r="K730">
            <v>6.0999999999999999E-2</v>
          </cell>
          <cell r="L730" t="str">
            <v>NOM</v>
          </cell>
          <cell r="M730" t="str">
            <v>DATATEC 2o. Nivel</v>
          </cell>
          <cell r="N730">
            <v>2003010</v>
          </cell>
        </row>
        <row r="731">
          <cell r="A731">
            <v>37914</v>
          </cell>
          <cell r="B731" t="str">
            <v>SOB</v>
          </cell>
          <cell r="C731">
            <v>38514</v>
          </cell>
          <cell r="D731">
            <v>5.5</v>
          </cell>
          <cell r="E731">
            <v>4.1599999999999998E-2</v>
          </cell>
          <cell r="F731" t="str">
            <v>DAT</v>
          </cell>
          <cell r="G731">
            <v>1</v>
          </cell>
          <cell r="H731">
            <v>599</v>
          </cell>
          <cell r="I731">
            <v>2003</v>
          </cell>
          <cell r="J731">
            <v>10</v>
          </cell>
          <cell r="K731">
            <v>0.2288</v>
          </cell>
          <cell r="L731" t="str">
            <v>NOM</v>
          </cell>
          <cell r="M731" t="str">
            <v>DATATEC 1er. Nivel</v>
          </cell>
          <cell r="N731">
            <v>2003010</v>
          </cell>
        </row>
        <row r="732">
          <cell r="A732">
            <v>37914</v>
          </cell>
          <cell r="B732" t="str">
            <v>SOB</v>
          </cell>
          <cell r="C732">
            <v>38514</v>
          </cell>
          <cell r="D732">
            <v>2</v>
          </cell>
          <cell r="E732">
            <v>4.2000000000000003E-2</v>
          </cell>
          <cell r="F732" t="str">
            <v>DAT</v>
          </cell>
          <cell r="G732">
            <v>2</v>
          </cell>
          <cell r="H732">
            <v>599</v>
          </cell>
          <cell r="I732">
            <v>2003</v>
          </cell>
          <cell r="J732">
            <v>10</v>
          </cell>
          <cell r="K732">
            <v>8.4000000000000005E-2</v>
          </cell>
          <cell r="L732" t="str">
            <v>NOM</v>
          </cell>
          <cell r="M732" t="str">
            <v>DATATEC 2o. Nivel</v>
          </cell>
          <cell r="N732">
            <v>2003010</v>
          </cell>
        </row>
        <row r="733">
          <cell r="A733">
            <v>37914</v>
          </cell>
          <cell r="B733" t="str">
            <v>SOB</v>
          </cell>
          <cell r="C733">
            <v>39364</v>
          </cell>
          <cell r="D733">
            <v>4</v>
          </cell>
          <cell r="E733">
            <v>5.9799999999999999E-2</v>
          </cell>
          <cell r="F733" t="str">
            <v>DAT</v>
          </cell>
          <cell r="G733">
            <v>2</v>
          </cell>
          <cell r="H733">
            <v>1449</v>
          </cell>
          <cell r="I733">
            <v>2003</v>
          </cell>
          <cell r="J733">
            <v>10</v>
          </cell>
          <cell r="K733">
            <v>0.2392</v>
          </cell>
          <cell r="L733" t="str">
            <v>NOM</v>
          </cell>
          <cell r="M733" t="str">
            <v>DATATEC 2o. Nivel</v>
          </cell>
          <cell r="N733">
            <v>2003010</v>
          </cell>
        </row>
        <row r="734">
          <cell r="A734">
            <v>37914</v>
          </cell>
          <cell r="B734" t="str">
            <v>SOB</v>
          </cell>
          <cell r="C734">
            <v>39638</v>
          </cell>
          <cell r="D734">
            <v>3.25</v>
          </cell>
          <cell r="E734">
            <v>6.8000000000000005E-2</v>
          </cell>
          <cell r="F734" t="str">
            <v>CIM</v>
          </cell>
          <cell r="G734">
            <v>2</v>
          </cell>
          <cell r="H734">
            <v>1723</v>
          </cell>
          <cell r="I734">
            <v>2003</v>
          </cell>
          <cell r="J734">
            <v>10</v>
          </cell>
          <cell r="K734">
            <v>0.22100000000000003</v>
          </cell>
          <cell r="L734" t="str">
            <v>NOM</v>
          </cell>
          <cell r="M734" t="str">
            <v>CIMD 2o. Nivel</v>
          </cell>
          <cell r="N734">
            <v>2003010</v>
          </cell>
        </row>
        <row r="735">
          <cell r="A735">
            <v>37914</v>
          </cell>
          <cell r="B735" t="str">
            <v>SOB</v>
          </cell>
          <cell r="C735">
            <v>38159</v>
          </cell>
          <cell r="D735">
            <v>1</v>
          </cell>
          <cell r="E735">
            <v>3.3000000000000002E-2</v>
          </cell>
          <cell r="F735" t="str">
            <v>CIM</v>
          </cell>
          <cell r="G735">
            <v>2</v>
          </cell>
          <cell r="H735">
            <v>244</v>
          </cell>
          <cell r="I735">
            <v>2003</v>
          </cell>
          <cell r="J735">
            <v>10</v>
          </cell>
          <cell r="K735">
            <v>3.3000000000000002E-2</v>
          </cell>
          <cell r="L735" t="str">
            <v>NOM</v>
          </cell>
          <cell r="M735" t="str">
            <v>CIMD 2o. Nivel</v>
          </cell>
          <cell r="N735">
            <v>2003010</v>
          </cell>
        </row>
        <row r="736">
          <cell r="A736">
            <v>37914</v>
          </cell>
          <cell r="B736" t="str">
            <v>SOB</v>
          </cell>
          <cell r="C736">
            <v>38370</v>
          </cell>
          <cell r="D736">
            <v>1</v>
          </cell>
          <cell r="E736">
            <v>3.85E-2</v>
          </cell>
          <cell r="F736" t="str">
            <v>CIM</v>
          </cell>
          <cell r="G736">
            <v>2</v>
          </cell>
          <cell r="H736">
            <v>455</v>
          </cell>
          <cell r="I736">
            <v>2003</v>
          </cell>
          <cell r="J736">
            <v>10</v>
          </cell>
          <cell r="K736">
            <v>3.85E-2</v>
          </cell>
          <cell r="L736" t="str">
            <v>NOM</v>
          </cell>
          <cell r="M736" t="str">
            <v>CIMD 2o. Nivel</v>
          </cell>
          <cell r="N736">
            <v>2003010</v>
          </cell>
        </row>
        <row r="737">
          <cell r="A737">
            <v>37914</v>
          </cell>
          <cell r="B737" t="str">
            <v>SOB</v>
          </cell>
          <cell r="C737">
            <v>38514</v>
          </cell>
          <cell r="D737">
            <v>5.5</v>
          </cell>
          <cell r="E737">
            <v>4.1426999999999999E-2</v>
          </cell>
          <cell r="F737" t="str">
            <v>CIM</v>
          </cell>
          <cell r="G737">
            <v>2</v>
          </cell>
          <cell r="H737">
            <v>599</v>
          </cell>
          <cell r="I737">
            <v>2003</v>
          </cell>
          <cell r="J737">
            <v>10</v>
          </cell>
          <cell r="K737">
            <v>0.22784849999999998</v>
          </cell>
          <cell r="L737" t="str">
            <v>NOM</v>
          </cell>
          <cell r="M737" t="str">
            <v>CIMD 2o. Nivel</v>
          </cell>
          <cell r="N737">
            <v>2003010</v>
          </cell>
        </row>
        <row r="738">
          <cell r="A738">
            <v>37914</v>
          </cell>
          <cell r="B738" t="str">
            <v>SOB</v>
          </cell>
          <cell r="C738">
            <v>40339</v>
          </cell>
          <cell r="D738">
            <v>60</v>
          </cell>
          <cell r="E738">
            <v>5.0500000000000003E-2</v>
          </cell>
          <cell r="F738" t="str">
            <v>CIM</v>
          </cell>
          <cell r="G738">
            <v>2</v>
          </cell>
          <cell r="H738">
            <v>2424</v>
          </cell>
          <cell r="I738">
            <v>2003</v>
          </cell>
          <cell r="J738">
            <v>10</v>
          </cell>
          <cell r="K738">
            <v>3.0300000000000002</v>
          </cell>
          <cell r="L738" t="str">
            <v>VAC</v>
          </cell>
          <cell r="M738" t="str">
            <v>CIMD 2o. Nivel</v>
          </cell>
          <cell r="N738">
            <v>2003010</v>
          </cell>
        </row>
        <row r="739">
          <cell r="A739">
            <v>37915</v>
          </cell>
          <cell r="B739" t="str">
            <v>SOB</v>
          </cell>
          <cell r="C739">
            <v>38370</v>
          </cell>
          <cell r="D739">
            <v>1</v>
          </cell>
          <cell r="E739">
            <v>3.85E-2</v>
          </cell>
          <cell r="F739" t="str">
            <v>CIM</v>
          </cell>
          <cell r="G739">
            <v>2</v>
          </cell>
          <cell r="H739">
            <v>454</v>
          </cell>
          <cell r="I739">
            <v>2003</v>
          </cell>
          <cell r="J739">
            <v>10</v>
          </cell>
          <cell r="K739">
            <v>3.85E-2</v>
          </cell>
          <cell r="L739" t="str">
            <v>NOM</v>
          </cell>
          <cell r="M739" t="str">
            <v>CIMD 2o. Nivel</v>
          </cell>
          <cell r="N739">
            <v>2003010</v>
          </cell>
        </row>
        <row r="740">
          <cell r="A740">
            <v>37915</v>
          </cell>
          <cell r="B740" t="str">
            <v>SOB</v>
          </cell>
          <cell r="C740">
            <v>38514</v>
          </cell>
          <cell r="D740">
            <v>1</v>
          </cell>
          <cell r="E740">
            <v>4.1700000000000001E-2</v>
          </cell>
          <cell r="F740" t="str">
            <v>CIM</v>
          </cell>
          <cell r="G740">
            <v>2</v>
          </cell>
          <cell r="H740">
            <v>598</v>
          </cell>
          <cell r="I740">
            <v>2003</v>
          </cell>
          <cell r="J740">
            <v>10</v>
          </cell>
          <cell r="K740">
            <v>4.1700000000000001E-2</v>
          </cell>
          <cell r="L740" t="str">
            <v>NOM</v>
          </cell>
          <cell r="M740" t="str">
            <v>CIMD 2o. Nivel</v>
          </cell>
          <cell r="N740">
            <v>2003010</v>
          </cell>
        </row>
        <row r="741">
          <cell r="A741">
            <v>37916</v>
          </cell>
          <cell r="B741" t="str">
            <v>SOB</v>
          </cell>
          <cell r="C741">
            <v>38514</v>
          </cell>
          <cell r="D741">
            <v>2</v>
          </cell>
          <cell r="E741">
            <v>4.1500000000000002E-2</v>
          </cell>
          <cell r="F741" t="str">
            <v>DAT</v>
          </cell>
          <cell r="G741">
            <v>2</v>
          </cell>
          <cell r="H741">
            <v>597</v>
          </cell>
          <cell r="I741">
            <v>2003</v>
          </cell>
          <cell r="J741">
            <v>10</v>
          </cell>
          <cell r="K741">
            <v>8.3000000000000004E-2</v>
          </cell>
          <cell r="L741" t="str">
            <v>NOM</v>
          </cell>
          <cell r="M741" t="str">
            <v>DATATEC 2o. Nivel</v>
          </cell>
          <cell r="N741">
            <v>2003010</v>
          </cell>
        </row>
        <row r="742">
          <cell r="A742">
            <v>37916</v>
          </cell>
          <cell r="B742" t="str">
            <v>SOB</v>
          </cell>
          <cell r="C742">
            <v>38268</v>
          </cell>
          <cell r="D742">
            <v>3</v>
          </cell>
          <cell r="E742">
            <v>3.4500000000000003E-2</v>
          </cell>
          <cell r="F742" t="str">
            <v>CIM</v>
          </cell>
          <cell r="G742">
            <v>2</v>
          </cell>
          <cell r="H742">
            <v>351</v>
          </cell>
          <cell r="I742">
            <v>2003</v>
          </cell>
          <cell r="J742">
            <v>10</v>
          </cell>
          <cell r="K742">
            <v>0.10350000000000001</v>
          </cell>
          <cell r="L742" t="str">
            <v>NOM</v>
          </cell>
          <cell r="M742" t="str">
            <v>CIMD 2o. Nivel</v>
          </cell>
          <cell r="N742">
            <v>2003010</v>
          </cell>
        </row>
        <row r="743">
          <cell r="A743">
            <v>37916</v>
          </cell>
          <cell r="B743" t="str">
            <v>SOB</v>
          </cell>
          <cell r="C743">
            <v>38514</v>
          </cell>
          <cell r="D743">
            <v>1</v>
          </cell>
          <cell r="E743">
            <v>4.1799999999999997E-2</v>
          </cell>
          <cell r="F743" t="str">
            <v>CIM</v>
          </cell>
          <cell r="G743">
            <v>2</v>
          </cell>
          <cell r="H743">
            <v>597</v>
          </cell>
          <cell r="I743">
            <v>2003</v>
          </cell>
          <cell r="J743">
            <v>10</v>
          </cell>
          <cell r="K743">
            <v>4.1799999999999997E-2</v>
          </cell>
          <cell r="L743" t="str">
            <v>NOM</v>
          </cell>
          <cell r="M743" t="str">
            <v>CIMD 2o. Nivel</v>
          </cell>
          <cell r="N743">
            <v>2003010</v>
          </cell>
        </row>
        <row r="744">
          <cell r="A744">
            <v>37917</v>
          </cell>
          <cell r="B744" t="str">
            <v>SOB</v>
          </cell>
          <cell r="C744">
            <v>38268</v>
          </cell>
          <cell r="D744">
            <v>4</v>
          </cell>
          <cell r="E744">
            <v>3.4500000000000003E-2</v>
          </cell>
          <cell r="F744" t="str">
            <v>DAT</v>
          </cell>
          <cell r="G744">
            <v>2</v>
          </cell>
          <cell r="H744">
            <v>350</v>
          </cell>
          <cell r="I744">
            <v>2003</v>
          </cell>
          <cell r="J744">
            <v>10</v>
          </cell>
          <cell r="K744">
            <v>0.13800000000000001</v>
          </cell>
          <cell r="L744" t="str">
            <v>NOM</v>
          </cell>
          <cell r="M744" t="str">
            <v>DATATEC 2o. Nivel</v>
          </cell>
          <cell r="N744">
            <v>2003010</v>
          </cell>
        </row>
        <row r="745">
          <cell r="A745">
            <v>37918</v>
          </cell>
          <cell r="B745" t="str">
            <v>SOB</v>
          </cell>
          <cell r="C745">
            <v>38268</v>
          </cell>
          <cell r="D745">
            <v>2</v>
          </cell>
          <cell r="E745">
            <v>3.4500000000000003E-2</v>
          </cell>
          <cell r="F745" t="str">
            <v>DAT</v>
          </cell>
          <cell r="G745">
            <v>2</v>
          </cell>
          <cell r="H745">
            <v>347</v>
          </cell>
          <cell r="I745">
            <v>2003</v>
          </cell>
          <cell r="J745">
            <v>10</v>
          </cell>
          <cell r="K745">
            <v>6.9000000000000006E-2</v>
          </cell>
          <cell r="L745" t="str">
            <v>NOM</v>
          </cell>
          <cell r="M745" t="str">
            <v>DATATEC 2o. Nivel</v>
          </cell>
          <cell r="N745">
            <v>2003010</v>
          </cell>
        </row>
        <row r="746">
          <cell r="A746">
            <v>37918</v>
          </cell>
          <cell r="B746" t="str">
            <v>SOB</v>
          </cell>
          <cell r="C746">
            <v>38370</v>
          </cell>
          <cell r="D746">
            <v>2</v>
          </cell>
          <cell r="E746">
            <v>3.85E-2</v>
          </cell>
          <cell r="F746" t="str">
            <v>DAT</v>
          </cell>
          <cell r="G746">
            <v>2</v>
          </cell>
          <cell r="H746">
            <v>449</v>
          </cell>
          <cell r="I746">
            <v>2003</v>
          </cell>
          <cell r="J746">
            <v>10</v>
          </cell>
          <cell r="K746">
            <v>7.6999999999999999E-2</v>
          </cell>
          <cell r="L746" t="str">
            <v>NOM</v>
          </cell>
          <cell r="M746" t="str">
            <v>DATATEC 2o. Nivel</v>
          </cell>
          <cell r="N746">
            <v>2003010</v>
          </cell>
        </row>
        <row r="747">
          <cell r="A747">
            <v>37922</v>
          </cell>
          <cell r="B747" t="str">
            <v>SOB</v>
          </cell>
          <cell r="C747">
            <v>38004</v>
          </cell>
          <cell r="D747">
            <v>6</v>
          </cell>
          <cell r="E747">
            <v>0.03</v>
          </cell>
          <cell r="F747" t="str">
            <v>DAT</v>
          </cell>
          <cell r="G747">
            <v>2</v>
          </cell>
          <cell r="H747">
            <v>81</v>
          </cell>
          <cell r="I747">
            <v>2003</v>
          </cell>
          <cell r="J747">
            <v>10</v>
          </cell>
          <cell r="K747">
            <v>0.18</v>
          </cell>
          <cell r="L747" t="str">
            <v>NOM</v>
          </cell>
          <cell r="M747" t="str">
            <v>DATATEC 2o. Nivel</v>
          </cell>
          <cell r="N747">
            <v>2003010</v>
          </cell>
        </row>
        <row r="748">
          <cell r="A748">
            <v>37922</v>
          </cell>
          <cell r="B748" t="str">
            <v>SOB</v>
          </cell>
          <cell r="C748">
            <v>38268</v>
          </cell>
          <cell r="D748">
            <v>2</v>
          </cell>
          <cell r="E748">
            <v>3.4500000000000003E-2</v>
          </cell>
          <cell r="F748" t="str">
            <v>DAT</v>
          </cell>
          <cell r="G748">
            <v>2</v>
          </cell>
          <cell r="H748">
            <v>345</v>
          </cell>
          <cell r="I748">
            <v>2003</v>
          </cell>
          <cell r="J748">
            <v>10</v>
          </cell>
          <cell r="K748">
            <v>6.9000000000000006E-2</v>
          </cell>
          <cell r="L748" t="str">
            <v>NOM</v>
          </cell>
          <cell r="M748" t="str">
            <v>DATATEC 2o. Nivel</v>
          </cell>
          <cell r="N748">
            <v>2003010</v>
          </cell>
        </row>
        <row r="749">
          <cell r="A749">
            <v>37922</v>
          </cell>
          <cell r="B749" t="str">
            <v>SOB</v>
          </cell>
          <cell r="C749">
            <v>38268</v>
          </cell>
          <cell r="D749">
            <v>1</v>
          </cell>
          <cell r="E749">
            <v>3.4299999999999997E-2</v>
          </cell>
          <cell r="F749" t="str">
            <v>CIM</v>
          </cell>
          <cell r="G749">
            <v>2</v>
          </cell>
          <cell r="H749">
            <v>345</v>
          </cell>
          <cell r="I749">
            <v>2003</v>
          </cell>
          <cell r="J749">
            <v>10</v>
          </cell>
          <cell r="K749">
            <v>3.4299999999999997E-2</v>
          </cell>
          <cell r="L749" t="str">
            <v>NOM</v>
          </cell>
          <cell r="M749" t="str">
            <v>CIMD 2o. Nivel</v>
          </cell>
          <cell r="N749">
            <v>2003010</v>
          </cell>
        </row>
        <row r="750">
          <cell r="A750">
            <v>37923</v>
          </cell>
          <cell r="B750" t="str">
            <v>SOB</v>
          </cell>
          <cell r="C750">
            <v>38268</v>
          </cell>
          <cell r="D750">
            <v>4.75</v>
          </cell>
          <cell r="E750">
            <v>4.0842099999999999E-2</v>
          </cell>
          <cell r="F750" t="str">
            <v>DAT</v>
          </cell>
          <cell r="G750">
            <v>2</v>
          </cell>
          <cell r="H750">
            <v>344</v>
          </cell>
          <cell r="I750">
            <v>2003</v>
          </cell>
          <cell r="J750">
            <v>10</v>
          </cell>
          <cell r="K750">
            <v>0.19399997499999999</v>
          </cell>
          <cell r="L750" t="str">
            <v>NOM</v>
          </cell>
          <cell r="M750" t="str">
            <v>DATATEC 2o. Nivel</v>
          </cell>
          <cell r="N750">
            <v>2003010</v>
          </cell>
        </row>
        <row r="751">
          <cell r="A751">
            <v>37923</v>
          </cell>
          <cell r="B751" t="str">
            <v>SOB</v>
          </cell>
          <cell r="C751">
            <v>38514</v>
          </cell>
          <cell r="D751">
            <v>6</v>
          </cell>
          <cell r="E751">
            <v>4.1033E-2</v>
          </cell>
          <cell r="F751" t="str">
            <v>CIM</v>
          </cell>
          <cell r="G751">
            <v>2</v>
          </cell>
          <cell r="H751">
            <v>590</v>
          </cell>
          <cell r="I751">
            <v>2003</v>
          </cell>
          <cell r="J751">
            <v>10</v>
          </cell>
          <cell r="K751">
            <v>0.246198</v>
          </cell>
          <cell r="L751" t="str">
            <v>NOM</v>
          </cell>
          <cell r="M751" t="str">
            <v>CIMD 2o. Nivel</v>
          </cell>
          <cell r="N751">
            <v>2003010</v>
          </cell>
        </row>
        <row r="752">
          <cell r="A752">
            <v>37924</v>
          </cell>
          <cell r="B752" t="str">
            <v>SOB</v>
          </cell>
          <cell r="C752">
            <v>38514</v>
          </cell>
          <cell r="D752">
            <v>5</v>
          </cell>
          <cell r="E752">
            <v>0.04</v>
          </cell>
          <cell r="F752" t="str">
            <v>DAT</v>
          </cell>
          <cell r="G752">
            <v>2</v>
          </cell>
          <cell r="H752">
            <v>589</v>
          </cell>
          <cell r="I752">
            <v>2003</v>
          </cell>
          <cell r="J752">
            <v>10</v>
          </cell>
          <cell r="K752">
            <v>0.2</v>
          </cell>
          <cell r="L752" t="str">
            <v>NOM</v>
          </cell>
          <cell r="M752" t="str">
            <v>DATATEC 2o. Nivel</v>
          </cell>
          <cell r="N752">
            <v>2003010</v>
          </cell>
        </row>
        <row r="753">
          <cell r="A753">
            <v>37924</v>
          </cell>
          <cell r="B753" t="str">
            <v>SOB</v>
          </cell>
          <cell r="C753">
            <v>38004</v>
          </cell>
          <cell r="D753">
            <v>2</v>
          </cell>
          <cell r="E753">
            <v>2.9899999999999999E-2</v>
          </cell>
          <cell r="F753" t="str">
            <v>DAT</v>
          </cell>
          <cell r="G753">
            <v>2</v>
          </cell>
          <cell r="H753">
            <v>79</v>
          </cell>
          <cell r="I753">
            <v>2003</v>
          </cell>
          <cell r="J753">
            <v>10</v>
          </cell>
          <cell r="K753">
            <v>5.9799999999999999E-2</v>
          </cell>
          <cell r="L753" t="str">
            <v>NOM</v>
          </cell>
          <cell r="M753" t="str">
            <v>DATATEC 2o. Nivel</v>
          </cell>
          <cell r="N753">
            <v>2003010</v>
          </cell>
        </row>
        <row r="754">
          <cell r="A754">
            <v>37924</v>
          </cell>
          <cell r="B754" t="str">
            <v>SOB</v>
          </cell>
          <cell r="C754">
            <v>38370</v>
          </cell>
          <cell r="D754">
            <v>1</v>
          </cell>
          <cell r="E754">
            <v>3.6999999999999998E-2</v>
          </cell>
          <cell r="F754" t="str">
            <v>DAT</v>
          </cell>
          <cell r="G754">
            <v>2</v>
          </cell>
          <cell r="H754">
            <v>445</v>
          </cell>
          <cell r="I754">
            <v>2003</v>
          </cell>
          <cell r="J754">
            <v>10</v>
          </cell>
          <cell r="K754">
            <v>3.6999999999999998E-2</v>
          </cell>
          <cell r="L754" t="str">
            <v>NOM</v>
          </cell>
          <cell r="M754" t="str">
            <v>DATATEC 2o. Nivel</v>
          </cell>
          <cell r="N754">
            <v>2003010</v>
          </cell>
        </row>
        <row r="755">
          <cell r="A755">
            <v>37924</v>
          </cell>
          <cell r="B755" t="str">
            <v>SOB</v>
          </cell>
          <cell r="C755">
            <v>38514</v>
          </cell>
          <cell r="D755">
            <v>3</v>
          </cell>
          <cell r="E755">
            <v>4.0321660000000002E-2</v>
          </cell>
          <cell r="F755" t="str">
            <v>DAT</v>
          </cell>
          <cell r="G755">
            <v>2</v>
          </cell>
          <cell r="H755">
            <v>589</v>
          </cell>
          <cell r="I755">
            <v>2003</v>
          </cell>
          <cell r="J755">
            <v>10</v>
          </cell>
          <cell r="K755">
            <v>0.12096498</v>
          </cell>
          <cell r="L755" t="str">
            <v>NOM</v>
          </cell>
          <cell r="M755" t="str">
            <v>DATATEC 2o. Nivel</v>
          </cell>
          <cell r="N755">
            <v>2003010</v>
          </cell>
        </row>
        <row r="756">
          <cell r="A756">
            <v>37924</v>
          </cell>
          <cell r="B756" t="str">
            <v>SOB</v>
          </cell>
          <cell r="C756">
            <v>38370</v>
          </cell>
          <cell r="D756">
            <v>2</v>
          </cell>
          <cell r="E756">
            <v>3.78E-2</v>
          </cell>
          <cell r="F756" t="str">
            <v>CIM</v>
          </cell>
          <cell r="G756">
            <v>2</v>
          </cell>
          <cell r="H756">
            <v>445</v>
          </cell>
          <cell r="I756">
            <v>2003</v>
          </cell>
          <cell r="J756">
            <v>10</v>
          </cell>
          <cell r="K756">
            <v>7.5600000000000001E-2</v>
          </cell>
          <cell r="L756" t="str">
            <v>NOM</v>
          </cell>
          <cell r="M756" t="str">
            <v>CIMD 2o. Nivel</v>
          </cell>
          <cell r="N756">
            <v>2003010</v>
          </cell>
        </row>
        <row r="757">
          <cell r="A757">
            <v>37924</v>
          </cell>
          <cell r="B757" t="str">
            <v>SOB</v>
          </cell>
          <cell r="C757">
            <v>38370</v>
          </cell>
          <cell r="D757">
            <v>2</v>
          </cell>
          <cell r="E757">
            <v>3.7400000000000003E-2</v>
          </cell>
          <cell r="F757" t="str">
            <v>CIM</v>
          </cell>
          <cell r="G757">
            <v>2</v>
          </cell>
          <cell r="H757">
            <v>445</v>
          </cell>
          <cell r="I757">
            <v>2003</v>
          </cell>
          <cell r="J757">
            <v>10</v>
          </cell>
          <cell r="K757">
            <v>7.4800000000000005E-2</v>
          </cell>
          <cell r="L757" t="str">
            <v>NOM</v>
          </cell>
          <cell r="M757" t="str">
            <v>CIMD 2o. Nivel</v>
          </cell>
          <cell r="N757">
            <v>2003010</v>
          </cell>
        </row>
        <row r="758">
          <cell r="A758">
            <v>37924</v>
          </cell>
          <cell r="B758" t="str">
            <v>SOB</v>
          </cell>
          <cell r="C758">
            <v>38514</v>
          </cell>
          <cell r="D758">
            <v>1</v>
          </cell>
          <cell r="E758">
            <v>3.9800000000000002E-2</v>
          </cell>
          <cell r="F758" t="str">
            <v>CIM</v>
          </cell>
          <cell r="G758">
            <v>2</v>
          </cell>
          <cell r="H758">
            <v>589</v>
          </cell>
          <cell r="I758">
            <v>2003</v>
          </cell>
          <cell r="J758">
            <v>10</v>
          </cell>
          <cell r="K758">
            <v>3.9800000000000002E-2</v>
          </cell>
          <cell r="L758" t="str">
            <v>NOM</v>
          </cell>
          <cell r="M758" t="str">
            <v>CIMD 2o. Nivel</v>
          </cell>
          <cell r="N758">
            <v>2003010</v>
          </cell>
        </row>
        <row r="759">
          <cell r="A759">
            <v>37925</v>
          </cell>
          <cell r="B759" t="str">
            <v>SOB</v>
          </cell>
          <cell r="C759">
            <v>37994</v>
          </cell>
          <cell r="D759">
            <v>3</v>
          </cell>
          <cell r="E759">
            <v>2.9787999999999999E-2</v>
          </cell>
          <cell r="F759" t="str">
            <v>DAT</v>
          </cell>
          <cell r="G759">
            <v>2</v>
          </cell>
          <cell r="H759">
            <v>66</v>
          </cell>
          <cell r="I759">
            <v>2003</v>
          </cell>
          <cell r="J759">
            <v>10</v>
          </cell>
          <cell r="K759">
            <v>8.9363999999999999E-2</v>
          </cell>
          <cell r="L759" t="e">
            <v>#N/A</v>
          </cell>
          <cell r="M759" t="str">
            <v>DATATEC 2o. Nivel</v>
          </cell>
          <cell r="N759">
            <v>2003010</v>
          </cell>
        </row>
        <row r="760">
          <cell r="A760">
            <v>37925</v>
          </cell>
          <cell r="B760" t="str">
            <v>SOB</v>
          </cell>
          <cell r="C760">
            <v>38004</v>
          </cell>
          <cell r="D760">
            <v>3</v>
          </cell>
          <cell r="E760">
            <v>2.9499999999999998E-2</v>
          </cell>
          <cell r="F760" t="str">
            <v>CIM</v>
          </cell>
          <cell r="G760">
            <v>2</v>
          </cell>
          <cell r="H760">
            <v>76</v>
          </cell>
          <cell r="I760">
            <v>2003</v>
          </cell>
          <cell r="J760">
            <v>10</v>
          </cell>
          <cell r="K760">
            <v>8.8499999999999995E-2</v>
          </cell>
          <cell r="L760" t="str">
            <v>NOM</v>
          </cell>
          <cell r="M760" t="str">
            <v>CIMD 2o. Nivel</v>
          </cell>
          <cell r="N760">
            <v>2003010</v>
          </cell>
        </row>
        <row r="761">
          <cell r="A761">
            <v>37928</v>
          </cell>
          <cell r="B761" t="str">
            <v>SOB</v>
          </cell>
          <cell r="C761">
            <v>38370</v>
          </cell>
          <cell r="D761">
            <v>1</v>
          </cell>
          <cell r="E761">
            <v>3.6541999999999998E-2</v>
          </cell>
          <cell r="F761" t="str">
            <v>DAT</v>
          </cell>
          <cell r="G761">
            <v>1</v>
          </cell>
          <cell r="H761">
            <v>441</v>
          </cell>
          <cell r="I761">
            <v>2003</v>
          </cell>
          <cell r="J761">
            <v>11</v>
          </cell>
          <cell r="K761">
            <v>3.6541999999999998E-2</v>
          </cell>
          <cell r="L761" t="str">
            <v>NOM</v>
          </cell>
          <cell r="M761" t="str">
            <v>DATATEC 1er. Nivel</v>
          </cell>
          <cell r="N761">
            <v>2003011</v>
          </cell>
        </row>
        <row r="762">
          <cell r="A762">
            <v>37928</v>
          </cell>
          <cell r="B762" t="str">
            <v>SOB</v>
          </cell>
          <cell r="C762">
            <v>38268</v>
          </cell>
          <cell r="D762">
            <v>3</v>
          </cell>
          <cell r="E762">
            <v>3.3891499999999998E-2</v>
          </cell>
          <cell r="F762" t="str">
            <v>DAT</v>
          </cell>
          <cell r="G762">
            <v>2</v>
          </cell>
          <cell r="H762">
            <v>339</v>
          </cell>
          <cell r="I762">
            <v>2003</v>
          </cell>
          <cell r="J762">
            <v>11</v>
          </cell>
          <cell r="K762">
            <v>0.1016745</v>
          </cell>
          <cell r="L762" t="str">
            <v>NOM</v>
          </cell>
          <cell r="M762" t="str">
            <v>DATATEC 2o. Nivel</v>
          </cell>
          <cell r="N762">
            <v>2003011</v>
          </cell>
        </row>
        <row r="763">
          <cell r="A763">
            <v>37928</v>
          </cell>
          <cell r="B763" t="str">
            <v>SOB</v>
          </cell>
          <cell r="C763">
            <v>38370</v>
          </cell>
          <cell r="D763">
            <v>1</v>
          </cell>
          <cell r="E763">
            <v>3.6706999999999997E-2</v>
          </cell>
          <cell r="F763" t="str">
            <v>DAT</v>
          </cell>
          <cell r="G763">
            <v>2</v>
          </cell>
          <cell r="H763">
            <v>441</v>
          </cell>
          <cell r="I763">
            <v>2003</v>
          </cell>
          <cell r="J763">
            <v>11</v>
          </cell>
          <cell r="K763">
            <v>3.6706999999999997E-2</v>
          </cell>
          <cell r="L763" t="str">
            <v>NOM</v>
          </cell>
          <cell r="M763" t="str">
            <v>DATATEC 2o. Nivel</v>
          </cell>
          <cell r="N763">
            <v>2003011</v>
          </cell>
        </row>
        <row r="764">
          <cell r="A764">
            <v>37928</v>
          </cell>
          <cell r="B764" t="str">
            <v>SOB</v>
          </cell>
          <cell r="C764">
            <v>38370</v>
          </cell>
          <cell r="D764">
            <v>2</v>
          </cell>
          <cell r="E764">
            <v>3.6799999999999999E-2</v>
          </cell>
          <cell r="F764" t="str">
            <v>CIM</v>
          </cell>
          <cell r="G764">
            <v>2</v>
          </cell>
          <cell r="H764">
            <v>441</v>
          </cell>
          <cell r="I764">
            <v>2003</v>
          </cell>
          <cell r="J764">
            <v>11</v>
          </cell>
          <cell r="K764">
            <v>7.3599999999999999E-2</v>
          </cell>
          <cell r="L764" t="str">
            <v>NOM</v>
          </cell>
          <cell r="M764" t="str">
            <v>CIMD 2o. Nivel</v>
          </cell>
          <cell r="N764">
            <v>2003011</v>
          </cell>
        </row>
        <row r="765">
          <cell r="A765">
            <v>37929</v>
          </cell>
          <cell r="B765" t="str">
            <v>SOB</v>
          </cell>
          <cell r="C765">
            <v>38941</v>
          </cell>
          <cell r="D765">
            <v>0.5</v>
          </cell>
          <cell r="E765">
            <v>4.8300000000000003E-2</v>
          </cell>
          <cell r="F765" t="str">
            <v>DAT</v>
          </cell>
          <cell r="G765">
            <v>2</v>
          </cell>
          <cell r="H765">
            <v>1011</v>
          </cell>
          <cell r="I765">
            <v>2003</v>
          </cell>
          <cell r="J765">
            <v>11</v>
          </cell>
          <cell r="K765">
            <v>2.4150000000000001E-2</v>
          </cell>
          <cell r="L765" t="str">
            <v>NOM</v>
          </cell>
          <cell r="M765" t="str">
            <v>DATATEC 2o. Nivel</v>
          </cell>
          <cell r="N765">
            <v>2003011</v>
          </cell>
        </row>
        <row r="766">
          <cell r="A766">
            <v>37929</v>
          </cell>
          <cell r="B766" t="str">
            <v>SOB</v>
          </cell>
          <cell r="C766">
            <v>38268</v>
          </cell>
          <cell r="D766">
            <v>3</v>
          </cell>
          <cell r="E766">
            <v>3.3825000000000001E-2</v>
          </cell>
          <cell r="F766" t="str">
            <v>DAT</v>
          </cell>
          <cell r="G766">
            <v>2</v>
          </cell>
          <cell r="H766">
            <v>338</v>
          </cell>
          <cell r="I766">
            <v>2003</v>
          </cell>
          <cell r="J766">
            <v>11</v>
          </cell>
          <cell r="K766">
            <v>0.10147500000000001</v>
          </cell>
          <cell r="L766" t="str">
            <v>NOM</v>
          </cell>
          <cell r="M766" t="str">
            <v>DATATEC 2o. Nivel</v>
          </cell>
          <cell r="N766">
            <v>2003011</v>
          </cell>
        </row>
        <row r="767">
          <cell r="A767">
            <v>37929</v>
          </cell>
          <cell r="B767" t="str">
            <v>SOB</v>
          </cell>
          <cell r="C767">
            <v>38004</v>
          </cell>
          <cell r="D767">
            <v>2</v>
          </cell>
          <cell r="E767">
            <v>2.9399999999999999E-2</v>
          </cell>
          <cell r="F767" t="str">
            <v>DAT</v>
          </cell>
          <cell r="G767">
            <v>2</v>
          </cell>
          <cell r="H767">
            <v>74</v>
          </cell>
          <cell r="I767">
            <v>2003</v>
          </cell>
          <cell r="J767">
            <v>11</v>
          </cell>
          <cell r="K767">
            <v>5.8799999999999998E-2</v>
          </cell>
          <cell r="L767" t="str">
            <v>NOM</v>
          </cell>
          <cell r="M767" t="str">
            <v>DATATEC 2o. Nivel</v>
          </cell>
          <cell r="N767">
            <v>2003011</v>
          </cell>
        </row>
        <row r="768">
          <cell r="A768">
            <v>37929</v>
          </cell>
          <cell r="B768" t="str">
            <v>SOB</v>
          </cell>
          <cell r="C768">
            <v>38159</v>
          </cell>
          <cell r="D768">
            <v>2</v>
          </cell>
          <cell r="E768">
            <v>3.2500000000000001E-2</v>
          </cell>
          <cell r="F768" t="str">
            <v>CIM</v>
          </cell>
          <cell r="G768">
            <v>2</v>
          </cell>
          <cell r="H768">
            <v>229</v>
          </cell>
          <cell r="I768">
            <v>2003</v>
          </cell>
          <cell r="J768">
            <v>11</v>
          </cell>
          <cell r="K768">
            <v>6.5000000000000002E-2</v>
          </cell>
          <cell r="L768" t="str">
            <v>NOM</v>
          </cell>
          <cell r="M768" t="str">
            <v>CIMD 2o. Nivel</v>
          </cell>
          <cell r="N768">
            <v>2003011</v>
          </cell>
        </row>
        <row r="769">
          <cell r="A769">
            <v>37929</v>
          </cell>
          <cell r="B769" t="str">
            <v>SOB</v>
          </cell>
          <cell r="C769">
            <v>38941</v>
          </cell>
          <cell r="D769">
            <v>2</v>
          </cell>
          <cell r="E769">
            <v>4.8300000000000003E-2</v>
          </cell>
          <cell r="F769" t="str">
            <v>CIM</v>
          </cell>
          <cell r="G769">
            <v>2</v>
          </cell>
          <cell r="H769">
            <v>1011</v>
          </cell>
          <cell r="I769">
            <v>2003</v>
          </cell>
          <cell r="J769">
            <v>11</v>
          </cell>
          <cell r="K769">
            <v>9.6600000000000005E-2</v>
          </cell>
          <cell r="L769" t="str">
            <v>NOM</v>
          </cell>
          <cell r="M769" t="str">
            <v>CIMD 2o. Nivel</v>
          </cell>
          <cell r="N769">
            <v>2003011</v>
          </cell>
        </row>
        <row r="770">
          <cell r="A770">
            <v>37930</v>
          </cell>
          <cell r="B770" t="str">
            <v>SOB</v>
          </cell>
          <cell r="C770">
            <v>38268</v>
          </cell>
          <cell r="D770">
            <v>3</v>
          </cell>
          <cell r="E770">
            <v>3.3167000000000002E-2</v>
          </cell>
          <cell r="F770" t="str">
            <v>DAT</v>
          </cell>
          <cell r="G770">
            <v>1</v>
          </cell>
          <cell r="H770">
            <v>337</v>
          </cell>
          <cell r="I770">
            <v>2003</v>
          </cell>
          <cell r="J770">
            <v>11</v>
          </cell>
          <cell r="K770">
            <v>9.9501000000000006E-2</v>
          </cell>
          <cell r="L770" t="str">
            <v>NOM</v>
          </cell>
          <cell r="M770" t="str">
            <v>DATATEC 1er. Nivel</v>
          </cell>
          <cell r="N770">
            <v>2003011</v>
          </cell>
        </row>
        <row r="771">
          <cell r="A771">
            <v>37930</v>
          </cell>
          <cell r="B771" t="str">
            <v>SOB</v>
          </cell>
          <cell r="C771">
            <v>38941</v>
          </cell>
          <cell r="D771">
            <v>1</v>
          </cell>
          <cell r="E771">
            <v>4.8000000000000001E-2</v>
          </cell>
          <cell r="F771" t="str">
            <v>DAT</v>
          </cell>
          <cell r="G771">
            <v>1</v>
          </cell>
          <cell r="H771">
            <v>1010</v>
          </cell>
          <cell r="I771">
            <v>2003</v>
          </cell>
          <cell r="J771">
            <v>11</v>
          </cell>
          <cell r="K771">
            <v>4.8000000000000001E-2</v>
          </cell>
          <cell r="L771" t="str">
            <v>NOM</v>
          </cell>
          <cell r="M771" t="str">
            <v>DATATEC 1er. Nivel</v>
          </cell>
          <cell r="N771">
            <v>2003011</v>
          </cell>
        </row>
        <row r="772">
          <cell r="A772">
            <v>37930</v>
          </cell>
          <cell r="B772" t="str">
            <v>SOB</v>
          </cell>
          <cell r="C772">
            <v>38159</v>
          </cell>
          <cell r="D772">
            <v>3</v>
          </cell>
          <cell r="E772">
            <v>3.1905999999999997E-2</v>
          </cell>
          <cell r="F772" t="str">
            <v>DAT</v>
          </cell>
          <cell r="G772">
            <v>1</v>
          </cell>
          <cell r="H772">
            <v>228</v>
          </cell>
          <cell r="I772">
            <v>2003</v>
          </cell>
          <cell r="J772">
            <v>11</v>
          </cell>
          <cell r="K772">
            <v>9.5717999999999998E-2</v>
          </cell>
          <cell r="L772" t="str">
            <v>NOM</v>
          </cell>
          <cell r="M772" t="str">
            <v>DATATEC 1er. Nivel</v>
          </cell>
          <cell r="N772">
            <v>2003011</v>
          </cell>
        </row>
        <row r="773">
          <cell r="A773">
            <v>37930</v>
          </cell>
          <cell r="B773" t="str">
            <v>SOB</v>
          </cell>
          <cell r="C773">
            <v>38370</v>
          </cell>
          <cell r="D773">
            <v>1</v>
          </cell>
          <cell r="E773">
            <v>3.6112999999999999E-2</v>
          </cell>
          <cell r="F773" t="str">
            <v>DAT</v>
          </cell>
          <cell r="G773">
            <v>1</v>
          </cell>
          <cell r="H773">
            <v>439</v>
          </cell>
          <cell r="I773">
            <v>2003</v>
          </cell>
          <cell r="J773">
            <v>11</v>
          </cell>
          <cell r="K773">
            <v>3.6112999999999999E-2</v>
          </cell>
          <cell r="L773" t="str">
            <v>NOM</v>
          </cell>
          <cell r="M773" t="str">
            <v>DATATEC 1er. Nivel</v>
          </cell>
          <cell r="N773">
            <v>2003011</v>
          </cell>
        </row>
        <row r="774">
          <cell r="A774">
            <v>37930</v>
          </cell>
          <cell r="B774" t="str">
            <v>SOB</v>
          </cell>
          <cell r="C774">
            <v>38159</v>
          </cell>
          <cell r="D774">
            <v>4.5</v>
          </cell>
          <cell r="E774">
            <v>3.18844E-2</v>
          </cell>
          <cell r="F774" t="str">
            <v>DAT</v>
          </cell>
          <cell r="G774">
            <v>2</v>
          </cell>
          <cell r="H774">
            <v>228</v>
          </cell>
          <cell r="I774">
            <v>2003</v>
          </cell>
          <cell r="J774">
            <v>11</v>
          </cell>
          <cell r="K774">
            <v>0.14347979999999999</v>
          </cell>
          <cell r="L774" t="str">
            <v>NOM</v>
          </cell>
          <cell r="M774" t="str">
            <v>DATATEC 2o. Nivel</v>
          </cell>
          <cell r="N774">
            <v>2003011</v>
          </cell>
        </row>
        <row r="775">
          <cell r="A775">
            <v>37930</v>
          </cell>
          <cell r="B775" t="str">
            <v>SOB</v>
          </cell>
          <cell r="C775">
            <v>38268</v>
          </cell>
          <cell r="D775">
            <v>6.5</v>
          </cell>
          <cell r="E775">
            <v>3.3503999999999999E-2</v>
          </cell>
          <cell r="F775" t="str">
            <v>DAT</v>
          </cell>
          <cell r="G775">
            <v>2</v>
          </cell>
          <cell r="H775">
            <v>337</v>
          </cell>
          <cell r="I775">
            <v>2003</v>
          </cell>
          <cell r="J775">
            <v>11</v>
          </cell>
          <cell r="K775">
            <v>0.217776</v>
          </cell>
          <cell r="L775" t="str">
            <v>NOM</v>
          </cell>
          <cell r="M775" t="str">
            <v>DATATEC 2o. Nivel</v>
          </cell>
          <cell r="N775">
            <v>2003011</v>
          </cell>
        </row>
        <row r="776">
          <cell r="A776">
            <v>37930</v>
          </cell>
          <cell r="B776" t="str">
            <v>SOB</v>
          </cell>
          <cell r="C776">
            <v>38370</v>
          </cell>
          <cell r="D776">
            <v>4</v>
          </cell>
          <cell r="E776">
            <v>3.06016E-2</v>
          </cell>
          <cell r="F776" t="str">
            <v>DAT</v>
          </cell>
          <cell r="G776">
            <v>2</v>
          </cell>
          <cell r="H776">
            <v>439</v>
          </cell>
          <cell r="I776">
            <v>2003</v>
          </cell>
          <cell r="J776">
            <v>11</v>
          </cell>
          <cell r="K776">
            <v>0.1224064</v>
          </cell>
          <cell r="L776" t="str">
            <v>NOM</v>
          </cell>
          <cell r="M776" t="str">
            <v>DATATEC 2o. Nivel</v>
          </cell>
          <cell r="N776">
            <v>2003011</v>
          </cell>
        </row>
        <row r="777">
          <cell r="A777">
            <v>37930</v>
          </cell>
          <cell r="B777" t="str">
            <v>SOB</v>
          </cell>
          <cell r="C777">
            <v>38941</v>
          </cell>
          <cell r="D777">
            <v>3</v>
          </cell>
          <cell r="E777">
            <v>4.8000000000000001E-2</v>
          </cell>
          <cell r="F777" t="str">
            <v>DAT</v>
          </cell>
          <cell r="G777">
            <v>2</v>
          </cell>
          <cell r="H777">
            <v>1010</v>
          </cell>
          <cell r="I777">
            <v>2003</v>
          </cell>
          <cell r="J777">
            <v>11</v>
          </cell>
          <cell r="K777">
            <v>0.14400000000000002</v>
          </cell>
          <cell r="L777" t="str">
            <v>NOM</v>
          </cell>
          <cell r="M777" t="str">
            <v>DATATEC 2o. Nivel</v>
          </cell>
          <cell r="N777">
            <v>2003011</v>
          </cell>
        </row>
        <row r="778">
          <cell r="A778">
            <v>37930</v>
          </cell>
          <cell r="B778" t="str">
            <v>SOB</v>
          </cell>
          <cell r="C778">
            <v>38514</v>
          </cell>
          <cell r="D778">
            <v>3</v>
          </cell>
          <cell r="E778">
            <v>3.9899999999999998E-2</v>
          </cell>
          <cell r="F778" t="str">
            <v>CIM</v>
          </cell>
          <cell r="G778">
            <v>2</v>
          </cell>
          <cell r="H778">
            <v>583</v>
          </cell>
          <cell r="I778">
            <v>2003</v>
          </cell>
          <cell r="J778">
            <v>11</v>
          </cell>
          <cell r="K778">
            <v>0.1197</v>
          </cell>
          <cell r="L778" t="str">
            <v>NOM</v>
          </cell>
          <cell r="M778" t="str">
            <v>CIMD 2o. Nivel</v>
          </cell>
          <cell r="N778">
            <v>2003011</v>
          </cell>
        </row>
        <row r="779">
          <cell r="A779">
            <v>37931</v>
          </cell>
          <cell r="B779" t="str">
            <v>SOB</v>
          </cell>
          <cell r="C779">
            <v>38268</v>
          </cell>
          <cell r="D779">
            <v>1</v>
          </cell>
          <cell r="E779">
            <v>3.2500000000000001E-2</v>
          </cell>
          <cell r="F779" t="str">
            <v>CIM</v>
          </cell>
          <cell r="G779">
            <v>2</v>
          </cell>
          <cell r="H779">
            <v>336</v>
          </cell>
          <cell r="I779">
            <v>2003</v>
          </cell>
          <cell r="J779">
            <v>11</v>
          </cell>
          <cell r="K779">
            <v>3.2500000000000001E-2</v>
          </cell>
          <cell r="L779" t="str">
            <v>NOM</v>
          </cell>
          <cell r="M779" t="str">
            <v>CIMD 2o. Nivel</v>
          </cell>
          <cell r="N779">
            <v>2003011</v>
          </cell>
        </row>
        <row r="780">
          <cell r="A780">
            <v>37931</v>
          </cell>
          <cell r="B780" t="str">
            <v>SOB</v>
          </cell>
          <cell r="C780">
            <v>38941</v>
          </cell>
          <cell r="D780">
            <v>5</v>
          </cell>
          <cell r="E780">
            <v>4.8000000000000001E-2</v>
          </cell>
          <cell r="F780" t="str">
            <v>DAT</v>
          </cell>
          <cell r="G780">
            <v>1</v>
          </cell>
          <cell r="H780">
            <v>1009</v>
          </cell>
          <cell r="I780">
            <v>2003</v>
          </cell>
          <cell r="J780">
            <v>11</v>
          </cell>
          <cell r="K780">
            <v>0.24</v>
          </cell>
          <cell r="L780" t="str">
            <v>NOM</v>
          </cell>
          <cell r="M780" t="str">
            <v>DATATEC 1er. Nivel</v>
          </cell>
          <cell r="N780">
            <v>2003011</v>
          </cell>
        </row>
        <row r="781">
          <cell r="A781">
            <v>37931</v>
          </cell>
          <cell r="B781" t="str">
            <v>SOB</v>
          </cell>
          <cell r="C781">
            <v>38514</v>
          </cell>
          <cell r="D781">
            <v>1</v>
          </cell>
          <cell r="E781">
            <v>3.85E-2</v>
          </cell>
          <cell r="F781" t="str">
            <v>DAT</v>
          </cell>
          <cell r="G781">
            <v>2</v>
          </cell>
          <cell r="H781">
            <v>582</v>
          </cell>
          <cell r="I781">
            <v>2003</v>
          </cell>
          <cell r="J781">
            <v>11</v>
          </cell>
          <cell r="K781">
            <v>3.85E-2</v>
          </cell>
          <cell r="L781" t="str">
            <v>NOM</v>
          </cell>
          <cell r="M781" t="str">
            <v>DATATEC 2o. Nivel</v>
          </cell>
          <cell r="N781">
            <v>2003011</v>
          </cell>
        </row>
        <row r="782">
          <cell r="A782">
            <v>37931</v>
          </cell>
          <cell r="B782" t="str">
            <v>SOB</v>
          </cell>
          <cell r="C782">
            <v>38941</v>
          </cell>
          <cell r="D782">
            <v>4.5</v>
          </cell>
          <cell r="E782">
            <v>4.8000000000000001E-2</v>
          </cell>
          <cell r="F782" t="str">
            <v>DAT</v>
          </cell>
          <cell r="G782">
            <v>2</v>
          </cell>
          <cell r="H782">
            <v>1009</v>
          </cell>
          <cell r="I782">
            <v>2003</v>
          </cell>
          <cell r="J782">
            <v>11</v>
          </cell>
          <cell r="K782">
            <v>0.216</v>
          </cell>
          <cell r="L782" t="str">
            <v>NOM</v>
          </cell>
          <cell r="M782" t="str">
            <v>DATATEC 2o. Nivel</v>
          </cell>
          <cell r="N782">
            <v>2003011</v>
          </cell>
        </row>
        <row r="783">
          <cell r="A783">
            <v>37932</v>
          </cell>
          <cell r="B783" t="str">
            <v>SOB</v>
          </cell>
          <cell r="C783">
            <v>38370</v>
          </cell>
          <cell r="D783">
            <v>2</v>
          </cell>
          <cell r="E783">
            <v>3.44E-2</v>
          </cell>
          <cell r="F783" t="str">
            <v>CIM</v>
          </cell>
          <cell r="G783">
            <v>2</v>
          </cell>
          <cell r="H783">
            <v>435</v>
          </cell>
          <cell r="I783">
            <v>2003</v>
          </cell>
          <cell r="J783">
            <v>11</v>
          </cell>
          <cell r="K783">
            <v>6.88E-2</v>
          </cell>
          <cell r="L783" t="str">
            <v>NOM</v>
          </cell>
          <cell r="M783" t="str">
            <v>CIMD 2o. Nivel</v>
          </cell>
          <cell r="N783">
            <v>2003011</v>
          </cell>
        </row>
        <row r="784">
          <cell r="A784">
            <v>37932</v>
          </cell>
          <cell r="B784" t="str">
            <v>SOB</v>
          </cell>
          <cell r="C784">
            <v>38370</v>
          </cell>
          <cell r="D784">
            <v>3</v>
          </cell>
          <cell r="E784">
            <v>3.5499999999999997E-2</v>
          </cell>
          <cell r="F784" t="str">
            <v>DAT</v>
          </cell>
          <cell r="G784">
            <v>2</v>
          </cell>
          <cell r="H784">
            <v>435</v>
          </cell>
          <cell r="I784">
            <v>2003</v>
          </cell>
          <cell r="J784">
            <v>11</v>
          </cell>
          <cell r="K784">
            <v>0.10649999999999998</v>
          </cell>
          <cell r="L784" t="str">
            <v>NOM</v>
          </cell>
          <cell r="M784" t="str">
            <v>DATATEC 2o. Nivel</v>
          </cell>
          <cell r="N784">
            <v>2003011</v>
          </cell>
        </row>
        <row r="785">
          <cell r="A785">
            <v>37932</v>
          </cell>
          <cell r="B785" t="str">
            <v>SOB</v>
          </cell>
          <cell r="C785">
            <v>38514</v>
          </cell>
          <cell r="D785">
            <v>5</v>
          </cell>
          <cell r="E785">
            <v>3.7999999999999999E-2</v>
          </cell>
          <cell r="F785" t="str">
            <v>DAT</v>
          </cell>
          <cell r="G785">
            <v>2</v>
          </cell>
          <cell r="H785">
            <v>579</v>
          </cell>
          <cell r="I785">
            <v>2003</v>
          </cell>
          <cell r="J785">
            <v>11</v>
          </cell>
          <cell r="K785">
            <v>0.19</v>
          </cell>
          <cell r="L785" t="str">
            <v>NOM</v>
          </cell>
          <cell r="M785" t="str">
            <v>DATATEC 2o. Nivel</v>
          </cell>
          <cell r="N785">
            <v>2003011</v>
          </cell>
        </row>
        <row r="786">
          <cell r="A786">
            <v>37932</v>
          </cell>
          <cell r="B786" t="str">
            <v>SOB</v>
          </cell>
          <cell r="C786">
            <v>38941</v>
          </cell>
          <cell r="D786">
            <v>9</v>
          </cell>
          <cell r="E786">
            <v>4.8099999999999997E-2</v>
          </cell>
          <cell r="F786" t="str">
            <v>DAT</v>
          </cell>
          <cell r="G786">
            <v>2</v>
          </cell>
          <cell r="H786">
            <v>1006</v>
          </cell>
          <cell r="I786">
            <v>2003</v>
          </cell>
          <cell r="J786">
            <v>11</v>
          </cell>
          <cell r="K786">
            <v>0.43289999999999995</v>
          </cell>
          <cell r="L786" t="str">
            <v>NOM</v>
          </cell>
          <cell r="M786" t="str">
            <v>DATATEC 2o. Nivel</v>
          </cell>
          <cell r="N786">
            <v>2003011</v>
          </cell>
        </row>
        <row r="787">
          <cell r="A787">
            <v>37932</v>
          </cell>
          <cell r="B787" t="str">
            <v>SOB</v>
          </cell>
          <cell r="C787">
            <v>39364</v>
          </cell>
          <cell r="D787">
            <v>9.4499999999999993</v>
          </cell>
          <cell r="E787">
            <v>0.06</v>
          </cell>
          <cell r="F787" t="str">
            <v>DAT</v>
          </cell>
          <cell r="G787">
            <v>2</v>
          </cell>
          <cell r="H787">
            <v>1429</v>
          </cell>
          <cell r="I787">
            <v>2003</v>
          </cell>
          <cell r="J787">
            <v>11</v>
          </cell>
          <cell r="K787">
            <v>0.56699999999999995</v>
          </cell>
          <cell r="L787" t="str">
            <v>NOM</v>
          </cell>
          <cell r="M787" t="str">
            <v>DATATEC 2o. Nivel</v>
          </cell>
          <cell r="N787">
            <v>2003011</v>
          </cell>
        </row>
        <row r="788">
          <cell r="A788">
            <v>37935</v>
          </cell>
          <cell r="B788" t="str">
            <v>SOB</v>
          </cell>
          <cell r="C788">
            <v>38159</v>
          </cell>
          <cell r="D788">
            <v>2</v>
          </cell>
          <cell r="E788">
            <v>3.0544999999999999E-2</v>
          </cell>
          <cell r="F788" t="str">
            <v>DAT</v>
          </cell>
          <cell r="G788">
            <v>1</v>
          </cell>
          <cell r="H788">
            <v>223</v>
          </cell>
          <cell r="I788">
            <v>2003</v>
          </cell>
          <cell r="J788">
            <v>11</v>
          </cell>
          <cell r="K788">
            <v>6.1089999999999998E-2</v>
          </cell>
          <cell r="L788" t="str">
            <v>NOM</v>
          </cell>
          <cell r="M788" t="str">
            <v>DATATEC 1er. Nivel</v>
          </cell>
          <cell r="N788">
            <v>2003011</v>
          </cell>
        </row>
        <row r="789">
          <cell r="A789">
            <v>37935</v>
          </cell>
          <cell r="B789" t="str">
            <v>SOB</v>
          </cell>
          <cell r="C789">
            <v>38159</v>
          </cell>
          <cell r="D789">
            <v>1</v>
          </cell>
          <cell r="E789">
            <v>3.0589000000000002E-2</v>
          </cell>
          <cell r="F789" t="str">
            <v>DAT</v>
          </cell>
          <cell r="G789">
            <v>2</v>
          </cell>
          <cell r="H789">
            <v>223</v>
          </cell>
          <cell r="I789">
            <v>2003</v>
          </cell>
          <cell r="J789">
            <v>11</v>
          </cell>
          <cell r="K789">
            <v>3.0589000000000002E-2</v>
          </cell>
          <cell r="L789" t="str">
            <v>NOM</v>
          </cell>
          <cell r="M789" t="str">
            <v>DATATEC 2o. Nivel</v>
          </cell>
          <cell r="N789">
            <v>2003011</v>
          </cell>
        </row>
        <row r="790">
          <cell r="A790">
            <v>37935</v>
          </cell>
          <cell r="B790" t="str">
            <v>SOB</v>
          </cell>
          <cell r="C790">
            <v>38268</v>
          </cell>
          <cell r="D790">
            <v>2</v>
          </cell>
          <cell r="E790">
            <v>3.1899999999999998E-2</v>
          </cell>
          <cell r="F790" t="str">
            <v>DAT</v>
          </cell>
          <cell r="G790">
            <v>2</v>
          </cell>
          <cell r="H790">
            <v>332</v>
          </cell>
          <cell r="I790">
            <v>2003</v>
          </cell>
          <cell r="J790">
            <v>11</v>
          </cell>
          <cell r="K790">
            <v>6.3799999999999996E-2</v>
          </cell>
          <cell r="L790" t="str">
            <v>NOM</v>
          </cell>
          <cell r="M790" t="str">
            <v>DATATEC 2o. Nivel</v>
          </cell>
          <cell r="N790">
            <v>2003011</v>
          </cell>
        </row>
        <row r="791">
          <cell r="A791">
            <v>37935</v>
          </cell>
          <cell r="B791" t="str">
            <v>SOB</v>
          </cell>
          <cell r="C791">
            <v>38370</v>
          </cell>
          <cell r="D791">
            <v>4</v>
          </cell>
          <cell r="E791">
            <v>3.3919999999999999E-2</v>
          </cell>
          <cell r="F791" t="str">
            <v>DAT</v>
          </cell>
          <cell r="G791">
            <v>2</v>
          </cell>
          <cell r="H791">
            <v>434</v>
          </cell>
          <cell r="I791">
            <v>2003</v>
          </cell>
          <cell r="J791">
            <v>11</v>
          </cell>
          <cell r="K791">
            <v>0.13568</v>
          </cell>
          <cell r="L791" t="str">
            <v>NOM</v>
          </cell>
          <cell r="M791" t="str">
            <v>DATATEC 2o. Nivel</v>
          </cell>
          <cell r="N791">
            <v>2003011</v>
          </cell>
        </row>
        <row r="792">
          <cell r="A792">
            <v>37935</v>
          </cell>
          <cell r="B792" t="str">
            <v>SOB</v>
          </cell>
          <cell r="C792">
            <v>38941</v>
          </cell>
          <cell r="D792">
            <v>3</v>
          </cell>
          <cell r="E792">
            <v>4.9200000000000001E-2</v>
          </cell>
          <cell r="F792" t="str">
            <v>CIM</v>
          </cell>
          <cell r="G792">
            <v>2</v>
          </cell>
          <cell r="H792">
            <v>1005</v>
          </cell>
          <cell r="I792">
            <v>2003</v>
          </cell>
          <cell r="J792">
            <v>11</v>
          </cell>
          <cell r="K792">
            <v>0.14760000000000001</v>
          </cell>
          <cell r="L792" t="str">
            <v>NOM</v>
          </cell>
          <cell r="M792" t="str">
            <v>CIMD 2o. Nivel</v>
          </cell>
          <cell r="N792">
            <v>2003011</v>
          </cell>
        </row>
        <row r="793">
          <cell r="A793">
            <v>37936</v>
          </cell>
          <cell r="B793" t="str">
            <v>SOB</v>
          </cell>
          <cell r="C793">
            <v>38941</v>
          </cell>
          <cell r="D793">
            <v>3</v>
          </cell>
          <cell r="E793">
            <v>4.9200000000000001E-2</v>
          </cell>
          <cell r="F793" t="str">
            <v>DAT</v>
          </cell>
          <cell r="G793">
            <v>1</v>
          </cell>
          <cell r="H793">
            <v>1004</v>
          </cell>
          <cell r="I793">
            <v>2003</v>
          </cell>
          <cell r="J793">
            <v>11</v>
          </cell>
          <cell r="K793">
            <v>0.14760000000000001</v>
          </cell>
          <cell r="L793" t="str">
            <v>NOM</v>
          </cell>
          <cell r="M793" t="str">
            <v>DATATEC 1er. Nivel</v>
          </cell>
          <cell r="N793">
            <v>2003011</v>
          </cell>
        </row>
        <row r="794">
          <cell r="A794">
            <v>37936</v>
          </cell>
          <cell r="B794" t="str">
            <v>SOB</v>
          </cell>
          <cell r="C794">
            <v>38004</v>
          </cell>
          <cell r="D794">
            <v>2</v>
          </cell>
          <cell r="E794">
            <v>2.75E-2</v>
          </cell>
          <cell r="F794" t="str">
            <v>DAT</v>
          </cell>
          <cell r="G794">
            <v>2</v>
          </cell>
          <cell r="H794">
            <v>67</v>
          </cell>
          <cell r="I794">
            <v>2003</v>
          </cell>
          <cell r="J794">
            <v>11</v>
          </cell>
          <cell r="K794">
            <v>5.5E-2</v>
          </cell>
          <cell r="L794" t="str">
            <v>NOM</v>
          </cell>
          <cell r="M794" t="str">
            <v>DATATEC 2o. Nivel</v>
          </cell>
          <cell r="N794">
            <v>2003011</v>
          </cell>
        </row>
        <row r="795">
          <cell r="A795">
            <v>37936</v>
          </cell>
          <cell r="B795" t="str">
            <v>SOB</v>
          </cell>
          <cell r="C795">
            <v>38159</v>
          </cell>
          <cell r="D795">
            <v>4</v>
          </cell>
          <cell r="E795">
            <v>3.0380999999999998E-2</v>
          </cell>
          <cell r="F795" t="str">
            <v>DAT</v>
          </cell>
          <cell r="G795">
            <v>2</v>
          </cell>
          <cell r="H795">
            <v>222</v>
          </cell>
          <cell r="I795">
            <v>2003</v>
          </cell>
          <cell r="J795">
            <v>11</v>
          </cell>
          <cell r="K795">
            <v>0.12152399999999999</v>
          </cell>
          <cell r="L795" t="str">
            <v>NOM</v>
          </cell>
          <cell r="M795" t="str">
            <v>DATATEC 2o. Nivel</v>
          </cell>
          <cell r="N795">
            <v>2003011</v>
          </cell>
        </row>
        <row r="796">
          <cell r="A796">
            <v>37936</v>
          </cell>
          <cell r="B796" t="str">
            <v>SOB</v>
          </cell>
          <cell r="C796">
            <v>38370</v>
          </cell>
          <cell r="D796">
            <v>11</v>
          </cell>
          <cell r="E796">
            <v>3.3967999999999998E-2</v>
          </cell>
          <cell r="F796" t="str">
            <v>DAT</v>
          </cell>
          <cell r="G796">
            <v>2</v>
          </cell>
          <cell r="H796">
            <v>433</v>
          </cell>
          <cell r="I796">
            <v>2003</v>
          </cell>
          <cell r="J796">
            <v>11</v>
          </cell>
          <cell r="K796">
            <v>0.37364799999999998</v>
          </cell>
          <cell r="L796" t="str">
            <v>NOM</v>
          </cell>
          <cell r="M796" t="str">
            <v>DATATEC 2o. Nivel</v>
          </cell>
          <cell r="N796">
            <v>2003011</v>
          </cell>
        </row>
        <row r="797">
          <cell r="A797">
            <v>37936</v>
          </cell>
          <cell r="B797" t="str">
            <v>SOB</v>
          </cell>
          <cell r="C797">
            <v>38941</v>
          </cell>
          <cell r="D797">
            <v>17.399999999999999</v>
          </cell>
          <cell r="E797">
            <v>4.9200000000000001E-2</v>
          </cell>
          <cell r="F797" t="str">
            <v>DAT</v>
          </cell>
          <cell r="G797">
            <v>2</v>
          </cell>
          <cell r="H797">
            <v>1004</v>
          </cell>
          <cell r="I797">
            <v>2003</v>
          </cell>
          <cell r="J797">
            <v>11</v>
          </cell>
          <cell r="K797">
            <v>0.85607999999999995</v>
          </cell>
          <cell r="L797" t="str">
            <v>NOM</v>
          </cell>
          <cell r="M797" t="str">
            <v>DATATEC 2o. Nivel</v>
          </cell>
          <cell r="N797">
            <v>2003011</v>
          </cell>
        </row>
        <row r="798">
          <cell r="A798">
            <v>37937</v>
          </cell>
          <cell r="B798" t="str">
            <v>SOB</v>
          </cell>
          <cell r="C798">
            <v>38370</v>
          </cell>
          <cell r="D798">
            <v>2</v>
          </cell>
          <cell r="E798">
            <v>3.3849999999999998E-2</v>
          </cell>
          <cell r="F798" t="str">
            <v>DAT</v>
          </cell>
          <cell r="G798">
            <v>1</v>
          </cell>
          <cell r="H798">
            <v>432</v>
          </cell>
          <cell r="I798">
            <v>2003</v>
          </cell>
          <cell r="J798">
            <v>11</v>
          </cell>
          <cell r="K798">
            <v>6.7699999999999996E-2</v>
          </cell>
          <cell r="L798" t="str">
            <v>NOM</v>
          </cell>
          <cell r="M798" t="str">
            <v>DATATEC 1er. Nivel</v>
          </cell>
          <cell r="N798">
            <v>2003011</v>
          </cell>
        </row>
        <row r="799">
          <cell r="A799">
            <v>37937</v>
          </cell>
          <cell r="B799" t="str">
            <v>SOB</v>
          </cell>
          <cell r="C799">
            <v>39364</v>
          </cell>
          <cell r="D799">
            <v>4</v>
          </cell>
          <cell r="E799">
            <v>6.2E-2</v>
          </cell>
          <cell r="F799" t="str">
            <v>DAT</v>
          </cell>
          <cell r="G799">
            <v>1</v>
          </cell>
          <cell r="H799">
            <v>1426</v>
          </cell>
          <cell r="I799">
            <v>2003</v>
          </cell>
          <cell r="J799">
            <v>11</v>
          </cell>
          <cell r="K799">
            <v>0.248</v>
          </cell>
          <cell r="L799" t="str">
            <v>NOM</v>
          </cell>
          <cell r="M799" t="str">
            <v>DATATEC 1er. Nivel</v>
          </cell>
          <cell r="N799">
            <v>2003011</v>
          </cell>
        </row>
        <row r="800">
          <cell r="A800">
            <v>37937</v>
          </cell>
          <cell r="B800" t="str">
            <v>SOB</v>
          </cell>
          <cell r="C800">
            <v>38159</v>
          </cell>
          <cell r="D800">
            <v>3</v>
          </cell>
          <cell r="E800">
            <v>3.0433000000000002E-2</v>
          </cell>
          <cell r="F800" t="str">
            <v>DAT</v>
          </cell>
          <cell r="G800">
            <v>2</v>
          </cell>
          <cell r="H800">
            <v>221</v>
          </cell>
          <cell r="I800">
            <v>2003</v>
          </cell>
          <cell r="J800">
            <v>11</v>
          </cell>
          <cell r="K800">
            <v>9.1299000000000005E-2</v>
          </cell>
          <cell r="L800" t="str">
            <v>NOM</v>
          </cell>
          <cell r="M800" t="str">
            <v>DATATEC 2o. Nivel</v>
          </cell>
          <cell r="N800">
            <v>2003011</v>
          </cell>
        </row>
        <row r="801">
          <cell r="A801">
            <v>37937</v>
          </cell>
          <cell r="B801" t="str">
            <v>SOB</v>
          </cell>
          <cell r="C801">
            <v>38268</v>
          </cell>
          <cell r="D801">
            <v>1</v>
          </cell>
          <cell r="E801">
            <v>3.1885999999999998E-2</v>
          </cell>
          <cell r="F801" t="str">
            <v>DAT</v>
          </cell>
          <cell r="G801">
            <v>2</v>
          </cell>
          <cell r="H801">
            <v>330</v>
          </cell>
          <cell r="I801">
            <v>2003</v>
          </cell>
          <cell r="J801">
            <v>11</v>
          </cell>
          <cell r="K801">
            <v>3.1885999999999998E-2</v>
          </cell>
          <cell r="L801" t="str">
            <v>NOM</v>
          </cell>
          <cell r="M801" t="str">
            <v>DATATEC 2o. Nivel</v>
          </cell>
          <cell r="N801">
            <v>2003011</v>
          </cell>
        </row>
        <row r="802">
          <cell r="A802">
            <v>37937</v>
          </cell>
          <cell r="B802" t="str">
            <v>SOB</v>
          </cell>
          <cell r="C802">
            <v>38370</v>
          </cell>
          <cell r="D802">
            <v>2</v>
          </cell>
          <cell r="E802">
            <v>3.3859E-2</v>
          </cell>
          <cell r="F802" t="str">
            <v>DAT</v>
          </cell>
          <cell r="G802">
            <v>2</v>
          </cell>
          <cell r="H802">
            <v>432</v>
          </cell>
          <cell r="I802">
            <v>2003</v>
          </cell>
          <cell r="J802">
            <v>11</v>
          </cell>
          <cell r="K802">
            <v>6.7718E-2</v>
          </cell>
          <cell r="L802" t="str">
            <v>NOM</v>
          </cell>
          <cell r="M802" t="str">
            <v>DATATEC 2o. Nivel</v>
          </cell>
          <cell r="N802">
            <v>2003011</v>
          </cell>
        </row>
        <row r="803">
          <cell r="A803">
            <v>37937</v>
          </cell>
          <cell r="B803" t="str">
            <v>SOB</v>
          </cell>
          <cell r="C803">
            <v>38514</v>
          </cell>
          <cell r="D803">
            <v>1</v>
          </cell>
          <cell r="E803">
            <v>3.6999999999999998E-2</v>
          </cell>
          <cell r="F803" t="str">
            <v>DAT</v>
          </cell>
          <cell r="G803">
            <v>2</v>
          </cell>
          <cell r="H803">
            <v>576</v>
          </cell>
          <cell r="I803">
            <v>2003</v>
          </cell>
          <cell r="J803">
            <v>11</v>
          </cell>
          <cell r="K803">
            <v>3.6999999999999998E-2</v>
          </cell>
          <cell r="L803" t="str">
            <v>NOM</v>
          </cell>
          <cell r="M803" t="str">
            <v>DATATEC 2o. Nivel</v>
          </cell>
          <cell r="N803">
            <v>2003011</v>
          </cell>
        </row>
        <row r="804">
          <cell r="A804">
            <v>37937</v>
          </cell>
          <cell r="B804" t="str">
            <v>SOB</v>
          </cell>
          <cell r="C804">
            <v>39364</v>
          </cell>
          <cell r="D804">
            <v>62</v>
          </cell>
          <cell r="E804">
            <v>6.2E-2</v>
          </cell>
          <cell r="F804" t="str">
            <v>DAT</v>
          </cell>
          <cell r="G804">
            <v>2</v>
          </cell>
          <cell r="H804">
            <v>1426</v>
          </cell>
          <cell r="I804">
            <v>2003</v>
          </cell>
          <cell r="J804">
            <v>11</v>
          </cell>
          <cell r="K804">
            <v>3.8439999999999999</v>
          </cell>
          <cell r="L804" t="str">
            <v>NOM</v>
          </cell>
          <cell r="M804" t="str">
            <v>DATATEC 2o. Nivel</v>
          </cell>
          <cell r="N804">
            <v>2003011</v>
          </cell>
        </row>
        <row r="805">
          <cell r="A805">
            <v>37937</v>
          </cell>
          <cell r="B805" t="str">
            <v>SOB</v>
          </cell>
          <cell r="C805">
            <v>39364</v>
          </cell>
          <cell r="D805">
            <v>1.62</v>
          </cell>
          <cell r="E805">
            <v>6.2E-2</v>
          </cell>
          <cell r="F805" t="str">
            <v>CIM</v>
          </cell>
          <cell r="G805">
            <v>2</v>
          </cell>
          <cell r="H805">
            <v>1426</v>
          </cell>
          <cell r="I805">
            <v>2003</v>
          </cell>
          <cell r="J805">
            <v>11</v>
          </cell>
          <cell r="K805">
            <v>0.10044</v>
          </cell>
          <cell r="L805" t="str">
            <v>NOM</v>
          </cell>
          <cell r="M805" t="str">
            <v>CIMD 2o. Nivel</v>
          </cell>
          <cell r="N805">
            <v>2003011</v>
          </cell>
        </row>
        <row r="806">
          <cell r="A806">
            <v>37937</v>
          </cell>
          <cell r="B806" t="str">
            <v>SOB</v>
          </cell>
          <cell r="C806">
            <v>38514</v>
          </cell>
          <cell r="D806">
            <v>3</v>
          </cell>
          <cell r="E806">
            <v>3.6499999999999998E-2</v>
          </cell>
          <cell r="F806" t="str">
            <v>CIM</v>
          </cell>
          <cell r="G806">
            <v>2</v>
          </cell>
          <cell r="H806">
            <v>576</v>
          </cell>
          <cell r="I806">
            <v>2003</v>
          </cell>
          <cell r="J806">
            <v>11</v>
          </cell>
          <cell r="K806">
            <v>0.10949999999999999</v>
          </cell>
          <cell r="L806" t="str">
            <v>NOM</v>
          </cell>
          <cell r="M806" t="str">
            <v>CIMD 2o. Nivel</v>
          </cell>
          <cell r="N806">
            <v>2003011</v>
          </cell>
        </row>
        <row r="807">
          <cell r="A807">
            <v>37938</v>
          </cell>
          <cell r="B807" t="str">
            <v>SOB</v>
          </cell>
          <cell r="C807">
            <v>38514</v>
          </cell>
          <cell r="D807">
            <v>2</v>
          </cell>
          <cell r="E807">
            <v>3.6999999999999998E-2</v>
          </cell>
          <cell r="F807" t="str">
            <v>DAT</v>
          </cell>
          <cell r="G807">
            <v>2</v>
          </cell>
          <cell r="H807">
            <v>575</v>
          </cell>
          <cell r="I807">
            <v>2003</v>
          </cell>
          <cell r="J807">
            <v>11</v>
          </cell>
          <cell r="K807">
            <v>7.3999999999999996E-2</v>
          </cell>
          <cell r="L807" t="str">
            <v>NOM</v>
          </cell>
          <cell r="M807" t="str">
            <v>DATATEC 2o. Nivel</v>
          </cell>
          <cell r="N807">
            <v>2003011</v>
          </cell>
        </row>
        <row r="808">
          <cell r="A808">
            <v>37938</v>
          </cell>
          <cell r="B808" t="str">
            <v>SOB</v>
          </cell>
          <cell r="C808">
            <v>38370</v>
          </cell>
          <cell r="D808">
            <v>1</v>
          </cell>
          <cell r="E808">
            <v>3.3849999999999998E-2</v>
          </cell>
          <cell r="F808" t="str">
            <v>DAT</v>
          </cell>
          <cell r="G808">
            <v>2</v>
          </cell>
          <cell r="H808">
            <v>431</v>
          </cell>
          <cell r="I808">
            <v>2003</v>
          </cell>
          <cell r="J808">
            <v>11</v>
          </cell>
          <cell r="K808">
            <v>3.3849999999999998E-2</v>
          </cell>
          <cell r="L808" t="str">
            <v>NOM</v>
          </cell>
          <cell r="M808" t="str">
            <v>DATATEC 2o. Nivel</v>
          </cell>
          <cell r="N808">
            <v>2003011</v>
          </cell>
        </row>
        <row r="809">
          <cell r="A809">
            <v>37939</v>
          </cell>
          <cell r="B809" t="str">
            <v>SOB</v>
          </cell>
          <cell r="C809">
            <v>38370</v>
          </cell>
          <cell r="D809">
            <v>2</v>
          </cell>
          <cell r="E809">
            <v>3.3980000000000003E-2</v>
          </cell>
          <cell r="F809" t="str">
            <v>DAT</v>
          </cell>
          <cell r="G809">
            <v>1</v>
          </cell>
          <cell r="H809">
            <v>428</v>
          </cell>
          <cell r="I809">
            <v>2003</v>
          </cell>
          <cell r="J809">
            <v>11</v>
          </cell>
          <cell r="K809">
            <v>6.7960000000000007E-2</v>
          </cell>
          <cell r="L809" t="str">
            <v>NOM</v>
          </cell>
          <cell r="M809" t="str">
            <v>DATATEC 1er. Nivel</v>
          </cell>
          <cell r="N809">
            <v>2003011</v>
          </cell>
        </row>
        <row r="810">
          <cell r="A810">
            <v>37939</v>
          </cell>
          <cell r="B810" t="str">
            <v>SOB</v>
          </cell>
          <cell r="C810">
            <v>38004</v>
          </cell>
          <cell r="D810">
            <v>2</v>
          </cell>
          <cell r="E810">
            <v>2.75E-2</v>
          </cell>
          <cell r="F810" t="str">
            <v>DAT</v>
          </cell>
          <cell r="G810">
            <v>2</v>
          </cell>
          <cell r="H810">
            <v>62</v>
          </cell>
          <cell r="I810">
            <v>2003</v>
          </cell>
          <cell r="J810">
            <v>11</v>
          </cell>
          <cell r="K810">
            <v>5.5E-2</v>
          </cell>
          <cell r="L810" t="str">
            <v>NOM</v>
          </cell>
          <cell r="M810" t="str">
            <v>DATATEC 2o. Nivel</v>
          </cell>
          <cell r="N810">
            <v>2003011</v>
          </cell>
        </row>
        <row r="811">
          <cell r="A811">
            <v>37942</v>
          </cell>
          <cell r="B811" t="str">
            <v>SOB</v>
          </cell>
          <cell r="C811">
            <v>38370</v>
          </cell>
          <cell r="D811">
            <v>1</v>
          </cell>
          <cell r="E811">
            <v>3.3799999999999997E-2</v>
          </cell>
          <cell r="F811" t="str">
            <v>DAT</v>
          </cell>
          <cell r="G811">
            <v>1</v>
          </cell>
          <cell r="H811">
            <v>427</v>
          </cell>
          <cell r="I811">
            <v>2003</v>
          </cell>
          <cell r="J811">
            <v>11</v>
          </cell>
          <cell r="K811">
            <v>3.3799999999999997E-2</v>
          </cell>
          <cell r="L811" t="str">
            <v>NOM</v>
          </cell>
          <cell r="M811" t="str">
            <v>DATATEC 1er. Nivel</v>
          </cell>
          <cell r="N811">
            <v>2003011</v>
          </cell>
        </row>
        <row r="812">
          <cell r="A812">
            <v>37942</v>
          </cell>
          <cell r="B812" t="str">
            <v>SOB</v>
          </cell>
          <cell r="C812">
            <v>38159</v>
          </cell>
          <cell r="D812">
            <v>4</v>
          </cell>
          <cell r="E812">
            <v>3.0287499999999998E-2</v>
          </cell>
          <cell r="F812" t="str">
            <v>DAT</v>
          </cell>
          <cell r="G812">
            <v>2</v>
          </cell>
          <cell r="H812">
            <v>216</v>
          </cell>
          <cell r="I812">
            <v>2003</v>
          </cell>
          <cell r="J812">
            <v>11</v>
          </cell>
          <cell r="K812">
            <v>0.12114999999999999</v>
          </cell>
          <cell r="L812" t="str">
            <v>NOM</v>
          </cell>
          <cell r="M812" t="str">
            <v>DATATEC 2o. Nivel</v>
          </cell>
          <cell r="N812">
            <v>2003011</v>
          </cell>
        </row>
        <row r="813">
          <cell r="A813">
            <v>37942</v>
          </cell>
          <cell r="B813" t="str">
            <v>SOB</v>
          </cell>
          <cell r="C813">
            <v>38268</v>
          </cell>
          <cell r="D813">
            <v>5</v>
          </cell>
          <cell r="E813">
            <v>3.1800000000000002E-2</v>
          </cell>
          <cell r="F813" t="str">
            <v>DAT</v>
          </cell>
          <cell r="G813">
            <v>2</v>
          </cell>
          <cell r="H813">
            <v>325</v>
          </cell>
          <cell r="I813">
            <v>2003</v>
          </cell>
          <cell r="J813">
            <v>11</v>
          </cell>
          <cell r="K813">
            <v>0.159</v>
          </cell>
          <cell r="L813" t="str">
            <v>NOM</v>
          </cell>
          <cell r="M813" t="str">
            <v>DATATEC 2o. Nivel</v>
          </cell>
          <cell r="N813">
            <v>2003011</v>
          </cell>
        </row>
        <row r="814">
          <cell r="A814">
            <v>37942</v>
          </cell>
          <cell r="B814" t="str">
            <v>SOB</v>
          </cell>
          <cell r="C814">
            <v>38370</v>
          </cell>
          <cell r="D814">
            <v>1</v>
          </cell>
          <cell r="E814">
            <v>3.3849999999999998E-2</v>
          </cell>
          <cell r="F814" t="str">
            <v>DAT</v>
          </cell>
          <cell r="G814">
            <v>2</v>
          </cell>
          <cell r="H814">
            <v>427</v>
          </cell>
          <cell r="I814">
            <v>2003</v>
          </cell>
          <cell r="J814">
            <v>11</v>
          </cell>
          <cell r="K814">
            <v>3.3849999999999998E-2</v>
          </cell>
          <cell r="L814" t="str">
            <v>NOM</v>
          </cell>
          <cell r="M814" t="str">
            <v>DATATEC 2o. Nivel</v>
          </cell>
          <cell r="N814">
            <v>2003011</v>
          </cell>
        </row>
        <row r="815">
          <cell r="A815">
            <v>37942</v>
          </cell>
          <cell r="B815" t="str">
            <v>SOB</v>
          </cell>
          <cell r="C815">
            <v>39638</v>
          </cell>
          <cell r="D815">
            <v>3</v>
          </cell>
          <cell r="E815">
            <v>6.7799999999999999E-2</v>
          </cell>
          <cell r="F815" t="str">
            <v>DAT</v>
          </cell>
          <cell r="G815">
            <v>2</v>
          </cell>
          <cell r="H815">
            <v>1695</v>
          </cell>
          <cell r="I815">
            <v>2003</v>
          </cell>
          <cell r="J815">
            <v>11</v>
          </cell>
          <cell r="K815">
            <v>0.2034</v>
          </cell>
          <cell r="L815" t="str">
            <v>NOM</v>
          </cell>
          <cell r="M815" t="str">
            <v>DATATEC 2o. Nivel</v>
          </cell>
          <cell r="N815">
            <v>2003011</v>
          </cell>
        </row>
        <row r="816">
          <cell r="A816">
            <v>37942</v>
          </cell>
          <cell r="B816" t="str">
            <v>SOB</v>
          </cell>
          <cell r="C816">
            <v>38370</v>
          </cell>
          <cell r="D816">
            <v>1</v>
          </cell>
          <cell r="E816">
            <v>3.3799999999999997E-2</v>
          </cell>
          <cell r="F816" t="str">
            <v>CIM</v>
          </cell>
          <cell r="G816">
            <v>2</v>
          </cell>
          <cell r="H816">
            <v>427</v>
          </cell>
          <cell r="I816">
            <v>2003</v>
          </cell>
          <cell r="J816">
            <v>11</v>
          </cell>
          <cell r="K816">
            <v>3.3799999999999997E-2</v>
          </cell>
          <cell r="L816" t="str">
            <v>NOM</v>
          </cell>
          <cell r="M816" t="str">
            <v>CIMD 2o. Nivel</v>
          </cell>
          <cell r="N816">
            <v>2003011</v>
          </cell>
        </row>
        <row r="817">
          <cell r="A817">
            <v>37943</v>
          </cell>
          <cell r="B817" t="str">
            <v>SOB</v>
          </cell>
          <cell r="C817">
            <v>38370</v>
          </cell>
          <cell r="D817">
            <v>1</v>
          </cell>
          <cell r="E817">
            <v>3.3700000000000001E-2</v>
          </cell>
          <cell r="F817" t="str">
            <v>DAT</v>
          </cell>
          <cell r="G817">
            <v>1</v>
          </cell>
          <cell r="H817">
            <v>426</v>
          </cell>
          <cell r="I817">
            <v>2003</v>
          </cell>
          <cell r="J817">
            <v>11</v>
          </cell>
          <cell r="K817">
            <v>3.3700000000000001E-2</v>
          </cell>
          <cell r="L817" t="str">
            <v>NOM</v>
          </cell>
          <cell r="M817" t="str">
            <v>DATATEC 1er. Nivel</v>
          </cell>
          <cell r="N817">
            <v>2003011</v>
          </cell>
        </row>
        <row r="818">
          <cell r="A818">
            <v>37943</v>
          </cell>
          <cell r="B818" t="str">
            <v>SOB</v>
          </cell>
          <cell r="C818">
            <v>38941</v>
          </cell>
          <cell r="D818">
            <v>1</v>
          </cell>
          <cell r="E818">
            <v>4.9200000000000001E-2</v>
          </cell>
          <cell r="F818" t="str">
            <v>DAT</v>
          </cell>
          <cell r="G818">
            <v>1</v>
          </cell>
          <cell r="H818">
            <v>997</v>
          </cell>
          <cell r="I818">
            <v>2003</v>
          </cell>
          <cell r="J818">
            <v>11</v>
          </cell>
          <cell r="K818">
            <v>4.9200000000000001E-2</v>
          </cell>
          <cell r="L818" t="str">
            <v>NOM</v>
          </cell>
          <cell r="M818" t="str">
            <v>DATATEC 1er. Nivel</v>
          </cell>
          <cell r="N818">
            <v>2003011</v>
          </cell>
        </row>
        <row r="819">
          <cell r="A819">
            <v>37943</v>
          </cell>
          <cell r="B819" t="str">
            <v>SOB</v>
          </cell>
          <cell r="C819">
            <v>38268</v>
          </cell>
          <cell r="D819">
            <v>1</v>
          </cell>
          <cell r="E819">
            <v>3.1649999999999998E-2</v>
          </cell>
          <cell r="F819" t="str">
            <v>DAT</v>
          </cell>
          <cell r="G819">
            <v>2</v>
          </cell>
          <cell r="H819">
            <v>324</v>
          </cell>
          <cell r="I819">
            <v>2003</v>
          </cell>
          <cell r="J819">
            <v>11</v>
          </cell>
          <cell r="K819">
            <v>3.1649999999999998E-2</v>
          </cell>
          <cell r="L819" t="str">
            <v>NOM</v>
          </cell>
          <cell r="M819" t="str">
            <v>DATATEC 2o. Nivel</v>
          </cell>
          <cell r="N819">
            <v>2003011</v>
          </cell>
        </row>
        <row r="820">
          <cell r="A820">
            <v>37943</v>
          </cell>
          <cell r="B820" t="str">
            <v>SOB</v>
          </cell>
          <cell r="C820">
            <v>38941</v>
          </cell>
          <cell r="D820">
            <v>12</v>
          </cell>
          <cell r="E820">
            <v>4.9200000000000001E-2</v>
          </cell>
          <cell r="F820" t="str">
            <v>DAT</v>
          </cell>
          <cell r="G820">
            <v>2</v>
          </cell>
          <cell r="H820">
            <v>997</v>
          </cell>
          <cell r="I820">
            <v>2003</v>
          </cell>
          <cell r="J820">
            <v>11</v>
          </cell>
          <cell r="K820">
            <v>0.59040000000000004</v>
          </cell>
          <cell r="L820" t="str">
            <v>NOM</v>
          </cell>
          <cell r="M820" t="str">
            <v>DATATEC 2o. Nivel</v>
          </cell>
          <cell r="N820">
            <v>2003011</v>
          </cell>
        </row>
        <row r="821">
          <cell r="A821">
            <v>37943</v>
          </cell>
          <cell r="B821" t="str">
            <v>SOB</v>
          </cell>
          <cell r="C821">
            <v>39364</v>
          </cell>
          <cell r="D821">
            <v>1</v>
          </cell>
          <cell r="E821">
            <v>6.1499999999999999E-2</v>
          </cell>
          <cell r="F821" t="str">
            <v>DAT</v>
          </cell>
          <cell r="G821">
            <v>2</v>
          </cell>
          <cell r="H821">
            <v>1420</v>
          </cell>
          <cell r="I821">
            <v>2003</v>
          </cell>
          <cell r="J821">
            <v>11</v>
          </cell>
          <cell r="K821">
            <v>6.1499999999999999E-2</v>
          </cell>
          <cell r="L821" t="str">
            <v>NOM</v>
          </cell>
          <cell r="M821" t="str">
            <v>DATATEC 2o. Nivel</v>
          </cell>
          <cell r="N821">
            <v>2003011</v>
          </cell>
        </row>
        <row r="822">
          <cell r="A822">
            <v>37943</v>
          </cell>
          <cell r="B822" t="str">
            <v>SOB</v>
          </cell>
          <cell r="C822">
            <v>39638</v>
          </cell>
          <cell r="D822">
            <v>2.125</v>
          </cell>
          <cell r="E822">
            <v>6.7699999999999996E-2</v>
          </cell>
          <cell r="F822" t="str">
            <v>DAT</v>
          </cell>
          <cell r="G822">
            <v>2</v>
          </cell>
          <cell r="H822">
            <v>1694</v>
          </cell>
          <cell r="I822">
            <v>2003</v>
          </cell>
          <cell r="J822">
            <v>11</v>
          </cell>
          <cell r="K822">
            <v>0.1438625</v>
          </cell>
          <cell r="L822" t="str">
            <v>NOM</v>
          </cell>
          <cell r="M822" t="str">
            <v>DATATEC 2o. Nivel</v>
          </cell>
          <cell r="N822">
            <v>2003011</v>
          </cell>
        </row>
        <row r="823">
          <cell r="A823">
            <v>37943</v>
          </cell>
          <cell r="B823" t="str">
            <v>SOB</v>
          </cell>
          <cell r="C823">
            <v>38941</v>
          </cell>
          <cell r="D823">
            <v>1</v>
          </cell>
          <cell r="E823">
            <v>4.9200000000000001E-2</v>
          </cell>
          <cell r="F823" t="str">
            <v>CIM</v>
          </cell>
          <cell r="G823">
            <v>2</v>
          </cell>
          <cell r="H823">
            <v>997</v>
          </cell>
          <cell r="I823">
            <v>2003</v>
          </cell>
          <cell r="J823">
            <v>11</v>
          </cell>
          <cell r="K823">
            <v>4.9200000000000001E-2</v>
          </cell>
          <cell r="L823" t="str">
            <v>NOM</v>
          </cell>
          <cell r="M823" t="str">
            <v>CIMD 2o. Nivel</v>
          </cell>
          <cell r="N823">
            <v>2003011</v>
          </cell>
        </row>
        <row r="824">
          <cell r="A824">
            <v>37944</v>
          </cell>
          <cell r="B824" t="str">
            <v>SOB</v>
          </cell>
          <cell r="C824">
            <v>38514</v>
          </cell>
          <cell r="D824">
            <v>1</v>
          </cell>
          <cell r="E824">
            <v>3.6999999999999998E-2</v>
          </cell>
          <cell r="F824" t="str">
            <v>DAT</v>
          </cell>
          <cell r="G824">
            <v>1</v>
          </cell>
          <cell r="H824">
            <v>569</v>
          </cell>
          <cell r="I824">
            <v>2003</v>
          </cell>
          <cell r="J824">
            <v>11</v>
          </cell>
          <cell r="K824">
            <v>3.6999999999999998E-2</v>
          </cell>
          <cell r="L824" t="str">
            <v>NOM</v>
          </cell>
          <cell r="M824" t="str">
            <v>DATATEC 1er. Nivel</v>
          </cell>
          <cell r="N824">
            <v>2003011</v>
          </cell>
        </row>
        <row r="825">
          <cell r="A825">
            <v>37944</v>
          </cell>
          <cell r="B825" t="str">
            <v>SOB</v>
          </cell>
          <cell r="C825">
            <v>38268</v>
          </cell>
          <cell r="D825">
            <v>1</v>
          </cell>
          <cell r="E825">
            <v>3.1399999999999997E-2</v>
          </cell>
          <cell r="F825" t="str">
            <v>DAT</v>
          </cell>
          <cell r="G825">
            <v>2</v>
          </cell>
          <cell r="H825">
            <v>323</v>
          </cell>
          <cell r="I825">
            <v>2003</v>
          </cell>
          <cell r="J825">
            <v>11</v>
          </cell>
          <cell r="K825">
            <v>3.1399999999999997E-2</v>
          </cell>
          <cell r="L825" t="str">
            <v>NOM</v>
          </cell>
          <cell r="M825" t="str">
            <v>DATATEC 2o. Nivel</v>
          </cell>
          <cell r="N825">
            <v>2003011</v>
          </cell>
        </row>
        <row r="826">
          <cell r="A826">
            <v>37944</v>
          </cell>
          <cell r="B826" t="str">
            <v>SOB</v>
          </cell>
          <cell r="C826">
            <v>38370</v>
          </cell>
          <cell r="D826">
            <v>1</v>
          </cell>
          <cell r="E826">
            <v>3.3431000000000002E-2</v>
          </cell>
          <cell r="F826" t="str">
            <v>DAT</v>
          </cell>
          <cell r="G826">
            <v>2</v>
          </cell>
          <cell r="H826">
            <v>425</v>
          </cell>
          <cell r="I826">
            <v>2003</v>
          </cell>
          <cell r="J826">
            <v>11</v>
          </cell>
          <cell r="K826">
            <v>3.3431000000000002E-2</v>
          </cell>
          <cell r="L826" t="str">
            <v>NOM</v>
          </cell>
          <cell r="M826" t="str">
            <v>DATATEC 2o. Nivel</v>
          </cell>
          <cell r="N826">
            <v>2003011</v>
          </cell>
        </row>
        <row r="827">
          <cell r="A827">
            <v>37944</v>
          </cell>
          <cell r="B827" t="str">
            <v>SOB</v>
          </cell>
          <cell r="C827">
            <v>38941</v>
          </cell>
          <cell r="D827">
            <v>15</v>
          </cell>
          <cell r="E827">
            <v>4.9160000000000002E-2</v>
          </cell>
          <cell r="F827" t="str">
            <v>DAT</v>
          </cell>
          <cell r="G827">
            <v>2</v>
          </cell>
          <cell r="H827">
            <v>996</v>
          </cell>
          <cell r="I827">
            <v>2003</v>
          </cell>
          <cell r="J827">
            <v>11</v>
          </cell>
          <cell r="K827">
            <v>0.73740000000000006</v>
          </cell>
          <cell r="L827" t="str">
            <v>NOM</v>
          </cell>
          <cell r="M827" t="str">
            <v>DATATEC 2o. Nivel</v>
          </cell>
          <cell r="N827">
            <v>2003011</v>
          </cell>
        </row>
        <row r="828">
          <cell r="A828">
            <v>37944</v>
          </cell>
          <cell r="B828" t="str">
            <v>SOB</v>
          </cell>
          <cell r="C828">
            <v>39364</v>
          </cell>
          <cell r="D828">
            <v>7</v>
          </cell>
          <cell r="E828">
            <v>6.1373570000000002E-2</v>
          </cell>
          <cell r="F828" t="str">
            <v>DAT</v>
          </cell>
          <cell r="G828">
            <v>2</v>
          </cell>
          <cell r="H828">
            <v>1419</v>
          </cell>
          <cell r="I828">
            <v>2003</v>
          </cell>
          <cell r="J828">
            <v>11</v>
          </cell>
          <cell r="K828">
            <v>0.42961499000000003</v>
          </cell>
          <cell r="L828" t="str">
            <v>NOM</v>
          </cell>
          <cell r="M828" t="str">
            <v>DATATEC 2o. Nivel</v>
          </cell>
          <cell r="N828">
            <v>2003011</v>
          </cell>
        </row>
        <row r="829">
          <cell r="A829">
            <v>37945</v>
          </cell>
          <cell r="B829" t="str">
            <v>SOB</v>
          </cell>
          <cell r="C829">
            <v>38268</v>
          </cell>
          <cell r="D829">
            <v>7</v>
          </cell>
          <cell r="E829">
            <v>3.1207100000000002E-2</v>
          </cell>
          <cell r="F829" t="str">
            <v>DAT</v>
          </cell>
          <cell r="G829">
            <v>2</v>
          </cell>
          <cell r="H829">
            <v>322</v>
          </cell>
          <cell r="I829">
            <v>2003</v>
          </cell>
          <cell r="J829">
            <v>11</v>
          </cell>
          <cell r="K829">
            <v>0.21844970000000002</v>
          </cell>
          <cell r="L829" t="str">
            <v>NOM</v>
          </cell>
          <cell r="M829" t="str">
            <v>DATATEC 2o. Nivel</v>
          </cell>
          <cell r="N829">
            <v>2003011</v>
          </cell>
        </row>
        <row r="830">
          <cell r="A830">
            <v>37945</v>
          </cell>
          <cell r="B830" t="str">
            <v>SOB</v>
          </cell>
          <cell r="C830">
            <v>38370</v>
          </cell>
          <cell r="D830">
            <v>8</v>
          </cell>
          <cell r="E830">
            <v>3.3336999999999999E-2</v>
          </cell>
          <cell r="F830" t="str">
            <v>DAT</v>
          </cell>
          <cell r="G830">
            <v>2</v>
          </cell>
          <cell r="H830">
            <v>424</v>
          </cell>
          <cell r="I830">
            <v>2003</v>
          </cell>
          <cell r="J830">
            <v>11</v>
          </cell>
          <cell r="K830">
            <v>0.26669599999999999</v>
          </cell>
          <cell r="L830" t="str">
            <v>NOM</v>
          </cell>
          <cell r="M830" t="str">
            <v>DATATEC 2o. Nivel</v>
          </cell>
          <cell r="N830">
            <v>2003011</v>
          </cell>
        </row>
        <row r="831">
          <cell r="A831">
            <v>37945</v>
          </cell>
          <cell r="B831" t="str">
            <v>SOB</v>
          </cell>
          <cell r="C831">
            <v>38514</v>
          </cell>
          <cell r="D831">
            <v>12</v>
          </cell>
          <cell r="E831">
            <v>3.6823000000000002E-2</v>
          </cell>
          <cell r="F831" t="str">
            <v>DAT</v>
          </cell>
          <cell r="G831">
            <v>2</v>
          </cell>
          <cell r="H831">
            <v>568</v>
          </cell>
          <cell r="I831">
            <v>2003</v>
          </cell>
          <cell r="J831">
            <v>11</v>
          </cell>
          <cell r="K831">
            <v>0.44187600000000005</v>
          </cell>
          <cell r="L831" t="str">
            <v>NOM</v>
          </cell>
          <cell r="M831" t="str">
            <v>DATATEC 2o. Nivel</v>
          </cell>
          <cell r="N831">
            <v>2003011</v>
          </cell>
        </row>
        <row r="832">
          <cell r="A832">
            <v>37945</v>
          </cell>
          <cell r="B832" t="str">
            <v>SOB</v>
          </cell>
          <cell r="C832">
            <v>38941</v>
          </cell>
          <cell r="D832">
            <v>15</v>
          </cell>
          <cell r="E832">
            <v>4.8922E-2</v>
          </cell>
          <cell r="F832" t="str">
            <v>DAT</v>
          </cell>
          <cell r="G832">
            <v>2</v>
          </cell>
          <cell r="H832">
            <v>995</v>
          </cell>
          <cell r="I832">
            <v>2003</v>
          </cell>
          <cell r="J832">
            <v>11</v>
          </cell>
          <cell r="K832">
            <v>0.73382999999999998</v>
          </cell>
          <cell r="L832" t="str">
            <v>NOM</v>
          </cell>
          <cell r="M832" t="str">
            <v>DATATEC 2o. Nivel</v>
          </cell>
          <cell r="N832">
            <v>2003011</v>
          </cell>
        </row>
        <row r="833">
          <cell r="A833">
            <v>37945</v>
          </cell>
          <cell r="B833" t="str">
            <v>SOB</v>
          </cell>
          <cell r="C833">
            <v>39364</v>
          </cell>
          <cell r="D833">
            <v>3.5</v>
          </cell>
          <cell r="E833">
            <v>6.1001E-2</v>
          </cell>
          <cell r="F833" t="str">
            <v>DAT</v>
          </cell>
          <cell r="G833">
            <v>2</v>
          </cell>
          <cell r="H833">
            <v>1418</v>
          </cell>
          <cell r="I833">
            <v>2003</v>
          </cell>
          <cell r="J833">
            <v>11</v>
          </cell>
          <cell r="K833">
            <v>0.21350350000000001</v>
          </cell>
          <cell r="L833" t="str">
            <v>NOM</v>
          </cell>
          <cell r="M833" t="str">
            <v>DATATEC 2o. Nivel</v>
          </cell>
          <cell r="N833">
            <v>2003011</v>
          </cell>
        </row>
        <row r="834">
          <cell r="A834">
            <v>37945</v>
          </cell>
          <cell r="B834" t="str">
            <v>SOB</v>
          </cell>
          <cell r="C834">
            <v>38941</v>
          </cell>
          <cell r="D834">
            <v>1</v>
          </cell>
          <cell r="E834">
            <v>4.8899999999999999E-2</v>
          </cell>
          <cell r="F834" t="str">
            <v>DAT</v>
          </cell>
          <cell r="G834">
            <v>1</v>
          </cell>
          <cell r="H834">
            <v>995</v>
          </cell>
          <cell r="I834">
            <v>2003</v>
          </cell>
          <cell r="J834">
            <v>11</v>
          </cell>
          <cell r="K834">
            <v>4.8899999999999999E-2</v>
          </cell>
          <cell r="L834" t="str">
            <v>NOM</v>
          </cell>
          <cell r="M834" t="str">
            <v>DATATEC 1er. Nivel</v>
          </cell>
          <cell r="N834">
            <v>2003011</v>
          </cell>
        </row>
        <row r="835">
          <cell r="A835">
            <v>37945</v>
          </cell>
          <cell r="B835" t="str">
            <v>SOB</v>
          </cell>
          <cell r="C835">
            <v>39638</v>
          </cell>
          <cell r="D835">
            <v>3.25</v>
          </cell>
          <cell r="E835">
            <v>6.7000000000000004E-2</v>
          </cell>
          <cell r="F835" t="str">
            <v>DAT</v>
          </cell>
          <cell r="G835">
            <v>2</v>
          </cell>
          <cell r="H835">
            <v>1692</v>
          </cell>
          <cell r="I835">
            <v>2003</v>
          </cell>
          <cell r="J835">
            <v>11</v>
          </cell>
          <cell r="K835">
            <v>0.21775</v>
          </cell>
          <cell r="L835" t="str">
            <v>NOM</v>
          </cell>
          <cell r="M835" t="str">
            <v>DATATEC 2o. Nivel</v>
          </cell>
          <cell r="N835">
            <v>2003011</v>
          </cell>
        </row>
        <row r="836">
          <cell r="A836">
            <v>37945</v>
          </cell>
          <cell r="B836" t="str">
            <v>SOB</v>
          </cell>
          <cell r="C836">
            <v>38159</v>
          </cell>
          <cell r="D836">
            <v>5</v>
          </cell>
          <cell r="E836">
            <v>2.964E-2</v>
          </cell>
          <cell r="F836" t="str">
            <v>CIM</v>
          </cell>
          <cell r="G836">
            <v>2</v>
          </cell>
          <cell r="H836">
            <v>213</v>
          </cell>
          <cell r="I836">
            <v>2003</v>
          </cell>
          <cell r="J836">
            <v>11</v>
          </cell>
          <cell r="K836">
            <v>0.1482</v>
          </cell>
          <cell r="L836" t="str">
            <v>NOM</v>
          </cell>
          <cell r="M836" t="str">
            <v>CIMD 2o. Nivel</v>
          </cell>
          <cell r="N836">
            <v>2003011</v>
          </cell>
        </row>
        <row r="837">
          <cell r="A837">
            <v>37946</v>
          </cell>
          <cell r="B837" t="str">
            <v>SOB</v>
          </cell>
          <cell r="C837">
            <v>38159</v>
          </cell>
          <cell r="D837">
            <v>1</v>
          </cell>
          <cell r="E837">
            <v>2.93E-2</v>
          </cell>
          <cell r="F837" t="str">
            <v>DAT</v>
          </cell>
          <cell r="G837">
            <v>1</v>
          </cell>
          <cell r="H837">
            <v>210</v>
          </cell>
          <cell r="I837">
            <v>2003</v>
          </cell>
          <cell r="J837">
            <v>11</v>
          </cell>
          <cell r="K837">
            <v>2.93E-2</v>
          </cell>
          <cell r="L837" t="str">
            <v>NOM</v>
          </cell>
          <cell r="M837" t="str">
            <v>DATATEC 1er. Nivel</v>
          </cell>
          <cell r="N837">
            <v>2003011</v>
          </cell>
        </row>
        <row r="838">
          <cell r="A838">
            <v>37946</v>
          </cell>
          <cell r="B838" t="str">
            <v>SOB</v>
          </cell>
          <cell r="C838">
            <v>38268</v>
          </cell>
          <cell r="D838">
            <v>2</v>
          </cell>
          <cell r="E838">
            <v>3.1E-2</v>
          </cell>
          <cell r="F838" t="str">
            <v>DAT</v>
          </cell>
          <cell r="G838">
            <v>1</v>
          </cell>
          <cell r="H838">
            <v>319</v>
          </cell>
          <cell r="I838">
            <v>2003</v>
          </cell>
          <cell r="J838">
            <v>11</v>
          </cell>
          <cell r="K838">
            <v>6.2E-2</v>
          </cell>
          <cell r="L838" t="str">
            <v>NOM</v>
          </cell>
          <cell r="M838" t="str">
            <v>DATATEC 1er. Nivel</v>
          </cell>
          <cell r="N838">
            <v>2003011</v>
          </cell>
        </row>
        <row r="839">
          <cell r="A839">
            <v>37946</v>
          </cell>
          <cell r="B839" t="str">
            <v>SOB</v>
          </cell>
          <cell r="C839">
            <v>38370</v>
          </cell>
          <cell r="D839">
            <v>1</v>
          </cell>
          <cell r="E839">
            <v>3.3300000000000003E-2</v>
          </cell>
          <cell r="F839" t="str">
            <v>DAT</v>
          </cell>
          <cell r="G839">
            <v>1</v>
          </cell>
          <cell r="H839">
            <v>421</v>
          </cell>
          <cell r="I839">
            <v>2003</v>
          </cell>
          <cell r="J839">
            <v>11</v>
          </cell>
          <cell r="K839">
            <v>3.3300000000000003E-2</v>
          </cell>
          <cell r="L839" t="str">
            <v>NOM</v>
          </cell>
          <cell r="M839" t="str">
            <v>DATATEC 1er. Nivel</v>
          </cell>
          <cell r="N839">
            <v>2003011</v>
          </cell>
        </row>
        <row r="840">
          <cell r="A840">
            <v>37946</v>
          </cell>
          <cell r="B840" t="str">
            <v>SOB</v>
          </cell>
          <cell r="C840">
            <v>38941</v>
          </cell>
          <cell r="D840">
            <v>1</v>
          </cell>
          <cell r="E840">
            <v>4.8507000000000002E-2</v>
          </cell>
          <cell r="F840" t="str">
            <v>DAT</v>
          </cell>
          <cell r="G840">
            <v>1</v>
          </cell>
          <cell r="H840">
            <v>992</v>
          </cell>
          <cell r="I840">
            <v>2003</v>
          </cell>
          <cell r="J840">
            <v>11</v>
          </cell>
          <cell r="K840">
            <v>4.8507000000000002E-2</v>
          </cell>
          <cell r="L840" t="str">
            <v>NOM</v>
          </cell>
          <cell r="M840" t="str">
            <v>DATATEC 1er. Nivel</v>
          </cell>
          <cell r="N840">
            <v>2003011</v>
          </cell>
        </row>
        <row r="841">
          <cell r="A841">
            <v>37946</v>
          </cell>
          <cell r="B841" t="str">
            <v>SOB</v>
          </cell>
          <cell r="C841">
            <v>38370</v>
          </cell>
          <cell r="D841">
            <v>3</v>
          </cell>
          <cell r="E841">
            <v>3.2883000000000003E-2</v>
          </cell>
          <cell r="F841" t="str">
            <v>DAT</v>
          </cell>
          <cell r="G841">
            <v>2</v>
          </cell>
          <cell r="H841">
            <v>421</v>
          </cell>
          <cell r="I841">
            <v>2003</v>
          </cell>
          <cell r="J841">
            <v>11</v>
          </cell>
          <cell r="K841">
            <v>9.8649000000000014E-2</v>
          </cell>
          <cell r="L841" t="str">
            <v>NOM</v>
          </cell>
          <cell r="M841" t="str">
            <v>DATATEC 2o. Nivel</v>
          </cell>
          <cell r="N841">
            <v>2003011</v>
          </cell>
        </row>
        <row r="842">
          <cell r="A842">
            <v>37946</v>
          </cell>
          <cell r="B842" t="str">
            <v>SOB</v>
          </cell>
          <cell r="C842">
            <v>38514</v>
          </cell>
          <cell r="D842">
            <v>1</v>
          </cell>
          <cell r="E842">
            <v>3.6520999999999998E-2</v>
          </cell>
          <cell r="F842" t="str">
            <v>DAT</v>
          </cell>
          <cell r="G842">
            <v>2</v>
          </cell>
          <cell r="H842">
            <v>565</v>
          </cell>
          <cell r="I842">
            <v>2003</v>
          </cell>
          <cell r="J842">
            <v>11</v>
          </cell>
          <cell r="K842">
            <v>3.6520999999999998E-2</v>
          </cell>
          <cell r="L842" t="str">
            <v>NOM</v>
          </cell>
          <cell r="M842" t="str">
            <v>DATATEC 2o. Nivel</v>
          </cell>
          <cell r="N842">
            <v>2003011</v>
          </cell>
        </row>
        <row r="843">
          <cell r="A843">
            <v>37946</v>
          </cell>
          <cell r="B843" t="str">
            <v>SOB</v>
          </cell>
          <cell r="C843">
            <v>38941</v>
          </cell>
          <cell r="D843">
            <v>3</v>
          </cell>
          <cell r="E843">
            <v>4.8301999999999998E-2</v>
          </cell>
          <cell r="F843" t="str">
            <v>DAT</v>
          </cell>
          <cell r="G843">
            <v>2</v>
          </cell>
          <cell r="H843">
            <v>992</v>
          </cell>
          <cell r="I843">
            <v>2003</v>
          </cell>
          <cell r="J843">
            <v>11</v>
          </cell>
          <cell r="K843">
            <v>0.14490599999999998</v>
          </cell>
          <cell r="L843" t="str">
            <v>NOM</v>
          </cell>
          <cell r="M843" t="str">
            <v>DATATEC 2o. Nivel</v>
          </cell>
          <cell r="N843">
            <v>2003011</v>
          </cell>
        </row>
        <row r="844">
          <cell r="A844">
            <v>37946</v>
          </cell>
          <cell r="B844" t="str">
            <v>SOB</v>
          </cell>
          <cell r="C844">
            <v>38159</v>
          </cell>
          <cell r="D844">
            <v>1</v>
          </cell>
          <cell r="E844">
            <v>2.92E-2</v>
          </cell>
          <cell r="F844" t="str">
            <v>CIM</v>
          </cell>
          <cell r="G844">
            <v>2</v>
          </cell>
          <cell r="H844">
            <v>210</v>
          </cell>
          <cell r="I844">
            <v>2003</v>
          </cell>
          <cell r="J844">
            <v>11</v>
          </cell>
          <cell r="K844">
            <v>2.92E-2</v>
          </cell>
          <cell r="L844" t="str">
            <v>NOM</v>
          </cell>
          <cell r="M844" t="str">
            <v>CIMD 2o. Nivel</v>
          </cell>
          <cell r="N844">
            <v>2003011</v>
          </cell>
        </row>
        <row r="845">
          <cell r="A845">
            <v>37946</v>
          </cell>
          <cell r="B845" t="str">
            <v>SOB</v>
          </cell>
          <cell r="C845">
            <v>38941</v>
          </cell>
          <cell r="D845">
            <v>2</v>
          </cell>
          <cell r="E845">
            <v>4.8550000000000003E-2</v>
          </cell>
          <cell r="F845" t="str">
            <v>CIM</v>
          </cell>
          <cell r="G845">
            <v>2</v>
          </cell>
          <cell r="H845">
            <v>992</v>
          </cell>
          <cell r="I845">
            <v>2003</v>
          </cell>
          <cell r="J845">
            <v>11</v>
          </cell>
          <cell r="K845">
            <v>9.7100000000000006E-2</v>
          </cell>
          <cell r="L845" t="str">
            <v>NOM</v>
          </cell>
          <cell r="M845" t="str">
            <v>CIMD 2o. Nivel</v>
          </cell>
          <cell r="N845">
            <v>2003011</v>
          </cell>
        </row>
        <row r="846">
          <cell r="A846">
            <v>37946</v>
          </cell>
          <cell r="B846" t="str">
            <v>SOB</v>
          </cell>
          <cell r="C846">
            <v>38370</v>
          </cell>
          <cell r="D846">
            <v>1</v>
          </cell>
          <cell r="E846">
            <v>3.2899999999999999E-2</v>
          </cell>
          <cell r="F846" t="str">
            <v>CIM</v>
          </cell>
          <cell r="G846">
            <v>2</v>
          </cell>
          <cell r="H846">
            <v>421</v>
          </cell>
          <cell r="I846">
            <v>2003</v>
          </cell>
          <cell r="J846">
            <v>11</v>
          </cell>
          <cell r="K846">
            <v>3.2899999999999999E-2</v>
          </cell>
          <cell r="L846" t="str">
            <v>NOM</v>
          </cell>
          <cell r="M846" t="str">
            <v>CIMD 2o. Nivel</v>
          </cell>
          <cell r="N846">
            <v>2003011</v>
          </cell>
        </row>
        <row r="847">
          <cell r="A847">
            <v>37950</v>
          </cell>
          <cell r="B847" t="str">
            <v>SOB</v>
          </cell>
          <cell r="C847">
            <v>38268</v>
          </cell>
          <cell r="D847">
            <v>2</v>
          </cell>
          <cell r="E847">
            <v>3.1050000000000001E-2</v>
          </cell>
          <cell r="F847" t="str">
            <v>DAT</v>
          </cell>
          <cell r="G847">
            <v>1</v>
          </cell>
          <cell r="H847">
            <v>317</v>
          </cell>
          <cell r="I847">
            <v>2003</v>
          </cell>
          <cell r="J847">
            <v>11</v>
          </cell>
          <cell r="K847">
            <v>6.2100000000000002E-2</v>
          </cell>
          <cell r="L847" t="str">
            <v>NOM</v>
          </cell>
          <cell r="M847" t="str">
            <v>DATATEC 1er. Nivel</v>
          </cell>
          <cell r="N847">
            <v>2003011</v>
          </cell>
        </row>
        <row r="848">
          <cell r="A848">
            <v>37950</v>
          </cell>
          <cell r="B848" t="str">
            <v>SOB</v>
          </cell>
          <cell r="C848">
            <v>38268</v>
          </cell>
          <cell r="D848">
            <v>3</v>
          </cell>
          <cell r="E848">
            <v>3.1033000000000002E-2</v>
          </cell>
          <cell r="F848" t="str">
            <v>DAT</v>
          </cell>
          <cell r="G848">
            <v>2</v>
          </cell>
          <cell r="H848">
            <v>317</v>
          </cell>
          <cell r="I848">
            <v>2003</v>
          </cell>
          <cell r="J848">
            <v>11</v>
          </cell>
          <cell r="K848">
            <v>9.3099000000000001E-2</v>
          </cell>
          <cell r="L848" t="str">
            <v>NOM</v>
          </cell>
          <cell r="M848" t="str">
            <v>DATATEC 2o. Nivel</v>
          </cell>
          <cell r="N848">
            <v>2003011</v>
          </cell>
        </row>
        <row r="849">
          <cell r="A849">
            <v>37950</v>
          </cell>
          <cell r="B849" t="str">
            <v>SOB</v>
          </cell>
          <cell r="C849">
            <v>38370</v>
          </cell>
          <cell r="D849">
            <v>2</v>
          </cell>
          <cell r="E849">
            <v>3.2883000000000003E-2</v>
          </cell>
          <cell r="F849" t="str">
            <v>DAT</v>
          </cell>
          <cell r="G849">
            <v>2</v>
          </cell>
          <cell r="H849">
            <v>419</v>
          </cell>
          <cell r="I849">
            <v>2003</v>
          </cell>
          <cell r="J849">
            <v>11</v>
          </cell>
          <cell r="K849">
            <v>6.5766000000000005E-2</v>
          </cell>
          <cell r="L849" t="str">
            <v>NOM</v>
          </cell>
          <cell r="M849" t="str">
            <v>DATATEC 2o. Nivel</v>
          </cell>
          <cell r="N849">
            <v>2003011</v>
          </cell>
        </row>
        <row r="850">
          <cell r="A850">
            <v>37950</v>
          </cell>
          <cell r="B850" t="str">
            <v>SOB</v>
          </cell>
          <cell r="C850">
            <v>38514</v>
          </cell>
          <cell r="D850">
            <v>2</v>
          </cell>
          <cell r="E850">
            <v>3.6400000000000002E-2</v>
          </cell>
          <cell r="F850" t="str">
            <v>DAT</v>
          </cell>
          <cell r="G850">
            <v>2</v>
          </cell>
          <cell r="H850">
            <v>563</v>
          </cell>
          <cell r="I850">
            <v>2003</v>
          </cell>
          <cell r="J850">
            <v>11</v>
          </cell>
          <cell r="K850">
            <v>7.2800000000000004E-2</v>
          </cell>
          <cell r="L850" t="str">
            <v>NOM</v>
          </cell>
          <cell r="M850" t="str">
            <v>DATATEC 2o. Nivel</v>
          </cell>
          <cell r="N850">
            <v>2003011</v>
          </cell>
        </row>
        <row r="851">
          <cell r="A851">
            <v>37950</v>
          </cell>
          <cell r="B851" t="str">
            <v>SOB</v>
          </cell>
          <cell r="C851">
            <v>38941</v>
          </cell>
          <cell r="D851">
            <v>11</v>
          </cell>
          <cell r="E851">
            <v>4.8000000000000001E-2</v>
          </cell>
          <cell r="F851" t="str">
            <v>DAT</v>
          </cell>
          <cell r="G851">
            <v>2</v>
          </cell>
          <cell r="H851">
            <v>990</v>
          </cell>
          <cell r="I851">
            <v>2003</v>
          </cell>
          <cell r="J851">
            <v>11</v>
          </cell>
          <cell r="K851">
            <v>0.52800000000000002</v>
          </cell>
          <cell r="L851" t="str">
            <v>NOM</v>
          </cell>
          <cell r="M851" t="str">
            <v>DATATEC 2o. Nivel</v>
          </cell>
          <cell r="N851">
            <v>2003011</v>
          </cell>
        </row>
        <row r="852">
          <cell r="A852">
            <v>37950</v>
          </cell>
          <cell r="B852" t="str">
            <v>SOB</v>
          </cell>
          <cell r="C852">
            <v>38941</v>
          </cell>
          <cell r="D852">
            <v>1</v>
          </cell>
          <cell r="E852">
            <v>4.82E-2</v>
          </cell>
          <cell r="F852" t="str">
            <v>CIM</v>
          </cell>
          <cell r="G852">
            <v>2</v>
          </cell>
          <cell r="H852">
            <v>990</v>
          </cell>
          <cell r="I852">
            <v>2003</v>
          </cell>
          <cell r="J852">
            <v>11</v>
          </cell>
          <cell r="K852">
            <v>4.82E-2</v>
          </cell>
          <cell r="L852" t="str">
            <v>NOM</v>
          </cell>
          <cell r="M852" t="str">
            <v>CIMD 2o. Nivel</v>
          </cell>
          <cell r="N852">
            <v>2003011</v>
          </cell>
        </row>
        <row r="853">
          <cell r="A853">
            <v>37950</v>
          </cell>
          <cell r="B853" t="str">
            <v>SOB</v>
          </cell>
          <cell r="C853">
            <v>38268</v>
          </cell>
          <cell r="D853">
            <v>4</v>
          </cell>
          <cell r="E853">
            <v>3.1025E-2</v>
          </cell>
          <cell r="F853" t="str">
            <v>CIM</v>
          </cell>
          <cell r="G853">
            <v>2</v>
          </cell>
          <cell r="H853">
            <v>317</v>
          </cell>
          <cell r="I853">
            <v>2003</v>
          </cell>
          <cell r="J853">
            <v>11</v>
          </cell>
          <cell r="K853">
            <v>0.1241</v>
          </cell>
          <cell r="L853" t="str">
            <v>NOM</v>
          </cell>
          <cell r="M853" t="str">
            <v>CIMD 2o. Nivel</v>
          </cell>
          <cell r="N853">
            <v>2003011</v>
          </cell>
        </row>
        <row r="854">
          <cell r="A854">
            <v>37951</v>
          </cell>
          <cell r="B854" t="str">
            <v>SOB</v>
          </cell>
          <cell r="C854">
            <v>38159</v>
          </cell>
          <cell r="D854">
            <v>1</v>
          </cell>
          <cell r="E854">
            <v>2.9513999999999999E-2</v>
          </cell>
          <cell r="F854" t="str">
            <v>DAT</v>
          </cell>
          <cell r="G854">
            <v>1</v>
          </cell>
          <cell r="H854">
            <v>207</v>
          </cell>
          <cell r="I854">
            <v>2003</v>
          </cell>
          <cell r="J854">
            <v>11</v>
          </cell>
          <cell r="K854">
            <v>2.9513999999999999E-2</v>
          </cell>
          <cell r="L854" t="str">
            <v>NOM</v>
          </cell>
          <cell r="M854" t="str">
            <v>DATATEC 1er. Nivel</v>
          </cell>
          <cell r="N854">
            <v>2003011</v>
          </cell>
        </row>
        <row r="855">
          <cell r="A855">
            <v>37951</v>
          </cell>
          <cell r="B855" t="str">
            <v>SOB</v>
          </cell>
          <cell r="C855">
            <v>38941</v>
          </cell>
          <cell r="D855">
            <v>1</v>
          </cell>
          <cell r="E855">
            <v>4.82E-2</v>
          </cell>
          <cell r="F855" t="str">
            <v>DAT</v>
          </cell>
          <cell r="G855">
            <v>1</v>
          </cell>
          <cell r="H855">
            <v>989</v>
          </cell>
          <cell r="I855">
            <v>2003</v>
          </cell>
          <cell r="J855">
            <v>11</v>
          </cell>
          <cell r="K855">
            <v>4.82E-2</v>
          </cell>
          <cell r="L855" t="str">
            <v>NOM</v>
          </cell>
          <cell r="M855" t="str">
            <v>DATATEC 1er. Nivel</v>
          </cell>
          <cell r="N855">
            <v>2003011</v>
          </cell>
        </row>
        <row r="856">
          <cell r="A856">
            <v>37951</v>
          </cell>
          <cell r="B856" t="str">
            <v>SOB</v>
          </cell>
          <cell r="C856">
            <v>38268</v>
          </cell>
          <cell r="D856">
            <v>2</v>
          </cell>
          <cell r="E856">
            <v>3.1300000000000001E-2</v>
          </cell>
          <cell r="F856" t="str">
            <v>DAT</v>
          </cell>
          <cell r="G856">
            <v>2</v>
          </cell>
          <cell r="H856">
            <v>316</v>
          </cell>
          <cell r="I856">
            <v>2003</v>
          </cell>
          <cell r="J856">
            <v>11</v>
          </cell>
          <cell r="K856">
            <v>6.2600000000000003E-2</v>
          </cell>
          <cell r="L856" t="str">
            <v>NOM</v>
          </cell>
          <cell r="M856" t="str">
            <v>DATATEC 2o. Nivel</v>
          </cell>
          <cell r="N856">
            <v>2003011</v>
          </cell>
        </row>
        <row r="857">
          <cell r="A857">
            <v>37951</v>
          </cell>
          <cell r="B857" t="str">
            <v>SOB</v>
          </cell>
          <cell r="C857">
            <v>38370</v>
          </cell>
          <cell r="D857">
            <v>2</v>
          </cell>
          <cell r="E857">
            <v>3.3000000000000002E-2</v>
          </cell>
          <cell r="F857" t="str">
            <v>DAT</v>
          </cell>
          <cell r="G857">
            <v>2</v>
          </cell>
          <cell r="H857">
            <v>418</v>
          </cell>
          <cell r="I857">
            <v>2003</v>
          </cell>
          <cell r="J857">
            <v>11</v>
          </cell>
          <cell r="K857">
            <v>6.6000000000000003E-2</v>
          </cell>
          <cell r="L857" t="str">
            <v>NOM</v>
          </cell>
          <cell r="M857" t="str">
            <v>DATATEC 2o. Nivel</v>
          </cell>
          <cell r="N857">
            <v>2003011</v>
          </cell>
        </row>
        <row r="858">
          <cell r="A858">
            <v>37951</v>
          </cell>
          <cell r="B858" t="str">
            <v>SOB</v>
          </cell>
          <cell r="C858">
            <v>38514</v>
          </cell>
          <cell r="D858">
            <v>1</v>
          </cell>
          <cell r="E858">
            <v>3.6477000000000002E-2</v>
          </cell>
          <cell r="F858" t="str">
            <v>DAT</v>
          </cell>
          <cell r="G858">
            <v>2</v>
          </cell>
          <cell r="H858">
            <v>562</v>
          </cell>
          <cell r="I858">
            <v>2003</v>
          </cell>
          <cell r="J858">
            <v>11</v>
          </cell>
          <cell r="K858">
            <v>3.6477000000000002E-2</v>
          </cell>
          <cell r="L858" t="str">
            <v>NOM</v>
          </cell>
          <cell r="M858" t="str">
            <v>DATATEC 2o. Nivel</v>
          </cell>
          <cell r="N858">
            <v>2003011</v>
          </cell>
        </row>
        <row r="859">
          <cell r="A859">
            <v>37951</v>
          </cell>
          <cell r="B859" t="str">
            <v>SOB</v>
          </cell>
          <cell r="C859">
            <v>38941</v>
          </cell>
          <cell r="D859">
            <v>10</v>
          </cell>
          <cell r="E859">
            <v>4.8239999999999998E-2</v>
          </cell>
          <cell r="F859" t="str">
            <v>DAT</v>
          </cell>
          <cell r="G859">
            <v>2</v>
          </cell>
          <cell r="H859">
            <v>989</v>
          </cell>
          <cell r="I859">
            <v>2003</v>
          </cell>
          <cell r="J859">
            <v>11</v>
          </cell>
          <cell r="K859">
            <v>0.4824</v>
          </cell>
          <cell r="L859" t="str">
            <v>NOM</v>
          </cell>
          <cell r="M859" t="str">
            <v>DATATEC 2o. Nivel</v>
          </cell>
          <cell r="N859">
            <v>2003011</v>
          </cell>
        </row>
        <row r="860">
          <cell r="A860">
            <v>37951</v>
          </cell>
          <cell r="B860" t="str">
            <v>SOB</v>
          </cell>
          <cell r="C860">
            <v>38370</v>
          </cell>
          <cell r="D860">
            <v>3</v>
          </cell>
          <cell r="E860">
            <v>3.3033300000000002E-2</v>
          </cell>
          <cell r="F860" t="str">
            <v>CIM</v>
          </cell>
          <cell r="G860">
            <v>2</v>
          </cell>
          <cell r="H860">
            <v>418</v>
          </cell>
          <cell r="I860">
            <v>2003</v>
          </cell>
          <cell r="J860">
            <v>11</v>
          </cell>
          <cell r="K860">
            <v>9.9099900000000005E-2</v>
          </cell>
          <cell r="L860" t="str">
            <v>NOM</v>
          </cell>
          <cell r="M860" t="str">
            <v>CIMD 2o. Nivel</v>
          </cell>
          <cell r="N860">
            <v>2003011</v>
          </cell>
        </row>
        <row r="861">
          <cell r="A861">
            <v>37951</v>
          </cell>
          <cell r="B861" t="str">
            <v>SOB</v>
          </cell>
          <cell r="C861">
            <v>38941</v>
          </cell>
          <cell r="D861">
            <v>4</v>
          </cell>
          <cell r="E861">
            <v>4.8099999999999997E-2</v>
          </cell>
          <cell r="F861" t="str">
            <v>CIM</v>
          </cell>
          <cell r="G861">
            <v>2</v>
          </cell>
          <cell r="H861">
            <v>989</v>
          </cell>
          <cell r="I861">
            <v>2003</v>
          </cell>
          <cell r="J861">
            <v>11</v>
          </cell>
          <cell r="K861">
            <v>0.19239999999999999</v>
          </cell>
          <cell r="L861" t="str">
            <v>NOM</v>
          </cell>
          <cell r="M861" t="str">
            <v>CIMD 2o. Nivel</v>
          </cell>
          <cell r="N861">
            <v>2003011</v>
          </cell>
        </row>
        <row r="862">
          <cell r="A862">
            <v>37952</v>
          </cell>
          <cell r="B862" t="str">
            <v>SOB</v>
          </cell>
          <cell r="C862">
            <v>38941</v>
          </cell>
          <cell r="D862">
            <v>1</v>
          </cell>
          <cell r="E862">
            <v>4.8000000000000001E-2</v>
          </cell>
          <cell r="F862" t="str">
            <v>DAT</v>
          </cell>
          <cell r="G862">
            <v>1</v>
          </cell>
          <cell r="H862">
            <v>988</v>
          </cell>
          <cell r="I862">
            <v>2003</v>
          </cell>
          <cell r="J862">
            <v>11</v>
          </cell>
          <cell r="K862">
            <v>4.8000000000000001E-2</v>
          </cell>
          <cell r="L862" t="str">
            <v>NOM</v>
          </cell>
          <cell r="M862" t="str">
            <v>DATATEC 1er. Nivel</v>
          </cell>
          <cell r="N862">
            <v>2003011</v>
          </cell>
        </row>
        <row r="863">
          <cell r="A863">
            <v>37952</v>
          </cell>
          <cell r="B863" t="str">
            <v>SOB</v>
          </cell>
          <cell r="C863">
            <v>39638</v>
          </cell>
          <cell r="D863">
            <v>1</v>
          </cell>
          <cell r="E863">
            <v>6.6453999999999999E-2</v>
          </cell>
          <cell r="F863" t="str">
            <v>DAT</v>
          </cell>
          <cell r="G863">
            <v>2</v>
          </cell>
          <cell r="H863">
            <v>1685</v>
          </cell>
          <cell r="I863">
            <v>2003</v>
          </cell>
          <cell r="J863">
            <v>11</v>
          </cell>
          <cell r="K863">
            <v>6.6453999999999999E-2</v>
          </cell>
          <cell r="L863" t="str">
            <v>NOM</v>
          </cell>
          <cell r="M863" t="str">
            <v>DATATEC 2o. Nivel</v>
          </cell>
          <cell r="N863">
            <v>2003011</v>
          </cell>
        </row>
        <row r="864">
          <cell r="A864">
            <v>37952</v>
          </cell>
          <cell r="B864" t="str">
            <v>SOB</v>
          </cell>
          <cell r="C864">
            <v>38941</v>
          </cell>
          <cell r="D864">
            <v>5</v>
          </cell>
          <cell r="E864">
            <v>4.8039999999999999E-2</v>
          </cell>
          <cell r="F864" t="str">
            <v>DAT</v>
          </cell>
          <cell r="G864">
            <v>2</v>
          </cell>
          <cell r="H864">
            <v>988</v>
          </cell>
          <cell r="I864">
            <v>2003</v>
          </cell>
          <cell r="J864">
            <v>11</v>
          </cell>
          <cell r="K864">
            <v>0.2402</v>
          </cell>
          <cell r="L864" t="str">
            <v>NOM</v>
          </cell>
          <cell r="M864" t="str">
            <v>DATATEC 2o. Nivel</v>
          </cell>
          <cell r="N864">
            <v>2003011</v>
          </cell>
        </row>
        <row r="865">
          <cell r="A865">
            <v>37952</v>
          </cell>
          <cell r="B865" t="str">
            <v>SOB</v>
          </cell>
          <cell r="C865">
            <v>39638</v>
          </cell>
          <cell r="D865">
            <v>2</v>
          </cell>
          <cell r="E865">
            <v>6.6449999999999995E-2</v>
          </cell>
          <cell r="F865" t="str">
            <v>CIM</v>
          </cell>
          <cell r="G865">
            <v>2</v>
          </cell>
          <cell r="H865">
            <v>1685</v>
          </cell>
          <cell r="I865">
            <v>2003</v>
          </cell>
          <cell r="J865">
            <v>11</v>
          </cell>
          <cell r="K865">
            <v>0.13289999999999999</v>
          </cell>
          <cell r="L865" t="str">
            <v>NOM</v>
          </cell>
          <cell r="M865" t="str">
            <v>CIMD 2o. Nivel</v>
          </cell>
          <cell r="N865">
            <v>2003011</v>
          </cell>
        </row>
        <row r="866">
          <cell r="A866">
            <v>37952</v>
          </cell>
          <cell r="B866" t="str">
            <v>SOB</v>
          </cell>
          <cell r="C866">
            <v>38370</v>
          </cell>
          <cell r="D866">
            <v>3</v>
          </cell>
          <cell r="E866">
            <v>6.6449999999999995E-2</v>
          </cell>
          <cell r="F866" t="str">
            <v>CIM</v>
          </cell>
          <cell r="G866">
            <v>2</v>
          </cell>
          <cell r="H866">
            <v>417</v>
          </cell>
          <cell r="I866">
            <v>2003</v>
          </cell>
          <cell r="J866">
            <v>11</v>
          </cell>
          <cell r="K866">
            <v>0.19934999999999997</v>
          </cell>
          <cell r="L866" t="str">
            <v>NOM</v>
          </cell>
          <cell r="M866" t="str">
            <v>CIMD 2o. Nivel</v>
          </cell>
          <cell r="N866">
            <v>2003011</v>
          </cell>
        </row>
        <row r="867">
          <cell r="A867">
            <v>37953</v>
          </cell>
          <cell r="B867" t="str">
            <v>SOB</v>
          </cell>
          <cell r="C867">
            <v>38370</v>
          </cell>
          <cell r="D867">
            <v>2</v>
          </cell>
          <cell r="E867">
            <v>3.3000000000000002E-2</v>
          </cell>
          <cell r="F867" t="str">
            <v>DAT</v>
          </cell>
          <cell r="G867">
            <v>1</v>
          </cell>
          <cell r="H867">
            <v>414</v>
          </cell>
          <cell r="I867">
            <v>2003</v>
          </cell>
          <cell r="J867">
            <v>11</v>
          </cell>
          <cell r="K867">
            <v>6.6000000000000003E-2</v>
          </cell>
          <cell r="L867" t="str">
            <v>NOM</v>
          </cell>
          <cell r="M867" t="str">
            <v>DATATEC 1er. Nivel</v>
          </cell>
          <cell r="N867">
            <v>2003011</v>
          </cell>
        </row>
        <row r="868">
          <cell r="A868">
            <v>37953</v>
          </cell>
          <cell r="B868" t="str">
            <v>SOB</v>
          </cell>
          <cell r="C868">
            <v>38941</v>
          </cell>
          <cell r="D868">
            <v>5</v>
          </cell>
          <cell r="E868">
            <v>4.8099999999999997E-2</v>
          </cell>
          <cell r="F868" t="str">
            <v>DAT</v>
          </cell>
          <cell r="G868">
            <v>1</v>
          </cell>
          <cell r="H868">
            <v>985</v>
          </cell>
          <cell r="I868">
            <v>2003</v>
          </cell>
          <cell r="J868">
            <v>11</v>
          </cell>
          <cell r="K868">
            <v>0.24049999999999999</v>
          </cell>
          <cell r="L868" t="str">
            <v>NOM</v>
          </cell>
          <cell r="M868" t="str">
            <v>DATATEC 1er. Nivel</v>
          </cell>
          <cell r="N868">
            <v>2003011</v>
          </cell>
        </row>
        <row r="869">
          <cell r="A869">
            <v>37953</v>
          </cell>
          <cell r="B869" t="str">
            <v>SOB</v>
          </cell>
          <cell r="C869">
            <v>38004</v>
          </cell>
          <cell r="D869">
            <v>1</v>
          </cell>
          <cell r="E869">
            <v>2.6700000000000002E-2</v>
          </cell>
          <cell r="F869" t="str">
            <v>DAT</v>
          </cell>
          <cell r="G869">
            <v>2</v>
          </cell>
          <cell r="H869">
            <v>48</v>
          </cell>
          <cell r="I869">
            <v>2003</v>
          </cell>
          <cell r="J869">
            <v>11</v>
          </cell>
          <cell r="K869">
            <v>2.6700000000000002E-2</v>
          </cell>
          <cell r="L869" t="str">
            <v>NOM</v>
          </cell>
          <cell r="M869" t="str">
            <v>DATATEC 2o,. Nivel</v>
          </cell>
          <cell r="N869">
            <v>2003011</v>
          </cell>
        </row>
        <row r="870">
          <cell r="A870">
            <v>37953</v>
          </cell>
          <cell r="B870" t="str">
            <v>SOB</v>
          </cell>
          <cell r="C870">
            <v>38268</v>
          </cell>
          <cell r="D870">
            <v>3</v>
          </cell>
          <cell r="E870">
            <v>3.1099999999999999E-2</v>
          </cell>
          <cell r="F870" t="str">
            <v>DAT</v>
          </cell>
          <cell r="G870">
            <v>2</v>
          </cell>
          <cell r="H870">
            <v>312</v>
          </cell>
          <cell r="I870">
            <v>2003</v>
          </cell>
          <cell r="J870">
            <v>11</v>
          </cell>
          <cell r="K870">
            <v>9.3299999999999994E-2</v>
          </cell>
          <cell r="L870" t="str">
            <v>NOM</v>
          </cell>
          <cell r="M870" t="str">
            <v>DATATEC 2o,. Nivel</v>
          </cell>
          <cell r="N870">
            <v>2003011</v>
          </cell>
        </row>
        <row r="871">
          <cell r="A871">
            <v>37953</v>
          </cell>
          <cell r="B871" t="str">
            <v>SOB</v>
          </cell>
          <cell r="C871">
            <v>38941</v>
          </cell>
          <cell r="D871">
            <v>4</v>
          </cell>
          <cell r="E871">
            <v>4.8099999999999997E-2</v>
          </cell>
          <cell r="F871" t="str">
            <v>DAT</v>
          </cell>
          <cell r="G871">
            <v>2</v>
          </cell>
          <cell r="H871">
            <v>985</v>
          </cell>
          <cell r="I871">
            <v>2003</v>
          </cell>
          <cell r="J871">
            <v>11</v>
          </cell>
          <cell r="K871">
            <v>0.19239999999999999</v>
          </cell>
          <cell r="L871" t="str">
            <v>NOM</v>
          </cell>
          <cell r="M871" t="str">
            <v>DATATEC 2o,. Nivel</v>
          </cell>
          <cell r="N871">
            <v>2003011</v>
          </cell>
        </row>
        <row r="872">
          <cell r="A872">
            <v>37953</v>
          </cell>
          <cell r="B872" t="str">
            <v>SOB</v>
          </cell>
          <cell r="C872">
            <v>38268</v>
          </cell>
          <cell r="D872">
            <v>1</v>
          </cell>
          <cell r="E872">
            <v>3.1099999999999999E-2</v>
          </cell>
          <cell r="F872" t="str">
            <v>CIM</v>
          </cell>
          <cell r="G872">
            <v>2</v>
          </cell>
          <cell r="H872">
            <v>312</v>
          </cell>
          <cell r="I872">
            <v>2003</v>
          </cell>
          <cell r="J872">
            <v>11</v>
          </cell>
          <cell r="K872">
            <v>3.1099999999999999E-2</v>
          </cell>
          <cell r="L872" t="str">
            <v>NOM</v>
          </cell>
          <cell r="M872" t="str">
            <v>CIMD 2o. Nivel</v>
          </cell>
          <cell r="N872">
            <v>2003011</v>
          </cell>
        </row>
        <row r="873">
          <cell r="A873">
            <v>37953</v>
          </cell>
          <cell r="B873" t="str">
            <v>SOB</v>
          </cell>
          <cell r="C873">
            <v>38370</v>
          </cell>
          <cell r="D873">
            <v>1</v>
          </cell>
          <cell r="E873">
            <v>3.2899999999999999E-2</v>
          </cell>
          <cell r="F873" t="str">
            <v>CIM</v>
          </cell>
          <cell r="G873">
            <v>2</v>
          </cell>
          <cell r="H873">
            <v>414</v>
          </cell>
          <cell r="I873">
            <v>2003</v>
          </cell>
          <cell r="J873">
            <v>11</v>
          </cell>
          <cell r="K873">
            <v>3.2899999999999999E-2</v>
          </cell>
          <cell r="L873" t="str">
            <v>NOM</v>
          </cell>
          <cell r="M873" t="str">
            <v>CIMD 2o. Nivel</v>
          </cell>
          <cell r="N873">
            <v>2003011</v>
          </cell>
        </row>
        <row r="874">
          <cell r="A874">
            <v>37953</v>
          </cell>
          <cell r="B874" t="str">
            <v>SOB</v>
          </cell>
          <cell r="C874">
            <v>38941</v>
          </cell>
          <cell r="D874">
            <v>1</v>
          </cell>
          <cell r="E874">
            <v>4.8099999999999997E-2</v>
          </cell>
          <cell r="F874" t="str">
            <v>CIM</v>
          </cell>
          <cell r="G874">
            <v>2</v>
          </cell>
          <cell r="H874">
            <v>985</v>
          </cell>
          <cell r="I874">
            <v>2003</v>
          </cell>
          <cell r="J874">
            <v>11</v>
          </cell>
          <cell r="K874">
            <v>4.8099999999999997E-2</v>
          </cell>
          <cell r="L874" t="str">
            <v>NOM</v>
          </cell>
          <cell r="M874" t="str">
            <v>CIMD 2o. Nivel</v>
          </cell>
          <cell r="N874">
            <v>2003011</v>
          </cell>
        </row>
        <row r="875">
          <cell r="A875">
            <v>37953</v>
          </cell>
          <cell r="B875" t="str">
            <v>SOB</v>
          </cell>
          <cell r="C875">
            <v>39638</v>
          </cell>
          <cell r="D875">
            <v>3</v>
          </cell>
          <cell r="E875">
            <v>6.6100000000000006E-2</v>
          </cell>
          <cell r="F875" t="str">
            <v>CIM</v>
          </cell>
          <cell r="G875">
            <v>2</v>
          </cell>
          <cell r="H875">
            <v>1682</v>
          </cell>
          <cell r="I875">
            <v>2003</v>
          </cell>
          <cell r="J875">
            <v>11</v>
          </cell>
          <cell r="K875">
            <v>0.19830000000000003</v>
          </cell>
          <cell r="L875" t="str">
            <v>NOM</v>
          </cell>
          <cell r="M875" t="str">
            <v>CIMD 2o. Nivel</v>
          </cell>
          <cell r="N875">
            <v>2003011</v>
          </cell>
        </row>
        <row r="876">
          <cell r="A876">
            <v>37956</v>
          </cell>
          <cell r="B876" t="str">
            <v>SOB</v>
          </cell>
          <cell r="C876">
            <v>38370</v>
          </cell>
          <cell r="D876">
            <v>2</v>
          </cell>
          <cell r="E876">
            <v>3.2919999999999998E-2</v>
          </cell>
          <cell r="F876" t="str">
            <v>DAT</v>
          </cell>
          <cell r="G876">
            <v>2</v>
          </cell>
          <cell r="H876">
            <v>413</v>
          </cell>
          <cell r="I876">
            <v>2003</v>
          </cell>
          <cell r="J876">
            <v>12</v>
          </cell>
          <cell r="K876">
            <v>6.5839999999999996E-2</v>
          </cell>
          <cell r="L876" t="str">
            <v>NOM</v>
          </cell>
          <cell r="M876" t="str">
            <v>DATATEC 2o,. Nivel</v>
          </cell>
          <cell r="N876">
            <v>2003012</v>
          </cell>
        </row>
        <row r="877">
          <cell r="A877">
            <v>37956</v>
          </cell>
          <cell r="B877" t="str">
            <v>SOB</v>
          </cell>
          <cell r="C877">
            <v>38941</v>
          </cell>
          <cell r="D877">
            <v>5</v>
          </cell>
          <cell r="E877">
            <v>4.7759999999999997E-2</v>
          </cell>
          <cell r="F877" t="str">
            <v>DAT</v>
          </cell>
          <cell r="G877">
            <v>2</v>
          </cell>
          <cell r="H877">
            <v>984</v>
          </cell>
          <cell r="I877">
            <v>2003</v>
          </cell>
          <cell r="J877">
            <v>12</v>
          </cell>
          <cell r="K877">
            <v>0.23879999999999998</v>
          </cell>
          <cell r="L877" t="str">
            <v>NOM</v>
          </cell>
          <cell r="M877" t="str">
            <v>DATATEC 2o,. Nivel</v>
          </cell>
          <cell r="N877">
            <v>2003012</v>
          </cell>
        </row>
        <row r="878">
          <cell r="A878">
            <v>37956</v>
          </cell>
          <cell r="B878" t="str">
            <v>SOB</v>
          </cell>
          <cell r="C878">
            <v>38159</v>
          </cell>
          <cell r="D878">
            <v>4</v>
          </cell>
          <cell r="E878">
            <v>2.87E-2</v>
          </cell>
          <cell r="F878" t="str">
            <v>CIM</v>
          </cell>
          <cell r="G878">
            <v>2</v>
          </cell>
          <cell r="H878">
            <v>202</v>
          </cell>
          <cell r="I878">
            <v>2003</v>
          </cell>
          <cell r="J878">
            <v>12</v>
          </cell>
          <cell r="K878">
            <v>0.1148</v>
          </cell>
          <cell r="L878" t="str">
            <v>NOM</v>
          </cell>
          <cell r="M878" t="str">
            <v>CIMD 2o. Nivel</v>
          </cell>
          <cell r="N878">
            <v>2003012</v>
          </cell>
        </row>
        <row r="879">
          <cell r="A879">
            <v>37956</v>
          </cell>
          <cell r="B879" t="str">
            <v>SOB</v>
          </cell>
          <cell r="C879">
            <v>38941</v>
          </cell>
          <cell r="D879">
            <v>3</v>
          </cell>
          <cell r="E879">
            <v>4.8000000000000001E-2</v>
          </cell>
          <cell r="F879" t="str">
            <v>CIM</v>
          </cell>
          <cell r="G879">
            <v>2</v>
          </cell>
          <cell r="H879">
            <v>984</v>
          </cell>
          <cell r="I879">
            <v>2003</v>
          </cell>
          <cell r="J879">
            <v>12</v>
          </cell>
          <cell r="K879">
            <v>0.14400000000000002</v>
          </cell>
          <cell r="L879" t="str">
            <v>NOM</v>
          </cell>
          <cell r="M879" t="str">
            <v>CIMD 2o. Nivel</v>
          </cell>
          <cell r="N879">
            <v>2003012</v>
          </cell>
        </row>
        <row r="880">
          <cell r="A880">
            <v>37956</v>
          </cell>
          <cell r="B880" t="str">
            <v>SOB</v>
          </cell>
          <cell r="C880">
            <v>39638</v>
          </cell>
          <cell r="D880">
            <v>4</v>
          </cell>
          <cell r="E880">
            <v>6.6000000000000003E-2</v>
          </cell>
          <cell r="F880" t="str">
            <v>CIM</v>
          </cell>
          <cell r="G880">
            <v>2</v>
          </cell>
          <cell r="H880">
            <v>1681</v>
          </cell>
          <cell r="I880">
            <v>2003</v>
          </cell>
          <cell r="J880">
            <v>12</v>
          </cell>
          <cell r="K880">
            <v>0.26400000000000001</v>
          </cell>
          <cell r="L880" t="str">
            <v>NOM</v>
          </cell>
          <cell r="M880" t="str">
            <v>CIMD 2o. Nivel</v>
          </cell>
          <cell r="N880">
            <v>2003012</v>
          </cell>
        </row>
        <row r="881">
          <cell r="A881">
            <v>37957</v>
          </cell>
          <cell r="B881" t="str">
            <v>SOB</v>
          </cell>
          <cell r="C881">
            <v>38268</v>
          </cell>
          <cell r="D881">
            <v>1</v>
          </cell>
          <cell r="E881">
            <v>3.1E-2</v>
          </cell>
          <cell r="F881" t="str">
            <v>DAT</v>
          </cell>
          <cell r="G881">
            <v>1</v>
          </cell>
          <cell r="H881">
            <v>310</v>
          </cell>
          <cell r="I881">
            <v>2003</v>
          </cell>
          <cell r="J881">
            <v>12</v>
          </cell>
          <cell r="K881">
            <v>3.1E-2</v>
          </cell>
          <cell r="L881" t="str">
            <v>NOM</v>
          </cell>
          <cell r="M881" t="str">
            <v>DATATEC 1er. Nivel</v>
          </cell>
          <cell r="N881">
            <v>2003012</v>
          </cell>
        </row>
        <row r="882">
          <cell r="A882">
            <v>37957</v>
          </cell>
          <cell r="B882" t="str">
            <v>SOB</v>
          </cell>
          <cell r="C882">
            <v>38941</v>
          </cell>
          <cell r="D882">
            <v>1</v>
          </cell>
          <cell r="E882">
            <v>4.7600000000000003E-2</v>
          </cell>
          <cell r="F882" t="str">
            <v>DAT</v>
          </cell>
          <cell r="G882">
            <v>1</v>
          </cell>
          <cell r="H882">
            <v>983</v>
          </cell>
          <cell r="I882">
            <v>2003</v>
          </cell>
          <cell r="J882">
            <v>12</v>
          </cell>
          <cell r="K882">
            <v>4.7600000000000003E-2</v>
          </cell>
          <cell r="L882" t="str">
            <v>NOM</v>
          </cell>
          <cell r="M882" t="str">
            <v>DATATEC 1er. Nivel</v>
          </cell>
          <cell r="N882">
            <v>2003012</v>
          </cell>
        </row>
        <row r="883">
          <cell r="A883">
            <v>37957</v>
          </cell>
          <cell r="B883" t="str">
            <v>SOB</v>
          </cell>
          <cell r="C883">
            <v>38159</v>
          </cell>
          <cell r="D883">
            <v>5</v>
          </cell>
          <cell r="E883">
            <v>2.8539999999999999E-2</v>
          </cell>
          <cell r="F883" t="str">
            <v>DAT</v>
          </cell>
          <cell r="G883">
            <v>2</v>
          </cell>
          <cell r="H883">
            <v>201</v>
          </cell>
          <cell r="I883">
            <v>2003</v>
          </cell>
          <cell r="J883">
            <v>12</v>
          </cell>
          <cell r="K883">
            <v>0.14269999999999999</v>
          </cell>
          <cell r="L883" t="str">
            <v>NOM</v>
          </cell>
          <cell r="M883" t="str">
            <v>DATATEC 2o. Nivel</v>
          </cell>
          <cell r="N883">
            <v>2003012</v>
          </cell>
        </row>
        <row r="884">
          <cell r="A884">
            <v>37957</v>
          </cell>
          <cell r="B884" t="str">
            <v>SOB</v>
          </cell>
          <cell r="C884">
            <v>38268</v>
          </cell>
          <cell r="D884">
            <v>18</v>
          </cell>
          <cell r="E884">
            <v>3.1E-2</v>
          </cell>
          <cell r="F884" t="str">
            <v>DAT</v>
          </cell>
          <cell r="G884">
            <v>2</v>
          </cell>
          <cell r="H884">
            <v>310</v>
          </cell>
          <cell r="I884">
            <v>2003</v>
          </cell>
          <cell r="J884">
            <v>12</v>
          </cell>
          <cell r="K884">
            <v>0.55800000000000005</v>
          </cell>
          <cell r="L884" t="str">
            <v>NOM</v>
          </cell>
          <cell r="M884" t="str">
            <v>DATATEC 2o. Nivel</v>
          </cell>
          <cell r="N884">
            <v>2003012</v>
          </cell>
        </row>
        <row r="885">
          <cell r="A885">
            <v>37957</v>
          </cell>
          <cell r="B885" t="str">
            <v>SOB</v>
          </cell>
          <cell r="C885">
            <v>38941</v>
          </cell>
          <cell r="D885">
            <v>9</v>
          </cell>
          <cell r="E885">
            <v>4.7584000000000001E-2</v>
          </cell>
          <cell r="F885" t="str">
            <v>DAT</v>
          </cell>
          <cell r="G885">
            <v>2</v>
          </cell>
          <cell r="H885">
            <v>983</v>
          </cell>
          <cell r="I885">
            <v>2003</v>
          </cell>
          <cell r="J885">
            <v>12</v>
          </cell>
          <cell r="K885">
            <v>0.42825600000000003</v>
          </cell>
          <cell r="L885" t="str">
            <v>NOM</v>
          </cell>
          <cell r="M885" t="str">
            <v>DATATEC 2o. Nivel</v>
          </cell>
          <cell r="N885">
            <v>2003012</v>
          </cell>
        </row>
        <row r="886">
          <cell r="A886">
            <v>37957</v>
          </cell>
          <cell r="B886" t="str">
            <v>SOB</v>
          </cell>
          <cell r="C886">
            <v>38941</v>
          </cell>
          <cell r="D886">
            <v>9</v>
          </cell>
          <cell r="E886">
            <v>4.7600000000000003E-2</v>
          </cell>
          <cell r="F886" t="str">
            <v>CIM</v>
          </cell>
          <cell r="G886">
            <v>2</v>
          </cell>
          <cell r="H886">
            <v>983</v>
          </cell>
          <cell r="I886">
            <v>2003</v>
          </cell>
          <cell r="J886">
            <v>12</v>
          </cell>
          <cell r="K886">
            <v>0.4284</v>
          </cell>
          <cell r="L886" t="str">
            <v>NOM</v>
          </cell>
          <cell r="M886" t="str">
            <v>CIMD 2o. Nivel</v>
          </cell>
          <cell r="N886">
            <v>2003012</v>
          </cell>
        </row>
        <row r="887">
          <cell r="A887">
            <v>37958</v>
          </cell>
          <cell r="B887" t="str">
            <v>SOB</v>
          </cell>
          <cell r="C887">
            <v>38941</v>
          </cell>
          <cell r="D887">
            <v>4</v>
          </cell>
          <cell r="E887">
            <v>4.7500000000000001E-2</v>
          </cell>
          <cell r="F887" t="str">
            <v>DAT</v>
          </cell>
          <cell r="G887">
            <v>1</v>
          </cell>
          <cell r="H887">
            <v>982</v>
          </cell>
          <cell r="I887">
            <v>2003</v>
          </cell>
          <cell r="J887">
            <v>12</v>
          </cell>
          <cell r="K887">
            <v>0.19</v>
          </cell>
          <cell r="L887" t="str">
            <v>NOM</v>
          </cell>
          <cell r="M887" t="str">
            <v>DATATEC 1er. Nivel</v>
          </cell>
          <cell r="N887">
            <v>2003012</v>
          </cell>
        </row>
        <row r="888">
          <cell r="A888">
            <v>37958</v>
          </cell>
          <cell r="B888" t="str">
            <v>SOB</v>
          </cell>
          <cell r="C888">
            <v>38514</v>
          </cell>
          <cell r="D888">
            <v>6</v>
          </cell>
          <cell r="E888">
            <v>3.6400000000000002E-2</v>
          </cell>
          <cell r="F888" t="str">
            <v>DAT</v>
          </cell>
          <cell r="G888">
            <v>2</v>
          </cell>
          <cell r="H888">
            <v>555</v>
          </cell>
          <cell r="I888">
            <v>2003</v>
          </cell>
          <cell r="J888">
            <v>12</v>
          </cell>
          <cell r="K888">
            <v>0.21840000000000001</v>
          </cell>
          <cell r="L888" t="str">
            <v>NOM</v>
          </cell>
          <cell r="M888" t="str">
            <v>DATATEC 2o. Nivel</v>
          </cell>
          <cell r="N888">
            <v>2003012</v>
          </cell>
        </row>
        <row r="889">
          <cell r="A889">
            <v>37958</v>
          </cell>
          <cell r="B889" t="str">
            <v>SOB</v>
          </cell>
          <cell r="C889">
            <v>38941</v>
          </cell>
          <cell r="D889">
            <v>4</v>
          </cell>
          <cell r="E889">
            <v>4.7500000000000001E-2</v>
          </cell>
          <cell r="F889" t="str">
            <v>DAT</v>
          </cell>
          <cell r="G889">
            <v>2</v>
          </cell>
          <cell r="H889">
            <v>982</v>
          </cell>
          <cell r="I889">
            <v>2003</v>
          </cell>
          <cell r="J889">
            <v>12</v>
          </cell>
          <cell r="K889">
            <v>0.19</v>
          </cell>
          <cell r="L889" t="str">
            <v>NOM</v>
          </cell>
          <cell r="M889" t="str">
            <v>DATATEC 2o. Nivel</v>
          </cell>
          <cell r="N889">
            <v>2003012</v>
          </cell>
        </row>
        <row r="890">
          <cell r="A890">
            <v>37959</v>
          </cell>
          <cell r="B890" t="str">
            <v>SOB</v>
          </cell>
          <cell r="C890">
            <v>38941</v>
          </cell>
          <cell r="D890">
            <v>4</v>
          </cell>
          <cell r="E890">
            <v>4.7500000000000001E-2</v>
          </cell>
          <cell r="F890" t="str">
            <v>DAT</v>
          </cell>
          <cell r="G890">
            <v>1</v>
          </cell>
          <cell r="H890">
            <v>981</v>
          </cell>
          <cell r="I890">
            <v>2003</v>
          </cell>
          <cell r="J890">
            <v>12</v>
          </cell>
          <cell r="K890">
            <v>0.19</v>
          </cell>
          <cell r="L890" t="str">
            <v>NOM</v>
          </cell>
          <cell r="M890" t="str">
            <v>DATATEC 1er. Nivel</v>
          </cell>
          <cell r="N890">
            <v>2003012</v>
          </cell>
        </row>
        <row r="891">
          <cell r="A891">
            <v>37959</v>
          </cell>
          <cell r="B891" t="str">
            <v>SOB</v>
          </cell>
          <cell r="C891">
            <v>38004</v>
          </cell>
          <cell r="D891">
            <v>2</v>
          </cell>
          <cell r="E891">
            <v>2.6499999999999999E-2</v>
          </cell>
          <cell r="F891" t="str">
            <v>DAT</v>
          </cell>
          <cell r="G891">
            <v>2</v>
          </cell>
          <cell r="H891">
            <v>44</v>
          </cell>
          <cell r="I891">
            <v>2003</v>
          </cell>
          <cell r="J891">
            <v>12</v>
          </cell>
          <cell r="K891">
            <v>5.2999999999999999E-2</v>
          </cell>
          <cell r="L891" t="str">
            <v>NOM</v>
          </cell>
          <cell r="M891" t="str">
            <v>DATATEC 2o. Nivel</v>
          </cell>
          <cell r="N891">
            <v>2003012</v>
          </cell>
        </row>
        <row r="892">
          <cell r="A892">
            <v>37959</v>
          </cell>
          <cell r="B892" t="str">
            <v>SOB</v>
          </cell>
          <cell r="C892">
            <v>38268</v>
          </cell>
          <cell r="D892">
            <v>1</v>
          </cell>
          <cell r="E892">
            <v>3.0972E-2</v>
          </cell>
          <cell r="F892" t="str">
            <v>DAT</v>
          </cell>
          <cell r="G892">
            <v>2</v>
          </cell>
          <cell r="H892">
            <v>308</v>
          </cell>
          <cell r="I892">
            <v>2003</v>
          </cell>
          <cell r="J892">
            <v>12</v>
          </cell>
          <cell r="K892">
            <v>3.0972E-2</v>
          </cell>
          <cell r="L892" t="str">
            <v>NOM</v>
          </cell>
          <cell r="M892" t="str">
            <v>DATATEC 2o. Nivel</v>
          </cell>
          <cell r="N892">
            <v>2003012</v>
          </cell>
        </row>
        <row r="893">
          <cell r="A893">
            <v>37959</v>
          </cell>
          <cell r="B893" t="str">
            <v>SOB</v>
          </cell>
          <cell r="C893">
            <v>38370</v>
          </cell>
          <cell r="D893">
            <v>16</v>
          </cell>
          <cell r="E893">
            <v>3.2843625000000001E-2</v>
          </cell>
          <cell r="F893" t="str">
            <v>DAT</v>
          </cell>
          <cell r="G893">
            <v>2</v>
          </cell>
          <cell r="H893">
            <v>410</v>
          </cell>
          <cell r="I893">
            <v>2003</v>
          </cell>
          <cell r="J893">
            <v>12</v>
          </cell>
          <cell r="K893">
            <v>0.52549800000000002</v>
          </cell>
          <cell r="L893" t="str">
            <v>NOM</v>
          </cell>
          <cell r="M893" t="str">
            <v>DATATEC 2o. Nivel</v>
          </cell>
          <cell r="N893">
            <v>2003012</v>
          </cell>
        </row>
        <row r="894">
          <cell r="A894">
            <v>37959</v>
          </cell>
          <cell r="B894" t="str">
            <v>SOB</v>
          </cell>
          <cell r="C894">
            <v>38514</v>
          </cell>
          <cell r="D894">
            <v>4</v>
          </cell>
          <cell r="E894">
            <v>3.6313999999999999E-2</v>
          </cell>
          <cell r="F894" t="str">
            <v>DAT</v>
          </cell>
          <cell r="G894">
            <v>2</v>
          </cell>
          <cell r="H894">
            <v>554</v>
          </cell>
          <cell r="I894">
            <v>2003</v>
          </cell>
          <cell r="J894">
            <v>12</v>
          </cell>
          <cell r="K894">
            <v>0.145256</v>
          </cell>
          <cell r="L894" t="str">
            <v>NOM</v>
          </cell>
          <cell r="M894" t="str">
            <v>DATATEC 2o. Nivel</v>
          </cell>
          <cell r="N894">
            <v>2003012</v>
          </cell>
        </row>
        <row r="895">
          <cell r="A895">
            <v>37959</v>
          </cell>
          <cell r="B895" t="str">
            <v>SOB</v>
          </cell>
          <cell r="C895">
            <v>38941</v>
          </cell>
          <cell r="D895">
            <v>7</v>
          </cell>
          <cell r="E895">
            <v>4.7500000000000001E-2</v>
          </cell>
          <cell r="F895" t="str">
            <v>DAT</v>
          </cell>
          <cell r="G895">
            <v>2</v>
          </cell>
          <cell r="H895">
            <v>981</v>
          </cell>
          <cell r="I895">
            <v>2003</v>
          </cell>
          <cell r="J895">
            <v>12</v>
          </cell>
          <cell r="K895">
            <v>0.33250000000000002</v>
          </cell>
          <cell r="L895" t="str">
            <v>NOM</v>
          </cell>
          <cell r="M895" t="str">
            <v>DATATEC 2o. Nivel</v>
          </cell>
          <cell r="N895">
            <v>2003012</v>
          </cell>
        </row>
        <row r="896">
          <cell r="A896">
            <v>37960</v>
          </cell>
          <cell r="B896" t="str">
            <v>SOB</v>
          </cell>
          <cell r="C896">
            <v>38268</v>
          </cell>
          <cell r="D896">
            <v>2</v>
          </cell>
          <cell r="E896">
            <v>3.0800000000000001E-2</v>
          </cell>
          <cell r="F896" t="str">
            <v>DAT</v>
          </cell>
          <cell r="G896">
            <v>1</v>
          </cell>
          <cell r="H896">
            <v>305</v>
          </cell>
          <cell r="I896">
            <v>2003</v>
          </cell>
          <cell r="J896">
            <v>12</v>
          </cell>
          <cell r="K896">
            <v>6.1600000000000002E-2</v>
          </cell>
          <cell r="L896" t="str">
            <v>NOM</v>
          </cell>
          <cell r="M896" t="str">
            <v>DATATEC 1er. Nivel</v>
          </cell>
          <cell r="N896">
            <v>2003012</v>
          </cell>
        </row>
        <row r="897">
          <cell r="A897">
            <v>37960</v>
          </cell>
          <cell r="B897" t="str">
            <v>SOB</v>
          </cell>
          <cell r="C897">
            <v>38268</v>
          </cell>
          <cell r="D897">
            <v>7</v>
          </cell>
          <cell r="E897">
            <v>3.0800000000000001E-2</v>
          </cell>
          <cell r="F897" t="str">
            <v>DAT</v>
          </cell>
          <cell r="G897">
            <v>2</v>
          </cell>
          <cell r="H897">
            <v>305</v>
          </cell>
          <cell r="I897">
            <v>2003</v>
          </cell>
          <cell r="J897">
            <v>12</v>
          </cell>
          <cell r="K897">
            <v>0.21560000000000001</v>
          </cell>
          <cell r="L897" t="str">
            <v>NOM</v>
          </cell>
          <cell r="M897" t="str">
            <v>DATATEC 2o. Nivel</v>
          </cell>
          <cell r="N897">
            <v>2003012</v>
          </cell>
        </row>
        <row r="898">
          <cell r="A898">
            <v>37960</v>
          </cell>
          <cell r="B898" t="str">
            <v>SOB</v>
          </cell>
          <cell r="C898">
            <v>38370</v>
          </cell>
          <cell r="D898">
            <v>16</v>
          </cell>
          <cell r="E898">
            <v>3.2800000000000003E-2</v>
          </cell>
          <cell r="F898" t="str">
            <v>DAT</v>
          </cell>
          <cell r="G898">
            <v>2</v>
          </cell>
          <cell r="H898">
            <v>407</v>
          </cell>
          <cell r="I898">
            <v>2003</v>
          </cell>
          <cell r="J898">
            <v>12</v>
          </cell>
          <cell r="K898">
            <v>0.52480000000000004</v>
          </cell>
          <cell r="L898" t="str">
            <v>NOM</v>
          </cell>
          <cell r="M898" t="str">
            <v>DATATEC 2o. Nivel</v>
          </cell>
          <cell r="N898">
            <v>2003012</v>
          </cell>
        </row>
        <row r="899">
          <cell r="A899">
            <v>37960</v>
          </cell>
          <cell r="B899" t="str">
            <v>SOB</v>
          </cell>
          <cell r="C899">
            <v>38370</v>
          </cell>
          <cell r="D899">
            <v>1</v>
          </cell>
          <cell r="E899">
            <v>3.2899999999999999E-2</v>
          </cell>
          <cell r="F899" t="str">
            <v>CIM</v>
          </cell>
          <cell r="G899">
            <v>2</v>
          </cell>
          <cell r="H899">
            <v>407</v>
          </cell>
          <cell r="I899">
            <v>2003</v>
          </cell>
          <cell r="J899">
            <v>12</v>
          </cell>
          <cell r="K899">
            <v>3.2899999999999999E-2</v>
          </cell>
          <cell r="L899" t="str">
            <v>NOM</v>
          </cell>
          <cell r="M899" t="str">
            <v>CIMD 2o. Nivel</v>
          </cell>
          <cell r="N899">
            <v>2003012</v>
          </cell>
        </row>
        <row r="900">
          <cell r="A900">
            <v>37960</v>
          </cell>
          <cell r="B900" t="str">
            <v>SOB</v>
          </cell>
          <cell r="C900">
            <v>38941</v>
          </cell>
          <cell r="D900">
            <v>5</v>
          </cell>
          <cell r="E900">
            <v>4.7500000000000001E-2</v>
          </cell>
          <cell r="F900" t="str">
            <v>CIM</v>
          </cell>
          <cell r="G900">
            <v>2</v>
          </cell>
          <cell r="H900">
            <v>978</v>
          </cell>
          <cell r="I900">
            <v>2003</v>
          </cell>
          <cell r="J900">
            <v>12</v>
          </cell>
          <cell r="K900">
            <v>0.23749999999999999</v>
          </cell>
          <cell r="L900" t="str">
            <v>NOM</v>
          </cell>
          <cell r="M900" t="str">
            <v>CIMD 2o. Nivel</v>
          </cell>
          <cell r="N900">
            <v>2003012</v>
          </cell>
        </row>
        <row r="901">
          <cell r="A901">
            <v>37960</v>
          </cell>
          <cell r="B901" t="str">
            <v>SOB</v>
          </cell>
          <cell r="C901">
            <v>39638</v>
          </cell>
          <cell r="D901">
            <v>5.5</v>
          </cell>
          <cell r="E901">
            <v>6.5799999999999997E-2</v>
          </cell>
          <cell r="F901" t="str">
            <v>CIM</v>
          </cell>
          <cell r="G901">
            <v>2</v>
          </cell>
          <cell r="H901">
            <v>1675</v>
          </cell>
          <cell r="I901">
            <v>2003</v>
          </cell>
          <cell r="J901">
            <v>12</v>
          </cell>
          <cell r="K901">
            <v>0.3619</v>
          </cell>
          <cell r="L901" t="str">
            <v>NOM</v>
          </cell>
          <cell r="M901" t="str">
            <v>CIMD 2o. Nivel</v>
          </cell>
          <cell r="N901">
            <v>2003012</v>
          </cell>
        </row>
        <row r="902">
          <cell r="A902">
            <v>37964</v>
          </cell>
          <cell r="B902" t="str">
            <v>SOB</v>
          </cell>
          <cell r="C902">
            <v>38004</v>
          </cell>
          <cell r="D902">
            <v>2</v>
          </cell>
          <cell r="E902">
            <v>2.5899999999999999E-2</v>
          </cell>
          <cell r="F902" t="str">
            <v>DAT</v>
          </cell>
          <cell r="G902">
            <v>2</v>
          </cell>
          <cell r="H902">
            <v>39</v>
          </cell>
          <cell r="I902">
            <v>2003</v>
          </cell>
          <cell r="J902">
            <v>12</v>
          </cell>
          <cell r="K902">
            <v>5.1799999999999999E-2</v>
          </cell>
          <cell r="L902" t="str">
            <v>NOM</v>
          </cell>
          <cell r="M902" t="str">
            <v>DATATEC 2o. Nivel</v>
          </cell>
          <cell r="N902">
            <v>2003012</v>
          </cell>
        </row>
        <row r="903">
          <cell r="A903">
            <v>37964</v>
          </cell>
          <cell r="B903" t="str">
            <v>SOB</v>
          </cell>
          <cell r="C903">
            <v>38370</v>
          </cell>
          <cell r="D903">
            <v>1</v>
          </cell>
          <cell r="E903">
            <v>3.2800000000000003E-2</v>
          </cell>
          <cell r="F903" t="str">
            <v>CIM</v>
          </cell>
          <cell r="G903">
            <v>2</v>
          </cell>
          <cell r="H903">
            <v>405</v>
          </cell>
          <cell r="I903">
            <v>2003</v>
          </cell>
          <cell r="J903">
            <v>12</v>
          </cell>
          <cell r="K903">
            <v>3.2800000000000003E-2</v>
          </cell>
          <cell r="L903" t="str">
            <v>NOM</v>
          </cell>
          <cell r="M903" t="str">
            <v>CIMD 2o. Nivel</v>
          </cell>
          <cell r="N903">
            <v>2003012</v>
          </cell>
        </row>
        <row r="904">
          <cell r="A904">
            <v>37965</v>
          </cell>
          <cell r="B904" t="str">
            <v>SOB</v>
          </cell>
          <cell r="C904">
            <v>38159</v>
          </cell>
          <cell r="D904">
            <v>1</v>
          </cell>
          <cell r="E904">
            <v>2.9000000000000001E-2</v>
          </cell>
          <cell r="F904" t="str">
            <v>DAT</v>
          </cell>
          <cell r="G904">
            <v>1</v>
          </cell>
          <cell r="H904">
            <v>193</v>
          </cell>
          <cell r="I904">
            <v>2003</v>
          </cell>
          <cell r="J904">
            <v>12</v>
          </cell>
          <cell r="K904">
            <v>2.9000000000000001E-2</v>
          </cell>
          <cell r="L904" t="str">
            <v>NOM</v>
          </cell>
          <cell r="M904" t="str">
            <v>DATATEC 1er. Nivel</v>
          </cell>
          <cell r="N904">
            <v>2003012</v>
          </cell>
        </row>
        <row r="905">
          <cell r="A905">
            <v>37965</v>
          </cell>
          <cell r="B905" t="str">
            <v>SOB</v>
          </cell>
          <cell r="C905">
            <v>38941</v>
          </cell>
          <cell r="D905">
            <v>1</v>
          </cell>
          <cell r="E905">
            <v>4.7500000000000001E-2</v>
          </cell>
          <cell r="F905" t="str">
            <v>DAT</v>
          </cell>
          <cell r="G905">
            <v>1</v>
          </cell>
          <cell r="H905">
            <v>975</v>
          </cell>
          <cell r="I905">
            <v>2003</v>
          </cell>
          <cell r="J905">
            <v>12</v>
          </cell>
          <cell r="K905">
            <v>4.7500000000000001E-2</v>
          </cell>
          <cell r="L905" t="str">
            <v>NOM</v>
          </cell>
          <cell r="M905" t="str">
            <v>DATATEC 1er. Nivel</v>
          </cell>
          <cell r="N905">
            <v>2003012</v>
          </cell>
        </row>
        <row r="906">
          <cell r="A906">
            <v>37965</v>
          </cell>
          <cell r="B906" t="str">
            <v>SOB</v>
          </cell>
          <cell r="C906">
            <v>38159</v>
          </cell>
          <cell r="D906">
            <v>1</v>
          </cell>
          <cell r="E906">
            <v>2.9000000000000001E-2</v>
          </cell>
          <cell r="F906" t="str">
            <v>DAT</v>
          </cell>
          <cell r="G906">
            <v>2</v>
          </cell>
          <cell r="H906">
            <v>193</v>
          </cell>
          <cell r="I906">
            <v>2003</v>
          </cell>
          <cell r="J906">
            <v>12</v>
          </cell>
          <cell r="K906">
            <v>2.9000000000000001E-2</v>
          </cell>
          <cell r="L906" t="str">
            <v>NOM</v>
          </cell>
          <cell r="M906" t="str">
            <v>DATATEC 2o. Nivel</v>
          </cell>
          <cell r="N906">
            <v>2003012</v>
          </cell>
        </row>
        <row r="907">
          <cell r="A907">
            <v>37965</v>
          </cell>
          <cell r="B907" t="str">
            <v>SOB</v>
          </cell>
          <cell r="C907">
            <v>38941</v>
          </cell>
          <cell r="D907">
            <v>4.2</v>
          </cell>
          <cell r="E907">
            <v>4.7500000000000001E-2</v>
          </cell>
          <cell r="F907" t="str">
            <v>DAT</v>
          </cell>
          <cell r="G907">
            <v>2</v>
          </cell>
          <cell r="H907">
            <v>975</v>
          </cell>
          <cell r="I907">
            <v>2003</v>
          </cell>
          <cell r="J907">
            <v>12</v>
          </cell>
          <cell r="K907">
            <v>0.19950000000000001</v>
          </cell>
          <cell r="L907" t="str">
            <v>NOM</v>
          </cell>
          <cell r="M907" t="str">
            <v>DATATEC 2o. Nivel</v>
          </cell>
          <cell r="N907">
            <v>2003012</v>
          </cell>
        </row>
        <row r="908">
          <cell r="A908">
            <v>37965</v>
          </cell>
          <cell r="B908" t="str">
            <v>SOB</v>
          </cell>
          <cell r="C908">
            <v>39638</v>
          </cell>
          <cell r="D908">
            <v>29</v>
          </cell>
          <cell r="E908">
            <v>6.6299999999999998E-2</v>
          </cell>
          <cell r="F908" t="str">
            <v>DAT</v>
          </cell>
          <cell r="G908">
            <v>2</v>
          </cell>
          <cell r="H908">
            <v>1672</v>
          </cell>
          <cell r="I908">
            <v>2003</v>
          </cell>
          <cell r="J908">
            <v>12</v>
          </cell>
          <cell r="K908">
            <v>1.9226999999999999</v>
          </cell>
          <cell r="L908" t="str">
            <v>NOM</v>
          </cell>
          <cell r="M908" t="str">
            <v>DATATEC 2o. Nivel</v>
          </cell>
          <cell r="N908">
            <v>2003012</v>
          </cell>
        </row>
        <row r="909">
          <cell r="A909">
            <v>37965</v>
          </cell>
          <cell r="B909" t="str">
            <v>SOB</v>
          </cell>
          <cell r="C909">
            <v>38514</v>
          </cell>
          <cell r="D909">
            <v>1</v>
          </cell>
          <cell r="E909">
            <v>3.5999999999999997E-2</v>
          </cell>
          <cell r="F909" t="str">
            <v>CIM</v>
          </cell>
          <cell r="G909">
            <v>2</v>
          </cell>
          <cell r="H909">
            <v>548</v>
          </cell>
          <cell r="I909">
            <v>2003</v>
          </cell>
          <cell r="J909">
            <v>12</v>
          </cell>
          <cell r="K909">
            <v>3.5999999999999997E-2</v>
          </cell>
          <cell r="L909" t="str">
            <v>NOM</v>
          </cell>
          <cell r="M909" t="str">
            <v>CIMD 2o. Nivel</v>
          </cell>
          <cell r="N909">
            <v>2003012</v>
          </cell>
        </row>
        <row r="910">
          <cell r="A910">
            <v>37965</v>
          </cell>
          <cell r="B910" t="str">
            <v>SOB</v>
          </cell>
          <cell r="C910">
            <v>38941</v>
          </cell>
          <cell r="D910">
            <v>19</v>
          </cell>
          <cell r="E910">
            <v>4.7537000000000003E-2</v>
          </cell>
          <cell r="F910" t="str">
            <v>CIM</v>
          </cell>
          <cell r="G910">
            <v>2</v>
          </cell>
          <cell r="H910">
            <v>975</v>
          </cell>
          <cell r="I910">
            <v>2003</v>
          </cell>
          <cell r="J910">
            <v>12</v>
          </cell>
          <cell r="K910">
            <v>0.90320300000000009</v>
          </cell>
          <cell r="L910" t="str">
            <v>NOM</v>
          </cell>
          <cell r="M910" t="str">
            <v>CIMD 2o. Nivel</v>
          </cell>
          <cell r="N910">
            <v>2003012</v>
          </cell>
        </row>
        <row r="911">
          <cell r="A911">
            <v>37965</v>
          </cell>
          <cell r="B911" t="str">
            <v>SOB</v>
          </cell>
          <cell r="C911">
            <v>39638</v>
          </cell>
          <cell r="D911">
            <v>3</v>
          </cell>
          <cell r="E911">
            <v>6.6299999999999998E-2</v>
          </cell>
          <cell r="F911" t="str">
            <v>CIM</v>
          </cell>
          <cell r="G911">
            <v>2</v>
          </cell>
          <cell r="H911">
            <v>1672</v>
          </cell>
          <cell r="I911">
            <v>2003</v>
          </cell>
          <cell r="J911">
            <v>12</v>
          </cell>
          <cell r="K911">
            <v>0.19889999999999999</v>
          </cell>
          <cell r="L911" t="str">
            <v>NOM</v>
          </cell>
          <cell r="M911" t="str">
            <v>CIMD 2o. Nivel</v>
          </cell>
          <cell r="N911">
            <v>2003012</v>
          </cell>
        </row>
        <row r="912">
          <cell r="A912">
            <v>37966</v>
          </cell>
          <cell r="B912" t="str">
            <v>SOB</v>
          </cell>
          <cell r="C912">
            <v>38941</v>
          </cell>
          <cell r="D912">
            <v>1</v>
          </cell>
          <cell r="E912">
            <v>4.7500000000000001E-2</v>
          </cell>
          <cell r="F912" t="str">
            <v>DAT</v>
          </cell>
          <cell r="G912">
            <v>1</v>
          </cell>
          <cell r="H912">
            <v>974</v>
          </cell>
          <cell r="I912">
            <v>2003</v>
          </cell>
          <cell r="J912">
            <v>12</v>
          </cell>
          <cell r="K912">
            <v>4.7500000000000001E-2</v>
          </cell>
          <cell r="L912" t="str">
            <v>NOM</v>
          </cell>
          <cell r="M912" t="str">
            <v>DATATEC 1er. Nivel</v>
          </cell>
          <cell r="N912">
            <v>2003012</v>
          </cell>
        </row>
        <row r="913">
          <cell r="A913">
            <v>37966</v>
          </cell>
          <cell r="B913" t="str">
            <v>SOB</v>
          </cell>
          <cell r="C913">
            <v>38004</v>
          </cell>
          <cell r="D913">
            <v>1</v>
          </cell>
          <cell r="E913">
            <v>2.5999999999999999E-2</v>
          </cell>
          <cell r="F913" t="str">
            <v>DAT</v>
          </cell>
          <cell r="G913">
            <v>2</v>
          </cell>
          <cell r="H913">
            <v>37</v>
          </cell>
          <cell r="I913">
            <v>2003</v>
          </cell>
          <cell r="J913">
            <v>12</v>
          </cell>
          <cell r="K913">
            <v>2.5999999999999999E-2</v>
          </cell>
          <cell r="L913" t="str">
            <v>NOM</v>
          </cell>
          <cell r="M913" t="str">
            <v>DATATEC 2o. Nivel</v>
          </cell>
          <cell r="N913">
            <v>2003012</v>
          </cell>
        </row>
        <row r="914">
          <cell r="A914">
            <v>37966</v>
          </cell>
          <cell r="B914" t="str">
            <v>SOB</v>
          </cell>
          <cell r="C914">
            <v>38159</v>
          </cell>
          <cell r="D914">
            <v>1</v>
          </cell>
          <cell r="E914">
            <v>2.8899999999999999E-2</v>
          </cell>
          <cell r="F914" t="str">
            <v>DAT</v>
          </cell>
          <cell r="G914">
            <v>2</v>
          </cell>
          <cell r="H914">
            <v>192</v>
          </cell>
          <cell r="I914">
            <v>2003</v>
          </cell>
          <cell r="J914">
            <v>12</v>
          </cell>
          <cell r="K914">
            <v>2.8899999999999999E-2</v>
          </cell>
          <cell r="L914" t="str">
            <v>NOM</v>
          </cell>
          <cell r="M914" t="str">
            <v>DATATEC 2o. Nivel</v>
          </cell>
          <cell r="N914">
            <v>2003012</v>
          </cell>
        </row>
        <row r="915">
          <cell r="A915">
            <v>37966</v>
          </cell>
          <cell r="B915" t="str">
            <v>SOB</v>
          </cell>
          <cell r="C915">
            <v>39364</v>
          </cell>
          <cell r="D915">
            <v>10</v>
          </cell>
          <cell r="E915">
            <v>6.0600000000000001E-2</v>
          </cell>
          <cell r="F915" t="str">
            <v>DAT</v>
          </cell>
          <cell r="G915">
            <v>2</v>
          </cell>
          <cell r="H915">
            <v>1397</v>
          </cell>
          <cell r="I915">
            <v>2003</v>
          </cell>
          <cell r="J915">
            <v>12</v>
          </cell>
          <cell r="K915">
            <v>0.60599999999999998</v>
          </cell>
          <cell r="L915" t="str">
            <v>NOM</v>
          </cell>
          <cell r="M915" t="str">
            <v>DATATEC 2o. Nivel</v>
          </cell>
          <cell r="N915">
            <v>2003012</v>
          </cell>
        </row>
        <row r="916">
          <cell r="A916">
            <v>37966</v>
          </cell>
          <cell r="B916" t="str">
            <v>SOB</v>
          </cell>
          <cell r="C916">
            <v>41619</v>
          </cell>
          <cell r="D916">
            <v>54.5</v>
          </cell>
          <cell r="E916">
            <v>5.7860000000000002E-2</v>
          </cell>
          <cell r="F916" t="str">
            <v>DAT</v>
          </cell>
          <cell r="G916">
            <v>2</v>
          </cell>
          <cell r="H916">
            <v>3652</v>
          </cell>
          <cell r="I916">
            <v>2003</v>
          </cell>
          <cell r="J916">
            <v>12</v>
          </cell>
          <cell r="K916">
            <v>3.1533700000000002</v>
          </cell>
          <cell r="L916" t="str">
            <v>VAC</v>
          </cell>
          <cell r="M916" t="str">
            <v>DATATEC 2o. Nivel</v>
          </cell>
          <cell r="N916">
            <v>2003012</v>
          </cell>
        </row>
        <row r="917">
          <cell r="A917">
            <v>37966</v>
          </cell>
          <cell r="B917" t="str">
            <v>SOB</v>
          </cell>
          <cell r="C917">
            <v>38941</v>
          </cell>
          <cell r="D917">
            <v>4</v>
          </cell>
          <cell r="E917">
            <v>4.7500000000000001E-2</v>
          </cell>
          <cell r="F917" t="str">
            <v>DAT</v>
          </cell>
          <cell r="G917">
            <v>2</v>
          </cell>
          <cell r="H917">
            <v>974</v>
          </cell>
          <cell r="I917">
            <v>2003</v>
          </cell>
          <cell r="J917">
            <v>12</v>
          </cell>
          <cell r="K917">
            <v>0.19</v>
          </cell>
          <cell r="L917" t="str">
            <v>NOM</v>
          </cell>
          <cell r="M917" t="str">
            <v>DATATEC 2o. Nivel</v>
          </cell>
          <cell r="N917">
            <v>2003012</v>
          </cell>
        </row>
        <row r="918">
          <cell r="A918">
            <v>37966</v>
          </cell>
          <cell r="B918" t="str">
            <v>SOB</v>
          </cell>
          <cell r="C918">
            <v>41619</v>
          </cell>
          <cell r="D918">
            <v>6</v>
          </cell>
          <cell r="E918">
            <v>5.79E-2</v>
          </cell>
          <cell r="F918" t="str">
            <v>CIM</v>
          </cell>
          <cell r="G918">
            <v>2</v>
          </cell>
          <cell r="H918">
            <v>3652</v>
          </cell>
          <cell r="I918">
            <v>2003</v>
          </cell>
          <cell r="J918">
            <v>12</v>
          </cell>
          <cell r="K918">
            <v>0.34739999999999999</v>
          </cell>
          <cell r="L918" t="str">
            <v>VAC</v>
          </cell>
          <cell r="M918" t="str">
            <v>CIMD 2o. Nivel</v>
          </cell>
          <cell r="N918">
            <v>2003012</v>
          </cell>
        </row>
        <row r="919">
          <cell r="A919">
            <v>37967</v>
          </cell>
          <cell r="B919" t="str">
            <v>SOB</v>
          </cell>
          <cell r="C919">
            <v>38004</v>
          </cell>
          <cell r="D919">
            <v>5</v>
          </cell>
          <cell r="E919">
            <v>2.5999999999999999E-2</v>
          </cell>
          <cell r="F919" t="str">
            <v>DAT</v>
          </cell>
          <cell r="G919">
            <v>2</v>
          </cell>
          <cell r="H919">
            <v>34</v>
          </cell>
          <cell r="I919">
            <v>2003</v>
          </cell>
          <cell r="J919">
            <v>12</v>
          </cell>
          <cell r="K919">
            <v>0.13</v>
          </cell>
          <cell r="L919" t="str">
            <v>NOM</v>
          </cell>
          <cell r="M919" t="str">
            <v>DATATEC 2o. Nivel</v>
          </cell>
          <cell r="N919">
            <v>2003012</v>
          </cell>
        </row>
        <row r="920">
          <cell r="A920">
            <v>37967</v>
          </cell>
          <cell r="B920" t="str">
            <v>SOB</v>
          </cell>
          <cell r="C920">
            <v>39364</v>
          </cell>
          <cell r="D920">
            <v>0.5</v>
          </cell>
          <cell r="E920">
            <v>6.0600000000000001E-2</v>
          </cell>
          <cell r="F920" t="str">
            <v>DAT</v>
          </cell>
          <cell r="G920">
            <v>2</v>
          </cell>
          <cell r="H920">
            <v>1394</v>
          </cell>
          <cell r="I920">
            <v>2003</v>
          </cell>
          <cell r="J920">
            <v>12</v>
          </cell>
          <cell r="K920">
            <v>3.0300000000000001E-2</v>
          </cell>
          <cell r="L920" t="str">
            <v>NOM</v>
          </cell>
          <cell r="M920" t="str">
            <v>DATATEC 2o. Nivel</v>
          </cell>
          <cell r="N920">
            <v>2003012</v>
          </cell>
        </row>
        <row r="921">
          <cell r="A921">
            <v>37967</v>
          </cell>
          <cell r="B921" t="str">
            <v>SOB</v>
          </cell>
          <cell r="C921">
            <v>39638</v>
          </cell>
          <cell r="D921">
            <v>2</v>
          </cell>
          <cell r="E921">
            <v>6.6299999999999998E-2</v>
          </cell>
          <cell r="F921" t="str">
            <v>CIM</v>
          </cell>
          <cell r="G921">
            <v>2</v>
          </cell>
          <cell r="H921">
            <v>1668</v>
          </cell>
          <cell r="I921">
            <v>2003</v>
          </cell>
          <cell r="J921">
            <v>12</v>
          </cell>
          <cell r="K921">
            <v>0.1326</v>
          </cell>
          <cell r="L921" t="str">
            <v>NOM</v>
          </cell>
          <cell r="M921" t="str">
            <v>CIMD 2o. Nivel</v>
          </cell>
          <cell r="N921">
            <v>2003012</v>
          </cell>
        </row>
        <row r="922">
          <cell r="A922">
            <v>37967</v>
          </cell>
          <cell r="B922" t="str">
            <v>SOB</v>
          </cell>
          <cell r="C922">
            <v>39364</v>
          </cell>
          <cell r="D922">
            <v>1</v>
          </cell>
          <cell r="E922">
            <v>6.0600000000000001E-2</v>
          </cell>
          <cell r="F922" t="str">
            <v>CIM</v>
          </cell>
          <cell r="G922">
            <v>2</v>
          </cell>
          <cell r="H922">
            <v>1394</v>
          </cell>
          <cell r="I922">
            <v>2003</v>
          </cell>
          <cell r="J922">
            <v>12</v>
          </cell>
          <cell r="K922">
            <v>6.0600000000000001E-2</v>
          </cell>
          <cell r="L922" t="str">
            <v>NOM</v>
          </cell>
          <cell r="M922" t="str">
            <v>CIMD 2o. Nivel</v>
          </cell>
          <cell r="N922">
            <v>2003012</v>
          </cell>
        </row>
        <row r="923">
          <cell r="A923">
            <v>37970</v>
          </cell>
          <cell r="B923" t="str">
            <v>SOB</v>
          </cell>
          <cell r="C923">
            <v>38370</v>
          </cell>
          <cell r="D923">
            <v>1</v>
          </cell>
          <cell r="E923">
            <v>3.3099999999999997E-2</v>
          </cell>
          <cell r="F923" t="str">
            <v>DAT</v>
          </cell>
          <cell r="G923">
            <v>1</v>
          </cell>
          <cell r="H923">
            <v>399</v>
          </cell>
          <cell r="I923">
            <v>2003</v>
          </cell>
          <cell r="J923">
            <v>12</v>
          </cell>
          <cell r="K923">
            <v>3.3099999999999997E-2</v>
          </cell>
          <cell r="L923" t="str">
            <v>NOM</v>
          </cell>
          <cell r="M923" t="str">
            <v>DATATEC 1er. Nivel</v>
          </cell>
          <cell r="N923">
            <v>2003012</v>
          </cell>
        </row>
        <row r="924">
          <cell r="A924">
            <v>37970</v>
          </cell>
          <cell r="B924" t="str">
            <v>SOB</v>
          </cell>
          <cell r="C924">
            <v>38159</v>
          </cell>
          <cell r="D924">
            <v>1</v>
          </cell>
          <cell r="E924">
            <v>2.9000000000000001E-2</v>
          </cell>
          <cell r="F924" t="str">
            <v>DAT</v>
          </cell>
          <cell r="G924">
            <v>2</v>
          </cell>
          <cell r="H924">
            <v>188</v>
          </cell>
          <cell r="I924">
            <v>2003</v>
          </cell>
          <cell r="J924">
            <v>12</v>
          </cell>
          <cell r="K924">
            <v>2.9000000000000001E-2</v>
          </cell>
          <cell r="L924" t="str">
            <v>NOM</v>
          </cell>
          <cell r="M924" t="str">
            <v>DATATEC 2o. Nivel</v>
          </cell>
          <cell r="N924">
            <v>2003012</v>
          </cell>
        </row>
        <row r="925">
          <cell r="A925">
            <v>37970</v>
          </cell>
          <cell r="B925" t="str">
            <v>SOB</v>
          </cell>
          <cell r="C925">
            <v>38004</v>
          </cell>
          <cell r="D925">
            <v>5</v>
          </cell>
          <cell r="E925">
            <v>2.5999999999999999E-2</v>
          </cell>
          <cell r="F925" t="str">
            <v>DAT</v>
          </cell>
          <cell r="G925">
            <v>2</v>
          </cell>
          <cell r="H925">
            <v>33</v>
          </cell>
          <cell r="I925">
            <v>2003</v>
          </cell>
          <cell r="J925">
            <v>12</v>
          </cell>
          <cell r="K925">
            <v>0.13</v>
          </cell>
          <cell r="L925" t="str">
            <v>NOM</v>
          </cell>
          <cell r="M925" t="str">
            <v>DATATEC 2o. Nivel</v>
          </cell>
          <cell r="N925">
            <v>2003012</v>
          </cell>
        </row>
        <row r="926">
          <cell r="A926">
            <v>37970</v>
          </cell>
          <cell r="B926" t="str">
            <v>SOB</v>
          </cell>
          <cell r="C926">
            <v>39638</v>
          </cell>
          <cell r="D926">
            <v>3</v>
          </cell>
          <cell r="E926">
            <v>6.6000000000000003E-2</v>
          </cell>
          <cell r="F926" t="str">
            <v>DAT</v>
          </cell>
          <cell r="G926">
            <v>2</v>
          </cell>
          <cell r="H926">
            <v>1667</v>
          </cell>
          <cell r="I926">
            <v>2003</v>
          </cell>
          <cell r="J926">
            <v>12</v>
          </cell>
          <cell r="K926">
            <v>0.19800000000000001</v>
          </cell>
          <cell r="L926" t="str">
            <v>NOM</v>
          </cell>
          <cell r="M926" t="str">
            <v>DATATEC 2o. Nivel</v>
          </cell>
          <cell r="N926">
            <v>2003012</v>
          </cell>
        </row>
        <row r="927">
          <cell r="A927">
            <v>37970</v>
          </cell>
          <cell r="B927" t="str">
            <v>SOB</v>
          </cell>
          <cell r="C927">
            <v>38941</v>
          </cell>
          <cell r="D927">
            <v>3</v>
          </cell>
          <cell r="E927">
            <v>4.7500000000000001E-2</v>
          </cell>
          <cell r="F927" t="str">
            <v>DAT</v>
          </cell>
          <cell r="G927">
            <v>2</v>
          </cell>
          <cell r="H927">
            <v>970</v>
          </cell>
          <cell r="I927">
            <v>2003</v>
          </cell>
          <cell r="J927">
            <v>12</v>
          </cell>
          <cell r="K927">
            <v>0.14250000000000002</v>
          </cell>
          <cell r="L927" t="str">
            <v>NOM</v>
          </cell>
          <cell r="M927" t="str">
            <v>DATATEC 2o. Nivel</v>
          </cell>
          <cell r="N927">
            <v>2003012</v>
          </cell>
        </row>
        <row r="928">
          <cell r="A928">
            <v>37972</v>
          </cell>
          <cell r="B928" t="str">
            <v>SOB</v>
          </cell>
          <cell r="C928">
            <v>38370</v>
          </cell>
          <cell r="D928">
            <v>2</v>
          </cell>
          <cell r="E928">
            <v>3.2599999999999997E-2</v>
          </cell>
          <cell r="F928" t="str">
            <v>DAT</v>
          </cell>
          <cell r="G928">
            <v>2</v>
          </cell>
          <cell r="H928">
            <v>397</v>
          </cell>
          <cell r="I928">
            <v>2003</v>
          </cell>
          <cell r="J928">
            <v>12</v>
          </cell>
          <cell r="K928">
            <v>6.5199999999999994E-2</v>
          </cell>
          <cell r="L928" t="str">
            <v>NOM</v>
          </cell>
          <cell r="M928" t="str">
            <v>DATATEC 2o. Nivel</v>
          </cell>
          <cell r="N928">
            <v>2003012</v>
          </cell>
        </row>
        <row r="929">
          <cell r="A929">
            <v>37972</v>
          </cell>
          <cell r="B929" t="str">
            <v>SOB</v>
          </cell>
          <cell r="C929">
            <v>38004</v>
          </cell>
          <cell r="D929">
            <v>6</v>
          </cell>
          <cell r="E929">
            <v>2.5399999999999999E-2</v>
          </cell>
          <cell r="F929" t="str">
            <v>DAT</v>
          </cell>
          <cell r="G929">
            <v>2</v>
          </cell>
          <cell r="H929">
            <v>31</v>
          </cell>
          <cell r="I929">
            <v>2003</v>
          </cell>
          <cell r="J929">
            <v>12</v>
          </cell>
          <cell r="K929">
            <v>0.15239999999999998</v>
          </cell>
          <cell r="L929" t="str">
            <v>NOM</v>
          </cell>
          <cell r="M929" t="str">
            <v>DATATEC 2o. Nivel</v>
          </cell>
          <cell r="N929">
            <v>2003012</v>
          </cell>
        </row>
        <row r="930">
          <cell r="A930">
            <v>37973</v>
          </cell>
          <cell r="B930" t="str">
            <v>SOB</v>
          </cell>
          <cell r="C930">
            <v>39364</v>
          </cell>
          <cell r="D930">
            <v>1</v>
          </cell>
          <cell r="E930">
            <v>5.96E-2</v>
          </cell>
          <cell r="F930" t="str">
            <v>DAT</v>
          </cell>
          <cell r="G930">
            <v>1</v>
          </cell>
          <cell r="H930">
            <v>1390</v>
          </cell>
          <cell r="I930">
            <v>2003</v>
          </cell>
          <cell r="J930">
            <v>12</v>
          </cell>
          <cell r="K930">
            <v>5.96E-2</v>
          </cell>
          <cell r="L930" t="str">
            <v>NOM</v>
          </cell>
          <cell r="M930" t="str">
            <v>DATATEC 1er. Nivel</v>
          </cell>
          <cell r="N930">
            <v>2003012</v>
          </cell>
        </row>
        <row r="931">
          <cell r="A931">
            <v>37973</v>
          </cell>
          <cell r="B931" t="str">
            <v>SOB</v>
          </cell>
          <cell r="C931">
            <v>38268</v>
          </cell>
          <cell r="D931">
            <v>5</v>
          </cell>
          <cell r="E931">
            <v>3.0540000000000001E-2</v>
          </cell>
          <cell r="F931" t="str">
            <v>DAT</v>
          </cell>
          <cell r="G931">
            <v>2</v>
          </cell>
          <cell r="H931">
            <v>294</v>
          </cell>
          <cell r="I931">
            <v>2003</v>
          </cell>
          <cell r="J931">
            <v>12</v>
          </cell>
          <cell r="K931">
            <v>0.1527</v>
          </cell>
          <cell r="L931" t="str">
            <v>NOM</v>
          </cell>
          <cell r="M931" t="str">
            <v>DATATEC 2o. Nivel</v>
          </cell>
          <cell r="N931">
            <v>2003012</v>
          </cell>
        </row>
        <row r="932">
          <cell r="A932">
            <v>37973</v>
          </cell>
          <cell r="B932" t="str">
            <v>SOB</v>
          </cell>
          <cell r="C932">
            <v>38370</v>
          </cell>
          <cell r="D932">
            <v>2</v>
          </cell>
          <cell r="E932">
            <v>3.2550000000000003E-2</v>
          </cell>
          <cell r="F932" t="str">
            <v>DAT</v>
          </cell>
          <cell r="G932">
            <v>2</v>
          </cell>
          <cell r="H932">
            <v>396</v>
          </cell>
          <cell r="I932">
            <v>2003</v>
          </cell>
          <cell r="J932">
            <v>12</v>
          </cell>
          <cell r="K932">
            <v>6.5100000000000005E-2</v>
          </cell>
          <cell r="L932" t="str">
            <v>NOM</v>
          </cell>
          <cell r="M932" t="str">
            <v>DATATEC 2o. Nivel</v>
          </cell>
          <cell r="N932">
            <v>2003012</v>
          </cell>
        </row>
        <row r="933">
          <cell r="A933">
            <v>37973</v>
          </cell>
          <cell r="B933" t="str">
            <v>SOB</v>
          </cell>
          <cell r="C933">
            <v>38941</v>
          </cell>
          <cell r="D933">
            <v>7</v>
          </cell>
          <cell r="E933">
            <v>4.7229E-2</v>
          </cell>
          <cell r="F933" t="str">
            <v>DAT</v>
          </cell>
          <cell r="G933">
            <v>2</v>
          </cell>
          <cell r="H933">
            <v>967</v>
          </cell>
          <cell r="I933">
            <v>2003</v>
          </cell>
          <cell r="J933">
            <v>12</v>
          </cell>
          <cell r="K933">
            <v>0.33060299999999998</v>
          </cell>
          <cell r="L933" t="str">
            <v>NOM</v>
          </cell>
          <cell r="M933" t="str">
            <v>DATATEC 2o. Nivel</v>
          </cell>
          <cell r="N933">
            <v>2003012</v>
          </cell>
        </row>
        <row r="934">
          <cell r="A934">
            <v>37973</v>
          </cell>
          <cell r="B934" t="str">
            <v>SOB</v>
          </cell>
          <cell r="C934">
            <v>39364</v>
          </cell>
          <cell r="D934">
            <v>11</v>
          </cell>
          <cell r="E934">
            <v>5.9514999999999998E-2</v>
          </cell>
          <cell r="F934" t="str">
            <v>DAT</v>
          </cell>
          <cell r="G934">
            <v>1</v>
          </cell>
          <cell r="H934">
            <v>1390</v>
          </cell>
          <cell r="I934">
            <v>2003</v>
          </cell>
          <cell r="J934">
            <v>12</v>
          </cell>
          <cell r="K934">
            <v>0.65466499999999994</v>
          </cell>
          <cell r="L934" t="str">
            <v>NOM</v>
          </cell>
          <cell r="M934" t="str">
            <v>DATATEC 1er. Nivel</v>
          </cell>
          <cell r="N934">
            <v>2003012</v>
          </cell>
        </row>
        <row r="935">
          <cell r="A935">
            <v>37973</v>
          </cell>
          <cell r="B935" t="str">
            <v>SOB</v>
          </cell>
          <cell r="C935">
            <v>41619</v>
          </cell>
          <cell r="D935">
            <v>1.5</v>
          </cell>
          <cell r="E935">
            <v>5.7799999999999997E-2</v>
          </cell>
          <cell r="F935" t="str">
            <v>DAT</v>
          </cell>
          <cell r="G935">
            <v>1</v>
          </cell>
          <cell r="H935">
            <v>3645</v>
          </cell>
          <cell r="I935">
            <v>2003</v>
          </cell>
          <cell r="J935">
            <v>12</v>
          </cell>
          <cell r="K935">
            <v>8.6699999999999999E-2</v>
          </cell>
          <cell r="L935" t="str">
            <v>VAC</v>
          </cell>
          <cell r="M935" t="str">
            <v>DATATEC 1er. Nivel</v>
          </cell>
          <cell r="N935">
            <v>2003012</v>
          </cell>
        </row>
        <row r="936">
          <cell r="A936">
            <v>37974</v>
          </cell>
          <cell r="B936" t="str">
            <v>SOB</v>
          </cell>
          <cell r="C936">
            <v>38941</v>
          </cell>
          <cell r="D936">
            <v>4</v>
          </cell>
          <cell r="E936">
            <v>4.7E-2</v>
          </cell>
          <cell r="F936" t="str">
            <v>DAT</v>
          </cell>
          <cell r="G936">
            <v>2</v>
          </cell>
          <cell r="H936">
            <v>964</v>
          </cell>
          <cell r="I936">
            <v>2003</v>
          </cell>
          <cell r="J936">
            <v>12</v>
          </cell>
          <cell r="K936">
            <v>0.188</v>
          </cell>
          <cell r="L936" t="str">
            <v>NOM</v>
          </cell>
          <cell r="M936" t="str">
            <v>DATATEC 2o. Nivel</v>
          </cell>
          <cell r="N936">
            <v>2003012</v>
          </cell>
        </row>
        <row r="937">
          <cell r="A937">
            <v>37974</v>
          </cell>
          <cell r="B937" t="str">
            <v>SOB</v>
          </cell>
          <cell r="C937">
            <v>39638</v>
          </cell>
          <cell r="D937">
            <v>1</v>
          </cell>
          <cell r="E937">
            <v>6.5500000000000003E-2</v>
          </cell>
          <cell r="F937" t="str">
            <v>DAT</v>
          </cell>
          <cell r="G937">
            <v>2</v>
          </cell>
          <cell r="H937">
            <v>1661</v>
          </cell>
          <cell r="I937">
            <v>2003</v>
          </cell>
          <cell r="J937">
            <v>12</v>
          </cell>
          <cell r="K937">
            <v>6.5500000000000003E-2</v>
          </cell>
          <cell r="L937" t="str">
            <v>NOM</v>
          </cell>
          <cell r="M937" t="str">
            <v>DATATEC 2o. Nivel</v>
          </cell>
          <cell r="N937">
            <v>2003012</v>
          </cell>
        </row>
        <row r="938">
          <cell r="A938">
            <v>37977</v>
          </cell>
          <cell r="B938" t="str">
            <v>SOB</v>
          </cell>
          <cell r="C938">
            <v>38941</v>
          </cell>
          <cell r="D938">
            <v>1</v>
          </cell>
          <cell r="E938">
            <v>4.6699999999999998E-2</v>
          </cell>
          <cell r="F938" t="str">
            <v>CIM</v>
          </cell>
          <cell r="G938">
            <v>2</v>
          </cell>
          <cell r="H938">
            <v>963</v>
          </cell>
          <cell r="I938">
            <v>2003</v>
          </cell>
          <cell r="J938">
            <v>12</v>
          </cell>
          <cell r="K938">
            <v>4.6699999999999998E-2</v>
          </cell>
          <cell r="L938" t="str">
            <v>NOM</v>
          </cell>
          <cell r="M938" t="str">
            <v>CIMD 2o. Nivel</v>
          </cell>
          <cell r="N938">
            <v>2003012</v>
          </cell>
        </row>
        <row r="939">
          <cell r="A939">
            <v>37977</v>
          </cell>
          <cell r="B939" t="str">
            <v>SOB</v>
          </cell>
          <cell r="C939">
            <v>38941</v>
          </cell>
          <cell r="D939">
            <v>2</v>
          </cell>
          <cell r="E939">
            <v>4.675E-2</v>
          </cell>
          <cell r="F939" t="str">
            <v>DAT</v>
          </cell>
          <cell r="G939">
            <v>2</v>
          </cell>
          <cell r="H939">
            <v>963</v>
          </cell>
          <cell r="I939">
            <v>2003</v>
          </cell>
          <cell r="J939">
            <v>12</v>
          </cell>
          <cell r="K939">
            <v>9.35E-2</v>
          </cell>
          <cell r="L939" t="str">
            <v>NOM</v>
          </cell>
          <cell r="M939" t="str">
            <v>DATATEC 2o. Nivel</v>
          </cell>
          <cell r="N939">
            <v>2003012</v>
          </cell>
        </row>
        <row r="940">
          <cell r="A940">
            <v>37979</v>
          </cell>
          <cell r="B940" t="str">
            <v>SOB</v>
          </cell>
          <cell r="C940">
            <v>38370</v>
          </cell>
          <cell r="D940">
            <v>3</v>
          </cell>
          <cell r="E940">
            <v>3.2500000000000001E-2</v>
          </cell>
          <cell r="F940" t="str">
            <v>DAT</v>
          </cell>
          <cell r="G940">
            <v>2</v>
          </cell>
          <cell r="H940">
            <v>390</v>
          </cell>
          <cell r="I940">
            <v>2003</v>
          </cell>
          <cell r="J940">
            <v>12</v>
          </cell>
          <cell r="K940">
            <v>9.7500000000000003E-2</v>
          </cell>
          <cell r="L940" t="str">
            <v>NOM</v>
          </cell>
          <cell r="M940" t="str">
            <v>DATATEC 2o. Nivel</v>
          </cell>
          <cell r="N940">
            <v>2003012</v>
          </cell>
        </row>
        <row r="941">
          <cell r="A941">
            <v>37981</v>
          </cell>
          <cell r="B941" t="str">
            <v>SOB</v>
          </cell>
          <cell r="C941">
            <v>38370</v>
          </cell>
          <cell r="D941">
            <v>1</v>
          </cell>
          <cell r="E941">
            <v>4.6699999999999998E-2</v>
          </cell>
          <cell r="F941" t="str">
            <v>DAT</v>
          </cell>
          <cell r="G941">
            <v>2</v>
          </cell>
          <cell r="H941">
            <v>386</v>
          </cell>
          <cell r="I941">
            <v>2003</v>
          </cell>
          <cell r="J941">
            <v>12</v>
          </cell>
          <cell r="K941">
            <v>4.6699999999999998E-2</v>
          </cell>
          <cell r="L941" t="str">
            <v>NOM</v>
          </cell>
          <cell r="M941" t="str">
            <v>DATATEC 2o. Nivel</v>
          </cell>
          <cell r="N941">
            <v>2003012</v>
          </cell>
        </row>
        <row r="942">
          <cell r="A942">
            <v>37981</v>
          </cell>
          <cell r="B942" t="str">
            <v>SOB</v>
          </cell>
          <cell r="C942">
            <v>38941</v>
          </cell>
          <cell r="D942">
            <v>3</v>
          </cell>
          <cell r="E942">
            <v>4.675E-2</v>
          </cell>
          <cell r="F942" t="str">
            <v>DAT</v>
          </cell>
          <cell r="G942">
            <v>2</v>
          </cell>
          <cell r="H942">
            <v>957</v>
          </cell>
          <cell r="I942">
            <v>2003</v>
          </cell>
          <cell r="J942">
            <v>12</v>
          </cell>
          <cell r="K942">
            <v>0.14024999999999999</v>
          </cell>
          <cell r="L942" t="str">
            <v>NOM</v>
          </cell>
          <cell r="M942" t="str">
            <v>DATATEC 2o. Nivel</v>
          </cell>
          <cell r="N942">
            <v>2003012</v>
          </cell>
        </row>
        <row r="943">
          <cell r="A943">
            <v>37984</v>
          </cell>
          <cell r="B943" t="str">
            <v>SOB</v>
          </cell>
          <cell r="C943">
            <v>38370</v>
          </cell>
          <cell r="D943">
            <v>7</v>
          </cell>
          <cell r="E943">
            <v>3.27E-2</v>
          </cell>
          <cell r="F943" t="str">
            <v>DAT</v>
          </cell>
          <cell r="G943">
            <v>2</v>
          </cell>
          <cell r="H943">
            <v>385</v>
          </cell>
          <cell r="I943">
            <v>2003</v>
          </cell>
          <cell r="J943">
            <v>12</v>
          </cell>
          <cell r="K943">
            <v>0.22889999999999999</v>
          </cell>
          <cell r="L943" t="str">
            <v>NOM</v>
          </cell>
          <cell r="M943" t="str">
            <v>DATATEC 2o. Nivel</v>
          </cell>
          <cell r="N943">
            <v>2003012</v>
          </cell>
        </row>
        <row r="944">
          <cell r="A944">
            <v>37984</v>
          </cell>
          <cell r="B944" t="str">
            <v>SOB</v>
          </cell>
          <cell r="C944">
            <v>38514</v>
          </cell>
          <cell r="D944">
            <v>6</v>
          </cell>
          <cell r="E944">
            <v>3.6600000000000001E-2</v>
          </cell>
          <cell r="F944" t="str">
            <v>DAT</v>
          </cell>
          <cell r="G944">
            <v>2</v>
          </cell>
          <cell r="H944">
            <v>529</v>
          </cell>
          <cell r="I944">
            <v>2003</v>
          </cell>
          <cell r="J944">
            <v>12</v>
          </cell>
          <cell r="K944">
            <v>0.21960000000000002</v>
          </cell>
          <cell r="L944" t="str">
            <v>NOM</v>
          </cell>
          <cell r="M944" t="str">
            <v>DATATEC 2o. Nivel</v>
          </cell>
          <cell r="N944">
            <v>2003012</v>
          </cell>
        </row>
        <row r="945">
          <cell r="A945">
            <v>37984</v>
          </cell>
          <cell r="B945" t="str">
            <v>SOB</v>
          </cell>
          <cell r="C945">
            <v>38941</v>
          </cell>
          <cell r="D945">
            <v>1</v>
          </cell>
          <cell r="E945">
            <v>4.6699999999999998E-2</v>
          </cell>
          <cell r="F945" t="str">
            <v>DAT</v>
          </cell>
          <cell r="G945">
            <v>2</v>
          </cell>
          <cell r="H945">
            <v>956</v>
          </cell>
          <cell r="I945">
            <v>2003</v>
          </cell>
          <cell r="J945">
            <v>12</v>
          </cell>
          <cell r="K945">
            <v>4.6699999999999998E-2</v>
          </cell>
          <cell r="L945" t="str">
            <v>NOM</v>
          </cell>
          <cell r="M945" t="str">
            <v>DATATEC 2o. Nivel</v>
          </cell>
          <cell r="N945">
            <v>2003012</v>
          </cell>
        </row>
        <row r="946">
          <cell r="A946">
            <v>37985</v>
          </cell>
          <cell r="B946" t="str">
            <v>SOB</v>
          </cell>
          <cell r="C946">
            <v>38514</v>
          </cell>
          <cell r="D946">
            <v>1</v>
          </cell>
          <cell r="E946">
            <v>3.6600000000000001E-2</v>
          </cell>
          <cell r="F946" t="str">
            <v>DAT</v>
          </cell>
          <cell r="G946">
            <v>2</v>
          </cell>
          <cell r="H946">
            <v>528</v>
          </cell>
          <cell r="I946">
            <v>2003</v>
          </cell>
          <cell r="J946">
            <v>12</v>
          </cell>
          <cell r="K946">
            <v>3.6600000000000001E-2</v>
          </cell>
          <cell r="L946" t="str">
            <v>NOM</v>
          </cell>
          <cell r="M946" t="str">
            <v>DATATEC 2o. Nivel</v>
          </cell>
          <cell r="N946">
            <v>2003012</v>
          </cell>
        </row>
        <row r="947">
          <cell r="A947">
            <v>37985</v>
          </cell>
          <cell r="B947" t="str">
            <v>SOB</v>
          </cell>
          <cell r="C947">
            <v>38268</v>
          </cell>
          <cell r="D947">
            <v>1</v>
          </cell>
          <cell r="E947">
            <v>3.0099999999999998E-2</v>
          </cell>
          <cell r="F947" t="str">
            <v>DAT</v>
          </cell>
          <cell r="G947">
            <v>2</v>
          </cell>
          <cell r="H947">
            <v>282</v>
          </cell>
          <cell r="I947">
            <v>2003</v>
          </cell>
          <cell r="J947">
            <v>12</v>
          </cell>
          <cell r="K947">
            <v>3.0099999999999998E-2</v>
          </cell>
          <cell r="L947" t="str">
            <v>NOM</v>
          </cell>
          <cell r="M947" t="str">
            <v>DATATEC 2o. Nivel</v>
          </cell>
          <cell r="N947">
            <v>2003012</v>
          </cell>
        </row>
        <row r="948">
          <cell r="A948">
            <v>37985</v>
          </cell>
          <cell r="B948" t="str">
            <v>SOB</v>
          </cell>
          <cell r="C948">
            <v>38362</v>
          </cell>
          <cell r="D948">
            <v>0.55000000000000004</v>
          </cell>
          <cell r="E948">
            <v>3.2099999999999997E-2</v>
          </cell>
          <cell r="F948" t="str">
            <v>DAT</v>
          </cell>
          <cell r="G948">
            <v>2</v>
          </cell>
          <cell r="H948">
            <v>376</v>
          </cell>
          <cell r="I948">
            <v>2003</v>
          </cell>
          <cell r="J948">
            <v>12</v>
          </cell>
          <cell r="K948">
            <v>1.7655000000000001E-2</v>
          </cell>
          <cell r="L948" t="e">
            <v>#N/A</v>
          </cell>
          <cell r="M948" t="str">
            <v>DATATEC 2o. Nivel</v>
          </cell>
          <cell r="N948">
            <v>2003012</v>
          </cell>
        </row>
        <row r="949">
          <cell r="A949">
            <v>37986</v>
          </cell>
          <cell r="B949" t="str">
            <v>SOB</v>
          </cell>
          <cell r="C949">
            <v>41619</v>
          </cell>
          <cell r="D949">
            <v>1</v>
          </cell>
          <cell r="E949">
            <v>5.7799999999999997E-2</v>
          </cell>
          <cell r="F949" t="str">
            <v>DAT</v>
          </cell>
          <cell r="G949">
            <v>2</v>
          </cell>
          <cell r="H949">
            <v>3632</v>
          </cell>
          <cell r="I949">
            <v>2003</v>
          </cell>
          <cell r="J949">
            <v>12</v>
          </cell>
          <cell r="K949">
            <v>5.7799999999999997E-2</v>
          </cell>
          <cell r="L949" t="str">
            <v>VAC</v>
          </cell>
          <cell r="M949" t="str">
            <v>DATATEC 2o. Nivel</v>
          </cell>
          <cell r="N949">
            <v>2003012</v>
          </cell>
        </row>
        <row r="950">
          <cell r="A950">
            <v>37991</v>
          </cell>
          <cell r="B950" t="str">
            <v>SOB</v>
          </cell>
          <cell r="C950">
            <v>38370</v>
          </cell>
          <cell r="D950">
            <v>1</v>
          </cell>
          <cell r="E950">
            <v>3.1600000000000003E-2</v>
          </cell>
          <cell r="F950" t="str">
            <v>DAT</v>
          </cell>
          <cell r="G950">
            <v>1</v>
          </cell>
          <cell r="H950">
            <v>378</v>
          </cell>
          <cell r="I950">
            <v>2004</v>
          </cell>
          <cell r="J950">
            <v>1</v>
          </cell>
          <cell r="K950">
            <v>3.1600000000000003E-2</v>
          </cell>
          <cell r="L950" t="str">
            <v>NOM</v>
          </cell>
          <cell r="M950" t="str">
            <v>DATATEC 1er. Nivel</v>
          </cell>
          <cell r="N950">
            <v>2004001</v>
          </cell>
        </row>
        <row r="951">
          <cell r="A951">
            <v>37991</v>
          </cell>
          <cell r="B951" t="str">
            <v>SOB</v>
          </cell>
          <cell r="C951">
            <v>38514</v>
          </cell>
          <cell r="D951">
            <v>2</v>
          </cell>
          <cell r="E951">
            <v>3.5617500000000003E-2</v>
          </cell>
          <cell r="F951" t="str">
            <v>DAT</v>
          </cell>
          <cell r="G951">
            <v>1</v>
          </cell>
          <cell r="H951">
            <v>522</v>
          </cell>
          <cell r="I951">
            <v>2004</v>
          </cell>
          <cell r="J951">
            <v>1</v>
          </cell>
          <cell r="K951">
            <v>7.1235000000000007E-2</v>
          </cell>
          <cell r="L951" t="str">
            <v>NOM</v>
          </cell>
          <cell r="M951" t="str">
            <v>DATATEC 1er. Nivel</v>
          </cell>
          <cell r="N951">
            <v>2004001</v>
          </cell>
        </row>
        <row r="952">
          <cell r="A952">
            <v>37991</v>
          </cell>
          <cell r="B952" t="str">
            <v>SOB</v>
          </cell>
          <cell r="C952">
            <v>38941</v>
          </cell>
          <cell r="D952">
            <v>2</v>
          </cell>
          <cell r="E952">
            <v>4.5768000000000003E-2</v>
          </cell>
          <cell r="F952" t="str">
            <v>DAT</v>
          </cell>
          <cell r="G952">
            <v>1</v>
          </cell>
          <cell r="H952">
            <v>949</v>
          </cell>
          <cell r="I952">
            <v>2004</v>
          </cell>
          <cell r="J952">
            <v>1</v>
          </cell>
          <cell r="K952">
            <v>9.1536000000000006E-2</v>
          </cell>
          <cell r="L952" t="str">
            <v>NOM</v>
          </cell>
          <cell r="M952" t="str">
            <v>DATATEC 1er. Nivel</v>
          </cell>
          <cell r="N952">
            <v>2004001</v>
          </cell>
        </row>
        <row r="953">
          <cell r="A953">
            <v>37991</v>
          </cell>
          <cell r="B953" t="str">
            <v>SOB</v>
          </cell>
          <cell r="C953">
            <v>39364</v>
          </cell>
          <cell r="D953">
            <v>1</v>
          </cell>
          <cell r="E953">
            <v>5.8500000000000003E-2</v>
          </cell>
          <cell r="F953" t="str">
            <v>DAT</v>
          </cell>
          <cell r="G953">
            <v>1</v>
          </cell>
          <cell r="H953">
            <v>1372</v>
          </cell>
          <cell r="I953">
            <v>2004</v>
          </cell>
          <cell r="J953">
            <v>1</v>
          </cell>
          <cell r="K953">
            <v>5.8500000000000003E-2</v>
          </cell>
          <cell r="L953" t="str">
            <v>NOM</v>
          </cell>
          <cell r="M953" t="str">
            <v>DATATEC 1er. Nivel</v>
          </cell>
          <cell r="N953">
            <v>2004001</v>
          </cell>
        </row>
        <row r="954">
          <cell r="A954">
            <v>37991</v>
          </cell>
          <cell r="B954" t="str">
            <v>SOB</v>
          </cell>
          <cell r="C954">
            <v>38159</v>
          </cell>
          <cell r="D954">
            <v>1</v>
          </cell>
          <cell r="E954">
            <v>2.8392000000000001E-2</v>
          </cell>
          <cell r="F954" t="str">
            <v>DAT</v>
          </cell>
          <cell r="G954">
            <v>2</v>
          </cell>
          <cell r="H954">
            <v>167</v>
          </cell>
          <cell r="I954">
            <v>2004</v>
          </cell>
          <cell r="J954">
            <v>1</v>
          </cell>
          <cell r="K954">
            <v>2.8392000000000001E-2</v>
          </cell>
          <cell r="L954" t="str">
            <v>NOM</v>
          </cell>
          <cell r="M954" t="str">
            <v>DATATEC 2o. Nivel</v>
          </cell>
          <cell r="N954">
            <v>2004001</v>
          </cell>
        </row>
        <row r="955">
          <cell r="A955">
            <v>37991</v>
          </cell>
          <cell r="B955" t="str">
            <v>SOB</v>
          </cell>
          <cell r="C955">
            <v>38268</v>
          </cell>
          <cell r="D955">
            <v>1</v>
          </cell>
          <cell r="E955">
            <v>3.0300000000000001E-2</v>
          </cell>
          <cell r="F955" t="str">
            <v>DAT</v>
          </cell>
          <cell r="G955">
            <v>2</v>
          </cell>
          <cell r="H955">
            <v>276</v>
          </cell>
          <cell r="I955">
            <v>2004</v>
          </cell>
          <cell r="J955">
            <v>1</v>
          </cell>
          <cell r="K955">
            <v>3.0300000000000001E-2</v>
          </cell>
          <cell r="L955" t="str">
            <v>NOM</v>
          </cell>
          <cell r="M955" t="str">
            <v>DATATEC 2o. Nivel</v>
          </cell>
          <cell r="N955">
            <v>2004001</v>
          </cell>
        </row>
        <row r="956">
          <cell r="A956">
            <v>37991</v>
          </cell>
          <cell r="B956" t="str">
            <v>SOB</v>
          </cell>
          <cell r="C956">
            <v>38370</v>
          </cell>
          <cell r="D956">
            <v>4</v>
          </cell>
          <cell r="E956">
            <v>3.1628000000000003E-2</v>
          </cell>
          <cell r="F956" t="str">
            <v>DAT</v>
          </cell>
          <cell r="G956">
            <v>2</v>
          </cell>
          <cell r="H956">
            <v>378</v>
          </cell>
          <cell r="I956">
            <v>2004</v>
          </cell>
          <cell r="J956">
            <v>1</v>
          </cell>
          <cell r="K956">
            <v>0.12651200000000001</v>
          </cell>
          <cell r="L956" t="str">
            <v>NOM</v>
          </cell>
          <cell r="M956" t="str">
            <v>DATATEC 2o. Nivel</v>
          </cell>
          <cell r="N956">
            <v>2004001</v>
          </cell>
        </row>
        <row r="957">
          <cell r="A957">
            <v>37991</v>
          </cell>
          <cell r="B957" t="str">
            <v>SOB</v>
          </cell>
          <cell r="C957">
            <v>38514</v>
          </cell>
          <cell r="D957">
            <v>2</v>
          </cell>
          <cell r="E957">
            <v>3.5900000000000001E-2</v>
          </cell>
          <cell r="F957" t="str">
            <v>DAT</v>
          </cell>
          <cell r="G957">
            <v>2</v>
          </cell>
          <cell r="H957">
            <v>522</v>
          </cell>
          <cell r="I957">
            <v>2004</v>
          </cell>
          <cell r="J957">
            <v>1</v>
          </cell>
          <cell r="K957">
            <v>7.1800000000000003E-2</v>
          </cell>
          <cell r="L957" t="str">
            <v>NOM</v>
          </cell>
          <cell r="M957" t="str">
            <v>DATATEC 2o. Nivel</v>
          </cell>
          <cell r="N957">
            <v>2004001</v>
          </cell>
        </row>
        <row r="958">
          <cell r="A958">
            <v>37991</v>
          </cell>
          <cell r="B958" t="str">
            <v>SOB</v>
          </cell>
          <cell r="C958">
            <v>38941</v>
          </cell>
          <cell r="D958">
            <v>3</v>
          </cell>
          <cell r="E958">
            <v>4.5850000000000002E-2</v>
          </cell>
          <cell r="F958" t="str">
            <v>DAT</v>
          </cell>
          <cell r="G958">
            <v>2</v>
          </cell>
          <cell r="H958">
            <v>949</v>
          </cell>
          <cell r="I958">
            <v>2004</v>
          </cell>
          <cell r="J958">
            <v>1</v>
          </cell>
          <cell r="K958">
            <v>0.13755000000000001</v>
          </cell>
          <cell r="L958" t="str">
            <v>NOM</v>
          </cell>
          <cell r="M958" t="str">
            <v>DATATEC 2o. Nivel</v>
          </cell>
          <cell r="N958">
            <v>2004001</v>
          </cell>
        </row>
        <row r="959">
          <cell r="A959">
            <v>37992</v>
          </cell>
          <cell r="B959" t="str">
            <v>SOB</v>
          </cell>
          <cell r="C959">
            <v>38004</v>
          </cell>
          <cell r="D959">
            <v>5</v>
          </cell>
          <cell r="E959">
            <v>2.5899999999999999E-2</v>
          </cell>
          <cell r="F959" t="str">
            <v>DAT</v>
          </cell>
          <cell r="G959">
            <v>1</v>
          </cell>
          <cell r="H959">
            <v>11</v>
          </cell>
          <cell r="I959">
            <v>2004</v>
          </cell>
          <cell r="J959">
            <v>1</v>
          </cell>
          <cell r="K959">
            <v>0.1295</v>
          </cell>
          <cell r="L959" t="str">
            <v>NOM</v>
          </cell>
          <cell r="M959" t="str">
            <v>DATATEC 1er. Nivel</v>
          </cell>
          <cell r="N959">
            <v>2004001</v>
          </cell>
        </row>
        <row r="960">
          <cell r="A960">
            <v>37992</v>
          </cell>
          <cell r="B960" t="str">
            <v>SOB</v>
          </cell>
          <cell r="C960">
            <v>38159</v>
          </cell>
          <cell r="D960">
            <v>1</v>
          </cell>
          <cell r="E960">
            <v>2.6973E-2</v>
          </cell>
          <cell r="F960" t="str">
            <v>DAT</v>
          </cell>
          <cell r="G960">
            <v>1</v>
          </cell>
          <cell r="H960">
            <v>166</v>
          </cell>
          <cell r="I960">
            <v>2004</v>
          </cell>
          <cell r="J960">
            <v>1</v>
          </cell>
          <cell r="K960">
            <v>2.6973E-2</v>
          </cell>
          <cell r="L960" t="str">
            <v>NOM</v>
          </cell>
          <cell r="M960" t="str">
            <v>DATATEC 1er. Nivel</v>
          </cell>
          <cell r="N960">
            <v>2004001</v>
          </cell>
        </row>
        <row r="961">
          <cell r="A961">
            <v>37992</v>
          </cell>
          <cell r="B961" t="str">
            <v>SOB</v>
          </cell>
          <cell r="C961">
            <v>38514</v>
          </cell>
          <cell r="D961">
            <v>4</v>
          </cell>
          <cell r="E961">
            <v>3.1397000000000001E-2</v>
          </cell>
          <cell r="F961" t="str">
            <v>DAT</v>
          </cell>
          <cell r="G961">
            <v>2</v>
          </cell>
          <cell r="H961">
            <v>521</v>
          </cell>
          <cell r="I961">
            <v>2004</v>
          </cell>
          <cell r="J961">
            <v>1</v>
          </cell>
          <cell r="K961">
            <v>0.12558800000000001</v>
          </cell>
          <cell r="L961" t="str">
            <v>NOM</v>
          </cell>
          <cell r="M961" t="str">
            <v>DATATEC 2o. Nivel</v>
          </cell>
          <cell r="N961">
            <v>2004001</v>
          </cell>
        </row>
        <row r="962">
          <cell r="A962">
            <v>37992</v>
          </cell>
          <cell r="B962" t="str">
            <v>SOB</v>
          </cell>
          <cell r="C962">
            <v>38941</v>
          </cell>
          <cell r="D962">
            <v>2</v>
          </cell>
          <cell r="E962">
            <v>4.5249999999999999E-2</v>
          </cell>
          <cell r="F962" t="str">
            <v>DAT</v>
          </cell>
          <cell r="G962">
            <v>2</v>
          </cell>
          <cell r="H962">
            <v>948</v>
          </cell>
          <cell r="I962">
            <v>2004</v>
          </cell>
          <cell r="J962">
            <v>1</v>
          </cell>
          <cell r="K962">
            <v>9.0499999999999997E-2</v>
          </cell>
          <cell r="L962" t="str">
            <v>NOM</v>
          </cell>
          <cell r="M962" t="str">
            <v>DATATEC 2o. Nivel</v>
          </cell>
          <cell r="N962">
            <v>2004001</v>
          </cell>
        </row>
        <row r="963">
          <cell r="A963">
            <v>37993</v>
          </cell>
          <cell r="B963" t="str">
            <v>SOB</v>
          </cell>
          <cell r="C963">
            <v>38941</v>
          </cell>
          <cell r="D963">
            <v>2</v>
          </cell>
          <cell r="E963">
            <v>4.4499999999999998E-2</v>
          </cell>
          <cell r="F963" t="str">
            <v>DAT</v>
          </cell>
          <cell r="G963">
            <v>1</v>
          </cell>
          <cell r="H963">
            <v>947</v>
          </cell>
          <cell r="I963">
            <v>2004</v>
          </cell>
          <cell r="J963">
            <v>1</v>
          </cell>
          <cell r="K963">
            <v>8.8999999999999996E-2</v>
          </cell>
          <cell r="L963" t="str">
            <v>NOM</v>
          </cell>
          <cell r="M963" t="str">
            <v>DATATEC 1er. Nivel</v>
          </cell>
          <cell r="N963">
            <v>2004001</v>
          </cell>
        </row>
        <row r="964">
          <cell r="A964">
            <v>37993</v>
          </cell>
          <cell r="B964" t="str">
            <v>SOB</v>
          </cell>
          <cell r="C964">
            <v>38514</v>
          </cell>
          <cell r="D964">
            <v>1</v>
          </cell>
          <cell r="E964">
            <v>3.4837E-2</v>
          </cell>
          <cell r="F964" t="str">
            <v>DAT</v>
          </cell>
          <cell r="G964">
            <v>1</v>
          </cell>
          <cell r="H964">
            <v>520</v>
          </cell>
          <cell r="I964">
            <v>2004</v>
          </cell>
          <cell r="J964">
            <v>1</v>
          </cell>
          <cell r="K964">
            <v>3.4837E-2</v>
          </cell>
          <cell r="L964" t="str">
            <v>NOM</v>
          </cell>
          <cell r="M964" t="str">
            <v>DATATEC 1er. Nivel</v>
          </cell>
          <cell r="N964">
            <v>2004001</v>
          </cell>
        </row>
        <row r="965">
          <cell r="A965">
            <v>37993</v>
          </cell>
          <cell r="B965" t="str">
            <v>SOB</v>
          </cell>
          <cell r="C965">
            <v>38370</v>
          </cell>
          <cell r="D965">
            <v>10</v>
          </cell>
          <cell r="E965">
            <v>3.09187E-2</v>
          </cell>
          <cell r="F965" t="str">
            <v>DAT</v>
          </cell>
          <cell r="G965">
            <v>2</v>
          </cell>
          <cell r="H965">
            <v>376</v>
          </cell>
          <cell r="I965">
            <v>2004</v>
          </cell>
          <cell r="J965">
            <v>1</v>
          </cell>
          <cell r="K965">
            <v>0.30918699999999999</v>
          </cell>
          <cell r="L965" t="str">
            <v>NOM</v>
          </cell>
          <cell r="M965" t="str">
            <v>DATATEC 2o. Nivel</v>
          </cell>
          <cell r="N965">
            <v>2004001</v>
          </cell>
        </row>
        <row r="966">
          <cell r="A966">
            <v>37993</v>
          </cell>
          <cell r="B966" t="str">
            <v>SOB</v>
          </cell>
          <cell r="C966">
            <v>38514</v>
          </cell>
          <cell r="D966">
            <v>3</v>
          </cell>
          <cell r="E966">
            <v>3.4545600000000003E-2</v>
          </cell>
          <cell r="F966" t="str">
            <v>DAT</v>
          </cell>
          <cell r="G966">
            <v>2</v>
          </cell>
          <cell r="H966">
            <v>520</v>
          </cell>
          <cell r="I966">
            <v>2004</v>
          </cell>
          <cell r="J966">
            <v>1</v>
          </cell>
          <cell r="K966">
            <v>0.1036368</v>
          </cell>
          <cell r="L966" t="str">
            <v>NOM</v>
          </cell>
          <cell r="M966" t="str">
            <v>DATATEC 2o. Nivel</v>
          </cell>
          <cell r="N966">
            <v>2004001</v>
          </cell>
        </row>
        <row r="967">
          <cell r="A967">
            <v>37993</v>
          </cell>
          <cell r="B967" t="str">
            <v>SOB</v>
          </cell>
          <cell r="C967">
            <v>38941</v>
          </cell>
          <cell r="D967">
            <v>5</v>
          </cell>
          <cell r="E967">
            <v>4.4640199999999998E-2</v>
          </cell>
          <cell r="F967" t="str">
            <v>DAT</v>
          </cell>
          <cell r="G967">
            <v>2</v>
          </cell>
          <cell r="H967">
            <v>947</v>
          </cell>
          <cell r="I967">
            <v>2004</v>
          </cell>
          <cell r="J967">
            <v>1</v>
          </cell>
          <cell r="K967">
            <v>0.22320099999999998</v>
          </cell>
          <cell r="L967" t="str">
            <v>NOM</v>
          </cell>
          <cell r="M967" t="str">
            <v>DATATEC 2o. Nivel</v>
          </cell>
          <cell r="N967">
            <v>2004001</v>
          </cell>
        </row>
        <row r="968">
          <cell r="A968">
            <v>37993</v>
          </cell>
          <cell r="B968" t="str">
            <v>SOB</v>
          </cell>
          <cell r="C968">
            <v>39364</v>
          </cell>
          <cell r="D968">
            <v>1</v>
          </cell>
          <cell r="E968">
            <v>5.7500000000000002E-2</v>
          </cell>
          <cell r="F968" t="str">
            <v>DAT</v>
          </cell>
          <cell r="G968">
            <v>2</v>
          </cell>
          <cell r="H968">
            <v>1370</v>
          </cell>
          <cell r="I968">
            <v>2004</v>
          </cell>
          <cell r="J968">
            <v>1</v>
          </cell>
          <cell r="K968">
            <v>5.7500000000000002E-2</v>
          </cell>
          <cell r="L968" t="str">
            <v>NOM</v>
          </cell>
          <cell r="M968" t="str">
            <v>DATATEC 2o. Nivel</v>
          </cell>
          <cell r="N968">
            <v>2004001</v>
          </cell>
        </row>
        <row r="969">
          <cell r="A969">
            <v>37994</v>
          </cell>
          <cell r="B969" t="str">
            <v>SOB</v>
          </cell>
          <cell r="C969">
            <v>38159</v>
          </cell>
          <cell r="D969">
            <v>1</v>
          </cell>
          <cell r="E969">
            <v>2.5999999999999999E-2</v>
          </cell>
          <cell r="F969" t="str">
            <v>DAT</v>
          </cell>
          <cell r="G969">
            <v>1</v>
          </cell>
          <cell r="H969">
            <v>164</v>
          </cell>
          <cell r="I969">
            <v>2004</v>
          </cell>
          <cell r="J969">
            <v>1</v>
          </cell>
          <cell r="K969">
            <v>2.5999999999999999E-2</v>
          </cell>
          <cell r="L969" t="str">
            <v>NOM</v>
          </cell>
          <cell r="M969" t="str">
            <v>DATATEC 1er. Nivel</v>
          </cell>
          <cell r="N969">
            <v>2004001</v>
          </cell>
        </row>
        <row r="970">
          <cell r="A970">
            <v>37994</v>
          </cell>
          <cell r="B970" t="str">
            <v>SOB</v>
          </cell>
          <cell r="C970">
            <v>38159</v>
          </cell>
          <cell r="D970">
            <v>1</v>
          </cell>
          <cell r="E970">
            <v>2.6443999999999999E-2</v>
          </cell>
          <cell r="F970" t="str">
            <v>DAT</v>
          </cell>
          <cell r="G970">
            <v>2</v>
          </cell>
          <cell r="H970">
            <v>164</v>
          </cell>
          <cell r="I970">
            <v>2004</v>
          </cell>
          <cell r="J970">
            <v>1</v>
          </cell>
          <cell r="K970">
            <v>2.6443999999999999E-2</v>
          </cell>
          <cell r="L970" t="str">
            <v>NOM</v>
          </cell>
          <cell r="M970" t="str">
            <v>DATATEC 2o. Nivel</v>
          </cell>
          <cell r="N970">
            <v>2004001</v>
          </cell>
        </row>
        <row r="971">
          <cell r="A971">
            <v>37994</v>
          </cell>
          <cell r="B971" t="str">
            <v>SOB</v>
          </cell>
          <cell r="C971">
            <v>38268</v>
          </cell>
          <cell r="D971">
            <v>7</v>
          </cell>
          <cell r="E971">
            <v>2.92714E-2</v>
          </cell>
          <cell r="F971" t="str">
            <v>DAT</v>
          </cell>
          <cell r="G971">
            <v>2</v>
          </cell>
          <cell r="H971">
            <v>273</v>
          </cell>
          <cell r="I971">
            <v>2004</v>
          </cell>
          <cell r="J971">
            <v>1</v>
          </cell>
          <cell r="K971">
            <v>0.20489979999999999</v>
          </cell>
          <cell r="L971" t="str">
            <v>NOM</v>
          </cell>
          <cell r="M971" t="str">
            <v>DATATEC 2o. Nivel</v>
          </cell>
          <cell r="N971">
            <v>2004001</v>
          </cell>
        </row>
        <row r="972">
          <cell r="A972">
            <v>37994</v>
          </cell>
          <cell r="B972" t="str">
            <v>SOB</v>
          </cell>
          <cell r="C972">
            <v>38370</v>
          </cell>
          <cell r="D972">
            <v>8</v>
          </cell>
          <cell r="E972">
            <v>3.0783499999999998E-2</v>
          </cell>
          <cell r="F972" t="str">
            <v>DAT</v>
          </cell>
          <cell r="G972">
            <v>2</v>
          </cell>
          <cell r="H972">
            <v>375</v>
          </cell>
          <cell r="I972">
            <v>2004</v>
          </cell>
          <cell r="J972">
            <v>1</v>
          </cell>
          <cell r="K972">
            <v>0.24626799999999999</v>
          </cell>
          <cell r="L972" t="str">
            <v>NOM</v>
          </cell>
          <cell r="M972" t="str">
            <v>DATATEC 2o. Nivel</v>
          </cell>
          <cell r="N972">
            <v>2004001</v>
          </cell>
        </row>
        <row r="973">
          <cell r="A973">
            <v>37994</v>
          </cell>
          <cell r="B973" t="str">
            <v>SOB</v>
          </cell>
          <cell r="C973">
            <v>38514</v>
          </cell>
          <cell r="D973">
            <v>1</v>
          </cell>
          <cell r="E973">
            <v>3.4200000000000001E-2</v>
          </cell>
          <cell r="F973" t="str">
            <v>DAT</v>
          </cell>
          <cell r="G973">
            <v>1</v>
          </cell>
          <cell r="H973">
            <v>519</v>
          </cell>
          <cell r="I973">
            <v>2004</v>
          </cell>
          <cell r="J973">
            <v>1</v>
          </cell>
          <cell r="K973">
            <v>3.4200000000000001E-2</v>
          </cell>
          <cell r="L973" t="str">
            <v>NOM</v>
          </cell>
          <cell r="M973" t="str">
            <v>DATATEC 1er. Nivel</v>
          </cell>
          <cell r="N973">
            <v>2004001</v>
          </cell>
        </row>
        <row r="974">
          <cell r="A974">
            <v>37994</v>
          </cell>
          <cell r="B974" t="str">
            <v>SOB</v>
          </cell>
          <cell r="C974">
            <v>38941</v>
          </cell>
          <cell r="D974">
            <v>1</v>
          </cell>
          <cell r="E974">
            <v>4.4200000000000003E-2</v>
          </cell>
          <cell r="F974" t="str">
            <v>DAT</v>
          </cell>
          <cell r="G974">
            <v>2</v>
          </cell>
          <cell r="H974">
            <v>946</v>
          </cell>
          <cell r="I974">
            <v>2004</v>
          </cell>
          <cell r="J974">
            <v>1</v>
          </cell>
          <cell r="K974">
            <v>4.4200000000000003E-2</v>
          </cell>
          <cell r="L974" t="str">
            <v>NOM</v>
          </cell>
          <cell r="M974" t="str">
            <v>DATATEC 2o. Nivel</v>
          </cell>
          <cell r="N974">
            <v>2004001</v>
          </cell>
        </row>
        <row r="975">
          <cell r="A975">
            <v>37994</v>
          </cell>
          <cell r="B975" t="str">
            <v>SOB</v>
          </cell>
          <cell r="C975">
            <v>39364</v>
          </cell>
          <cell r="D975">
            <v>1</v>
          </cell>
          <cell r="E975">
            <v>5.7000000000000002E-2</v>
          </cell>
          <cell r="F975" t="str">
            <v>DAT</v>
          </cell>
          <cell r="G975">
            <v>2</v>
          </cell>
          <cell r="H975">
            <v>1369</v>
          </cell>
          <cell r="I975">
            <v>2004</v>
          </cell>
          <cell r="J975">
            <v>1</v>
          </cell>
          <cell r="K975">
            <v>5.7000000000000002E-2</v>
          </cell>
          <cell r="L975" t="str">
            <v>NOM</v>
          </cell>
          <cell r="M975" t="str">
            <v>DATATEC 2o. Nivel</v>
          </cell>
          <cell r="N975">
            <v>2004001</v>
          </cell>
        </row>
        <row r="976">
          <cell r="A976">
            <v>37994</v>
          </cell>
          <cell r="B976" t="str">
            <v>SOB</v>
          </cell>
          <cell r="C976">
            <v>39364</v>
          </cell>
          <cell r="D976">
            <v>2</v>
          </cell>
          <cell r="E976">
            <v>5.7500000000000002E-2</v>
          </cell>
          <cell r="F976" t="str">
            <v>CIM</v>
          </cell>
          <cell r="G976">
            <v>2</v>
          </cell>
          <cell r="H976">
            <v>1369</v>
          </cell>
          <cell r="I976">
            <v>2004</v>
          </cell>
          <cell r="J976">
            <v>1</v>
          </cell>
          <cell r="K976">
            <v>0.115</v>
          </cell>
          <cell r="L976" t="str">
            <v>NOM</v>
          </cell>
          <cell r="M976" t="str">
            <v>CIMD 2o. Nivel</v>
          </cell>
          <cell r="N976">
            <v>2004001</v>
          </cell>
        </row>
        <row r="977">
          <cell r="A977">
            <v>37994</v>
          </cell>
          <cell r="B977" t="str">
            <v>SOB</v>
          </cell>
          <cell r="C977">
            <v>39364</v>
          </cell>
          <cell r="D977">
            <v>1</v>
          </cell>
          <cell r="E977">
            <v>5.74E-2</v>
          </cell>
          <cell r="F977" t="str">
            <v>CIM</v>
          </cell>
          <cell r="G977">
            <v>2</v>
          </cell>
          <cell r="H977">
            <v>1369</v>
          </cell>
          <cell r="I977">
            <v>2004</v>
          </cell>
          <cell r="J977">
            <v>1</v>
          </cell>
          <cell r="K977">
            <v>5.74E-2</v>
          </cell>
          <cell r="L977" t="str">
            <v>NOM</v>
          </cell>
          <cell r="M977" t="str">
            <v>CIMD 2o. Nivel</v>
          </cell>
          <cell r="N977">
            <v>2004001</v>
          </cell>
        </row>
        <row r="978">
          <cell r="A978">
            <v>37994</v>
          </cell>
          <cell r="B978" t="str">
            <v>SOB</v>
          </cell>
          <cell r="C978">
            <v>39638</v>
          </cell>
          <cell r="D978">
            <v>2</v>
          </cell>
          <cell r="E978">
            <v>6.3299999999999995E-2</v>
          </cell>
          <cell r="F978" t="str">
            <v>CIM</v>
          </cell>
          <cell r="G978">
            <v>2</v>
          </cell>
          <cell r="H978">
            <v>1643</v>
          </cell>
          <cell r="I978">
            <v>2004</v>
          </cell>
          <cell r="J978">
            <v>1</v>
          </cell>
          <cell r="K978">
            <v>0.12659999999999999</v>
          </cell>
          <cell r="L978" t="str">
            <v>NOM</v>
          </cell>
          <cell r="M978" t="str">
            <v>CIMD 2o. Nivel</v>
          </cell>
          <cell r="N978">
            <v>2004001</v>
          </cell>
        </row>
        <row r="979">
          <cell r="A979">
            <v>37995</v>
          </cell>
          <cell r="B979" t="str">
            <v>SOB</v>
          </cell>
          <cell r="C979">
            <v>38159</v>
          </cell>
          <cell r="D979">
            <v>3</v>
          </cell>
          <cell r="E979">
            <v>2.5999999999999999E-2</v>
          </cell>
          <cell r="F979" t="str">
            <v>DAT</v>
          </cell>
          <cell r="G979">
            <v>2</v>
          </cell>
          <cell r="H979">
            <v>161</v>
          </cell>
          <cell r="I979">
            <v>2004</v>
          </cell>
          <cell r="J979">
            <v>1</v>
          </cell>
          <cell r="K979">
            <v>7.8E-2</v>
          </cell>
          <cell r="L979" t="str">
            <v>NOM</v>
          </cell>
          <cell r="M979" t="str">
            <v>DATATEC 2o. Nivel</v>
          </cell>
          <cell r="N979">
            <v>2004001</v>
          </cell>
        </row>
        <row r="980">
          <cell r="A980">
            <v>37995</v>
          </cell>
          <cell r="B980" t="str">
            <v>SOB</v>
          </cell>
          <cell r="C980">
            <v>38514</v>
          </cell>
          <cell r="D980">
            <v>1</v>
          </cell>
          <cell r="E980">
            <v>3.4299999999999997E-2</v>
          </cell>
          <cell r="F980" t="str">
            <v>DAT</v>
          </cell>
          <cell r="G980">
            <v>2</v>
          </cell>
          <cell r="H980">
            <v>516</v>
          </cell>
          <cell r="I980">
            <v>2004</v>
          </cell>
          <cell r="J980">
            <v>1</v>
          </cell>
          <cell r="K980">
            <v>3.4299999999999997E-2</v>
          </cell>
          <cell r="L980" t="str">
            <v>NOM</v>
          </cell>
          <cell r="M980" t="str">
            <v>DATATEC 2o. Nivel</v>
          </cell>
          <cell r="N980">
            <v>2004001</v>
          </cell>
        </row>
        <row r="981">
          <cell r="A981">
            <v>37995</v>
          </cell>
          <cell r="B981" t="str">
            <v>SOB</v>
          </cell>
          <cell r="C981">
            <v>38941</v>
          </cell>
          <cell r="D981">
            <v>3</v>
          </cell>
          <cell r="E981">
            <v>4.4200000000000003E-2</v>
          </cell>
          <cell r="F981" t="str">
            <v>DAT</v>
          </cell>
          <cell r="G981">
            <v>2</v>
          </cell>
          <cell r="H981">
            <v>943</v>
          </cell>
          <cell r="I981">
            <v>2004</v>
          </cell>
          <cell r="J981">
            <v>1</v>
          </cell>
          <cell r="K981">
            <v>0.1326</v>
          </cell>
          <cell r="L981" t="str">
            <v>NOM</v>
          </cell>
          <cell r="M981" t="str">
            <v>DATATEC 2o. Nivel</v>
          </cell>
          <cell r="N981">
            <v>2004001</v>
          </cell>
        </row>
        <row r="982">
          <cell r="A982">
            <v>37998</v>
          </cell>
          <cell r="B982" t="str">
            <v>SOB</v>
          </cell>
          <cell r="C982">
            <v>38159</v>
          </cell>
          <cell r="D982">
            <v>1</v>
          </cell>
          <cell r="E982">
            <v>2.7E-2</v>
          </cell>
          <cell r="F982" t="str">
            <v>DAT</v>
          </cell>
          <cell r="G982">
            <v>1</v>
          </cell>
          <cell r="H982">
            <v>160</v>
          </cell>
          <cell r="I982">
            <v>2004</v>
          </cell>
          <cell r="J982">
            <v>1</v>
          </cell>
          <cell r="K982">
            <v>2.7E-2</v>
          </cell>
          <cell r="L982" t="str">
            <v>NOM</v>
          </cell>
          <cell r="M982" t="str">
            <v>DATATEC 1er. Nivel</v>
          </cell>
          <cell r="N982">
            <v>2004001</v>
          </cell>
        </row>
        <row r="983">
          <cell r="A983">
            <v>37998</v>
          </cell>
          <cell r="B983" t="str">
            <v>SOB</v>
          </cell>
          <cell r="C983">
            <v>38268</v>
          </cell>
          <cell r="D983">
            <v>2</v>
          </cell>
          <cell r="E983">
            <v>3.0249999999999999E-2</v>
          </cell>
          <cell r="F983" t="str">
            <v>DAT</v>
          </cell>
          <cell r="G983">
            <v>1</v>
          </cell>
          <cell r="H983">
            <v>269</v>
          </cell>
          <cell r="I983">
            <v>2004</v>
          </cell>
          <cell r="J983">
            <v>1</v>
          </cell>
          <cell r="K983">
            <v>6.0499999999999998E-2</v>
          </cell>
          <cell r="L983" t="str">
            <v>NOM</v>
          </cell>
          <cell r="M983" t="str">
            <v>DATATEC 1er. Nivel</v>
          </cell>
          <cell r="N983">
            <v>2004001</v>
          </cell>
        </row>
        <row r="984">
          <cell r="A984">
            <v>37998</v>
          </cell>
          <cell r="B984" t="str">
            <v>SOB</v>
          </cell>
          <cell r="C984">
            <v>38370</v>
          </cell>
          <cell r="D984">
            <v>4</v>
          </cell>
          <cell r="E984">
            <v>3.1600000000000003E-2</v>
          </cell>
          <cell r="F984" t="str">
            <v>DAT</v>
          </cell>
          <cell r="G984">
            <v>1</v>
          </cell>
          <cell r="H984">
            <v>371</v>
          </cell>
          <cell r="I984">
            <v>2004</v>
          </cell>
          <cell r="J984">
            <v>1</v>
          </cell>
          <cell r="K984">
            <v>0.12640000000000001</v>
          </cell>
          <cell r="L984" t="str">
            <v>NOM</v>
          </cell>
          <cell r="M984" t="str">
            <v>DATATEC 1er. Nivel</v>
          </cell>
          <cell r="N984">
            <v>2004001</v>
          </cell>
        </row>
        <row r="985">
          <cell r="A985">
            <v>37998</v>
          </cell>
          <cell r="B985" t="str">
            <v>SOB</v>
          </cell>
          <cell r="C985">
            <v>38514</v>
          </cell>
          <cell r="D985">
            <v>1</v>
          </cell>
          <cell r="E985">
            <v>3.4500000000000003E-2</v>
          </cell>
          <cell r="F985" t="str">
            <v>DAT</v>
          </cell>
          <cell r="G985">
            <v>1</v>
          </cell>
          <cell r="H985">
            <v>515</v>
          </cell>
          <cell r="I985">
            <v>2004</v>
          </cell>
          <cell r="J985">
            <v>1</v>
          </cell>
          <cell r="K985">
            <v>3.4500000000000003E-2</v>
          </cell>
          <cell r="L985" t="str">
            <v>NOM</v>
          </cell>
          <cell r="M985" t="str">
            <v>DATATEC 1er. Nivel</v>
          </cell>
          <cell r="N985">
            <v>2004001</v>
          </cell>
        </row>
        <row r="986">
          <cell r="A986">
            <v>37998</v>
          </cell>
          <cell r="B986" t="str">
            <v>SOB</v>
          </cell>
          <cell r="C986">
            <v>38370</v>
          </cell>
          <cell r="D986">
            <v>4</v>
          </cell>
          <cell r="E986">
            <v>3.1E-2</v>
          </cell>
          <cell r="F986" t="str">
            <v>DAT</v>
          </cell>
          <cell r="G986">
            <v>2</v>
          </cell>
          <cell r="H986">
            <v>371</v>
          </cell>
          <cell r="I986">
            <v>2004</v>
          </cell>
          <cell r="J986">
            <v>1</v>
          </cell>
          <cell r="K986">
            <v>0.124</v>
          </cell>
          <cell r="L986" t="str">
            <v>NOM</v>
          </cell>
          <cell r="M986" t="str">
            <v>DATATEC 2o. Nivel</v>
          </cell>
          <cell r="N986">
            <v>2004001</v>
          </cell>
        </row>
        <row r="987">
          <cell r="A987">
            <v>37998</v>
          </cell>
          <cell r="B987" t="str">
            <v>SOB</v>
          </cell>
          <cell r="C987">
            <v>38514</v>
          </cell>
          <cell r="D987">
            <v>4</v>
          </cell>
          <cell r="E987">
            <v>3.4500000000000003E-2</v>
          </cell>
          <cell r="F987" t="str">
            <v>DAT</v>
          </cell>
          <cell r="G987">
            <v>2</v>
          </cell>
          <cell r="H987">
            <v>515</v>
          </cell>
          <cell r="I987">
            <v>2004</v>
          </cell>
          <cell r="J987">
            <v>1</v>
          </cell>
          <cell r="K987">
            <v>0.13800000000000001</v>
          </cell>
          <cell r="L987" t="str">
            <v>NOM</v>
          </cell>
          <cell r="M987" t="str">
            <v>DATATEC 2o. Nivel</v>
          </cell>
          <cell r="N987">
            <v>2004001</v>
          </cell>
        </row>
        <row r="988">
          <cell r="A988">
            <v>37998</v>
          </cell>
          <cell r="B988" t="str">
            <v>SOB</v>
          </cell>
          <cell r="C988">
            <v>38941</v>
          </cell>
          <cell r="D988">
            <v>1</v>
          </cell>
          <cell r="E988">
            <v>4.4499999999999998E-2</v>
          </cell>
          <cell r="F988" t="str">
            <v>DAT</v>
          </cell>
          <cell r="G988">
            <v>2</v>
          </cell>
          <cell r="H988">
            <v>942</v>
          </cell>
          <cell r="I988">
            <v>2004</v>
          </cell>
          <cell r="J988">
            <v>1</v>
          </cell>
          <cell r="K988">
            <v>4.4499999999999998E-2</v>
          </cell>
          <cell r="L988" t="str">
            <v>NOM</v>
          </cell>
          <cell r="M988" t="str">
            <v>DATATEC 2o. Nivel</v>
          </cell>
          <cell r="N988">
            <v>2004001</v>
          </cell>
        </row>
        <row r="989">
          <cell r="A989">
            <v>37999</v>
          </cell>
          <cell r="B989" t="str">
            <v>SOB</v>
          </cell>
          <cell r="C989">
            <v>38268</v>
          </cell>
          <cell r="D989">
            <v>3</v>
          </cell>
          <cell r="E989">
            <v>3.0499999999999999E-2</v>
          </cell>
          <cell r="F989" t="str">
            <v>DAT</v>
          </cell>
          <cell r="G989">
            <v>1</v>
          </cell>
          <cell r="H989">
            <v>268</v>
          </cell>
          <cell r="I989">
            <v>2004</v>
          </cell>
          <cell r="J989">
            <v>1</v>
          </cell>
          <cell r="K989">
            <v>9.1499999999999998E-2</v>
          </cell>
          <cell r="L989" t="str">
            <v>NOM</v>
          </cell>
          <cell r="M989" t="str">
            <v>DATATEC 1er. Nivel</v>
          </cell>
          <cell r="N989">
            <v>2004001</v>
          </cell>
        </row>
        <row r="990">
          <cell r="A990">
            <v>37999</v>
          </cell>
          <cell r="B990" t="str">
            <v>SOB</v>
          </cell>
          <cell r="C990">
            <v>38268</v>
          </cell>
          <cell r="D990">
            <v>3</v>
          </cell>
          <cell r="E990">
            <v>3.0499999999999999E-2</v>
          </cell>
          <cell r="F990" t="str">
            <v>DAT</v>
          </cell>
          <cell r="G990">
            <v>2</v>
          </cell>
          <cell r="H990">
            <v>268</v>
          </cell>
          <cell r="I990">
            <v>2004</v>
          </cell>
          <cell r="J990">
            <v>1</v>
          </cell>
          <cell r="K990">
            <v>9.1499999999999998E-2</v>
          </cell>
          <cell r="L990" t="str">
            <v>NOM</v>
          </cell>
          <cell r="M990" t="str">
            <v>DATATEC 2o. Nivel</v>
          </cell>
          <cell r="N990">
            <v>2004001</v>
          </cell>
        </row>
        <row r="991">
          <cell r="A991">
            <v>37999</v>
          </cell>
          <cell r="B991" t="str">
            <v>SOB</v>
          </cell>
          <cell r="C991">
            <v>38370</v>
          </cell>
          <cell r="D991">
            <v>9.5</v>
          </cell>
          <cell r="E991">
            <v>3.10053E-2</v>
          </cell>
          <cell r="F991" t="str">
            <v>DAT</v>
          </cell>
          <cell r="G991">
            <v>2</v>
          </cell>
          <cell r="H991">
            <v>370</v>
          </cell>
          <cell r="I991">
            <v>2004</v>
          </cell>
          <cell r="J991">
            <v>1</v>
          </cell>
          <cell r="K991">
            <v>0.29455035000000002</v>
          </cell>
          <cell r="L991" t="str">
            <v>NOM</v>
          </cell>
          <cell r="M991" t="str">
            <v>DATATEC 2o. Nivel</v>
          </cell>
          <cell r="N991">
            <v>2004001</v>
          </cell>
        </row>
        <row r="992">
          <cell r="A992">
            <v>37999</v>
          </cell>
          <cell r="B992" t="str">
            <v>SOB</v>
          </cell>
          <cell r="C992">
            <v>38514</v>
          </cell>
          <cell r="D992">
            <v>3</v>
          </cell>
          <cell r="E992">
            <v>3.49333E-2</v>
          </cell>
          <cell r="F992" t="str">
            <v>DAT</v>
          </cell>
          <cell r="G992">
            <v>2</v>
          </cell>
          <cell r="H992">
            <v>514</v>
          </cell>
          <cell r="I992">
            <v>2004</v>
          </cell>
          <cell r="J992">
            <v>1</v>
          </cell>
          <cell r="K992">
            <v>0.1047999</v>
          </cell>
          <cell r="L992" t="str">
            <v>NOM</v>
          </cell>
          <cell r="M992" t="str">
            <v>DATATEC 2o. Nivel</v>
          </cell>
          <cell r="N992">
            <v>2004001</v>
          </cell>
        </row>
        <row r="993">
          <cell r="A993">
            <v>38000</v>
          </cell>
          <cell r="B993" t="str">
            <v>SOB</v>
          </cell>
          <cell r="C993">
            <v>38514</v>
          </cell>
          <cell r="D993">
            <v>1</v>
          </cell>
          <cell r="E993">
            <v>3.5000000000000003E-2</v>
          </cell>
          <cell r="F993" t="str">
            <v>DAT</v>
          </cell>
          <cell r="G993">
            <v>1</v>
          </cell>
          <cell r="H993">
            <v>513</v>
          </cell>
          <cell r="I993">
            <v>2004</v>
          </cell>
          <cell r="J993">
            <v>1</v>
          </cell>
          <cell r="K993">
            <v>3.5000000000000003E-2</v>
          </cell>
          <cell r="L993" t="str">
            <v>NOM</v>
          </cell>
          <cell r="M993" t="str">
            <v>DATATEC 1er. Nivel</v>
          </cell>
          <cell r="N993">
            <v>2004001</v>
          </cell>
        </row>
        <row r="994">
          <cell r="A994">
            <v>38000</v>
          </cell>
          <cell r="B994" t="str">
            <v>SOB</v>
          </cell>
          <cell r="C994">
            <v>38159</v>
          </cell>
          <cell r="D994">
            <v>10</v>
          </cell>
          <cell r="E994">
            <v>2.75E-2</v>
          </cell>
          <cell r="F994" t="str">
            <v>DAT</v>
          </cell>
          <cell r="G994">
            <v>2</v>
          </cell>
          <cell r="H994">
            <v>158</v>
          </cell>
          <cell r="I994">
            <v>2004</v>
          </cell>
          <cell r="J994">
            <v>1</v>
          </cell>
          <cell r="K994">
            <v>0.27500000000000002</v>
          </cell>
          <cell r="L994" t="str">
            <v>NOM</v>
          </cell>
          <cell r="M994" t="str">
            <v>DATATEC 2o. Nivel</v>
          </cell>
          <cell r="N994">
            <v>2004001</v>
          </cell>
        </row>
        <row r="995">
          <cell r="A995">
            <v>38000</v>
          </cell>
          <cell r="B995" t="str">
            <v>SOB</v>
          </cell>
          <cell r="C995">
            <v>38514</v>
          </cell>
          <cell r="D995">
            <v>3</v>
          </cell>
          <cell r="E995">
            <v>3.4599999999999999E-2</v>
          </cell>
          <cell r="F995" t="str">
            <v>CIM</v>
          </cell>
          <cell r="G995">
            <v>2</v>
          </cell>
          <cell r="H995">
            <v>513</v>
          </cell>
          <cell r="I995">
            <v>2004</v>
          </cell>
          <cell r="J995">
            <v>1</v>
          </cell>
          <cell r="K995">
            <v>0.1038</v>
          </cell>
          <cell r="L995" t="str">
            <v>NOM</v>
          </cell>
          <cell r="M995" t="str">
            <v>CIMD 2o. Nivel</v>
          </cell>
          <cell r="N995">
            <v>2004001</v>
          </cell>
        </row>
        <row r="996">
          <cell r="A996">
            <v>38000</v>
          </cell>
          <cell r="B996" t="str">
            <v>SOB</v>
          </cell>
          <cell r="C996">
            <v>38514</v>
          </cell>
          <cell r="D996">
            <v>3</v>
          </cell>
          <cell r="E996">
            <v>3.5000000000000003E-2</v>
          </cell>
          <cell r="F996" t="str">
            <v>CIM</v>
          </cell>
          <cell r="G996">
            <v>2</v>
          </cell>
          <cell r="H996">
            <v>513</v>
          </cell>
          <cell r="I996">
            <v>2004</v>
          </cell>
          <cell r="J996">
            <v>1</v>
          </cell>
          <cell r="K996">
            <v>0.10500000000000001</v>
          </cell>
          <cell r="L996" t="str">
            <v>NOM</v>
          </cell>
          <cell r="M996" t="str">
            <v>CIMD 2o. Nivel</v>
          </cell>
          <cell r="N996">
            <v>2004001</v>
          </cell>
        </row>
        <row r="997">
          <cell r="A997">
            <v>38001</v>
          </cell>
          <cell r="B997" t="str">
            <v>SOB</v>
          </cell>
          <cell r="C997">
            <v>38268</v>
          </cell>
          <cell r="D997">
            <v>2</v>
          </cell>
          <cell r="E997">
            <v>3.1E-2</v>
          </cell>
          <cell r="F997" t="str">
            <v>DAT</v>
          </cell>
          <cell r="G997">
            <v>2</v>
          </cell>
          <cell r="H997">
            <v>266</v>
          </cell>
          <cell r="I997">
            <v>2004</v>
          </cell>
          <cell r="J997">
            <v>1</v>
          </cell>
          <cell r="K997">
            <v>6.2E-2</v>
          </cell>
          <cell r="L997" t="str">
            <v>NOM</v>
          </cell>
          <cell r="M997" t="str">
            <v>DATATEC 2o. Nivel</v>
          </cell>
          <cell r="N997">
            <v>2004001</v>
          </cell>
        </row>
        <row r="998">
          <cell r="A998">
            <v>38001</v>
          </cell>
          <cell r="B998" t="str">
            <v>SOB</v>
          </cell>
          <cell r="C998">
            <v>38941</v>
          </cell>
          <cell r="D998">
            <v>5</v>
          </cell>
          <cell r="E998">
            <v>4.5580000000000002E-2</v>
          </cell>
          <cell r="F998" t="str">
            <v>DAT</v>
          </cell>
          <cell r="G998">
            <v>2</v>
          </cell>
          <cell r="H998">
            <v>939</v>
          </cell>
          <cell r="I998">
            <v>2004</v>
          </cell>
          <cell r="J998">
            <v>1</v>
          </cell>
          <cell r="K998">
            <v>0.22790000000000002</v>
          </cell>
          <cell r="L998" t="str">
            <v>NOM</v>
          </cell>
          <cell r="M998" t="str">
            <v>DATATEC 2o. Nivel</v>
          </cell>
          <cell r="N998">
            <v>2004001</v>
          </cell>
        </row>
        <row r="999">
          <cell r="A999">
            <v>38001</v>
          </cell>
          <cell r="B999" t="str">
            <v>SOB</v>
          </cell>
          <cell r="C999">
            <v>38941</v>
          </cell>
          <cell r="D999">
            <v>3</v>
          </cell>
          <cell r="E999">
            <v>4.5400000000000003E-2</v>
          </cell>
          <cell r="F999" t="str">
            <v>CIM</v>
          </cell>
          <cell r="G999">
            <v>2</v>
          </cell>
          <cell r="H999">
            <v>939</v>
          </cell>
          <cell r="I999">
            <v>2004</v>
          </cell>
          <cell r="J999">
            <v>1</v>
          </cell>
          <cell r="K999">
            <v>0.13620000000000002</v>
          </cell>
          <cell r="L999" t="str">
            <v>NOM</v>
          </cell>
          <cell r="M999" t="str">
            <v>CIMD 2o. Nivel</v>
          </cell>
          <cell r="N999">
            <v>2004001</v>
          </cell>
        </row>
        <row r="1000">
          <cell r="A1000">
            <v>38002</v>
          </cell>
          <cell r="B1000" t="str">
            <v>SOB</v>
          </cell>
          <cell r="C1000">
            <v>38941</v>
          </cell>
          <cell r="D1000">
            <v>1</v>
          </cell>
          <cell r="E1000">
            <v>4.5199999999999997E-2</v>
          </cell>
          <cell r="F1000" t="str">
            <v>CIM</v>
          </cell>
          <cell r="G1000">
            <v>2</v>
          </cell>
          <cell r="H1000">
            <v>936</v>
          </cell>
          <cell r="I1000">
            <v>2004</v>
          </cell>
          <cell r="J1000">
            <v>1</v>
          </cell>
          <cell r="K1000">
            <v>4.5199999999999997E-2</v>
          </cell>
          <cell r="L1000" t="str">
            <v>NOM</v>
          </cell>
          <cell r="M1000" t="str">
            <v>CIMD 2o. Nivel</v>
          </cell>
          <cell r="N1000">
            <v>2004001</v>
          </cell>
        </row>
        <row r="1001">
          <cell r="A1001">
            <v>38002</v>
          </cell>
          <cell r="B1001" t="str">
            <v>SOB</v>
          </cell>
          <cell r="C1001">
            <v>39364</v>
          </cell>
          <cell r="D1001">
            <v>1</v>
          </cell>
          <cell r="E1001">
            <v>5.6000000000000001E-2</v>
          </cell>
          <cell r="F1001" t="str">
            <v>CIM</v>
          </cell>
          <cell r="G1001">
            <v>2</v>
          </cell>
          <cell r="H1001">
            <v>1359</v>
          </cell>
          <cell r="I1001">
            <v>2004</v>
          </cell>
          <cell r="J1001">
            <v>1</v>
          </cell>
          <cell r="K1001">
            <v>5.6000000000000001E-2</v>
          </cell>
          <cell r="L1001" t="str">
            <v>NOM</v>
          </cell>
          <cell r="M1001" t="str">
            <v>CIMD 2o. Nivel</v>
          </cell>
          <cell r="N1001">
            <v>2004001</v>
          </cell>
        </row>
        <row r="1002">
          <cell r="A1002">
            <v>38002</v>
          </cell>
          <cell r="B1002" t="str">
            <v>SOB</v>
          </cell>
          <cell r="C1002">
            <v>38268</v>
          </cell>
          <cell r="D1002">
            <v>3</v>
          </cell>
          <cell r="E1002">
            <v>3.0499999999999999E-2</v>
          </cell>
          <cell r="F1002" t="str">
            <v>DAT</v>
          </cell>
          <cell r="G1002">
            <v>1</v>
          </cell>
          <cell r="H1002">
            <v>263</v>
          </cell>
          <cell r="I1002">
            <v>2004</v>
          </cell>
          <cell r="J1002">
            <v>1</v>
          </cell>
          <cell r="K1002">
            <v>9.1499999999999998E-2</v>
          </cell>
          <cell r="L1002" t="str">
            <v>NOM</v>
          </cell>
          <cell r="M1002" t="str">
            <v>DATATEC 1er. Nivel</v>
          </cell>
          <cell r="N1002">
            <v>2004001</v>
          </cell>
        </row>
        <row r="1003">
          <cell r="A1003">
            <v>38002</v>
          </cell>
          <cell r="B1003" t="str">
            <v>SOB</v>
          </cell>
          <cell r="C1003">
            <v>38514</v>
          </cell>
          <cell r="D1003">
            <v>3</v>
          </cell>
          <cell r="E1003">
            <v>3.5000000000000003E-2</v>
          </cell>
          <cell r="F1003" t="str">
            <v>DAT</v>
          </cell>
          <cell r="G1003">
            <v>1</v>
          </cell>
          <cell r="H1003">
            <v>509</v>
          </cell>
          <cell r="I1003">
            <v>2004</v>
          </cell>
          <cell r="J1003">
            <v>1</v>
          </cell>
          <cell r="K1003">
            <v>0.10500000000000001</v>
          </cell>
          <cell r="L1003" t="str">
            <v>NOM</v>
          </cell>
          <cell r="M1003" t="str">
            <v>DATATEC 1er. Nivel</v>
          </cell>
          <cell r="N1003">
            <v>2004001</v>
          </cell>
        </row>
        <row r="1004">
          <cell r="A1004">
            <v>38002</v>
          </cell>
          <cell r="B1004" t="str">
            <v>SOB</v>
          </cell>
          <cell r="C1004">
            <v>38159</v>
          </cell>
          <cell r="D1004">
            <v>5</v>
          </cell>
          <cell r="E1004">
            <v>2.75E-2</v>
          </cell>
          <cell r="F1004" t="str">
            <v>DAT</v>
          </cell>
          <cell r="G1004">
            <v>2</v>
          </cell>
          <cell r="H1004">
            <v>154</v>
          </cell>
          <cell r="I1004">
            <v>2004</v>
          </cell>
          <cell r="J1004">
            <v>1</v>
          </cell>
          <cell r="K1004">
            <v>0.13750000000000001</v>
          </cell>
          <cell r="L1004" t="str">
            <v>NOM</v>
          </cell>
          <cell r="M1004" t="str">
            <v>DATATEC 2o. Nivel</v>
          </cell>
          <cell r="N1004">
            <v>2004001</v>
          </cell>
        </row>
        <row r="1005">
          <cell r="A1005">
            <v>38002</v>
          </cell>
          <cell r="B1005" t="str">
            <v>SOB</v>
          </cell>
          <cell r="C1005">
            <v>38268</v>
          </cell>
          <cell r="D1005">
            <v>9</v>
          </cell>
          <cell r="E1005">
            <v>3.0499999999999999E-2</v>
          </cell>
          <cell r="F1005" t="str">
            <v>DAT</v>
          </cell>
          <cell r="G1005">
            <v>2</v>
          </cell>
          <cell r="H1005">
            <v>263</v>
          </cell>
          <cell r="I1005">
            <v>2004</v>
          </cell>
          <cell r="J1005">
            <v>1</v>
          </cell>
          <cell r="K1005">
            <v>0.27449999999999997</v>
          </cell>
          <cell r="L1005" t="str">
            <v>NOM</v>
          </cell>
          <cell r="M1005" t="str">
            <v>DATATEC 2o. Nivel</v>
          </cell>
          <cell r="N1005">
            <v>2004001</v>
          </cell>
        </row>
        <row r="1006">
          <cell r="A1006">
            <v>38002</v>
          </cell>
          <cell r="B1006" t="str">
            <v>SOB</v>
          </cell>
          <cell r="C1006">
            <v>38514</v>
          </cell>
          <cell r="D1006">
            <v>7</v>
          </cell>
          <cell r="E1006">
            <v>3.5000000000000003E-2</v>
          </cell>
          <cell r="F1006" t="str">
            <v>DAT</v>
          </cell>
          <cell r="G1006">
            <v>2</v>
          </cell>
          <cell r="H1006">
            <v>509</v>
          </cell>
          <cell r="I1006">
            <v>2004</v>
          </cell>
          <cell r="J1006">
            <v>1</v>
          </cell>
          <cell r="K1006">
            <v>0.24500000000000002</v>
          </cell>
          <cell r="L1006" t="str">
            <v>NOM</v>
          </cell>
          <cell r="M1006" t="str">
            <v>DATATEC 2o. Nivel</v>
          </cell>
          <cell r="N1006">
            <v>2004001</v>
          </cell>
        </row>
        <row r="1007">
          <cell r="A1007">
            <v>38002</v>
          </cell>
          <cell r="B1007" t="str">
            <v>SOB</v>
          </cell>
          <cell r="C1007">
            <v>39364</v>
          </cell>
          <cell r="D1007">
            <v>4</v>
          </cell>
          <cell r="E1007">
            <v>5.6085299999999998E-2</v>
          </cell>
          <cell r="F1007" t="str">
            <v>DAT</v>
          </cell>
          <cell r="G1007">
            <v>2</v>
          </cell>
          <cell r="H1007">
            <v>1359</v>
          </cell>
          <cell r="I1007">
            <v>2004</v>
          </cell>
          <cell r="J1007">
            <v>1</v>
          </cell>
          <cell r="K1007">
            <v>0.22434119999999999</v>
          </cell>
          <cell r="L1007" t="str">
            <v>NOM</v>
          </cell>
          <cell r="M1007" t="str">
            <v>DATATEC 2o. Nivel</v>
          </cell>
          <cell r="N1007">
            <v>2004001</v>
          </cell>
        </row>
        <row r="1008">
          <cell r="A1008">
            <v>38005</v>
          </cell>
          <cell r="B1008" t="str">
            <v>SOB</v>
          </cell>
          <cell r="C1008">
            <v>38159</v>
          </cell>
          <cell r="D1008">
            <v>2</v>
          </cell>
          <cell r="E1008">
            <v>2.8500000000000001E-2</v>
          </cell>
          <cell r="F1008" t="str">
            <v>DAT</v>
          </cell>
          <cell r="G1008">
            <v>2</v>
          </cell>
          <cell r="H1008">
            <v>153</v>
          </cell>
          <cell r="I1008">
            <v>2004</v>
          </cell>
          <cell r="J1008">
            <v>1</v>
          </cell>
          <cell r="K1008">
            <v>5.7000000000000002E-2</v>
          </cell>
          <cell r="L1008" t="str">
            <v>NOM</v>
          </cell>
          <cell r="M1008" t="str">
            <v>DATATEC 2o. Nivel</v>
          </cell>
          <cell r="N1008">
            <v>2004001</v>
          </cell>
        </row>
        <row r="1009">
          <cell r="A1009">
            <v>38005</v>
          </cell>
          <cell r="B1009" t="str">
            <v>SOB</v>
          </cell>
          <cell r="C1009">
            <v>39364</v>
          </cell>
          <cell r="D1009">
            <v>1</v>
          </cell>
          <cell r="E1009">
            <v>5.6500000000000002E-2</v>
          </cell>
          <cell r="F1009" t="str">
            <v>DAT</v>
          </cell>
          <cell r="G1009">
            <v>2</v>
          </cell>
          <cell r="H1009">
            <v>1358</v>
          </cell>
          <cell r="I1009">
            <v>2004</v>
          </cell>
          <cell r="J1009">
            <v>1</v>
          </cell>
          <cell r="K1009">
            <v>5.6500000000000002E-2</v>
          </cell>
          <cell r="L1009" t="str">
            <v>NOM</v>
          </cell>
          <cell r="M1009" t="str">
            <v>DATATEC 2o. Nivel</v>
          </cell>
          <cell r="N1009">
            <v>2004001</v>
          </cell>
        </row>
        <row r="1010">
          <cell r="A1010">
            <v>38005</v>
          </cell>
          <cell r="B1010" t="str">
            <v>SOB</v>
          </cell>
          <cell r="C1010">
            <v>38370</v>
          </cell>
          <cell r="D1010">
            <v>1</v>
          </cell>
          <cell r="E1010">
            <v>3.2500000000000001E-2</v>
          </cell>
          <cell r="F1010" t="str">
            <v>CIM</v>
          </cell>
          <cell r="G1010">
            <v>2</v>
          </cell>
          <cell r="H1010">
            <v>364</v>
          </cell>
          <cell r="I1010">
            <v>2004</v>
          </cell>
          <cell r="J1010">
            <v>1</v>
          </cell>
          <cell r="K1010">
            <v>3.2500000000000001E-2</v>
          </cell>
          <cell r="L1010" t="str">
            <v>NOM</v>
          </cell>
          <cell r="M1010" t="str">
            <v>CIMD 2o. Nivel</v>
          </cell>
          <cell r="N1010">
            <v>2004001</v>
          </cell>
        </row>
        <row r="1011">
          <cell r="A1011">
            <v>38005</v>
          </cell>
          <cell r="B1011" t="str">
            <v>SOB</v>
          </cell>
          <cell r="C1011">
            <v>38514</v>
          </cell>
          <cell r="D1011">
            <v>3</v>
          </cell>
          <cell r="E1011">
            <v>3.5499999999999997E-2</v>
          </cell>
          <cell r="F1011" t="str">
            <v>CIM</v>
          </cell>
          <cell r="G1011">
            <v>2</v>
          </cell>
          <cell r="H1011">
            <v>508</v>
          </cell>
          <cell r="I1011">
            <v>2004</v>
          </cell>
          <cell r="J1011">
            <v>1</v>
          </cell>
          <cell r="K1011">
            <v>0.10649999999999998</v>
          </cell>
          <cell r="L1011" t="str">
            <v>NOM</v>
          </cell>
          <cell r="M1011" t="str">
            <v>CIMD 2o. Nivel</v>
          </cell>
          <cell r="N1011">
            <v>2004001</v>
          </cell>
        </row>
        <row r="1012">
          <cell r="A1012">
            <v>38005</v>
          </cell>
          <cell r="B1012" t="str">
            <v>SOB</v>
          </cell>
          <cell r="C1012">
            <v>38941</v>
          </cell>
          <cell r="D1012">
            <v>1</v>
          </cell>
          <cell r="E1012">
            <v>4.5600000000000002E-2</v>
          </cell>
          <cell r="F1012" t="str">
            <v>CIM</v>
          </cell>
          <cell r="G1012">
            <v>2</v>
          </cell>
          <cell r="H1012">
            <v>935</v>
          </cell>
          <cell r="I1012">
            <v>2004</v>
          </cell>
          <cell r="J1012">
            <v>1</v>
          </cell>
          <cell r="K1012">
            <v>4.5600000000000002E-2</v>
          </cell>
          <cell r="L1012" t="str">
            <v>NOM</v>
          </cell>
          <cell r="M1012" t="str">
            <v>CIMD 2o. Nivel</v>
          </cell>
          <cell r="N1012">
            <v>2004001</v>
          </cell>
        </row>
        <row r="1013">
          <cell r="A1013">
            <v>38006</v>
          </cell>
          <cell r="B1013" t="str">
            <v>SOB</v>
          </cell>
          <cell r="C1013">
            <v>38159</v>
          </cell>
          <cell r="D1013">
            <v>5</v>
          </cell>
          <cell r="E1013">
            <v>2.7799999999999998E-2</v>
          </cell>
          <cell r="F1013" t="str">
            <v>DAT</v>
          </cell>
          <cell r="G1013">
            <v>2</v>
          </cell>
          <cell r="H1013">
            <v>152</v>
          </cell>
          <cell r="I1013">
            <v>2004</v>
          </cell>
          <cell r="J1013">
            <v>1</v>
          </cell>
          <cell r="K1013">
            <v>0.13899999999999998</v>
          </cell>
          <cell r="L1013" t="str">
            <v>NOM</v>
          </cell>
          <cell r="M1013" t="str">
            <v>DATATEC 2o. Nivel</v>
          </cell>
          <cell r="N1013">
            <v>2004001</v>
          </cell>
        </row>
        <row r="1014">
          <cell r="A1014">
            <v>38006</v>
          </cell>
          <cell r="B1014" t="str">
            <v>SOB</v>
          </cell>
          <cell r="C1014">
            <v>38268</v>
          </cell>
          <cell r="D1014">
            <v>9</v>
          </cell>
          <cell r="E1014">
            <v>3.1288999999999997E-2</v>
          </cell>
          <cell r="F1014" t="str">
            <v>DAT</v>
          </cell>
          <cell r="G1014">
            <v>2</v>
          </cell>
          <cell r="H1014">
            <v>261</v>
          </cell>
          <cell r="I1014">
            <v>2004</v>
          </cell>
          <cell r="J1014">
            <v>1</v>
          </cell>
          <cell r="K1014">
            <v>0.28160099999999999</v>
          </cell>
          <cell r="L1014" t="str">
            <v>NOM</v>
          </cell>
          <cell r="M1014" t="str">
            <v>DATATEC 2o. Nivel</v>
          </cell>
          <cell r="N1014">
            <v>2004001</v>
          </cell>
        </row>
        <row r="1015">
          <cell r="A1015">
            <v>38006</v>
          </cell>
          <cell r="B1015" t="str">
            <v>SOB</v>
          </cell>
          <cell r="C1015">
            <v>38370</v>
          </cell>
          <cell r="D1015">
            <v>5</v>
          </cell>
          <cell r="E1015">
            <v>3.27E-2</v>
          </cell>
          <cell r="F1015" t="str">
            <v>DAT</v>
          </cell>
          <cell r="G1015">
            <v>2</v>
          </cell>
          <cell r="H1015">
            <v>363</v>
          </cell>
          <cell r="I1015">
            <v>2004</v>
          </cell>
          <cell r="J1015">
            <v>1</v>
          </cell>
          <cell r="K1015">
            <v>0.16350000000000001</v>
          </cell>
          <cell r="L1015" t="str">
            <v>NOM</v>
          </cell>
          <cell r="M1015" t="str">
            <v>DATATEC 2o. Nivel</v>
          </cell>
          <cell r="N1015">
            <v>2004001</v>
          </cell>
        </row>
        <row r="1016">
          <cell r="A1016">
            <v>38006</v>
          </cell>
          <cell r="B1016" t="str">
            <v>SOB</v>
          </cell>
          <cell r="C1016">
            <v>38514</v>
          </cell>
          <cell r="D1016">
            <v>1</v>
          </cell>
          <cell r="E1016">
            <v>3.56E-2</v>
          </cell>
          <cell r="F1016" t="str">
            <v>DAT</v>
          </cell>
          <cell r="G1016">
            <v>1</v>
          </cell>
          <cell r="H1016">
            <v>507</v>
          </cell>
          <cell r="I1016">
            <v>2004</v>
          </cell>
          <cell r="J1016">
            <v>1</v>
          </cell>
          <cell r="K1016">
            <v>3.56E-2</v>
          </cell>
          <cell r="L1016" t="str">
            <v>NOM</v>
          </cell>
          <cell r="M1016" t="str">
            <v>DATATEC 1er. Nivel</v>
          </cell>
          <cell r="N1016">
            <v>2004001</v>
          </cell>
        </row>
        <row r="1017">
          <cell r="A1017">
            <v>38008</v>
          </cell>
          <cell r="B1017" t="str">
            <v>SOB</v>
          </cell>
          <cell r="C1017">
            <v>38941</v>
          </cell>
          <cell r="D1017">
            <v>2</v>
          </cell>
          <cell r="E1017">
            <v>4.5999999999999999E-2</v>
          </cell>
          <cell r="F1017" t="str">
            <v>DAT</v>
          </cell>
          <cell r="G1017">
            <v>1</v>
          </cell>
          <cell r="H1017">
            <v>932</v>
          </cell>
          <cell r="I1017">
            <v>2004</v>
          </cell>
          <cell r="J1017">
            <v>1</v>
          </cell>
          <cell r="K1017">
            <v>9.1999999999999998E-2</v>
          </cell>
          <cell r="L1017" t="str">
            <v>NOM</v>
          </cell>
          <cell r="M1017" t="str">
            <v>DATATEC 1er. Nivel</v>
          </cell>
          <cell r="N1017">
            <v>2004001</v>
          </cell>
        </row>
        <row r="1018">
          <cell r="A1018">
            <v>38008</v>
          </cell>
          <cell r="B1018" t="str">
            <v>SOB</v>
          </cell>
          <cell r="C1018">
            <v>38941</v>
          </cell>
          <cell r="D1018">
            <v>3</v>
          </cell>
          <cell r="E1018">
            <v>4.5999999999999999E-2</v>
          </cell>
          <cell r="F1018" t="str">
            <v>DAT</v>
          </cell>
          <cell r="G1018">
            <v>2</v>
          </cell>
          <cell r="H1018">
            <v>932</v>
          </cell>
          <cell r="I1018">
            <v>2004</v>
          </cell>
          <cell r="J1018">
            <v>1</v>
          </cell>
          <cell r="K1018">
            <v>0.13800000000000001</v>
          </cell>
          <cell r="L1018" t="str">
            <v>NOM</v>
          </cell>
          <cell r="M1018" t="str">
            <v>DATATEC 2o. Nivel</v>
          </cell>
          <cell r="N1018">
            <v>2004001</v>
          </cell>
        </row>
        <row r="1019">
          <cell r="A1019">
            <v>38009</v>
          </cell>
          <cell r="B1019" t="str">
            <v>SOB</v>
          </cell>
          <cell r="C1019">
            <v>38941</v>
          </cell>
          <cell r="D1019">
            <v>2</v>
          </cell>
          <cell r="E1019">
            <v>4.6399999999999997E-2</v>
          </cell>
          <cell r="F1019" t="str">
            <v>DAT</v>
          </cell>
          <cell r="G1019">
            <v>1</v>
          </cell>
          <cell r="H1019">
            <v>929</v>
          </cell>
          <cell r="I1019">
            <v>2004</v>
          </cell>
          <cell r="J1019">
            <v>1</v>
          </cell>
          <cell r="K1019">
            <v>9.2799999999999994E-2</v>
          </cell>
          <cell r="L1019" t="str">
            <v>NOM</v>
          </cell>
          <cell r="M1019" t="str">
            <v>DATATEC 1er. Nivel</v>
          </cell>
          <cell r="N1019">
            <v>2004001</v>
          </cell>
        </row>
        <row r="1020">
          <cell r="A1020">
            <v>38013</v>
          </cell>
          <cell r="B1020" t="str">
            <v>SOB</v>
          </cell>
          <cell r="C1020">
            <v>38268</v>
          </cell>
          <cell r="D1020">
            <v>5</v>
          </cell>
          <cell r="E1020">
            <v>3.1E-2</v>
          </cell>
          <cell r="F1020" t="str">
            <v>DAT</v>
          </cell>
          <cell r="G1020">
            <v>2</v>
          </cell>
          <cell r="H1020">
            <v>254</v>
          </cell>
          <cell r="I1020">
            <v>2004</v>
          </cell>
          <cell r="J1020">
            <v>1</v>
          </cell>
          <cell r="K1020">
            <v>0.155</v>
          </cell>
          <cell r="L1020" t="str">
            <v>NOM</v>
          </cell>
          <cell r="M1020" t="str">
            <v>DATATEC 2o. Nivel</v>
          </cell>
          <cell r="N1020">
            <v>2004001</v>
          </cell>
        </row>
        <row r="1021">
          <cell r="A1021">
            <v>38013</v>
          </cell>
          <cell r="B1021" t="str">
            <v>SOB</v>
          </cell>
          <cell r="C1021">
            <v>38370</v>
          </cell>
          <cell r="D1021">
            <v>3</v>
          </cell>
          <cell r="E1021">
            <v>3.2500000000000001E-2</v>
          </cell>
          <cell r="F1021" t="str">
            <v>DAT</v>
          </cell>
          <cell r="G1021">
            <v>2</v>
          </cell>
          <cell r="H1021">
            <v>356</v>
          </cell>
          <cell r="I1021">
            <v>2004</v>
          </cell>
          <cell r="J1021">
            <v>1</v>
          </cell>
          <cell r="K1021">
            <v>9.7500000000000003E-2</v>
          </cell>
          <cell r="L1021" t="str">
            <v>NOM</v>
          </cell>
          <cell r="M1021" t="str">
            <v>DATATEC 2o. Nivel</v>
          </cell>
          <cell r="N1021">
            <v>2004001</v>
          </cell>
        </row>
        <row r="1022">
          <cell r="A1022">
            <v>38013</v>
          </cell>
          <cell r="B1022" t="str">
            <v>SOB</v>
          </cell>
          <cell r="C1022">
            <v>38514</v>
          </cell>
          <cell r="D1022">
            <v>5</v>
          </cell>
          <cell r="E1022">
            <v>3.6080000000000001E-2</v>
          </cell>
          <cell r="F1022" t="str">
            <v>DAT</v>
          </cell>
          <cell r="G1022">
            <v>2</v>
          </cell>
          <cell r="H1022">
            <v>500</v>
          </cell>
          <cell r="I1022">
            <v>2004</v>
          </cell>
          <cell r="J1022">
            <v>1</v>
          </cell>
          <cell r="K1022">
            <v>0.1804</v>
          </cell>
          <cell r="L1022" t="str">
            <v>NOM</v>
          </cell>
          <cell r="M1022" t="str">
            <v>DATATEC 2o. Nivel</v>
          </cell>
          <cell r="N1022">
            <v>2004001</v>
          </cell>
        </row>
        <row r="1023">
          <cell r="A1023">
            <v>38014</v>
          </cell>
          <cell r="B1023" t="str">
            <v>SOB</v>
          </cell>
          <cell r="C1023">
            <v>38941</v>
          </cell>
          <cell r="D1023">
            <v>1</v>
          </cell>
          <cell r="E1023">
            <v>4.7E-2</v>
          </cell>
          <cell r="F1023" t="str">
            <v>DAT</v>
          </cell>
          <cell r="G1023">
            <v>1</v>
          </cell>
          <cell r="H1023">
            <v>926</v>
          </cell>
          <cell r="I1023">
            <v>2004</v>
          </cell>
          <cell r="J1023">
            <v>1</v>
          </cell>
          <cell r="K1023">
            <v>4.7E-2</v>
          </cell>
          <cell r="L1023" t="str">
            <v>NOM</v>
          </cell>
          <cell r="M1023" t="str">
            <v>DATATEC 1er. Nivel</v>
          </cell>
          <cell r="N1023">
            <v>2004001</v>
          </cell>
        </row>
        <row r="1024">
          <cell r="A1024">
            <v>38014</v>
          </cell>
          <cell r="B1024" t="str">
            <v>SOB</v>
          </cell>
          <cell r="C1024">
            <v>38268</v>
          </cell>
          <cell r="D1024">
            <v>2.85</v>
          </cell>
          <cell r="E1024">
            <v>3.1099999999999999E-2</v>
          </cell>
          <cell r="F1024" t="str">
            <v>DAT</v>
          </cell>
          <cell r="G1024">
            <v>2</v>
          </cell>
          <cell r="H1024">
            <v>253</v>
          </cell>
          <cell r="I1024">
            <v>2004</v>
          </cell>
          <cell r="J1024">
            <v>1</v>
          </cell>
          <cell r="K1024">
            <v>8.8635000000000005E-2</v>
          </cell>
          <cell r="L1024" t="str">
            <v>NOM</v>
          </cell>
          <cell r="M1024" t="str">
            <v>DATATEC 2o. Nivel</v>
          </cell>
          <cell r="N1024">
            <v>2004001</v>
          </cell>
        </row>
        <row r="1025">
          <cell r="A1025">
            <v>38014</v>
          </cell>
          <cell r="B1025" t="str">
            <v>SOB</v>
          </cell>
          <cell r="C1025">
            <v>38941</v>
          </cell>
          <cell r="D1025">
            <v>1</v>
          </cell>
          <cell r="E1025">
            <v>4.7E-2</v>
          </cell>
          <cell r="F1025" t="str">
            <v>DAT</v>
          </cell>
          <cell r="G1025">
            <v>2</v>
          </cell>
          <cell r="H1025">
            <v>926</v>
          </cell>
          <cell r="I1025">
            <v>2004</v>
          </cell>
          <cell r="J1025">
            <v>1</v>
          </cell>
          <cell r="K1025">
            <v>4.7E-2</v>
          </cell>
          <cell r="L1025" t="str">
            <v>NOM</v>
          </cell>
          <cell r="M1025" t="str">
            <v>DATATEC 2o. Nivel</v>
          </cell>
          <cell r="N1025">
            <v>2004001</v>
          </cell>
        </row>
        <row r="1026">
          <cell r="A1026">
            <v>38015</v>
          </cell>
          <cell r="B1026" t="str">
            <v>SOB</v>
          </cell>
          <cell r="C1026">
            <v>38159</v>
          </cell>
          <cell r="D1026">
            <v>2</v>
          </cell>
          <cell r="E1026">
            <v>2.835E-2</v>
          </cell>
          <cell r="F1026" t="str">
            <v>CIM</v>
          </cell>
          <cell r="G1026">
            <v>2</v>
          </cell>
          <cell r="H1026">
            <v>143</v>
          </cell>
          <cell r="I1026">
            <v>2004</v>
          </cell>
          <cell r="J1026">
            <v>1</v>
          </cell>
          <cell r="K1026">
            <v>5.67E-2</v>
          </cell>
          <cell r="L1026" t="str">
            <v>NOM</v>
          </cell>
          <cell r="M1026" t="str">
            <v>CIMD 2o. Nivel</v>
          </cell>
          <cell r="N1026">
            <v>2004001</v>
          </cell>
        </row>
        <row r="1027">
          <cell r="A1027">
            <v>38015</v>
          </cell>
          <cell r="B1027" t="str">
            <v>SOB</v>
          </cell>
          <cell r="C1027">
            <v>39638</v>
          </cell>
          <cell r="D1027">
            <v>12.5</v>
          </cell>
          <cell r="E1027">
            <v>6.4500000000000002E-2</v>
          </cell>
          <cell r="F1027" t="str">
            <v>CIM</v>
          </cell>
          <cell r="G1027">
            <v>2</v>
          </cell>
          <cell r="H1027">
            <v>1622</v>
          </cell>
          <cell r="I1027">
            <v>2004</v>
          </cell>
          <cell r="J1027">
            <v>1</v>
          </cell>
          <cell r="K1027">
            <v>0.80625000000000002</v>
          </cell>
          <cell r="L1027" t="str">
            <v>NOM</v>
          </cell>
          <cell r="M1027" t="str">
            <v>CIMD 2o. Nivel</v>
          </cell>
          <cell r="N1027">
            <v>2004001</v>
          </cell>
        </row>
        <row r="1028">
          <cell r="A1028">
            <v>38015</v>
          </cell>
          <cell r="B1028" t="str">
            <v>SOB</v>
          </cell>
          <cell r="C1028">
            <v>39638</v>
          </cell>
          <cell r="D1028">
            <v>6</v>
          </cell>
          <cell r="E1028">
            <v>6.4460000000000003E-2</v>
          </cell>
          <cell r="F1028" t="str">
            <v>DAT</v>
          </cell>
          <cell r="G1028">
            <v>1</v>
          </cell>
          <cell r="H1028">
            <v>1622</v>
          </cell>
          <cell r="I1028">
            <v>2004</v>
          </cell>
          <cell r="J1028">
            <v>1</v>
          </cell>
          <cell r="K1028">
            <v>0.38675999999999999</v>
          </cell>
          <cell r="L1028" t="str">
            <v>NOM</v>
          </cell>
          <cell r="M1028" t="str">
            <v>DATATEC 1er. Nivel</v>
          </cell>
          <cell r="N1028">
            <v>2004001</v>
          </cell>
        </row>
        <row r="1029">
          <cell r="A1029">
            <v>38015</v>
          </cell>
          <cell r="B1029" t="str">
            <v>SOB</v>
          </cell>
          <cell r="C1029">
            <v>38268</v>
          </cell>
          <cell r="D1029">
            <v>1</v>
          </cell>
          <cell r="E1029">
            <v>3.15E-2</v>
          </cell>
          <cell r="F1029" t="str">
            <v>DAT</v>
          </cell>
          <cell r="G1029">
            <v>2</v>
          </cell>
          <cell r="H1029">
            <v>252</v>
          </cell>
          <cell r="I1029">
            <v>2004</v>
          </cell>
          <cell r="J1029">
            <v>1</v>
          </cell>
          <cell r="K1029">
            <v>3.15E-2</v>
          </cell>
          <cell r="L1029" t="str">
            <v>NOM</v>
          </cell>
          <cell r="M1029" t="str">
            <v>DATATEC 2o. Nivel</v>
          </cell>
          <cell r="N1029">
            <v>2004001</v>
          </cell>
        </row>
        <row r="1030">
          <cell r="A1030">
            <v>38015</v>
          </cell>
          <cell r="B1030" t="str">
            <v>SOB</v>
          </cell>
          <cell r="C1030">
            <v>38514</v>
          </cell>
          <cell r="D1030">
            <v>3.75</v>
          </cell>
          <cell r="E1030">
            <v>3.6200000000000003E-2</v>
          </cell>
          <cell r="F1030" t="str">
            <v>DAT</v>
          </cell>
          <cell r="G1030">
            <v>2</v>
          </cell>
          <cell r="H1030">
            <v>498</v>
          </cell>
          <cell r="I1030">
            <v>2004</v>
          </cell>
          <cell r="J1030">
            <v>1</v>
          </cell>
          <cell r="K1030">
            <v>0.13575000000000001</v>
          </cell>
          <cell r="L1030" t="str">
            <v>NOM</v>
          </cell>
          <cell r="M1030" t="str">
            <v>DATATEC 2o. Nivel</v>
          </cell>
          <cell r="N1030">
            <v>2004001</v>
          </cell>
        </row>
        <row r="1031">
          <cell r="A1031">
            <v>38015</v>
          </cell>
          <cell r="B1031" t="str">
            <v>SOB</v>
          </cell>
          <cell r="C1031">
            <v>38941</v>
          </cell>
          <cell r="D1031">
            <v>2</v>
          </cell>
          <cell r="E1031">
            <v>4.7E-2</v>
          </cell>
          <cell r="F1031" t="str">
            <v>DAT</v>
          </cell>
          <cell r="G1031">
            <v>2</v>
          </cell>
          <cell r="H1031">
            <v>925</v>
          </cell>
          <cell r="I1031">
            <v>2004</v>
          </cell>
          <cell r="J1031">
            <v>1</v>
          </cell>
          <cell r="K1031">
            <v>9.4E-2</v>
          </cell>
          <cell r="L1031" t="str">
            <v>NOM</v>
          </cell>
          <cell r="M1031" t="str">
            <v>DATATEC 2o. Nivel</v>
          </cell>
          <cell r="N1031">
            <v>2004001</v>
          </cell>
        </row>
        <row r="1032">
          <cell r="A1032">
            <v>38015</v>
          </cell>
          <cell r="B1032" t="str">
            <v>SOB</v>
          </cell>
          <cell r="C1032">
            <v>39638</v>
          </cell>
          <cell r="D1032">
            <v>71.5</v>
          </cell>
          <cell r="E1032">
            <v>6.4500000000000002E-2</v>
          </cell>
          <cell r="F1032" t="str">
            <v>DAT</v>
          </cell>
          <cell r="G1032">
            <v>2</v>
          </cell>
          <cell r="H1032">
            <v>1622</v>
          </cell>
          <cell r="I1032">
            <v>2004</v>
          </cell>
          <cell r="J1032">
            <v>1</v>
          </cell>
          <cell r="K1032">
            <v>4.6117499999999998</v>
          </cell>
          <cell r="L1032" t="str">
            <v>NOM</v>
          </cell>
          <cell r="M1032" t="str">
            <v>DATATEC 2o. Nivel</v>
          </cell>
          <cell r="N1032">
            <v>2004001</v>
          </cell>
        </row>
        <row r="1033">
          <cell r="A1033">
            <v>38016</v>
          </cell>
          <cell r="B1033" t="str">
            <v>SOB</v>
          </cell>
          <cell r="C1033">
            <v>38514</v>
          </cell>
          <cell r="D1033">
            <v>2</v>
          </cell>
          <cell r="E1033">
            <v>3.7999999999999999E-2</v>
          </cell>
          <cell r="F1033" t="str">
            <v>CIM</v>
          </cell>
          <cell r="G1033">
            <v>2</v>
          </cell>
          <cell r="H1033">
            <v>495</v>
          </cell>
          <cell r="I1033">
            <v>2004</v>
          </cell>
          <cell r="J1033">
            <v>1</v>
          </cell>
          <cell r="K1033">
            <v>7.5999999999999998E-2</v>
          </cell>
          <cell r="L1033" t="str">
            <v>NOM</v>
          </cell>
          <cell r="M1033" t="str">
            <v>CIMD 2o. Nivel</v>
          </cell>
          <cell r="N1033">
            <v>2004001</v>
          </cell>
        </row>
        <row r="1034">
          <cell r="A1034">
            <v>38016</v>
          </cell>
          <cell r="B1034" t="str">
            <v>SOB</v>
          </cell>
          <cell r="C1034">
            <v>38941</v>
          </cell>
          <cell r="D1034">
            <v>2</v>
          </cell>
          <cell r="E1034">
            <v>4.7500000000000001E-2</v>
          </cell>
          <cell r="F1034" t="str">
            <v>CIM</v>
          </cell>
          <cell r="G1034">
            <v>2</v>
          </cell>
          <cell r="H1034">
            <v>922</v>
          </cell>
          <cell r="I1034">
            <v>2004</v>
          </cell>
          <cell r="J1034">
            <v>1</v>
          </cell>
          <cell r="K1034">
            <v>9.5000000000000001E-2</v>
          </cell>
          <cell r="L1034" t="str">
            <v>NOM</v>
          </cell>
          <cell r="M1034" t="str">
            <v>CIMD 2o. Nivel</v>
          </cell>
          <cell r="N1034">
            <v>2004001</v>
          </cell>
        </row>
        <row r="1035">
          <cell r="A1035">
            <v>38016</v>
          </cell>
          <cell r="B1035" t="str">
            <v>SOB</v>
          </cell>
          <cell r="C1035">
            <v>41669</v>
          </cell>
          <cell r="D1035">
            <v>10</v>
          </cell>
          <cell r="E1035">
            <v>5.8000000000000003E-2</v>
          </cell>
          <cell r="F1035" t="str">
            <v>CIM</v>
          </cell>
          <cell r="G1035">
            <v>2</v>
          </cell>
          <cell r="H1035">
            <v>3650</v>
          </cell>
          <cell r="I1035">
            <v>2004</v>
          </cell>
          <cell r="J1035">
            <v>1</v>
          </cell>
          <cell r="K1035">
            <v>0.58000000000000007</v>
          </cell>
          <cell r="L1035" t="str">
            <v>VAC</v>
          </cell>
          <cell r="M1035" t="str">
            <v>CIMD 2o. Nivel</v>
          </cell>
          <cell r="N1035">
            <v>2004001</v>
          </cell>
        </row>
        <row r="1036">
          <cell r="A1036">
            <v>38016</v>
          </cell>
          <cell r="B1036" t="str">
            <v>SOB</v>
          </cell>
          <cell r="C1036">
            <v>38268</v>
          </cell>
          <cell r="D1036">
            <v>3</v>
          </cell>
          <cell r="E1036">
            <v>3.3000000000000002E-2</v>
          </cell>
          <cell r="F1036" t="str">
            <v>DAT</v>
          </cell>
          <cell r="G1036">
            <v>1</v>
          </cell>
          <cell r="H1036">
            <v>249</v>
          </cell>
          <cell r="I1036">
            <v>2004</v>
          </cell>
          <cell r="J1036">
            <v>1</v>
          </cell>
          <cell r="K1036">
            <v>9.9000000000000005E-2</v>
          </cell>
          <cell r="L1036" t="str">
            <v>NOM</v>
          </cell>
          <cell r="M1036" t="str">
            <v>DATATEC 1er. Nivel</v>
          </cell>
          <cell r="N1036">
            <v>2004001</v>
          </cell>
        </row>
        <row r="1037">
          <cell r="A1037">
            <v>38016</v>
          </cell>
          <cell r="B1037" t="str">
            <v>SOB</v>
          </cell>
          <cell r="C1037">
            <v>38514</v>
          </cell>
          <cell r="D1037">
            <v>1</v>
          </cell>
          <cell r="E1037">
            <v>3.7499999999999999E-2</v>
          </cell>
          <cell r="F1037" t="str">
            <v>DAT</v>
          </cell>
          <cell r="G1037">
            <v>1</v>
          </cell>
          <cell r="H1037">
            <v>495</v>
          </cell>
          <cell r="I1037">
            <v>2004</v>
          </cell>
          <cell r="J1037">
            <v>1</v>
          </cell>
          <cell r="K1037">
            <v>3.7499999999999999E-2</v>
          </cell>
          <cell r="L1037" t="str">
            <v>NOM</v>
          </cell>
          <cell r="M1037" t="str">
            <v>DATATEC 1er. Nivel</v>
          </cell>
          <cell r="N1037">
            <v>2004001</v>
          </cell>
        </row>
        <row r="1038">
          <cell r="A1038">
            <v>38016</v>
          </cell>
          <cell r="B1038" t="str">
            <v>SOB</v>
          </cell>
          <cell r="C1038">
            <v>41669</v>
          </cell>
          <cell r="D1038">
            <v>10</v>
          </cell>
          <cell r="E1038">
            <v>3.7967000000000001E-2</v>
          </cell>
          <cell r="F1038" t="str">
            <v>DAT</v>
          </cell>
          <cell r="G1038">
            <v>1</v>
          </cell>
          <cell r="H1038">
            <v>3650</v>
          </cell>
          <cell r="I1038">
            <v>2004</v>
          </cell>
          <cell r="J1038">
            <v>1</v>
          </cell>
          <cell r="K1038">
            <v>0.37967000000000001</v>
          </cell>
          <cell r="L1038" t="str">
            <v>VAC</v>
          </cell>
          <cell r="M1038" t="str">
            <v>DATATEC 1er. Nivel</v>
          </cell>
          <cell r="N1038">
            <v>2004001</v>
          </cell>
        </row>
        <row r="1039">
          <cell r="A1039">
            <v>38016</v>
          </cell>
          <cell r="B1039" t="str">
            <v>SOB</v>
          </cell>
          <cell r="C1039">
            <v>38159</v>
          </cell>
          <cell r="D1039">
            <v>5</v>
          </cell>
          <cell r="E1039">
            <v>2.9000000000000001E-2</v>
          </cell>
          <cell r="F1039" t="str">
            <v>DAT</v>
          </cell>
          <cell r="G1039">
            <v>2</v>
          </cell>
          <cell r="H1039">
            <v>140</v>
          </cell>
          <cell r="I1039">
            <v>2004</v>
          </cell>
          <cell r="J1039">
            <v>1</v>
          </cell>
          <cell r="K1039">
            <v>0.14500000000000002</v>
          </cell>
          <cell r="L1039" t="str">
            <v>NOM</v>
          </cell>
          <cell r="M1039" t="str">
            <v>DATATEC 2o. Nivel</v>
          </cell>
          <cell r="N1039">
            <v>2004001</v>
          </cell>
        </row>
        <row r="1040">
          <cell r="A1040">
            <v>38016</v>
          </cell>
          <cell r="B1040" t="str">
            <v>SOB</v>
          </cell>
          <cell r="C1040">
            <v>38268</v>
          </cell>
          <cell r="D1040">
            <v>16</v>
          </cell>
          <cell r="E1040">
            <v>3.30313E-2</v>
          </cell>
          <cell r="F1040" t="str">
            <v>DAT</v>
          </cell>
          <cell r="G1040">
            <v>2</v>
          </cell>
          <cell r="H1040">
            <v>249</v>
          </cell>
          <cell r="I1040">
            <v>2004</v>
          </cell>
          <cell r="J1040">
            <v>1</v>
          </cell>
          <cell r="K1040">
            <v>0.52850079999999999</v>
          </cell>
          <cell r="L1040" t="str">
            <v>NOM</v>
          </cell>
          <cell r="M1040" t="str">
            <v>DATATEC 2o. Nivel</v>
          </cell>
          <cell r="N1040">
            <v>2004001</v>
          </cell>
        </row>
        <row r="1041">
          <cell r="A1041">
            <v>38016</v>
          </cell>
          <cell r="B1041" t="str">
            <v>SOB</v>
          </cell>
          <cell r="C1041">
            <v>38370</v>
          </cell>
          <cell r="D1041">
            <v>8</v>
          </cell>
          <cell r="E1041">
            <v>3.4500000000000003E-2</v>
          </cell>
          <cell r="F1041" t="str">
            <v>DAT</v>
          </cell>
          <cell r="G1041">
            <v>2</v>
          </cell>
          <cell r="H1041">
            <v>351</v>
          </cell>
          <cell r="I1041">
            <v>2004</v>
          </cell>
          <cell r="J1041">
            <v>1</v>
          </cell>
          <cell r="K1041">
            <v>0.27600000000000002</v>
          </cell>
          <cell r="L1041" t="str">
            <v>NOM</v>
          </cell>
          <cell r="M1041" t="str">
            <v>DATATEC 2o. Nivel</v>
          </cell>
          <cell r="N1041">
            <v>2004001</v>
          </cell>
        </row>
        <row r="1042">
          <cell r="A1042">
            <v>38016</v>
          </cell>
          <cell r="B1042" t="str">
            <v>SOB</v>
          </cell>
          <cell r="C1042">
            <v>39364</v>
          </cell>
          <cell r="D1042">
            <v>1</v>
          </cell>
          <cell r="E1042">
            <v>5.79E-2</v>
          </cell>
          <cell r="F1042" t="str">
            <v>DAT</v>
          </cell>
          <cell r="G1042">
            <v>2</v>
          </cell>
          <cell r="H1042">
            <v>1345</v>
          </cell>
          <cell r="I1042">
            <v>2004</v>
          </cell>
          <cell r="J1042">
            <v>1</v>
          </cell>
          <cell r="K1042">
            <v>5.79E-2</v>
          </cell>
          <cell r="L1042" t="str">
            <v>NOM</v>
          </cell>
          <cell r="M1042" t="str">
            <v>DATATEC 2o. Nivel</v>
          </cell>
          <cell r="N1042">
            <v>2004001</v>
          </cell>
        </row>
        <row r="1043">
          <cell r="A1043">
            <v>38016</v>
          </cell>
          <cell r="B1043" t="str">
            <v>SOB</v>
          </cell>
          <cell r="C1043">
            <v>39638</v>
          </cell>
          <cell r="D1043">
            <v>1</v>
          </cell>
          <cell r="E1043">
            <v>6.4500000000000002E-2</v>
          </cell>
          <cell r="F1043" t="str">
            <v>DAT</v>
          </cell>
          <cell r="G1043">
            <v>2</v>
          </cell>
          <cell r="H1043">
            <v>1619</v>
          </cell>
          <cell r="I1043">
            <v>2004</v>
          </cell>
          <cell r="J1043">
            <v>1</v>
          </cell>
          <cell r="K1043">
            <v>6.4500000000000002E-2</v>
          </cell>
          <cell r="L1043" t="str">
            <v>NOM</v>
          </cell>
          <cell r="M1043" t="str">
            <v>DATATEC 2o. Nivel</v>
          </cell>
          <cell r="N1043">
            <v>2004001</v>
          </cell>
        </row>
        <row r="1044">
          <cell r="A1044">
            <v>38016</v>
          </cell>
          <cell r="B1044" t="str">
            <v>SOB</v>
          </cell>
          <cell r="C1044">
            <v>41669</v>
          </cell>
          <cell r="D1044">
            <v>54.537999999999997</v>
          </cell>
          <cell r="E1044">
            <v>5.7967100000000001E-2</v>
          </cell>
          <cell r="F1044" t="str">
            <v>DAT</v>
          </cell>
          <cell r="G1044">
            <v>2</v>
          </cell>
          <cell r="H1044">
            <v>3650</v>
          </cell>
          <cell r="I1044">
            <v>2004</v>
          </cell>
          <cell r="J1044">
            <v>1</v>
          </cell>
          <cell r="K1044">
            <v>3.1614096997999996</v>
          </cell>
          <cell r="L1044" t="str">
            <v>VAC</v>
          </cell>
          <cell r="M1044" t="str">
            <v>DATATEC 2o. Nivel</v>
          </cell>
          <cell r="N1044">
            <v>2004001</v>
          </cell>
        </row>
        <row r="1045">
          <cell r="A1045">
            <v>38019</v>
          </cell>
          <cell r="B1045" t="str">
            <v>SOB</v>
          </cell>
          <cell r="C1045">
            <v>38268</v>
          </cell>
          <cell r="D1045">
            <v>6</v>
          </cell>
          <cell r="E1045">
            <v>3.3500000000000002E-2</v>
          </cell>
          <cell r="F1045" t="str">
            <v>DAT</v>
          </cell>
          <cell r="G1045">
            <v>2</v>
          </cell>
          <cell r="H1045">
            <v>248</v>
          </cell>
          <cell r="I1045">
            <v>2004</v>
          </cell>
          <cell r="J1045">
            <v>2</v>
          </cell>
          <cell r="K1045">
            <v>0.20100000000000001</v>
          </cell>
          <cell r="L1045" t="str">
            <v>NOM</v>
          </cell>
          <cell r="M1045" t="str">
            <v>DATATEC 2o. Nivel</v>
          </cell>
          <cell r="N1045">
            <v>2004002</v>
          </cell>
        </row>
        <row r="1046">
          <cell r="A1046">
            <v>38019</v>
          </cell>
          <cell r="B1046" t="str">
            <v>SOB</v>
          </cell>
          <cell r="C1046">
            <v>38370</v>
          </cell>
          <cell r="D1046">
            <v>2.5</v>
          </cell>
          <cell r="E1046">
            <v>3.5499999999999997E-2</v>
          </cell>
          <cell r="F1046" t="str">
            <v>DAT</v>
          </cell>
          <cell r="G1046">
            <v>2</v>
          </cell>
          <cell r="H1046">
            <v>350</v>
          </cell>
          <cell r="I1046">
            <v>2004</v>
          </cell>
          <cell r="J1046">
            <v>2</v>
          </cell>
          <cell r="K1046">
            <v>8.8749999999999996E-2</v>
          </cell>
          <cell r="L1046" t="str">
            <v>NOM</v>
          </cell>
          <cell r="M1046" t="str">
            <v>DATATEC 2o. Nivel</v>
          </cell>
          <cell r="N1046">
            <v>2004002</v>
          </cell>
        </row>
        <row r="1047">
          <cell r="A1047">
            <v>38019</v>
          </cell>
          <cell r="B1047" t="str">
            <v>SOB</v>
          </cell>
          <cell r="C1047">
            <v>39638</v>
          </cell>
          <cell r="D1047">
            <v>6.5</v>
          </cell>
          <cell r="E1047">
            <v>6.4500000000000002E-2</v>
          </cell>
          <cell r="F1047" t="str">
            <v>DAT</v>
          </cell>
          <cell r="G1047">
            <v>2</v>
          </cell>
          <cell r="H1047">
            <v>1618</v>
          </cell>
          <cell r="I1047">
            <v>2004</v>
          </cell>
          <cell r="J1047">
            <v>2</v>
          </cell>
          <cell r="K1047">
            <v>0.41925000000000001</v>
          </cell>
          <cell r="L1047" t="str">
            <v>NOM</v>
          </cell>
          <cell r="M1047" t="str">
            <v>DATATEC 2o. Nivel</v>
          </cell>
          <cell r="N1047">
            <v>2004002</v>
          </cell>
        </row>
        <row r="1048">
          <cell r="A1048">
            <v>38019</v>
          </cell>
          <cell r="B1048" t="str">
            <v>SOB</v>
          </cell>
          <cell r="C1048">
            <v>41669</v>
          </cell>
          <cell r="D1048">
            <v>5</v>
          </cell>
          <cell r="E1048">
            <v>5.7973400000000001E-2</v>
          </cell>
          <cell r="F1048" t="str">
            <v>DAT</v>
          </cell>
          <cell r="G1048">
            <v>2</v>
          </cell>
          <cell r="H1048">
            <v>3649</v>
          </cell>
          <cell r="I1048">
            <v>2004</v>
          </cell>
          <cell r="J1048">
            <v>2</v>
          </cell>
          <cell r="K1048">
            <v>0.28986699999999999</v>
          </cell>
          <cell r="L1048" t="str">
            <v>VAC</v>
          </cell>
          <cell r="M1048" t="str">
            <v>DATATEC 2o. Nivel</v>
          </cell>
          <cell r="N1048">
            <v>2004002</v>
          </cell>
        </row>
        <row r="1049">
          <cell r="A1049">
            <v>38020</v>
          </cell>
          <cell r="B1049" t="str">
            <v>SOB</v>
          </cell>
          <cell r="C1049">
            <v>38268</v>
          </cell>
          <cell r="D1049">
            <v>4</v>
          </cell>
          <cell r="E1049">
            <v>3.4200000000000001E-2</v>
          </cell>
          <cell r="F1049" t="str">
            <v>DAT</v>
          </cell>
          <cell r="G1049">
            <v>2</v>
          </cell>
          <cell r="H1049">
            <v>247</v>
          </cell>
          <cell r="I1049">
            <v>2004</v>
          </cell>
          <cell r="J1049">
            <v>2</v>
          </cell>
          <cell r="K1049">
            <v>0.1368</v>
          </cell>
          <cell r="L1049" t="str">
            <v>NOM</v>
          </cell>
          <cell r="M1049" t="str">
            <v>DATATEC 2o. Nivel</v>
          </cell>
          <cell r="N1049">
            <v>2004002</v>
          </cell>
        </row>
        <row r="1050">
          <cell r="A1050">
            <v>38020</v>
          </cell>
          <cell r="B1050" t="str">
            <v>SOB</v>
          </cell>
          <cell r="C1050">
            <v>38370</v>
          </cell>
          <cell r="D1050">
            <v>2.15</v>
          </cell>
          <cell r="E1050">
            <v>3.5299999999999998E-2</v>
          </cell>
          <cell r="F1050" t="str">
            <v>DAT</v>
          </cell>
          <cell r="G1050">
            <v>2</v>
          </cell>
          <cell r="H1050">
            <v>349</v>
          </cell>
          <cell r="I1050">
            <v>2004</v>
          </cell>
          <cell r="J1050">
            <v>2</v>
          </cell>
          <cell r="K1050">
            <v>7.589499999999999E-2</v>
          </cell>
          <cell r="L1050" t="str">
            <v>NOM</v>
          </cell>
          <cell r="M1050" t="str">
            <v>DATATEC 2o. Nivel</v>
          </cell>
          <cell r="N1050">
            <v>2004002</v>
          </cell>
        </row>
        <row r="1051">
          <cell r="A1051">
            <v>38020</v>
          </cell>
          <cell r="B1051" t="str">
            <v>SOB</v>
          </cell>
          <cell r="C1051">
            <v>38514</v>
          </cell>
          <cell r="D1051">
            <v>6</v>
          </cell>
          <cell r="E1051">
            <v>3.8108299999999998E-2</v>
          </cell>
          <cell r="F1051" t="str">
            <v>DAT</v>
          </cell>
          <cell r="G1051">
            <v>2</v>
          </cell>
          <cell r="H1051">
            <v>493</v>
          </cell>
          <cell r="I1051">
            <v>2004</v>
          </cell>
          <cell r="J1051">
            <v>2</v>
          </cell>
          <cell r="K1051">
            <v>0.22864979999999999</v>
          </cell>
          <cell r="L1051" t="str">
            <v>NOM</v>
          </cell>
          <cell r="M1051" t="str">
            <v>DATATEC 2o. Nivel</v>
          </cell>
          <cell r="N1051">
            <v>2004002</v>
          </cell>
        </row>
        <row r="1052">
          <cell r="A1052">
            <v>38020</v>
          </cell>
          <cell r="B1052" t="str">
            <v>SOB</v>
          </cell>
          <cell r="C1052">
            <v>38941</v>
          </cell>
          <cell r="D1052">
            <v>1</v>
          </cell>
          <cell r="E1052">
            <v>4.8000000000000001E-2</v>
          </cell>
          <cell r="F1052" t="str">
            <v>DAT</v>
          </cell>
          <cell r="G1052">
            <v>2</v>
          </cell>
          <cell r="H1052">
            <v>920</v>
          </cell>
          <cell r="I1052">
            <v>2004</v>
          </cell>
          <cell r="J1052">
            <v>2</v>
          </cell>
          <cell r="K1052">
            <v>4.8000000000000001E-2</v>
          </cell>
          <cell r="L1052" t="str">
            <v>NOM</v>
          </cell>
          <cell r="M1052" t="str">
            <v>DATATEC 2o. Nivel</v>
          </cell>
          <cell r="N1052">
            <v>2004002</v>
          </cell>
        </row>
        <row r="1053">
          <cell r="A1053">
            <v>38020</v>
          </cell>
          <cell r="B1053" t="str">
            <v>SOB</v>
          </cell>
          <cell r="C1053">
            <v>39638</v>
          </cell>
          <cell r="D1053">
            <v>1.75</v>
          </cell>
          <cell r="E1053">
            <v>6.5456E-2</v>
          </cell>
          <cell r="F1053" t="str">
            <v>DAT</v>
          </cell>
          <cell r="G1053">
            <v>2</v>
          </cell>
          <cell r="H1053">
            <v>1617</v>
          </cell>
          <cell r="I1053">
            <v>2004</v>
          </cell>
          <cell r="J1053">
            <v>2</v>
          </cell>
          <cell r="K1053">
            <v>0.114548</v>
          </cell>
          <cell r="L1053" t="str">
            <v>NOM</v>
          </cell>
          <cell r="M1053" t="str">
            <v>DATATEC 2o. Nivel</v>
          </cell>
          <cell r="N1053">
            <v>2004002</v>
          </cell>
        </row>
        <row r="1054">
          <cell r="A1054">
            <v>38020</v>
          </cell>
          <cell r="B1054" t="str">
            <v>SOB</v>
          </cell>
          <cell r="C1054">
            <v>38941</v>
          </cell>
          <cell r="D1054">
            <v>2</v>
          </cell>
          <cell r="E1054">
            <v>4.7600000000000003E-2</v>
          </cell>
          <cell r="F1054" t="str">
            <v>CIM</v>
          </cell>
          <cell r="G1054">
            <v>2</v>
          </cell>
          <cell r="H1054">
            <v>920</v>
          </cell>
          <cell r="I1054">
            <v>2004</v>
          </cell>
          <cell r="J1054">
            <v>2</v>
          </cell>
          <cell r="K1054">
            <v>9.5200000000000007E-2</v>
          </cell>
          <cell r="L1054" t="str">
            <v>NOM</v>
          </cell>
          <cell r="M1054" t="str">
            <v>CIMD 2o. Nivel</v>
          </cell>
          <cell r="N1054">
            <v>2004002</v>
          </cell>
        </row>
        <row r="1055">
          <cell r="A1055">
            <v>38021</v>
          </cell>
          <cell r="B1055" t="str">
            <v>SOB</v>
          </cell>
          <cell r="C1055">
            <v>38941</v>
          </cell>
          <cell r="D1055">
            <v>8</v>
          </cell>
          <cell r="E1055">
            <v>4.7800000000000002E-2</v>
          </cell>
          <cell r="F1055" t="str">
            <v>CIM</v>
          </cell>
          <cell r="G1055">
            <v>2</v>
          </cell>
          <cell r="H1055">
            <v>919</v>
          </cell>
          <cell r="I1055">
            <v>2004</v>
          </cell>
          <cell r="J1055">
            <v>2</v>
          </cell>
          <cell r="K1055">
            <v>0.38240000000000002</v>
          </cell>
          <cell r="L1055" t="str">
            <v>NOM</v>
          </cell>
          <cell r="M1055" t="str">
            <v>CIMD 2o. Nivel</v>
          </cell>
          <cell r="N1055">
            <v>2004002</v>
          </cell>
        </row>
        <row r="1056">
          <cell r="A1056">
            <v>38021</v>
          </cell>
          <cell r="B1056" t="str">
            <v>SOB</v>
          </cell>
          <cell r="C1056">
            <v>41669</v>
          </cell>
          <cell r="D1056">
            <v>9.2390000000000008</v>
          </cell>
          <cell r="E1056">
            <v>5.8000000000000003E-2</v>
          </cell>
          <cell r="F1056" t="str">
            <v>CIM</v>
          </cell>
          <cell r="G1056">
            <v>2</v>
          </cell>
          <cell r="H1056">
            <v>3647</v>
          </cell>
          <cell r="I1056">
            <v>2004</v>
          </cell>
          <cell r="J1056">
            <v>2</v>
          </cell>
          <cell r="K1056">
            <v>0.53586200000000006</v>
          </cell>
          <cell r="L1056" t="str">
            <v>VAC</v>
          </cell>
          <cell r="M1056" t="str">
            <v>CIMD 2o. Nivel</v>
          </cell>
          <cell r="N1056">
            <v>2004002</v>
          </cell>
        </row>
        <row r="1057">
          <cell r="A1057">
            <v>38021</v>
          </cell>
          <cell r="B1057" t="str">
            <v>SOB</v>
          </cell>
          <cell r="C1057">
            <v>38159</v>
          </cell>
          <cell r="D1057">
            <v>1</v>
          </cell>
          <cell r="E1057">
            <v>3.1E-2</v>
          </cell>
          <cell r="F1057" t="str">
            <v>DAT</v>
          </cell>
          <cell r="G1057">
            <v>1</v>
          </cell>
          <cell r="H1057">
            <v>137</v>
          </cell>
          <cell r="I1057">
            <v>2004</v>
          </cell>
          <cell r="J1057">
            <v>2</v>
          </cell>
          <cell r="K1057">
            <v>3.1E-2</v>
          </cell>
          <cell r="L1057" t="str">
            <v>NOM</v>
          </cell>
          <cell r="M1057" t="str">
            <v>DATATEC 1er. Nivel</v>
          </cell>
          <cell r="N1057">
            <v>2004002</v>
          </cell>
        </row>
        <row r="1058">
          <cell r="A1058">
            <v>38021</v>
          </cell>
          <cell r="B1058" t="str">
            <v>SOB</v>
          </cell>
          <cell r="C1058">
            <v>38370</v>
          </cell>
          <cell r="D1058">
            <v>1</v>
          </cell>
          <cell r="E1058">
            <v>3.5200000000000002E-2</v>
          </cell>
          <cell r="F1058" t="str">
            <v>DAT</v>
          </cell>
          <cell r="G1058">
            <v>1</v>
          </cell>
          <cell r="H1058">
            <v>348</v>
          </cell>
          <cell r="I1058">
            <v>2004</v>
          </cell>
          <cell r="J1058">
            <v>2</v>
          </cell>
          <cell r="K1058">
            <v>3.5200000000000002E-2</v>
          </cell>
          <cell r="L1058" t="str">
            <v>NOM</v>
          </cell>
          <cell r="M1058" t="str">
            <v>DATATEC 1er. Nivel</v>
          </cell>
          <cell r="N1058">
            <v>2004002</v>
          </cell>
        </row>
        <row r="1059">
          <cell r="A1059">
            <v>38021</v>
          </cell>
          <cell r="B1059" t="str">
            <v>SOB</v>
          </cell>
          <cell r="C1059">
            <v>38514</v>
          </cell>
          <cell r="D1059">
            <v>1</v>
          </cell>
          <cell r="E1059">
            <v>3.8300000000000001E-2</v>
          </cell>
          <cell r="F1059" t="str">
            <v>DAT</v>
          </cell>
          <cell r="G1059">
            <v>1</v>
          </cell>
          <cell r="H1059">
            <v>492</v>
          </cell>
          <cell r="I1059">
            <v>2004</v>
          </cell>
          <cell r="J1059">
            <v>2</v>
          </cell>
          <cell r="K1059">
            <v>3.8300000000000001E-2</v>
          </cell>
          <cell r="L1059" t="str">
            <v>NOM</v>
          </cell>
          <cell r="M1059" t="str">
            <v>DATATEC 1er. Nivel</v>
          </cell>
          <cell r="N1059">
            <v>2004002</v>
          </cell>
        </row>
        <row r="1060">
          <cell r="A1060">
            <v>38021</v>
          </cell>
          <cell r="B1060" t="str">
            <v>SOB</v>
          </cell>
          <cell r="C1060">
            <v>38268</v>
          </cell>
          <cell r="D1060">
            <v>4</v>
          </cell>
          <cell r="E1060">
            <v>3.4250000000000003E-2</v>
          </cell>
          <cell r="F1060" t="str">
            <v>DAT</v>
          </cell>
          <cell r="G1060">
            <v>2</v>
          </cell>
          <cell r="H1060">
            <v>246</v>
          </cell>
          <cell r="I1060">
            <v>2004</v>
          </cell>
          <cell r="J1060">
            <v>2</v>
          </cell>
          <cell r="K1060">
            <v>0.13700000000000001</v>
          </cell>
          <cell r="L1060" t="str">
            <v>NOM</v>
          </cell>
          <cell r="M1060" t="str">
            <v>DATATEC 2o. Nivel</v>
          </cell>
          <cell r="N1060">
            <v>2004002</v>
          </cell>
        </row>
        <row r="1061">
          <cell r="A1061">
            <v>38021</v>
          </cell>
          <cell r="B1061" t="str">
            <v>SOB</v>
          </cell>
          <cell r="C1061">
            <v>38370</v>
          </cell>
          <cell r="D1061">
            <v>2</v>
          </cell>
          <cell r="E1061">
            <v>3.5700000000000003E-2</v>
          </cell>
          <cell r="F1061" t="str">
            <v>DAT</v>
          </cell>
          <cell r="G1061">
            <v>2</v>
          </cell>
          <cell r="H1061">
            <v>348</v>
          </cell>
          <cell r="I1061">
            <v>2004</v>
          </cell>
          <cell r="J1061">
            <v>2</v>
          </cell>
          <cell r="K1061">
            <v>7.1400000000000005E-2</v>
          </cell>
          <cell r="L1061" t="str">
            <v>NOM</v>
          </cell>
          <cell r="M1061" t="str">
            <v>DATATEC 2o. Nivel</v>
          </cell>
          <cell r="N1061">
            <v>2004002</v>
          </cell>
        </row>
        <row r="1062">
          <cell r="A1062">
            <v>38021</v>
          </cell>
          <cell r="B1062" t="str">
            <v>SOB</v>
          </cell>
          <cell r="C1062">
            <v>38514</v>
          </cell>
          <cell r="D1062">
            <v>1</v>
          </cell>
          <cell r="E1062">
            <v>3.8300000000000001E-2</v>
          </cell>
          <cell r="F1062" t="str">
            <v>DAT</v>
          </cell>
          <cell r="G1062">
            <v>2</v>
          </cell>
          <cell r="H1062">
            <v>492</v>
          </cell>
          <cell r="I1062">
            <v>2004</v>
          </cell>
          <cell r="J1062">
            <v>2</v>
          </cell>
          <cell r="K1062">
            <v>3.8300000000000001E-2</v>
          </cell>
          <cell r="L1062" t="str">
            <v>NOM</v>
          </cell>
          <cell r="M1062" t="str">
            <v>DATATEC 2o. Nivel</v>
          </cell>
          <cell r="N1062">
            <v>2004002</v>
          </cell>
        </row>
        <row r="1063">
          <cell r="A1063">
            <v>38021</v>
          </cell>
          <cell r="B1063" t="str">
            <v>SOB</v>
          </cell>
          <cell r="C1063">
            <v>38941</v>
          </cell>
          <cell r="D1063">
            <v>20</v>
          </cell>
          <cell r="E1063">
            <v>4.7862500000000002E-2</v>
          </cell>
          <cell r="F1063" t="str">
            <v>DAT</v>
          </cell>
          <cell r="G1063">
            <v>2</v>
          </cell>
          <cell r="H1063">
            <v>919</v>
          </cell>
          <cell r="I1063">
            <v>2004</v>
          </cell>
          <cell r="J1063">
            <v>2</v>
          </cell>
          <cell r="K1063">
            <v>0.95725000000000005</v>
          </cell>
          <cell r="L1063" t="str">
            <v>NOM</v>
          </cell>
          <cell r="M1063" t="str">
            <v>DATATEC 2o. Nivel</v>
          </cell>
          <cell r="N1063">
            <v>2004002</v>
          </cell>
        </row>
        <row r="1064">
          <cell r="A1064">
            <v>38022</v>
          </cell>
          <cell r="B1064" t="str">
            <v>SOB</v>
          </cell>
          <cell r="C1064">
            <v>38159</v>
          </cell>
          <cell r="D1064">
            <v>1</v>
          </cell>
          <cell r="E1064">
            <v>3.1E-2</v>
          </cell>
          <cell r="F1064" t="str">
            <v>DAT</v>
          </cell>
          <cell r="G1064">
            <v>1</v>
          </cell>
          <cell r="H1064">
            <v>136</v>
          </cell>
          <cell r="I1064">
            <v>2004</v>
          </cell>
          <cell r="J1064">
            <v>2</v>
          </cell>
          <cell r="K1064">
            <v>3.1E-2</v>
          </cell>
          <cell r="L1064" t="str">
            <v>NOM</v>
          </cell>
          <cell r="M1064" t="str">
            <v>DATATEC 1er. Nivel</v>
          </cell>
          <cell r="N1064">
            <v>2004002</v>
          </cell>
        </row>
        <row r="1065">
          <cell r="A1065">
            <v>38022</v>
          </cell>
          <cell r="B1065" t="str">
            <v>SOB</v>
          </cell>
          <cell r="C1065">
            <v>38268</v>
          </cell>
          <cell r="D1065">
            <v>4</v>
          </cell>
          <cell r="E1065">
            <v>3.39E-2</v>
          </cell>
          <cell r="F1065" t="str">
            <v>DAT</v>
          </cell>
          <cell r="G1065">
            <v>1</v>
          </cell>
          <cell r="H1065">
            <v>245</v>
          </cell>
          <cell r="I1065">
            <v>2004</v>
          </cell>
          <cell r="J1065">
            <v>2</v>
          </cell>
          <cell r="K1065">
            <v>0.1356</v>
          </cell>
          <cell r="L1065" t="str">
            <v>NOM</v>
          </cell>
          <cell r="M1065" t="str">
            <v>DATATEC 1er. Nivel</v>
          </cell>
          <cell r="N1065">
            <v>2004002</v>
          </cell>
        </row>
        <row r="1066">
          <cell r="A1066">
            <v>38022</v>
          </cell>
          <cell r="B1066" t="str">
            <v>SOB</v>
          </cell>
          <cell r="C1066">
            <v>38159</v>
          </cell>
          <cell r="D1066">
            <v>7</v>
          </cell>
          <cell r="E1066">
            <v>3.0979599999999999E-2</v>
          </cell>
          <cell r="F1066" t="str">
            <v>DAT</v>
          </cell>
          <cell r="G1066">
            <v>2</v>
          </cell>
          <cell r="H1066">
            <v>136</v>
          </cell>
          <cell r="I1066">
            <v>2004</v>
          </cell>
          <cell r="J1066">
            <v>2</v>
          </cell>
          <cell r="K1066">
            <v>0.2168572</v>
          </cell>
          <cell r="L1066" t="str">
            <v>NOM</v>
          </cell>
          <cell r="M1066" t="str">
            <v>DATATEC 2o. Nivel</v>
          </cell>
          <cell r="N1066">
            <v>2004002</v>
          </cell>
        </row>
        <row r="1067">
          <cell r="A1067">
            <v>38022</v>
          </cell>
          <cell r="B1067" t="str">
            <v>SOB</v>
          </cell>
          <cell r="C1067">
            <v>38268</v>
          </cell>
          <cell r="D1067">
            <v>7</v>
          </cell>
          <cell r="E1067">
            <v>3.38426E-2</v>
          </cell>
          <cell r="F1067" t="str">
            <v>DAT</v>
          </cell>
          <cell r="G1067">
            <v>2</v>
          </cell>
          <cell r="H1067">
            <v>245</v>
          </cell>
          <cell r="I1067">
            <v>2004</v>
          </cell>
          <cell r="J1067">
            <v>2</v>
          </cell>
          <cell r="K1067">
            <v>0.2368982</v>
          </cell>
          <cell r="L1067" t="str">
            <v>NOM</v>
          </cell>
          <cell r="M1067" t="str">
            <v>DATATEC 2o. Nivel</v>
          </cell>
          <cell r="N1067">
            <v>2004002</v>
          </cell>
        </row>
        <row r="1068">
          <cell r="A1068">
            <v>38022</v>
          </cell>
          <cell r="B1068" t="str">
            <v>SOB</v>
          </cell>
          <cell r="C1068">
            <v>38370</v>
          </cell>
          <cell r="D1068">
            <v>8.5</v>
          </cell>
          <cell r="E1068">
            <v>3.5558899999999997E-2</v>
          </cell>
          <cell r="F1068" t="str">
            <v>DAT</v>
          </cell>
          <cell r="G1068">
            <v>2</v>
          </cell>
          <cell r="H1068">
            <v>347</v>
          </cell>
          <cell r="I1068">
            <v>2004</v>
          </cell>
          <cell r="J1068">
            <v>2</v>
          </cell>
          <cell r="K1068">
            <v>0.30225064999999995</v>
          </cell>
          <cell r="L1068" t="str">
            <v>NOM</v>
          </cell>
          <cell r="M1068" t="str">
            <v>DATATEC 2o. Nivel</v>
          </cell>
          <cell r="N1068">
            <v>2004002</v>
          </cell>
        </row>
        <row r="1069">
          <cell r="A1069">
            <v>38022</v>
          </cell>
          <cell r="B1069" t="str">
            <v>SOB</v>
          </cell>
          <cell r="C1069">
            <v>38514</v>
          </cell>
          <cell r="D1069">
            <v>5</v>
          </cell>
          <cell r="E1069">
            <v>3.8673600000000002E-2</v>
          </cell>
          <cell r="F1069" t="str">
            <v>DAT</v>
          </cell>
          <cell r="G1069">
            <v>2</v>
          </cell>
          <cell r="H1069">
            <v>491</v>
          </cell>
          <cell r="I1069">
            <v>2004</v>
          </cell>
          <cell r="J1069">
            <v>2</v>
          </cell>
          <cell r="K1069">
            <v>0.19336800000000001</v>
          </cell>
          <cell r="L1069" t="str">
            <v>NOM</v>
          </cell>
          <cell r="M1069" t="str">
            <v>DATATEC 2o. Nivel</v>
          </cell>
          <cell r="N1069">
            <v>2004002</v>
          </cell>
        </row>
        <row r="1070">
          <cell r="A1070">
            <v>38023</v>
          </cell>
          <cell r="B1070" t="str">
            <v>SOB</v>
          </cell>
          <cell r="C1070">
            <v>38268</v>
          </cell>
          <cell r="D1070">
            <v>1</v>
          </cell>
          <cell r="E1070">
            <v>3.3799999999999997E-2</v>
          </cell>
          <cell r="F1070" t="str">
            <v>DAT</v>
          </cell>
          <cell r="G1070">
            <v>1</v>
          </cell>
          <cell r="H1070">
            <v>242</v>
          </cell>
          <cell r="I1070">
            <v>2004</v>
          </cell>
          <cell r="J1070">
            <v>2</v>
          </cell>
          <cell r="K1070">
            <v>3.3799999999999997E-2</v>
          </cell>
          <cell r="L1070" t="str">
            <v>NOM</v>
          </cell>
          <cell r="M1070" t="str">
            <v>DATATEC 1er. Nivel</v>
          </cell>
          <cell r="N1070">
            <v>2004002</v>
          </cell>
        </row>
        <row r="1071">
          <cell r="A1071">
            <v>38023</v>
          </cell>
          <cell r="B1071" t="str">
            <v>SOB</v>
          </cell>
          <cell r="C1071">
            <v>38941</v>
          </cell>
          <cell r="D1071">
            <v>3</v>
          </cell>
          <cell r="E1071">
            <v>4.9333299999999997E-2</v>
          </cell>
          <cell r="F1071" t="str">
            <v>DAT</v>
          </cell>
          <cell r="G1071">
            <v>1</v>
          </cell>
          <cell r="H1071">
            <v>915</v>
          </cell>
          <cell r="I1071">
            <v>2004</v>
          </cell>
          <cell r="J1071">
            <v>2</v>
          </cell>
          <cell r="K1071">
            <v>0.14799989999999999</v>
          </cell>
          <cell r="L1071" t="str">
            <v>NOM</v>
          </cell>
          <cell r="M1071" t="str">
            <v>DATATEC 1er. Nivel</v>
          </cell>
          <cell r="N1071">
            <v>2004002</v>
          </cell>
        </row>
        <row r="1072">
          <cell r="A1072">
            <v>38023</v>
          </cell>
          <cell r="B1072" t="str">
            <v>SOB</v>
          </cell>
          <cell r="C1072">
            <v>38159</v>
          </cell>
          <cell r="D1072">
            <v>2</v>
          </cell>
          <cell r="E1072">
            <v>3.1E-2</v>
          </cell>
          <cell r="F1072" t="str">
            <v>DAT</v>
          </cell>
          <cell r="G1072">
            <v>2</v>
          </cell>
          <cell r="H1072">
            <v>133</v>
          </cell>
          <cell r="I1072">
            <v>2004</v>
          </cell>
          <cell r="J1072">
            <v>2</v>
          </cell>
          <cell r="K1072">
            <v>6.2E-2</v>
          </cell>
          <cell r="L1072" t="str">
            <v>NOM</v>
          </cell>
          <cell r="M1072" t="str">
            <v>DATATEC 2o. Nivel</v>
          </cell>
          <cell r="N1072">
            <v>2004002</v>
          </cell>
        </row>
        <row r="1073">
          <cell r="A1073">
            <v>38023</v>
          </cell>
          <cell r="B1073" t="str">
            <v>SOB</v>
          </cell>
          <cell r="C1073">
            <v>38268</v>
          </cell>
          <cell r="D1073">
            <v>8</v>
          </cell>
          <cell r="E1073">
            <v>3.379625E-2</v>
          </cell>
          <cell r="F1073" t="str">
            <v>DAT</v>
          </cell>
          <cell r="G1073">
            <v>2</v>
          </cell>
          <cell r="H1073">
            <v>242</v>
          </cell>
          <cell r="I1073">
            <v>2004</v>
          </cell>
          <cell r="J1073">
            <v>2</v>
          </cell>
          <cell r="K1073">
            <v>0.27037</v>
          </cell>
          <cell r="L1073" t="str">
            <v>NOM</v>
          </cell>
          <cell r="M1073" t="str">
            <v>DATATEC 2o. Nivel</v>
          </cell>
          <cell r="N1073">
            <v>2004002</v>
          </cell>
        </row>
        <row r="1074">
          <cell r="A1074">
            <v>38023</v>
          </cell>
          <cell r="B1074" t="str">
            <v>SOB</v>
          </cell>
          <cell r="C1074">
            <v>38370</v>
          </cell>
          <cell r="D1074">
            <v>6</v>
          </cell>
          <cell r="E1074">
            <v>3.5566599999999997E-2</v>
          </cell>
          <cell r="F1074" t="str">
            <v>DAT</v>
          </cell>
          <cell r="G1074">
            <v>2</v>
          </cell>
          <cell r="H1074">
            <v>344</v>
          </cell>
          <cell r="I1074">
            <v>2004</v>
          </cell>
          <cell r="J1074">
            <v>2</v>
          </cell>
          <cell r="K1074">
            <v>0.21339959999999997</v>
          </cell>
          <cell r="L1074" t="str">
            <v>NOM</v>
          </cell>
          <cell r="M1074" t="str">
            <v>DATATEC 2o. Nivel</v>
          </cell>
          <cell r="N1074">
            <v>2004002</v>
          </cell>
        </row>
        <row r="1075">
          <cell r="A1075">
            <v>38023</v>
          </cell>
          <cell r="B1075" t="str">
            <v>SOB</v>
          </cell>
          <cell r="C1075">
            <v>38514</v>
          </cell>
          <cell r="D1075">
            <v>7</v>
          </cell>
          <cell r="E1075">
            <v>3.8828500000000002E-2</v>
          </cell>
          <cell r="F1075" t="str">
            <v>DAT</v>
          </cell>
          <cell r="G1075">
            <v>2</v>
          </cell>
          <cell r="H1075">
            <v>488</v>
          </cell>
          <cell r="I1075">
            <v>2004</v>
          </cell>
          <cell r="J1075">
            <v>2</v>
          </cell>
          <cell r="K1075">
            <v>0.27179950000000003</v>
          </cell>
          <cell r="L1075" t="str">
            <v>NOM</v>
          </cell>
          <cell r="M1075" t="str">
            <v>DATATEC 2o. Nivel</v>
          </cell>
          <cell r="N1075">
            <v>2004002</v>
          </cell>
        </row>
        <row r="1076">
          <cell r="A1076">
            <v>38023</v>
          </cell>
          <cell r="B1076" t="str">
            <v>SOB</v>
          </cell>
          <cell r="C1076">
            <v>38941</v>
          </cell>
          <cell r="D1076">
            <v>4</v>
          </cell>
          <cell r="E1076">
            <v>4.9924999999999997E-2</v>
          </cell>
          <cell r="F1076" t="str">
            <v>DAT</v>
          </cell>
          <cell r="G1076">
            <v>2</v>
          </cell>
          <cell r="H1076">
            <v>915</v>
          </cell>
          <cell r="I1076">
            <v>2004</v>
          </cell>
          <cell r="J1076">
            <v>2</v>
          </cell>
          <cell r="K1076">
            <v>0.19969999999999999</v>
          </cell>
          <cell r="L1076" t="str">
            <v>NOM</v>
          </cell>
          <cell r="M1076" t="str">
            <v>DATATEC 2o. Nivel</v>
          </cell>
          <cell r="N1076">
            <v>2004002</v>
          </cell>
        </row>
        <row r="1077">
          <cell r="A1077">
            <v>38026</v>
          </cell>
          <cell r="B1077" t="str">
            <v>SOB</v>
          </cell>
          <cell r="C1077">
            <v>38159</v>
          </cell>
          <cell r="D1077">
            <v>9</v>
          </cell>
          <cell r="E1077">
            <v>3.09666E-2</v>
          </cell>
          <cell r="F1077" t="str">
            <v>DAT</v>
          </cell>
          <cell r="G1077">
            <v>2</v>
          </cell>
          <cell r="H1077">
            <v>132</v>
          </cell>
          <cell r="I1077">
            <v>2004</v>
          </cell>
          <cell r="J1077">
            <v>2</v>
          </cell>
          <cell r="K1077">
            <v>0.27869939999999999</v>
          </cell>
          <cell r="L1077" t="str">
            <v>NOM</v>
          </cell>
          <cell r="M1077" t="str">
            <v>DATATEC 2o. Nivel</v>
          </cell>
          <cell r="N1077">
            <v>2004002</v>
          </cell>
        </row>
        <row r="1078">
          <cell r="A1078">
            <v>38026</v>
          </cell>
          <cell r="B1078" t="str">
            <v>SOB</v>
          </cell>
          <cell r="C1078">
            <v>38268</v>
          </cell>
          <cell r="D1078">
            <v>2</v>
          </cell>
          <cell r="E1078">
            <v>3.4000000000000002E-2</v>
          </cell>
          <cell r="F1078" t="str">
            <v>DAT</v>
          </cell>
          <cell r="G1078">
            <v>2</v>
          </cell>
          <cell r="H1078">
            <v>241</v>
          </cell>
          <cell r="I1078">
            <v>2004</v>
          </cell>
          <cell r="J1078">
            <v>2</v>
          </cell>
          <cell r="K1078">
            <v>6.8000000000000005E-2</v>
          </cell>
          <cell r="L1078" t="str">
            <v>NOM</v>
          </cell>
          <cell r="M1078" t="str">
            <v>DATATEC 2o. Nivel</v>
          </cell>
          <cell r="N1078">
            <v>2004002</v>
          </cell>
        </row>
        <row r="1079">
          <cell r="A1079">
            <v>38026</v>
          </cell>
          <cell r="B1079" t="str">
            <v>SOB</v>
          </cell>
          <cell r="C1079">
            <v>38370</v>
          </cell>
          <cell r="D1079">
            <v>6</v>
          </cell>
          <cell r="E1079">
            <v>3.585E-2</v>
          </cell>
          <cell r="F1079" t="str">
            <v>DAT</v>
          </cell>
          <cell r="G1079">
            <v>2</v>
          </cell>
          <cell r="H1079">
            <v>343</v>
          </cell>
          <cell r="I1079">
            <v>2004</v>
          </cell>
          <cell r="J1079">
            <v>2</v>
          </cell>
          <cell r="K1079">
            <v>0.21510000000000001</v>
          </cell>
          <cell r="L1079" t="str">
            <v>NOM</v>
          </cell>
          <cell r="M1079" t="str">
            <v>DATATEC 2o. Nivel</v>
          </cell>
          <cell r="N1079">
            <v>2004002</v>
          </cell>
        </row>
        <row r="1080">
          <cell r="A1080">
            <v>38026</v>
          </cell>
          <cell r="B1080" t="str">
            <v>SOB</v>
          </cell>
          <cell r="C1080">
            <v>38514</v>
          </cell>
          <cell r="D1080">
            <v>6</v>
          </cell>
          <cell r="E1080">
            <v>3.9300000000000002E-2</v>
          </cell>
          <cell r="F1080" t="str">
            <v>DAT</v>
          </cell>
          <cell r="G1080">
            <v>2</v>
          </cell>
          <cell r="H1080">
            <v>487</v>
          </cell>
          <cell r="I1080">
            <v>2004</v>
          </cell>
          <cell r="J1080">
            <v>2</v>
          </cell>
          <cell r="K1080">
            <v>0.23580000000000001</v>
          </cell>
          <cell r="L1080" t="str">
            <v>NOM</v>
          </cell>
          <cell r="M1080" t="str">
            <v>DATATEC 2o. Nivel</v>
          </cell>
          <cell r="N1080">
            <v>2004002</v>
          </cell>
        </row>
        <row r="1081">
          <cell r="A1081">
            <v>38027</v>
          </cell>
          <cell r="B1081" t="str">
            <v>SOB</v>
          </cell>
          <cell r="C1081">
            <v>38941</v>
          </cell>
          <cell r="D1081">
            <v>7</v>
          </cell>
          <cell r="E1081">
            <v>4.9799999999999997E-2</v>
          </cell>
          <cell r="F1081" t="str">
            <v>CIM</v>
          </cell>
          <cell r="G1081">
            <v>2</v>
          </cell>
          <cell r="H1081">
            <v>913</v>
          </cell>
          <cell r="I1081">
            <v>2004</v>
          </cell>
          <cell r="J1081">
            <v>2</v>
          </cell>
          <cell r="K1081">
            <v>0.34859999999999997</v>
          </cell>
          <cell r="L1081" t="str">
            <v>NOM</v>
          </cell>
          <cell r="M1081" t="str">
            <v>CIMD 2o. Nivel</v>
          </cell>
          <cell r="N1081">
            <v>2004002</v>
          </cell>
        </row>
        <row r="1082">
          <cell r="A1082">
            <v>38027</v>
          </cell>
          <cell r="B1082" t="str">
            <v>SOB</v>
          </cell>
          <cell r="C1082">
            <v>38159</v>
          </cell>
          <cell r="D1082">
            <v>2</v>
          </cell>
          <cell r="E1082">
            <v>3.0099999999999998E-2</v>
          </cell>
          <cell r="F1082" t="str">
            <v>DAT</v>
          </cell>
          <cell r="G1082">
            <v>1</v>
          </cell>
          <cell r="H1082">
            <v>131</v>
          </cell>
          <cell r="I1082">
            <v>2004</v>
          </cell>
          <cell r="J1082">
            <v>2</v>
          </cell>
          <cell r="K1082">
            <v>6.0199999999999997E-2</v>
          </cell>
          <cell r="L1082" t="str">
            <v>NOM</v>
          </cell>
          <cell r="M1082" t="str">
            <v>DATATEC 1er. Nivel</v>
          </cell>
          <cell r="N1082">
            <v>2004002</v>
          </cell>
        </row>
        <row r="1083">
          <cell r="A1083">
            <v>38027</v>
          </cell>
          <cell r="B1083" t="str">
            <v>SOB</v>
          </cell>
          <cell r="C1083">
            <v>38268</v>
          </cell>
          <cell r="D1083">
            <v>1</v>
          </cell>
          <cell r="E1083">
            <v>3.32E-2</v>
          </cell>
          <cell r="F1083" t="str">
            <v>DAT</v>
          </cell>
          <cell r="G1083">
            <v>1</v>
          </cell>
          <cell r="H1083">
            <v>240</v>
          </cell>
          <cell r="I1083">
            <v>2004</v>
          </cell>
          <cell r="J1083">
            <v>2</v>
          </cell>
          <cell r="K1083">
            <v>3.32E-2</v>
          </cell>
          <cell r="L1083" t="str">
            <v>NOM</v>
          </cell>
          <cell r="M1083" t="str">
            <v>DATATEC 1er. Nivel</v>
          </cell>
          <cell r="N1083">
            <v>2004002</v>
          </cell>
        </row>
        <row r="1084">
          <cell r="A1084">
            <v>38027</v>
          </cell>
          <cell r="B1084" t="str">
            <v>SOB</v>
          </cell>
          <cell r="C1084">
            <v>38370</v>
          </cell>
          <cell r="D1084">
            <v>1</v>
          </cell>
          <cell r="E1084">
            <v>3.5000000000000003E-2</v>
          </cell>
          <cell r="F1084" t="str">
            <v>DAT</v>
          </cell>
          <cell r="G1084">
            <v>1</v>
          </cell>
          <cell r="H1084">
            <v>342</v>
          </cell>
          <cell r="I1084">
            <v>2004</v>
          </cell>
          <cell r="J1084">
            <v>2</v>
          </cell>
          <cell r="K1084">
            <v>3.5000000000000003E-2</v>
          </cell>
          <cell r="L1084" t="str">
            <v>NOM</v>
          </cell>
          <cell r="M1084" t="str">
            <v>DATATEC 1er. Nivel</v>
          </cell>
          <cell r="N1084">
            <v>2004002</v>
          </cell>
        </row>
        <row r="1085">
          <cell r="A1085">
            <v>38027</v>
          </cell>
          <cell r="B1085" t="str">
            <v>SOB</v>
          </cell>
          <cell r="C1085">
            <v>38941</v>
          </cell>
          <cell r="D1085">
            <v>5.94</v>
          </cell>
          <cell r="E1085">
            <v>4.9599999999999998E-2</v>
          </cell>
          <cell r="F1085" t="str">
            <v>DAT</v>
          </cell>
          <cell r="G1085">
            <v>1</v>
          </cell>
          <cell r="H1085">
            <v>913</v>
          </cell>
          <cell r="I1085">
            <v>2004</v>
          </cell>
          <cell r="J1085">
            <v>2</v>
          </cell>
          <cell r="K1085">
            <v>0.294624</v>
          </cell>
          <cell r="L1085" t="str">
            <v>NOM</v>
          </cell>
          <cell r="M1085" t="str">
            <v>DATATEC 1er. Nivel</v>
          </cell>
          <cell r="N1085">
            <v>2004002</v>
          </cell>
        </row>
        <row r="1086">
          <cell r="A1086">
            <v>38027</v>
          </cell>
          <cell r="B1086" t="str">
            <v>SOB</v>
          </cell>
          <cell r="C1086">
            <v>39638</v>
          </cell>
          <cell r="D1086">
            <v>30</v>
          </cell>
          <cell r="E1086">
            <v>6.4491499999999993E-2</v>
          </cell>
          <cell r="F1086" t="str">
            <v>DAT</v>
          </cell>
          <cell r="G1086">
            <v>1</v>
          </cell>
          <cell r="H1086">
            <v>1610</v>
          </cell>
          <cell r="I1086">
            <v>2004</v>
          </cell>
          <cell r="J1086">
            <v>2</v>
          </cell>
          <cell r="K1086">
            <v>1.9347449999999997</v>
          </cell>
          <cell r="L1086" t="str">
            <v>NOM</v>
          </cell>
          <cell r="M1086" t="str">
            <v>DATATEC 1er. Nivel</v>
          </cell>
          <cell r="N1086">
            <v>2004002</v>
          </cell>
        </row>
        <row r="1087">
          <cell r="A1087">
            <v>38027</v>
          </cell>
          <cell r="B1087" t="str">
            <v>SOB</v>
          </cell>
          <cell r="C1087">
            <v>38159</v>
          </cell>
          <cell r="D1087">
            <v>2</v>
          </cell>
          <cell r="E1087">
            <v>3.1E-2</v>
          </cell>
          <cell r="F1087" t="str">
            <v>DAT</v>
          </cell>
          <cell r="G1087">
            <v>2</v>
          </cell>
          <cell r="H1087">
            <v>131</v>
          </cell>
          <cell r="I1087">
            <v>2004</v>
          </cell>
          <cell r="J1087">
            <v>2</v>
          </cell>
          <cell r="K1087">
            <v>6.2E-2</v>
          </cell>
          <cell r="L1087" t="str">
            <v>NOM</v>
          </cell>
          <cell r="M1087" t="str">
            <v>DATATEC 2o. Nivel</v>
          </cell>
          <cell r="N1087">
            <v>2004002</v>
          </cell>
        </row>
        <row r="1088">
          <cell r="A1088">
            <v>38027</v>
          </cell>
          <cell r="B1088" t="str">
            <v>SOB</v>
          </cell>
          <cell r="C1088">
            <v>38268</v>
          </cell>
          <cell r="D1088">
            <v>3</v>
          </cell>
          <cell r="E1088">
            <v>3.3666670000000003E-2</v>
          </cell>
          <cell r="F1088" t="str">
            <v>DAT</v>
          </cell>
          <cell r="G1088">
            <v>2</v>
          </cell>
          <cell r="H1088">
            <v>240</v>
          </cell>
          <cell r="I1088">
            <v>2004</v>
          </cell>
          <cell r="J1088">
            <v>2</v>
          </cell>
          <cell r="K1088">
            <v>0.10100001</v>
          </cell>
          <cell r="L1088" t="str">
            <v>NOM</v>
          </cell>
          <cell r="M1088" t="str">
            <v>DATATEC 2o. Nivel</v>
          </cell>
          <cell r="N1088">
            <v>2004002</v>
          </cell>
        </row>
        <row r="1089">
          <cell r="A1089">
            <v>38027</v>
          </cell>
          <cell r="B1089" t="str">
            <v>SOB</v>
          </cell>
          <cell r="C1089">
            <v>38514</v>
          </cell>
          <cell r="D1089">
            <v>3</v>
          </cell>
          <cell r="E1089">
            <v>3.9300000000000002E-2</v>
          </cell>
          <cell r="F1089" t="str">
            <v>DAT</v>
          </cell>
          <cell r="G1089">
            <v>2</v>
          </cell>
          <cell r="H1089">
            <v>486</v>
          </cell>
          <cell r="I1089">
            <v>2004</v>
          </cell>
          <cell r="J1089">
            <v>2</v>
          </cell>
          <cell r="K1089">
            <v>0.1179</v>
          </cell>
          <cell r="L1089" t="str">
            <v>NOM</v>
          </cell>
          <cell r="M1089" t="str">
            <v>DATATEC 2o. Nivel</v>
          </cell>
          <cell r="N1089">
            <v>2004002</v>
          </cell>
        </row>
        <row r="1090">
          <cell r="A1090">
            <v>38027</v>
          </cell>
          <cell r="B1090" t="str">
            <v>SOB</v>
          </cell>
          <cell r="C1090">
            <v>38941</v>
          </cell>
          <cell r="D1090">
            <v>52.6</v>
          </cell>
          <cell r="E1090">
            <v>4.9747E-2</v>
          </cell>
          <cell r="F1090" t="str">
            <v>DAT</v>
          </cell>
          <cell r="G1090">
            <v>2</v>
          </cell>
          <cell r="H1090">
            <v>913</v>
          </cell>
          <cell r="I1090">
            <v>2004</v>
          </cell>
          <cell r="J1090">
            <v>2</v>
          </cell>
          <cell r="K1090">
            <v>2.6166922000000001</v>
          </cell>
          <cell r="L1090" t="str">
            <v>NOM</v>
          </cell>
          <cell r="M1090" t="str">
            <v>DATATEC 2o. Nivel</v>
          </cell>
          <cell r="N1090">
            <v>2004002</v>
          </cell>
        </row>
        <row r="1091">
          <cell r="A1091">
            <v>38028</v>
          </cell>
          <cell r="B1091" t="str">
            <v>SOB</v>
          </cell>
          <cell r="C1091">
            <v>38941</v>
          </cell>
          <cell r="D1091">
            <v>5</v>
          </cell>
          <cell r="E1091">
            <v>4.9000000000000002E-2</v>
          </cell>
          <cell r="F1091" t="str">
            <v>CIM</v>
          </cell>
          <cell r="G1091">
            <v>2</v>
          </cell>
          <cell r="H1091">
            <v>912</v>
          </cell>
          <cell r="I1091">
            <v>2004</v>
          </cell>
          <cell r="J1091">
            <v>2</v>
          </cell>
          <cell r="K1091">
            <v>0.245</v>
          </cell>
          <cell r="L1091" t="str">
            <v>NOM</v>
          </cell>
          <cell r="M1091" t="str">
            <v>CIMD 2o. Nivel</v>
          </cell>
          <cell r="N1091">
            <v>2004002</v>
          </cell>
        </row>
        <row r="1092">
          <cell r="A1092">
            <v>38028</v>
          </cell>
          <cell r="B1092" t="str">
            <v>SOB</v>
          </cell>
          <cell r="C1092">
            <v>38268</v>
          </cell>
          <cell r="D1092">
            <v>2</v>
          </cell>
          <cell r="E1092">
            <v>3.2000000000000001E-2</v>
          </cell>
          <cell r="F1092" t="str">
            <v>DAT</v>
          </cell>
          <cell r="G1092">
            <v>1</v>
          </cell>
          <cell r="H1092">
            <v>239</v>
          </cell>
          <cell r="I1092">
            <v>2004</v>
          </cell>
          <cell r="J1092">
            <v>2</v>
          </cell>
          <cell r="K1092">
            <v>6.4000000000000001E-2</v>
          </cell>
          <cell r="L1092" t="str">
            <v>NOM</v>
          </cell>
          <cell r="M1092" t="str">
            <v>DATATEC 1er. Nivel</v>
          </cell>
          <cell r="N1092">
            <v>2004002</v>
          </cell>
        </row>
        <row r="1093">
          <cell r="A1093">
            <v>38028</v>
          </cell>
          <cell r="B1093" t="str">
            <v>SOB</v>
          </cell>
          <cell r="C1093">
            <v>38268</v>
          </cell>
          <cell r="D1093">
            <v>1</v>
          </cell>
          <cell r="E1093">
            <v>3.1941999999999998E-2</v>
          </cell>
          <cell r="F1093" t="str">
            <v>DAT</v>
          </cell>
          <cell r="G1093">
            <v>2</v>
          </cell>
          <cell r="H1093">
            <v>239</v>
          </cell>
          <cell r="I1093">
            <v>2004</v>
          </cell>
          <cell r="J1093">
            <v>2</v>
          </cell>
          <cell r="K1093">
            <v>3.1941999999999998E-2</v>
          </cell>
          <cell r="L1093" t="str">
            <v>NOM</v>
          </cell>
          <cell r="M1093" t="str">
            <v>DATATEC 2o. Nivel</v>
          </cell>
          <cell r="N1093">
            <v>2004002</v>
          </cell>
        </row>
        <row r="1094">
          <cell r="A1094">
            <v>38028</v>
          </cell>
          <cell r="B1094" t="str">
            <v>SOB</v>
          </cell>
          <cell r="C1094">
            <v>38370</v>
          </cell>
          <cell r="D1094">
            <v>9</v>
          </cell>
          <cell r="E1094">
            <v>3.4755550000000003E-2</v>
          </cell>
          <cell r="F1094" t="str">
            <v>DAT</v>
          </cell>
          <cell r="G1094">
            <v>2</v>
          </cell>
          <cell r="H1094">
            <v>341</v>
          </cell>
          <cell r="I1094">
            <v>2004</v>
          </cell>
          <cell r="J1094">
            <v>2</v>
          </cell>
          <cell r="K1094">
            <v>0.31279995000000005</v>
          </cell>
          <cell r="L1094" t="str">
            <v>NOM</v>
          </cell>
          <cell r="M1094" t="str">
            <v>DATATEC 2o. Nivel</v>
          </cell>
          <cell r="N1094">
            <v>2004002</v>
          </cell>
        </row>
        <row r="1095">
          <cell r="A1095">
            <v>38028</v>
          </cell>
          <cell r="B1095" t="str">
            <v>SOB</v>
          </cell>
          <cell r="C1095">
            <v>38514</v>
          </cell>
          <cell r="D1095">
            <v>10</v>
          </cell>
          <cell r="E1095">
            <v>3.7999999999999999E-2</v>
          </cell>
          <cell r="F1095" t="str">
            <v>DAT</v>
          </cell>
          <cell r="G1095">
            <v>2</v>
          </cell>
          <cell r="H1095">
            <v>485</v>
          </cell>
          <cell r="I1095">
            <v>2004</v>
          </cell>
          <cell r="J1095">
            <v>2</v>
          </cell>
          <cell r="K1095">
            <v>0.38</v>
          </cell>
          <cell r="L1095" t="str">
            <v>NOM</v>
          </cell>
          <cell r="M1095" t="str">
            <v>DATATEC 2o. Nivel</v>
          </cell>
          <cell r="N1095">
            <v>2004002</v>
          </cell>
        </row>
        <row r="1096">
          <cell r="A1096">
            <v>38028</v>
          </cell>
          <cell r="B1096" t="str">
            <v>SOB</v>
          </cell>
          <cell r="C1096">
            <v>38941</v>
          </cell>
          <cell r="D1096">
            <v>1.5</v>
          </cell>
          <cell r="E1096">
            <v>4.9799999999999997E-2</v>
          </cell>
          <cell r="F1096" t="str">
            <v>DAT</v>
          </cell>
          <cell r="G1096">
            <v>2</v>
          </cell>
          <cell r="H1096">
            <v>912</v>
          </cell>
          <cell r="I1096">
            <v>2004</v>
          </cell>
          <cell r="J1096">
            <v>2</v>
          </cell>
          <cell r="K1096">
            <v>7.4699999999999989E-2</v>
          </cell>
          <cell r="L1096" t="str">
            <v>NOM</v>
          </cell>
          <cell r="M1096" t="str">
            <v>DATATEC 2o. Nivel</v>
          </cell>
          <cell r="N1096">
            <v>2004002</v>
          </cell>
        </row>
        <row r="1097">
          <cell r="A1097">
            <v>38028</v>
          </cell>
          <cell r="B1097" t="str">
            <v>SOB</v>
          </cell>
          <cell r="C1097">
            <v>39855</v>
          </cell>
          <cell r="D1097">
            <v>47.53</v>
          </cell>
          <cell r="E1097">
            <v>7.2693300000000002E-2</v>
          </cell>
          <cell r="F1097" t="str">
            <v>DAT</v>
          </cell>
          <cell r="G1097">
            <v>2</v>
          </cell>
          <cell r="H1097">
            <v>1826</v>
          </cell>
          <cell r="I1097">
            <v>2004</v>
          </cell>
          <cell r="J1097">
            <v>2</v>
          </cell>
          <cell r="K1097">
            <v>3.4551125490000003</v>
          </cell>
          <cell r="L1097" t="str">
            <v>NOM</v>
          </cell>
          <cell r="M1097" t="str">
            <v>DATATEC 2o. Nivel</v>
          </cell>
          <cell r="N1097">
            <v>2004002</v>
          </cell>
        </row>
        <row r="1098">
          <cell r="A1098">
            <v>38029</v>
          </cell>
          <cell r="B1098" t="str">
            <v>SOB</v>
          </cell>
          <cell r="C1098">
            <v>38514</v>
          </cell>
          <cell r="D1098">
            <v>3</v>
          </cell>
          <cell r="E1098">
            <v>3.6876600000000002E-2</v>
          </cell>
          <cell r="F1098" t="str">
            <v>DAT</v>
          </cell>
          <cell r="G1098">
            <v>1</v>
          </cell>
          <cell r="H1098">
            <v>484</v>
          </cell>
          <cell r="I1098">
            <v>2004</v>
          </cell>
          <cell r="J1098">
            <v>2</v>
          </cell>
          <cell r="K1098">
            <v>0.1106298</v>
          </cell>
          <cell r="L1098" t="str">
            <v>NOM</v>
          </cell>
          <cell r="M1098" t="str">
            <v>DATATEC 1er. Nivel</v>
          </cell>
          <cell r="N1098">
            <v>2004002</v>
          </cell>
        </row>
        <row r="1099">
          <cell r="A1099">
            <v>38029</v>
          </cell>
          <cell r="B1099" t="str">
            <v>SOB</v>
          </cell>
          <cell r="C1099">
            <v>38268</v>
          </cell>
          <cell r="D1099">
            <v>3</v>
          </cell>
          <cell r="E1099">
            <v>3.1726600000000001E-2</v>
          </cell>
          <cell r="F1099" t="str">
            <v>DAT</v>
          </cell>
          <cell r="G1099">
            <v>2</v>
          </cell>
          <cell r="H1099">
            <v>238</v>
          </cell>
          <cell r="I1099">
            <v>2004</v>
          </cell>
          <cell r="J1099">
            <v>2</v>
          </cell>
          <cell r="K1099">
            <v>9.5179800000000009E-2</v>
          </cell>
          <cell r="L1099" t="str">
            <v>NOM</v>
          </cell>
          <cell r="M1099" t="str">
            <v>DATATEC 2o. Nivel</v>
          </cell>
          <cell r="N1099">
            <v>2004002</v>
          </cell>
        </row>
        <row r="1100">
          <cell r="A1100">
            <v>38029</v>
          </cell>
          <cell r="B1100" t="str">
            <v>SOB</v>
          </cell>
          <cell r="C1100">
            <v>38370</v>
          </cell>
          <cell r="D1100">
            <v>4</v>
          </cell>
          <cell r="E1100">
            <v>3.4299999999999997E-2</v>
          </cell>
          <cell r="F1100" t="str">
            <v>DAT</v>
          </cell>
          <cell r="G1100">
            <v>2</v>
          </cell>
          <cell r="H1100">
            <v>340</v>
          </cell>
          <cell r="I1100">
            <v>2004</v>
          </cell>
          <cell r="J1100">
            <v>2</v>
          </cell>
          <cell r="K1100">
            <v>0.13719999999999999</v>
          </cell>
          <cell r="L1100" t="str">
            <v>NOM</v>
          </cell>
          <cell r="M1100" t="str">
            <v>DATATEC 2o. Nivel</v>
          </cell>
          <cell r="N1100">
            <v>2004002</v>
          </cell>
        </row>
        <row r="1101">
          <cell r="A1101">
            <v>38029</v>
          </cell>
          <cell r="B1101" t="str">
            <v>SOB</v>
          </cell>
          <cell r="C1101">
            <v>38514</v>
          </cell>
          <cell r="D1101">
            <v>10.5</v>
          </cell>
          <cell r="E1101">
            <v>3.7611899999999997E-2</v>
          </cell>
          <cell r="F1101" t="str">
            <v>DAT</v>
          </cell>
          <cell r="G1101">
            <v>2</v>
          </cell>
          <cell r="H1101">
            <v>484</v>
          </cell>
          <cell r="I1101">
            <v>2004</v>
          </cell>
          <cell r="J1101">
            <v>2</v>
          </cell>
          <cell r="K1101">
            <v>0.39492494999999994</v>
          </cell>
          <cell r="L1101" t="str">
            <v>NOM</v>
          </cell>
          <cell r="M1101" t="str">
            <v>DATATEC 2o. Nivel</v>
          </cell>
          <cell r="N1101">
            <v>2004002</v>
          </cell>
        </row>
        <row r="1102">
          <cell r="A1102">
            <v>38029</v>
          </cell>
          <cell r="B1102" t="str">
            <v>SOB</v>
          </cell>
          <cell r="C1102">
            <v>38941</v>
          </cell>
          <cell r="D1102">
            <v>25</v>
          </cell>
          <cell r="E1102">
            <v>4.9049000000000002E-2</v>
          </cell>
          <cell r="F1102" t="str">
            <v>DAT</v>
          </cell>
          <cell r="G1102">
            <v>2</v>
          </cell>
          <cell r="H1102">
            <v>911</v>
          </cell>
          <cell r="I1102">
            <v>2004</v>
          </cell>
          <cell r="J1102">
            <v>2</v>
          </cell>
          <cell r="K1102">
            <v>1.2262250000000001</v>
          </cell>
          <cell r="L1102" t="str">
            <v>NOM</v>
          </cell>
          <cell r="M1102" t="str">
            <v>DATATEC 2o. Nivel</v>
          </cell>
          <cell r="N1102">
            <v>2004002</v>
          </cell>
        </row>
        <row r="1103">
          <cell r="A1103">
            <v>38030</v>
          </cell>
          <cell r="B1103" t="str">
            <v>SOB</v>
          </cell>
          <cell r="C1103">
            <v>38514</v>
          </cell>
          <cell r="D1103">
            <v>3</v>
          </cell>
          <cell r="E1103">
            <v>3.6700000000000003E-2</v>
          </cell>
          <cell r="F1103" t="str">
            <v>CIM</v>
          </cell>
          <cell r="G1103">
            <v>2</v>
          </cell>
          <cell r="H1103">
            <v>481</v>
          </cell>
          <cell r="I1103">
            <v>2004</v>
          </cell>
          <cell r="J1103">
            <v>2</v>
          </cell>
          <cell r="K1103">
            <v>0.1101</v>
          </cell>
          <cell r="L1103" t="str">
            <v>NOM</v>
          </cell>
          <cell r="M1103" t="str">
            <v>CIMD 2o. Nivel</v>
          </cell>
          <cell r="N1103">
            <v>2004002</v>
          </cell>
        </row>
        <row r="1104">
          <cell r="A1104">
            <v>38030</v>
          </cell>
          <cell r="B1104" t="str">
            <v>SOB</v>
          </cell>
          <cell r="C1104">
            <v>38268</v>
          </cell>
          <cell r="D1104">
            <v>5</v>
          </cell>
          <cell r="E1104">
            <v>3.1038400000000001E-2</v>
          </cell>
          <cell r="F1104" t="str">
            <v>DAT</v>
          </cell>
          <cell r="G1104">
            <v>1</v>
          </cell>
          <cell r="H1104">
            <v>235</v>
          </cell>
          <cell r="I1104">
            <v>2004</v>
          </cell>
          <cell r="J1104">
            <v>2</v>
          </cell>
          <cell r="K1104">
            <v>0.155192</v>
          </cell>
          <cell r="L1104" t="str">
            <v>NOM</v>
          </cell>
          <cell r="M1104" t="str">
            <v>DATATEC 1er. Nivel</v>
          </cell>
          <cell r="N1104">
            <v>2004002</v>
          </cell>
        </row>
        <row r="1105">
          <cell r="A1105">
            <v>38030</v>
          </cell>
          <cell r="B1105" t="str">
            <v>SOB</v>
          </cell>
          <cell r="C1105">
            <v>38370</v>
          </cell>
          <cell r="D1105">
            <v>2</v>
          </cell>
          <cell r="E1105">
            <v>3.3069000000000001E-2</v>
          </cell>
          <cell r="F1105" t="str">
            <v>DAT</v>
          </cell>
          <cell r="G1105">
            <v>1</v>
          </cell>
          <cell r="H1105">
            <v>337</v>
          </cell>
          <cell r="I1105">
            <v>2004</v>
          </cell>
          <cell r="J1105">
            <v>2</v>
          </cell>
          <cell r="K1105">
            <v>6.6138000000000002E-2</v>
          </cell>
          <cell r="L1105" t="str">
            <v>NOM</v>
          </cell>
          <cell r="M1105" t="str">
            <v>DATATEC 1er. Nivel</v>
          </cell>
          <cell r="N1105">
            <v>2004002</v>
          </cell>
        </row>
        <row r="1106">
          <cell r="A1106">
            <v>38030</v>
          </cell>
          <cell r="B1106" t="str">
            <v>SOB</v>
          </cell>
          <cell r="C1106">
            <v>38268</v>
          </cell>
          <cell r="D1106">
            <v>6</v>
          </cell>
          <cell r="E1106">
            <v>3.1081999999999999E-2</v>
          </cell>
          <cell r="F1106" t="str">
            <v>DAT</v>
          </cell>
          <cell r="G1106">
            <v>2</v>
          </cell>
          <cell r="H1106">
            <v>235</v>
          </cell>
          <cell r="I1106">
            <v>2004</v>
          </cell>
          <cell r="J1106">
            <v>2</v>
          </cell>
          <cell r="K1106">
            <v>0.18649199999999999</v>
          </cell>
          <cell r="L1106" t="str">
            <v>NOM</v>
          </cell>
          <cell r="M1106" t="str">
            <v>DATATEC 2o. Nivel</v>
          </cell>
          <cell r="N1106">
            <v>2004002</v>
          </cell>
        </row>
        <row r="1107">
          <cell r="A1107">
            <v>38030</v>
          </cell>
          <cell r="B1107" t="str">
            <v>SOB</v>
          </cell>
          <cell r="C1107">
            <v>38370</v>
          </cell>
          <cell r="D1107">
            <v>3</v>
          </cell>
          <cell r="E1107">
            <v>3.3000000000000002E-2</v>
          </cell>
          <cell r="F1107" t="str">
            <v>DAT</v>
          </cell>
          <cell r="G1107">
            <v>2</v>
          </cell>
          <cell r="H1107">
            <v>337</v>
          </cell>
          <cell r="I1107">
            <v>2004</v>
          </cell>
          <cell r="J1107">
            <v>2</v>
          </cell>
          <cell r="K1107">
            <v>9.9000000000000005E-2</v>
          </cell>
          <cell r="L1107" t="str">
            <v>NOM</v>
          </cell>
          <cell r="M1107" t="str">
            <v>DATATEC 2o. Nivel</v>
          </cell>
          <cell r="N1107">
            <v>2004002</v>
          </cell>
        </row>
        <row r="1108">
          <cell r="A1108">
            <v>38030</v>
          </cell>
          <cell r="B1108" t="str">
            <v>SOB</v>
          </cell>
          <cell r="C1108">
            <v>38514</v>
          </cell>
          <cell r="D1108">
            <v>2</v>
          </cell>
          <cell r="E1108">
            <v>3.6703E-2</v>
          </cell>
          <cell r="F1108" t="str">
            <v>DAT</v>
          </cell>
          <cell r="G1108">
            <v>2</v>
          </cell>
          <cell r="H1108">
            <v>481</v>
          </cell>
          <cell r="I1108">
            <v>2004</v>
          </cell>
          <cell r="J1108">
            <v>2</v>
          </cell>
          <cell r="K1108">
            <v>7.3405999999999999E-2</v>
          </cell>
          <cell r="L1108" t="str">
            <v>NOM</v>
          </cell>
          <cell r="M1108" t="str">
            <v>DATATEC 2o. Nivel</v>
          </cell>
          <cell r="N1108">
            <v>2004002</v>
          </cell>
        </row>
        <row r="1109">
          <cell r="A1109">
            <v>38030</v>
          </cell>
          <cell r="B1109" t="str">
            <v>SOB</v>
          </cell>
          <cell r="C1109">
            <v>38941</v>
          </cell>
          <cell r="D1109">
            <v>8</v>
          </cell>
          <cell r="E1109">
            <v>4.9206300000000001E-2</v>
          </cell>
          <cell r="F1109" t="str">
            <v>DAT</v>
          </cell>
          <cell r="G1109">
            <v>2</v>
          </cell>
          <cell r="H1109">
            <v>908</v>
          </cell>
          <cell r="I1109">
            <v>2004</v>
          </cell>
          <cell r="J1109">
            <v>2</v>
          </cell>
          <cell r="K1109">
            <v>0.39365040000000001</v>
          </cell>
          <cell r="L1109" t="str">
            <v>NOM</v>
          </cell>
          <cell r="M1109" t="str">
            <v>DATATEC 2o. Nivel</v>
          </cell>
          <cell r="N1109">
            <v>2004002</v>
          </cell>
        </row>
        <row r="1110">
          <cell r="A1110">
            <v>38033</v>
          </cell>
          <cell r="B1110" t="str">
            <v>SOB</v>
          </cell>
          <cell r="C1110">
            <v>38159</v>
          </cell>
          <cell r="D1110">
            <v>5</v>
          </cell>
          <cell r="E1110">
            <v>2.8872800000000001E-2</v>
          </cell>
          <cell r="F1110" t="str">
            <v>DAT</v>
          </cell>
          <cell r="G1110">
            <v>2</v>
          </cell>
          <cell r="H1110">
            <v>125</v>
          </cell>
          <cell r="I1110">
            <v>2004</v>
          </cell>
          <cell r="J1110">
            <v>2</v>
          </cell>
          <cell r="K1110">
            <v>0.14436399999999999</v>
          </cell>
          <cell r="L1110" t="str">
            <v>NOM</v>
          </cell>
          <cell r="M1110" t="str">
            <v>DATATEC 2o. Nivel</v>
          </cell>
          <cell r="N1110">
            <v>2004002</v>
          </cell>
        </row>
        <row r="1111">
          <cell r="A1111">
            <v>38033</v>
          </cell>
          <cell r="B1111" t="str">
            <v>SOB</v>
          </cell>
          <cell r="C1111">
            <v>38268</v>
          </cell>
          <cell r="D1111">
            <v>3</v>
          </cell>
          <cell r="E1111">
            <v>3.09E-2</v>
          </cell>
          <cell r="F1111" t="str">
            <v>DAT</v>
          </cell>
          <cell r="G1111">
            <v>2</v>
          </cell>
          <cell r="H1111">
            <v>234</v>
          </cell>
          <cell r="I1111">
            <v>2004</v>
          </cell>
          <cell r="J1111">
            <v>2</v>
          </cell>
          <cell r="K1111">
            <v>9.2700000000000005E-2</v>
          </cell>
          <cell r="L1111" t="str">
            <v>NOM</v>
          </cell>
          <cell r="M1111" t="str">
            <v>DATATEC 2o. Nivel</v>
          </cell>
          <cell r="N1111">
            <v>2004002</v>
          </cell>
        </row>
        <row r="1112">
          <cell r="A1112">
            <v>38033</v>
          </cell>
          <cell r="B1112" t="str">
            <v>SOB</v>
          </cell>
          <cell r="C1112">
            <v>38514</v>
          </cell>
          <cell r="D1112">
            <v>9</v>
          </cell>
          <cell r="E1112">
            <v>3.6333299999999999E-2</v>
          </cell>
          <cell r="F1112" t="str">
            <v>DAT</v>
          </cell>
          <cell r="G1112">
            <v>2</v>
          </cell>
          <cell r="H1112">
            <v>480</v>
          </cell>
          <cell r="I1112">
            <v>2004</v>
          </cell>
          <cell r="J1112">
            <v>2</v>
          </cell>
          <cell r="K1112">
            <v>0.3269997</v>
          </cell>
          <cell r="L1112" t="str">
            <v>NOM</v>
          </cell>
          <cell r="M1112" t="str">
            <v>DATATEC 2o. Nivel</v>
          </cell>
          <cell r="N1112">
            <v>2004002</v>
          </cell>
        </row>
        <row r="1113">
          <cell r="A1113">
            <v>38033</v>
          </cell>
          <cell r="B1113" t="str">
            <v>SOB</v>
          </cell>
          <cell r="C1113">
            <v>38941</v>
          </cell>
          <cell r="D1113">
            <v>2.5</v>
          </cell>
          <cell r="E1113">
            <v>7.9729999999999995E-2</v>
          </cell>
          <cell r="F1113" t="str">
            <v>DAT</v>
          </cell>
          <cell r="G1113">
            <v>2</v>
          </cell>
          <cell r="H1113">
            <v>907</v>
          </cell>
          <cell r="I1113">
            <v>2004</v>
          </cell>
          <cell r="J1113">
            <v>2</v>
          </cell>
          <cell r="K1113">
            <v>0.19932499999999997</v>
          </cell>
          <cell r="L1113" t="str">
            <v>NOM</v>
          </cell>
          <cell r="M1113" t="str">
            <v>DATATEC 2o. Nivel</v>
          </cell>
          <cell r="N1113">
            <v>2004002</v>
          </cell>
        </row>
        <row r="1114">
          <cell r="A1114">
            <v>38034</v>
          </cell>
          <cell r="B1114" t="str">
            <v>SOB</v>
          </cell>
          <cell r="C1114">
            <v>38514</v>
          </cell>
          <cell r="D1114">
            <v>4</v>
          </cell>
          <cell r="E1114">
            <v>3.5749999999999997E-2</v>
          </cell>
          <cell r="F1114" t="str">
            <v>DAT</v>
          </cell>
          <cell r="G1114">
            <v>1</v>
          </cell>
          <cell r="H1114">
            <v>479</v>
          </cell>
          <cell r="I1114">
            <v>2004</v>
          </cell>
          <cell r="J1114">
            <v>2</v>
          </cell>
          <cell r="K1114">
            <v>0.14299999999999999</v>
          </cell>
          <cell r="L1114" t="str">
            <v>NOM</v>
          </cell>
          <cell r="M1114" t="str">
            <v>DATATEC 1er. Nivel</v>
          </cell>
          <cell r="N1114">
            <v>2004002</v>
          </cell>
        </row>
        <row r="1115">
          <cell r="A1115">
            <v>38034</v>
          </cell>
          <cell r="B1115" t="str">
            <v>SOB</v>
          </cell>
          <cell r="C1115">
            <v>38941</v>
          </cell>
          <cell r="D1115">
            <v>1</v>
          </cell>
          <cell r="E1115">
            <v>4.7E-2</v>
          </cell>
          <cell r="F1115" t="str">
            <v>DAT</v>
          </cell>
          <cell r="G1115">
            <v>1</v>
          </cell>
          <cell r="H1115">
            <v>906</v>
          </cell>
          <cell r="I1115">
            <v>2004</v>
          </cell>
          <cell r="J1115">
            <v>2</v>
          </cell>
          <cell r="K1115">
            <v>4.7E-2</v>
          </cell>
          <cell r="L1115" t="str">
            <v>NOM</v>
          </cell>
          <cell r="M1115" t="str">
            <v>DATATEC 1er. Nivel</v>
          </cell>
          <cell r="N1115">
            <v>2004002</v>
          </cell>
        </row>
        <row r="1116">
          <cell r="A1116">
            <v>38034</v>
          </cell>
          <cell r="B1116" t="str">
            <v>SOB</v>
          </cell>
          <cell r="C1116">
            <v>38268</v>
          </cell>
          <cell r="D1116">
            <v>4</v>
          </cell>
          <cell r="E1116">
            <v>3.0841500000000001E-2</v>
          </cell>
          <cell r="F1116" t="str">
            <v>DAT</v>
          </cell>
          <cell r="G1116">
            <v>2</v>
          </cell>
          <cell r="H1116">
            <v>233</v>
          </cell>
          <cell r="I1116">
            <v>2004</v>
          </cell>
          <cell r="J1116">
            <v>2</v>
          </cell>
          <cell r="K1116">
            <v>0.123366</v>
          </cell>
          <cell r="L1116" t="str">
            <v>NOM</v>
          </cell>
          <cell r="M1116" t="str">
            <v>DATATEC 2o. Nivel</v>
          </cell>
          <cell r="N1116">
            <v>2004002</v>
          </cell>
        </row>
        <row r="1117">
          <cell r="A1117">
            <v>38034</v>
          </cell>
          <cell r="B1117" t="str">
            <v>SOB</v>
          </cell>
          <cell r="C1117">
            <v>38370</v>
          </cell>
          <cell r="D1117">
            <v>5</v>
          </cell>
          <cell r="E1117">
            <v>3.27E-2</v>
          </cell>
          <cell r="F1117" t="str">
            <v>DAT</v>
          </cell>
          <cell r="G1117">
            <v>2</v>
          </cell>
          <cell r="H1117">
            <v>335</v>
          </cell>
          <cell r="I1117">
            <v>2004</v>
          </cell>
          <cell r="J1117">
            <v>2</v>
          </cell>
          <cell r="K1117">
            <v>0.16350000000000001</v>
          </cell>
          <cell r="L1117" t="str">
            <v>NOM</v>
          </cell>
          <cell r="M1117" t="str">
            <v>DATATEC 2o. Nivel</v>
          </cell>
          <cell r="N1117">
            <v>2004002</v>
          </cell>
        </row>
        <row r="1118">
          <cell r="A1118">
            <v>38034</v>
          </cell>
          <cell r="B1118" t="str">
            <v>SOB</v>
          </cell>
          <cell r="C1118">
            <v>38514</v>
          </cell>
          <cell r="D1118">
            <v>3</v>
          </cell>
          <cell r="E1118">
            <v>3.5766659999999999E-2</v>
          </cell>
          <cell r="F1118" t="str">
            <v>DAT</v>
          </cell>
          <cell r="G1118">
            <v>2</v>
          </cell>
          <cell r="H1118">
            <v>479</v>
          </cell>
          <cell r="I1118">
            <v>2004</v>
          </cell>
          <cell r="J1118">
            <v>2</v>
          </cell>
          <cell r="K1118">
            <v>0.10729997999999999</v>
          </cell>
          <cell r="L1118" t="str">
            <v>NOM</v>
          </cell>
          <cell r="M1118" t="str">
            <v>DATATEC 2o. Nivel</v>
          </cell>
          <cell r="N1118">
            <v>2004002</v>
          </cell>
        </row>
        <row r="1119">
          <cell r="A1119">
            <v>38034</v>
          </cell>
          <cell r="B1119" t="str">
            <v>SOB</v>
          </cell>
          <cell r="C1119">
            <v>38941</v>
          </cell>
          <cell r="D1119">
            <v>11</v>
          </cell>
          <cell r="E1119">
            <v>4.7263600000000003E-2</v>
          </cell>
          <cell r="F1119" t="str">
            <v>DAT</v>
          </cell>
          <cell r="G1119">
            <v>2</v>
          </cell>
          <cell r="H1119">
            <v>906</v>
          </cell>
          <cell r="I1119">
            <v>2004</v>
          </cell>
          <cell r="J1119">
            <v>2</v>
          </cell>
          <cell r="K1119">
            <v>0.51989960000000002</v>
          </cell>
          <cell r="L1119" t="str">
            <v>NOM</v>
          </cell>
          <cell r="M1119" t="str">
            <v>DATATEC 2o. Nivel</v>
          </cell>
          <cell r="N1119">
            <v>2004002</v>
          </cell>
        </row>
        <row r="1120">
          <cell r="A1120">
            <v>38035</v>
          </cell>
          <cell r="B1120" t="str">
            <v>SOB</v>
          </cell>
          <cell r="C1120">
            <v>38941</v>
          </cell>
          <cell r="D1120">
            <v>2</v>
          </cell>
          <cell r="E1120">
            <v>4.6949999999999999E-2</v>
          </cell>
          <cell r="F1120" t="str">
            <v>CIM</v>
          </cell>
          <cell r="G1120">
            <v>2</v>
          </cell>
          <cell r="H1120">
            <v>905</v>
          </cell>
          <cell r="I1120">
            <v>2004</v>
          </cell>
          <cell r="J1120">
            <v>2</v>
          </cell>
          <cell r="K1120">
            <v>9.3899999999999997E-2</v>
          </cell>
          <cell r="L1120" t="str">
            <v>NOM</v>
          </cell>
          <cell r="M1120" t="str">
            <v>CIMD 2o. Nivel</v>
          </cell>
          <cell r="N1120">
            <v>2004002</v>
          </cell>
        </row>
        <row r="1121">
          <cell r="A1121">
            <v>38035</v>
          </cell>
          <cell r="B1121" t="str">
            <v>SOB</v>
          </cell>
          <cell r="C1121">
            <v>38941</v>
          </cell>
          <cell r="D1121">
            <v>1</v>
          </cell>
          <cell r="E1121">
            <v>4.6800000000000001E-2</v>
          </cell>
          <cell r="F1121" t="str">
            <v>DAT</v>
          </cell>
          <cell r="G1121">
            <v>1</v>
          </cell>
          <cell r="H1121">
            <v>905</v>
          </cell>
          <cell r="I1121">
            <v>2004</v>
          </cell>
          <cell r="J1121">
            <v>2</v>
          </cell>
          <cell r="K1121">
            <v>4.6800000000000001E-2</v>
          </cell>
          <cell r="L1121" t="str">
            <v>NOM</v>
          </cell>
          <cell r="M1121" t="str">
            <v>DATATEC 1er. Nivel</v>
          </cell>
          <cell r="N1121">
            <v>2004002</v>
          </cell>
        </row>
        <row r="1122">
          <cell r="A1122">
            <v>38035</v>
          </cell>
          <cell r="B1122" t="str">
            <v>SOB</v>
          </cell>
          <cell r="C1122">
            <v>38159</v>
          </cell>
          <cell r="D1122">
            <v>46.5</v>
          </cell>
          <cell r="E1122">
            <v>2.87256E-2</v>
          </cell>
          <cell r="F1122" t="str">
            <v>DAT</v>
          </cell>
          <cell r="G1122">
            <v>2</v>
          </cell>
          <cell r="H1122">
            <v>123</v>
          </cell>
          <cell r="I1122">
            <v>2004</v>
          </cell>
          <cell r="J1122">
            <v>2</v>
          </cell>
          <cell r="K1122">
            <v>1.3357403999999999</v>
          </cell>
          <cell r="L1122" t="str">
            <v>NOM</v>
          </cell>
          <cell r="M1122" t="str">
            <v>DATATEC 2o. Nivel</v>
          </cell>
          <cell r="N1122">
            <v>2004002</v>
          </cell>
        </row>
        <row r="1123">
          <cell r="A1123">
            <v>38035</v>
          </cell>
          <cell r="B1123" t="str">
            <v>SOB</v>
          </cell>
          <cell r="C1123">
            <v>38268</v>
          </cell>
          <cell r="D1123">
            <v>12.4</v>
          </cell>
          <cell r="E1123">
            <v>3.0700000000000002E-2</v>
          </cell>
          <cell r="F1123" t="str">
            <v>DAT</v>
          </cell>
          <cell r="G1123">
            <v>2</v>
          </cell>
          <cell r="H1123">
            <v>232</v>
          </cell>
          <cell r="I1123">
            <v>2004</v>
          </cell>
          <cell r="J1123">
            <v>2</v>
          </cell>
          <cell r="K1123">
            <v>0.38068000000000002</v>
          </cell>
          <cell r="L1123" t="str">
            <v>NOM</v>
          </cell>
          <cell r="M1123" t="str">
            <v>DATATEC 2o. Nivel</v>
          </cell>
          <cell r="N1123">
            <v>2004002</v>
          </cell>
        </row>
        <row r="1124">
          <cell r="A1124">
            <v>38035</v>
          </cell>
          <cell r="B1124" t="str">
            <v>SOB</v>
          </cell>
          <cell r="C1124">
            <v>38370</v>
          </cell>
          <cell r="D1124">
            <v>12</v>
          </cell>
          <cell r="E1124">
            <v>3.27E-2</v>
          </cell>
          <cell r="F1124" t="str">
            <v>DAT</v>
          </cell>
          <cell r="G1124">
            <v>2</v>
          </cell>
          <cell r="H1124">
            <v>334</v>
          </cell>
          <cell r="I1124">
            <v>2004</v>
          </cell>
          <cell r="J1124">
            <v>2</v>
          </cell>
          <cell r="K1124">
            <v>0.39239999999999997</v>
          </cell>
          <cell r="L1124" t="str">
            <v>NOM</v>
          </cell>
          <cell r="M1124" t="str">
            <v>DATATEC 2o. Nivel</v>
          </cell>
          <cell r="N1124">
            <v>2004002</v>
          </cell>
        </row>
        <row r="1125">
          <cell r="A1125">
            <v>38035</v>
          </cell>
          <cell r="B1125" t="str">
            <v>SOB</v>
          </cell>
          <cell r="C1125">
            <v>38941</v>
          </cell>
          <cell r="D1125">
            <v>12</v>
          </cell>
          <cell r="E1125">
            <v>4.67418E-2</v>
          </cell>
          <cell r="F1125" t="str">
            <v>DAT</v>
          </cell>
          <cell r="G1125">
            <v>2</v>
          </cell>
          <cell r="H1125">
            <v>905</v>
          </cell>
          <cell r="I1125">
            <v>2004</v>
          </cell>
          <cell r="J1125">
            <v>2</v>
          </cell>
          <cell r="K1125">
            <v>0.5609016</v>
          </cell>
          <cell r="L1125" t="str">
            <v>NOM</v>
          </cell>
          <cell r="M1125" t="str">
            <v>DATATEC 2o. Nivel</v>
          </cell>
          <cell r="N1125">
            <v>2004002</v>
          </cell>
        </row>
        <row r="1126">
          <cell r="A1126">
            <v>38035</v>
          </cell>
          <cell r="B1126" t="str">
            <v>SOB</v>
          </cell>
          <cell r="C1126">
            <v>39638</v>
          </cell>
          <cell r="D1126">
            <v>5.5</v>
          </cell>
          <cell r="E1126">
            <v>6.4000000000000001E-2</v>
          </cell>
          <cell r="F1126" t="str">
            <v>DAT</v>
          </cell>
          <cell r="G1126">
            <v>2</v>
          </cell>
          <cell r="H1126">
            <v>1602</v>
          </cell>
          <cell r="I1126">
            <v>2004</v>
          </cell>
          <cell r="J1126">
            <v>2</v>
          </cell>
          <cell r="K1126">
            <v>0.35199999999999998</v>
          </cell>
          <cell r="L1126" t="str">
            <v>NOM</v>
          </cell>
          <cell r="M1126" t="str">
            <v>DATATEC 2o. Nivel</v>
          </cell>
          <cell r="N1126">
            <v>2004002</v>
          </cell>
        </row>
        <row r="1127">
          <cell r="A1127">
            <v>38035</v>
          </cell>
          <cell r="B1127" t="str">
            <v>SOB</v>
          </cell>
          <cell r="C1127">
            <v>39855</v>
          </cell>
          <cell r="D1127">
            <v>3</v>
          </cell>
          <cell r="E1127">
            <v>7.1999999999999995E-2</v>
          </cell>
          <cell r="F1127" t="str">
            <v>DAT</v>
          </cell>
          <cell r="G1127">
            <v>2</v>
          </cell>
          <cell r="H1127">
            <v>1819</v>
          </cell>
          <cell r="I1127">
            <v>2004</v>
          </cell>
          <cell r="J1127">
            <v>2</v>
          </cell>
          <cell r="K1127">
            <v>0.21599999999999997</v>
          </cell>
          <cell r="L1127" t="str">
            <v>NOM</v>
          </cell>
          <cell r="M1127" t="str">
            <v>DATATEC 2o. Nivel</v>
          </cell>
          <cell r="N1127">
            <v>2004002</v>
          </cell>
        </row>
        <row r="1128">
          <cell r="A1128">
            <v>38036</v>
          </cell>
          <cell r="B1128" t="str">
            <v>SOB</v>
          </cell>
          <cell r="C1128">
            <v>38159</v>
          </cell>
          <cell r="D1128">
            <v>15</v>
          </cell>
          <cell r="E1128">
            <v>2.8786599999999999E-2</v>
          </cell>
          <cell r="F1128" t="str">
            <v>DAT</v>
          </cell>
          <cell r="G1128">
            <v>2</v>
          </cell>
          <cell r="H1128">
            <v>122</v>
          </cell>
          <cell r="I1128">
            <v>2004</v>
          </cell>
          <cell r="J1128">
            <v>2</v>
          </cell>
          <cell r="K1128">
            <v>0.43179899999999999</v>
          </cell>
          <cell r="L1128" t="str">
            <v>NOM</v>
          </cell>
          <cell r="M1128" t="str">
            <v>DATATEC 2o. Nivel</v>
          </cell>
          <cell r="N1128">
            <v>2004002</v>
          </cell>
        </row>
        <row r="1129">
          <cell r="A1129">
            <v>38036</v>
          </cell>
          <cell r="B1129" t="str">
            <v>SOB</v>
          </cell>
          <cell r="C1129">
            <v>38370</v>
          </cell>
          <cell r="D1129">
            <v>13</v>
          </cell>
          <cell r="E1129">
            <v>3.2715300000000003E-2</v>
          </cell>
          <cell r="F1129" t="str">
            <v>DAT</v>
          </cell>
          <cell r="G1129">
            <v>2</v>
          </cell>
          <cell r="H1129">
            <v>333</v>
          </cell>
          <cell r="I1129">
            <v>2004</v>
          </cell>
          <cell r="J1129">
            <v>2</v>
          </cell>
          <cell r="K1129">
            <v>0.42529890000000004</v>
          </cell>
          <cell r="L1129" t="str">
            <v>NOM</v>
          </cell>
          <cell r="M1129" t="str">
            <v>DATATEC 2o. Nivel</v>
          </cell>
          <cell r="N1129">
            <v>2004002</v>
          </cell>
        </row>
        <row r="1130">
          <cell r="A1130">
            <v>38036</v>
          </cell>
          <cell r="B1130" t="str">
            <v>SOB</v>
          </cell>
          <cell r="C1130">
            <v>38514</v>
          </cell>
          <cell r="D1130">
            <v>49</v>
          </cell>
          <cell r="E1130">
            <v>3.5786699999999998E-2</v>
          </cell>
          <cell r="F1130" t="str">
            <v>DAT</v>
          </cell>
          <cell r="G1130">
            <v>2</v>
          </cell>
          <cell r="H1130">
            <v>477</v>
          </cell>
          <cell r="I1130">
            <v>2004</v>
          </cell>
          <cell r="J1130">
            <v>2</v>
          </cell>
          <cell r="K1130">
            <v>1.7535482999999998</v>
          </cell>
          <cell r="L1130" t="str">
            <v>NOM</v>
          </cell>
          <cell r="M1130" t="str">
            <v>DATATEC 2o. Nivel</v>
          </cell>
          <cell r="N1130">
            <v>2004002</v>
          </cell>
        </row>
        <row r="1131">
          <cell r="A1131">
            <v>38036</v>
          </cell>
          <cell r="B1131" t="str">
            <v>SOB</v>
          </cell>
          <cell r="C1131">
            <v>38941</v>
          </cell>
          <cell r="D1131">
            <v>3</v>
          </cell>
          <cell r="E1131">
            <v>4.6766700000000001E-2</v>
          </cell>
          <cell r="F1131" t="str">
            <v>DAT</v>
          </cell>
          <cell r="G1131">
            <v>2</v>
          </cell>
          <cell r="H1131">
            <v>904</v>
          </cell>
          <cell r="I1131">
            <v>2004</v>
          </cell>
          <cell r="J1131">
            <v>2</v>
          </cell>
          <cell r="K1131">
            <v>0.14030010000000001</v>
          </cell>
          <cell r="L1131" t="str">
            <v>NOM</v>
          </cell>
          <cell r="M1131" t="str">
            <v>DATATEC 2o. Nivel</v>
          </cell>
          <cell r="N1131">
            <v>2004002</v>
          </cell>
        </row>
        <row r="1132">
          <cell r="A1132">
            <v>38036</v>
          </cell>
          <cell r="B1132" t="str">
            <v>SOB</v>
          </cell>
          <cell r="C1132">
            <v>39855</v>
          </cell>
          <cell r="D1132">
            <v>6</v>
          </cell>
          <cell r="E1132">
            <v>7.1501300000000004E-2</v>
          </cell>
          <cell r="F1132" t="str">
            <v>DAT</v>
          </cell>
          <cell r="G1132">
            <v>2</v>
          </cell>
          <cell r="H1132">
            <v>1818</v>
          </cell>
          <cell r="I1132">
            <v>2004</v>
          </cell>
          <cell r="J1132">
            <v>2</v>
          </cell>
          <cell r="K1132">
            <v>0.42900780000000005</v>
          </cell>
          <cell r="L1132" t="str">
            <v>NOM</v>
          </cell>
          <cell r="M1132" t="str">
            <v>DATATEC 2o. Nivel</v>
          </cell>
          <cell r="N1132">
            <v>2004002</v>
          </cell>
        </row>
        <row r="1133">
          <cell r="A1133">
            <v>38037</v>
          </cell>
          <cell r="B1133" t="str">
            <v>SOB</v>
          </cell>
          <cell r="C1133">
            <v>38159</v>
          </cell>
          <cell r="D1133">
            <v>76</v>
          </cell>
          <cell r="E1133">
            <v>2.8886800000000001E-2</v>
          </cell>
          <cell r="F1133" t="str">
            <v>DAT</v>
          </cell>
          <cell r="G1133">
            <v>2</v>
          </cell>
          <cell r="H1133">
            <v>119</v>
          </cell>
          <cell r="I1133">
            <v>2004</v>
          </cell>
          <cell r="J1133">
            <v>2</v>
          </cell>
          <cell r="K1133">
            <v>2.1953968000000001</v>
          </cell>
          <cell r="L1133" t="str">
            <v>NOM</v>
          </cell>
          <cell r="M1133" t="str">
            <v>DATATEC 2o. Nivel</v>
          </cell>
          <cell r="N1133">
            <v>2004002</v>
          </cell>
        </row>
        <row r="1134">
          <cell r="A1134">
            <v>38037</v>
          </cell>
          <cell r="B1134" t="str">
            <v>SOB</v>
          </cell>
          <cell r="C1134">
            <v>38268</v>
          </cell>
          <cell r="D1134">
            <v>29</v>
          </cell>
          <cell r="E1134">
            <v>3.0599999999999999E-2</v>
          </cell>
          <cell r="F1134" t="str">
            <v>DAT</v>
          </cell>
          <cell r="G1134">
            <v>2</v>
          </cell>
          <cell r="H1134">
            <v>228</v>
          </cell>
          <cell r="I1134">
            <v>2004</v>
          </cell>
          <cell r="J1134">
            <v>2</v>
          </cell>
          <cell r="K1134">
            <v>0.88739999999999997</v>
          </cell>
          <cell r="L1134" t="str">
            <v>NOM</v>
          </cell>
          <cell r="M1134" t="str">
            <v>DATATEC 2o. Nivel</v>
          </cell>
          <cell r="N1134">
            <v>2004002</v>
          </cell>
        </row>
        <row r="1135">
          <cell r="A1135">
            <v>38037</v>
          </cell>
          <cell r="B1135" t="str">
            <v>SOB</v>
          </cell>
          <cell r="C1135">
            <v>38370</v>
          </cell>
          <cell r="D1135">
            <v>4</v>
          </cell>
          <cell r="E1135">
            <v>3.27E-2</v>
          </cell>
          <cell r="F1135" t="str">
            <v>DAT</v>
          </cell>
          <cell r="G1135">
            <v>2</v>
          </cell>
          <cell r="H1135">
            <v>330</v>
          </cell>
          <cell r="I1135">
            <v>2004</v>
          </cell>
          <cell r="J1135">
            <v>2</v>
          </cell>
          <cell r="K1135">
            <v>0.1308</v>
          </cell>
          <cell r="L1135" t="str">
            <v>NOM</v>
          </cell>
          <cell r="M1135" t="str">
            <v>DATATEC 2o. Nivel</v>
          </cell>
          <cell r="N1135">
            <v>2004002</v>
          </cell>
        </row>
        <row r="1136">
          <cell r="A1136">
            <v>38037</v>
          </cell>
          <cell r="B1136" t="str">
            <v>SOB</v>
          </cell>
          <cell r="C1136">
            <v>38514</v>
          </cell>
          <cell r="D1136">
            <v>2</v>
          </cell>
          <cell r="E1136">
            <v>3.5730999999999999E-2</v>
          </cell>
          <cell r="F1136" t="str">
            <v>DAT</v>
          </cell>
          <cell r="G1136">
            <v>2</v>
          </cell>
          <cell r="H1136">
            <v>474</v>
          </cell>
          <cell r="I1136">
            <v>2004</v>
          </cell>
          <cell r="J1136">
            <v>2</v>
          </cell>
          <cell r="K1136">
            <v>7.1461999999999998E-2</v>
          </cell>
          <cell r="L1136" t="str">
            <v>NOM</v>
          </cell>
          <cell r="M1136" t="str">
            <v>DATATEC 2o. Nivel</v>
          </cell>
          <cell r="N1136">
            <v>2004002</v>
          </cell>
        </row>
        <row r="1137">
          <cell r="A1137">
            <v>38037</v>
          </cell>
          <cell r="B1137" t="str">
            <v>SOB</v>
          </cell>
          <cell r="C1137">
            <v>39638</v>
          </cell>
          <cell r="D1137">
            <v>1</v>
          </cell>
          <cell r="E1137">
            <v>6.3999899999999998E-2</v>
          </cell>
          <cell r="F1137" t="str">
            <v>DAT</v>
          </cell>
          <cell r="G1137">
            <v>2</v>
          </cell>
          <cell r="H1137">
            <v>1598</v>
          </cell>
          <cell r="I1137">
            <v>2004</v>
          </cell>
          <cell r="J1137">
            <v>2</v>
          </cell>
          <cell r="K1137">
            <v>6.3999899999999998E-2</v>
          </cell>
          <cell r="L1137" t="str">
            <v>NOM</v>
          </cell>
          <cell r="M1137" t="str">
            <v>DATATEC 2o. Nivel</v>
          </cell>
          <cell r="N1137">
            <v>2004002</v>
          </cell>
        </row>
        <row r="1138">
          <cell r="A1138">
            <v>38040</v>
          </cell>
          <cell r="B1138" t="str">
            <v>SOB</v>
          </cell>
          <cell r="C1138">
            <v>38941</v>
          </cell>
          <cell r="D1138">
            <v>2</v>
          </cell>
          <cell r="E1138">
            <v>4.6949999999999999E-2</v>
          </cell>
          <cell r="F1138" t="str">
            <v>CIM</v>
          </cell>
          <cell r="G1138">
            <v>2</v>
          </cell>
          <cell r="H1138">
            <v>900</v>
          </cell>
          <cell r="I1138">
            <v>2004</v>
          </cell>
          <cell r="J1138">
            <v>2</v>
          </cell>
          <cell r="K1138">
            <v>9.3899999999999997E-2</v>
          </cell>
          <cell r="L1138" t="str">
            <v>NOM</v>
          </cell>
          <cell r="M1138" t="str">
            <v>CIMD 2o. Nivel</v>
          </cell>
          <cell r="N1138">
            <v>2004002</v>
          </cell>
        </row>
        <row r="1139">
          <cell r="A1139">
            <v>38040</v>
          </cell>
          <cell r="B1139" t="str">
            <v>SOB</v>
          </cell>
          <cell r="C1139">
            <v>39638</v>
          </cell>
          <cell r="D1139">
            <v>1</v>
          </cell>
          <cell r="E1139">
            <v>6.3850000000000004E-2</v>
          </cell>
          <cell r="F1139" t="str">
            <v>CIM</v>
          </cell>
          <cell r="G1139">
            <v>2</v>
          </cell>
          <cell r="H1139">
            <v>1597</v>
          </cell>
          <cell r="I1139">
            <v>2004</v>
          </cell>
          <cell r="J1139">
            <v>2</v>
          </cell>
          <cell r="K1139">
            <v>6.3850000000000004E-2</v>
          </cell>
          <cell r="L1139" t="str">
            <v>NOM</v>
          </cell>
          <cell r="M1139" t="str">
            <v>CIMD 2o. Nivel</v>
          </cell>
          <cell r="N1139">
            <v>2004002</v>
          </cell>
        </row>
        <row r="1140">
          <cell r="A1140">
            <v>38040</v>
          </cell>
          <cell r="B1140" t="str">
            <v>SOB</v>
          </cell>
          <cell r="C1140">
            <v>38941</v>
          </cell>
          <cell r="D1140">
            <v>1</v>
          </cell>
          <cell r="E1140">
            <v>4.7E-2</v>
          </cell>
          <cell r="F1140" t="str">
            <v>DAT</v>
          </cell>
          <cell r="G1140">
            <v>1</v>
          </cell>
          <cell r="H1140">
            <v>900</v>
          </cell>
          <cell r="I1140">
            <v>2004</v>
          </cell>
          <cell r="J1140">
            <v>2</v>
          </cell>
          <cell r="K1140">
            <v>4.7E-2</v>
          </cell>
          <cell r="L1140" t="str">
            <v>NOM</v>
          </cell>
          <cell r="M1140" t="str">
            <v>DATATEC 1er. Nivel</v>
          </cell>
          <cell r="N1140">
            <v>2004002</v>
          </cell>
        </row>
        <row r="1141">
          <cell r="A1141">
            <v>38040</v>
          </cell>
          <cell r="B1141" t="str">
            <v>SOB</v>
          </cell>
          <cell r="C1141">
            <v>38941</v>
          </cell>
          <cell r="D1141">
            <v>7</v>
          </cell>
          <cell r="E1141">
            <v>4.70036E-2</v>
          </cell>
          <cell r="F1141" t="str">
            <v>DAT</v>
          </cell>
          <cell r="G1141">
            <v>2</v>
          </cell>
          <cell r="H1141">
            <v>900</v>
          </cell>
          <cell r="I1141">
            <v>2004</v>
          </cell>
          <cell r="J1141">
            <v>2</v>
          </cell>
          <cell r="K1141">
            <v>0.32902520000000002</v>
          </cell>
          <cell r="L1141" t="str">
            <v>NOM</v>
          </cell>
          <cell r="M1141" t="str">
            <v>DATATEC 2o. Nivel</v>
          </cell>
          <cell r="N1141">
            <v>2004002</v>
          </cell>
        </row>
        <row r="1142">
          <cell r="A1142">
            <v>38040</v>
          </cell>
          <cell r="B1142" t="str">
            <v>SOB</v>
          </cell>
          <cell r="C1142">
            <v>39638</v>
          </cell>
          <cell r="D1142">
            <v>2</v>
          </cell>
          <cell r="E1142">
            <v>6.3825000000000007E-2</v>
          </cell>
          <cell r="F1142" t="str">
            <v>DAT</v>
          </cell>
          <cell r="G1142">
            <v>2</v>
          </cell>
          <cell r="H1142">
            <v>1597</v>
          </cell>
          <cell r="I1142">
            <v>2004</v>
          </cell>
          <cell r="J1142">
            <v>2</v>
          </cell>
          <cell r="K1142">
            <v>0.12765000000000001</v>
          </cell>
          <cell r="L1142" t="str">
            <v>NOM</v>
          </cell>
          <cell r="M1142" t="str">
            <v>DATATEC 2o. Nivel</v>
          </cell>
          <cell r="N1142">
            <v>2004002</v>
          </cell>
        </row>
        <row r="1143">
          <cell r="A1143">
            <v>38041</v>
          </cell>
          <cell r="B1143" t="str">
            <v>SOB</v>
          </cell>
          <cell r="C1143">
            <v>39638</v>
          </cell>
          <cell r="D1143">
            <v>1</v>
          </cell>
          <cell r="E1143">
            <v>6.3750000000000001E-2</v>
          </cell>
          <cell r="F1143" t="str">
            <v>CIM</v>
          </cell>
          <cell r="G1143">
            <v>2</v>
          </cell>
          <cell r="H1143">
            <v>1596</v>
          </cell>
          <cell r="I1143">
            <v>2004</v>
          </cell>
          <cell r="J1143">
            <v>2</v>
          </cell>
          <cell r="K1143">
            <v>6.3750000000000001E-2</v>
          </cell>
          <cell r="L1143" t="str">
            <v>NOM</v>
          </cell>
          <cell r="M1143" t="str">
            <v>CIMD 2o. Nivel</v>
          </cell>
          <cell r="N1143">
            <v>2004002</v>
          </cell>
        </row>
        <row r="1144">
          <cell r="A1144">
            <v>38041</v>
          </cell>
          <cell r="B1144" t="str">
            <v>SOB</v>
          </cell>
          <cell r="C1144">
            <v>38268</v>
          </cell>
          <cell r="D1144">
            <v>1</v>
          </cell>
          <cell r="E1144">
            <v>3.1E-2</v>
          </cell>
          <cell r="F1144" t="str">
            <v>DAT</v>
          </cell>
          <cell r="G1144">
            <v>1</v>
          </cell>
          <cell r="H1144">
            <v>226</v>
          </cell>
          <cell r="I1144">
            <v>2004</v>
          </cell>
          <cell r="J1144">
            <v>2</v>
          </cell>
          <cell r="K1144">
            <v>3.1E-2</v>
          </cell>
          <cell r="L1144" t="str">
            <v>NOM</v>
          </cell>
          <cell r="M1144" t="str">
            <v>DATATEC 1er. Nivel</v>
          </cell>
          <cell r="N1144">
            <v>2004002</v>
          </cell>
        </row>
        <row r="1145">
          <cell r="A1145">
            <v>38041</v>
          </cell>
          <cell r="B1145" t="str">
            <v>SOB</v>
          </cell>
          <cell r="C1145">
            <v>38159</v>
          </cell>
          <cell r="D1145">
            <v>10</v>
          </cell>
          <cell r="E1145">
            <v>2.86E-2</v>
          </cell>
          <cell r="F1145" t="str">
            <v>DAT</v>
          </cell>
          <cell r="G1145">
            <v>2</v>
          </cell>
          <cell r="H1145">
            <v>117</v>
          </cell>
          <cell r="I1145">
            <v>2004</v>
          </cell>
          <cell r="J1145">
            <v>2</v>
          </cell>
          <cell r="K1145">
            <v>0.28600000000000003</v>
          </cell>
          <cell r="L1145" t="str">
            <v>NOM</v>
          </cell>
          <cell r="M1145" t="str">
            <v>DATATEC 2o. Nivel</v>
          </cell>
          <cell r="N1145">
            <v>2004002</v>
          </cell>
        </row>
        <row r="1146">
          <cell r="A1146">
            <v>38041</v>
          </cell>
          <cell r="B1146" t="str">
            <v>SOB</v>
          </cell>
          <cell r="C1146">
            <v>38268</v>
          </cell>
          <cell r="D1146">
            <v>8</v>
          </cell>
          <cell r="E1146">
            <v>3.09625E-2</v>
          </cell>
          <cell r="F1146" t="str">
            <v>DAT</v>
          </cell>
          <cell r="G1146">
            <v>2</v>
          </cell>
          <cell r="H1146">
            <v>226</v>
          </cell>
          <cell r="I1146">
            <v>2004</v>
          </cell>
          <cell r="J1146">
            <v>2</v>
          </cell>
          <cell r="K1146">
            <v>0.2477</v>
          </cell>
          <cell r="L1146" t="str">
            <v>NOM</v>
          </cell>
          <cell r="M1146" t="str">
            <v>DATATEC 2o. Nivel</v>
          </cell>
          <cell r="N1146">
            <v>2004002</v>
          </cell>
        </row>
        <row r="1147">
          <cell r="A1147">
            <v>38041</v>
          </cell>
          <cell r="B1147" t="str">
            <v>SOB</v>
          </cell>
          <cell r="C1147">
            <v>38370</v>
          </cell>
          <cell r="D1147">
            <v>7</v>
          </cell>
          <cell r="E1147">
            <v>3.2899999999999999E-2</v>
          </cell>
          <cell r="F1147" t="str">
            <v>DAT</v>
          </cell>
          <cell r="G1147">
            <v>2</v>
          </cell>
          <cell r="H1147">
            <v>328</v>
          </cell>
          <cell r="I1147">
            <v>2004</v>
          </cell>
          <cell r="J1147">
            <v>2</v>
          </cell>
          <cell r="K1147">
            <v>0.2303</v>
          </cell>
          <cell r="L1147" t="str">
            <v>NOM</v>
          </cell>
          <cell r="M1147" t="str">
            <v>DATATEC 2o. Nivel</v>
          </cell>
          <cell r="N1147">
            <v>2004002</v>
          </cell>
        </row>
        <row r="1148">
          <cell r="A1148">
            <v>38041</v>
          </cell>
          <cell r="B1148" t="str">
            <v>SOB</v>
          </cell>
          <cell r="C1148">
            <v>38941</v>
          </cell>
          <cell r="D1148">
            <v>4</v>
          </cell>
          <cell r="E1148">
            <v>4.6912500000000003E-2</v>
          </cell>
          <cell r="F1148" t="str">
            <v>DAT</v>
          </cell>
          <cell r="G1148">
            <v>2</v>
          </cell>
          <cell r="H1148">
            <v>899</v>
          </cell>
          <cell r="I1148">
            <v>2004</v>
          </cell>
          <cell r="J1148">
            <v>2</v>
          </cell>
          <cell r="K1148">
            <v>0.18765000000000001</v>
          </cell>
          <cell r="L1148" t="str">
            <v>NOM</v>
          </cell>
          <cell r="M1148" t="str">
            <v>DATATEC 2o. Nivel</v>
          </cell>
          <cell r="N1148">
            <v>2004002</v>
          </cell>
        </row>
        <row r="1149">
          <cell r="A1149">
            <v>38041</v>
          </cell>
          <cell r="B1149" t="str">
            <v>SOB</v>
          </cell>
          <cell r="C1149">
            <v>39638</v>
          </cell>
          <cell r="D1149">
            <v>4</v>
          </cell>
          <cell r="E1149">
            <v>6.3450000000000006E-2</v>
          </cell>
          <cell r="F1149" t="str">
            <v>DAT</v>
          </cell>
          <cell r="G1149">
            <v>2</v>
          </cell>
          <cell r="H1149">
            <v>1596</v>
          </cell>
          <cell r="I1149">
            <v>2004</v>
          </cell>
          <cell r="J1149">
            <v>2</v>
          </cell>
          <cell r="K1149">
            <v>0.25380000000000003</v>
          </cell>
          <cell r="L1149" t="str">
            <v>NOM</v>
          </cell>
          <cell r="M1149" t="str">
            <v>DATATEC 2o. Nivel</v>
          </cell>
          <cell r="N1149">
            <v>2004002</v>
          </cell>
        </row>
        <row r="1150">
          <cell r="A1150">
            <v>38041</v>
          </cell>
          <cell r="B1150" t="str">
            <v>SOB</v>
          </cell>
          <cell r="C1150">
            <v>39855</v>
          </cell>
          <cell r="D1150">
            <v>4</v>
          </cell>
          <cell r="E1150">
            <v>7.1599999999999997E-2</v>
          </cell>
          <cell r="F1150" t="str">
            <v>DAT</v>
          </cell>
          <cell r="G1150">
            <v>2</v>
          </cell>
          <cell r="H1150">
            <v>1813</v>
          </cell>
          <cell r="I1150">
            <v>2004</v>
          </cell>
          <cell r="J1150">
            <v>2</v>
          </cell>
          <cell r="K1150">
            <v>0.28639999999999999</v>
          </cell>
          <cell r="L1150" t="str">
            <v>NOM</v>
          </cell>
          <cell r="M1150" t="str">
            <v>DATATEC 2o. Nivel</v>
          </cell>
          <cell r="N1150">
            <v>2004002</v>
          </cell>
        </row>
        <row r="1151">
          <cell r="A1151">
            <v>38042</v>
          </cell>
          <cell r="B1151" t="str">
            <v>SOB</v>
          </cell>
          <cell r="C1151">
            <v>38941</v>
          </cell>
          <cell r="D1151">
            <v>12</v>
          </cell>
          <cell r="E1151">
            <v>4.6899999999999997E-2</v>
          </cell>
          <cell r="F1151" t="str">
            <v>CIM</v>
          </cell>
          <cell r="G1151">
            <v>2</v>
          </cell>
          <cell r="H1151">
            <v>898</v>
          </cell>
          <cell r="I1151">
            <v>2004</v>
          </cell>
          <cell r="J1151">
            <v>2</v>
          </cell>
          <cell r="K1151">
            <v>0.56279999999999997</v>
          </cell>
          <cell r="L1151" t="str">
            <v>NOM</v>
          </cell>
          <cell r="M1151" t="str">
            <v>CIMD 2o. Nivel</v>
          </cell>
          <cell r="N1151">
            <v>2004002</v>
          </cell>
        </row>
        <row r="1152">
          <cell r="A1152">
            <v>38042</v>
          </cell>
          <cell r="B1152" t="str">
            <v>SOB</v>
          </cell>
          <cell r="C1152">
            <v>38268</v>
          </cell>
          <cell r="D1152">
            <v>5</v>
          </cell>
          <cell r="E1152">
            <v>3.09E-2</v>
          </cell>
          <cell r="F1152" t="str">
            <v>DAT</v>
          </cell>
          <cell r="G1152">
            <v>2</v>
          </cell>
          <cell r="H1152">
            <v>225</v>
          </cell>
          <cell r="I1152">
            <v>2004</v>
          </cell>
          <cell r="J1152">
            <v>2</v>
          </cell>
          <cell r="K1152">
            <v>0.1545</v>
          </cell>
          <cell r="L1152" t="str">
            <v>NOM</v>
          </cell>
          <cell r="M1152" t="str">
            <v>DATATEC 2o. Nivel</v>
          </cell>
          <cell r="N1152">
            <v>2004002</v>
          </cell>
        </row>
        <row r="1153">
          <cell r="A1153">
            <v>38042</v>
          </cell>
          <cell r="B1153" t="str">
            <v>SOB</v>
          </cell>
          <cell r="C1153">
            <v>38370</v>
          </cell>
          <cell r="D1153">
            <v>10</v>
          </cell>
          <cell r="E1153">
            <v>3.2899999999999999E-2</v>
          </cell>
          <cell r="F1153" t="str">
            <v>DAT</v>
          </cell>
          <cell r="G1153">
            <v>2</v>
          </cell>
          <cell r="H1153">
            <v>327</v>
          </cell>
          <cell r="I1153">
            <v>2004</v>
          </cell>
          <cell r="J1153">
            <v>2</v>
          </cell>
          <cell r="K1153">
            <v>0.32899999999999996</v>
          </cell>
          <cell r="L1153" t="str">
            <v>NOM</v>
          </cell>
          <cell r="M1153" t="str">
            <v>DATATEC 2o. Nivel</v>
          </cell>
          <cell r="N1153">
            <v>2004002</v>
          </cell>
        </row>
        <row r="1154">
          <cell r="A1154">
            <v>38042</v>
          </cell>
          <cell r="B1154" t="str">
            <v>SOB</v>
          </cell>
          <cell r="C1154">
            <v>38514</v>
          </cell>
          <cell r="D1154">
            <v>15</v>
          </cell>
          <cell r="E1154">
            <v>3.5566599999999997E-2</v>
          </cell>
          <cell r="F1154" t="str">
            <v>DAT</v>
          </cell>
          <cell r="G1154">
            <v>2</v>
          </cell>
          <cell r="H1154">
            <v>471</v>
          </cell>
          <cell r="I1154">
            <v>2004</v>
          </cell>
          <cell r="J1154">
            <v>2</v>
          </cell>
          <cell r="K1154">
            <v>0.53349899999999995</v>
          </cell>
          <cell r="L1154" t="str">
            <v>NOM</v>
          </cell>
          <cell r="M1154" t="str">
            <v>DATATEC 2o. Nivel</v>
          </cell>
          <cell r="N1154">
            <v>2004002</v>
          </cell>
        </row>
        <row r="1155">
          <cell r="A1155">
            <v>38042</v>
          </cell>
          <cell r="B1155" t="str">
            <v>SOB</v>
          </cell>
          <cell r="C1155">
            <v>38941</v>
          </cell>
          <cell r="D1155">
            <v>5</v>
          </cell>
          <cell r="E1155">
            <v>4.6800000000000001E-2</v>
          </cell>
          <cell r="F1155" t="str">
            <v>DAT</v>
          </cell>
          <cell r="G1155">
            <v>2</v>
          </cell>
          <cell r="H1155">
            <v>898</v>
          </cell>
          <cell r="I1155">
            <v>2004</v>
          </cell>
          <cell r="J1155">
            <v>2</v>
          </cell>
          <cell r="K1155">
            <v>0.23400000000000001</v>
          </cell>
          <cell r="L1155" t="str">
            <v>NOM</v>
          </cell>
          <cell r="M1155" t="str">
            <v>DATATEC 2o. Nivel</v>
          </cell>
          <cell r="N1155">
            <v>2004002</v>
          </cell>
        </row>
        <row r="1156">
          <cell r="A1156">
            <v>38043</v>
          </cell>
          <cell r="B1156" t="str">
            <v>SOB</v>
          </cell>
          <cell r="C1156">
            <v>38514</v>
          </cell>
          <cell r="D1156">
            <v>1</v>
          </cell>
          <cell r="E1156">
            <v>3.5700000000000003E-2</v>
          </cell>
          <cell r="F1156" t="str">
            <v>CIM</v>
          </cell>
          <cell r="G1156">
            <v>2</v>
          </cell>
          <cell r="H1156">
            <v>470</v>
          </cell>
          <cell r="I1156">
            <v>2004</v>
          </cell>
          <cell r="J1156">
            <v>2</v>
          </cell>
          <cell r="K1156">
            <v>3.5700000000000003E-2</v>
          </cell>
          <cell r="L1156" t="str">
            <v>NOM</v>
          </cell>
          <cell r="M1156" t="str">
            <v>CIMD 2o. Nivel</v>
          </cell>
          <cell r="N1156">
            <v>2004002</v>
          </cell>
        </row>
        <row r="1157">
          <cell r="A1157">
            <v>38043</v>
          </cell>
          <cell r="B1157" t="str">
            <v>SOB</v>
          </cell>
          <cell r="C1157">
            <v>38941</v>
          </cell>
          <cell r="D1157">
            <v>7</v>
          </cell>
          <cell r="E1157">
            <v>4.6800000000000001E-2</v>
          </cell>
          <cell r="F1157" t="str">
            <v>CIM</v>
          </cell>
          <cell r="G1157">
            <v>2</v>
          </cell>
          <cell r="H1157">
            <v>897</v>
          </cell>
          <cell r="I1157">
            <v>2004</v>
          </cell>
          <cell r="J1157">
            <v>2</v>
          </cell>
          <cell r="K1157">
            <v>0.3276</v>
          </cell>
          <cell r="L1157" t="str">
            <v>NOM</v>
          </cell>
          <cell r="M1157" t="str">
            <v>CIMD 2o. Nivel</v>
          </cell>
          <cell r="N1157">
            <v>2004002</v>
          </cell>
        </row>
        <row r="1158">
          <cell r="A1158">
            <v>38043</v>
          </cell>
          <cell r="B1158" t="str">
            <v>SOB</v>
          </cell>
          <cell r="C1158">
            <v>38514</v>
          </cell>
          <cell r="D1158">
            <v>3</v>
          </cell>
          <cell r="E1158">
            <v>3.56E-2</v>
          </cell>
          <cell r="F1158" t="str">
            <v>DAT</v>
          </cell>
          <cell r="G1158">
            <v>2</v>
          </cell>
          <cell r="H1158">
            <v>470</v>
          </cell>
          <cell r="I1158">
            <v>2004</v>
          </cell>
          <cell r="J1158">
            <v>2</v>
          </cell>
          <cell r="K1158">
            <v>0.10680000000000001</v>
          </cell>
          <cell r="L1158" t="str">
            <v>NOM</v>
          </cell>
          <cell r="M1158" t="str">
            <v>DATATEC 2o. Nivel</v>
          </cell>
          <cell r="N1158">
            <v>2004002</v>
          </cell>
        </row>
        <row r="1159">
          <cell r="A1159">
            <v>38043</v>
          </cell>
          <cell r="B1159" t="str">
            <v>SOB</v>
          </cell>
          <cell r="C1159">
            <v>38941</v>
          </cell>
          <cell r="D1159">
            <v>2</v>
          </cell>
          <cell r="E1159">
            <v>4.6699999999999998E-2</v>
          </cell>
          <cell r="F1159" t="str">
            <v>DAT</v>
          </cell>
          <cell r="G1159">
            <v>2</v>
          </cell>
          <cell r="H1159">
            <v>897</v>
          </cell>
          <cell r="I1159">
            <v>2004</v>
          </cell>
          <cell r="J1159">
            <v>2</v>
          </cell>
          <cell r="K1159">
            <v>9.3399999999999997E-2</v>
          </cell>
          <cell r="L1159" t="str">
            <v>NOM</v>
          </cell>
          <cell r="M1159" t="str">
            <v>DATATEC 2o. Nivel</v>
          </cell>
          <cell r="N1159">
            <v>2004002</v>
          </cell>
        </row>
        <row r="1160">
          <cell r="A1160">
            <v>38043</v>
          </cell>
          <cell r="B1160" t="str">
            <v>SOB</v>
          </cell>
          <cell r="C1160">
            <v>39364</v>
          </cell>
          <cell r="D1160">
            <v>1</v>
          </cell>
          <cell r="E1160">
            <v>5.5500000000000001E-2</v>
          </cell>
          <cell r="F1160" t="str">
            <v>DAT</v>
          </cell>
          <cell r="G1160">
            <v>2</v>
          </cell>
          <cell r="H1160">
            <v>1320</v>
          </cell>
          <cell r="I1160">
            <v>2004</v>
          </cell>
          <cell r="J1160">
            <v>2</v>
          </cell>
          <cell r="K1160">
            <v>5.5500000000000001E-2</v>
          </cell>
          <cell r="L1160" t="str">
            <v>NOM</v>
          </cell>
          <cell r="M1160" t="str">
            <v>DATATEC 2o. Nivel</v>
          </cell>
          <cell r="N1160">
            <v>2004002</v>
          </cell>
        </row>
        <row r="1161">
          <cell r="A1161">
            <v>38044</v>
          </cell>
          <cell r="B1161" t="str">
            <v>SOB</v>
          </cell>
          <cell r="C1161">
            <v>38159</v>
          </cell>
          <cell r="D1161">
            <v>8.5</v>
          </cell>
          <cell r="E1161">
            <v>2.8817599999999999E-2</v>
          </cell>
          <cell r="F1161" t="str">
            <v>DAT</v>
          </cell>
          <cell r="G1161">
            <v>2</v>
          </cell>
          <cell r="H1161">
            <v>112</v>
          </cell>
          <cell r="I1161">
            <v>2004</v>
          </cell>
          <cell r="J1161">
            <v>2</v>
          </cell>
          <cell r="K1161">
            <v>0.24494959999999999</v>
          </cell>
          <cell r="L1161" t="str">
            <v>NOM</v>
          </cell>
          <cell r="M1161" t="str">
            <v>DATATEC 2o. Nivel</v>
          </cell>
          <cell r="N1161">
            <v>2004002</v>
          </cell>
        </row>
        <row r="1162">
          <cell r="A1162">
            <v>38047</v>
          </cell>
          <cell r="B1162" t="str">
            <v>SOB</v>
          </cell>
          <cell r="C1162">
            <v>38159</v>
          </cell>
          <cell r="D1162">
            <v>3</v>
          </cell>
          <cell r="E1162">
            <v>2.87E-2</v>
          </cell>
          <cell r="F1162" t="str">
            <v>DAT</v>
          </cell>
          <cell r="G1162">
            <v>2</v>
          </cell>
          <cell r="H1162">
            <v>111</v>
          </cell>
          <cell r="I1162">
            <v>2004</v>
          </cell>
          <cell r="J1162">
            <v>3</v>
          </cell>
          <cell r="K1162">
            <v>8.6099999999999996E-2</v>
          </cell>
          <cell r="L1162" t="str">
            <v>NOM</v>
          </cell>
          <cell r="M1162" t="str">
            <v>DATATEC 2o. Nivel</v>
          </cell>
          <cell r="N1162">
            <v>2004003</v>
          </cell>
        </row>
        <row r="1163">
          <cell r="A1163">
            <v>38048</v>
          </cell>
          <cell r="B1163" t="str">
            <v>SOB</v>
          </cell>
          <cell r="C1163">
            <v>38941</v>
          </cell>
          <cell r="D1163">
            <v>1</v>
          </cell>
          <cell r="E1163">
            <v>4.6890000000000001E-2</v>
          </cell>
          <cell r="F1163" t="str">
            <v>DAT</v>
          </cell>
          <cell r="G1163">
            <v>2</v>
          </cell>
          <cell r="H1163">
            <v>892</v>
          </cell>
          <cell r="I1163">
            <v>2004</v>
          </cell>
          <cell r="J1163">
            <v>3</v>
          </cell>
          <cell r="K1163">
            <v>4.6890000000000001E-2</v>
          </cell>
          <cell r="L1163" t="str">
            <v>NOM</v>
          </cell>
          <cell r="M1163" t="str">
            <v>DATATEC 2o. Nivel</v>
          </cell>
          <cell r="N1163">
            <v>2004003</v>
          </cell>
        </row>
        <row r="1164">
          <cell r="A1164">
            <v>38048</v>
          </cell>
          <cell r="B1164" t="str">
            <v>SOB</v>
          </cell>
          <cell r="C1164">
            <v>39364</v>
          </cell>
          <cell r="D1164">
            <v>4</v>
          </cell>
          <cell r="E1164">
            <v>5.5500000000000001E-2</v>
          </cell>
          <cell r="F1164" t="str">
            <v>DAT</v>
          </cell>
          <cell r="G1164">
            <v>2</v>
          </cell>
          <cell r="H1164">
            <v>1315</v>
          </cell>
          <cell r="I1164">
            <v>2004</v>
          </cell>
          <cell r="J1164">
            <v>3</v>
          </cell>
          <cell r="K1164">
            <v>0.222</v>
          </cell>
          <cell r="L1164" t="str">
            <v>NOM</v>
          </cell>
          <cell r="M1164" t="str">
            <v>DATATEC 2o. Nivel</v>
          </cell>
          <cell r="N1164">
            <v>2004003</v>
          </cell>
        </row>
        <row r="1165">
          <cell r="A1165">
            <v>38048</v>
          </cell>
          <cell r="B1165" t="str">
            <v>SOB</v>
          </cell>
          <cell r="C1165">
            <v>39638</v>
          </cell>
          <cell r="D1165">
            <v>3</v>
          </cell>
          <cell r="E1165">
            <v>6.3299999999999995E-2</v>
          </cell>
          <cell r="F1165" t="str">
            <v>DAT</v>
          </cell>
          <cell r="G1165">
            <v>2</v>
          </cell>
          <cell r="H1165">
            <v>1589</v>
          </cell>
          <cell r="I1165">
            <v>2004</v>
          </cell>
          <cell r="J1165">
            <v>3</v>
          </cell>
          <cell r="K1165">
            <v>0.18989999999999999</v>
          </cell>
          <cell r="L1165" t="str">
            <v>NOM</v>
          </cell>
          <cell r="M1165" t="str">
            <v>DATATEC 2o. Nivel</v>
          </cell>
          <cell r="N1165">
            <v>2004003</v>
          </cell>
        </row>
        <row r="1166">
          <cell r="A1166">
            <v>38049</v>
          </cell>
          <cell r="B1166" t="str">
            <v>SOB</v>
          </cell>
          <cell r="C1166">
            <v>39638</v>
          </cell>
          <cell r="D1166">
            <v>2</v>
          </cell>
          <cell r="E1166">
            <v>6.3E-2</v>
          </cell>
          <cell r="F1166" t="str">
            <v>CIM</v>
          </cell>
          <cell r="G1166">
            <v>2</v>
          </cell>
          <cell r="H1166">
            <v>1588</v>
          </cell>
          <cell r="I1166">
            <v>2004</v>
          </cell>
          <cell r="J1166">
            <v>3</v>
          </cell>
          <cell r="K1166">
            <v>0.126</v>
          </cell>
          <cell r="L1166" t="str">
            <v>NOM</v>
          </cell>
          <cell r="M1166" t="str">
            <v>CIMD 2o. Nivel</v>
          </cell>
          <cell r="N1166">
            <v>2004003</v>
          </cell>
        </row>
        <row r="1167">
          <cell r="A1167">
            <v>38049</v>
          </cell>
          <cell r="B1167" t="str">
            <v>SOB</v>
          </cell>
          <cell r="C1167">
            <v>38370</v>
          </cell>
          <cell r="D1167">
            <v>2</v>
          </cell>
          <cell r="E1167">
            <v>3.27E-2</v>
          </cell>
          <cell r="F1167" t="str">
            <v>DAT</v>
          </cell>
          <cell r="G1167">
            <v>2</v>
          </cell>
          <cell r="H1167">
            <v>320</v>
          </cell>
          <cell r="I1167">
            <v>2004</v>
          </cell>
          <cell r="J1167">
            <v>3</v>
          </cell>
          <cell r="K1167">
            <v>6.54E-2</v>
          </cell>
          <cell r="L1167" t="str">
            <v>NOM</v>
          </cell>
          <cell r="M1167" t="str">
            <v>DATATEC 2o. Nivel</v>
          </cell>
          <cell r="N1167">
            <v>2004003</v>
          </cell>
        </row>
        <row r="1168">
          <cell r="A1168">
            <v>38049</v>
          </cell>
          <cell r="B1168" t="str">
            <v>SOB</v>
          </cell>
          <cell r="C1168">
            <v>38941</v>
          </cell>
          <cell r="D1168">
            <v>1</v>
          </cell>
          <cell r="E1168">
            <v>4.6850000000000003E-2</v>
          </cell>
          <cell r="F1168" t="str">
            <v>DAT</v>
          </cell>
          <cell r="G1168">
            <v>2</v>
          </cell>
          <cell r="H1168">
            <v>891</v>
          </cell>
          <cell r="I1168">
            <v>2004</v>
          </cell>
          <cell r="J1168">
            <v>3</v>
          </cell>
          <cell r="K1168">
            <v>4.6850000000000003E-2</v>
          </cell>
          <cell r="L1168" t="str">
            <v>NOM</v>
          </cell>
          <cell r="M1168" t="str">
            <v>DATATEC 2o. Nivel</v>
          </cell>
          <cell r="N1168">
            <v>2004003</v>
          </cell>
        </row>
        <row r="1169">
          <cell r="A1169">
            <v>38050</v>
          </cell>
          <cell r="B1169" t="str">
            <v>SOB</v>
          </cell>
          <cell r="C1169">
            <v>38941</v>
          </cell>
          <cell r="D1169">
            <v>4</v>
          </cell>
          <cell r="E1169">
            <v>4.6449999999999998E-2</v>
          </cell>
          <cell r="F1169" t="str">
            <v>CIM</v>
          </cell>
          <cell r="G1169">
            <v>2</v>
          </cell>
          <cell r="H1169">
            <v>890</v>
          </cell>
          <cell r="I1169">
            <v>2004</v>
          </cell>
          <cell r="J1169">
            <v>3</v>
          </cell>
          <cell r="K1169">
            <v>0.18579999999999999</v>
          </cell>
          <cell r="L1169" t="str">
            <v>NOM</v>
          </cell>
          <cell r="M1169" t="str">
            <v>CIMD 2o. Nivel</v>
          </cell>
          <cell r="N1169">
            <v>2004003</v>
          </cell>
        </row>
        <row r="1170">
          <cell r="A1170">
            <v>38050</v>
          </cell>
          <cell r="B1170" t="str">
            <v>SOB</v>
          </cell>
          <cell r="C1170">
            <v>38941</v>
          </cell>
          <cell r="D1170">
            <v>1</v>
          </cell>
          <cell r="E1170">
            <v>4.6399999999999997E-2</v>
          </cell>
          <cell r="F1170" t="str">
            <v>DAT</v>
          </cell>
          <cell r="G1170">
            <v>1</v>
          </cell>
          <cell r="H1170">
            <v>890</v>
          </cell>
          <cell r="I1170">
            <v>2004</v>
          </cell>
          <cell r="J1170">
            <v>3</v>
          </cell>
          <cell r="K1170">
            <v>4.6399999999999997E-2</v>
          </cell>
          <cell r="L1170" t="str">
            <v>NOM</v>
          </cell>
          <cell r="M1170" t="str">
            <v>DATATEC 1er. Nivel</v>
          </cell>
          <cell r="N1170">
            <v>2004003</v>
          </cell>
        </row>
        <row r="1171">
          <cell r="A1171">
            <v>38050</v>
          </cell>
          <cell r="B1171" t="str">
            <v>SOB</v>
          </cell>
          <cell r="C1171">
            <v>38514</v>
          </cell>
          <cell r="D1171">
            <v>13.5</v>
          </cell>
          <cell r="E1171">
            <v>3.5448100000000003E-2</v>
          </cell>
          <cell r="F1171" t="str">
            <v>DAT</v>
          </cell>
          <cell r="G1171">
            <v>2</v>
          </cell>
          <cell r="H1171">
            <v>463</v>
          </cell>
          <cell r="I1171">
            <v>2004</v>
          </cell>
          <cell r="J1171">
            <v>3</v>
          </cell>
          <cell r="K1171">
            <v>0.47854935000000004</v>
          </cell>
          <cell r="L1171" t="str">
            <v>NOM</v>
          </cell>
          <cell r="M1171" t="str">
            <v>DATATEC 2o. Nivel</v>
          </cell>
          <cell r="N1171">
            <v>2004003</v>
          </cell>
        </row>
        <row r="1172">
          <cell r="A1172">
            <v>38050</v>
          </cell>
          <cell r="B1172" t="str">
            <v>SOB</v>
          </cell>
          <cell r="C1172">
            <v>38941</v>
          </cell>
          <cell r="D1172">
            <v>11</v>
          </cell>
          <cell r="E1172">
            <v>4.6348199999999999E-2</v>
          </cell>
          <cell r="F1172" t="str">
            <v>DAT</v>
          </cell>
          <cell r="G1172">
            <v>2</v>
          </cell>
          <cell r="H1172">
            <v>890</v>
          </cell>
          <cell r="I1172">
            <v>2004</v>
          </cell>
          <cell r="J1172">
            <v>3</v>
          </cell>
          <cell r="K1172">
            <v>0.50983020000000001</v>
          </cell>
          <cell r="L1172" t="str">
            <v>NOM</v>
          </cell>
          <cell r="M1172" t="str">
            <v>DATATEC 2o. Nivel</v>
          </cell>
          <cell r="N1172">
            <v>2004003</v>
          </cell>
        </row>
        <row r="1173">
          <cell r="A1173">
            <v>38051</v>
          </cell>
          <cell r="B1173" t="str">
            <v>SOB</v>
          </cell>
          <cell r="C1173">
            <v>38514</v>
          </cell>
          <cell r="D1173">
            <v>9</v>
          </cell>
          <cell r="E1173">
            <v>3.5355499999999998E-2</v>
          </cell>
          <cell r="F1173" t="str">
            <v>DAT</v>
          </cell>
          <cell r="G1173">
            <v>2</v>
          </cell>
          <cell r="H1173">
            <v>460</v>
          </cell>
          <cell r="I1173">
            <v>2004</v>
          </cell>
          <cell r="J1173">
            <v>3</v>
          </cell>
          <cell r="K1173">
            <v>0.31819949999999997</v>
          </cell>
          <cell r="L1173" t="str">
            <v>NOM</v>
          </cell>
          <cell r="M1173" t="str">
            <v>DATATEC 2o. Nivel</v>
          </cell>
          <cell r="N1173">
            <v>2004003</v>
          </cell>
        </row>
        <row r="1174">
          <cell r="A1174">
            <v>38051</v>
          </cell>
          <cell r="B1174" t="str">
            <v>SOB</v>
          </cell>
          <cell r="C1174">
            <v>38941</v>
          </cell>
          <cell r="D1174">
            <v>10</v>
          </cell>
          <cell r="E1174">
            <v>4.6205000000000003E-2</v>
          </cell>
          <cell r="F1174" t="str">
            <v>DAT</v>
          </cell>
          <cell r="G1174">
            <v>2</v>
          </cell>
          <cell r="H1174">
            <v>887</v>
          </cell>
          <cell r="I1174">
            <v>2004</v>
          </cell>
          <cell r="J1174">
            <v>3</v>
          </cell>
          <cell r="K1174">
            <v>0.46205000000000002</v>
          </cell>
          <cell r="L1174" t="str">
            <v>NOM</v>
          </cell>
          <cell r="M1174" t="str">
            <v>DATATEC 2o. Nivel</v>
          </cell>
          <cell r="N1174">
            <v>2004003</v>
          </cell>
        </row>
        <row r="1175">
          <cell r="A1175">
            <v>38051</v>
          </cell>
          <cell r="B1175" t="str">
            <v>SOB</v>
          </cell>
          <cell r="C1175">
            <v>39364</v>
          </cell>
          <cell r="D1175">
            <v>2</v>
          </cell>
          <cell r="E1175">
            <v>5.5399999999999998E-2</v>
          </cell>
          <cell r="F1175" t="str">
            <v>DAT</v>
          </cell>
          <cell r="G1175">
            <v>2</v>
          </cell>
          <cell r="H1175">
            <v>1310</v>
          </cell>
          <cell r="I1175">
            <v>2004</v>
          </cell>
          <cell r="J1175">
            <v>3</v>
          </cell>
          <cell r="K1175">
            <v>0.1108</v>
          </cell>
          <cell r="L1175" t="str">
            <v>NOM</v>
          </cell>
          <cell r="M1175" t="str">
            <v>DATATEC 2o. Nivel</v>
          </cell>
          <cell r="N1175">
            <v>2004003</v>
          </cell>
        </row>
        <row r="1176">
          <cell r="A1176">
            <v>38051</v>
          </cell>
          <cell r="B1176" t="str">
            <v>SOB</v>
          </cell>
          <cell r="C1176">
            <v>39638</v>
          </cell>
          <cell r="D1176">
            <v>3.7</v>
          </cell>
          <cell r="E1176">
            <v>6.3E-2</v>
          </cell>
          <cell r="F1176" t="str">
            <v>DAT</v>
          </cell>
          <cell r="G1176">
            <v>2</v>
          </cell>
          <cell r="H1176">
            <v>1584</v>
          </cell>
          <cell r="I1176">
            <v>2004</v>
          </cell>
          <cell r="J1176">
            <v>3</v>
          </cell>
          <cell r="K1176">
            <v>0.2331</v>
          </cell>
          <cell r="L1176" t="str">
            <v>NOM</v>
          </cell>
          <cell r="M1176" t="str">
            <v>DATATEC 2o. Nivel</v>
          </cell>
          <cell r="N1176">
            <v>2004003</v>
          </cell>
        </row>
        <row r="1177">
          <cell r="A1177">
            <v>38054</v>
          </cell>
          <cell r="B1177" t="str">
            <v>SOB</v>
          </cell>
          <cell r="C1177">
            <v>38370</v>
          </cell>
          <cell r="D1177">
            <v>4</v>
          </cell>
          <cell r="E1177">
            <v>3.27E-2</v>
          </cell>
          <cell r="F1177" t="str">
            <v>DAT</v>
          </cell>
          <cell r="G1177">
            <v>2</v>
          </cell>
          <cell r="H1177">
            <v>315</v>
          </cell>
          <cell r="I1177">
            <v>2004</v>
          </cell>
          <cell r="J1177">
            <v>3</v>
          </cell>
          <cell r="K1177">
            <v>0.1308</v>
          </cell>
          <cell r="L1177" t="str">
            <v>NOM</v>
          </cell>
          <cell r="M1177" t="str">
            <v>DATATEC 2o. Nivel</v>
          </cell>
          <cell r="N1177">
            <v>2004003</v>
          </cell>
        </row>
        <row r="1178">
          <cell r="A1178">
            <v>38055</v>
          </cell>
          <cell r="B1178" t="str">
            <v>SOB</v>
          </cell>
          <cell r="C1178">
            <v>39855</v>
          </cell>
          <cell r="D1178">
            <v>2.6829999999999998</v>
          </cell>
          <cell r="E1178">
            <v>7.4499999999999997E-2</v>
          </cell>
          <cell r="F1178" t="str">
            <v>DAT</v>
          </cell>
          <cell r="G1178">
            <v>1</v>
          </cell>
          <cell r="H1178">
            <v>1799</v>
          </cell>
          <cell r="I1178">
            <v>2004</v>
          </cell>
          <cell r="J1178">
            <v>3</v>
          </cell>
          <cell r="K1178">
            <v>0.19988349999999999</v>
          </cell>
          <cell r="L1178" t="str">
            <v>NOM</v>
          </cell>
          <cell r="M1178" t="str">
            <v>DATATEC 1er. Nivel</v>
          </cell>
          <cell r="N1178">
            <v>2004003</v>
          </cell>
        </row>
        <row r="1179">
          <cell r="A1179">
            <v>38055</v>
          </cell>
          <cell r="B1179" t="str">
            <v>SOB</v>
          </cell>
          <cell r="C1179">
            <v>38370</v>
          </cell>
          <cell r="D1179">
            <v>5</v>
          </cell>
          <cell r="E1179">
            <v>3.27E-2</v>
          </cell>
          <cell r="F1179" t="str">
            <v>DAT</v>
          </cell>
          <cell r="G1179">
            <v>2</v>
          </cell>
          <cell r="H1179">
            <v>314</v>
          </cell>
          <cell r="I1179">
            <v>2004</v>
          </cell>
          <cell r="J1179">
            <v>3</v>
          </cell>
          <cell r="K1179">
            <v>0.16350000000000001</v>
          </cell>
          <cell r="L1179" t="str">
            <v>NOM</v>
          </cell>
          <cell r="M1179" t="str">
            <v>DATATEC 2o. Nivel</v>
          </cell>
          <cell r="N1179">
            <v>2004003</v>
          </cell>
        </row>
        <row r="1180">
          <cell r="A1180">
            <v>38055</v>
          </cell>
          <cell r="B1180" t="str">
            <v>SOB</v>
          </cell>
          <cell r="C1180">
            <v>39855</v>
          </cell>
          <cell r="D1180">
            <v>112.3</v>
          </cell>
          <cell r="E1180">
            <v>7.4471499999999996E-2</v>
          </cell>
          <cell r="F1180" t="str">
            <v>DAT</v>
          </cell>
          <cell r="G1180">
            <v>2</v>
          </cell>
          <cell r="H1180">
            <v>1799</v>
          </cell>
          <cell r="I1180">
            <v>2004</v>
          </cell>
          <cell r="J1180">
            <v>3</v>
          </cell>
          <cell r="K1180">
            <v>8.3631494499999999</v>
          </cell>
          <cell r="L1180" t="str">
            <v>NOM</v>
          </cell>
          <cell r="M1180" t="str">
            <v>DATATEC 2o. Nivel</v>
          </cell>
          <cell r="N1180">
            <v>2004003</v>
          </cell>
        </row>
        <row r="1181">
          <cell r="A1181">
            <v>38056</v>
          </cell>
          <cell r="B1181" t="str">
            <v>SOB</v>
          </cell>
          <cell r="C1181">
            <v>38370</v>
          </cell>
          <cell r="D1181">
            <v>1</v>
          </cell>
          <cell r="E1181">
            <v>3.27E-2</v>
          </cell>
          <cell r="F1181" t="str">
            <v>DAT</v>
          </cell>
          <cell r="G1181">
            <v>2</v>
          </cell>
          <cell r="H1181">
            <v>313</v>
          </cell>
          <cell r="I1181">
            <v>2004</v>
          </cell>
          <cell r="J1181">
            <v>3</v>
          </cell>
          <cell r="K1181">
            <v>3.27E-2</v>
          </cell>
          <cell r="L1181" t="str">
            <v>NOM</v>
          </cell>
          <cell r="M1181" t="str">
            <v>DATATEC 2o. Nivel</v>
          </cell>
          <cell r="N1181">
            <v>2004003</v>
          </cell>
        </row>
        <row r="1182">
          <cell r="A1182">
            <v>38056</v>
          </cell>
          <cell r="B1182" t="str">
            <v>SOB</v>
          </cell>
          <cell r="C1182">
            <v>38514</v>
          </cell>
          <cell r="D1182">
            <v>1.5</v>
          </cell>
          <cell r="E1182">
            <v>3.5400000000000001E-2</v>
          </cell>
          <cell r="F1182" t="str">
            <v>DAT</v>
          </cell>
          <cell r="G1182">
            <v>2</v>
          </cell>
          <cell r="H1182">
            <v>457</v>
          </cell>
          <cell r="I1182">
            <v>2004</v>
          </cell>
          <cell r="J1182">
            <v>3</v>
          </cell>
          <cell r="K1182">
            <v>5.3100000000000001E-2</v>
          </cell>
          <cell r="L1182" t="str">
            <v>NOM</v>
          </cell>
          <cell r="M1182" t="str">
            <v>DATATEC 2o. Nivel</v>
          </cell>
          <cell r="N1182">
            <v>2004003</v>
          </cell>
        </row>
        <row r="1183">
          <cell r="A1183">
            <v>38056</v>
          </cell>
          <cell r="B1183" t="str">
            <v>SOB</v>
          </cell>
          <cell r="C1183">
            <v>38941</v>
          </cell>
          <cell r="D1183">
            <v>3.5</v>
          </cell>
          <cell r="E1183">
            <v>4.6282857142857098E-2</v>
          </cell>
          <cell r="F1183" t="str">
            <v>DAT</v>
          </cell>
          <cell r="G1183">
            <v>2</v>
          </cell>
          <cell r="H1183">
            <v>884</v>
          </cell>
          <cell r="I1183">
            <v>2004</v>
          </cell>
          <cell r="J1183">
            <v>3</v>
          </cell>
          <cell r="K1183">
            <v>0.16198999999999986</v>
          </cell>
          <cell r="L1183" t="str">
            <v>NOM</v>
          </cell>
          <cell r="M1183" t="str">
            <v>DATATEC 2o. Nivel</v>
          </cell>
          <cell r="N1183">
            <v>2004003</v>
          </cell>
        </row>
        <row r="1184">
          <cell r="A1184">
            <v>38056</v>
          </cell>
          <cell r="B1184" t="str">
            <v>SOB</v>
          </cell>
          <cell r="C1184">
            <v>40247</v>
          </cell>
          <cell r="D1184">
            <v>1</v>
          </cell>
          <cell r="E1184">
            <v>8.6642999999999998E-2</v>
          </cell>
          <cell r="F1184" t="str">
            <v>DAT</v>
          </cell>
          <cell r="G1184">
            <v>1</v>
          </cell>
          <cell r="H1184">
            <v>2190</v>
          </cell>
          <cell r="I1184">
            <v>2004</v>
          </cell>
          <cell r="J1184">
            <v>3</v>
          </cell>
          <cell r="K1184">
            <v>8.6642999999999998E-2</v>
          </cell>
          <cell r="L1184" t="str">
            <v>NOM</v>
          </cell>
          <cell r="M1184" t="str">
            <v>DATATEC 1er. Nivel</v>
          </cell>
          <cell r="N1184">
            <v>2004003</v>
          </cell>
        </row>
        <row r="1185">
          <cell r="A1185">
            <v>38056</v>
          </cell>
          <cell r="B1185" t="str">
            <v>SOB</v>
          </cell>
          <cell r="C1185">
            <v>40247</v>
          </cell>
          <cell r="D1185">
            <v>58.5</v>
          </cell>
          <cell r="E1185">
            <v>8.6643106837606801E-2</v>
          </cell>
          <cell r="F1185" t="str">
            <v>DAT</v>
          </cell>
          <cell r="G1185">
            <v>2</v>
          </cell>
          <cell r="H1185">
            <v>2190</v>
          </cell>
          <cell r="I1185">
            <v>2004</v>
          </cell>
          <cell r="J1185">
            <v>3</v>
          </cell>
          <cell r="K1185">
            <v>5.0686217499999975</v>
          </cell>
          <cell r="L1185" t="str">
            <v>NOM</v>
          </cell>
          <cell r="M1185" t="str">
            <v>DATATEC 2o. Nivel</v>
          </cell>
          <cell r="N1185">
            <v>2004003</v>
          </cell>
        </row>
        <row r="1186">
          <cell r="A1186">
            <v>38057</v>
          </cell>
          <cell r="B1186" t="str">
            <v>SOB</v>
          </cell>
          <cell r="C1186">
            <v>38159</v>
          </cell>
          <cell r="D1186">
            <v>20</v>
          </cell>
          <cell r="E1186">
            <v>2.8899999999999999E-2</v>
          </cell>
          <cell r="F1186" t="str">
            <v>DAT</v>
          </cell>
          <cell r="G1186">
            <v>2</v>
          </cell>
          <cell r="H1186">
            <v>101</v>
          </cell>
          <cell r="I1186">
            <v>2004</v>
          </cell>
          <cell r="J1186">
            <v>3</v>
          </cell>
          <cell r="K1186">
            <v>0.57799999999999996</v>
          </cell>
          <cell r="L1186" t="str">
            <v>NOM</v>
          </cell>
          <cell r="M1186" t="str">
            <v>DATATEC 2o. Nivel</v>
          </cell>
          <cell r="N1186">
            <v>2004003</v>
          </cell>
        </row>
        <row r="1187">
          <cell r="A1187">
            <v>38057</v>
          </cell>
          <cell r="B1187" t="str">
            <v>SOB</v>
          </cell>
          <cell r="C1187">
            <v>38268</v>
          </cell>
          <cell r="D1187">
            <v>2</v>
          </cell>
          <cell r="E1187">
            <v>3.1E-2</v>
          </cell>
          <cell r="F1187" t="str">
            <v>DAT</v>
          </cell>
          <cell r="G1187">
            <v>2</v>
          </cell>
          <cell r="H1187">
            <v>210</v>
          </cell>
          <cell r="I1187">
            <v>2004</v>
          </cell>
          <cell r="J1187">
            <v>3</v>
          </cell>
          <cell r="K1187">
            <v>6.2E-2</v>
          </cell>
          <cell r="L1187" t="str">
            <v>NOM</v>
          </cell>
          <cell r="M1187" t="str">
            <v>DATATEC 2o. Nivel</v>
          </cell>
          <cell r="N1187">
            <v>2004003</v>
          </cell>
        </row>
        <row r="1188">
          <cell r="A1188">
            <v>38057</v>
          </cell>
          <cell r="B1188" t="str">
            <v>SOB</v>
          </cell>
          <cell r="C1188">
            <v>38370</v>
          </cell>
          <cell r="D1188">
            <v>15</v>
          </cell>
          <cell r="E1188">
            <v>3.2800000000000003E-2</v>
          </cell>
          <cell r="F1188" t="str">
            <v>DAT</v>
          </cell>
          <cell r="G1188">
            <v>2</v>
          </cell>
          <cell r="H1188">
            <v>312</v>
          </cell>
          <cell r="I1188">
            <v>2004</v>
          </cell>
          <cell r="J1188">
            <v>3</v>
          </cell>
          <cell r="K1188">
            <v>0.49200000000000005</v>
          </cell>
          <cell r="L1188" t="str">
            <v>NOM</v>
          </cell>
          <cell r="M1188" t="str">
            <v>DATATEC 2o. Nivel</v>
          </cell>
          <cell r="N1188">
            <v>2004003</v>
          </cell>
        </row>
        <row r="1189">
          <cell r="A1189">
            <v>38057</v>
          </cell>
          <cell r="B1189" t="str">
            <v>SOB</v>
          </cell>
          <cell r="C1189">
            <v>38514</v>
          </cell>
          <cell r="D1189">
            <v>1.5</v>
          </cell>
          <cell r="E1189">
            <v>3.5400000000000001E-2</v>
          </cell>
          <cell r="F1189" t="str">
            <v>DAT</v>
          </cell>
          <cell r="G1189">
            <v>2</v>
          </cell>
          <cell r="H1189">
            <v>456</v>
          </cell>
          <cell r="I1189">
            <v>2004</v>
          </cell>
          <cell r="J1189">
            <v>3</v>
          </cell>
          <cell r="K1189">
            <v>5.3100000000000001E-2</v>
          </cell>
          <cell r="L1189" t="str">
            <v>NOM</v>
          </cell>
          <cell r="M1189" t="str">
            <v>DATATEC 2o. Nivel</v>
          </cell>
          <cell r="N1189">
            <v>2004003</v>
          </cell>
        </row>
        <row r="1190">
          <cell r="A1190">
            <v>38057</v>
          </cell>
          <cell r="B1190" t="str">
            <v>SOB</v>
          </cell>
          <cell r="C1190">
            <v>38941</v>
          </cell>
          <cell r="D1190">
            <v>17</v>
          </cell>
          <cell r="E1190">
            <v>4.6300000000000001E-2</v>
          </cell>
          <cell r="F1190" t="str">
            <v>DAT</v>
          </cell>
          <cell r="G1190">
            <v>2</v>
          </cell>
          <cell r="H1190">
            <v>883</v>
          </cell>
          <cell r="I1190">
            <v>2004</v>
          </cell>
          <cell r="J1190">
            <v>3</v>
          </cell>
          <cell r="K1190">
            <v>0.78710000000000002</v>
          </cell>
          <cell r="L1190" t="str">
            <v>NOM</v>
          </cell>
          <cell r="M1190" t="str">
            <v>DATATEC 2o. Nivel</v>
          </cell>
          <cell r="N1190">
            <v>2004003</v>
          </cell>
        </row>
        <row r="1191">
          <cell r="A1191">
            <v>38057</v>
          </cell>
          <cell r="B1191" t="str">
            <v>SOB</v>
          </cell>
          <cell r="C1191">
            <v>39364</v>
          </cell>
          <cell r="D1191">
            <v>12</v>
          </cell>
          <cell r="E1191">
            <v>5.5483329999999997E-2</v>
          </cell>
          <cell r="F1191" t="str">
            <v>DAT</v>
          </cell>
          <cell r="G1191">
            <v>2</v>
          </cell>
          <cell r="H1191">
            <v>1306</v>
          </cell>
          <cell r="I1191">
            <v>2004</v>
          </cell>
          <cell r="J1191">
            <v>3</v>
          </cell>
          <cell r="K1191">
            <v>0.66579995999999997</v>
          </cell>
          <cell r="L1191" t="str">
            <v>NOM</v>
          </cell>
          <cell r="M1191" t="str">
            <v>DATATEC 2o. Nivel</v>
          </cell>
          <cell r="N1191">
            <v>2004003</v>
          </cell>
        </row>
        <row r="1192">
          <cell r="A1192">
            <v>38058</v>
          </cell>
          <cell r="B1192" t="str">
            <v>SOB</v>
          </cell>
          <cell r="C1192">
            <v>38370</v>
          </cell>
          <cell r="D1192">
            <v>13</v>
          </cell>
          <cell r="E1192">
            <v>3.2800000000000003E-2</v>
          </cell>
          <cell r="F1192" t="str">
            <v>DAT</v>
          </cell>
          <cell r="G1192">
            <v>2</v>
          </cell>
          <cell r="H1192">
            <v>309</v>
          </cell>
          <cell r="I1192">
            <v>2004</v>
          </cell>
          <cell r="J1192">
            <v>3</v>
          </cell>
          <cell r="K1192">
            <v>0.42640000000000006</v>
          </cell>
          <cell r="L1192" t="str">
            <v>NOM</v>
          </cell>
          <cell r="M1192" t="str">
            <v>DATATEC 2o. Nivel</v>
          </cell>
          <cell r="N1192">
            <v>2004003</v>
          </cell>
        </row>
        <row r="1193">
          <cell r="A1193">
            <v>38058</v>
          </cell>
          <cell r="B1193" t="str">
            <v>SOB</v>
          </cell>
          <cell r="C1193">
            <v>38514</v>
          </cell>
          <cell r="D1193">
            <v>4</v>
          </cell>
          <cell r="E1193">
            <v>3.5400000000000001E-2</v>
          </cell>
          <cell r="F1193" t="str">
            <v>DAT</v>
          </cell>
          <cell r="G1193">
            <v>2</v>
          </cell>
          <cell r="H1193">
            <v>453</v>
          </cell>
          <cell r="I1193">
            <v>2004</v>
          </cell>
          <cell r="J1193">
            <v>3</v>
          </cell>
          <cell r="K1193">
            <v>0.1416</v>
          </cell>
          <cell r="L1193" t="str">
            <v>NOM</v>
          </cell>
          <cell r="M1193" t="str">
            <v>DATATEC 2o. Nivel</v>
          </cell>
          <cell r="N1193">
            <v>2004003</v>
          </cell>
        </row>
        <row r="1194">
          <cell r="A1194">
            <v>38058</v>
          </cell>
          <cell r="B1194" t="str">
            <v>SOB</v>
          </cell>
          <cell r="C1194">
            <v>38941</v>
          </cell>
          <cell r="D1194">
            <v>5</v>
          </cell>
          <cell r="E1194">
            <v>4.6300000000000001E-2</v>
          </cell>
          <cell r="F1194" t="str">
            <v>DAT</v>
          </cell>
          <cell r="G1194">
            <v>2</v>
          </cell>
          <cell r="H1194">
            <v>880</v>
          </cell>
          <cell r="I1194">
            <v>2004</v>
          </cell>
          <cell r="J1194">
            <v>3</v>
          </cell>
          <cell r="K1194">
            <v>0.23150000000000001</v>
          </cell>
          <cell r="L1194" t="str">
            <v>NOM</v>
          </cell>
          <cell r="M1194" t="str">
            <v>DATATEC 2o. Nivel</v>
          </cell>
          <cell r="N1194">
            <v>2004003</v>
          </cell>
        </row>
        <row r="1195">
          <cell r="A1195">
            <v>38061</v>
          </cell>
          <cell r="B1195" t="str">
            <v>SOB</v>
          </cell>
          <cell r="C1195">
            <v>38514</v>
          </cell>
          <cell r="D1195">
            <v>2</v>
          </cell>
          <cell r="E1195">
            <v>3.5200000000000002E-2</v>
          </cell>
          <cell r="F1195" t="str">
            <v>DAT</v>
          </cell>
          <cell r="G1195">
            <v>1</v>
          </cell>
          <cell r="H1195">
            <v>452</v>
          </cell>
          <cell r="I1195">
            <v>2004</v>
          </cell>
          <cell r="J1195">
            <v>3</v>
          </cell>
          <cell r="K1195">
            <v>7.0400000000000004E-2</v>
          </cell>
          <cell r="L1195" t="str">
            <v>NOM</v>
          </cell>
          <cell r="M1195" t="str">
            <v>DATATEC 1er. Nivel</v>
          </cell>
          <cell r="N1195">
            <v>2004003</v>
          </cell>
        </row>
        <row r="1196">
          <cell r="A1196">
            <v>38061</v>
          </cell>
          <cell r="B1196" t="str">
            <v>SOB</v>
          </cell>
          <cell r="C1196">
            <v>38514</v>
          </cell>
          <cell r="D1196">
            <v>2</v>
          </cell>
          <cell r="E1196">
            <v>3.5299999999999998E-2</v>
          </cell>
          <cell r="F1196" t="str">
            <v>DAT</v>
          </cell>
          <cell r="G1196">
            <v>2</v>
          </cell>
          <cell r="H1196">
            <v>452</v>
          </cell>
          <cell r="I1196">
            <v>2004</v>
          </cell>
          <cell r="J1196">
            <v>3</v>
          </cell>
          <cell r="K1196">
            <v>7.0599999999999996E-2</v>
          </cell>
          <cell r="L1196" t="str">
            <v>NOM</v>
          </cell>
          <cell r="M1196" t="str">
            <v>DATATEC 2o. Nivel</v>
          </cell>
          <cell r="N1196">
            <v>2004003</v>
          </cell>
        </row>
        <row r="1197">
          <cell r="A1197">
            <v>38061</v>
          </cell>
          <cell r="B1197" t="str">
            <v>SOB</v>
          </cell>
          <cell r="C1197">
            <v>38370</v>
          </cell>
          <cell r="D1197">
            <v>1</v>
          </cell>
          <cell r="E1197">
            <v>3.27E-2</v>
          </cell>
          <cell r="F1197" t="str">
            <v>DAT</v>
          </cell>
          <cell r="G1197">
            <v>2</v>
          </cell>
          <cell r="H1197">
            <v>308</v>
          </cell>
          <cell r="I1197">
            <v>2004</v>
          </cell>
          <cell r="J1197">
            <v>3</v>
          </cell>
          <cell r="K1197">
            <v>3.27E-2</v>
          </cell>
          <cell r="L1197" t="str">
            <v>NOM</v>
          </cell>
          <cell r="M1197" t="str">
            <v>DATATEC 2o. Nivel</v>
          </cell>
          <cell r="N1197">
            <v>2004003</v>
          </cell>
        </row>
        <row r="1198">
          <cell r="A1198">
            <v>38062</v>
          </cell>
          <cell r="B1198" t="str">
            <v>SOB</v>
          </cell>
          <cell r="C1198">
            <v>38159</v>
          </cell>
          <cell r="D1198">
            <v>18</v>
          </cell>
          <cell r="E1198">
            <v>2.8982999999999998E-2</v>
          </cell>
          <cell r="F1198" t="str">
            <v>DAT</v>
          </cell>
          <cell r="G1198">
            <v>2</v>
          </cell>
          <cell r="H1198">
            <v>96</v>
          </cell>
          <cell r="I1198">
            <v>2004</v>
          </cell>
          <cell r="J1198">
            <v>3</v>
          </cell>
          <cell r="K1198">
            <v>0.52169399999999999</v>
          </cell>
          <cell r="L1198" t="str">
            <v>NOM</v>
          </cell>
          <cell r="M1198" t="str">
            <v>DATATEC 2o. Nivel</v>
          </cell>
          <cell r="N1198">
            <v>2004003</v>
          </cell>
        </row>
        <row r="1199">
          <cell r="A1199">
            <v>38062</v>
          </cell>
          <cell r="B1199" t="str">
            <v>SOB</v>
          </cell>
          <cell r="C1199">
            <v>38370</v>
          </cell>
          <cell r="D1199">
            <v>6</v>
          </cell>
          <cell r="E1199">
            <v>3.2566600000000001E-2</v>
          </cell>
          <cell r="F1199" t="str">
            <v>DAT</v>
          </cell>
          <cell r="G1199">
            <v>2</v>
          </cell>
          <cell r="H1199">
            <v>307</v>
          </cell>
          <cell r="I1199">
            <v>2004</v>
          </cell>
          <cell r="J1199">
            <v>3</v>
          </cell>
          <cell r="K1199">
            <v>0.19539960000000001</v>
          </cell>
          <cell r="L1199" t="str">
            <v>NOM</v>
          </cell>
          <cell r="M1199" t="str">
            <v>DATATEC 2o. Nivel</v>
          </cell>
          <cell r="N1199">
            <v>2004003</v>
          </cell>
        </row>
        <row r="1200">
          <cell r="A1200">
            <v>38062</v>
          </cell>
          <cell r="B1200" t="str">
            <v>SOB</v>
          </cell>
          <cell r="C1200">
            <v>38514</v>
          </cell>
          <cell r="D1200">
            <v>1</v>
          </cell>
          <cell r="E1200">
            <v>3.5000000000000003E-2</v>
          </cell>
          <cell r="F1200" t="str">
            <v>DAT</v>
          </cell>
          <cell r="G1200">
            <v>2</v>
          </cell>
          <cell r="H1200">
            <v>451</v>
          </cell>
          <cell r="I1200">
            <v>2004</v>
          </cell>
          <cell r="J1200">
            <v>3</v>
          </cell>
          <cell r="K1200">
            <v>3.5000000000000003E-2</v>
          </cell>
          <cell r="L1200" t="str">
            <v>NOM</v>
          </cell>
          <cell r="M1200" t="str">
            <v>DATATEC 2o. Nivel</v>
          </cell>
          <cell r="N1200">
            <v>2004003</v>
          </cell>
        </row>
        <row r="1201">
          <cell r="A1201">
            <v>38062</v>
          </cell>
          <cell r="B1201" t="str">
            <v>SOB</v>
          </cell>
          <cell r="C1201">
            <v>38941</v>
          </cell>
          <cell r="D1201">
            <v>3</v>
          </cell>
          <cell r="E1201">
            <v>4.6233330000000003E-2</v>
          </cell>
          <cell r="F1201" t="str">
            <v>DAT</v>
          </cell>
          <cell r="G1201">
            <v>2</v>
          </cell>
          <cell r="H1201">
            <v>878</v>
          </cell>
          <cell r="I1201">
            <v>2004</v>
          </cell>
          <cell r="J1201">
            <v>3</v>
          </cell>
          <cell r="K1201">
            <v>0.13869999</v>
          </cell>
          <cell r="L1201" t="str">
            <v>NOM</v>
          </cell>
          <cell r="M1201" t="str">
            <v>DATATEC 2o. Nivel</v>
          </cell>
          <cell r="N1201">
            <v>2004003</v>
          </cell>
        </row>
        <row r="1202">
          <cell r="A1202">
            <v>38063</v>
          </cell>
          <cell r="B1202" t="str">
            <v>SOB</v>
          </cell>
          <cell r="C1202">
            <v>38159</v>
          </cell>
          <cell r="D1202">
            <v>5</v>
          </cell>
          <cell r="E1202">
            <v>2.9000000000000001E-2</v>
          </cell>
          <cell r="F1202" t="str">
            <v>DAT</v>
          </cell>
          <cell r="G1202">
            <v>1</v>
          </cell>
          <cell r="H1202">
            <v>95</v>
          </cell>
          <cell r="I1202">
            <v>2004</v>
          </cell>
          <cell r="J1202">
            <v>3</v>
          </cell>
          <cell r="K1202">
            <v>0.14500000000000002</v>
          </cell>
          <cell r="L1202" t="str">
            <v>NOM</v>
          </cell>
          <cell r="M1202" t="str">
            <v>DATATEC 1er. Nivel</v>
          </cell>
          <cell r="N1202">
            <v>2004003</v>
          </cell>
        </row>
        <row r="1203">
          <cell r="A1203">
            <v>38063</v>
          </cell>
          <cell r="B1203" t="str">
            <v>SOB</v>
          </cell>
          <cell r="C1203">
            <v>38514</v>
          </cell>
          <cell r="D1203">
            <v>5</v>
          </cell>
          <cell r="E1203">
            <v>3.49E-2</v>
          </cell>
          <cell r="F1203" t="str">
            <v>DAT</v>
          </cell>
          <cell r="G1203">
            <v>1</v>
          </cell>
          <cell r="H1203">
            <v>450</v>
          </cell>
          <cell r="I1203">
            <v>2004</v>
          </cell>
          <cell r="J1203">
            <v>3</v>
          </cell>
          <cell r="K1203">
            <v>0.17449999999999999</v>
          </cell>
          <cell r="L1203" t="str">
            <v>NOM</v>
          </cell>
          <cell r="M1203" t="str">
            <v>DATATEC 1er. Nivel</v>
          </cell>
          <cell r="N1203">
            <v>2004003</v>
          </cell>
        </row>
        <row r="1204">
          <cell r="A1204">
            <v>38063</v>
          </cell>
          <cell r="B1204" t="str">
            <v>SOB</v>
          </cell>
          <cell r="C1204">
            <v>38159</v>
          </cell>
          <cell r="D1204">
            <v>22</v>
          </cell>
          <cell r="E1204">
            <v>2.8899999999999999E-2</v>
          </cell>
          <cell r="F1204" t="str">
            <v>DAT</v>
          </cell>
          <cell r="G1204">
            <v>2</v>
          </cell>
          <cell r="H1204">
            <v>95</v>
          </cell>
          <cell r="I1204">
            <v>2004</v>
          </cell>
          <cell r="J1204">
            <v>3</v>
          </cell>
          <cell r="K1204">
            <v>0.63579999999999992</v>
          </cell>
          <cell r="L1204" t="str">
            <v>NOM</v>
          </cell>
          <cell r="M1204" t="str">
            <v>DATATEC 2o. Nivel</v>
          </cell>
          <cell r="N1204">
            <v>2004003</v>
          </cell>
        </row>
        <row r="1205">
          <cell r="A1205">
            <v>38063</v>
          </cell>
          <cell r="B1205" t="str">
            <v>SOB</v>
          </cell>
          <cell r="C1205">
            <v>39638</v>
          </cell>
          <cell r="D1205">
            <v>5</v>
          </cell>
          <cell r="E1205">
            <v>6.3E-2</v>
          </cell>
          <cell r="F1205" t="str">
            <v>DAT</v>
          </cell>
          <cell r="G1205">
            <v>2</v>
          </cell>
          <cell r="H1205">
            <v>1574</v>
          </cell>
          <cell r="I1205">
            <v>2004</v>
          </cell>
          <cell r="J1205">
            <v>3</v>
          </cell>
          <cell r="K1205">
            <v>0.315</v>
          </cell>
          <cell r="L1205" t="str">
            <v>NOM</v>
          </cell>
          <cell r="M1205" t="str">
            <v>DATATEC 2o. Nivel</v>
          </cell>
          <cell r="N1205">
            <v>2004003</v>
          </cell>
        </row>
        <row r="1206">
          <cell r="A1206">
            <v>38064</v>
          </cell>
          <cell r="B1206" t="str">
            <v>SOB</v>
          </cell>
          <cell r="C1206">
            <v>38159</v>
          </cell>
          <cell r="D1206">
            <v>7</v>
          </cell>
          <cell r="E1206">
            <v>2.8971400000000001E-2</v>
          </cell>
          <cell r="F1206" t="str">
            <v>DAT</v>
          </cell>
          <cell r="G1206">
            <v>2</v>
          </cell>
          <cell r="H1206">
            <v>94</v>
          </cell>
          <cell r="I1206">
            <v>2004</v>
          </cell>
          <cell r="J1206">
            <v>3</v>
          </cell>
          <cell r="K1206">
            <v>0.2027998</v>
          </cell>
          <cell r="L1206" t="str">
            <v>NOM</v>
          </cell>
          <cell r="M1206" t="str">
            <v>DATATEC 2o. Nivel</v>
          </cell>
          <cell r="N1206">
            <v>2004003</v>
          </cell>
        </row>
        <row r="1207">
          <cell r="A1207">
            <v>38064</v>
          </cell>
          <cell r="B1207" t="str">
            <v>SOB</v>
          </cell>
          <cell r="C1207">
            <v>38514</v>
          </cell>
          <cell r="D1207">
            <v>5</v>
          </cell>
          <cell r="E1207">
            <v>3.49E-2</v>
          </cell>
          <cell r="F1207" t="str">
            <v>DAT</v>
          </cell>
          <cell r="G1207">
            <v>2</v>
          </cell>
          <cell r="H1207">
            <v>449</v>
          </cell>
          <cell r="I1207">
            <v>2004</v>
          </cell>
          <cell r="J1207">
            <v>3</v>
          </cell>
          <cell r="K1207">
            <v>0.17449999999999999</v>
          </cell>
          <cell r="L1207" t="str">
            <v>NOM</v>
          </cell>
          <cell r="M1207" t="str">
            <v>DATATEC 2o. Nivel</v>
          </cell>
          <cell r="N1207">
            <v>2004003</v>
          </cell>
        </row>
        <row r="1208">
          <cell r="A1208">
            <v>38064</v>
          </cell>
          <cell r="B1208" t="str">
            <v>SOB</v>
          </cell>
          <cell r="C1208">
            <v>38941</v>
          </cell>
          <cell r="D1208">
            <v>5</v>
          </cell>
          <cell r="E1208">
            <v>4.5900000000000003E-2</v>
          </cell>
          <cell r="F1208" t="str">
            <v>DAT</v>
          </cell>
          <cell r="G1208">
            <v>2</v>
          </cell>
          <cell r="H1208">
            <v>876</v>
          </cell>
          <cell r="I1208">
            <v>2004</v>
          </cell>
          <cell r="J1208">
            <v>3</v>
          </cell>
          <cell r="K1208">
            <v>0.22950000000000001</v>
          </cell>
          <cell r="L1208" t="str">
            <v>NOM</v>
          </cell>
          <cell r="M1208" t="str">
            <v>DATATEC 2o. Nivel</v>
          </cell>
          <cell r="N1208">
            <v>2004003</v>
          </cell>
        </row>
        <row r="1209">
          <cell r="A1209">
            <v>38064</v>
          </cell>
          <cell r="B1209" t="str">
            <v>SOB</v>
          </cell>
          <cell r="C1209">
            <v>39364</v>
          </cell>
          <cell r="D1209">
            <v>1</v>
          </cell>
          <cell r="E1209">
            <v>5.5E-2</v>
          </cell>
          <cell r="F1209" t="str">
            <v>DAT</v>
          </cell>
          <cell r="G1209">
            <v>2</v>
          </cell>
          <cell r="H1209">
            <v>1299</v>
          </cell>
          <cell r="I1209">
            <v>2004</v>
          </cell>
          <cell r="J1209">
            <v>3</v>
          </cell>
          <cell r="K1209">
            <v>5.5E-2</v>
          </cell>
          <cell r="L1209" t="str">
            <v>NOM</v>
          </cell>
          <cell r="M1209" t="str">
            <v>DATATEC 2o. Nivel</v>
          </cell>
          <cell r="N1209">
            <v>2004003</v>
          </cell>
        </row>
        <row r="1210">
          <cell r="A1210">
            <v>38064</v>
          </cell>
          <cell r="B1210" t="str">
            <v>SOB</v>
          </cell>
          <cell r="C1210">
            <v>39638</v>
          </cell>
          <cell r="D1210">
            <v>5</v>
          </cell>
          <cell r="E1210">
            <v>6.3E-2</v>
          </cell>
          <cell r="F1210" t="str">
            <v>DAT</v>
          </cell>
          <cell r="G1210">
            <v>2</v>
          </cell>
          <cell r="H1210">
            <v>1573</v>
          </cell>
          <cell r="I1210">
            <v>2004</v>
          </cell>
          <cell r="J1210">
            <v>3</v>
          </cell>
          <cell r="K1210">
            <v>0.315</v>
          </cell>
          <cell r="L1210" t="str">
            <v>NOM</v>
          </cell>
          <cell r="M1210" t="str">
            <v>DATATEC 2o. Nivel</v>
          </cell>
          <cell r="N1210">
            <v>2004003</v>
          </cell>
        </row>
        <row r="1211">
          <cell r="A1211">
            <v>38065</v>
          </cell>
          <cell r="B1211" t="str">
            <v>SOB</v>
          </cell>
          <cell r="C1211">
            <v>38268</v>
          </cell>
          <cell r="D1211">
            <v>5</v>
          </cell>
          <cell r="E1211">
            <v>3.0800000000000001E-2</v>
          </cell>
          <cell r="F1211" t="str">
            <v>DAT</v>
          </cell>
          <cell r="G1211">
            <v>2</v>
          </cell>
          <cell r="H1211">
            <v>200</v>
          </cell>
          <cell r="I1211">
            <v>2004</v>
          </cell>
          <cell r="J1211">
            <v>3</v>
          </cell>
          <cell r="K1211">
            <v>0.154</v>
          </cell>
          <cell r="L1211" t="str">
            <v>NOM</v>
          </cell>
          <cell r="M1211" t="str">
            <v>DATATEC 2o. Nivel</v>
          </cell>
          <cell r="N1211">
            <v>2004003</v>
          </cell>
        </row>
        <row r="1212">
          <cell r="A1212">
            <v>38065</v>
          </cell>
          <cell r="B1212" t="str">
            <v>SOB</v>
          </cell>
          <cell r="C1212">
            <v>38370</v>
          </cell>
          <cell r="D1212">
            <v>10</v>
          </cell>
          <cell r="E1212">
            <v>3.2300000000000002E-2</v>
          </cell>
          <cell r="F1212" t="str">
            <v>DAT</v>
          </cell>
          <cell r="G1212">
            <v>2</v>
          </cell>
          <cell r="H1212">
            <v>302</v>
          </cell>
          <cell r="I1212">
            <v>2004</v>
          </cell>
          <cell r="J1212">
            <v>3</v>
          </cell>
          <cell r="K1212">
            <v>0.32300000000000001</v>
          </cell>
          <cell r="L1212" t="str">
            <v>NOM</v>
          </cell>
          <cell r="M1212" t="str">
            <v>DATATEC 2o. Nivel</v>
          </cell>
          <cell r="N1212">
            <v>2004003</v>
          </cell>
        </row>
        <row r="1213">
          <cell r="A1213">
            <v>38065</v>
          </cell>
          <cell r="B1213" t="str">
            <v>SOB</v>
          </cell>
          <cell r="C1213">
            <v>38941</v>
          </cell>
          <cell r="D1213">
            <v>0.5</v>
          </cell>
          <cell r="E1213">
            <v>4.6100000000000002E-2</v>
          </cell>
          <cell r="F1213" t="str">
            <v>DAT</v>
          </cell>
          <cell r="G1213">
            <v>2</v>
          </cell>
          <cell r="H1213">
            <v>873</v>
          </cell>
          <cell r="I1213">
            <v>2004</v>
          </cell>
          <cell r="J1213">
            <v>3</v>
          </cell>
          <cell r="K1213">
            <v>2.3050000000000001E-2</v>
          </cell>
          <cell r="L1213" t="str">
            <v>NOM</v>
          </cell>
          <cell r="M1213" t="str">
            <v>DATATEC 2o. Nivel</v>
          </cell>
          <cell r="N1213">
            <v>2004003</v>
          </cell>
        </row>
        <row r="1214">
          <cell r="A1214">
            <v>38065</v>
          </cell>
          <cell r="B1214" t="str">
            <v>SOB</v>
          </cell>
          <cell r="C1214">
            <v>39364</v>
          </cell>
          <cell r="D1214">
            <v>4</v>
          </cell>
          <cell r="E1214">
            <v>5.4850000000000003E-2</v>
          </cell>
          <cell r="F1214" t="str">
            <v>DAT</v>
          </cell>
          <cell r="G1214">
            <v>2</v>
          </cell>
          <cell r="H1214">
            <v>1296</v>
          </cell>
          <cell r="I1214">
            <v>2004</v>
          </cell>
          <cell r="J1214">
            <v>3</v>
          </cell>
          <cell r="K1214">
            <v>0.21940000000000001</v>
          </cell>
          <cell r="L1214" t="str">
            <v>NOM</v>
          </cell>
          <cell r="M1214" t="str">
            <v>DATATEC 2o. Nivel</v>
          </cell>
          <cell r="N1214">
            <v>2004003</v>
          </cell>
        </row>
        <row r="1215">
          <cell r="A1215">
            <v>38065</v>
          </cell>
          <cell r="B1215" t="str">
            <v>SOB</v>
          </cell>
          <cell r="C1215">
            <v>39638</v>
          </cell>
          <cell r="D1215">
            <v>7</v>
          </cell>
          <cell r="E1215">
            <v>6.2642799999999998E-2</v>
          </cell>
          <cell r="F1215" t="str">
            <v>DAT</v>
          </cell>
          <cell r="G1215">
            <v>2</v>
          </cell>
          <cell r="H1215">
            <v>1570</v>
          </cell>
          <cell r="I1215">
            <v>2004</v>
          </cell>
          <cell r="J1215">
            <v>3</v>
          </cell>
          <cell r="K1215">
            <v>0.43849959999999999</v>
          </cell>
          <cell r="L1215" t="str">
            <v>NOM</v>
          </cell>
          <cell r="M1215" t="str">
            <v>DATATEC 2o. Nivel</v>
          </cell>
          <cell r="N1215">
            <v>2004003</v>
          </cell>
        </row>
        <row r="1216">
          <cell r="A1216">
            <v>38065</v>
          </cell>
          <cell r="B1216" t="str">
            <v>SOB</v>
          </cell>
          <cell r="C1216">
            <v>39855</v>
          </cell>
          <cell r="D1216">
            <v>2</v>
          </cell>
          <cell r="E1216">
            <v>7.3800000000000004E-2</v>
          </cell>
          <cell r="F1216" t="str">
            <v>DAT</v>
          </cell>
          <cell r="G1216">
            <v>2</v>
          </cell>
          <cell r="H1216">
            <v>1787</v>
          </cell>
          <cell r="I1216">
            <v>2004</v>
          </cell>
          <cell r="J1216">
            <v>3</v>
          </cell>
          <cell r="K1216">
            <v>0.14760000000000001</v>
          </cell>
          <cell r="L1216" t="str">
            <v>NOM</v>
          </cell>
          <cell r="M1216" t="str">
            <v>DATATEC 2o. Nivel</v>
          </cell>
          <cell r="N1216">
            <v>2004003</v>
          </cell>
        </row>
        <row r="1217">
          <cell r="A1217">
            <v>38068</v>
          </cell>
          <cell r="B1217" t="str">
            <v>SOB</v>
          </cell>
          <cell r="C1217">
            <v>38370</v>
          </cell>
          <cell r="D1217">
            <v>2</v>
          </cell>
          <cell r="E1217">
            <v>3.2500000000000001E-2</v>
          </cell>
          <cell r="F1217" t="str">
            <v>DAT</v>
          </cell>
          <cell r="G1217">
            <v>2</v>
          </cell>
          <cell r="H1217">
            <v>301</v>
          </cell>
          <cell r="I1217">
            <v>2004</v>
          </cell>
          <cell r="J1217">
            <v>3</v>
          </cell>
          <cell r="K1217">
            <v>6.5000000000000002E-2</v>
          </cell>
          <cell r="L1217" t="str">
            <v>NOM</v>
          </cell>
          <cell r="M1217" t="str">
            <v>DATATEC 2o. Nivel</v>
          </cell>
          <cell r="N1217">
            <v>2004003</v>
          </cell>
        </row>
        <row r="1218">
          <cell r="A1218">
            <v>38068</v>
          </cell>
          <cell r="B1218" t="str">
            <v>SOB</v>
          </cell>
          <cell r="C1218">
            <v>39364</v>
          </cell>
          <cell r="D1218">
            <v>1</v>
          </cell>
          <cell r="E1218">
            <v>5.5E-2</v>
          </cell>
          <cell r="F1218" t="str">
            <v>DAT</v>
          </cell>
          <cell r="G1218">
            <v>2</v>
          </cell>
          <cell r="H1218">
            <v>1295</v>
          </cell>
          <cell r="I1218">
            <v>2004</v>
          </cell>
          <cell r="J1218">
            <v>3</v>
          </cell>
          <cell r="K1218">
            <v>5.5E-2</v>
          </cell>
          <cell r="L1218" t="str">
            <v>NOM</v>
          </cell>
          <cell r="M1218" t="str">
            <v>DATATEC 2o. Nivel</v>
          </cell>
          <cell r="N1218">
            <v>2004003</v>
          </cell>
        </row>
        <row r="1219">
          <cell r="A1219">
            <v>38069</v>
          </cell>
          <cell r="B1219" t="str">
            <v>SOB</v>
          </cell>
          <cell r="C1219">
            <v>39364</v>
          </cell>
          <cell r="D1219">
            <v>1</v>
          </cell>
          <cell r="E1219">
            <v>5.4949999999999999E-2</v>
          </cell>
          <cell r="F1219" t="str">
            <v>CIM</v>
          </cell>
          <cell r="G1219">
            <v>2</v>
          </cell>
          <cell r="H1219">
            <v>1294</v>
          </cell>
          <cell r="I1219">
            <v>2004</v>
          </cell>
          <cell r="J1219">
            <v>3</v>
          </cell>
          <cell r="K1219">
            <v>5.4949999999999999E-2</v>
          </cell>
          <cell r="L1219" t="str">
            <v>NOM</v>
          </cell>
          <cell r="M1219" t="str">
            <v>CIMD 2o. Nivel</v>
          </cell>
          <cell r="N1219">
            <v>2004003</v>
          </cell>
        </row>
        <row r="1220">
          <cell r="A1220">
            <v>38069</v>
          </cell>
          <cell r="B1220" t="str">
            <v>SOB</v>
          </cell>
          <cell r="C1220">
            <v>38370</v>
          </cell>
          <cell r="D1220">
            <v>9</v>
          </cell>
          <cell r="E1220">
            <v>3.2599999999999997E-2</v>
          </cell>
          <cell r="F1220" t="str">
            <v>DAT</v>
          </cell>
          <cell r="G1220">
            <v>2</v>
          </cell>
          <cell r="H1220">
            <v>300</v>
          </cell>
          <cell r="I1220">
            <v>2004</v>
          </cell>
          <cell r="J1220">
            <v>3</v>
          </cell>
          <cell r="K1220">
            <v>0.29339999999999999</v>
          </cell>
          <cell r="L1220" t="str">
            <v>NOM</v>
          </cell>
          <cell r="M1220" t="str">
            <v>DATATEC 2o. Nivel</v>
          </cell>
          <cell r="N1220">
            <v>2004003</v>
          </cell>
        </row>
        <row r="1221">
          <cell r="A1221">
            <v>38069</v>
          </cell>
          <cell r="B1221" t="str">
            <v>SOB</v>
          </cell>
          <cell r="C1221">
            <v>39638</v>
          </cell>
          <cell r="D1221">
            <v>26</v>
          </cell>
          <cell r="E1221">
            <v>6.2600000000000003E-2</v>
          </cell>
          <cell r="F1221" t="str">
            <v>DAT</v>
          </cell>
          <cell r="G1221">
            <v>2</v>
          </cell>
          <cell r="H1221">
            <v>1568</v>
          </cell>
          <cell r="I1221">
            <v>2004</v>
          </cell>
          <cell r="J1221">
            <v>3</v>
          </cell>
          <cell r="K1221">
            <v>1.6276000000000002</v>
          </cell>
          <cell r="L1221" t="str">
            <v>NOM</v>
          </cell>
          <cell r="M1221" t="str">
            <v>DATATEC 2o. Nivel</v>
          </cell>
          <cell r="N1221">
            <v>2004003</v>
          </cell>
        </row>
        <row r="1222">
          <cell r="A1222">
            <v>38070</v>
          </cell>
          <cell r="B1222" t="str">
            <v>SOB</v>
          </cell>
          <cell r="C1222">
            <v>38514</v>
          </cell>
          <cell r="D1222">
            <v>6</v>
          </cell>
          <cell r="E1222">
            <v>3.49E-2</v>
          </cell>
          <cell r="F1222" t="str">
            <v>DAT</v>
          </cell>
          <cell r="G1222">
            <v>2</v>
          </cell>
          <cell r="H1222">
            <v>443</v>
          </cell>
          <cell r="I1222">
            <v>2004</v>
          </cell>
          <cell r="J1222">
            <v>3</v>
          </cell>
          <cell r="K1222">
            <v>0.2094</v>
          </cell>
          <cell r="L1222" t="str">
            <v>NOM</v>
          </cell>
          <cell r="M1222" t="str">
            <v>DATATEC 2o. Nivel</v>
          </cell>
          <cell r="N1222">
            <v>2004003</v>
          </cell>
        </row>
        <row r="1223">
          <cell r="A1223">
            <v>38070</v>
          </cell>
          <cell r="B1223" t="str">
            <v>SOB</v>
          </cell>
          <cell r="C1223">
            <v>38941</v>
          </cell>
          <cell r="D1223">
            <v>4</v>
          </cell>
          <cell r="E1223">
            <v>4.5900000000000003E-2</v>
          </cell>
          <cell r="F1223" t="str">
            <v>DAT</v>
          </cell>
          <cell r="G1223">
            <v>2</v>
          </cell>
          <cell r="H1223">
            <v>870</v>
          </cell>
          <cell r="I1223">
            <v>2004</v>
          </cell>
          <cell r="J1223">
            <v>3</v>
          </cell>
          <cell r="K1223">
            <v>0.18360000000000001</v>
          </cell>
          <cell r="L1223" t="str">
            <v>NOM</v>
          </cell>
          <cell r="M1223" t="str">
            <v>DATATEC 2o. Nivel</v>
          </cell>
          <cell r="N1223">
            <v>2004003</v>
          </cell>
        </row>
        <row r="1224">
          <cell r="A1224">
            <v>38070</v>
          </cell>
          <cell r="B1224" t="str">
            <v>SOB</v>
          </cell>
          <cell r="C1224">
            <v>39638</v>
          </cell>
          <cell r="D1224">
            <v>2</v>
          </cell>
          <cell r="E1224">
            <v>6.2600000000000003E-2</v>
          </cell>
          <cell r="F1224" t="str">
            <v>DAT</v>
          </cell>
          <cell r="G1224">
            <v>2</v>
          </cell>
          <cell r="H1224">
            <v>1567</v>
          </cell>
          <cell r="I1224">
            <v>2004</v>
          </cell>
          <cell r="J1224">
            <v>3</v>
          </cell>
          <cell r="K1224">
            <v>0.12520000000000001</v>
          </cell>
          <cell r="L1224" t="str">
            <v>NOM</v>
          </cell>
          <cell r="M1224" t="str">
            <v>DATATEC 2o. Nivel</v>
          </cell>
          <cell r="N1224">
            <v>2004003</v>
          </cell>
        </row>
        <row r="1225">
          <cell r="A1225">
            <v>38070</v>
          </cell>
          <cell r="B1225" t="str">
            <v>SOB</v>
          </cell>
          <cell r="C1225">
            <v>39364</v>
          </cell>
          <cell r="D1225">
            <v>3</v>
          </cell>
          <cell r="E1225">
            <v>5.5E-2</v>
          </cell>
          <cell r="F1225" t="str">
            <v>DAT</v>
          </cell>
          <cell r="G1225">
            <v>2</v>
          </cell>
          <cell r="H1225">
            <v>1293</v>
          </cell>
          <cell r="I1225">
            <v>2004</v>
          </cell>
          <cell r="J1225">
            <v>3</v>
          </cell>
          <cell r="K1225">
            <v>0.16500000000000001</v>
          </cell>
          <cell r="L1225" t="str">
            <v>NOM</v>
          </cell>
          <cell r="M1225" t="str">
            <v>DATATEC 2o. Nivel</v>
          </cell>
          <cell r="N1225">
            <v>2004003</v>
          </cell>
        </row>
        <row r="1226">
          <cell r="A1226">
            <v>38071</v>
          </cell>
          <cell r="B1226" t="str">
            <v>SOB</v>
          </cell>
          <cell r="C1226">
            <v>38941</v>
          </cell>
          <cell r="D1226">
            <v>2</v>
          </cell>
          <cell r="E1226">
            <v>4.6100000000000002E-2</v>
          </cell>
          <cell r="F1226" t="str">
            <v>DAT</v>
          </cell>
          <cell r="G1226">
            <v>2</v>
          </cell>
          <cell r="H1226">
            <v>869</v>
          </cell>
          <cell r="I1226">
            <v>2004</v>
          </cell>
          <cell r="J1226">
            <v>3</v>
          </cell>
          <cell r="K1226">
            <v>9.2200000000000004E-2</v>
          </cell>
          <cell r="L1226" t="str">
            <v>NOM</v>
          </cell>
          <cell r="M1226" t="str">
            <v>DATATEC 2o. Nivel</v>
          </cell>
          <cell r="N1226">
            <v>2004003</v>
          </cell>
        </row>
        <row r="1227">
          <cell r="A1227">
            <v>38072</v>
          </cell>
          <cell r="B1227" t="str">
            <v>SOB</v>
          </cell>
          <cell r="C1227">
            <v>38370</v>
          </cell>
          <cell r="D1227">
            <v>7</v>
          </cell>
          <cell r="E1227">
            <v>3.2800000000000003E-2</v>
          </cell>
          <cell r="F1227" t="str">
            <v>DAT</v>
          </cell>
          <cell r="G1227">
            <v>2</v>
          </cell>
          <cell r="H1227">
            <v>295</v>
          </cell>
          <cell r="I1227">
            <v>2004</v>
          </cell>
          <cell r="J1227">
            <v>3</v>
          </cell>
          <cell r="K1227">
            <v>0.22960000000000003</v>
          </cell>
          <cell r="L1227" t="str">
            <v>NOM</v>
          </cell>
          <cell r="M1227" t="str">
            <v>DATATEC 2o. Nivel</v>
          </cell>
          <cell r="N1227">
            <v>2004003</v>
          </cell>
        </row>
        <row r="1228">
          <cell r="A1228">
            <v>38072</v>
          </cell>
          <cell r="B1228" t="str">
            <v>SOB</v>
          </cell>
          <cell r="C1228">
            <v>39638</v>
          </cell>
          <cell r="D1228">
            <v>3</v>
          </cell>
          <cell r="E1228">
            <v>6.25E-2</v>
          </cell>
          <cell r="F1228" t="str">
            <v>DAT</v>
          </cell>
          <cell r="G1228">
            <v>2</v>
          </cell>
          <cell r="H1228">
            <v>1563</v>
          </cell>
          <cell r="I1228">
            <v>2004</v>
          </cell>
          <cell r="J1228">
            <v>3</v>
          </cell>
          <cell r="K1228">
            <v>0.1875</v>
          </cell>
          <cell r="L1228" t="str">
            <v>NOM</v>
          </cell>
          <cell r="M1228" t="str">
            <v>DATATEC 2o. Nivel</v>
          </cell>
          <cell r="N1228">
            <v>2004003</v>
          </cell>
        </row>
        <row r="1229">
          <cell r="A1229">
            <v>38075</v>
          </cell>
          <cell r="B1229" t="str">
            <v>SOB</v>
          </cell>
          <cell r="C1229">
            <v>41669</v>
          </cell>
          <cell r="D1229">
            <v>2</v>
          </cell>
          <cell r="E1229">
            <v>5.7000000000000002E-2</v>
          </cell>
          <cell r="F1229" t="str">
            <v>CIM</v>
          </cell>
          <cell r="G1229">
            <v>2</v>
          </cell>
          <cell r="H1229">
            <v>3593</v>
          </cell>
          <cell r="I1229">
            <v>2004</v>
          </cell>
          <cell r="J1229">
            <v>3</v>
          </cell>
          <cell r="K1229">
            <v>0.114</v>
          </cell>
          <cell r="L1229" t="str">
            <v>VAC</v>
          </cell>
          <cell r="M1229" t="str">
            <v>CIMD 2o. Nivel</v>
          </cell>
          <cell r="N1229">
            <v>2004003</v>
          </cell>
        </row>
        <row r="1230">
          <cell r="A1230">
            <v>38075</v>
          </cell>
          <cell r="B1230" t="str">
            <v>SOB</v>
          </cell>
          <cell r="C1230">
            <v>38370</v>
          </cell>
          <cell r="D1230">
            <v>4</v>
          </cell>
          <cell r="E1230">
            <v>3.2599999999999997E-2</v>
          </cell>
          <cell r="F1230" t="str">
            <v>DAT</v>
          </cell>
          <cell r="G1230">
            <v>2</v>
          </cell>
          <cell r="H1230">
            <v>294</v>
          </cell>
          <cell r="I1230">
            <v>2004</v>
          </cell>
          <cell r="J1230">
            <v>3</v>
          </cell>
          <cell r="K1230">
            <v>0.13039999999999999</v>
          </cell>
          <cell r="L1230" t="str">
            <v>NOM</v>
          </cell>
          <cell r="M1230" t="str">
            <v>DATATEC 2o. Nivel</v>
          </cell>
          <cell r="N1230">
            <v>2004003</v>
          </cell>
        </row>
        <row r="1231">
          <cell r="A1231">
            <v>38075</v>
          </cell>
          <cell r="B1231" t="str">
            <v>SOB</v>
          </cell>
          <cell r="C1231">
            <v>39638</v>
          </cell>
          <cell r="D1231">
            <v>20</v>
          </cell>
          <cell r="E1231">
            <v>6.2600000000000003E-2</v>
          </cell>
          <cell r="F1231" t="str">
            <v>DAT</v>
          </cell>
          <cell r="G1231">
            <v>2</v>
          </cell>
          <cell r="H1231">
            <v>1562</v>
          </cell>
          <cell r="I1231">
            <v>2004</v>
          </cell>
          <cell r="J1231">
            <v>3</v>
          </cell>
          <cell r="K1231">
            <v>1.252</v>
          </cell>
          <cell r="L1231" t="str">
            <v>NOM</v>
          </cell>
          <cell r="M1231" t="str">
            <v>DATATEC 2o. Nivel</v>
          </cell>
          <cell r="N1231">
            <v>2004003</v>
          </cell>
        </row>
        <row r="1232">
          <cell r="A1232">
            <v>38075</v>
          </cell>
          <cell r="B1232" t="str">
            <v>SOB</v>
          </cell>
          <cell r="C1232">
            <v>41669</v>
          </cell>
          <cell r="D1232">
            <v>2</v>
          </cell>
          <cell r="E1232">
            <v>5.7000000000000002E-2</v>
          </cell>
          <cell r="F1232" t="str">
            <v>DAT</v>
          </cell>
          <cell r="G1232">
            <v>2</v>
          </cell>
          <cell r="H1232">
            <v>3593</v>
          </cell>
          <cell r="I1232">
            <v>2004</v>
          </cell>
          <cell r="J1232">
            <v>3</v>
          </cell>
          <cell r="K1232">
            <v>0.114</v>
          </cell>
          <cell r="L1232" t="str">
            <v>VAC</v>
          </cell>
          <cell r="M1232" t="str">
            <v>DATATEC 2o. Nivel</v>
          </cell>
          <cell r="N1232">
            <v>2004003</v>
          </cell>
        </row>
        <row r="1233">
          <cell r="A1233">
            <v>38076</v>
          </cell>
          <cell r="B1233" t="str">
            <v>SOB</v>
          </cell>
          <cell r="C1233">
            <v>38514</v>
          </cell>
          <cell r="D1233">
            <v>2</v>
          </cell>
          <cell r="E1233">
            <v>3.5400000000000001E-2</v>
          </cell>
          <cell r="F1233" t="str">
            <v>DAT</v>
          </cell>
          <cell r="G1233">
            <v>1</v>
          </cell>
          <cell r="H1233">
            <v>437</v>
          </cell>
          <cell r="I1233">
            <v>2004</v>
          </cell>
          <cell r="J1233">
            <v>3</v>
          </cell>
          <cell r="K1233">
            <v>7.0800000000000002E-2</v>
          </cell>
          <cell r="L1233" t="str">
            <v>NOM</v>
          </cell>
          <cell r="M1233" t="str">
            <v>DATATEC 1er. Nivel</v>
          </cell>
          <cell r="N1233">
            <v>2004003</v>
          </cell>
        </row>
        <row r="1234">
          <cell r="A1234">
            <v>38076</v>
          </cell>
          <cell r="B1234" t="str">
            <v>SOB</v>
          </cell>
          <cell r="C1234">
            <v>38370</v>
          </cell>
          <cell r="D1234">
            <v>3</v>
          </cell>
          <cell r="E1234">
            <v>3.2816999999999999E-2</v>
          </cell>
          <cell r="F1234" t="str">
            <v>DAT</v>
          </cell>
          <cell r="G1234">
            <v>2</v>
          </cell>
          <cell r="H1234">
            <v>293</v>
          </cell>
          <cell r="I1234">
            <v>2004</v>
          </cell>
          <cell r="J1234">
            <v>3</v>
          </cell>
          <cell r="K1234">
            <v>9.8450999999999997E-2</v>
          </cell>
          <cell r="L1234" t="str">
            <v>NOM</v>
          </cell>
          <cell r="M1234" t="str">
            <v>DATATEC 2o. Nivel</v>
          </cell>
          <cell r="N1234">
            <v>2004003</v>
          </cell>
        </row>
        <row r="1235">
          <cell r="A1235">
            <v>38076</v>
          </cell>
          <cell r="B1235" t="str">
            <v>SOB</v>
          </cell>
          <cell r="C1235">
            <v>38514</v>
          </cell>
          <cell r="D1235">
            <v>4</v>
          </cell>
          <cell r="E1235">
            <v>3.5349999999999999E-2</v>
          </cell>
          <cell r="F1235" t="str">
            <v>DAT</v>
          </cell>
          <cell r="G1235">
            <v>2</v>
          </cell>
          <cell r="H1235">
            <v>437</v>
          </cell>
          <cell r="I1235">
            <v>2004</v>
          </cell>
          <cell r="J1235">
            <v>3</v>
          </cell>
          <cell r="K1235">
            <v>0.1414</v>
          </cell>
          <cell r="L1235" t="str">
            <v>NOM</v>
          </cell>
          <cell r="M1235" t="str">
            <v>DATATEC 2o. Nivel</v>
          </cell>
          <cell r="N1235">
            <v>2004003</v>
          </cell>
        </row>
        <row r="1236">
          <cell r="A1236">
            <v>38076</v>
          </cell>
          <cell r="B1236" t="str">
            <v>SOB</v>
          </cell>
          <cell r="C1236">
            <v>39855</v>
          </cell>
          <cell r="D1236">
            <v>3</v>
          </cell>
          <cell r="E1236">
            <v>7.3499999999999996E-2</v>
          </cell>
          <cell r="F1236" t="str">
            <v>DAT</v>
          </cell>
          <cell r="G1236">
            <v>2</v>
          </cell>
          <cell r="H1236">
            <v>1778</v>
          </cell>
          <cell r="I1236">
            <v>2004</v>
          </cell>
          <cell r="J1236">
            <v>3</v>
          </cell>
          <cell r="K1236">
            <v>0.22049999999999997</v>
          </cell>
          <cell r="L1236" t="str">
            <v>NOM</v>
          </cell>
          <cell r="M1236" t="str">
            <v>DATATEC 2o. Nivel</v>
          </cell>
          <cell r="N1236">
            <v>2004003</v>
          </cell>
        </row>
        <row r="1237">
          <cell r="A1237">
            <v>38076</v>
          </cell>
          <cell r="B1237" t="str">
            <v>SOB</v>
          </cell>
          <cell r="C1237">
            <v>41669</v>
          </cell>
          <cell r="D1237">
            <v>2</v>
          </cell>
          <cell r="E1237">
            <v>5.7000000000000002E-2</v>
          </cell>
          <cell r="F1237" t="str">
            <v>DAT</v>
          </cell>
          <cell r="G1237">
            <v>2</v>
          </cell>
          <cell r="H1237">
            <v>3592</v>
          </cell>
          <cell r="I1237">
            <v>2004</v>
          </cell>
          <cell r="J1237">
            <v>3</v>
          </cell>
          <cell r="K1237">
            <v>0.114</v>
          </cell>
          <cell r="L1237" t="str">
            <v>VAC</v>
          </cell>
          <cell r="M1237" t="str">
            <v>DATATEC 2o. Nivel</v>
          </cell>
          <cell r="N1237">
            <v>2004003</v>
          </cell>
        </row>
        <row r="1238">
          <cell r="A1238">
            <v>38077</v>
          </cell>
          <cell r="B1238" t="str">
            <v>SOB</v>
          </cell>
          <cell r="C1238">
            <v>38941</v>
          </cell>
          <cell r="D1238">
            <v>12</v>
          </cell>
          <cell r="E1238">
            <v>4.6100000000000002E-2</v>
          </cell>
          <cell r="F1238" t="str">
            <v>CIM</v>
          </cell>
          <cell r="G1238">
            <v>2</v>
          </cell>
          <cell r="H1238">
            <v>863</v>
          </cell>
          <cell r="I1238">
            <v>2004</v>
          </cell>
          <cell r="J1238">
            <v>3</v>
          </cell>
          <cell r="K1238">
            <v>0.55320000000000003</v>
          </cell>
          <cell r="L1238" t="str">
            <v>NOM</v>
          </cell>
          <cell r="M1238" t="str">
            <v>CIMD 2o. Nivel</v>
          </cell>
          <cell r="N1238">
            <v>2004003</v>
          </cell>
        </row>
        <row r="1239">
          <cell r="A1239">
            <v>38077</v>
          </cell>
          <cell r="B1239" t="str">
            <v>SOB</v>
          </cell>
          <cell r="C1239">
            <v>38159</v>
          </cell>
          <cell r="D1239">
            <v>2</v>
          </cell>
          <cell r="E1239">
            <v>2.8299999999999999E-2</v>
          </cell>
          <cell r="F1239" t="str">
            <v>DAT</v>
          </cell>
          <cell r="G1239">
            <v>2</v>
          </cell>
          <cell r="H1239">
            <v>81</v>
          </cell>
          <cell r="I1239">
            <v>2004</v>
          </cell>
          <cell r="J1239">
            <v>3</v>
          </cell>
          <cell r="K1239">
            <v>5.6599999999999998E-2</v>
          </cell>
          <cell r="L1239" t="str">
            <v>NOM</v>
          </cell>
          <cell r="M1239" t="str">
            <v>DATATEC 2o. Nivel</v>
          </cell>
          <cell r="N1239">
            <v>2004003</v>
          </cell>
        </row>
        <row r="1240">
          <cell r="A1240">
            <v>38077</v>
          </cell>
          <cell r="B1240" t="str">
            <v>SOB</v>
          </cell>
          <cell r="C1240">
            <v>38941</v>
          </cell>
          <cell r="D1240">
            <v>3</v>
          </cell>
          <cell r="E1240">
            <v>6.2916600000000003E-2</v>
          </cell>
          <cell r="F1240" t="str">
            <v>DAT</v>
          </cell>
          <cell r="G1240">
            <v>2</v>
          </cell>
          <cell r="H1240">
            <v>863</v>
          </cell>
          <cell r="I1240">
            <v>2004</v>
          </cell>
          <cell r="J1240">
            <v>3</v>
          </cell>
          <cell r="K1240">
            <v>0.18874980000000002</v>
          </cell>
          <cell r="L1240" t="str">
            <v>NOM</v>
          </cell>
          <cell r="M1240" t="str">
            <v>DATATEC 2o. Nivel</v>
          </cell>
          <cell r="N1240">
            <v>2004003</v>
          </cell>
        </row>
        <row r="1241">
          <cell r="A1241">
            <v>38077</v>
          </cell>
          <cell r="B1241" t="str">
            <v>SOB</v>
          </cell>
          <cell r="C1241">
            <v>41669</v>
          </cell>
          <cell r="D1241">
            <v>1</v>
          </cell>
          <cell r="E1241">
            <v>5.7000000000000002E-2</v>
          </cell>
          <cell r="F1241" t="str">
            <v>DAT</v>
          </cell>
          <cell r="G1241">
            <v>2</v>
          </cell>
          <cell r="H1241">
            <v>3591</v>
          </cell>
          <cell r="I1241">
            <v>2004</v>
          </cell>
          <cell r="J1241">
            <v>3</v>
          </cell>
          <cell r="K1241">
            <v>5.7000000000000002E-2</v>
          </cell>
          <cell r="L1241" t="str">
            <v>VAC</v>
          </cell>
          <cell r="M1241" t="str">
            <v>DATATEC 2o. Nivel</v>
          </cell>
          <cell r="N1241">
            <v>2004003</v>
          </cell>
        </row>
        <row r="1242">
          <cell r="A1242">
            <v>38078</v>
          </cell>
          <cell r="B1242" t="str">
            <v>SOB</v>
          </cell>
          <cell r="C1242">
            <v>38268</v>
          </cell>
          <cell r="D1242">
            <v>2</v>
          </cell>
          <cell r="E1242">
            <v>3.1300000000000001E-2</v>
          </cell>
          <cell r="F1242" t="str">
            <v>DAT</v>
          </cell>
          <cell r="G1242">
            <v>2</v>
          </cell>
          <cell r="H1242">
            <v>189</v>
          </cell>
          <cell r="I1242">
            <v>2004</v>
          </cell>
          <cell r="J1242">
            <v>4</v>
          </cell>
          <cell r="K1242">
            <v>6.2600000000000003E-2</v>
          </cell>
          <cell r="L1242" t="str">
            <v>NOM</v>
          </cell>
          <cell r="M1242" t="str">
            <v>DATATEC 2o. Nivel</v>
          </cell>
          <cell r="N1242">
            <v>2004004</v>
          </cell>
        </row>
        <row r="1243">
          <cell r="A1243">
            <v>38078</v>
          </cell>
          <cell r="B1243" t="str">
            <v>SOB</v>
          </cell>
          <cell r="C1243">
            <v>38370</v>
          </cell>
          <cell r="D1243">
            <v>2</v>
          </cell>
          <cell r="E1243">
            <v>3.2849999999999997E-2</v>
          </cell>
          <cell r="F1243" t="str">
            <v>DAT</v>
          </cell>
          <cell r="G1243">
            <v>2</v>
          </cell>
          <cell r="H1243">
            <v>291</v>
          </cell>
          <cell r="I1243">
            <v>2004</v>
          </cell>
          <cell r="J1243">
            <v>4</v>
          </cell>
          <cell r="K1243">
            <v>6.5699999999999995E-2</v>
          </cell>
          <cell r="L1243" t="str">
            <v>NOM</v>
          </cell>
          <cell r="M1243" t="str">
            <v>DATATEC 2o. Nivel</v>
          </cell>
          <cell r="N1243">
            <v>2004004</v>
          </cell>
        </row>
        <row r="1244">
          <cell r="A1244">
            <v>38079</v>
          </cell>
          <cell r="B1244" t="str">
            <v>SOB</v>
          </cell>
          <cell r="C1244">
            <v>38268</v>
          </cell>
          <cell r="D1244">
            <v>9</v>
          </cell>
          <cell r="E1244">
            <v>3.13388E-2</v>
          </cell>
          <cell r="F1244" t="str">
            <v>DAT</v>
          </cell>
          <cell r="G1244">
            <v>2</v>
          </cell>
          <cell r="H1244">
            <v>186</v>
          </cell>
          <cell r="I1244">
            <v>2004</v>
          </cell>
          <cell r="J1244">
            <v>4</v>
          </cell>
          <cell r="K1244">
            <v>0.2820492</v>
          </cell>
          <cell r="L1244" t="str">
            <v>NOM</v>
          </cell>
          <cell r="M1244" t="str">
            <v>DATATEC 2o. Nivel</v>
          </cell>
          <cell r="N1244">
            <v>2004004</v>
          </cell>
        </row>
        <row r="1245">
          <cell r="A1245">
            <v>38079</v>
          </cell>
          <cell r="B1245" t="str">
            <v>SOB</v>
          </cell>
          <cell r="C1245">
            <v>38370</v>
          </cell>
          <cell r="D1245">
            <v>2</v>
          </cell>
          <cell r="E1245">
            <v>3.2849999999999997E-2</v>
          </cell>
          <cell r="F1245" t="str">
            <v>DAT</v>
          </cell>
          <cell r="G1245">
            <v>2</v>
          </cell>
          <cell r="H1245">
            <v>288</v>
          </cell>
          <cell r="I1245">
            <v>2004</v>
          </cell>
          <cell r="J1245">
            <v>4</v>
          </cell>
          <cell r="K1245">
            <v>6.5699999999999995E-2</v>
          </cell>
          <cell r="L1245" t="str">
            <v>NOM</v>
          </cell>
          <cell r="M1245" t="str">
            <v>DATATEC 2o. Nivel</v>
          </cell>
          <cell r="N1245">
            <v>2004004</v>
          </cell>
        </row>
        <row r="1246">
          <cell r="A1246">
            <v>38082</v>
          </cell>
          <cell r="B1246" t="str">
            <v>SOB</v>
          </cell>
          <cell r="C1246">
            <v>38514</v>
          </cell>
          <cell r="D1246">
            <v>2</v>
          </cell>
          <cell r="E1246">
            <v>3.5999999999999997E-2</v>
          </cell>
          <cell r="F1246" t="str">
            <v>DAT</v>
          </cell>
          <cell r="G1246">
            <v>1</v>
          </cell>
          <cell r="H1246">
            <v>431</v>
          </cell>
          <cell r="I1246">
            <v>2004</v>
          </cell>
          <cell r="J1246">
            <v>4</v>
          </cell>
          <cell r="K1246">
            <v>7.1999999999999995E-2</v>
          </cell>
          <cell r="L1246" t="str">
            <v>NOM</v>
          </cell>
          <cell r="M1246" t="str">
            <v>DATATEC 1er. Nivel</v>
          </cell>
          <cell r="N1246">
            <v>2004004</v>
          </cell>
        </row>
        <row r="1247">
          <cell r="A1247">
            <v>38082</v>
          </cell>
          <cell r="B1247" t="str">
            <v>SOB</v>
          </cell>
          <cell r="C1247">
            <v>38941</v>
          </cell>
          <cell r="D1247">
            <v>1</v>
          </cell>
          <cell r="E1247">
            <v>4.65E-2</v>
          </cell>
          <cell r="F1247" t="str">
            <v>DAT</v>
          </cell>
          <cell r="G1247">
            <v>1</v>
          </cell>
          <cell r="H1247">
            <v>858</v>
          </cell>
          <cell r="I1247">
            <v>2004</v>
          </cell>
          <cell r="J1247">
            <v>4</v>
          </cell>
          <cell r="K1247">
            <v>4.65E-2</v>
          </cell>
          <cell r="L1247" t="str">
            <v>NOM</v>
          </cell>
          <cell r="M1247" t="str">
            <v>DATATEC 1er. Nivel</v>
          </cell>
          <cell r="N1247">
            <v>2004004</v>
          </cell>
        </row>
        <row r="1248">
          <cell r="A1248">
            <v>38082</v>
          </cell>
          <cell r="B1248" t="str">
            <v>SOB</v>
          </cell>
          <cell r="C1248">
            <v>38370</v>
          </cell>
          <cell r="D1248">
            <v>15</v>
          </cell>
          <cell r="E1248">
            <v>3.294333E-2</v>
          </cell>
          <cell r="F1248" t="str">
            <v>DAT</v>
          </cell>
          <cell r="G1248">
            <v>2</v>
          </cell>
          <cell r="H1248">
            <v>287</v>
          </cell>
          <cell r="I1248">
            <v>2004</v>
          </cell>
          <cell r="J1248">
            <v>4</v>
          </cell>
          <cell r="K1248">
            <v>0.49414995</v>
          </cell>
          <cell r="L1248" t="str">
            <v>NOM</v>
          </cell>
          <cell r="M1248" t="str">
            <v>DATATEC 2o. Nivel</v>
          </cell>
          <cell r="N1248">
            <v>2004004</v>
          </cell>
        </row>
        <row r="1249">
          <cell r="A1249">
            <v>38082</v>
          </cell>
          <cell r="B1249" t="str">
            <v>SOB</v>
          </cell>
          <cell r="C1249">
            <v>38514</v>
          </cell>
          <cell r="D1249">
            <v>1</v>
          </cell>
          <cell r="E1249">
            <v>3.5999999999999997E-2</v>
          </cell>
          <cell r="F1249" t="str">
            <v>DAT</v>
          </cell>
          <cell r="G1249">
            <v>2</v>
          </cell>
          <cell r="H1249">
            <v>431</v>
          </cell>
          <cell r="I1249">
            <v>2004</v>
          </cell>
          <cell r="J1249">
            <v>4</v>
          </cell>
          <cell r="K1249">
            <v>3.5999999999999997E-2</v>
          </cell>
          <cell r="L1249" t="str">
            <v>NOM</v>
          </cell>
          <cell r="M1249" t="str">
            <v>DATATEC 2o. Nivel</v>
          </cell>
          <cell r="N1249">
            <v>2004004</v>
          </cell>
        </row>
        <row r="1250">
          <cell r="A1250">
            <v>38082</v>
          </cell>
          <cell r="B1250" t="str">
            <v>SOB</v>
          </cell>
          <cell r="C1250">
            <v>38941</v>
          </cell>
          <cell r="D1250">
            <v>1</v>
          </cell>
          <cell r="E1250">
            <v>4.65E-2</v>
          </cell>
          <cell r="F1250" t="str">
            <v>DAT</v>
          </cell>
          <cell r="G1250">
            <v>2</v>
          </cell>
          <cell r="H1250">
            <v>858</v>
          </cell>
          <cell r="I1250">
            <v>2004</v>
          </cell>
          <cell r="J1250">
            <v>4</v>
          </cell>
          <cell r="K1250">
            <v>4.65E-2</v>
          </cell>
          <cell r="L1250" t="str">
            <v>NOM</v>
          </cell>
          <cell r="M1250" t="str">
            <v>DATATEC 2o. Nivel</v>
          </cell>
          <cell r="N1250">
            <v>2004004</v>
          </cell>
        </row>
        <row r="1251">
          <cell r="A1251">
            <v>38082</v>
          </cell>
          <cell r="B1251" t="str">
            <v>SOB</v>
          </cell>
          <cell r="C1251">
            <v>39855</v>
          </cell>
          <cell r="D1251">
            <v>8</v>
          </cell>
          <cell r="E1251">
            <v>7.3443750000000002E-2</v>
          </cell>
          <cell r="F1251" t="str">
            <v>DAT</v>
          </cell>
          <cell r="G1251">
            <v>2</v>
          </cell>
          <cell r="H1251">
            <v>1772</v>
          </cell>
          <cell r="I1251">
            <v>2004</v>
          </cell>
          <cell r="J1251">
            <v>4</v>
          </cell>
          <cell r="K1251">
            <v>0.58755000000000002</v>
          </cell>
          <cell r="L1251" t="str">
            <v>NOM</v>
          </cell>
          <cell r="M1251" t="str">
            <v>DATATEC 2o. Nivel</v>
          </cell>
          <cell r="N1251">
            <v>2004004</v>
          </cell>
        </row>
        <row r="1252">
          <cell r="A1252">
            <v>38083</v>
          </cell>
          <cell r="B1252" t="str">
            <v>SOB</v>
          </cell>
          <cell r="C1252">
            <v>38941</v>
          </cell>
          <cell r="D1252">
            <v>2</v>
          </cell>
          <cell r="E1252">
            <v>4.65E-2</v>
          </cell>
          <cell r="F1252" t="str">
            <v>DAT</v>
          </cell>
          <cell r="G1252">
            <v>1</v>
          </cell>
          <cell r="H1252">
            <v>857</v>
          </cell>
          <cell r="I1252">
            <v>2004</v>
          </cell>
          <cell r="J1252">
            <v>4</v>
          </cell>
          <cell r="K1252">
            <v>9.2999999999999999E-2</v>
          </cell>
          <cell r="L1252" t="str">
            <v>NOM</v>
          </cell>
          <cell r="M1252" t="str">
            <v>DATATEC 1er. Nivel</v>
          </cell>
          <cell r="N1252">
            <v>2004004</v>
          </cell>
        </row>
        <row r="1253">
          <cell r="A1253">
            <v>38083</v>
          </cell>
          <cell r="B1253" t="str">
            <v>SOB</v>
          </cell>
          <cell r="C1253">
            <v>38159</v>
          </cell>
          <cell r="D1253">
            <v>20</v>
          </cell>
          <cell r="E1253">
            <v>2.9000000000000001E-2</v>
          </cell>
          <cell r="F1253" t="str">
            <v>DAT</v>
          </cell>
          <cell r="G1253">
            <v>2</v>
          </cell>
          <cell r="H1253">
            <v>75</v>
          </cell>
          <cell r="I1253">
            <v>2004</v>
          </cell>
          <cell r="J1253">
            <v>4</v>
          </cell>
          <cell r="K1253">
            <v>0.58000000000000007</v>
          </cell>
          <cell r="L1253" t="str">
            <v>NOM</v>
          </cell>
          <cell r="M1253" t="str">
            <v>DATATEC 2o. Nivel</v>
          </cell>
          <cell r="N1253">
            <v>2004004</v>
          </cell>
        </row>
        <row r="1254">
          <cell r="A1254">
            <v>38084</v>
          </cell>
          <cell r="B1254" t="str">
            <v>SOB</v>
          </cell>
          <cell r="C1254">
            <v>41669</v>
          </cell>
          <cell r="D1254">
            <v>7</v>
          </cell>
          <cell r="E1254">
            <v>3.6650000000000002E-2</v>
          </cell>
          <cell r="F1254" t="str">
            <v>CIM</v>
          </cell>
          <cell r="G1254">
            <v>2</v>
          </cell>
          <cell r="H1254">
            <v>3584</v>
          </cell>
          <cell r="I1254">
            <v>2004</v>
          </cell>
          <cell r="J1254">
            <v>4</v>
          </cell>
          <cell r="K1254">
            <v>0.25655</v>
          </cell>
          <cell r="L1254" t="str">
            <v>VAC</v>
          </cell>
          <cell r="M1254" t="str">
            <v>CIMD 2o. Nivel</v>
          </cell>
          <cell r="N1254">
            <v>2004004</v>
          </cell>
        </row>
        <row r="1255">
          <cell r="A1255">
            <v>38084</v>
          </cell>
          <cell r="B1255" t="str">
            <v>SOB</v>
          </cell>
          <cell r="C1255">
            <v>38268</v>
          </cell>
          <cell r="D1255">
            <v>2.5</v>
          </cell>
          <cell r="E1255">
            <v>3.15E-2</v>
          </cell>
          <cell r="F1255" t="str">
            <v>DAT</v>
          </cell>
          <cell r="G1255">
            <v>2</v>
          </cell>
          <cell r="H1255">
            <v>183</v>
          </cell>
          <cell r="I1255">
            <v>2004</v>
          </cell>
          <cell r="J1255">
            <v>4</v>
          </cell>
          <cell r="K1255">
            <v>7.8750000000000001E-2</v>
          </cell>
          <cell r="L1255" t="str">
            <v>NOM</v>
          </cell>
          <cell r="M1255" t="str">
            <v>DATATEC 2o. Nivel</v>
          </cell>
          <cell r="N1255">
            <v>2004004</v>
          </cell>
        </row>
        <row r="1256">
          <cell r="A1256">
            <v>38084</v>
          </cell>
          <cell r="B1256" t="str">
            <v>SOB</v>
          </cell>
          <cell r="C1256">
            <v>38514</v>
          </cell>
          <cell r="D1256">
            <v>3</v>
          </cell>
          <cell r="E1256">
            <v>3.5900000000000001E-2</v>
          </cell>
          <cell r="F1256" t="str">
            <v>DAT</v>
          </cell>
          <cell r="G1256">
            <v>2</v>
          </cell>
          <cell r="H1256">
            <v>429</v>
          </cell>
          <cell r="I1256">
            <v>2004</v>
          </cell>
          <cell r="J1256">
            <v>4</v>
          </cell>
          <cell r="K1256">
            <v>0.1077</v>
          </cell>
          <cell r="L1256" t="str">
            <v>NOM</v>
          </cell>
          <cell r="M1256" t="str">
            <v>DATATEC 2o. Nivel</v>
          </cell>
          <cell r="N1256">
            <v>2004004</v>
          </cell>
        </row>
        <row r="1257">
          <cell r="A1257">
            <v>38084</v>
          </cell>
          <cell r="B1257" t="str">
            <v>SOB</v>
          </cell>
          <cell r="C1257">
            <v>38941</v>
          </cell>
          <cell r="D1257">
            <v>2</v>
          </cell>
          <cell r="E1257">
            <v>4.6489999999999997E-2</v>
          </cell>
          <cell r="F1257" t="str">
            <v>DAT</v>
          </cell>
          <cell r="G1257">
            <v>2</v>
          </cell>
          <cell r="H1257">
            <v>856</v>
          </cell>
          <cell r="I1257">
            <v>2004</v>
          </cell>
          <cell r="J1257">
            <v>4</v>
          </cell>
          <cell r="K1257">
            <v>9.2979999999999993E-2</v>
          </cell>
          <cell r="L1257" t="str">
            <v>NOM</v>
          </cell>
          <cell r="M1257" t="str">
            <v>DATATEC 2o. Nivel</v>
          </cell>
          <cell r="N1257">
            <v>2004004</v>
          </cell>
        </row>
        <row r="1258">
          <cell r="A1258">
            <v>38089</v>
          </cell>
          <cell r="B1258" t="str">
            <v>SOB</v>
          </cell>
          <cell r="C1258">
            <v>38941</v>
          </cell>
          <cell r="D1258">
            <v>2</v>
          </cell>
          <cell r="E1258">
            <v>4.65E-2</v>
          </cell>
          <cell r="F1258" t="str">
            <v>DAT</v>
          </cell>
          <cell r="G1258">
            <v>2</v>
          </cell>
          <cell r="H1258">
            <v>851</v>
          </cell>
          <cell r="I1258">
            <v>2004</v>
          </cell>
          <cell r="J1258">
            <v>4</v>
          </cell>
          <cell r="K1258">
            <v>9.2999999999999999E-2</v>
          </cell>
          <cell r="L1258" t="str">
            <v>NOM</v>
          </cell>
          <cell r="M1258" t="str">
            <v>DATATEC 2o. Nivel</v>
          </cell>
          <cell r="N1258">
            <v>2004004</v>
          </cell>
        </row>
        <row r="1259">
          <cell r="A1259">
            <v>38089</v>
          </cell>
          <cell r="B1259" t="str">
            <v>SOB</v>
          </cell>
          <cell r="C1259">
            <v>39364</v>
          </cell>
          <cell r="D1259">
            <v>5</v>
          </cell>
          <cell r="E1259">
            <v>5.6820000000000002E-2</v>
          </cell>
          <cell r="F1259" t="str">
            <v>DAT</v>
          </cell>
          <cell r="G1259">
            <v>2</v>
          </cell>
          <cell r="H1259">
            <v>1274</v>
          </cell>
          <cell r="I1259">
            <v>2004</v>
          </cell>
          <cell r="J1259">
            <v>4</v>
          </cell>
          <cell r="K1259">
            <v>0.28410000000000002</v>
          </cell>
          <cell r="L1259" t="str">
            <v>NOM</v>
          </cell>
          <cell r="M1259" t="str">
            <v>DATATEC 2o. Nivel</v>
          </cell>
          <cell r="N1259">
            <v>2004004</v>
          </cell>
        </row>
        <row r="1260">
          <cell r="A1260">
            <v>38089</v>
          </cell>
          <cell r="B1260" t="str">
            <v>SOB</v>
          </cell>
          <cell r="C1260">
            <v>39638</v>
          </cell>
          <cell r="D1260">
            <v>1</v>
          </cell>
          <cell r="E1260">
            <v>6.2600000000000003E-2</v>
          </cell>
          <cell r="F1260" t="str">
            <v>DAT</v>
          </cell>
          <cell r="G1260">
            <v>2</v>
          </cell>
          <cell r="H1260">
            <v>1548</v>
          </cell>
          <cell r="I1260">
            <v>2004</v>
          </cell>
          <cell r="J1260">
            <v>4</v>
          </cell>
          <cell r="K1260">
            <v>6.2600000000000003E-2</v>
          </cell>
          <cell r="L1260" t="str">
            <v>NOM</v>
          </cell>
          <cell r="M1260" t="str">
            <v>DATATEC 2o. Nivel</v>
          </cell>
          <cell r="N1260">
            <v>2004004</v>
          </cell>
        </row>
        <row r="1261">
          <cell r="A1261">
            <v>38090</v>
          </cell>
          <cell r="B1261" t="str">
            <v>SOB</v>
          </cell>
          <cell r="C1261">
            <v>39364</v>
          </cell>
          <cell r="D1261">
            <v>26</v>
          </cell>
          <cell r="E1261">
            <v>5.7391999999999999E-2</v>
          </cell>
          <cell r="F1261" t="str">
            <v>DAT</v>
          </cell>
          <cell r="G1261">
            <v>2</v>
          </cell>
          <cell r="H1261">
            <v>1273</v>
          </cell>
          <cell r="I1261">
            <v>2004</v>
          </cell>
          <cell r="J1261">
            <v>4</v>
          </cell>
          <cell r="K1261">
            <v>1.492192</v>
          </cell>
          <cell r="L1261" t="str">
            <v>NOM</v>
          </cell>
          <cell r="M1261" t="str">
            <v>DATATEC 2o. Nivel</v>
          </cell>
          <cell r="N1261">
            <v>2004004</v>
          </cell>
        </row>
        <row r="1262">
          <cell r="A1262">
            <v>38090</v>
          </cell>
          <cell r="B1262" t="str">
            <v>SOB</v>
          </cell>
          <cell r="C1262">
            <v>39364</v>
          </cell>
          <cell r="D1262">
            <v>27.5</v>
          </cell>
          <cell r="E1262">
            <v>5.7396000000000003E-2</v>
          </cell>
          <cell r="F1262" t="str">
            <v>CIM</v>
          </cell>
          <cell r="G1262">
            <v>2</v>
          </cell>
          <cell r="H1262">
            <v>1273</v>
          </cell>
          <cell r="I1262">
            <v>2004</v>
          </cell>
          <cell r="J1262">
            <v>4</v>
          </cell>
          <cell r="K1262">
            <v>1.5783900000000002</v>
          </cell>
          <cell r="L1262" t="str">
            <v>NOM</v>
          </cell>
          <cell r="M1262" t="str">
            <v>CIMD 2o. Nivel</v>
          </cell>
          <cell r="N1262">
            <v>2004004</v>
          </cell>
        </row>
        <row r="1263">
          <cell r="A1263">
            <v>38091</v>
          </cell>
          <cell r="B1263" t="str">
            <v>SOB</v>
          </cell>
          <cell r="C1263">
            <v>38159</v>
          </cell>
          <cell r="D1263">
            <v>5.5</v>
          </cell>
          <cell r="E1263">
            <v>2.8972999999999999E-2</v>
          </cell>
          <cell r="F1263" t="str">
            <v>DAT</v>
          </cell>
          <cell r="G1263">
            <v>2</v>
          </cell>
          <cell r="H1263">
            <v>67</v>
          </cell>
          <cell r="I1263">
            <v>2004</v>
          </cell>
          <cell r="J1263">
            <v>4</v>
          </cell>
          <cell r="K1263">
            <v>0.15935149999999998</v>
          </cell>
          <cell r="L1263" t="str">
            <v>NOM</v>
          </cell>
          <cell r="M1263" t="str">
            <v>DATATEC 2o. Nivel</v>
          </cell>
          <cell r="N1263">
            <v>2004004</v>
          </cell>
        </row>
        <row r="1264">
          <cell r="A1264">
            <v>38091</v>
          </cell>
          <cell r="B1264" t="str">
            <v>SOB</v>
          </cell>
          <cell r="C1264">
            <v>38268</v>
          </cell>
          <cell r="D1264">
            <v>3</v>
          </cell>
          <cell r="E1264">
            <v>3.15E-2</v>
          </cell>
          <cell r="F1264" t="str">
            <v>DAT</v>
          </cell>
          <cell r="G1264">
            <v>2</v>
          </cell>
          <cell r="H1264">
            <v>176</v>
          </cell>
          <cell r="I1264">
            <v>2004</v>
          </cell>
          <cell r="J1264">
            <v>4</v>
          </cell>
          <cell r="K1264">
            <v>9.4500000000000001E-2</v>
          </cell>
          <cell r="L1264" t="str">
            <v>NOM</v>
          </cell>
          <cell r="M1264" t="str">
            <v>DATATEC 2o. Nivel</v>
          </cell>
          <cell r="N1264">
            <v>2004004</v>
          </cell>
        </row>
        <row r="1265">
          <cell r="A1265">
            <v>38091</v>
          </cell>
          <cell r="B1265" t="str">
            <v>SOB</v>
          </cell>
          <cell r="C1265">
            <v>38370</v>
          </cell>
          <cell r="D1265">
            <v>5</v>
          </cell>
          <cell r="E1265">
            <v>3.3300000000000003E-2</v>
          </cell>
          <cell r="F1265" t="str">
            <v>DAT</v>
          </cell>
          <cell r="G1265">
            <v>2</v>
          </cell>
          <cell r="H1265">
            <v>278</v>
          </cell>
          <cell r="I1265">
            <v>2004</v>
          </cell>
          <cell r="J1265">
            <v>4</v>
          </cell>
          <cell r="K1265">
            <v>0.16650000000000001</v>
          </cell>
          <cell r="L1265" t="str">
            <v>NOM</v>
          </cell>
          <cell r="M1265" t="str">
            <v>DATATEC 2o. Nivel</v>
          </cell>
          <cell r="N1265">
            <v>2004004</v>
          </cell>
        </row>
        <row r="1266">
          <cell r="A1266">
            <v>38091</v>
          </cell>
          <cell r="B1266" t="str">
            <v>SOB</v>
          </cell>
          <cell r="C1266">
            <v>38514</v>
          </cell>
          <cell r="D1266">
            <v>3</v>
          </cell>
          <cell r="E1266">
            <v>3.6249999999999998E-2</v>
          </cell>
          <cell r="F1266" t="str">
            <v>DAT</v>
          </cell>
          <cell r="G1266">
            <v>2</v>
          </cell>
          <cell r="H1266">
            <v>422</v>
          </cell>
          <cell r="I1266">
            <v>2004</v>
          </cell>
          <cell r="J1266">
            <v>4</v>
          </cell>
          <cell r="K1266">
            <v>0.10874999999999999</v>
          </cell>
          <cell r="L1266" t="str">
            <v>NOM</v>
          </cell>
          <cell r="M1266" t="str">
            <v>DATATEC 2o. Nivel</v>
          </cell>
          <cell r="N1266">
            <v>2004004</v>
          </cell>
        </row>
        <row r="1267">
          <cell r="A1267">
            <v>38091</v>
          </cell>
          <cell r="B1267" t="str">
            <v>SOB</v>
          </cell>
          <cell r="C1267">
            <v>39364</v>
          </cell>
          <cell r="D1267">
            <v>1</v>
          </cell>
          <cell r="E1267">
            <v>5.74E-2</v>
          </cell>
          <cell r="F1267" t="str">
            <v>DAT</v>
          </cell>
          <cell r="G1267">
            <v>2</v>
          </cell>
          <cell r="H1267">
            <v>1272</v>
          </cell>
          <cell r="I1267">
            <v>2004</v>
          </cell>
          <cell r="J1267">
            <v>4</v>
          </cell>
          <cell r="K1267">
            <v>5.74E-2</v>
          </cell>
          <cell r="L1267" t="str">
            <v>NOM</v>
          </cell>
          <cell r="M1267" t="str">
            <v>DATATEC 2o. Nivel</v>
          </cell>
          <cell r="N1267">
            <v>2004004</v>
          </cell>
        </row>
        <row r="1268">
          <cell r="A1268">
            <v>38091</v>
          </cell>
          <cell r="B1268" t="str">
            <v>SOB</v>
          </cell>
          <cell r="C1268">
            <v>39638</v>
          </cell>
          <cell r="D1268">
            <v>2.5</v>
          </cell>
          <cell r="E1268">
            <v>6.2939999999999996E-2</v>
          </cell>
          <cell r="F1268" t="str">
            <v>DAT</v>
          </cell>
          <cell r="G1268">
            <v>2</v>
          </cell>
          <cell r="H1268">
            <v>1546</v>
          </cell>
          <cell r="I1268">
            <v>2004</v>
          </cell>
          <cell r="J1268">
            <v>4</v>
          </cell>
          <cell r="K1268">
            <v>0.15734999999999999</v>
          </cell>
          <cell r="L1268" t="str">
            <v>NOM</v>
          </cell>
          <cell r="M1268" t="str">
            <v>DATATEC 2o. Nivel</v>
          </cell>
          <cell r="N1268">
            <v>2004004</v>
          </cell>
        </row>
        <row r="1269">
          <cell r="A1269">
            <v>38091</v>
          </cell>
          <cell r="B1269" t="str">
            <v>SOB</v>
          </cell>
          <cell r="C1269">
            <v>40247</v>
          </cell>
          <cell r="D1269">
            <v>3</v>
          </cell>
          <cell r="E1269">
            <v>8.5916999999999993E-2</v>
          </cell>
          <cell r="F1269" t="str">
            <v>DAT</v>
          </cell>
          <cell r="G1269">
            <v>2</v>
          </cell>
          <cell r="H1269">
            <v>2155</v>
          </cell>
          <cell r="I1269">
            <v>2004</v>
          </cell>
          <cell r="J1269">
            <v>4</v>
          </cell>
          <cell r="K1269">
            <v>0.25775099999999995</v>
          </cell>
          <cell r="L1269" t="str">
            <v>NOM</v>
          </cell>
          <cell r="M1269" t="str">
            <v>DATATEC 2o. Nivel</v>
          </cell>
          <cell r="N1269">
            <v>2004004</v>
          </cell>
        </row>
        <row r="1270">
          <cell r="A1270">
            <v>38091</v>
          </cell>
          <cell r="B1270" t="str">
            <v>SOB</v>
          </cell>
          <cell r="C1270">
            <v>42474</v>
          </cell>
          <cell r="D1270">
            <v>6</v>
          </cell>
          <cell r="E1270">
            <v>5.8985999999999997E-2</v>
          </cell>
          <cell r="F1270" t="str">
            <v>DAT</v>
          </cell>
          <cell r="G1270">
            <v>2</v>
          </cell>
          <cell r="H1270">
            <v>4382</v>
          </cell>
          <cell r="I1270">
            <v>2004</v>
          </cell>
          <cell r="J1270">
            <v>4</v>
          </cell>
          <cell r="K1270">
            <v>0.35391600000000001</v>
          </cell>
          <cell r="L1270" t="str">
            <v>VAC</v>
          </cell>
          <cell r="M1270" t="str">
            <v>DATATEC 2o. Nivel</v>
          </cell>
          <cell r="N1270">
            <v>2004004</v>
          </cell>
        </row>
        <row r="1271">
          <cell r="A1271">
            <v>38091</v>
          </cell>
          <cell r="B1271" t="str">
            <v>SOB</v>
          </cell>
          <cell r="C1271">
            <v>42474</v>
          </cell>
          <cell r="D1271">
            <v>37.200000000000003</v>
          </cell>
          <cell r="E1271">
            <v>5.8978000000000003E-2</v>
          </cell>
          <cell r="F1271" t="str">
            <v>CIM</v>
          </cell>
          <cell r="G1271">
            <v>2</v>
          </cell>
          <cell r="H1271">
            <v>4382</v>
          </cell>
          <cell r="I1271">
            <v>2004</v>
          </cell>
          <cell r="J1271">
            <v>4</v>
          </cell>
          <cell r="K1271">
            <v>2.1939816000000003</v>
          </cell>
          <cell r="L1271" t="str">
            <v>VAC</v>
          </cell>
          <cell r="M1271" t="str">
            <v>CIMD 2o. Nivel</v>
          </cell>
          <cell r="N1271">
            <v>2004004</v>
          </cell>
        </row>
        <row r="1272">
          <cell r="A1272">
            <v>38092</v>
          </cell>
          <cell r="B1272" t="str">
            <v>SOB</v>
          </cell>
          <cell r="C1272">
            <v>38159</v>
          </cell>
          <cell r="D1272">
            <v>2</v>
          </cell>
          <cell r="E1272">
            <v>2.87E-2</v>
          </cell>
          <cell r="F1272" t="str">
            <v>DAT</v>
          </cell>
          <cell r="G1272">
            <v>1</v>
          </cell>
          <cell r="H1272">
            <v>66</v>
          </cell>
          <cell r="I1272">
            <v>2004</v>
          </cell>
          <cell r="J1272">
            <v>4</v>
          </cell>
          <cell r="K1272">
            <v>5.74E-2</v>
          </cell>
          <cell r="L1272" t="str">
            <v>NOM</v>
          </cell>
          <cell r="M1272" t="str">
            <v>DATATEC 1er. Nivel</v>
          </cell>
          <cell r="N1272">
            <v>2004004</v>
          </cell>
        </row>
        <row r="1273">
          <cell r="A1273">
            <v>38092</v>
          </cell>
          <cell r="B1273" t="str">
            <v>SOB</v>
          </cell>
          <cell r="C1273">
            <v>38159</v>
          </cell>
          <cell r="D1273">
            <v>14.468</v>
          </cell>
          <cell r="E1273">
            <v>2.8799999999999999E-2</v>
          </cell>
          <cell r="F1273" t="str">
            <v>DAT</v>
          </cell>
          <cell r="G1273">
            <v>2</v>
          </cell>
          <cell r="H1273">
            <v>66</v>
          </cell>
          <cell r="I1273">
            <v>2004</v>
          </cell>
          <cell r="J1273">
            <v>4</v>
          </cell>
          <cell r="K1273">
            <v>0.4166784</v>
          </cell>
          <cell r="L1273" t="str">
            <v>NOM</v>
          </cell>
          <cell r="M1273" t="str">
            <v>DATATEC 2o. Nivel</v>
          </cell>
          <cell r="N1273">
            <v>2004004</v>
          </cell>
        </row>
        <row r="1274">
          <cell r="A1274">
            <v>38092</v>
          </cell>
          <cell r="B1274" t="str">
            <v>SOB</v>
          </cell>
          <cell r="C1274">
            <v>38268</v>
          </cell>
          <cell r="D1274">
            <v>13</v>
          </cell>
          <cell r="E1274">
            <v>3.15E-2</v>
          </cell>
          <cell r="F1274" t="str">
            <v>DAT</v>
          </cell>
          <cell r="G1274">
            <v>2</v>
          </cell>
          <cell r="H1274">
            <v>175</v>
          </cell>
          <cell r="I1274">
            <v>2004</v>
          </cell>
          <cell r="J1274">
            <v>4</v>
          </cell>
          <cell r="K1274">
            <v>0.40949999999999998</v>
          </cell>
          <cell r="L1274" t="str">
            <v>NOM</v>
          </cell>
          <cell r="M1274" t="str">
            <v>DATATEC 2o. Nivel</v>
          </cell>
          <cell r="N1274">
            <v>2004004</v>
          </cell>
        </row>
        <row r="1275">
          <cell r="A1275">
            <v>38092</v>
          </cell>
          <cell r="B1275" t="str">
            <v>SOB</v>
          </cell>
          <cell r="C1275">
            <v>38370</v>
          </cell>
          <cell r="D1275">
            <v>6</v>
          </cell>
          <cell r="E1275">
            <v>3.3399999999999999E-2</v>
          </cell>
          <cell r="F1275" t="str">
            <v>DAT</v>
          </cell>
          <cell r="G1275">
            <v>2</v>
          </cell>
          <cell r="H1275">
            <v>277</v>
          </cell>
          <cell r="I1275">
            <v>2004</v>
          </cell>
          <cell r="J1275">
            <v>4</v>
          </cell>
          <cell r="K1275">
            <v>0.20039999999999999</v>
          </cell>
          <cell r="L1275" t="str">
            <v>NOM</v>
          </cell>
          <cell r="M1275" t="str">
            <v>DATATEC 2o. Nivel</v>
          </cell>
          <cell r="N1275">
            <v>2004004</v>
          </cell>
        </row>
        <row r="1276">
          <cell r="A1276">
            <v>38092</v>
          </cell>
          <cell r="B1276" t="str">
            <v>SOB</v>
          </cell>
          <cell r="C1276">
            <v>38514</v>
          </cell>
          <cell r="D1276">
            <v>5</v>
          </cell>
          <cell r="E1276">
            <v>3.6249999999999998E-2</v>
          </cell>
          <cell r="F1276" t="str">
            <v>DAT</v>
          </cell>
          <cell r="G1276">
            <v>2</v>
          </cell>
          <cell r="H1276">
            <v>421</v>
          </cell>
          <cell r="I1276">
            <v>2004</v>
          </cell>
          <cell r="J1276">
            <v>4</v>
          </cell>
          <cell r="K1276">
            <v>0.18124999999999999</v>
          </cell>
          <cell r="L1276" t="str">
            <v>NOM</v>
          </cell>
          <cell r="M1276" t="str">
            <v>DATATEC 2o. Nivel</v>
          </cell>
          <cell r="N1276">
            <v>2004004</v>
          </cell>
        </row>
        <row r="1277">
          <cell r="A1277">
            <v>38092</v>
          </cell>
          <cell r="B1277" t="str">
            <v>SOB</v>
          </cell>
          <cell r="C1277">
            <v>38941</v>
          </cell>
          <cell r="D1277">
            <v>2</v>
          </cell>
          <cell r="E1277">
            <v>4.7300000000000002E-2</v>
          </cell>
          <cell r="F1277" t="str">
            <v>DAT</v>
          </cell>
          <cell r="G1277">
            <v>1</v>
          </cell>
          <cell r="H1277">
            <v>848</v>
          </cell>
          <cell r="I1277">
            <v>2004</v>
          </cell>
          <cell r="J1277">
            <v>4</v>
          </cell>
          <cell r="K1277">
            <v>9.4600000000000004E-2</v>
          </cell>
          <cell r="L1277" t="str">
            <v>NOM</v>
          </cell>
          <cell r="M1277" t="str">
            <v>DATATEC 1er. Nivel</v>
          </cell>
          <cell r="N1277">
            <v>2004004</v>
          </cell>
        </row>
        <row r="1278">
          <cell r="A1278">
            <v>38092</v>
          </cell>
          <cell r="B1278" t="str">
            <v>SOB</v>
          </cell>
          <cell r="C1278">
            <v>38941</v>
          </cell>
          <cell r="D1278">
            <v>2</v>
          </cell>
          <cell r="E1278">
            <v>4.6899999999999997E-2</v>
          </cell>
          <cell r="F1278" t="str">
            <v>DAT</v>
          </cell>
          <cell r="G1278">
            <v>2</v>
          </cell>
          <cell r="H1278">
            <v>848</v>
          </cell>
          <cell r="I1278">
            <v>2004</v>
          </cell>
          <cell r="J1278">
            <v>4</v>
          </cell>
          <cell r="K1278">
            <v>9.3799999999999994E-2</v>
          </cell>
          <cell r="L1278" t="str">
            <v>NOM</v>
          </cell>
          <cell r="M1278" t="str">
            <v>DATATEC 2o. Nivel</v>
          </cell>
          <cell r="N1278">
            <v>2004004</v>
          </cell>
        </row>
        <row r="1279">
          <cell r="A1279">
            <v>38092</v>
          </cell>
          <cell r="B1279" t="str">
            <v>SOB</v>
          </cell>
          <cell r="C1279">
            <v>39364</v>
          </cell>
          <cell r="D1279">
            <v>0.8</v>
          </cell>
          <cell r="E1279">
            <v>5.74E-2</v>
          </cell>
          <cell r="F1279" t="str">
            <v>DAT</v>
          </cell>
          <cell r="G1279">
            <v>2</v>
          </cell>
          <cell r="H1279">
            <v>1271</v>
          </cell>
          <cell r="I1279">
            <v>2004</v>
          </cell>
          <cell r="J1279">
            <v>4</v>
          </cell>
          <cell r="K1279">
            <v>4.5920000000000002E-2</v>
          </cell>
          <cell r="L1279" t="str">
            <v>NOM</v>
          </cell>
          <cell r="M1279" t="str">
            <v>DATATEC 2o. Nivel</v>
          </cell>
          <cell r="N1279">
            <v>2004004</v>
          </cell>
        </row>
        <row r="1280">
          <cell r="A1280">
            <v>38092</v>
          </cell>
          <cell r="B1280" t="str">
            <v>SOB</v>
          </cell>
          <cell r="C1280">
            <v>39638</v>
          </cell>
          <cell r="D1280">
            <v>1</v>
          </cell>
          <cell r="E1280">
            <v>6.3500000000000001E-2</v>
          </cell>
          <cell r="F1280" t="str">
            <v>DAT</v>
          </cell>
          <cell r="G1280">
            <v>2</v>
          </cell>
          <cell r="H1280">
            <v>1545</v>
          </cell>
          <cell r="I1280">
            <v>2004</v>
          </cell>
          <cell r="J1280">
            <v>4</v>
          </cell>
          <cell r="K1280">
            <v>6.3500000000000001E-2</v>
          </cell>
          <cell r="L1280" t="str">
            <v>NOM</v>
          </cell>
          <cell r="M1280" t="str">
            <v>DATATEC 2o. Nivel</v>
          </cell>
          <cell r="N1280">
            <v>2004004</v>
          </cell>
        </row>
        <row r="1281">
          <cell r="A1281">
            <v>38092</v>
          </cell>
          <cell r="B1281" t="str">
            <v>SOB</v>
          </cell>
          <cell r="C1281">
            <v>39855</v>
          </cell>
          <cell r="D1281">
            <v>4</v>
          </cell>
          <cell r="E1281">
            <v>7.3400000000000007E-2</v>
          </cell>
          <cell r="F1281" t="str">
            <v>DAT</v>
          </cell>
          <cell r="G1281">
            <v>2</v>
          </cell>
          <cell r="H1281">
            <v>1762</v>
          </cell>
          <cell r="I1281">
            <v>2004</v>
          </cell>
          <cell r="J1281">
            <v>4</v>
          </cell>
          <cell r="K1281">
            <v>0.29360000000000003</v>
          </cell>
          <cell r="L1281" t="str">
            <v>NOM</v>
          </cell>
          <cell r="M1281" t="str">
            <v>DATATEC 2o. Nivel</v>
          </cell>
          <cell r="N1281">
            <v>2004004</v>
          </cell>
        </row>
        <row r="1282">
          <cell r="A1282">
            <v>38092</v>
          </cell>
          <cell r="B1282" t="str">
            <v>SOB</v>
          </cell>
          <cell r="C1282">
            <v>42474</v>
          </cell>
          <cell r="D1282">
            <v>8</v>
          </cell>
          <cell r="E1282">
            <v>5.8985999999999997E-2</v>
          </cell>
          <cell r="F1282" t="str">
            <v>DAT</v>
          </cell>
          <cell r="G1282">
            <v>2</v>
          </cell>
          <cell r="H1282">
            <v>4381</v>
          </cell>
          <cell r="I1282">
            <v>2004</v>
          </cell>
          <cell r="J1282">
            <v>4</v>
          </cell>
          <cell r="K1282">
            <v>0.47188799999999997</v>
          </cell>
          <cell r="L1282" t="str">
            <v>VAC</v>
          </cell>
          <cell r="M1282" t="str">
            <v>DATATEC 2o. Nivel</v>
          </cell>
          <cell r="N1282">
            <v>2004004</v>
          </cell>
        </row>
        <row r="1283">
          <cell r="A1283">
            <v>38092</v>
          </cell>
          <cell r="B1283" t="str">
            <v>SOB</v>
          </cell>
          <cell r="C1283">
            <v>42474</v>
          </cell>
          <cell r="D1283">
            <v>25</v>
          </cell>
          <cell r="E1283">
            <v>5.8790000000000002E-2</v>
          </cell>
          <cell r="F1283" t="str">
            <v>CIM</v>
          </cell>
          <cell r="G1283">
            <v>2</v>
          </cell>
          <cell r="H1283">
            <v>4381</v>
          </cell>
          <cell r="I1283">
            <v>2004</v>
          </cell>
          <cell r="J1283">
            <v>4</v>
          </cell>
          <cell r="K1283">
            <v>1.4697500000000001</v>
          </cell>
          <cell r="L1283" t="str">
            <v>VAC</v>
          </cell>
          <cell r="M1283" t="str">
            <v>CIMD 2o. Nivel</v>
          </cell>
          <cell r="N1283">
            <v>2004004</v>
          </cell>
        </row>
        <row r="1284">
          <cell r="A1284">
            <v>38093</v>
          </cell>
          <cell r="B1284" t="str">
            <v>SOB</v>
          </cell>
          <cell r="C1284">
            <v>38941</v>
          </cell>
          <cell r="D1284">
            <v>4</v>
          </cell>
          <cell r="E1284">
            <v>4.7175000000000002E-2</v>
          </cell>
          <cell r="F1284" t="str">
            <v>DAT</v>
          </cell>
          <cell r="G1284">
            <v>1</v>
          </cell>
          <cell r="H1284">
            <v>845</v>
          </cell>
          <cell r="I1284">
            <v>2004</v>
          </cell>
          <cell r="J1284">
            <v>4</v>
          </cell>
          <cell r="K1284">
            <v>0.18870000000000001</v>
          </cell>
          <cell r="L1284" t="str">
            <v>NOM</v>
          </cell>
          <cell r="M1284" t="str">
            <v>DATATEC 1er. Nivel</v>
          </cell>
          <cell r="N1284">
            <v>2004004</v>
          </cell>
        </row>
        <row r="1285">
          <cell r="A1285">
            <v>38093</v>
          </cell>
          <cell r="B1285" t="str">
            <v>SOB</v>
          </cell>
          <cell r="C1285">
            <v>39364</v>
          </cell>
          <cell r="D1285">
            <v>8</v>
          </cell>
          <cell r="E1285">
            <v>5.7512500000000001E-2</v>
          </cell>
          <cell r="F1285" t="str">
            <v>DAT</v>
          </cell>
          <cell r="G1285">
            <v>2</v>
          </cell>
          <cell r="H1285">
            <v>1268</v>
          </cell>
          <cell r="I1285">
            <v>2004</v>
          </cell>
          <cell r="J1285">
            <v>4</v>
          </cell>
          <cell r="K1285">
            <v>0.46010000000000001</v>
          </cell>
          <cell r="L1285" t="str">
            <v>NOM</v>
          </cell>
          <cell r="M1285" t="str">
            <v>DATATEC 2o. Nivel</v>
          </cell>
          <cell r="N1285">
            <v>2004004</v>
          </cell>
        </row>
        <row r="1286">
          <cell r="A1286">
            <v>38093</v>
          </cell>
          <cell r="B1286" t="str">
            <v>SOB</v>
          </cell>
          <cell r="C1286">
            <v>39638</v>
          </cell>
          <cell r="D1286">
            <v>7</v>
          </cell>
          <cell r="E1286">
            <v>6.4000000000000001E-2</v>
          </cell>
          <cell r="F1286" t="str">
            <v>DAT</v>
          </cell>
          <cell r="G1286">
            <v>2</v>
          </cell>
          <cell r="H1286">
            <v>1542</v>
          </cell>
          <cell r="I1286">
            <v>2004</v>
          </cell>
          <cell r="J1286">
            <v>4</v>
          </cell>
          <cell r="K1286">
            <v>0.44800000000000001</v>
          </cell>
          <cell r="L1286" t="str">
            <v>NOM</v>
          </cell>
          <cell r="M1286" t="str">
            <v>DATATEC 2o. Nivel</v>
          </cell>
          <cell r="N1286">
            <v>2004004</v>
          </cell>
        </row>
        <row r="1287">
          <cell r="A1287">
            <v>38096</v>
          </cell>
          <cell r="B1287" t="str">
            <v>SOB</v>
          </cell>
          <cell r="C1287">
            <v>38159</v>
          </cell>
          <cell r="D1287">
            <v>3</v>
          </cell>
          <cell r="E1287">
            <v>2.87E-2</v>
          </cell>
          <cell r="F1287" t="str">
            <v>DAT</v>
          </cell>
          <cell r="G1287">
            <v>1</v>
          </cell>
          <cell r="H1287">
            <v>62</v>
          </cell>
          <cell r="I1287">
            <v>2004</v>
          </cell>
          <cell r="J1287">
            <v>4</v>
          </cell>
          <cell r="K1287">
            <v>8.6099999999999996E-2</v>
          </cell>
          <cell r="L1287" t="str">
            <v>NOM</v>
          </cell>
          <cell r="M1287" t="str">
            <v>DATATEC 1er. Nivel</v>
          </cell>
          <cell r="N1287">
            <v>2004004</v>
          </cell>
        </row>
        <row r="1288">
          <cell r="A1288">
            <v>38096</v>
          </cell>
          <cell r="B1288" t="str">
            <v>SOB</v>
          </cell>
          <cell r="C1288">
            <v>38268</v>
          </cell>
          <cell r="D1288">
            <v>6</v>
          </cell>
          <cell r="E1288">
            <v>3.15E-2</v>
          </cell>
          <cell r="F1288" t="str">
            <v>DAT</v>
          </cell>
          <cell r="G1288">
            <v>1</v>
          </cell>
          <cell r="H1288">
            <v>171</v>
          </cell>
          <cell r="I1288">
            <v>2004</v>
          </cell>
          <cell r="J1288">
            <v>4</v>
          </cell>
          <cell r="K1288">
            <v>0.189</v>
          </cell>
          <cell r="L1288" t="str">
            <v>NOM</v>
          </cell>
          <cell r="M1288" t="str">
            <v>DATATEC 1er. Nivel</v>
          </cell>
          <cell r="N1288">
            <v>2004004</v>
          </cell>
        </row>
        <row r="1289">
          <cell r="A1289">
            <v>38096</v>
          </cell>
          <cell r="B1289" t="str">
            <v>SOB</v>
          </cell>
          <cell r="C1289">
            <v>38941</v>
          </cell>
          <cell r="D1289">
            <v>6</v>
          </cell>
          <cell r="E1289">
            <v>4.7899999999999998E-2</v>
          </cell>
          <cell r="F1289" t="str">
            <v>DAT</v>
          </cell>
          <cell r="G1289">
            <v>2</v>
          </cell>
          <cell r="H1289">
            <v>844</v>
          </cell>
          <cell r="I1289">
            <v>2004</v>
          </cell>
          <cell r="J1289">
            <v>4</v>
          </cell>
          <cell r="K1289">
            <v>0.28739999999999999</v>
          </cell>
          <cell r="L1289" t="str">
            <v>NOM</v>
          </cell>
          <cell r="M1289" t="str">
            <v>DATATEC 2o. Nivel</v>
          </cell>
          <cell r="N1289">
            <v>2004004</v>
          </cell>
        </row>
        <row r="1290">
          <cell r="A1290">
            <v>38096</v>
          </cell>
          <cell r="B1290" t="str">
            <v>SOB</v>
          </cell>
          <cell r="C1290">
            <v>39855</v>
          </cell>
          <cell r="D1290">
            <v>1</v>
          </cell>
          <cell r="E1290">
            <v>7.3499999999999996E-2</v>
          </cell>
          <cell r="F1290" t="str">
            <v>DAT</v>
          </cell>
          <cell r="G1290">
            <v>2</v>
          </cell>
          <cell r="H1290">
            <v>1758</v>
          </cell>
          <cell r="I1290">
            <v>2004</v>
          </cell>
          <cell r="J1290">
            <v>4</v>
          </cell>
          <cell r="K1290">
            <v>7.3499999999999996E-2</v>
          </cell>
          <cell r="L1290" t="str">
            <v>NOM</v>
          </cell>
          <cell r="M1290" t="str">
            <v>DATATEC 2o. Nivel</v>
          </cell>
          <cell r="N1290">
            <v>2004004</v>
          </cell>
        </row>
        <row r="1291">
          <cell r="A1291">
            <v>38096</v>
          </cell>
          <cell r="B1291" t="str">
            <v>SOB</v>
          </cell>
          <cell r="C1291">
            <v>38941</v>
          </cell>
          <cell r="D1291">
            <v>2</v>
          </cell>
          <cell r="E1291">
            <v>4.7600000000000003E-2</v>
          </cell>
          <cell r="F1291" t="str">
            <v>CIM</v>
          </cell>
          <cell r="G1291">
            <v>2</v>
          </cell>
          <cell r="H1291">
            <v>844</v>
          </cell>
          <cell r="I1291">
            <v>2004</v>
          </cell>
          <cell r="J1291">
            <v>4</v>
          </cell>
          <cell r="K1291">
            <v>9.5200000000000007E-2</v>
          </cell>
          <cell r="L1291" t="str">
            <v>NOM</v>
          </cell>
          <cell r="M1291" t="str">
            <v>CIMD 2o. Nivel</v>
          </cell>
          <cell r="N1291">
            <v>2004004</v>
          </cell>
        </row>
        <row r="1292">
          <cell r="A1292">
            <v>38096</v>
          </cell>
          <cell r="B1292" t="str">
            <v>SOB</v>
          </cell>
          <cell r="C1292">
            <v>42474</v>
          </cell>
          <cell r="D1292">
            <v>2</v>
          </cell>
          <cell r="E1292">
            <v>5.8889999999999998E-2</v>
          </cell>
          <cell r="F1292" t="str">
            <v>CIM</v>
          </cell>
          <cell r="G1292">
            <v>2</v>
          </cell>
          <cell r="H1292">
            <v>4377</v>
          </cell>
          <cell r="I1292">
            <v>2004</v>
          </cell>
          <cell r="J1292">
            <v>4</v>
          </cell>
          <cell r="K1292">
            <v>0.11778</v>
          </cell>
          <cell r="L1292" t="str">
            <v>VAC</v>
          </cell>
          <cell r="M1292" t="str">
            <v>CIMD 2o. Nivel</v>
          </cell>
          <cell r="N1292">
            <v>2004004</v>
          </cell>
        </row>
        <row r="1293">
          <cell r="A1293">
            <v>38097</v>
          </cell>
          <cell r="B1293" t="str">
            <v>SOB</v>
          </cell>
          <cell r="C1293">
            <v>39855</v>
          </cell>
          <cell r="D1293">
            <v>3</v>
          </cell>
          <cell r="E1293">
            <v>7.3800000000000004E-2</v>
          </cell>
          <cell r="F1293" t="str">
            <v>DAT</v>
          </cell>
          <cell r="G1293">
            <v>1</v>
          </cell>
          <cell r="H1293">
            <v>1757</v>
          </cell>
          <cell r="I1293">
            <v>2004</v>
          </cell>
          <cell r="J1293">
            <v>4</v>
          </cell>
          <cell r="K1293">
            <v>0.22140000000000001</v>
          </cell>
          <cell r="L1293" t="str">
            <v>NOM</v>
          </cell>
          <cell r="M1293" t="str">
            <v>DATATEC 1er. Nivel</v>
          </cell>
          <cell r="N1293">
            <v>2004004</v>
          </cell>
        </row>
        <row r="1294">
          <cell r="A1294">
            <v>38098</v>
          </cell>
          <cell r="B1294" t="str">
            <v>SOB</v>
          </cell>
          <cell r="C1294">
            <v>38159</v>
          </cell>
          <cell r="D1294">
            <v>1</v>
          </cell>
          <cell r="E1294">
            <v>2.75E-2</v>
          </cell>
          <cell r="F1294" t="str">
            <v>DAT</v>
          </cell>
          <cell r="G1294">
            <v>1</v>
          </cell>
          <cell r="H1294">
            <v>60</v>
          </cell>
          <cell r="I1294">
            <v>2004</v>
          </cell>
          <cell r="J1294">
            <v>4</v>
          </cell>
          <cell r="K1294">
            <v>2.75E-2</v>
          </cell>
          <cell r="L1294" t="str">
            <v>NOM</v>
          </cell>
          <cell r="M1294" t="str">
            <v>DATATEC 1er. Nivel</v>
          </cell>
          <cell r="N1294">
            <v>2004004</v>
          </cell>
        </row>
        <row r="1295">
          <cell r="A1295">
            <v>38098</v>
          </cell>
          <cell r="B1295" t="str">
            <v>SOB</v>
          </cell>
          <cell r="C1295">
            <v>38941</v>
          </cell>
          <cell r="D1295">
            <v>1</v>
          </cell>
          <cell r="E1295">
            <v>4.8099999999999997E-2</v>
          </cell>
          <cell r="F1295" t="str">
            <v>DAT</v>
          </cell>
          <cell r="G1295">
            <v>2</v>
          </cell>
          <cell r="H1295">
            <v>842</v>
          </cell>
          <cell r="I1295">
            <v>2004</v>
          </cell>
          <cell r="J1295">
            <v>4</v>
          </cell>
          <cell r="K1295">
            <v>4.8099999999999997E-2</v>
          </cell>
          <cell r="L1295" t="str">
            <v>NOM</v>
          </cell>
          <cell r="M1295" t="str">
            <v>DATATEC 2o. Nivel</v>
          </cell>
          <cell r="N1295">
            <v>2004004</v>
          </cell>
        </row>
        <row r="1296">
          <cell r="A1296">
            <v>38098</v>
          </cell>
          <cell r="B1296" t="str">
            <v>SOB</v>
          </cell>
          <cell r="C1296">
            <v>39638</v>
          </cell>
          <cell r="D1296">
            <v>1</v>
          </cell>
          <cell r="E1296">
            <v>6.5000000000000002E-2</v>
          </cell>
          <cell r="F1296" t="str">
            <v>DAT</v>
          </cell>
          <cell r="G1296">
            <v>2</v>
          </cell>
          <cell r="H1296">
            <v>1539</v>
          </cell>
          <cell r="I1296">
            <v>2004</v>
          </cell>
          <cell r="J1296">
            <v>4</v>
          </cell>
          <cell r="K1296">
            <v>6.5000000000000002E-2</v>
          </cell>
          <cell r="L1296" t="str">
            <v>NOM</v>
          </cell>
          <cell r="M1296" t="str">
            <v>DATATEC 2o. Nivel</v>
          </cell>
          <cell r="N1296">
            <v>2004004</v>
          </cell>
        </row>
        <row r="1297">
          <cell r="A1297">
            <v>38098</v>
          </cell>
          <cell r="B1297" t="str">
            <v>SOB</v>
          </cell>
          <cell r="C1297">
            <v>39855</v>
          </cell>
          <cell r="D1297">
            <v>9</v>
          </cell>
          <cell r="E1297">
            <v>7.3599999999999999E-2</v>
          </cell>
          <cell r="F1297" t="str">
            <v>DAT</v>
          </cell>
          <cell r="G1297">
            <v>2</v>
          </cell>
          <cell r="H1297">
            <v>1756</v>
          </cell>
          <cell r="I1297">
            <v>2004</v>
          </cell>
          <cell r="J1297">
            <v>4</v>
          </cell>
          <cell r="K1297">
            <v>0.66239999999999999</v>
          </cell>
          <cell r="L1297" t="str">
            <v>NOM</v>
          </cell>
          <cell r="M1297" t="str">
            <v>DATATEC 2o. Nivel</v>
          </cell>
          <cell r="N1297">
            <v>2004004</v>
          </cell>
        </row>
        <row r="1298">
          <cell r="A1298">
            <v>38098</v>
          </cell>
          <cell r="B1298" t="str">
            <v>SOB</v>
          </cell>
          <cell r="C1298">
            <v>42474</v>
          </cell>
          <cell r="D1298">
            <v>2</v>
          </cell>
          <cell r="E1298">
            <v>5.8599999999999999E-2</v>
          </cell>
          <cell r="F1298" t="str">
            <v>CIM</v>
          </cell>
          <cell r="G1298">
            <v>2</v>
          </cell>
          <cell r="H1298">
            <v>4375</v>
          </cell>
          <cell r="I1298">
            <v>2004</v>
          </cell>
          <cell r="J1298">
            <v>4</v>
          </cell>
          <cell r="K1298">
            <v>0.1172</v>
          </cell>
          <cell r="L1298" t="str">
            <v>VAC</v>
          </cell>
          <cell r="M1298" t="str">
            <v>CIMD 2o. Nivel</v>
          </cell>
          <cell r="N1298">
            <v>2004004</v>
          </cell>
        </row>
        <row r="1299">
          <cell r="A1299">
            <v>38099</v>
          </cell>
          <cell r="B1299" t="str">
            <v>SOB</v>
          </cell>
          <cell r="C1299">
            <v>38159</v>
          </cell>
          <cell r="D1299">
            <v>20</v>
          </cell>
          <cell r="E1299">
            <v>2.8500000000000001E-2</v>
          </cell>
          <cell r="F1299" t="str">
            <v>DAT</v>
          </cell>
          <cell r="G1299">
            <v>2</v>
          </cell>
          <cell r="H1299">
            <v>59</v>
          </cell>
          <cell r="I1299">
            <v>2004</v>
          </cell>
          <cell r="J1299">
            <v>4</v>
          </cell>
          <cell r="K1299">
            <v>0.57000000000000006</v>
          </cell>
          <cell r="L1299" t="str">
            <v>NOM</v>
          </cell>
          <cell r="M1299" t="str">
            <v>DATATEC 2o. Nivel</v>
          </cell>
          <cell r="N1299">
            <v>2004004</v>
          </cell>
        </row>
        <row r="1300">
          <cell r="A1300">
            <v>38099</v>
          </cell>
          <cell r="B1300" t="str">
            <v>SOB</v>
          </cell>
          <cell r="C1300">
            <v>39855</v>
          </cell>
          <cell r="D1300">
            <v>7</v>
          </cell>
          <cell r="E1300">
            <v>7.3999999999999996E-2</v>
          </cell>
          <cell r="F1300" t="str">
            <v>DAT</v>
          </cell>
          <cell r="G1300">
            <v>2</v>
          </cell>
          <cell r="H1300">
            <v>1755</v>
          </cell>
          <cell r="I1300">
            <v>2004</v>
          </cell>
          <cell r="J1300">
            <v>4</v>
          </cell>
          <cell r="K1300">
            <v>0.51800000000000002</v>
          </cell>
          <cell r="L1300" t="str">
            <v>NOM</v>
          </cell>
          <cell r="M1300" t="str">
            <v>DATATEC 2o. Nivel</v>
          </cell>
          <cell r="N1300">
            <v>2004004</v>
          </cell>
        </row>
        <row r="1301">
          <cell r="A1301">
            <v>38100</v>
          </cell>
          <cell r="B1301" t="str">
            <v>SOB</v>
          </cell>
          <cell r="C1301">
            <v>38514</v>
          </cell>
          <cell r="D1301">
            <v>2</v>
          </cell>
          <cell r="E1301">
            <v>3.7499999999999999E-2</v>
          </cell>
          <cell r="F1301" t="str">
            <v>DAT</v>
          </cell>
          <cell r="G1301">
            <v>1</v>
          </cell>
          <cell r="H1301">
            <v>411</v>
          </cell>
          <cell r="I1301">
            <v>2004</v>
          </cell>
          <cell r="J1301">
            <v>4</v>
          </cell>
          <cell r="K1301">
            <v>7.4999999999999997E-2</v>
          </cell>
          <cell r="L1301" t="str">
            <v>NOM</v>
          </cell>
          <cell r="M1301" t="str">
            <v>DATATEC 1er. Nivel</v>
          </cell>
          <cell r="N1301">
            <v>2004004</v>
          </cell>
        </row>
        <row r="1302">
          <cell r="A1302">
            <v>38100</v>
          </cell>
          <cell r="B1302" t="str">
            <v>SOB</v>
          </cell>
          <cell r="C1302">
            <v>38514</v>
          </cell>
          <cell r="D1302">
            <v>2</v>
          </cell>
          <cell r="E1302">
            <v>3.7124999999999998E-2</v>
          </cell>
          <cell r="F1302" t="str">
            <v>DAT</v>
          </cell>
          <cell r="G1302">
            <v>2</v>
          </cell>
          <cell r="H1302">
            <v>411</v>
          </cell>
          <cell r="I1302">
            <v>2004</v>
          </cell>
          <cell r="J1302">
            <v>4</v>
          </cell>
          <cell r="K1302">
            <v>7.4249999999999997E-2</v>
          </cell>
          <cell r="L1302" t="str">
            <v>NOM</v>
          </cell>
          <cell r="M1302" t="str">
            <v>DATATEC 2o. Nivel</v>
          </cell>
          <cell r="N1302">
            <v>2004004</v>
          </cell>
        </row>
        <row r="1303">
          <cell r="A1303">
            <v>38100</v>
          </cell>
          <cell r="B1303" t="str">
            <v>SOB</v>
          </cell>
          <cell r="C1303">
            <v>39855</v>
          </cell>
          <cell r="D1303">
            <v>3</v>
          </cell>
          <cell r="E1303">
            <v>7.3999999999999996E-2</v>
          </cell>
          <cell r="F1303" t="str">
            <v>DAT</v>
          </cell>
          <cell r="G1303">
            <v>2</v>
          </cell>
          <cell r="H1303">
            <v>1752</v>
          </cell>
          <cell r="I1303">
            <v>2004</v>
          </cell>
          <cell r="J1303">
            <v>4</v>
          </cell>
          <cell r="K1303">
            <v>0.22199999999999998</v>
          </cell>
          <cell r="L1303" t="str">
            <v>NOM</v>
          </cell>
          <cell r="M1303" t="str">
            <v>DATATEC 2o. Nivel</v>
          </cell>
          <cell r="N1303">
            <v>2004004</v>
          </cell>
        </row>
        <row r="1304">
          <cell r="A1304">
            <v>38103</v>
          </cell>
          <cell r="B1304" t="str">
            <v>SOB</v>
          </cell>
          <cell r="C1304">
            <v>38514</v>
          </cell>
          <cell r="D1304">
            <v>1</v>
          </cell>
          <cell r="E1304">
            <v>3.7499999999999999E-2</v>
          </cell>
          <cell r="F1304" t="str">
            <v>DAT</v>
          </cell>
          <cell r="G1304">
            <v>2</v>
          </cell>
          <cell r="H1304">
            <v>410</v>
          </cell>
          <cell r="I1304">
            <v>2004</v>
          </cell>
          <cell r="J1304">
            <v>4</v>
          </cell>
          <cell r="K1304">
            <v>3.7499999999999999E-2</v>
          </cell>
          <cell r="L1304" t="str">
            <v>NOM</v>
          </cell>
          <cell r="M1304" t="str">
            <v>DATATEC 2o. Nivel</v>
          </cell>
          <cell r="N1304">
            <v>2004004</v>
          </cell>
        </row>
        <row r="1305">
          <cell r="A1305">
            <v>38104</v>
          </cell>
          <cell r="B1305" t="str">
            <v>SOB</v>
          </cell>
          <cell r="C1305">
            <v>38370</v>
          </cell>
          <cell r="D1305">
            <v>2</v>
          </cell>
          <cell r="E1305">
            <v>3.3649999999999999E-2</v>
          </cell>
          <cell r="F1305" t="str">
            <v>DAT</v>
          </cell>
          <cell r="G1305">
            <v>2</v>
          </cell>
          <cell r="H1305">
            <v>265</v>
          </cell>
          <cell r="I1305">
            <v>2004</v>
          </cell>
          <cell r="J1305">
            <v>4</v>
          </cell>
          <cell r="K1305">
            <v>6.7299999999999999E-2</v>
          </cell>
          <cell r="L1305" t="str">
            <v>NOM</v>
          </cell>
          <cell r="M1305" t="str">
            <v>DATATEC 2o. Nivel</v>
          </cell>
          <cell r="N1305">
            <v>2004004</v>
          </cell>
        </row>
        <row r="1306">
          <cell r="A1306">
            <v>38104</v>
          </cell>
          <cell r="B1306" t="str">
            <v>SOB</v>
          </cell>
          <cell r="C1306">
            <v>39638</v>
          </cell>
          <cell r="D1306">
            <v>2</v>
          </cell>
          <cell r="E1306">
            <v>6.5799999999999997E-2</v>
          </cell>
          <cell r="F1306" t="str">
            <v>CIM</v>
          </cell>
          <cell r="G1306">
            <v>2</v>
          </cell>
          <cell r="H1306">
            <v>1533</v>
          </cell>
          <cell r="I1306">
            <v>2004</v>
          </cell>
          <cell r="J1306">
            <v>4</v>
          </cell>
          <cell r="K1306">
            <v>0.13159999999999999</v>
          </cell>
          <cell r="L1306" t="str">
            <v>NOM</v>
          </cell>
          <cell r="M1306" t="str">
            <v>CIMD 2o. Nivel</v>
          </cell>
          <cell r="N1306">
            <v>2004004</v>
          </cell>
        </row>
        <row r="1307">
          <cell r="A1307">
            <v>38105</v>
          </cell>
          <cell r="B1307" t="str">
            <v>SOB</v>
          </cell>
          <cell r="C1307">
            <v>38370</v>
          </cell>
          <cell r="D1307">
            <v>3</v>
          </cell>
          <cell r="E1307">
            <v>3.4333299999999997E-2</v>
          </cell>
          <cell r="F1307" t="str">
            <v>DAT</v>
          </cell>
          <cell r="G1307">
            <v>2</v>
          </cell>
          <cell r="H1307">
            <v>264</v>
          </cell>
          <cell r="I1307">
            <v>2004</v>
          </cell>
          <cell r="J1307">
            <v>4</v>
          </cell>
          <cell r="K1307">
            <v>0.10299989999999999</v>
          </cell>
          <cell r="L1307" t="str">
            <v>NOM</v>
          </cell>
          <cell r="M1307" t="str">
            <v>DATATEC 2o. Nivel</v>
          </cell>
          <cell r="N1307">
            <v>2004004</v>
          </cell>
        </row>
        <row r="1308">
          <cell r="A1308">
            <v>38105</v>
          </cell>
          <cell r="B1308" t="str">
            <v>SOB</v>
          </cell>
          <cell r="C1308">
            <v>38268</v>
          </cell>
          <cell r="D1308">
            <v>1</v>
          </cell>
          <cell r="E1308">
            <v>3.2000000000000001E-2</v>
          </cell>
          <cell r="F1308" t="str">
            <v>DAT</v>
          </cell>
          <cell r="G1308">
            <v>1</v>
          </cell>
          <cell r="H1308">
            <v>162</v>
          </cell>
          <cell r="I1308">
            <v>2004</v>
          </cell>
          <cell r="J1308">
            <v>4</v>
          </cell>
          <cell r="K1308">
            <v>3.2000000000000001E-2</v>
          </cell>
          <cell r="L1308" t="str">
            <v>NOM</v>
          </cell>
          <cell r="M1308" t="str">
            <v>DATATEC 1er. Nivel</v>
          </cell>
          <cell r="N1308">
            <v>2004004</v>
          </cell>
        </row>
        <row r="1309">
          <cell r="A1309">
            <v>38105</v>
          </cell>
          <cell r="B1309" t="str">
            <v>SOB</v>
          </cell>
          <cell r="C1309">
            <v>38370</v>
          </cell>
          <cell r="D1309">
            <v>1</v>
          </cell>
          <cell r="E1309">
            <v>3.4000000000000002E-2</v>
          </cell>
          <cell r="F1309" t="str">
            <v>DAT</v>
          </cell>
          <cell r="G1309">
            <v>1</v>
          </cell>
          <cell r="H1309">
            <v>264</v>
          </cell>
          <cell r="I1309">
            <v>2004</v>
          </cell>
          <cell r="J1309">
            <v>4</v>
          </cell>
          <cell r="K1309">
            <v>3.4000000000000002E-2</v>
          </cell>
          <cell r="L1309" t="str">
            <v>NOM</v>
          </cell>
          <cell r="M1309" t="str">
            <v>DATATEC 1er. Nivel</v>
          </cell>
          <cell r="N1309">
            <v>2004004</v>
          </cell>
        </row>
        <row r="1310">
          <cell r="A1310">
            <v>38105</v>
          </cell>
          <cell r="B1310" t="str">
            <v>SOB</v>
          </cell>
          <cell r="C1310">
            <v>38514</v>
          </cell>
          <cell r="D1310">
            <v>2</v>
          </cell>
          <cell r="E1310">
            <v>3.95E-2</v>
          </cell>
          <cell r="F1310" t="str">
            <v>DAT</v>
          </cell>
          <cell r="G1310">
            <v>1</v>
          </cell>
          <cell r="H1310">
            <v>408</v>
          </cell>
          <cell r="I1310">
            <v>2004</v>
          </cell>
          <cell r="J1310">
            <v>4</v>
          </cell>
          <cell r="K1310">
            <v>7.9000000000000001E-2</v>
          </cell>
          <cell r="L1310" t="str">
            <v>NOM</v>
          </cell>
          <cell r="M1310" t="str">
            <v>DATATEC 1er. Nivel</v>
          </cell>
          <cell r="N1310">
            <v>2004004</v>
          </cell>
        </row>
        <row r="1311">
          <cell r="A1311">
            <v>38105</v>
          </cell>
          <cell r="B1311" t="str">
            <v>SOB</v>
          </cell>
          <cell r="C1311">
            <v>38941</v>
          </cell>
          <cell r="D1311">
            <v>2</v>
          </cell>
          <cell r="E1311">
            <v>5.0650000000000001E-2</v>
          </cell>
          <cell r="F1311" t="str">
            <v>DAT</v>
          </cell>
          <cell r="G1311">
            <v>1</v>
          </cell>
          <cell r="H1311">
            <v>835</v>
          </cell>
          <cell r="I1311">
            <v>2004</v>
          </cell>
          <cell r="J1311">
            <v>4</v>
          </cell>
          <cell r="K1311">
            <v>0.1013</v>
          </cell>
          <cell r="L1311" t="str">
            <v>NOM</v>
          </cell>
          <cell r="M1311" t="str">
            <v>DATATEC 1er. Nivel</v>
          </cell>
          <cell r="N1311">
            <v>2004004</v>
          </cell>
        </row>
        <row r="1312">
          <cell r="A1312">
            <v>38105</v>
          </cell>
          <cell r="B1312" t="str">
            <v>SOB</v>
          </cell>
          <cell r="C1312">
            <v>39638</v>
          </cell>
          <cell r="D1312">
            <v>1</v>
          </cell>
          <cell r="E1312">
            <v>6.5500000000000003E-2</v>
          </cell>
          <cell r="F1312" t="str">
            <v>DAT</v>
          </cell>
          <cell r="G1312">
            <v>1</v>
          </cell>
          <cell r="H1312">
            <v>1532</v>
          </cell>
          <cell r="I1312">
            <v>2004</v>
          </cell>
          <cell r="J1312">
            <v>4</v>
          </cell>
          <cell r="K1312">
            <v>6.5500000000000003E-2</v>
          </cell>
          <cell r="L1312" t="str">
            <v>NOM</v>
          </cell>
          <cell r="M1312" t="str">
            <v>DATATEC 1er. Nivel</v>
          </cell>
          <cell r="N1312">
            <v>2004004</v>
          </cell>
        </row>
        <row r="1313">
          <cell r="A1313">
            <v>38107</v>
          </cell>
          <cell r="B1313" t="str">
            <v>SOB</v>
          </cell>
          <cell r="C1313">
            <v>41619</v>
          </cell>
          <cell r="D1313">
            <v>4</v>
          </cell>
          <cell r="E1313">
            <v>5.8000000000000003E-2</v>
          </cell>
          <cell r="F1313" t="str">
            <v>DAT</v>
          </cell>
          <cell r="G1313">
            <v>2</v>
          </cell>
          <cell r="H1313">
            <v>3509</v>
          </cell>
          <cell r="I1313">
            <v>2004</v>
          </cell>
          <cell r="J1313">
            <v>4</v>
          </cell>
          <cell r="K1313">
            <v>0.23200000000000001</v>
          </cell>
          <cell r="L1313" t="str">
            <v>VAC</v>
          </cell>
          <cell r="M1313" t="str">
            <v>DATATEC 2o. Nivel</v>
          </cell>
          <cell r="N1313">
            <v>2004004</v>
          </cell>
        </row>
        <row r="1314">
          <cell r="A1314">
            <v>38107</v>
          </cell>
          <cell r="B1314" t="str">
            <v>SOB</v>
          </cell>
          <cell r="C1314">
            <v>38159</v>
          </cell>
          <cell r="D1314">
            <v>4</v>
          </cell>
          <cell r="E1314">
            <v>2.9749999999999999E-2</v>
          </cell>
          <cell r="F1314" t="str">
            <v>CIM</v>
          </cell>
          <cell r="G1314">
            <v>2</v>
          </cell>
          <cell r="H1314">
            <v>49</v>
          </cell>
          <cell r="I1314">
            <v>2004</v>
          </cell>
          <cell r="J1314">
            <v>4</v>
          </cell>
          <cell r="K1314">
            <v>0.11899999999999999</v>
          </cell>
          <cell r="L1314" t="str">
            <v>NOM</v>
          </cell>
          <cell r="M1314" t="str">
            <v>CIMD 2o. Nivel</v>
          </cell>
          <cell r="N1314">
            <v>2004004</v>
          </cell>
        </row>
        <row r="1315">
          <cell r="A1315">
            <v>38110</v>
          </cell>
          <cell r="B1315" t="str">
            <v>SOB</v>
          </cell>
          <cell r="C1315">
            <v>38268</v>
          </cell>
          <cell r="D1315">
            <v>1</v>
          </cell>
          <cell r="E1315">
            <v>3.3500000000000002E-2</v>
          </cell>
          <cell r="F1315" t="str">
            <v>DAT</v>
          </cell>
          <cell r="G1315">
            <v>2</v>
          </cell>
          <cell r="H1315">
            <v>157</v>
          </cell>
          <cell r="I1315">
            <v>2004</v>
          </cell>
          <cell r="J1315">
            <v>5</v>
          </cell>
          <cell r="K1315">
            <v>3.3500000000000002E-2</v>
          </cell>
          <cell r="L1315" t="str">
            <v>NOM</v>
          </cell>
          <cell r="M1315" t="str">
            <v>DATATEC 2o. Nivel</v>
          </cell>
          <cell r="N1315">
            <v>2004005</v>
          </cell>
        </row>
        <row r="1316">
          <cell r="A1316">
            <v>38110</v>
          </cell>
          <cell r="B1316" t="str">
            <v>SOB</v>
          </cell>
          <cell r="C1316">
            <v>38370</v>
          </cell>
          <cell r="D1316">
            <v>2</v>
          </cell>
          <cell r="E1316">
            <v>3.5499999999999997E-2</v>
          </cell>
          <cell r="F1316" t="str">
            <v>DAT</v>
          </cell>
          <cell r="G1316">
            <v>2</v>
          </cell>
          <cell r="H1316">
            <v>259</v>
          </cell>
          <cell r="I1316">
            <v>2004</v>
          </cell>
          <cell r="J1316">
            <v>5</v>
          </cell>
          <cell r="K1316">
            <v>7.0999999999999994E-2</v>
          </cell>
          <cell r="L1316" t="str">
            <v>NOM</v>
          </cell>
          <cell r="M1316" t="str">
            <v>DATATEC 2o. Nivel</v>
          </cell>
          <cell r="N1316">
            <v>2004005</v>
          </cell>
        </row>
        <row r="1317">
          <cell r="A1317">
            <v>38110</v>
          </cell>
          <cell r="B1317" t="str">
            <v>SOB</v>
          </cell>
          <cell r="C1317">
            <v>38268</v>
          </cell>
          <cell r="D1317">
            <v>1</v>
          </cell>
          <cell r="E1317">
            <v>3.3799999999999997E-2</v>
          </cell>
          <cell r="F1317" t="str">
            <v>CIM</v>
          </cell>
          <cell r="G1317">
            <v>2</v>
          </cell>
          <cell r="H1317">
            <v>157</v>
          </cell>
          <cell r="I1317">
            <v>2004</v>
          </cell>
          <cell r="J1317">
            <v>5</v>
          </cell>
          <cell r="K1317">
            <v>3.3799999999999997E-2</v>
          </cell>
          <cell r="L1317" t="str">
            <v>NOM</v>
          </cell>
          <cell r="M1317" t="str">
            <v>CIMD 2o. Nivel</v>
          </cell>
          <cell r="N1317">
            <v>2004005</v>
          </cell>
        </row>
        <row r="1318">
          <cell r="A1318">
            <v>38110</v>
          </cell>
          <cell r="B1318" t="str">
            <v>SOB</v>
          </cell>
          <cell r="C1318">
            <v>38370</v>
          </cell>
          <cell r="D1318">
            <v>2</v>
          </cell>
          <cell r="E1318">
            <v>3.5499999999999997E-2</v>
          </cell>
          <cell r="F1318" t="str">
            <v>CIM</v>
          </cell>
          <cell r="G1318">
            <v>2</v>
          </cell>
          <cell r="H1318">
            <v>259</v>
          </cell>
          <cell r="I1318">
            <v>2004</v>
          </cell>
          <cell r="J1318">
            <v>5</v>
          </cell>
          <cell r="K1318">
            <v>7.0999999999999994E-2</v>
          </cell>
          <cell r="L1318" t="str">
            <v>NOM</v>
          </cell>
          <cell r="M1318" t="str">
            <v>CIMD 2o. Nivel</v>
          </cell>
          <cell r="N1318">
            <v>2004005</v>
          </cell>
        </row>
        <row r="1319">
          <cell r="A1319">
            <v>38110</v>
          </cell>
          <cell r="B1319" t="str">
            <v>SOB</v>
          </cell>
          <cell r="C1319">
            <v>38941</v>
          </cell>
          <cell r="D1319">
            <v>1</v>
          </cell>
          <cell r="E1319">
            <v>5.1999999999999998E-2</v>
          </cell>
          <cell r="F1319" t="str">
            <v>CIM</v>
          </cell>
          <cell r="G1319">
            <v>2</v>
          </cell>
          <cell r="H1319">
            <v>830</v>
          </cell>
          <cell r="I1319">
            <v>2004</v>
          </cell>
          <cell r="J1319">
            <v>5</v>
          </cell>
          <cell r="K1319">
            <v>5.1999999999999998E-2</v>
          </cell>
          <cell r="L1319" t="str">
            <v>NOM</v>
          </cell>
          <cell r="M1319" t="str">
            <v>CIMD 2o. Nivel</v>
          </cell>
          <cell r="N1319">
            <v>2004005</v>
          </cell>
        </row>
        <row r="1320">
          <cell r="A1320">
            <v>38111</v>
          </cell>
          <cell r="B1320" t="str">
            <v>SOB</v>
          </cell>
          <cell r="C1320">
            <v>42474</v>
          </cell>
          <cell r="D1320">
            <v>2</v>
          </cell>
          <cell r="E1320">
            <v>5.8979999999999998E-2</v>
          </cell>
          <cell r="F1320" t="str">
            <v>CIM</v>
          </cell>
          <cell r="G1320">
            <v>2</v>
          </cell>
          <cell r="H1320">
            <v>4362</v>
          </cell>
          <cell r="I1320">
            <v>2004</v>
          </cell>
          <cell r="J1320">
            <v>5</v>
          </cell>
          <cell r="K1320">
            <v>0.11796</v>
          </cell>
          <cell r="L1320" t="str">
            <v>VAC</v>
          </cell>
          <cell r="M1320" t="str">
            <v>CIMD 2o. Nivel</v>
          </cell>
          <cell r="N1320">
            <v>2004005</v>
          </cell>
        </row>
        <row r="1321">
          <cell r="A1321">
            <v>38112</v>
          </cell>
          <cell r="B1321" t="str">
            <v>SOB</v>
          </cell>
          <cell r="C1321">
            <v>38370</v>
          </cell>
          <cell r="D1321">
            <v>1</v>
          </cell>
          <cell r="E1321">
            <v>3.5700000000000003E-2</v>
          </cell>
          <cell r="F1321" t="str">
            <v>DAT</v>
          </cell>
          <cell r="G1321">
            <v>1</v>
          </cell>
          <cell r="H1321">
            <v>257</v>
          </cell>
          <cell r="I1321">
            <v>2004</v>
          </cell>
          <cell r="J1321">
            <v>5</v>
          </cell>
          <cell r="K1321">
            <v>3.5700000000000003E-2</v>
          </cell>
          <cell r="L1321" t="str">
            <v>NOM</v>
          </cell>
          <cell r="M1321" t="str">
            <v>DATATEC 1er. Nivel</v>
          </cell>
          <cell r="N1321">
            <v>2004005</v>
          </cell>
        </row>
        <row r="1322">
          <cell r="A1322">
            <v>38112</v>
          </cell>
          <cell r="B1322" t="str">
            <v>SOB</v>
          </cell>
          <cell r="C1322">
            <v>38370</v>
          </cell>
          <cell r="D1322">
            <v>5</v>
          </cell>
          <cell r="E1322">
            <v>3.5499999999999997E-2</v>
          </cell>
          <cell r="F1322" t="str">
            <v>DAT</v>
          </cell>
          <cell r="G1322">
            <v>2</v>
          </cell>
          <cell r="H1322">
            <v>257</v>
          </cell>
          <cell r="I1322">
            <v>2004</v>
          </cell>
          <cell r="J1322">
            <v>5</v>
          </cell>
          <cell r="K1322">
            <v>0.17749999999999999</v>
          </cell>
          <cell r="L1322" t="str">
            <v>NOM</v>
          </cell>
          <cell r="M1322" t="str">
            <v>DATATEC 2o. Nivel</v>
          </cell>
          <cell r="N1322">
            <v>2004005</v>
          </cell>
        </row>
        <row r="1323">
          <cell r="A1323">
            <v>38113</v>
          </cell>
          <cell r="B1323" t="str">
            <v>SOB</v>
          </cell>
          <cell r="C1323">
            <v>38370</v>
          </cell>
          <cell r="D1323">
            <v>2</v>
          </cell>
          <cell r="E1323">
            <v>3.6499999999999998E-2</v>
          </cell>
          <cell r="F1323" t="str">
            <v>CIM</v>
          </cell>
          <cell r="G1323">
            <v>2</v>
          </cell>
          <cell r="H1323">
            <v>256</v>
          </cell>
          <cell r="I1323">
            <v>2004</v>
          </cell>
          <cell r="J1323">
            <v>5</v>
          </cell>
          <cell r="K1323">
            <v>7.2999999999999995E-2</v>
          </cell>
          <cell r="L1323" t="str">
            <v>NOM</v>
          </cell>
          <cell r="M1323" t="str">
            <v>CIMD 2o. Nivel</v>
          </cell>
          <cell r="N1323">
            <v>2004005</v>
          </cell>
        </row>
        <row r="1324">
          <cell r="A1324">
            <v>38113</v>
          </cell>
          <cell r="B1324" t="str">
            <v>SOB</v>
          </cell>
          <cell r="C1324">
            <v>38268</v>
          </cell>
          <cell r="D1324">
            <v>1</v>
          </cell>
          <cell r="E1324">
            <v>3.4000000000000002E-2</v>
          </cell>
          <cell r="F1324" t="str">
            <v>DAT</v>
          </cell>
          <cell r="G1324">
            <v>1</v>
          </cell>
          <cell r="H1324">
            <v>154</v>
          </cell>
          <cell r="I1324">
            <v>2004</v>
          </cell>
          <cell r="J1324">
            <v>5</v>
          </cell>
          <cell r="K1324">
            <v>3.4000000000000002E-2</v>
          </cell>
          <cell r="L1324" t="str">
            <v>NOM</v>
          </cell>
          <cell r="M1324" t="str">
            <v>DATATEC 1er. Nivel</v>
          </cell>
          <cell r="N1324">
            <v>2004005</v>
          </cell>
        </row>
        <row r="1325">
          <cell r="A1325">
            <v>38113</v>
          </cell>
          <cell r="B1325" t="str">
            <v>SOB</v>
          </cell>
          <cell r="C1325">
            <v>38268</v>
          </cell>
          <cell r="D1325">
            <v>1</v>
          </cell>
          <cell r="E1325">
            <v>3.4000000000000002E-2</v>
          </cell>
          <cell r="F1325" t="str">
            <v>DAT</v>
          </cell>
          <cell r="G1325">
            <v>2</v>
          </cell>
          <cell r="H1325">
            <v>154</v>
          </cell>
          <cell r="I1325">
            <v>2004</v>
          </cell>
          <cell r="J1325">
            <v>5</v>
          </cell>
          <cell r="K1325">
            <v>3.4000000000000002E-2</v>
          </cell>
          <cell r="L1325" t="str">
            <v>NOM</v>
          </cell>
          <cell r="M1325" t="str">
            <v>DATATEC 2o. Nivel</v>
          </cell>
          <cell r="N1325">
            <v>2004005</v>
          </cell>
        </row>
        <row r="1326">
          <cell r="A1326">
            <v>38113</v>
          </cell>
          <cell r="B1326" t="str">
            <v>SOB</v>
          </cell>
          <cell r="C1326">
            <v>38370</v>
          </cell>
          <cell r="D1326">
            <v>16</v>
          </cell>
          <cell r="E1326">
            <v>3.623125E-2</v>
          </cell>
          <cell r="F1326" t="str">
            <v>DAT</v>
          </cell>
          <cell r="G1326">
            <v>2</v>
          </cell>
          <cell r="H1326">
            <v>256</v>
          </cell>
          <cell r="I1326">
            <v>2004</v>
          </cell>
          <cell r="J1326">
            <v>5</v>
          </cell>
          <cell r="K1326">
            <v>0.57969999999999999</v>
          </cell>
          <cell r="L1326" t="str">
            <v>NOM</v>
          </cell>
          <cell r="M1326" t="str">
            <v>DATATEC 2o. Nivel</v>
          </cell>
          <cell r="N1326">
            <v>2004005</v>
          </cell>
        </row>
        <row r="1327">
          <cell r="A1327">
            <v>38113</v>
          </cell>
          <cell r="B1327" t="str">
            <v>SOB</v>
          </cell>
          <cell r="C1327">
            <v>38514</v>
          </cell>
          <cell r="D1327">
            <v>4</v>
          </cell>
          <cell r="E1327">
            <v>4.045E-2</v>
          </cell>
          <cell r="F1327" t="str">
            <v>DAT</v>
          </cell>
          <cell r="G1327">
            <v>2</v>
          </cell>
          <cell r="H1327">
            <v>400</v>
          </cell>
          <cell r="I1327">
            <v>2004</v>
          </cell>
          <cell r="J1327">
            <v>5</v>
          </cell>
          <cell r="K1327">
            <v>0.1618</v>
          </cell>
          <cell r="L1327" t="str">
            <v>NOM</v>
          </cell>
          <cell r="M1327" t="str">
            <v>DATATEC 2o. Nivel</v>
          </cell>
          <cell r="N1327">
            <v>2004005</v>
          </cell>
        </row>
        <row r="1328">
          <cell r="A1328">
            <v>38113</v>
          </cell>
          <cell r="B1328" t="str">
            <v>SOB</v>
          </cell>
          <cell r="C1328">
            <v>38941</v>
          </cell>
          <cell r="D1328">
            <v>8.5</v>
          </cell>
          <cell r="E1328">
            <v>5.2647100000000002E-2</v>
          </cell>
          <cell r="F1328" t="str">
            <v>DAT</v>
          </cell>
          <cell r="G1328">
            <v>2</v>
          </cell>
          <cell r="H1328">
            <v>827</v>
          </cell>
          <cell r="I1328">
            <v>2004</v>
          </cell>
          <cell r="J1328">
            <v>5</v>
          </cell>
          <cell r="K1328">
            <v>0.44750034999999999</v>
          </cell>
          <cell r="L1328" t="str">
            <v>NOM</v>
          </cell>
          <cell r="M1328" t="str">
            <v>DATATEC 2o. Nivel</v>
          </cell>
          <cell r="N1328">
            <v>2004005</v>
          </cell>
        </row>
        <row r="1329">
          <cell r="A1329">
            <v>38114</v>
          </cell>
          <cell r="B1329" t="str">
            <v>SOB</v>
          </cell>
          <cell r="C1329">
            <v>38268</v>
          </cell>
          <cell r="D1329">
            <v>14</v>
          </cell>
          <cell r="E1329">
            <v>3.4228500000000002E-2</v>
          </cell>
          <cell r="F1329" t="str">
            <v>DAT</v>
          </cell>
          <cell r="G1329">
            <v>2</v>
          </cell>
          <cell r="H1329">
            <v>151</v>
          </cell>
          <cell r="I1329">
            <v>2004</v>
          </cell>
          <cell r="J1329">
            <v>5</v>
          </cell>
          <cell r="K1329">
            <v>0.47919900000000004</v>
          </cell>
          <cell r="L1329" t="str">
            <v>NOM</v>
          </cell>
          <cell r="M1329" t="str">
            <v>DATATEC 2o. Nivel</v>
          </cell>
          <cell r="N1329">
            <v>2004005</v>
          </cell>
        </row>
        <row r="1330">
          <cell r="A1330">
            <v>38114</v>
          </cell>
          <cell r="B1330" t="str">
            <v>SOB</v>
          </cell>
          <cell r="C1330">
            <v>38370</v>
          </cell>
          <cell r="D1330">
            <v>5</v>
          </cell>
          <cell r="E1330">
            <v>3.6420000000000001E-2</v>
          </cell>
          <cell r="F1330" t="str">
            <v>DAT</v>
          </cell>
          <cell r="G1330">
            <v>2</v>
          </cell>
          <cell r="H1330">
            <v>253</v>
          </cell>
          <cell r="I1330">
            <v>2004</v>
          </cell>
          <cell r="J1330">
            <v>5</v>
          </cell>
          <cell r="K1330">
            <v>0.18210000000000001</v>
          </cell>
          <cell r="L1330" t="str">
            <v>NOM</v>
          </cell>
          <cell r="M1330" t="str">
            <v>DATATEC 2o. Nivel</v>
          </cell>
          <cell r="N1330">
            <v>2004005</v>
          </cell>
        </row>
        <row r="1331">
          <cell r="A1331">
            <v>38117</v>
          </cell>
          <cell r="B1331" t="str">
            <v>SOB</v>
          </cell>
          <cell r="C1331">
            <v>42474</v>
          </cell>
          <cell r="D1331">
            <v>4</v>
          </cell>
          <cell r="E1331">
            <v>5.8990000000000001E-2</v>
          </cell>
          <cell r="F1331" t="str">
            <v>CIM</v>
          </cell>
          <cell r="G1331">
            <v>2</v>
          </cell>
          <cell r="H1331">
            <v>4356</v>
          </cell>
          <cell r="I1331">
            <v>2004</v>
          </cell>
          <cell r="J1331">
            <v>5</v>
          </cell>
          <cell r="K1331">
            <v>0.23596</v>
          </cell>
          <cell r="L1331" t="str">
            <v>VAC</v>
          </cell>
          <cell r="M1331" t="str">
            <v>CIMD 2o. Nivel</v>
          </cell>
          <cell r="N1331">
            <v>2004005</v>
          </cell>
        </row>
        <row r="1332">
          <cell r="A1332">
            <v>38117</v>
          </cell>
          <cell r="B1332" t="str">
            <v>SOB</v>
          </cell>
          <cell r="C1332">
            <v>38159</v>
          </cell>
          <cell r="D1332">
            <v>13.5</v>
          </cell>
          <cell r="E1332">
            <v>2.8000000000000001E-2</v>
          </cell>
          <cell r="F1332" t="str">
            <v>DAT</v>
          </cell>
          <cell r="G1332">
            <v>2</v>
          </cell>
          <cell r="H1332">
            <v>41</v>
          </cell>
          <cell r="I1332">
            <v>2004</v>
          </cell>
          <cell r="J1332">
            <v>5</v>
          </cell>
          <cell r="K1332">
            <v>0.378</v>
          </cell>
          <cell r="L1332" t="str">
            <v>NOM</v>
          </cell>
          <cell r="M1332" t="str">
            <v>DATATEC 2o. Nivel</v>
          </cell>
          <cell r="N1332">
            <v>2004005</v>
          </cell>
        </row>
        <row r="1333">
          <cell r="A1333">
            <v>38117</v>
          </cell>
          <cell r="B1333" t="str">
            <v>SOB</v>
          </cell>
          <cell r="C1333">
            <v>39364</v>
          </cell>
          <cell r="D1333">
            <v>2</v>
          </cell>
          <cell r="E1333">
            <v>0.08</v>
          </cell>
          <cell r="F1333" t="str">
            <v>DAT</v>
          </cell>
          <cell r="G1333">
            <v>2</v>
          </cell>
          <cell r="H1333">
            <v>1246</v>
          </cell>
          <cell r="I1333">
            <v>2004</v>
          </cell>
          <cell r="J1333">
            <v>5</v>
          </cell>
          <cell r="K1333">
            <v>0.16</v>
          </cell>
          <cell r="L1333" t="str">
            <v>NOM</v>
          </cell>
          <cell r="M1333" t="str">
            <v>DATATEC 2o. Nivel</v>
          </cell>
          <cell r="N1333">
            <v>2004005</v>
          </cell>
        </row>
        <row r="1334">
          <cell r="A1334">
            <v>38118</v>
          </cell>
          <cell r="B1334" t="str">
            <v>SOB</v>
          </cell>
          <cell r="C1334">
            <v>38159</v>
          </cell>
          <cell r="D1334">
            <v>13.5</v>
          </cell>
          <cell r="E1334">
            <v>2.8000000000000001E-2</v>
          </cell>
          <cell r="F1334" t="str">
            <v>DAT</v>
          </cell>
          <cell r="G1334">
            <v>2</v>
          </cell>
          <cell r="H1334">
            <v>40</v>
          </cell>
          <cell r="I1334">
            <v>2004</v>
          </cell>
          <cell r="J1334">
            <v>5</v>
          </cell>
          <cell r="K1334">
            <v>0.378</v>
          </cell>
          <cell r="L1334" t="str">
            <v>NOM</v>
          </cell>
          <cell r="M1334" t="str">
            <v>DATATEC 2o. Nivel</v>
          </cell>
          <cell r="N1334">
            <v>2004005</v>
          </cell>
        </row>
        <row r="1335">
          <cell r="A1335">
            <v>38118</v>
          </cell>
          <cell r="B1335" t="str">
            <v>SOB</v>
          </cell>
          <cell r="C1335">
            <v>39364</v>
          </cell>
          <cell r="D1335">
            <v>5</v>
          </cell>
          <cell r="E1335">
            <v>7.7420000000000003E-2</v>
          </cell>
          <cell r="F1335" t="str">
            <v>DAT</v>
          </cell>
          <cell r="G1335">
            <v>2</v>
          </cell>
          <cell r="H1335">
            <v>1245</v>
          </cell>
          <cell r="I1335">
            <v>2004</v>
          </cell>
          <cell r="J1335">
            <v>5</v>
          </cell>
          <cell r="K1335">
            <v>0.3871</v>
          </cell>
          <cell r="L1335" t="str">
            <v>NOM</v>
          </cell>
          <cell r="M1335" t="str">
            <v>DATATEC 2o. Nivel</v>
          </cell>
          <cell r="N1335">
            <v>2004005</v>
          </cell>
        </row>
        <row r="1336">
          <cell r="A1336">
            <v>38119</v>
          </cell>
          <cell r="B1336" t="str">
            <v>SOB</v>
          </cell>
          <cell r="C1336">
            <v>38370</v>
          </cell>
          <cell r="D1336">
            <v>2</v>
          </cell>
          <cell r="E1336">
            <v>3.6499999999999998E-2</v>
          </cell>
          <cell r="F1336" t="str">
            <v>CIM</v>
          </cell>
          <cell r="G1336">
            <v>2</v>
          </cell>
          <cell r="H1336">
            <v>250</v>
          </cell>
          <cell r="I1336">
            <v>2004</v>
          </cell>
          <cell r="J1336">
            <v>5</v>
          </cell>
          <cell r="K1336">
            <v>7.2999999999999995E-2</v>
          </cell>
          <cell r="L1336" t="str">
            <v>NOM</v>
          </cell>
          <cell r="M1336" t="str">
            <v>CIMD 2o. Nivel</v>
          </cell>
          <cell r="N1336">
            <v>2004005</v>
          </cell>
        </row>
        <row r="1337">
          <cell r="A1337">
            <v>38119</v>
          </cell>
          <cell r="B1337" t="str">
            <v>SOB</v>
          </cell>
          <cell r="C1337">
            <v>38268</v>
          </cell>
          <cell r="D1337">
            <v>9</v>
          </cell>
          <cell r="E1337">
            <v>3.39888E-2</v>
          </cell>
          <cell r="F1337" t="str">
            <v>DAT</v>
          </cell>
          <cell r="G1337">
            <v>2</v>
          </cell>
          <cell r="H1337">
            <v>148</v>
          </cell>
          <cell r="I1337">
            <v>2004</v>
          </cell>
          <cell r="J1337">
            <v>5</v>
          </cell>
          <cell r="K1337">
            <v>0.30589919999999998</v>
          </cell>
          <cell r="L1337" t="str">
            <v>NOM</v>
          </cell>
          <cell r="M1337" t="str">
            <v>DATATEC 2o. Nivel</v>
          </cell>
          <cell r="N1337">
            <v>2004005</v>
          </cell>
        </row>
        <row r="1338">
          <cell r="A1338">
            <v>38119</v>
          </cell>
          <cell r="B1338" t="str">
            <v>SOB</v>
          </cell>
          <cell r="C1338">
            <v>38370</v>
          </cell>
          <cell r="D1338">
            <v>13</v>
          </cell>
          <cell r="E1338">
            <v>3.6868999999999999E-2</v>
          </cell>
          <cell r="F1338" t="str">
            <v>DAT</v>
          </cell>
          <cell r="G1338">
            <v>2</v>
          </cell>
          <cell r="H1338">
            <v>250</v>
          </cell>
          <cell r="I1338">
            <v>2004</v>
          </cell>
          <cell r="J1338">
            <v>5</v>
          </cell>
          <cell r="K1338">
            <v>0.47929699999999997</v>
          </cell>
          <cell r="L1338" t="str">
            <v>NOM</v>
          </cell>
          <cell r="M1338" t="str">
            <v>DATATEC 2o. Nivel</v>
          </cell>
          <cell r="N1338">
            <v>2004005</v>
          </cell>
        </row>
        <row r="1339">
          <cell r="A1339">
            <v>38119</v>
          </cell>
          <cell r="B1339" t="str">
            <v>SOB</v>
          </cell>
          <cell r="C1339">
            <v>38941</v>
          </cell>
          <cell r="D1339">
            <v>5</v>
          </cell>
          <cell r="E1339">
            <v>5.2999999999999999E-2</v>
          </cell>
          <cell r="F1339" t="str">
            <v>DAT</v>
          </cell>
          <cell r="G1339">
            <v>2</v>
          </cell>
          <cell r="H1339">
            <v>821</v>
          </cell>
          <cell r="I1339">
            <v>2004</v>
          </cell>
          <cell r="J1339">
            <v>5</v>
          </cell>
          <cell r="K1339">
            <v>0.26500000000000001</v>
          </cell>
          <cell r="L1339" t="str">
            <v>NOM</v>
          </cell>
          <cell r="M1339" t="str">
            <v>DATATEC 2o. Nivel</v>
          </cell>
          <cell r="N1339">
            <v>2004005</v>
          </cell>
        </row>
        <row r="1340">
          <cell r="A1340">
            <v>38119</v>
          </cell>
          <cell r="B1340" t="str">
            <v>SOB</v>
          </cell>
          <cell r="C1340">
            <v>39364</v>
          </cell>
          <cell r="D1340">
            <v>8</v>
          </cell>
          <cell r="E1340">
            <v>7.6924999999999993E-2</v>
          </cell>
          <cell r="F1340" t="str">
            <v>DAT</v>
          </cell>
          <cell r="G1340">
            <v>2</v>
          </cell>
          <cell r="H1340">
            <v>1244</v>
          </cell>
          <cell r="I1340">
            <v>2004</v>
          </cell>
          <cell r="J1340">
            <v>5</v>
          </cell>
          <cell r="K1340">
            <v>0.61539999999999995</v>
          </cell>
          <cell r="L1340" t="str">
            <v>NOM</v>
          </cell>
          <cell r="M1340" t="str">
            <v>DATATEC 2o. Nivel</v>
          </cell>
          <cell r="N1340">
            <v>2004005</v>
          </cell>
        </row>
        <row r="1341">
          <cell r="A1341">
            <v>38120</v>
          </cell>
          <cell r="B1341" t="str">
            <v>SOB</v>
          </cell>
          <cell r="C1341">
            <v>38370</v>
          </cell>
          <cell r="D1341">
            <v>1</v>
          </cell>
          <cell r="E1341">
            <v>3.85E-2</v>
          </cell>
          <cell r="F1341" t="str">
            <v>DAT</v>
          </cell>
          <cell r="G1341">
            <v>1</v>
          </cell>
          <cell r="H1341">
            <v>249</v>
          </cell>
          <cell r="I1341">
            <v>2004</v>
          </cell>
          <cell r="J1341">
            <v>5</v>
          </cell>
          <cell r="K1341">
            <v>3.85E-2</v>
          </cell>
          <cell r="L1341" t="str">
            <v>NOM</v>
          </cell>
          <cell r="M1341" t="str">
            <v>DATATEC 1er. Nivel</v>
          </cell>
          <cell r="N1341">
            <v>2004005</v>
          </cell>
        </row>
        <row r="1342">
          <cell r="A1342">
            <v>38120</v>
          </cell>
          <cell r="B1342" t="str">
            <v>SOB</v>
          </cell>
          <cell r="C1342">
            <v>38268</v>
          </cell>
          <cell r="D1342">
            <v>2</v>
          </cell>
          <cell r="E1342">
            <v>3.44E-2</v>
          </cell>
          <cell r="F1342" t="str">
            <v>DAT</v>
          </cell>
          <cell r="G1342">
            <v>2</v>
          </cell>
          <cell r="H1342">
            <v>147</v>
          </cell>
          <cell r="I1342">
            <v>2004</v>
          </cell>
          <cell r="J1342">
            <v>5</v>
          </cell>
          <cell r="K1342">
            <v>6.88E-2</v>
          </cell>
          <cell r="L1342" t="str">
            <v>NOM</v>
          </cell>
          <cell r="M1342" t="str">
            <v>DATATEC 2o. Nivel</v>
          </cell>
          <cell r="N1342">
            <v>2004005</v>
          </cell>
        </row>
        <row r="1343">
          <cell r="A1343">
            <v>38120</v>
          </cell>
          <cell r="B1343" t="str">
            <v>SOB</v>
          </cell>
          <cell r="C1343">
            <v>38370</v>
          </cell>
          <cell r="D1343">
            <v>14</v>
          </cell>
          <cell r="E1343">
            <v>3.8965699999999999E-2</v>
          </cell>
          <cell r="F1343" t="str">
            <v>DAT</v>
          </cell>
          <cell r="G1343">
            <v>2</v>
          </cell>
          <cell r="H1343">
            <v>249</v>
          </cell>
          <cell r="I1343">
            <v>2004</v>
          </cell>
          <cell r="J1343">
            <v>5</v>
          </cell>
          <cell r="K1343">
            <v>0.5455198</v>
          </cell>
          <cell r="L1343" t="str">
            <v>NOM</v>
          </cell>
          <cell r="M1343" t="str">
            <v>DATATEC 2o. Nivel</v>
          </cell>
          <cell r="N1343">
            <v>2004005</v>
          </cell>
        </row>
        <row r="1344">
          <cell r="A1344">
            <v>38120</v>
          </cell>
          <cell r="B1344" t="str">
            <v>SOB</v>
          </cell>
          <cell r="C1344">
            <v>39364</v>
          </cell>
          <cell r="D1344">
            <v>2</v>
          </cell>
          <cell r="E1344">
            <v>7.6499999999999999E-2</v>
          </cell>
          <cell r="F1344" t="str">
            <v>DAT</v>
          </cell>
          <cell r="G1344">
            <v>2</v>
          </cell>
          <cell r="H1344">
            <v>1243</v>
          </cell>
          <cell r="I1344">
            <v>2004</v>
          </cell>
          <cell r="J1344">
            <v>5</v>
          </cell>
          <cell r="K1344">
            <v>0.153</v>
          </cell>
          <cell r="L1344" t="str">
            <v>NOM</v>
          </cell>
          <cell r="M1344" t="str">
            <v>DATATEC 2o. Nivel</v>
          </cell>
          <cell r="N1344">
            <v>2004005</v>
          </cell>
        </row>
        <row r="1345">
          <cell r="A1345">
            <v>38120</v>
          </cell>
          <cell r="B1345" t="str">
            <v>SOB</v>
          </cell>
          <cell r="C1345">
            <v>39638</v>
          </cell>
          <cell r="D1345">
            <v>0.5</v>
          </cell>
          <cell r="E1345">
            <v>0.08</v>
          </cell>
          <cell r="F1345" t="str">
            <v>DAT</v>
          </cell>
          <cell r="G1345">
            <v>2</v>
          </cell>
          <cell r="H1345">
            <v>1517</v>
          </cell>
          <cell r="I1345">
            <v>2004</v>
          </cell>
          <cell r="J1345">
            <v>5</v>
          </cell>
          <cell r="K1345">
            <v>0.04</v>
          </cell>
          <cell r="L1345" t="str">
            <v>NOM</v>
          </cell>
          <cell r="M1345" t="str">
            <v>DATATEC 2o. Nivel</v>
          </cell>
          <cell r="N1345">
            <v>2004005</v>
          </cell>
        </row>
        <row r="1346">
          <cell r="A1346">
            <v>38121</v>
          </cell>
          <cell r="B1346" t="str">
            <v>SOB</v>
          </cell>
          <cell r="C1346">
            <v>38159</v>
          </cell>
          <cell r="D1346">
            <v>21.5</v>
          </cell>
          <cell r="E1346">
            <v>2.8273255813953499E-2</v>
          </cell>
          <cell r="F1346" t="str">
            <v>DAT</v>
          </cell>
          <cell r="G1346">
            <v>2</v>
          </cell>
          <cell r="H1346">
            <v>35</v>
          </cell>
          <cell r="I1346">
            <v>2004</v>
          </cell>
          <cell r="J1346">
            <v>5</v>
          </cell>
          <cell r="K1346">
            <v>0.60787500000000028</v>
          </cell>
          <cell r="L1346" t="str">
            <v>NOM</v>
          </cell>
          <cell r="M1346" t="str">
            <v>DATATEC 2o. Nivel</v>
          </cell>
          <cell r="N1346">
            <v>2004005</v>
          </cell>
        </row>
        <row r="1347">
          <cell r="A1347">
            <v>38121</v>
          </cell>
          <cell r="B1347" t="str">
            <v>SOB</v>
          </cell>
          <cell r="C1347">
            <v>38268</v>
          </cell>
          <cell r="D1347">
            <v>5</v>
          </cell>
          <cell r="E1347">
            <v>3.4165000000000001E-2</v>
          </cell>
          <cell r="F1347" t="str">
            <v>DAT</v>
          </cell>
          <cell r="G1347">
            <v>2</v>
          </cell>
          <cell r="H1347">
            <v>144</v>
          </cell>
          <cell r="I1347">
            <v>2004</v>
          </cell>
          <cell r="J1347">
            <v>5</v>
          </cell>
          <cell r="K1347">
            <v>0.170825</v>
          </cell>
          <cell r="L1347" t="str">
            <v>NOM</v>
          </cell>
          <cell r="M1347" t="str">
            <v>DATATEC 2o. Nivel</v>
          </cell>
          <cell r="N1347">
            <v>2004005</v>
          </cell>
        </row>
        <row r="1348">
          <cell r="A1348">
            <v>38121</v>
          </cell>
          <cell r="B1348" t="str">
            <v>SOB</v>
          </cell>
          <cell r="C1348">
            <v>38370</v>
          </cell>
          <cell r="D1348">
            <v>1</v>
          </cell>
          <cell r="E1348">
            <v>3.85E-2</v>
          </cell>
          <cell r="F1348" t="str">
            <v>DAT</v>
          </cell>
          <cell r="G1348">
            <v>2</v>
          </cell>
          <cell r="H1348">
            <v>246</v>
          </cell>
          <cell r="I1348">
            <v>2004</v>
          </cell>
          <cell r="J1348">
            <v>5</v>
          </cell>
          <cell r="K1348">
            <v>3.85E-2</v>
          </cell>
          <cell r="L1348" t="str">
            <v>NOM</v>
          </cell>
          <cell r="M1348" t="str">
            <v>DATATEC 2o. Nivel</v>
          </cell>
          <cell r="N1348">
            <v>2004005</v>
          </cell>
        </row>
        <row r="1349">
          <cell r="A1349">
            <v>38121</v>
          </cell>
          <cell r="B1349" t="str">
            <v>SOB</v>
          </cell>
          <cell r="C1349">
            <v>39364</v>
          </cell>
          <cell r="D1349">
            <v>10</v>
          </cell>
          <cell r="E1349">
            <v>7.6399999999999996E-2</v>
          </cell>
          <cell r="F1349" t="str">
            <v>DAT</v>
          </cell>
          <cell r="G1349">
            <v>2</v>
          </cell>
          <cell r="H1349">
            <v>1240</v>
          </cell>
          <cell r="I1349">
            <v>2004</v>
          </cell>
          <cell r="J1349">
            <v>5</v>
          </cell>
          <cell r="K1349">
            <v>0.76400000000000001</v>
          </cell>
          <cell r="L1349" t="str">
            <v>NOM</v>
          </cell>
          <cell r="M1349" t="str">
            <v>DATATEC 2o. Nivel</v>
          </cell>
          <cell r="N1349">
            <v>2004005</v>
          </cell>
        </row>
        <row r="1350">
          <cell r="A1350">
            <v>38125</v>
          </cell>
          <cell r="B1350" t="str">
            <v>SOB</v>
          </cell>
          <cell r="C1350">
            <v>38159</v>
          </cell>
          <cell r="D1350">
            <v>15</v>
          </cell>
          <cell r="E1350">
            <v>2.8000000000000001E-2</v>
          </cell>
          <cell r="F1350" t="str">
            <v>DAT</v>
          </cell>
          <cell r="G1350">
            <v>2</v>
          </cell>
          <cell r="H1350">
            <v>33</v>
          </cell>
          <cell r="I1350">
            <v>2004</v>
          </cell>
          <cell r="J1350">
            <v>5</v>
          </cell>
          <cell r="K1350">
            <v>0.42</v>
          </cell>
          <cell r="L1350" t="str">
            <v>NOM</v>
          </cell>
          <cell r="M1350" t="str">
            <v>DATATEC 2o. Nivel</v>
          </cell>
          <cell r="N1350">
            <v>2004005</v>
          </cell>
        </row>
        <row r="1351">
          <cell r="A1351">
            <v>38125</v>
          </cell>
          <cell r="B1351" t="str">
            <v>SOB</v>
          </cell>
          <cell r="C1351">
            <v>38268</v>
          </cell>
          <cell r="D1351">
            <v>13.8</v>
          </cell>
          <cell r="E1351">
            <v>3.3901399999999998E-2</v>
          </cell>
          <cell r="F1351" t="str">
            <v>DAT</v>
          </cell>
          <cell r="G1351">
            <v>2</v>
          </cell>
          <cell r="H1351">
            <v>142</v>
          </cell>
          <cell r="I1351">
            <v>2004</v>
          </cell>
          <cell r="J1351">
            <v>5</v>
          </cell>
          <cell r="K1351">
            <v>0.46783932</v>
          </cell>
          <cell r="L1351" t="str">
            <v>NOM</v>
          </cell>
          <cell r="M1351" t="str">
            <v>DATATEC 2o. Nivel</v>
          </cell>
          <cell r="N1351">
            <v>2004005</v>
          </cell>
        </row>
        <row r="1352">
          <cell r="A1352">
            <v>38126</v>
          </cell>
          <cell r="B1352" t="str">
            <v>SOB</v>
          </cell>
          <cell r="C1352">
            <v>38941</v>
          </cell>
          <cell r="D1352">
            <v>2</v>
          </cell>
          <cell r="E1352">
            <v>6.13E-2</v>
          </cell>
          <cell r="F1352" t="str">
            <v>CIM</v>
          </cell>
          <cell r="G1352">
            <v>2</v>
          </cell>
          <cell r="H1352">
            <v>814</v>
          </cell>
          <cell r="I1352">
            <v>2004</v>
          </cell>
          <cell r="J1352">
            <v>5</v>
          </cell>
          <cell r="K1352">
            <v>0.1226</v>
          </cell>
          <cell r="L1352" t="str">
            <v>NOM</v>
          </cell>
          <cell r="M1352" t="str">
            <v>CIMD 2o. Nivel</v>
          </cell>
          <cell r="N1352">
            <v>2004005</v>
          </cell>
        </row>
        <row r="1353">
          <cell r="A1353">
            <v>38126</v>
          </cell>
          <cell r="B1353" t="str">
            <v>SOB</v>
          </cell>
          <cell r="C1353">
            <v>38941</v>
          </cell>
          <cell r="D1353">
            <v>3</v>
          </cell>
          <cell r="E1353">
            <v>5.9716600000000002E-2</v>
          </cell>
          <cell r="F1353" t="str">
            <v>DAT</v>
          </cell>
          <cell r="G1353">
            <v>1</v>
          </cell>
          <cell r="H1353">
            <v>814</v>
          </cell>
          <cell r="I1353">
            <v>2004</v>
          </cell>
          <cell r="J1353">
            <v>5</v>
          </cell>
          <cell r="K1353">
            <v>0.1791498</v>
          </cell>
          <cell r="L1353" t="str">
            <v>NOM</v>
          </cell>
          <cell r="M1353" t="str">
            <v>DATATEC 1er. Nivel</v>
          </cell>
          <cell r="N1353">
            <v>2004005</v>
          </cell>
        </row>
        <row r="1354">
          <cell r="A1354">
            <v>38126</v>
          </cell>
          <cell r="B1354" t="str">
            <v>SOB</v>
          </cell>
          <cell r="C1354">
            <v>38159</v>
          </cell>
          <cell r="D1354">
            <v>11.5</v>
          </cell>
          <cell r="E1354">
            <v>2.7956499999999999E-2</v>
          </cell>
          <cell r="F1354" t="str">
            <v>DAT</v>
          </cell>
          <cell r="G1354">
            <v>2</v>
          </cell>
          <cell r="H1354">
            <v>32</v>
          </cell>
          <cell r="I1354">
            <v>2004</v>
          </cell>
          <cell r="J1354">
            <v>5</v>
          </cell>
          <cell r="K1354">
            <v>0.32149974999999997</v>
          </cell>
          <cell r="L1354" t="str">
            <v>NOM</v>
          </cell>
          <cell r="M1354" t="str">
            <v>DATATEC 2o. Nivel</v>
          </cell>
          <cell r="N1354">
            <v>2004005</v>
          </cell>
        </row>
        <row r="1355">
          <cell r="A1355">
            <v>38126</v>
          </cell>
          <cell r="B1355" t="str">
            <v>SOB</v>
          </cell>
          <cell r="C1355">
            <v>38268</v>
          </cell>
          <cell r="D1355">
            <v>6</v>
          </cell>
          <cell r="E1355">
            <v>3.4000000000000002E-2</v>
          </cell>
          <cell r="F1355" t="str">
            <v>DAT</v>
          </cell>
          <cell r="G1355">
            <v>2</v>
          </cell>
          <cell r="H1355">
            <v>141</v>
          </cell>
          <cell r="I1355">
            <v>2004</v>
          </cell>
          <cell r="J1355">
            <v>5</v>
          </cell>
          <cell r="K1355">
            <v>0.20400000000000001</v>
          </cell>
          <cell r="L1355" t="str">
            <v>NOM</v>
          </cell>
          <cell r="M1355" t="str">
            <v>DATATEC 2o. Nivel</v>
          </cell>
          <cell r="N1355">
            <v>2004005</v>
          </cell>
        </row>
        <row r="1356">
          <cell r="A1356">
            <v>38126</v>
          </cell>
          <cell r="B1356" t="str">
            <v>SOB</v>
          </cell>
          <cell r="C1356">
            <v>38941</v>
          </cell>
          <cell r="D1356">
            <v>1</v>
          </cell>
          <cell r="E1356">
            <v>5.9499999999999997E-2</v>
          </cell>
          <cell r="F1356" t="str">
            <v>DAT</v>
          </cell>
          <cell r="G1356">
            <v>2</v>
          </cell>
          <cell r="H1356">
            <v>814</v>
          </cell>
          <cell r="I1356">
            <v>2004</v>
          </cell>
          <cell r="J1356">
            <v>5</v>
          </cell>
          <cell r="K1356">
            <v>5.9499999999999997E-2</v>
          </cell>
          <cell r="L1356" t="str">
            <v>NOM</v>
          </cell>
          <cell r="M1356" t="str">
            <v>DATATEC 2o. Nivel</v>
          </cell>
          <cell r="N1356">
            <v>2004005</v>
          </cell>
        </row>
        <row r="1357">
          <cell r="A1357">
            <v>38126</v>
          </cell>
          <cell r="B1357" t="str">
            <v>SOB</v>
          </cell>
          <cell r="C1357">
            <v>39364</v>
          </cell>
          <cell r="D1357">
            <v>14</v>
          </cell>
          <cell r="E1357">
            <v>7.7299999999999994E-2</v>
          </cell>
          <cell r="F1357" t="str">
            <v>DAT</v>
          </cell>
          <cell r="G1357">
            <v>2</v>
          </cell>
          <cell r="H1357">
            <v>1237</v>
          </cell>
          <cell r="I1357">
            <v>2004</v>
          </cell>
          <cell r="J1357">
            <v>5</v>
          </cell>
          <cell r="K1357">
            <v>1.0821999999999998</v>
          </cell>
          <cell r="L1357" t="str">
            <v>NOM</v>
          </cell>
          <cell r="M1357" t="str">
            <v>DATATEC 2o. Nivel</v>
          </cell>
          <cell r="N1357">
            <v>2004005</v>
          </cell>
        </row>
        <row r="1358">
          <cell r="A1358">
            <v>38127</v>
          </cell>
          <cell r="B1358" t="str">
            <v>SOB</v>
          </cell>
          <cell r="C1358">
            <v>38159</v>
          </cell>
          <cell r="D1358">
            <v>14</v>
          </cell>
          <cell r="E1358">
            <v>2.87129E-2</v>
          </cell>
          <cell r="F1358" t="str">
            <v>DAT</v>
          </cell>
          <cell r="G1358">
            <v>2</v>
          </cell>
          <cell r="H1358">
            <v>31</v>
          </cell>
          <cell r="I1358">
            <v>2004</v>
          </cell>
          <cell r="J1358">
            <v>5</v>
          </cell>
          <cell r="K1358">
            <v>0.40198060000000002</v>
          </cell>
          <cell r="L1358" t="str">
            <v>NOM</v>
          </cell>
          <cell r="M1358" t="str">
            <v>DATATEC 2o. Nivel</v>
          </cell>
          <cell r="N1358">
            <v>2004005</v>
          </cell>
        </row>
        <row r="1359">
          <cell r="A1359">
            <v>38127</v>
          </cell>
          <cell r="B1359" t="str">
            <v>SOB</v>
          </cell>
          <cell r="C1359">
            <v>38370</v>
          </cell>
          <cell r="D1359">
            <v>3</v>
          </cell>
          <cell r="E1359">
            <v>3.95E-2</v>
          </cell>
          <cell r="F1359" t="str">
            <v>DAT</v>
          </cell>
          <cell r="G1359">
            <v>2</v>
          </cell>
          <cell r="H1359">
            <v>242</v>
          </cell>
          <cell r="I1359">
            <v>2004</v>
          </cell>
          <cell r="J1359">
            <v>5</v>
          </cell>
          <cell r="K1359">
            <v>0.11849999999999999</v>
          </cell>
          <cell r="L1359" t="str">
            <v>NOM</v>
          </cell>
          <cell r="M1359" t="str">
            <v>DATATEC 2o. Nivel</v>
          </cell>
          <cell r="N1359">
            <v>2004005</v>
          </cell>
        </row>
        <row r="1360">
          <cell r="A1360">
            <v>38127</v>
          </cell>
          <cell r="B1360" t="str">
            <v>SOB</v>
          </cell>
          <cell r="C1360">
            <v>38941</v>
          </cell>
          <cell r="D1360">
            <v>2.38</v>
          </cell>
          <cell r="E1360">
            <v>6.0999999999999999E-2</v>
          </cell>
          <cell r="F1360" t="str">
            <v>DAT</v>
          </cell>
          <cell r="G1360">
            <v>2</v>
          </cell>
          <cell r="H1360">
            <v>813</v>
          </cell>
          <cell r="I1360">
            <v>2004</v>
          </cell>
          <cell r="J1360">
            <v>5</v>
          </cell>
          <cell r="K1360">
            <v>0.14518</v>
          </cell>
          <cell r="L1360" t="str">
            <v>NOM</v>
          </cell>
          <cell r="M1360" t="str">
            <v>DATATEC 2o. Nivel</v>
          </cell>
          <cell r="N1360">
            <v>2004005</v>
          </cell>
        </row>
        <row r="1361">
          <cell r="A1361">
            <v>38128</v>
          </cell>
          <cell r="B1361" t="str">
            <v>SOB</v>
          </cell>
          <cell r="C1361">
            <v>38941</v>
          </cell>
          <cell r="D1361">
            <v>1</v>
          </cell>
          <cell r="E1361">
            <v>6.1499999999999999E-2</v>
          </cell>
          <cell r="F1361" t="str">
            <v>CIM</v>
          </cell>
          <cell r="G1361">
            <v>2</v>
          </cell>
          <cell r="H1361">
            <v>810</v>
          </cell>
          <cell r="I1361">
            <v>2004</v>
          </cell>
          <cell r="J1361">
            <v>5</v>
          </cell>
          <cell r="K1361">
            <v>6.1499999999999999E-2</v>
          </cell>
          <cell r="L1361" t="str">
            <v>NOM</v>
          </cell>
          <cell r="M1361" t="str">
            <v>CIMD 2o. Nivel</v>
          </cell>
          <cell r="N1361">
            <v>2004005</v>
          </cell>
        </row>
        <row r="1362">
          <cell r="A1362">
            <v>38128</v>
          </cell>
          <cell r="B1362" t="str">
            <v>SOB</v>
          </cell>
          <cell r="C1362">
            <v>38514</v>
          </cell>
          <cell r="D1362">
            <v>4</v>
          </cell>
          <cell r="E1362">
            <v>4.4999999999999998E-2</v>
          </cell>
          <cell r="F1362" t="str">
            <v>DAT</v>
          </cell>
          <cell r="G1362">
            <v>1</v>
          </cell>
          <cell r="H1362">
            <v>383</v>
          </cell>
          <cell r="I1362">
            <v>2004</v>
          </cell>
          <cell r="J1362">
            <v>5</v>
          </cell>
          <cell r="K1362">
            <v>0.18</v>
          </cell>
          <cell r="L1362" t="str">
            <v>NOM</v>
          </cell>
          <cell r="M1362" t="str">
            <v>DATATEC 1er. Nivel</v>
          </cell>
          <cell r="N1362">
            <v>2004005</v>
          </cell>
        </row>
        <row r="1363">
          <cell r="A1363">
            <v>38128</v>
          </cell>
          <cell r="B1363" t="str">
            <v>SOB</v>
          </cell>
          <cell r="C1363">
            <v>38159</v>
          </cell>
          <cell r="D1363">
            <v>5</v>
          </cell>
          <cell r="E1363">
            <v>2.9000000000000001E-2</v>
          </cell>
          <cell r="F1363" t="str">
            <v>DAT</v>
          </cell>
          <cell r="G1363">
            <v>2</v>
          </cell>
          <cell r="H1363">
            <v>28</v>
          </cell>
          <cell r="I1363">
            <v>2004</v>
          </cell>
          <cell r="J1363">
            <v>5</v>
          </cell>
          <cell r="K1363">
            <v>0.14500000000000002</v>
          </cell>
          <cell r="L1363" t="str">
            <v>NOM</v>
          </cell>
          <cell r="M1363" t="str">
            <v>DATATEC 2o. Nivel</v>
          </cell>
          <cell r="N1363">
            <v>2004005</v>
          </cell>
        </row>
        <row r="1364">
          <cell r="A1364">
            <v>38128</v>
          </cell>
          <cell r="B1364" t="str">
            <v>SOB</v>
          </cell>
          <cell r="C1364">
            <v>38941</v>
          </cell>
          <cell r="D1364">
            <v>1</v>
          </cell>
          <cell r="E1364">
            <v>6.1499999999999999E-2</v>
          </cell>
          <cell r="F1364" t="str">
            <v>DAT</v>
          </cell>
          <cell r="G1364">
            <v>2</v>
          </cell>
          <cell r="H1364">
            <v>810</v>
          </cell>
          <cell r="I1364">
            <v>2004</v>
          </cell>
          <cell r="J1364">
            <v>5</v>
          </cell>
          <cell r="K1364">
            <v>6.1499999999999999E-2</v>
          </cell>
          <cell r="L1364" t="str">
            <v>NOM</v>
          </cell>
          <cell r="M1364" t="str">
            <v>DATATEC 2o. Nivel</v>
          </cell>
          <cell r="N1364">
            <v>2004005</v>
          </cell>
        </row>
        <row r="1365">
          <cell r="A1365">
            <v>38131</v>
          </cell>
          <cell r="B1365" t="str">
            <v>SOB</v>
          </cell>
          <cell r="C1365">
            <v>38941</v>
          </cell>
          <cell r="D1365">
            <v>14</v>
          </cell>
          <cell r="E1365">
            <v>6.1025000000000003E-2</v>
          </cell>
          <cell r="F1365" t="str">
            <v>DAT</v>
          </cell>
          <cell r="G1365">
            <v>1</v>
          </cell>
          <cell r="H1365">
            <v>809</v>
          </cell>
          <cell r="I1365">
            <v>2004</v>
          </cell>
          <cell r="J1365">
            <v>5</v>
          </cell>
          <cell r="K1365">
            <v>0.85435000000000005</v>
          </cell>
          <cell r="L1365" t="str">
            <v>NOM</v>
          </cell>
          <cell r="M1365" t="str">
            <v>DATATEC 1er. Nivel</v>
          </cell>
          <cell r="N1365">
            <v>2004005</v>
          </cell>
        </row>
        <row r="1366">
          <cell r="A1366">
            <v>38131</v>
          </cell>
          <cell r="B1366" t="str">
            <v>SOB</v>
          </cell>
          <cell r="C1366">
            <v>38159</v>
          </cell>
          <cell r="D1366">
            <v>14</v>
          </cell>
          <cell r="E1366">
            <v>2.8899999999999999E-2</v>
          </cell>
          <cell r="F1366" t="str">
            <v>DAT</v>
          </cell>
          <cell r="G1366">
            <v>2</v>
          </cell>
          <cell r="H1366">
            <v>27</v>
          </cell>
          <cell r="I1366">
            <v>2004</v>
          </cell>
          <cell r="J1366">
            <v>5</v>
          </cell>
          <cell r="K1366">
            <v>0.40459999999999996</v>
          </cell>
          <cell r="L1366" t="str">
            <v>NOM</v>
          </cell>
          <cell r="M1366" t="str">
            <v>DATATEC 2o. Nivel</v>
          </cell>
          <cell r="N1366">
            <v>2004005</v>
          </cell>
        </row>
        <row r="1367">
          <cell r="A1367">
            <v>38131</v>
          </cell>
          <cell r="B1367" t="str">
            <v>SOB</v>
          </cell>
          <cell r="C1367">
            <v>38941</v>
          </cell>
          <cell r="D1367">
            <v>1</v>
          </cell>
          <cell r="E1367">
            <v>6.1499999999999999E-2</v>
          </cell>
          <cell r="F1367" t="str">
            <v>DAT</v>
          </cell>
          <cell r="G1367">
            <v>2</v>
          </cell>
          <cell r="H1367">
            <v>809</v>
          </cell>
          <cell r="I1367">
            <v>2004</v>
          </cell>
          <cell r="J1367">
            <v>5</v>
          </cell>
          <cell r="K1367">
            <v>6.1499999999999999E-2</v>
          </cell>
          <cell r="L1367" t="str">
            <v>NOM</v>
          </cell>
          <cell r="M1367" t="str">
            <v>DATATEC 2o. Nivel</v>
          </cell>
          <cell r="N1367">
            <v>2004005</v>
          </cell>
        </row>
        <row r="1368">
          <cell r="A1368">
            <v>38132</v>
          </cell>
          <cell r="B1368" t="str">
            <v>SOB</v>
          </cell>
          <cell r="C1368">
            <v>38159</v>
          </cell>
          <cell r="D1368">
            <v>3.2</v>
          </cell>
          <cell r="E1368">
            <v>2.8799999999999999E-2</v>
          </cell>
          <cell r="F1368" t="str">
            <v>DAT</v>
          </cell>
          <cell r="G1368">
            <v>1</v>
          </cell>
          <cell r="H1368">
            <v>26</v>
          </cell>
          <cell r="I1368">
            <v>2004</v>
          </cell>
          <cell r="J1368">
            <v>5</v>
          </cell>
          <cell r="K1368">
            <v>9.2160000000000006E-2</v>
          </cell>
          <cell r="L1368" t="str">
            <v>NOM</v>
          </cell>
          <cell r="M1368" t="str">
            <v>DATATEC 1er. Nivel</v>
          </cell>
          <cell r="N1368">
            <v>2004005</v>
          </cell>
        </row>
        <row r="1369">
          <cell r="A1369">
            <v>38132</v>
          </cell>
          <cell r="B1369" t="str">
            <v>SOB</v>
          </cell>
          <cell r="C1369">
            <v>38159</v>
          </cell>
          <cell r="D1369">
            <v>35</v>
          </cell>
          <cell r="E1369">
            <v>2.87286E-2</v>
          </cell>
          <cell r="F1369" t="str">
            <v>DAT</v>
          </cell>
          <cell r="G1369">
            <v>2</v>
          </cell>
          <cell r="H1369">
            <v>26</v>
          </cell>
          <cell r="I1369">
            <v>2004</v>
          </cell>
          <cell r="J1369">
            <v>5</v>
          </cell>
          <cell r="K1369">
            <v>1.005501</v>
          </cell>
          <cell r="L1369" t="str">
            <v>NOM</v>
          </cell>
          <cell r="M1369" t="str">
            <v>DATATEC 2o. Nivel</v>
          </cell>
          <cell r="N1369">
            <v>2004005</v>
          </cell>
        </row>
        <row r="1370">
          <cell r="A1370">
            <v>38132</v>
          </cell>
          <cell r="B1370" t="str">
            <v>SOB</v>
          </cell>
          <cell r="C1370">
            <v>38268</v>
          </cell>
          <cell r="D1370">
            <v>1</v>
          </cell>
          <cell r="E1370">
            <v>3.4000000000000002E-2</v>
          </cell>
          <cell r="F1370" t="str">
            <v>DAT</v>
          </cell>
          <cell r="G1370">
            <v>2</v>
          </cell>
          <cell r="H1370">
            <v>135</v>
          </cell>
          <cell r="I1370">
            <v>2004</v>
          </cell>
          <cell r="J1370">
            <v>5</v>
          </cell>
          <cell r="K1370">
            <v>3.4000000000000002E-2</v>
          </cell>
          <cell r="L1370" t="str">
            <v>NOM</v>
          </cell>
          <cell r="M1370" t="str">
            <v>DATATEC 2o. Nivel</v>
          </cell>
          <cell r="N1370">
            <v>2004005</v>
          </cell>
        </row>
        <row r="1371">
          <cell r="A1371">
            <v>38133</v>
          </cell>
          <cell r="B1371" t="str">
            <v>SOB</v>
          </cell>
          <cell r="C1371">
            <v>38941</v>
          </cell>
          <cell r="D1371">
            <v>2</v>
          </cell>
          <cell r="E1371">
            <v>6.0499999999999998E-2</v>
          </cell>
          <cell r="F1371" t="str">
            <v>DAT</v>
          </cell>
          <cell r="G1371">
            <v>1</v>
          </cell>
          <cell r="H1371">
            <v>807</v>
          </cell>
          <cell r="I1371">
            <v>2004</v>
          </cell>
          <cell r="J1371">
            <v>5</v>
          </cell>
          <cell r="K1371">
            <v>0.121</v>
          </cell>
          <cell r="L1371" t="str">
            <v>NOM</v>
          </cell>
          <cell r="M1371" t="str">
            <v>DATATEC 1er. Nivel</v>
          </cell>
          <cell r="N1371">
            <v>2004005</v>
          </cell>
        </row>
        <row r="1372">
          <cell r="A1372">
            <v>38133</v>
          </cell>
          <cell r="B1372" t="str">
            <v>SOB</v>
          </cell>
          <cell r="C1372">
            <v>38159</v>
          </cell>
          <cell r="D1372">
            <v>1</v>
          </cell>
          <cell r="E1372">
            <v>2.8500000000000001E-2</v>
          </cell>
          <cell r="F1372" t="str">
            <v>DAT</v>
          </cell>
          <cell r="G1372">
            <v>2</v>
          </cell>
          <cell r="H1372">
            <v>25</v>
          </cell>
          <cell r="I1372">
            <v>2004</v>
          </cell>
          <cell r="J1372">
            <v>5</v>
          </cell>
          <cell r="K1372">
            <v>2.8500000000000001E-2</v>
          </cell>
          <cell r="L1372" t="str">
            <v>NOM</v>
          </cell>
          <cell r="M1372" t="str">
            <v>DATATEC 2o. Nivel</v>
          </cell>
          <cell r="N1372">
            <v>2004005</v>
          </cell>
        </row>
        <row r="1373">
          <cell r="A1373">
            <v>38133</v>
          </cell>
          <cell r="B1373" t="str">
            <v>SOB</v>
          </cell>
          <cell r="C1373">
            <v>38370</v>
          </cell>
          <cell r="D1373">
            <v>7</v>
          </cell>
          <cell r="E1373">
            <v>3.9E-2</v>
          </cell>
          <cell r="F1373" t="str">
            <v>DAT</v>
          </cell>
          <cell r="G1373">
            <v>2</v>
          </cell>
          <cell r="H1373">
            <v>236</v>
          </cell>
          <cell r="I1373">
            <v>2004</v>
          </cell>
          <cell r="J1373">
            <v>5</v>
          </cell>
          <cell r="K1373">
            <v>0.27300000000000002</v>
          </cell>
          <cell r="L1373" t="str">
            <v>NOM</v>
          </cell>
          <cell r="M1373" t="str">
            <v>DATATEC 2o. Nivel</v>
          </cell>
          <cell r="N1373">
            <v>2004005</v>
          </cell>
        </row>
        <row r="1374">
          <cell r="A1374">
            <v>38134</v>
          </cell>
          <cell r="B1374" t="str">
            <v>SOB</v>
          </cell>
          <cell r="C1374">
            <v>38370</v>
          </cell>
          <cell r="D1374">
            <v>7</v>
          </cell>
          <cell r="E1374">
            <v>3.9E-2</v>
          </cell>
          <cell r="F1374" t="str">
            <v>DAT</v>
          </cell>
          <cell r="G1374">
            <v>2</v>
          </cell>
          <cell r="H1374">
            <v>235</v>
          </cell>
          <cell r="I1374">
            <v>2004</v>
          </cell>
          <cell r="J1374">
            <v>5</v>
          </cell>
          <cell r="K1374">
            <v>0.27300000000000002</v>
          </cell>
          <cell r="L1374" t="str">
            <v>NOM</v>
          </cell>
          <cell r="M1374" t="str">
            <v>DATATEC 2o. Nivel</v>
          </cell>
          <cell r="N1374">
            <v>2004005</v>
          </cell>
        </row>
        <row r="1375">
          <cell r="A1375">
            <v>38134</v>
          </cell>
          <cell r="B1375" t="str">
            <v>SOB</v>
          </cell>
          <cell r="C1375">
            <v>38514</v>
          </cell>
          <cell r="D1375">
            <v>2</v>
          </cell>
          <cell r="E1375">
            <v>4.7E-2</v>
          </cell>
          <cell r="F1375" t="str">
            <v>DAT</v>
          </cell>
          <cell r="G1375">
            <v>2</v>
          </cell>
          <cell r="H1375">
            <v>379</v>
          </cell>
          <cell r="I1375">
            <v>2004</v>
          </cell>
          <cell r="J1375">
            <v>5</v>
          </cell>
          <cell r="K1375">
            <v>9.4E-2</v>
          </cell>
          <cell r="L1375" t="str">
            <v>NOM</v>
          </cell>
          <cell r="M1375" t="str">
            <v>DATATEC 2o. Nivel</v>
          </cell>
          <cell r="N1375">
            <v>2004005</v>
          </cell>
        </row>
        <row r="1376">
          <cell r="A1376">
            <v>38134</v>
          </cell>
          <cell r="B1376" t="str">
            <v>SOB</v>
          </cell>
          <cell r="C1376">
            <v>38941</v>
          </cell>
          <cell r="D1376">
            <v>1</v>
          </cell>
          <cell r="E1376">
            <v>6.1499999999999999E-2</v>
          </cell>
          <cell r="F1376" t="str">
            <v>DAT</v>
          </cell>
          <cell r="G1376">
            <v>2</v>
          </cell>
          <cell r="H1376">
            <v>806</v>
          </cell>
          <cell r="I1376">
            <v>2004</v>
          </cell>
          <cell r="J1376">
            <v>5</v>
          </cell>
          <cell r="K1376">
            <v>6.1499999999999999E-2</v>
          </cell>
          <cell r="L1376" t="str">
            <v>NOM</v>
          </cell>
          <cell r="M1376" t="str">
            <v>DATATEC 2o. Nivel</v>
          </cell>
          <cell r="N1376">
            <v>2004005</v>
          </cell>
        </row>
        <row r="1377">
          <cell r="A1377">
            <v>38134</v>
          </cell>
          <cell r="B1377" t="str">
            <v>SOB</v>
          </cell>
          <cell r="C1377">
            <v>38941</v>
          </cell>
          <cell r="D1377">
            <v>1</v>
          </cell>
          <cell r="E1377">
            <v>6.1499999999999999E-2</v>
          </cell>
          <cell r="F1377" t="str">
            <v>CIM</v>
          </cell>
          <cell r="G1377">
            <v>2</v>
          </cell>
          <cell r="H1377">
            <v>806</v>
          </cell>
          <cell r="I1377">
            <v>2004</v>
          </cell>
          <cell r="J1377">
            <v>5</v>
          </cell>
          <cell r="K1377">
            <v>6.1499999999999999E-2</v>
          </cell>
          <cell r="L1377" t="str">
            <v>NOM</v>
          </cell>
          <cell r="M1377" t="str">
            <v>CIMD 2o. Nivel</v>
          </cell>
          <cell r="N1377">
            <v>2004005</v>
          </cell>
        </row>
        <row r="1378">
          <cell r="A1378">
            <v>38135</v>
          </cell>
          <cell r="B1378" t="str">
            <v>SOB</v>
          </cell>
          <cell r="C1378">
            <v>38268</v>
          </cell>
          <cell r="D1378">
            <v>5.5</v>
          </cell>
          <cell r="E1378">
            <v>3.4327000000000003E-2</v>
          </cell>
          <cell r="F1378" t="str">
            <v>DAT</v>
          </cell>
          <cell r="G1378">
            <v>2</v>
          </cell>
          <cell r="H1378">
            <v>130</v>
          </cell>
          <cell r="I1378">
            <v>2004</v>
          </cell>
          <cell r="J1378">
            <v>5</v>
          </cell>
          <cell r="K1378">
            <v>0.18879850000000001</v>
          </cell>
          <cell r="L1378" t="str">
            <v>NOM</v>
          </cell>
          <cell r="M1378" t="str">
            <v>DATATEC 2o. Nivel</v>
          </cell>
          <cell r="N1378">
            <v>2004005</v>
          </cell>
        </row>
        <row r="1379">
          <cell r="A1379">
            <v>38139</v>
          </cell>
          <cell r="B1379" t="str">
            <v>SOB</v>
          </cell>
          <cell r="C1379">
            <v>38159</v>
          </cell>
          <cell r="D1379">
            <v>2</v>
          </cell>
          <cell r="E1379">
            <v>2.9000000000000001E-2</v>
          </cell>
          <cell r="F1379" t="str">
            <v>DAT</v>
          </cell>
          <cell r="G1379">
            <v>2</v>
          </cell>
          <cell r="H1379">
            <v>19</v>
          </cell>
          <cell r="I1379">
            <v>2004</v>
          </cell>
          <cell r="J1379">
            <v>6</v>
          </cell>
          <cell r="K1379">
            <v>5.8000000000000003E-2</v>
          </cell>
          <cell r="L1379" t="str">
            <v>NOM</v>
          </cell>
          <cell r="M1379" t="str">
            <v>DATATEC 2o. Nivel</v>
          </cell>
          <cell r="N1379">
            <v>2004006</v>
          </cell>
        </row>
        <row r="1380">
          <cell r="A1380">
            <v>38140</v>
          </cell>
          <cell r="B1380" t="str">
            <v>SOB</v>
          </cell>
          <cell r="C1380">
            <v>38159</v>
          </cell>
          <cell r="D1380">
            <v>4</v>
          </cell>
          <cell r="E1380">
            <v>2.81E-2</v>
          </cell>
          <cell r="F1380" t="str">
            <v>DAT</v>
          </cell>
          <cell r="G1380">
            <v>2</v>
          </cell>
          <cell r="H1380">
            <v>18</v>
          </cell>
          <cell r="I1380">
            <v>2004</v>
          </cell>
          <cell r="J1380">
            <v>6</v>
          </cell>
          <cell r="K1380">
            <v>0.1124</v>
          </cell>
          <cell r="L1380" t="str">
            <v>NOM</v>
          </cell>
          <cell r="M1380" t="str">
            <v>DATATEC 2o. Nivel</v>
          </cell>
          <cell r="N1380">
            <v>2004006</v>
          </cell>
        </row>
        <row r="1381">
          <cell r="A1381">
            <v>38141</v>
          </cell>
          <cell r="B1381" t="str">
            <v>SOB</v>
          </cell>
          <cell r="C1381">
            <v>38159</v>
          </cell>
          <cell r="D1381">
            <v>35</v>
          </cell>
          <cell r="E1381">
            <v>2.75E-2</v>
          </cell>
          <cell r="F1381" t="str">
            <v>DAT</v>
          </cell>
          <cell r="G1381">
            <v>2</v>
          </cell>
          <cell r="H1381">
            <v>17</v>
          </cell>
          <cell r="I1381">
            <v>2004</v>
          </cell>
          <cell r="J1381">
            <v>6</v>
          </cell>
          <cell r="K1381">
            <v>0.96250000000000002</v>
          </cell>
          <cell r="L1381" t="str">
            <v>NOM</v>
          </cell>
          <cell r="M1381" t="str">
            <v>DATATEC 2o. Nivel</v>
          </cell>
          <cell r="N1381">
            <v>2004006</v>
          </cell>
        </row>
        <row r="1382">
          <cell r="A1382">
            <v>38141</v>
          </cell>
          <cell r="B1382" t="str">
            <v>SOB</v>
          </cell>
          <cell r="C1382">
            <v>38370</v>
          </cell>
          <cell r="D1382">
            <v>23.75</v>
          </cell>
          <cell r="E1382">
            <v>4.0995700000000003E-2</v>
          </cell>
          <cell r="F1382" t="str">
            <v>DAT</v>
          </cell>
          <cell r="G1382">
            <v>2</v>
          </cell>
          <cell r="H1382">
            <v>228</v>
          </cell>
          <cell r="I1382">
            <v>2004</v>
          </cell>
          <cell r="J1382">
            <v>6</v>
          </cell>
          <cell r="K1382">
            <v>0.97364787500000005</v>
          </cell>
          <cell r="L1382" t="str">
            <v>NOM</v>
          </cell>
          <cell r="M1382" t="str">
            <v>DATATEC 2o. Nivel</v>
          </cell>
          <cell r="N1382">
            <v>2004006</v>
          </cell>
        </row>
        <row r="1383">
          <cell r="A1383">
            <v>38141</v>
          </cell>
          <cell r="B1383" t="str">
            <v>SOB</v>
          </cell>
          <cell r="C1383">
            <v>38370</v>
          </cell>
          <cell r="D1383">
            <v>10</v>
          </cell>
          <cell r="E1383">
            <v>4.1000000000000002E-2</v>
          </cell>
          <cell r="F1383" t="str">
            <v>DAT</v>
          </cell>
          <cell r="G1383">
            <v>2</v>
          </cell>
          <cell r="H1383">
            <v>228</v>
          </cell>
          <cell r="I1383">
            <v>2004</v>
          </cell>
          <cell r="J1383">
            <v>6</v>
          </cell>
          <cell r="K1383">
            <v>0.41000000000000003</v>
          </cell>
          <cell r="L1383" t="str">
            <v>NOM</v>
          </cell>
          <cell r="M1383" t="str">
            <v>DATATEC 2o. Nivel</v>
          </cell>
          <cell r="N1383">
            <v>2004006</v>
          </cell>
        </row>
        <row r="1384">
          <cell r="A1384">
            <v>38142</v>
          </cell>
          <cell r="B1384" t="str">
            <v>SOB</v>
          </cell>
          <cell r="C1384">
            <v>38159</v>
          </cell>
          <cell r="D1384">
            <v>5</v>
          </cell>
          <cell r="E1384">
            <v>2.64E-2</v>
          </cell>
          <cell r="F1384" t="str">
            <v>DAT</v>
          </cell>
          <cell r="G1384">
            <v>1</v>
          </cell>
          <cell r="H1384">
            <v>14</v>
          </cell>
          <cell r="I1384">
            <v>2004</v>
          </cell>
          <cell r="J1384">
            <v>6</v>
          </cell>
          <cell r="K1384">
            <v>0.13200000000000001</v>
          </cell>
          <cell r="L1384" t="str">
            <v>NOM</v>
          </cell>
          <cell r="M1384" t="str">
            <v>DATATEC 1er. Nivel</v>
          </cell>
          <cell r="N1384">
            <v>2004006</v>
          </cell>
        </row>
        <row r="1385">
          <cell r="A1385">
            <v>38142</v>
          </cell>
          <cell r="B1385" t="str">
            <v>SOB</v>
          </cell>
          <cell r="C1385">
            <v>38268</v>
          </cell>
          <cell r="D1385">
            <v>3</v>
          </cell>
          <cell r="E1385">
            <v>3.3399999999999999E-2</v>
          </cell>
          <cell r="F1385" t="str">
            <v>DAT</v>
          </cell>
          <cell r="G1385">
            <v>1</v>
          </cell>
          <cell r="H1385">
            <v>123</v>
          </cell>
          <cell r="I1385">
            <v>2004</v>
          </cell>
          <cell r="J1385">
            <v>6</v>
          </cell>
          <cell r="K1385">
            <v>0.1002</v>
          </cell>
          <cell r="L1385" t="str">
            <v>NOM</v>
          </cell>
          <cell r="M1385" t="str">
            <v>DATATEC 1er. Nivel</v>
          </cell>
          <cell r="N1385">
            <v>2004006</v>
          </cell>
        </row>
        <row r="1386">
          <cell r="A1386">
            <v>38142</v>
          </cell>
          <cell r="B1386" t="str">
            <v>SOB</v>
          </cell>
          <cell r="C1386">
            <v>38370</v>
          </cell>
          <cell r="D1386">
            <v>4</v>
          </cell>
          <cell r="E1386">
            <v>4.0500000000000001E-2</v>
          </cell>
          <cell r="F1386" t="str">
            <v>DAT</v>
          </cell>
          <cell r="G1386">
            <v>1</v>
          </cell>
          <cell r="H1386">
            <v>225</v>
          </cell>
          <cell r="I1386">
            <v>2004</v>
          </cell>
          <cell r="J1386">
            <v>6</v>
          </cell>
          <cell r="K1386">
            <v>0.16200000000000001</v>
          </cell>
          <cell r="L1386" t="str">
            <v>NOM</v>
          </cell>
          <cell r="M1386" t="str">
            <v>DATATEC 1er. Nivel</v>
          </cell>
          <cell r="N1386">
            <v>2004006</v>
          </cell>
        </row>
        <row r="1387">
          <cell r="A1387">
            <v>38142</v>
          </cell>
          <cell r="B1387" t="str">
            <v>SOB</v>
          </cell>
          <cell r="C1387">
            <v>38159</v>
          </cell>
          <cell r="D1387">
            <v>5</v>
          </cell>
          <cell r="E1387">
            <v>2.64E-2</v>
          </cell>
          <cell r="F1387" t="str">
            <v>DAT</v>
          </cell>
          <cell r="G1387">
            <v>2</v>
          </cell>
          <cell r="H1387">
            <v>14</v>
          </cell>
          <cell r="I1387">
            <v>2004</v>
          </cell>
          <cell r="J1387">
            <v>6</v>
          </cell>
          <cell r="K1387">
            <v>0.13200000000000001</v>
          </cell>
          <cell r="L1387" t="str">
            <v>NOM</v>
          </cell>
          <cell r="M1387" t="str">
            <v>DATATEC 2o. Nivel</v>
          </cell>
          <cell r="N1387">
            <v>2004006</v>
          </cell>
        </row>
        <row r="1388">
          <cell r="A1388">
            <v>38142</v>
          </cell>
          <cell r="B1388" t="str">
            <v>SOB</v>
          </cell>
          <cell r="C1388">
            <v>38268</v>
          </cell>
          <cell r="D1388">
            <v>3</v>
          </cell>
          <cell r="E1388">
            <v>3.3133299999999997E-2</v>
          </cell>
          <cell r="F1388" t="str">
            <v>DAT</v>
          </cell>
          <cell r="G1388">
            <v>2</v>
          </cell>
          <cell r="H1388">
            <v>123</v>
          </cell>
          <cell r="I1388">
            <v>2004</v>
          </cell>
          <cell r="J1388">
            <v>6</v>
          </cell>
          <cell r="K1388">
            <v>9.9399899999999985E-2</v>
          </cell>
          <cell r="L1388" t="str">
            <v>NOM</v>
          </cell>
          <cell r="M1388" t="str">
            <v>DATATEC 2o. Nivel</v>
          </cell>
          <cell r="N1388">
            <v>2004006</v>
          </cell>
        </row>
        <row r="1389">
          <cell r="A1389">
            <v>38142</v>
          </cell>
          <cell r="B1389" t="str">
            <v>SOB</v>
          </cell>
          <cell r="C1389">
            <v>38370</v>
          </cell>
          <cell r="D1389">
            <v>4</v>
          </cell>
          <cell r="E1389">
            <v>4.0125000000000001E-2</v>
          </cell>
          <cell r="F1389" t="str">
            <v>DAT</v>
          </cell>
          <cell r="G1389">
            <v>2</v>
          </cell>
          <cell r="H1389">
            <v>225</v>
          </cell>
          <cell r="I1389">
            <v>2004</v>
          </cell>
          <cell r="J1389">
            <v>6</v>
          </cell>
          <cell r="K1389">
            <v>0.1605</v>
          </cell>
          <cell r="L1389" t="str">
            <v>NOM</v>
          </cell>
          <cell r="M1389" t="str">
            <v>DATATEC 2o. Nivel</v>
          </cell>
          <cell r="N1389">
            <v>2004006</v>
          </cell>
        </row>
        <row r="1390">
          <cell r="A1390">
            <v>38142</v>
          </cell>
          <cell r="B1390" t="str">
            <v>SOB</v>
          </cell>
          <cell r="C1390">
            <v>38514</v>
          </cell>
          <cell r="D1390">
            <v>1</v>
          </cell>
          <cell r="E1390">
            <v>4.5999999999999999E-2</v>
          </cell>
          <cell r="F1390" t="str">
            <v>DAT</v>
          </cell>
          <cell r="G1390">
            <v>2</v>
          </cell>
          <cell r="H1390">
            <v>369</v>
          </cell>
          <cell r="I1390">
            <v>2004</v>
          </cell>
          <cell r="J1390">
            <v>6</v>
          </cell>
          <cell r="K1390">
            <v>4.5999999999999999E-2</v>
          </cell>
          <cell r="L1390" t="str">
            <v>NOM</v>
          </cell>
          <cell r="M1390" t="str">
            <v>DATATEC 2o. Nivel</v>
          </cell>
          <cell r="N1390">
            <v>2004006</v>
          </cell>
        </row>
        <row r="1391">
          <cell r="A1391">
            <v>38142</v>
          </cell>
          <cell r="B1391" t="str">
            <v>SOB</v>
          </cell>
          <cell r="C1391">
            <v>38941</v>
          </cell>
          <cell r="D1391">
            <v>2</v>
          </cell>
          <cell r="E1391">
            <v>0.06</v>
          </cell>
          <cell r="F1391" t="str">
            <v>DAT</v>
          </cell>
          <cell r="G1391">
            <v>2</v>
          </cell>
          <cell r="H1391">
            <v>796</v>
          </cell>
          <cell r="I1391">
            <v>2004</v>
          </cell>
          <cell r="J1391">
            <v>6</v>
          </cell>
          <cell r="K1391">
            <v>0.12</v>
          </cell>
          <cell r="L1391" t="str">
            <v>NOM</v>
          </cell>
          <cell r="M1391" t="str">
            <v>DATATEC 2o. Nivel</v>
          </cell>
          <cell r="N1391">
            <v>2004006</v>
          </cell>
        </row>
        <row r="1392">
          <cell r="A1392">
            <v>38145</v>
          </cell>
          <cell r="B1392" t="str">
            <v>SOB</v>
          </cell>
          <cell r="C1392">
            <v>38159</v>
          </cell>
          <cell r="D1392">
            <v>40</v>
          </cell>
          <cell r="E1392">
            <v>2.62375E-2</v>
          </cell>
          <cell r="F1392" t="str">
            <v>DAT</v>
          </cell>
          <cell r="G1392">
            <v>2</v>
          </cell>
          <cell r="H1392">
            <v>13</v>
          </cell>
          <cell r="I1392">
            <v>2004</v>
          </cell>
          <cell r="J1392">
            <v>6</v>
          </cell>
          <cell r="K1392">
            <v>1.0495000000000001</v>
          </cell>
          <cell r="L1392" t="str">
            <v>NOM</v>
          </cell>
          <cell r="M1392" t="str">
            <v>DATATEC 2o. Nivel</v>
          </cell>
          <cell r="N1392">
            <v>2004006</v>
          </cell>
        </row>
        <row r="1393">
          <cell r="A1393">
            <v>38145</v>
          </cell>
          <cell r="B1393" t="str">
            <v>SOB</v>
          </cell>
          <cell r="C1393">
            <v>38268</v>
          </cell>
          <cell r="D1393">
            <v>12</v>
          </cell>
          <cell r="E1393">
            <v>3.2599999999999997E-2</v>
          </cell>
          <cell r="F1393" t="str">
            <v>DAT</v>
          </cell>
          <cell r="G1393">
            <v>2</v>
          </cell>
          <cell r="H1393">
            <v>122</v>
          </cell>
          <cell r="I1393">
            <v>2004</v>
          </cell>
          <cell r="J1393">
            <v>6</v>
          </cell>
          <cell r="K1393">
            <v>0.39119999999999999</v>
          </cell>
          <cell r="L1393" t="str">
            <v>NOM</v>
          </cell>
          <cell r="M1393" t="str">
            <v>DATATEC 2o. Nivel</v>
          </cell>
          <cell r="N1393">
            <v>2004006</v>
          </cell>
        </row>
        <row r="1394">
          <cell r="A1394">
            <v>38145</v>
          </cell>
          <cell r="B1394" t="str">
            <v>SOB</v>
          </cell>
          <cell r="C1394">
            <v>42474</v>
          </cell>
          <cell r="D1394">
            <v>2</v>
          </cell>
          <cell r="E1394">
            <v>6.4000000000000001E-2</v>
          </cell>
          <cell r="F1394" t="str">
            <v>DAT</v>
          </cell>
          <cell r="G1394">
            <v>2</v>
          </cell>
          <cell r="H1394">
            <v>4328</v>
          </cell>
          <cell r="I1394">
            <v>2004</v>
          </cell>
          <cell r="J1394">
            <v>6</v>
          </cell>
          <cell r="K1394">
            <v>0.128</v>
          </cell>
          <cell r="L1394" t="str">
            <v>VAC</v>
          </cell>
          <cell r="M1394" t="str">
            <v>DATATEC 2o. Nivel</v>
          </cell>
          <cell r="N1394">
            <v>2004006</v>
          </cell>
        </row>
        <row r="1395">
          <cell r="A1395">
            <v>38146</v>
          </cell>
          <cell r="B1395" t="str">
            <v>SOB</v>
          </cell>
          <cell r="C1395">
            <v>38370</v>
          </cell>
          <cell r="D1395">
            <v>1</v>
          </cell>
          <cell r="E1395">
            <v>3.7499999999999999E-2</v>
          </cell>
          <cell r="F1395" t="str">
            <v>DAT</v>
          </cell>
          <cell r="G1395">
            <v>1</v>
          </cell>
          <cell r="H1395">
            <v>223</v>
          </cell>
          <cell r="I1395">
            <v>2004</v>
          </cell>
          <cell r="J1395">
            <v>6</v>
          </cell>
          <cell r="K1395">
            <v>3.7499999999999999E-2</v>
          </cell>
          <cell r="L1395" t="str">
            <v>NOM</v>
          </cell>
          <cell r="M1395" t="str">
            <v>DATATEC 1er. Nivel</v>
          </cell>
          <cell r="N1395">
            <v>2004006</v>
          </cell>
        </row>
        <row r="1396">
          <cell r="A1396">
            <v>38146</v>
          </cell>
          <cell r="B1396" t="str">
            <v>SOB</v>
          </cell>
          <cell r="C1396">
            <v>38514</v>
          </cell>
          <cell r="D1396">
            <v>1</v>
          </cell>
          <cell r="E1396">
            <v>4.3499999999999997E-2</v>
          </cell>
          <cell r="F1396" t="str">
            <v>DAT</v>
          </cell>
          <cell r="G1396">
            <v>1</v>
          </cell>
          <cell r="H1396">
            <v>367</v>
          </cell>
          <cell r="I1396">
            <v>2004</v>
          </cell>
          <cell r="J1396">
            <v>6</v>
          </cell>
          <cell r="K1396">
            <v>4.3499999999999997E-2</v>
          </cell>
          <cell r="L1396" t="str">
            <v>NOM</v>
          </cell>
          <cell r="M1396" t="str">
            <v>DATATEC 1er. Nivel</v>
          </cell>
          <cell r="N1396">
            <v>2004006</v>
          </cell>
        </row>
        <row r="1397">
          <cell r="A1397">
            <v>38146</v>
          </cell>
          <cell r="B1397" t="str">
            <v>SOB</v>
          </cell>
          <cell r="C1397">
            <v>42529</v>
          </cell>
          <cell r="D1397">
            <v>1.1459999999999999</v>
          </cell>
          <cell r="E1397">
            <v>6.8538000000000002E-2</v>
          </cell>
          <cell r="F1397" t="str">
            <v>DAT</v>
          </cell>
          <cell r="G1397">
            <v>1</v>
          </cell>
          <cell r="H1397">
            <v>4382</v>
          </cell>
          <cell r="I1397">
            <v>2004</v>
          </cell>
          <cell r="J1397">
            <v>6</v>
          </cell>
          <cell r="K1397">
            <v>7.8544547999999992E-2</v>
          </cell>
          <cell r="L1397" t="str">
            <v>VAC</v>
          </cell>
          <cell r="M1397" t="str">
            <v>DATATEC 1er. Nivel</v>
          </cell>
          <cell r="N1397">
            <v>2004006</v>
          </cell>
        </row>
        <row r="1398">
          <cell r="A1398">
            <v>38146</v>
          </cell>
          <cell r="B1398" t="str">
            <v>SOB</v>
          </cell>
          <cell r="C1398">
            <v>42529</v>
          </cell>
          <cell r="D1398">
            <v>27.35</v>
          </cell>
          <cell r="E1398">
            <v>6.8540000000000004E-2</v>
          </cell>
          <cell r="F1398" t="str">
            <v>CIM</v>
          </cell>
          <cell r="G1398">
            <v>2</v>
          </cell>
          <cell r="H1398">
            <v>4382</v>
          </cell>
          <cell r="I1398">
            <v>2004</v>
          </cell>
          <cell r="J1398">
            <v>6</v>
          </cell>
          <cell r="K1398">
            <v>1.8745690000000002</v>
          </cell>
          <cell r="L1398" t="str">
            <v>VAC</v>
          </cell>
          <cell r="M1398" t="str">
            <v>CIMD 2o. Nivel</v>
          </cell>
          <cell r="N1398">
            <v>2004006</v>
          </cell>
        </row>
        <row r="1399">
          <cell r="A1399">
            <v>38146</v>
          </cell>
          <cell r="B1399" t="str">
            <v>SOB</v>
          </cell>
          <cell r="C1399">
            <v>38268</v>
          </cell>
          <cell r="D1399">
            <v>1.5</v>
          </cell>
          <cell r="E1399">
            <v>3.2166599999999997E-2</v>
          </cell>
          <cell r="F1399" t="str">
            <v>DAT</v>
          </cell>
          <cell r="G1399">
            <v>2</v>
          </cell>
          <cell r="H1399">
            <v>121</v>
          </cell>
          <cell r="I1399">
            <v>2004</v>
          </cell>
          <cell r="J1399">
            <v>6</v>
          </cell>
          <cell r="K1399">
            <v>4.8249899999999998E-2</v>
          </cell>
          <cell r="L1399" t="str">
            <v>NOM</v>
          </cell>
          <cell r="M1399" t="str">
            <v>DATATEC 2o. Nivel</v>
          </cell>
          <cell r="N1399">
            <v>2004006</v>
          </cell>
        </row>
        <row r="1400">
          <cell r="A1400">
            <v>38146</v>
          </cell>
          <cell r="B1400" t="str">
            <v>SOB</v>
          </cell>
          <cell r="C1400">
            <v>38370</v>
          </cell>
          <cell r="D1400">
            <v>10</v>
          </cell>
          <cell r="E1400">
            <v>3.7679999999999998E-2</v>
          </cell>
          <cell r="F1400" t="str">
            <v>DAT</v>
          </cell>
          <cell r="G1400">
            <v>2</v>
          </cell>
          <cell r="H1400">
            <v>223</v>
          </cell>
          <cell r="I1400">
            <v>2004</v>
          </cell>
          <cell r="J1400">
            <v>6</v>
          </cell>
          <cell r="K1400">
            <v>0.37679999999999997</v>
          </cell>
          <cell r="L1400" t="str">
            <v>NOM</v>
          </cell>
          <cell r="M1400" t="str">
            <v>DATATEC 2o. Nivel</v>
          </cell>
          <cell r="N1400">
            <v>2004006</v>
          </cell>
        </row>
        <row r="1401">
          <cell r="A1401">
            <v>38146</v>
          </cell>
          <cell r="B1401" t="str">
            <v>SOB</v>
          </cell>
          <cell r="C1401">
            <v>38514</v>
          </cell>
          <cell r="D1401">
            <v>4</v>
          </cell>
          <cell r="E1401">
            <v>4.4249999999999998E-2</v>
          </cell>
          <cell r="F1401" t="str">
            <v>DAT</v>
          </cell>
          <cell r="G1401">
            <v>2</v>
          </cell>
          <cell r="H1401">
            <v>367</v>
          </cell>
          <cell r="I1401">
            <v>2004</v>
          </cell>
          <cell r="J1401">
            <v>6</v>
          </cell>
          <cell r="K1401">
            <v>0.17699999999999999</v>
          </cell>
          <cell r="L1401" t="str">
            <v>NOM</v>
          </cell>
          <cell r="M1401" t="str">
            <v>DATATEC 2o. Nivel</v>
          </cell>
          <cell r="N1401">
            <v>2004006</v>
          </cell>
        </row>
        <row r="1402">
          <cell r="A1402">
            <v>38146</v>
          </cell>
          <cell r="B1402" t="str">
            <v>SOB</v>
          </cell>
          <cell r="C1402">
            <v>39364</v>
          </cell>
          <cell r="D1402">
            <v>3</v>
          </cell>
          <cell r="E1402">
            <v>7.7333299999999994E-2</v>
          </cell>
          <cell r="F1402" t="str">
            <v>DAT</v>
          </cell>
          <cell r="G1402">
            <v>2</v>
          </cell>
          <cell r="H1402">
            <v>1217</v>
          </cell>
          <cell r="I1402">
            <v>2004</v>
          </cell>
          <cell r="J1402">
            <v>6</v>
          </cell>
          <cell r="K1402">
            <v>0.23199989999999998</v>
          </cell>
          <cell r="L1402" t="str">
            <v>NOM</v>
          </cell>
          <cell r="M1402" t="str">
            <v>DATATEC 2o. Nivel</v>
          </cell>
          <cell r="N1402">
            <v>2004006</v>
          </cell>
        </row>
        <row r="1403">
          <cell r="A1403">
            <v>38146</v>
          </cell>
          <cell r="B1403" t="str">
            <v>SOB</v>
          </cell>
          <cell r="C1403">
            <v>42529</v>
          </cell>
          <cell r="D1403">
            <v>45.076000000000001</v>
          </cell>
          <cell r="E1403">
            <v>6.8538000000000002E-2</v>
          </cell>
          <cell r="F1403" t="str">
            <v>DAT</v>
          </cell>
          <cell r="G1403">
            <v>2</v>
          </cell>
          <cell r="H1403">
            <v>4382</v>
          </cell>
          <cell r="I1403">
            <v>2004</v>
          </cell>
          <cell r="J1403">
            <v>6</v>
          </cell>
          <cell r="K1403">
            <v>3.089418888</v>
          </cell>
          <cell r="L1403" t="str">
            <v>VAC</v>
          </cell>
          <cell r="M1403" t="str">
            <v>DATATEC 2o. Nivel</v>
          </cell>
          <cell r="N1403">
            <v>2004006</v>
          </cell>
        </row>
        <row r="1404">
          <cell r="A1404">
            <v>38147</v>
          </cell>
          <cell r="B1404" t="str">
            <v>SOB</v>
          </cell>
          <cell r="C1404">
            <v>38941</v>
          </cell>
          <cell r="D1404">
            <v>1</v>
          </cell>
          <cell r="E1404">
            <v>6.1499999999999999E-2</v>
          </cell>
          <cell r="F1404" t="str">
            <v>DAT</v>
          </cell>
          <cell r="G1404">
            <v>1</v>
          </cell>
          <cell r="H1404">
            <v>793</v>
          </cell>
          <cell r="I1404">
            <v>2004</v>
          </cell>
          <cell r="J1404">
            <v>6</v>
          </cell>
          <cell r="K1404">
            <v>6.1499999999999999E-2</v>
          </cell>
          <cell r="L1404" t="str">
            <v>NOM</v>
          </cell>
          <cell r="M1404" t="str">
            <v>DATATEC 1er. Nivel</v>
          </cell>
          <cell r="N1404">
            <v>2004006</v>
          </cell>
        </row>
        <row r="1405">
          <cell r="A1405">
            <v>38147</v>
          </cell>
          <cell r="B1405" t="str">
            <v>SOB</v>
          </cell>
          <cell r="C1405">
            <v>42474</v>
          </cell>
          <cell r="D1405">
            <v>2</v>
          </cell>
          <cell r="E1405">
            <v>6.4000000000000001E-2</v>
          </cell>
          <cell r="F1405" t="str">
            <v>CIM</v>
          </cell>
          <cell r="G1405">
            <v>2</v>
          </cell>
          <cell r="H1405">
            <v>4326</v>
          </cell>
          <cell r="I1405">
            <v>2004</v>
          </cell>
          <cell r="J1405">
            <v>6</v>
          </cell>
          <cell r="K1405">
            <v>0.128</v>
          </cell>
          <cell r="L1405" t="str">
            <v>VAC</v>
          </cell>
          <cell r="M1405" t="str">
            <v>CIMD 2o. Nivel</v>
          </cell>
          <cell r="N1405">
            <v>2004006</v>
          </cell>
        </row>
        <row r="1406">
          <cell r="A1406">
            <v>38147</v>
          </cell>
          <cell r="B1406" t="str">
            <v>SOB</v>
          </cell>
          <cell r="C1406">
            <v>42529</v>
          </cell>
          <cell r="D1406">
            <v>3.1</v>
          </cell>
          <cell r="E1406">
            <v>6.8540000000000004E-2</v>
          </cell>
          <cell r="F1406" t="str">
            <v>CIM</v>
          </cell>
          <cell r="G1406">
            <v>2</v>
          </cell>
          <cell r="H1406">
            <v>4381</v>
          </cell>
          <cell r="I1406">
            <v>2004</v>
          </cell>
          <cell r="J1406">
            <v>6</v>
          </cell>
          <cell r="K1406">
            <v>0.21247400000000002</v>
          </cell>
          <cell r="L1406" t="str">
            <v>VAC</v>
          </cell>
          <cell r="M1406" t="str">
            <v>CIMD 2o. Nivel</v>
          </cell>
          <cell r="N1406">
            <v>2004006</v>
          </cell>
        </row>
        <row r="1407">
          <cell r="A1407">
            <v>38147</v>
          </cell>
          <cell r="B1407" t="str">
            <v>SOB</v>
          </cell>
          <cell r="C1407">
            <v>38370</v>
          </cell>
          <cell r="D1407">
            <v>11</v>
          </cell>
          <cell r="E1407">
            <v>3.8363599999999998E-2</v>
          </cell>
          <cell r="F1407" t="str">
            <v>DAT</v>
          </cell>
          <cell r="G1407">
            <v>2</v>
          </cell>
          <cell r="H1407">
            <v>222</v>
          </cell>
          <cell r="I1407">
            <v>2004</v>
          </cell>
          <cell r="J1407">
            <v>6</v>
          </cell>
          <cell r="K1407">
            <v>0.42199959999999997</v>
          </cell>
          <cell r="L1407" t="str">
            <v>NOM</v>
          </cell>
          <cell r="M1407" t="str">
            <v>DATATEC 2o. Nivel</v>
          </cell>
          <cell r="N1407">
            <v>2004006</v>
          </cell>
        </row>
        <row r="1408">
          <cell r="A1408">
            <v>38147</v>
          </cell>
          <cell r="B1408" t="str">
            <v>SOB</v>
          </cell>
          <cell r="C1408">
            <v>38514</v>
          </cell>
          <cell r="D1408">
            <v>12</v>
          </cell>
          <cell r="E1408">
            <v>4.4183300000000002E-2</v>
          </cell>
          <cell r="F1408" t="str">
            <v>DAT</v>
          </cell>
          <cell r="G1408">
            <v>2</v>
          </cell>
          <cell r="H1408">
            <v>366</v>
          </cell>
          <cell r="I1408">
            <v>2004</v>
          </cell>
          <cell r="J1408">
            <v>6</v>
          </cell>
          <cell r="K1408">
            <v>0.53019959999999999</v>
          </cell>
          <cell r="L1408" t="str">
            <v>NOM</v>
          </cell>
          <cell r="M1408" t="str">
            <v>DATATEC 2o. Nivel</v>
          </cell>
          <cell r="N1408">
            <v>2004006</v>
          </cell>
        </row>
        <row r="1409">
          <cell r="A1409">
            <v>38147</v>
          </cell>
          <cell r="B1409" t="str">
            <v>SOB</v>
          </cell>
          <cell r="C1409">
            <v>38941</v>
          </cell>
          <cell r="D1409">
            <v>1</v>
          </cell>
          <cell r="E1409">
            <v>6.1499999999999999E-2</v>
          </cell>
          <cell r="F1409" t="str">
            <v>DAT</v>
          </cell>
          <cell r="G1409">
            <v>2</v>
          </cell>
          <cell r="H1409">
            <v>793</v>
          </cell>
          <cell r="I1409">
            <v>2004</v>
          </cell>
          <cell r="J1409">
            <v>6</v>
          </cell>
          <cell r="K1409">
            <v>6.1499999999999999E-2</v>
          </cell>
          <cell r="L1409" t="str">
            <v>NOM</v>
          </cell>
          <cell r="M1409" t="str">
            <v>DATATEC 2o. Nivel</v>
          </cell>
          <cell r="N1409">
            <v>2004006</v>
          </cell>
        </row>
        <row r="1410">
          <cell r="A1410">
            <v>38147</v>
          </cell>
          <cell r="B1410" t="str">
            <v>SOB</v>
          </cell>
          <cell r="C1410">
            <v>39638</v>
          </cell>
          <cell r="D1410">
            <v>32.883000000000003</v>
          </cell>
          <cell r="E1410">
            <v>0.09</v>
          </cell>
          <cell r="F1410" t="str">
            <v>DAT</v>
          </cell>
          <cell r="G1410">
            <v>2</v>
          </cell>
          <cell r="H1410">
            <v>1490</v>
          </cell>
          <cell r="I1410">
            <v>2004</v>
          </cell>
          <cell r="J1410">
            <v>6</v>
          </cell>
          <cell r="K1410">
            <v>2.95947</v>
          </cell>
          <cell r="L1410" t="str">
            <v>NOM</v>
          </cell>
          <cell r="M1410" t="str">
            <v>DATATEC 2o. Nivel</v>
          </cell>
          <cell r="N1410">
            <v>2004006</v>
          </cell>
        </row>
        <row r="1411">
          <cell r="A1411">
            <v>38148</v>
          </cell>
          <cell r="B1411" t="str">
            <v>SOB</v>
          </cell>
          <cell r="C1411">
            <v>38370</v>
          </cell>
          <cell r="D1411">
            <v>3</v>
          </cell>
          <cell r="E1411">
            <v>3.95E-2</v>
          </cell>
          <cell r="F1411" t="str">
            <v>CIM</v>
          </cell>
          <cell r="G1411">
            <v>2</v>
          </cell>
          <cell r="H1411">
            <v>221</v>
          </cell>
          <cell r="I1411">
            <v>2004</v>
          </cell>
          <cell r="J1411">
            <v>6</v>
          </cell>
          <cell r="K1411">
            <v>0.11849999999999999</v>
          </cell>
          <cell r="L1411" t="str">
            <v>NOM</v>
          </cell>
          <cell r="M1411" t="str">
            <v>CIMD 2o. Nivel</v>
          </cell>
          <cell r="N1411">
            <v>2004006</v>
          </cell>
        </row>
        <row r="1412">
          <cell r="A1412">
            <v>38148</v>
          </cell>
          <cell r="B1412" t="str">
            <v>SOB</v>
          </cell>
          <cell r="C1412">
            <v>39855</v>
          </cell>
          <cell r="D1412">
            <v>5</v>
          </cell>
          <cell r="E1412">
            <v>9.9500000000000005E-2</v>
          </cell>
          <cell r="F1412" t="str">
            <v>CIM</v>
          </cell>
          <cell r="G1412">
            <v>2</v>
          </cell>
          <cell r="H1412">
            <v>1706</v>
          </cell>
          <cell r="I1412">
            <v>2004</v>
          </cell>
          <cell r="J1412">
            <v>6</v>
          </cell>
          <cell r="K1412">
            <v>0.49750000000000005</v>
          </cell>
          <cell r="L1412" t="str">
            <v>NOM</v>
          </cell>
          <cell r="M1412" t="str">
            <v>CIMD 2o. Nivel</v>
          </cell>
          <cell r="N1412">
            <v>2004006</v>
          </cell>
        </row>
        <row r="1413">
          <cell r="A1413">
            <v>38148</v>
          </cell>
          <cell r="B1413" t="str">
            <v>SOB</v>
          </cell>
          <cell r="C1413">
            <v>38159</v>
          </cell>
          <cell r="D1413">
            <v>7</v>
          </cell>
          <cell r="E1413">
            <v>2.5971399999999999E-2</v>
          </cell>
          <cell r="F1413" t="str">
            <v>DAT</v>
          </cell>
          <cell r="G1413">
            <v>2</v>
          </cell>
          <cell r="H1413">
            <v>10</v>
          </cell>
          <cell r="I1413">
            <v>2004</v>
          </cell>
          <cell r="J1413">
            <v>6</v>
          </cell>
          <cell r="K1413">
            <v>0.18179979999999998</v>
          </cell>
          <cell r="L1413" t="str">
            <v>NOM</v>
          </cell>
          <cell r="M1413" t="str">
            <v>DATATEC 2o. Nivel</v>
          </cell>
          <cell r="N1413">
            <v>2004006</v>
          </cell>
        </row>
        <row r="1414">
          <cell r="A1414">
            <v>38148</v>
          </cell>
          <cell r="B1414" t="str">
            <v>SOB</v>
          </cell>
          <cell r="C1414">
            <v>38370</v>
          </cell>
          <cell r="D1414">
            <v>6</v>
          </cell>
          <cell r="E1414">
            <v>3.8582999999999999E-2</v>
          </cell>
          <cell r="F1414" t="str">
            <v>DAT</v>
          </cell>
          <cell r="G1414">
            <v>2</v>
          </cell>
          <cell r="H1414">
            <v>221</v>
          </cell>
          <cell r="I1414">
            <v>2004</v>
          </cell>
          <cell r="J1414">
            <v>6</v>
          </cell>
          <cell r="K1414">
            <v>0.23149799999999998</v>
          </cell>
          <cell r="L1414" t="str">
            <v>NOM</v>
          </cell>
          <cell r="M1414" t="str">
            <v>DATATEC 2o. Nivel</v>
          </cell>
          <cell r="N1414">
            <v>2004006</v>
          </cell>
        </row>
        <row r="1415">
          <cell r="A1415">
            <v>38148</v>
          </cell>
          <cell r="B1415" t="str">
            <v>SOB</v>
          </cell>
          <cell r="C1415">
            <v>38514</v>
          </cell>
          <cell r="D1415">
            <v>5</v>
          </cell>
          <cell r="E1415">
            <v>4.48E-2</v>
          </cell>
          <cell r="F1415" t="str">
            <v>DAT</v>
          </cell>
          <cell r="G1415">
            <v>2</v>
          </cell>
          <cell r="H1415">
            <v>365</v>
          </cell>
          <cell r="I1415">
            <v>2004</v>
          </cell>
          <cell r="J1415">
            <v>6</v>
          </cell>
          <cell r="K1415">
            <v>0.224</v>
          </cell>
          <cell r="L1415" t="str">
            <v>NOM</v>
          </cell>
          <cell r="M1415" t="str">
            <v>DATATEC 2o. Nivel</v>
          </cell>
          <cell r="N1415">
            <v>2004006</v>
          </cell>
        </row>
        <row r="1416">
          <cell r="A1416">
            <v>38148</v>
          </cell>
          <cell r="B1416" t="str">
            <v>SOB</v>
          </cell>
          <cell r="C1416">
            <v>39638</v>
          </cell>
          <cell r="D1416">
            <v>24</v>
          </cell>
          <cell r="E1416">
            <v>9.0958300000000006E-2</v>
          </cell>
          <cell r="F1416" t="str">
            <v>DAT</v>
          </cell>
          <cell r="G1416">
            <v>2</v>
          </cell>
          <cell r="H1416">
            <v>1489</v>
          </cell>
          <cell r="I1416">
            <v>2004</v>
          </cell>
          <cell r="J1416">
            <v>6</v>
          </cell>
          <cell r="K1416">
            <v>2.1829992000000003</v>
          </cell>
          <cell r="L1416" t="str">
            <v>NOM</v>
          </cell>
          <cell r="M1416" t="str">
            <v>DATATEC 2o. Nivel</v>
          </cell>
          <cell r="N1416">
            <v>2004006</v>
          </cell>
        </row>
        <row r="1417">
          <cell r="A1417">
            <v>38148</v>
          </cell>
          <cell r="B1417" t="str">
            <v>SOB</v>
          </cell>
          <cell r="C1417">
            <v>39855</v>
          </cell>
          <cell r="D1417">
            <v>5.5830000000000002</v>
          </cell>
          <cell r="E1417">
            <v>9.9500000000000005E-2</v>
          </cell>
          <cell r="F1417" t="str">
            <v>DAT</v>
          </cell>
          <cell r="G1417">
            <v>2</v>
          </cell>
          <cell r="H1417">
            <v>1706</v>
          </cell>
          <cell r="I1417">
            <v>2004</v>
          </cell>
          <cell r="J1417">
            <v>6</v>
          </cell>
          <cell r="K1417">
            <v>0.55550850000000007</v>
          </cell>
          <cell r="L1417" t="str">
            <v>NOM</v>
          </cell>
          <cell r="M1417" t="str">
            <v>DATATEC 2o. Nivel</v>
          </cell>
          <cell r="N1417">
            <v>2004006</v>
          </cell>
        </row>
        <row r="1418">
          <cell r="A1418">
            <v>38149</v>
          </cell>
          <cell r="B1418" t="str">
            <v>SOB</v>
          </cell>
          <cell r="C1418">
            <v>38370</v>
          </cell>
          <cell r="D1418">
            <v>4</v>
          </cell>
          <cell r="E1418">
            <v>0.04</v>
          </cell>
          <cell r="F1418" t="str">
            <v>CIM</v>
          </cell>
          <cell r="G1418">
            <v>2</v>
          </cell>
          <cell r="H1418">
            <v>218</v>
          </cell>
          <cell r="I1418">
            <v>2004</v>
          </cell>
          <cell r="J1418">
            <v>6</v>
          </cell>
          <cell r="K1418">
            <v>0.16</v>
          </cell>
          <cell r="L1418" t="str">
            <v>NOM</v>
          </cell>
          <cell r="M1418" t="str">
            <v>CIMD 2o. Nivel</v>
          </cell>
          <cell r="N1418">
            <v>2004006</v>
          </cell>
        </row>
        <row r="1419">
          <cell r="A1419">
            <v>38149</v>
          </cell>
          <cell r="B1419" t="str">
            <v>SOB</v>
          </cell>
          <cell r="C1419">
            <v>39638</v>
          </cell>
          <cell r="D1419">
            <v>4</v>
          </cell>
          <cell r="E1419">
            <v>9.0999999999999998E-2</v>
          </cell>
          <cell r="F1419" t="str">
            <v>CIM</v>
          </cell>
          <cell r="G1419">
            <v>2</v>
          </cell>
          <cell r="H1419">
            <v>1486</v>
          </cell>
          <cell r="I1419">
            <v>2004</v>
          </cell>
          <cell r="J1419">
            <v>6</v>
          </cell>
          <cell r="K1419">
            <v>0.36399999999999999</v>
          </cell>
          <cell r="L1419" t="str">
            <v>NOM</v>
          </cell>
          <cell r="M1419" t="str">
            <v>CIMD 2o. Nivel</v>
          </cell>
          <cell r="N1419">
            <v>2004006</v>
          </cell>
        </row>
        <row r="1420">
          <cell r="A1420">
            <v>38149</v>
          </cell>
          <cell r="B1420" t="str">
            <v>SOB</v>
          </cell>
          <cell r="C1420">
            <v>39855</v>
          </cell>
          <cell r="D1420">
            <v>2</v>
          </cell>
          <cell r="E1420">
            <v>0.10100000000000001</v>
          </cell>
          <cell r="F1420" t="str">
            <v>CIM</v>
          </cell>
          <cell r="G1420">
            <v>2</v>
          </cell>
          <cell r="H1420">
            <v>1703</v>
          </cell>
          <cell r="I1420">
            <v>2004</v>
          </cell>
          <cell r="J1420">
            <v>6</v>
          </cell>
          <cell r="K1420">
            <v>0.20200000000000001</v>
          </cell>
          <cell r="L1420" t="str">
            <v>NOM</v>
          </cell>
          <cell r="M1420" t="str">
            <v>CIMD 2o. Nivel</v>
          </cell>
          <cell r="N1420">
            <v>2004006</v>
          </cell>
        </row>
        <row r="1421">
          <cell r="A1421">
            <v>38149</v>
          </cell>
          <cell r="B1421" t="str">
            <v>SOB</v>
          </cell>
          <cell r="C1421">
            <v>38370</v>
          </cell>
          <cell r="D1421">
            <v>1</v>
          </cell>
          <cell r="E1421">
            <v>0.04</v>
          </cell>
          <cell r="F1421" t="str">
            <v>DAT</v>
          </cell>
          <cell r="G1421">
            <v>1</v>
          </cell>
          <cell r="H1421">
            <v>218</v>
          </cell>
          <cell r="I1421">
            <v>2004</v>
          </cell>
          <cell r="J1421">
            <v>6</v>
          </cell>
          <cell r="K1421">
            <v>0.04</v>
          </cell>
          <cell r="L1421" t="str">
            <v>NOM</v>
          </cell>
          <cell r="M1421" t="str">
            <v>DATATEC 1er. Nivel</v>
          </cell>
          <cell r="N1421">
            <v>2004006</v>
          </cell>
        </row>
        <row r="1422">
          <cell r="A1422">
            <v>38149</v>
          </cell>
          <cell r="B1422" t="str">
            <v>SOB</v>
          </cell>
          <cell r="C1422">
            <v>38514</v>
          </cell>
          <cell r="D1422">
            <v>1</v>
          </cell>
          <cell r="E1422">
            <v>4.5499999999999999E-2</v>
          </cell>
          <cell r="F1422" t="str">
            <v>DAT</v>
          </cell>
          <cell r="G1422">
            <v>2</v>
          </cell>
          <cell r="H1422">
            <v>362</v>
          </cell>
          <cell r="I1422">
            <v>2004</v>
          </cell>
          <cell r="J1422">
            <v>6</v>
          </cell>
          <cell r="K1422">
            <v>4.5499999999999999E-2</v>
          </cell>
          <cell r="L1422" t="str">
            <v>NOM</v>
          </cell>
          <cell r="M1422" t="str">
            <v>DATATEC 2o. Nivel</v>
          </cell>
          <cell r="N1422">
            <v>2004006</v>
          </cell>
        </row>
        <row r="1423">
          <cell r="A1423">
            <v>38149</v>
          </cell>
          <cell r="B1423" t="str">
            <v>SOB</v>
          </cell>
          <cell r="C1423">
            <v>39364</v>
          </cell>
          <cell r="D1423">
            <v>22</v>
          </cell>
          <cell r="E1423">
            <v>8.2795400000000005E-2</v>
          </cell>
          <cell r="F1423" t="str">
            <v>DAT</v>
          </cell>
          <cell r="G1423">
            <v>2</v>
          </cell>
          <cell r="H1423">
            <v>1212</v>
          </cell>
          <cell r="I1423">
            <v>2004</v>
          </cell>
          <cell r="J1423">
            <v>6</v>
          </cell>
          <cell r="K1423">
            <v>1.8214988000000001</v>
          </cell>
          <cell r="L1423" t="str">
            <v>NOM</v>
          </cell>
          <cell r="M1423" t="str">
            <v>DATATEC 2o. Nivel</v>
          </cell>
          <cell r="N1423">
            <v>2004006</v>
          </cell>
        </row>
        <row r="1424">
          <cell r="A1424">
            <v>38149</v>
          </cell>
          <cell r="B1424" t="str">
            <v>SOB</v>
          </cell>
          <cell r="C1424">
            <v>39638</v>
          </cell>
          <cell r="D1424">
            <v>4.95</v>
          </cell>
          <cell r="E1424">
            <v>9.0999999999999998E-2</v>
          </cell>
          <cell r="F1424" t="str">
            <v>DAT</v>
          </cell>
          <cell r="G1424">
            <v>2</v>
          </cell>
          <cell r="H1424">
            <v>1486</v>
          </cell>
          <cell r="I1424">
            <v>2004</v>
          </cell>
          <cell r="J1424">
            <v>6</v>
          </cell>
          <cell r="K1424">
            <v>0.45045000000000002</v>
          </cell>
          <cell r="L1424" t="str">
            <v>NOM</v>
          </cell>
          <cell r="M1424" t="str">
            <v>DATATEC 2o. Nivel</v>
          </cell>
          <cell r="N1424">
            <v>2004006</v>
          </cell>
        </row>
        <row r="1425">
          <cell r="A1425">
            <v>38149</v>
          </cell>
          <cell r="B1425" t="str">
            <v>SOB</v>
          </cell>
          <cell r="C1425">
            <v>39855</v>
          </cell>
          <cell r="D1425">
            <v>2</v>
          </cell>
          <cell r="E1425">
            <v>0.10100000000000001</v>
          </cell>
          <cell r="F1425" t="str">
            <v>DAT</v>
          </cell>
          <cell r="G1425">
            <v>2</v>
          </cell>
          <cell r="H1425">
            <v>1703</v>
          </cell>
          <cell r="I1425">
            <v>2004</v>
          </cell>
          <cell r="J1425">
            <v>6</v>
          </cell>
          <cell r="K1425">
            <v>0.20200000000000001</v>
          </cell>
          <cell r="L1425" t="str">
            <v>NOM</v>
          </cell>
          <cell r="M1425" t="str">
            <v>DATATEC 2o. Nivel</v>
          </cell>
          <cell r="N1425">
            <v>2004006</v>
          </cell>
        </row>
        <row r="1426">
          <cell r="A1426">
            <v>38152</v>
          </cell>
          <cell r="B1426" t="str">
            <v>SOB</v>
          </cell>
          <cell r="C1426">
            <v>39364</v>
          </cell>
          <cell r="D1426">
            <v>12</v>
          </cell>
          <cell r="E1426">
            <v>8.3000000000000004E-2</v>
          </cell>
          <cell r="F1426" t="str">
            <v>CIM</v>
          </cell>
          <cell r="G1426">
            <v>2</v>
          </cell>
          <cell r="H1426">
            <v>1211</v>
          </cell>
          <cell r="I1426">
            <v>2004</v>
          </cell>
          <cell r="J1426">
            <v>6</v>
          </cell>
          <cell r="K1426">
            <v>0.996</v>
          </cell>
          <cell r="L1426" t="str">
            <v>NOM</v>
          </cell>
          <cell r="M1426" t="str">
            <v>CIMD 2o. Nivel</v>
          </cell>
          <cell r="N1426">
            <v>2004006</v>
          </cell>
        </row>
        <row r="1427">
          <cell r="A1427">
            <v>38152</v>
          </cell>
          <cell r="B1427" t="str">
            <v>SOB</v>
          </cell>
          <cell r="C1427">
            <v>38370</v>
          </cell>
          <cell r="D1427">
            <v>1</v>
          </cell>
          <cell r="E1427">
            <v>3.95E-2</v>
          </cell>
          <cell r="F1427" t="str">
            <v>DAT</v>
          </cell>
          <cell r="G1427">
            <v>1</v>
          </cell>
          <cell r="H1427">
            <v>217</v>
          </cell>
          <cell r="I1427">
            <v>2004</v>
          </cell>
          <cell r="J1427">
            <v>6</v>
          </cell>
          <cell r="K1427">
            <v>3.95E-2</v>
          </cell>
          <cell r="L1427" t="str">
            <v>NOM</v>
          </cell>
          <cell r="M1427" t="str">
            <v>DATATEC 1er. Nivel</v>
          </cell>
          <cell r="N1427">
            <v>2004006</v>
          </cell>
        </row>
        <row r="1428">
          <cell r="A1428">
            <v>38152</v>
          </cell>
          <cell r="B1428" t="str">
            <v>SOB</v>
          </cell>
          <cell r="C1428">
            <v>38370</v>
          </cell>
          <cell r="D1428">
            <v>5</v>
          </cell>
          <cell r="E1428">
            <v>3.95E-2</v>
          </cell>
          <cell r="F1428" t="str">
            <v>DAT</v>
          </cell>
          <cell r="G1428">
            <v>2</v>
          </cell>
          <cell r="H1428">
            <v>217</v>
          </cell>
          <cell r="I1428">
            <v>2004</v>
          </cell>
          <cell r="J1428">
            <v>6</v>
          </cell>
          <cell r="K1428">
            <v>0.19750000000000001</v>
          </cell>
          <cell r="L1428" t="str">
            <v>NOM</v>
          </cell>
          <cell r="M1428" t="str">
            <v>DATATEC 2o. Nivel</v>
          </cell>
          <cell r="N1428">
            <v>2004006</v>
          </cell>
        </row>
        <row r="1429">
          <cell r="A1429">
            <v>38152</v>
          </cell>
          <cell r="B1429" t="str">
            <v>SOB</v>
          </cell>
          <cell r="C1429">
            <v>38514</v>
          </cell>
          <cell r="D1429">
            <v>1</v>
          </cell>
          <cell r="E1429">
            <v>4.4999999999999998E-2</v>
          </cell>
          <cell r="F1429" t="str">
            <v>DAT</v>
          </cell>
          <cell r="G1429">
            <v>2</v>
          </cell>
          <cell r="H1429">
            <v>361</v>
          </cell>
          <cell r="I1429">
            <v>2004</v>
          </cell>
          <cell r="J1429">
            <v>6</v>
          </cell>
          <cell r="K1429">
            <v>4.4999999999999998E-2</v>
          </cell>
          <cell r="L1429" t="str">
            <v>NOM</v>
          </cell>
          <cell r="M1429" t="str">
            <v>DATATEC 2o. Nivel</v>
          </cell>
          <cell r="N1429">
            <v>2004006</v>
          </cell>
        </row>
        <row r="1430">
          <cell r="A1430">
            <v>38152</v>
          </cell>
          <cell r="B1430" t="str">
            <v>SOB</v>
          </cell>
          <cell r="C1430">
            <v>39855</v>
          </cell>
          <cell r="D1430">
            <v>10</v>
          </cell>
          <cell r="E1430">
            <v>0.10100000000000001</v>
          </cell>
          <cell r="F1430" t="str">
            <v>DAT</v>
          </cell>
          <cell r="G1430">
            <v>2</v>
          </cell>
          <cell r="H1430">
            <v>1702</v>
          </cell>
          <cell r="I1430">
            <v>2004</v>
          </cell>
          <cell r="J1430">
            <v>6</v>
          </cell>
          <cell r="K1430">
            <v>1.01</v>
          </cell>
          <cell r="L1430" t="str">
            <v>NOM</v>
          </cell>
          <cell r="M1430" t="str">
            <v>DATATEC 2o. Nivel</v>
          </cell>
          <cell r="N1430">
            <v>2004006</v>
          </cell>
        </row>
        <row r="1431">
          <cell r="A1431">
            <v>38153</v>
          </cell>
          <cell r="B1431" t="str">
            <v>SOB</v>
          </cell>
          <cell r="C1431">
            <v>40247</v>
          </cell>
          <cell r="D1431">
            <v>3</v>
          </cell>
          <cell r="E1431">
            <v>0.115</v>
          </cell>
          <cell r="F1431" t="str">
            <v>CIM</v>
          </cell>
          <cell r="G1431">
            <v>2</v>
          </cell>
          <cell r="H1431">
            <v>2093</v>
          </cell>
          <cell r="I1431">
            <v>2004</v>
          </cell>
          <cell r="J1431">
            <v>6</v>
          </cell>
          <cell r="K1431">
            <v>0.34500000000000003</v>
          </cell>
          <cell r="L1431" t="str">
            <v>NOM</v>
          </cell>
          <cell r="M1431" t="str">
            <v>CIMD 2o. Nivel</v>
          </cell>
          <cell r="N1431">
            <v>2004006</v>
          </cell>
        </row>
        <row r="1432">
          <cell r="A1432">
            <v>38153</v>
          </cell>
          <cell r="B1432" t="str">
            <v>SOB</v>
          </cell>
          <cell r="C1432">
            <v>38159</v>
          </cell>
          <cell r="D1432">
            <v>3</v>
          </cell>
          <cell r="E1432">
            <v>2.6499999999999999E-2</v>
          </cell>
          <cell r="F1432" t="str">
            <v>DAT</v>
          </cell>
          <cell r="G1432">
            <v>1</v>
          </cell>
          <cell r="H1432">
            <v>5</v>
          </cell>
          <cell r="I1432">
            <v>2004</v>
          </cell>
          <cell r="J1432">
            <v>6</v>
          </cell>
          <cell r="K1432">
            <v>7.9500000000000001E-2</v>
          </cell>
          <cell r="L1432" t="str">
            <v>NOM</v>
          </cell>
          <cell r="M1432" t="str">
            <v>DATATEC 1er. Nivel</v>
          </cell>
          <cell r="N1432">
            <v>2004006</v>
          </cell>
        </row>
        <row r="1433">
          <cell r="A1433">
            <v>38153</v>
          </cell>
          <cell r="B1433" t="str">
            <v>SOB</v>
          </cell>
          <cell r="C1433">
            <v>38514</v>
          </cell>
          <cell r="D1433">
            <v>1</v>
          </cell>
          <cell r="E1433">
            <v>4.4999999999999998E-2</v>
          </cell>
          <cell r="F1433" t="str">
            <v>DAT</v>
          </cell>
          <cell r="G1433">
            <v>1</v>
          </cell>
          <cell r="H1433">
            <v>360</v>
          </cell>
          <cell r="I1433">
            <v>2004</v>
          </cell>
          <cell r="J1433">
            <v>6</v>
          </cell>
          <cell r="K1433">
            <v>4.4999999999999998E-2</v>
          </cell>
          <cell r="L1433" t="str">
            <v>NOM</v>
          </cell>
          <cell r="M1433" t="str">
            <v>DATATEC 1er. Nivel</v>
          </cell>
          <cell r="N1433">
            <v>2004006</v>
          </cell>
        </row>
        <row r="1434">
          <cell r="A1434">
            <v>38153</v>
          </cell>
          <cell r="B1434" t="str">
            <v>SOB</v>
          </cell>
          <cell r="C1434">
            <v>38159</v>
          </cell>
          <cell r="D1434">
            <v>49</v>
          </cell>
          <cell r="E1434">
            <v>2.6499999999999999E-2</v>
          </cell>
          <cell r="F1434" t="str">
            <v>DAT</v>
          </cell>
          <cell r="G1434">
            <v>2</v>
          </cell>
          <cell r="H1434">
            <v>5</v>
          </cell>
          <cell r="I1434">
            <v>2004</v>
          </cell>
          <cell r="J1434">
            <v>6</v>
          </cell>
          <cell r="K1434">
            <v>1.2985</v>
          </cell>
          <cell r="L1434" t="str">
            <v>NOM</v>
          </cell>
          <cell r="M1434" t="str">
            <v>DATATEC 2o. Nivel</v>
          </cell>
          <cell r="N1434">
            <v>2004006</v>
          </cell>
        </row>
        <row r="1435">
          <cell r="A1435">
            <v>38153</v>
          </cell>
          <cell r="B1435" t="str">
            <v>SOB</v>
          </cell>
          <cell r="C1435">
            <v>38370</v>
          </cell>
          <cell r="D1435">
            <v>5.5</v>
          </cell>
          <cell r="E1435">
            <v>3.9E-2</v>
          </cell>
          <cell r="F1435" t="str">
            <v>DAT</v>
          </cell>
          <cell r="G1435">
            <v>2</v>
          </cell>
          <cell r="H1435">
            <v>216</v>
          </cell>
          <cell r="I1435">
            <v>2004</v>
          </cell>
          <cell r="J1435">
            <v>6</v>
          </cell>
          <cell r="K1435">
            <v>0.2145</v>
          </cell>
          <cell r="L1435" t="str">
            <v>NOM</v>
          </cell>
          <cell r="M1435" t="str">
            <v>DATATEC 2o. Nivel</v>
          </cell>
          <cell r="N1435">
            <v>2004006</v>
          </cell>
        </row>
        <row r="1436">
          <cell r="A1436">
            <v>38153</v>
          </cell>
          <cell r="B1436" t="str">
            <v>SOB</v>
          </cell>
          <cell r="C1436">
            <v>40247</v>
          </cell>
          <cell r="D1436">
            <v>3</v>
          </cell>
          <cell r="E1436">
            <v>0.1115</v>
          </cell>
          <cell r="F1436" t="str">
            <v>DAT</v>
          </cell>
          <cell r="G1436">
            <v>2</v>
          </cell>
          <cell r="H1436">
            <v>2093</v>
          </cell>
          <cell r="I1436">
            <v>2004</v>
          </cell>
          <cell r="J1436">
            <v>6</v>
          </cell>
          <cell r="K1436">
            <v>0.33450000000000002</v>
          </cell>
          <cell r="L1436" t="str">
            <v>NOM</v>
          </cell>
          <cell r="M1436" t="str">
            <v>DATATEC 2o. Nivel</v>
          </cell>
          <cell r="N1436">
            <v>2004006</v>
          </cell>
        </row>
        <row r="1437">
          <cell r="A1437">
            <v>38154</v>
          </cell>
          <cell r="B1437" t="str">
            <v>SOB</v>
          </cell>
          <cell r="C1437">
            <v>38514</v>
          </cell>
          <cell r="D1437">
            <v>1</v>
          </cell>
          <cell r="E1437">
            <v>4.3499999999999997E-2</v>
          </cell>
          <cell r="F1437" t="str">
            <v>DAT</v>
          </cell>
          <cell r="G1437">
            <v>1</v>
          </cell>
          <cell r="H1437">
            <v>359</v>
          </cell>
          <cell r="I1437">
            <v>2004</v>
          </cell>
          <cell r="J1437">
            <v>6</v>
          </cell>
          <cell r="K1437">
            <v>4.3499999999999997E-2</v>
          </cell>
          <cell r="L1437" t="str">
            <v>NOM</v>
          </cell>
          <cell r="M1437" t="str">
            <v>DATATEC 1er. Nivel</v>
          </cell>
          <cell r="N1437">
            <v>2004006</v>
          </cell>
        </row>
        <row r="1438">
          <cell r="A1438">
            <v>38154</v>
          </cell>
          <cell r="B1438" t="str">
            <v>SOB</v>
          </cell>
          <cell r="C1438">
            <v>38941</v>
          </cell>
          <cell r="D1438">
            <v>1</v>
          </cell>
          <cell r="E1438">
            <v>6.0499999999999998E-2</v>
          </cell>
          <cell r="F1438" t="str">
            <v>DAT</v>
          </cell>
          <cell r="G1438">
            <v>1</v>
          </cell>
          <cell r="H1438">
            <v>786</v>
          </cell>
          <cell r="I1438">
            <v>2004</v>
          </cell>
          <cell r="J1438">
            <v>6</v>
          </cell>
          <cell r="K1438">
            <v>6.0499999999999998E-2</v>
          </cell>
          <cell r="L1438" t="str">
            <v>NOM</v>
          </cell>
          <cell r="M1438" t="str">
            <v>DATATEC 1er. Nivel</v>
          </cell>
          <cell r="N1438">
            <v>2004006</v>
          </cell>
        </row>
        <row r="1439">
          <cell r="A1439">
            <v>38154</v>
          </cell>
          <cell r="B1439" t="str">
            <v>SOB</v>
          </cell>
          <cell r="C1439">
            <v>38159</v>
          </cell>
          <cell r="D1439">
            <v>32</v>
          </cell>
          <cell r="E1439">
            <v>2.5856199999999999E-2</v>
          </cell>
          <cell r="F1439" t="str">
            <v>DAT</v>
          </cell>
          <cell r="G1439">
            <v>2</v>
          </cell>
          <cell r="H1439">
            <v>4</v>
          </cell>
          <cell r="I1439">
            <v>2004</v>
          </cell>
          <cell r="J1439">
            <v>6</v>
          </cell>
          <cell r="K1439">
            <v>0.82739839999999998</v>
          </cell>
          <cell r="L1439" t="str">
            <v>NOM</v>
          </cell>
          <cell r="M1439" t="str">
            <v>DATATEC 2o. Nivel</v>
          </cell>
          <cell r="N1439">
            <v>2004006</v>
          </cell>
        </row>
        <row r="1440">
          <cell r="A1440">
            <v>38154</v>
          </cell>
          <cell r="B1440" t="str">
            <v>SOB</v>
          </cell>
          <cell r="C1440">
            <v>38268</v>
          </cell>
          <cell r="D1440">
            <v>2</v>
          </cell>
          <cell r="E1440">
            <v>3.2250000000000001E-2</v>
          </cell>
          <cell r="F1440" t="str">
            <v>DAT</v>
          </cell>
          <cell r="G1440">
            <v>2</v>
          </cell>
          <cell r="H1440">
            <v>113</v>
          </cell>
          <cell r="I1440">
            <v>2004</v>
          </cell>
          <cell r="J1440">
            <v>6</v>
          </cell>
          <cell r="K1440">
            <v>6.4500000000000002E-2</v>
          </cell>
          <cell r="L1440" t="str">
            <v>NOM</v>
          </cell>
          <cell r="M1440" t="str">
            <v>DATATEC 2o. Nivel</v>
          </cell>
          <cell r="N1440">
            <v>2004006</v>
          </cell>
        </row>
        <row r="1441">
          <cell r="A1441">
            <v>38154</v>
          </cell>
          <cell r="B1441" t="str">
            <v>SOB</v>
          </cell>
          <cell r="C1441">
            <v>38370</v>
          </cell>
          <cell r="D1441">
            <v>6.5</v>
          </cell>
          <cell r="E1441">
            <v>3.8769199999999997E-2</v>
          </cell>
          <cell r="F1441" t="str">
            <v>DAT</v>
          </cell>
          <cell r="G1441">
            <v>2</v>
          </cell>
          <cell r="H1441">
            <v>215</v>
          </cell>
          <cell r="I1441">
            <v>2004</v>
          </cell>
          <cell r="J1441">
            <v>6</v>
          </cell>
          <cell r="K1441">
            <v>0.2519998</v>
          </cell>
          <cell r="L1441" t="str">
            <v>NOM</v>
          </cell>
          <cell r="M1441" t="str">
            <v>DATATEC 2o. Nivel</v>
          </cell>
          <cell r="N1441">
            <v>2004006</v>
          </cell>
        </row>
        <row r="1442">
          <cell r="A1442">
            <v>38154</v>
          </cell>
          <cell r="B1442" t="str">
            <v>SOB</v>
          </cell>
          <cell r="C1442">
            <v>38514</v>
          </cell>
          <cell r="D1442">
            <v>8</v>
          </cell>
          <cell r="E1442">
            <v>4.3887500000000003E-2</v>
          </cell>
          <cell r="F1442" t="str">
            <v>DAT</v>
          </cell>
          <cell r="G1442">
            <v>2</v>
          </cell>
          <cell r="H1442">
            <v>359</v>
          </cell>
          <cell r="I1442">
            <v>2004</v>
          </cell>
          <cell r="J1442">
            <v>6</v>
          </cell>
          <cell r="K1442">
            <v>0.35110000000000002</v>
          </cell>
          <cell r="L1442" t="str">
            <v>NOM</v>
          </cell>
          <cell r="M1442" t="str">
            <v>DATATEC 2o. Nivel</v>
          </cell>
          <cell r="N1442">
            <v>2004006</v>
          </cell>
        </row>
        <row r="1443">
          <cell r="A1443">
            <v>38154</v>
          </cell>
          <cell r="B1443" t="str">
            <v>SOB</v>
          </cell>
          <cell r="C1443">
            <v>38941</v>
          </cell>
          <cell r="D1443">
            <v>1</v>
          </cell>
          <cell r="E1443">
            <v>6.0499999999999998E-2</v>
          </cell>
          <cell r="F1443" t="str">
            <v>DAT</v>
          </cell>
          <cell r="G1443">
            <v>2</v>
          </cell>
          <cell r="H1443">
            <v>786</v>
          </cell>
          <cell r="I1443">
            <v>2004</v>
          </cell>
          <cell r="J1443">
            <v>6</v>
          </cell>
          <cell r="K1443">
            <v>6.0499999999999998E-2</v>
          </cell>
          <cell r="L1443" t="str">
            <v>NOM</v>
          </cell>
          <cell r="M1443" t="str">
            <v>DATATEC 2o. Nivel</v>
          </cell>
          <cell r="N1443">
            <v>2004006</v>
          </cell>
        </row>
        <row r="1444">
          <cell r="A1444">
            <v>38155</v>
          </cell>
          <cell r="B1444" t="str">
            <v>SOB</v>
          </cell>
          <cell r="C1444">
            <v>38159</v>
          </cell>
          <cell r="D1444">
            <v>71.864999999999995</v>
          </cell>
          <cell r="E1444">
            <v>2.4025899999999999E-2</v>
          </cell>
          <cell r="F1444" t="str">
            <v>DAT</v>
          </cell>
          <cell r="G1444">
            <v>2</v>
          </cell>
          <cell r="H1444">
            <v>3</v>
          </cell>
          <cell r="I1444">
            <v>2004</v>
          </cell>
          <cell r="J1444">
            <v>6</v>
          </cell>
          <cell r="K1444">
            <v>1.7266213034999998</v>
          </cell>
          <cell r="L1444" t="str">
            <v>NOM</v>
          </cell>
          <cell r="M1444" t="str">
            <v>DATATEC 2o. Nivel</v>
          </cell>
          <cell r="N1444">
            <v>2004006</v>
          </cell>
        </row>
        <row r="1445">
          <cell r="A1445">
            <v>38155</v>
          </cell>
          <cell r="B1445" t="str">
            <v>SOB</v>
          </cell>
          <cell r="C1445">
            <v>38370</v>
          </cell>
          <cell r="D1445">
            <v>8</v>
          </cell>
          <cell r="E1445">
            <v>3.8625E-2</v>
          </cell>
          <cell r="F1445" t="str">
            <v>DAT</v>
          </cell>
          <cell r="G1445">
            <v>2</v>
          </cell>
          <cell r="H1445">
            <v>214</v>
          </cell>
          <cell r="I1445">
            <v>2004</v>
          </cell>
          <cell r="J1445">
            <v>6</v>
          </cell>
          <cell r="K1445">
            <v>0.309</v>
          </cell>
          <cell r="L1445" t="str">
            <v>NOM</v>
          </cell>
          <cell r="M1445" t="str">
            <v>DATATEC 2o. Nivel</v>
          </cell>
          <cell r="N1445">
            <v>2004006</v>
          </cell>
        </row>
        <row r="1446">
          <cell r="A1446">
            <v>38156</v>
          </cell>
          <cell r="B1446" t="str">
            <v>SOB</v>
          </cell>
          <cell r="C1446">
            <v>38514</v>
          </cell>
          <cell r="D1446">
            <v>2</v>
          </cell>
          <cell r="E1446">
            <v>4.3299999999999998E-2</v>
          </cell>
          <cell r="F1446" t="str">
            <v>DAT</v>
          </cell>
          <cell r="G1446">
            <v>1</v>
          </cell>
          <cell r="H1446">
            <v>355</v>
          </cell>
          <cell r="I1446">
            <v>2004</v>
          </cell>
          <cell r="J1446">
            <v>6</v>
          </cell>
          <cell r="K1446">
            <v>8.6599999999999996E-2</v>
          </cell>
          <cell r="L1446" t="str">
            <v>NOM</v>
          </cell>
          <cell r="M1446" t="str">
            <v>DATATEC 1er. Nivel</v>
          </cell>
          <cell r="N1446">
            <v>2004006</v>
          </cell>
        </row>
        <row r="1447">
          <cell r="A1447">
            <v>38156</v>
          </cell>
          <cell r="B1447" t="str">
            <v>SOB</v>
          </cell>
          <cell r="C1447">
            <v>38159</v>
          </cell>
          <cell r="D1447">
            <v>10</v>
          </cell>
          <cell r="E1447">
            <v>2.4E-2</v>
          </cell>
          <cell r="F1447" t="str">
            <v>DAT</v>
          </cell>
          <cell r="G1447">
            <v>2</v>
          </cell>
          <cell r="H1447">
            <v>0</v>
          </cell>
          <cell r="I1447">
            <v>2004</v>
          </cell>
          <cell r="J1447">
            <v>6</v>
          </cell>
          <cell r="K1447">
            <v>0.24</v>
          </cell>
          <cell r="L1447" t="str">
            <v>NOM</v>
          </cell>
          <cell r="M1447" t="str">
            <v>DATATEC 2o. Nivel</v>
          </cell>
          <cell r="N1447">
            <v>2004006</v>
          </cell>
        </row>
        <row r="1448">
          <cell r="A1448">
            <v>38156</v>
          </cell>
          <cell r="B1448" t="str">
            <v>SOB</v>
          </cell>
          <cell r="C1448">
            <v>38268</v>
          </cell>
          <cell r="D1448">
            <v>8</v>
          </cell>
          <cell r="E1448">
            <v>3.2050000000000002E-2</v>
          </cell>
          <cell r="F1448" t="str">
            <v>DAT</v>
          </cell>
          <cell r="G1448">
            <v>2</v>
          </cell>
          <cell r="H1448">
            <v>109</v>
          </cell>
          <cell r="I1448">
            <v>2004</v>
          </cell>
          <cell r="J1448">
            <v>6</v>
          </cell>
          <cell r="K1448">
            <v>0.25640000000000002</v>
          </cell>
          <cell r="L1448" t="str">
            <v>NOM</v>
          </cell>
          <cell r="M1448" t="str">
            <v>DATATEC 2o. Nivel</v>
          </cell>
          <cell r="N1448">
            <v>2004006</v>
          </cell>
        </row>
        <row r="1449">
          <cell r="A1449">
            <v>38156</v>
          </cell>
          <cell r="B1449" t="str">
            <v>SOB</v>
          </cell>
          <cell r="C1449">
            <v>38370</v>
          </cell>
          <cell r="D1449">
            <v>3</v>
          </cell>
          <cell r="E1449">
            <v>3.8533299999999999E-2</v>
          </cell>
          <cell r="F1449" t="str">
            <v>DAT</v>
          </cell>
          <cell r="G1449">
            <v>2</v>
          </cell>
          <cell r="H1449">
            <v>211</v>
          </cell>
          <cell r="I1449">
            <v>2004</v>
          </cell>
          <cell r="J1449">
            <v>6</v>
          </cell>
          <cell r="K1449">
            <v>0.11559990000000001</v>
          </cell>
          <cell r="L1449" t="str">
            <v>NOM</v>
          </cell>
          <cell r="M1449" t="str">
            <v>DATATEC 2o. Nivel</v>
          </cell>
          <cell r="N1449">
            <v>2004006</v>
          </cell>
        </row>
        <row r="1450">
          <cell r="A1450">
            <v>38156</v>
          </cell>
          <cell r="B1450" t="str">
            <v>SOB</v>
          </cell>
          <cell r="C1450">
            <v>38514</v>
          </cell>
          <cell r="D1450">
            <v>5</v>
          </cell>
          <cell r="E1450">
            <v>4.3299999999999998E-2</v>
          </cell>
          <cell r="F1450" t="str">
            <v>DAT</v>
          </cell>
          <cell r="G1450">
            <v>2</v>
          </cell>
          <cell r="H1450">
            <v>355</v>
          </cell>
          <cell r="I1450">
            <v>2004</v>
          </cell>
          <cell r="J1450">
            <v>6</v>
          </cell>
          <cell r="K1450">
            <v>0.2165</v>
          </cell>
          <cell r="L1450" t="str">
            <v>NOM</v>
          </cell>
          <cell r="M1450" t="str">
            <v>DATATEC 2o. Nivel</v>
          </cell>
          <cell r="N1450">
            <v>2004006</v>
          </cell>
        </row>
        <row r="1451">
          <cell r="A1451">
            <v>38159</v>
          </cell>
          <cell r="B1451" t="str">
            <v>SOB</v>
          </cell>
          <cell r="C1451">
            <v>38370</v>
          </cell>
          <cell r="D1451">
            <v>5</v>
          </cell>
          <cell r="E1451">
            <v>3.7499999999999999E-2</v>
          </cell>
          <cell r="F1451" t="str">
            <v>DAT</v>
          </cell>
          <cell r="G1451">
            <v>2</v>
          </cell>
          <cell r="H1451">
            <v>210</v>
          </cell>
          <cell r="I1451">
            <v>2004</v>
          </cell>
          <cell r="J1451">
            <v>6</v>
          </cell>
          <cell r="K1451">
            <v>0.1875</v>
          </cell>
          <cell r="L1451" t="str">
            <v>NOM</v>
          </cell>
          <cell r="M1451" t="str">
            <v>DATATEC 2o. Nivel</v>
          </cell>
          <cell r="N1451">
            <v>2004006</v>
          </cell>
        </row>
        <row r="1452">
          <cell r="A1452">
            <v>38159</v>
          </cell>
          <cell r="B1452" t="str">
            <v>SOB</v>
          </cell>
          <cell r="C1452">
            <v>38514</v>
          </cell>
          <cell r="D1452">
            <v>2</v>
          </cell>
          <cell r="E1452">
            <v>4.3299999999999998E-2</v>
          </cell>
          <cell r="F1452" t="str">
            <v>DAT</v>
          </cell>
          <cell r="G1452">
            <v>2</v>
          </cell>
          <cell r="H1452">
            <v>354</v>
          </cell>
          <cell r="I1452">
            <v>2004</v>
          </cell>
          <cell r="J1452">
            <v>6</v>
          </cell>
          <cell r="K1452">
            <v>8.6599999999999996E-2</v>
          </cell>
          <cell r="L1452" t="str">
            <v>NOM</v>
          </cell>
          <cell r="M1452" t="str">
            <v>DATATEC 2o. Nivel</v>
          </cell>
          <cell r="N1452">
            <v>2004006</v>
          </cell>
        </row>
        <row r="1453">
          <cell r="A1453">
            <v>38159</v>
          </cell>
          <cell r="B1453" t="str">
            <v>SOB</v>
          </cell>
          <cell r="C1453">
            <v>39638</v>
          </cell>
          <cell r="D1453">
            <v>10</v>
          </cell>
          <cell r="E1453">
            <v>9.0999999999999998E-2</v>
          </cell>
          <cell r="F1453" t="str">
            <v>DAT</v>
          </cell>
          <cell r="G1453">
            <v>2</v>
          </cell>
          <cell r="H1453">
            <v>1478</v>
          </cell>
          <cell r="I1453">
            <v>2004</v>
          </cell>
          <cell r="J1453">
            <v>6</v>
          </cell>
          <cell r="K1453">
            <v>0.90999999999999992</v>
          </cell>
          <cell r="L1453" t="str">
            <v>NOM</v>
          </cell>
          <cell r="M1453" t="str">
            <v>DATATEC 2o. Nivel</v>
          </cell>
          <cell r="N1453">
            <v>2004006</v>
          </cell>
        </row>
        <row r="1454">
          <cell r="A1454">
            <v>38160</v>
          </cell>
          <cell r="B1454" t="str">
            <v>SOB</v>
          </cell>
          <cell r="C1454">
            <v>38268</v>
          </cell>
          <cell r="D1454">
            <v>5</v>
          </cell>
          <cell r="E1454">
            <v>3.2039999999999999E-2</v>
          </cell>
          <cell r="F1454" t="str">
            <v>DAT</v>
          </cell>
          <cell r="G1454">
            <v>2</v>
          </cell>
          <cell r="H1454">
            <v>107</v>
          </cell>
          <cell r="I1454">
            <v>2004</v>
          </cell>
          <cell r="J1454">
            <v>6</v>
          </cell>
          <cell r="K1454">
            <v>0.16020000000000001</v>
          </cell>
          <cell r="L1454" t="str">
            <v>NOM</v>
          </cell>
          <cell r="M1454" t="str">
            <v>DATATEC 2o. Nivel</v>
          </cell>
          <cell r="N1454">
            <v>2004006</v>
          </cell>
        </row>
        <row r="1455">
          <cell r="A1455">
            <v>38160</v>
          </cell>
          <cell r="B1455" t="str">
            <v>SOB</v>
          </cell>
          <cell r="C1455">
            <v>38370</v>
          </cell>
          <cell r="D1455">
            <v>6</v>
          </cell>
          <cell r="E1455">
            <v>3.7066599999999998E-2</v>
          </cell>
          <cell r="F1455" t="str">
            <v>DAT</v>
          </cell>
          <cell r="G1455">
            <v>2</v>
          </cell>
          <cell r="H1455">
            <v>209</v>
          </cell>
          <cell r="I1455">
            <v>2004</v>
          </cell>
          <cell r="J1455">
            <v>6</v>
          </cell>
          <cell r="K1455">
            <v>0.22239959999999998</v>
          </cell>
          <cell r="L1455" t="str">
            <v>NOM</v>
          </cell>
          <cell r="M1455" t="str">
            <v>DATATEC 2o. Nivel</v>
          </cell>
          <cell r="N1455">
            <v>2004006</v>
          </cell>
        </row>
        <row r="1456">
          <cell r="A1456">
            <v>38160</v>
          </cell>
          <cell r="B1456" t="str">
            <v>SOB</v>
          </cell>
          <cell r="C1456">
            <v>38514</v>
          </cell>
          <cell r="D1456">
            <v>5</v>
          </cell>
          <cell r="E1456">
            <v>4.2799999999999998E-2</v>
          </cell>
          <cell r="F1456" t="str">
            <v>DAT</v>
          </cell>
          <cell r="G1456">
            <v>2</v>
          </cell>
          <cell r="H1456">
            <v>353</v>
          </cell>
          <cell r="I1456">
            <v>2004</v>
          </cell>
          <cell r="J1456">
            <v>6</v>
          </cell>
          <cell r="K1456">
            <v>0.214</v>
          </cell>
          <cell r="L1456" t="str">
            <v>NOM</v>
          </cell>
          <cell r="M1456" t="str">
            <v>DATATEC 2o. Nivel</v>
          </cell>
          <cell r="N1456">
            <v>2004006</v>
          </cell>
        </row>
        <row r="1457">
          <cell r="A1457">
            <v>38160</v>
          </cell>
          <cell r="B1457" t="str">
            <v>SOB</v>
          </cell>
          <cell r="C1457">
            <v>38941</v>
          </cell>
          <cell r="D1457">
            <v>11</v>
          </cell>
          <cell r="E1457">
            <v>6.0762999999999998E-2</v>
          </cell>
          <cell r="F1457" t="str">
            <v>DAT</v>
          </cell>
          <cell r="G1457">
            <v>2</v>
          </cell>
          <cell r="H1457">
            <v>780</v>
          </cell>
          <cell r="I1457">
            <v>2004</v>
          </cell>
          <cell r="J1457">
            <v>6</v>
          </cell>
          <cell r="K1457">
            <v>0.66839300000000001</v>
          </cell>
          <cell r="L1457" t="str">
            <v>NOM</v>
          </cell>
          <cell r="M1457" t="str">
            <v>DATATEC 2o. Nivel</v>
          </cell>
          <cell r="N1457">
            <v>2004006</v>
          </cell>
        </row>
        <row r="1458">
          <cell r="A1458">
            <v>38160</v>
          </cell>
          <cell r="B1458" t="str">
            <v>SOB</v>
          </cell>
          <cell r="C1458">
            <v>39364</v>
          </cell>
          <cell r="D1458">
            <v>4</v>
          </cell>
          <cell r="E1458">
            <v>8.1500000000000003E-2</v>
          </cell>
          <cell r="F1458" t="str">
            <v>DAT</v>
          </cell>
          <cell r="G1458">
            <v>2</v>
          </cell>
          <cell r="H1458">
            <v>1203</v>
          </cell>
          <cell r="I1458">
            <v>2004</v>
          </cell>
          <cell r="J1458">
            <v>6</v>
          </cell>
          <cell r="K1458">
            <v>0.32600000000000001</v>
          </cell>
          <cell r="L1458" t="str">
            <v>NOM</v>
          </cell>
          <cell r="M1458" t="str">
            <v>DATATEC 2o. Nivel</v>
          </cell>
          <cell r="N1458">
            <v>2004006</v>
          </cell>
        </row>
        <row r="1459">
          <cell r="A1459">
            <v>38160</v>
          </cell>
          <cell r="B1459" t="str">
            <v>SOB</v>
          </cell>
          <cell r="C1459">
            <v>39855</v>
          </cell>
          <cell r="D1459">
            <v>20</v>
          </cell>
          <cell r="E1459">
            <v>0.10100000000000001</v>
          </cell>
          <cell r="F1459" t="str">
            <v>DAT</v>
          </cell>
          <cell r="G1459">
            <v>2</v>
          </cell>
          <cell r="H1459">
            <v>1694</v>
          </cell>
          <cell r="I1459">
            <v>2004</v>
          </cell>
          <cell r="J1459">
            <v>6</v>
          </cell>
          <cell r="K1459">
            <v>2.02</v>
          </cell>
          <cell r="L1459" t="str">
            <v>NOM</v>
          </cell>
          <cell r="M1459" t="str">
            <v>DATATEC 2o. Nivel</v>
          </cell>
          <cell r="N1459">
            <v>2004006</v>
          </cell>
        </row>
        <row r="1460">
          <cell r="A1460">
            <v>38160</v>
          </cell>
          <cell r="B1460" t="str">
            <v>SOB</v>
          </cell>
          <cell r="C1460">
            <v>38941</v>
          </cell>
          <cell r="D1460">
            <v>6</v>
          </cell>
          <cell r="E1460">
            <v>6.0499999999999998E-2</v>
          </cell>
          <cell r="F1460" t="str">
            <v>CIM</v>
          </cell>
          <cell r="G1460">
            <v>2</v>
          </cell>
          <cell r="H1460">
            <v>780</v>
          </cell>
          <cell r="I1460">
            <v>2004</v>
          </cell>
          <cell r="J1460">
            <v>6</v>
          </cell>
          <cell r="K1460">
            <v>0.36299999999999999</v>
          </cell>
          <cell r="L1460" t="str">
            <v>NOM</v>
          </cell>
          <cell r="M1460" t="str">
            <v>CIMD 2o. Nivel</v>
          </cell>
          <cell r="N1460">
            <v>2004006</v>
          </cell>
        </row>
        <row r="1461">
          <cell r="A1461">
            <v>38161</v>
          </cell>
          <cell r="B1461" t="str">
            <v>SOB</v>
          </cell>
          <cell r="C1461">
            <v>38268</v>
          </cell>
          <cell r="D1461">
            <v>3</v>
          </cell>
          <cell r="E1461">
            <v>3.2099999999999997E-2</v>
          </cell>
          <cell r="F1461" t="str">
            <v>DAT</v>
          </cell>
          <cell r="G1461">
            <v>2</v>
          </cell>
          <cell r="H1461">
            <v>106</v>
          </cell>
          <cell r="I1461">
            <v>2004</v>
          </cell>
          <cell r="J1461">
            <v>6</v>
          </cell>
          <cell r="K1461">
            <v>9.6299999999999997E-2</v>
          </cell>
          <cell r="L1461" t="str">
            <v>NOM</v>
          </cell>
          <cell r="M1461" t="str">
            <v>DATATEC 2o. Nivel</v>
          </cell>
          <cell r="N1461">
            <v>2004006</v>
          </cell>
        </row>
        <row r="1462">
          <cell r="A1462">
            <v>38161</v>
          </cell>
          <cell r="B1462" t="str">
            <v>SOB</v>
          </cell>
          <cell r="C1462">
            <v>38514</v>
          </cell>
          <cell r="D1462">
            <v>1</v>
          </cell>
          <cell r="E1462">
            <v>4.3099999999999999E-2</v>
          </cell>
          <cell r="F1462" t="str">
            <v>DAT</v>
          </cell>
          <cell r="G1462">
            <v>2</v>
          </cell>
          <cell r="H1462">
            <v>352</v>
          </cell>
          <cell r="I1462">
            <v>2004</v>
          </cell>
          <cell r="J1462">
            <v>6</v>
          </cell>
          <cell r="K1462">
            <v>4.3099999999999999E-2</v>
          </cell>
          <cell r="L1462" t="str">
            <v>NOM</v>
          </cell>
          <cell r="M1462" t="str">
            <v>DATATEC 2o. Nivel</v>
          </cell>
          <cell r="N1462">
            <v>2004006</v>
          </cell>
        </row>
        <row r="1463">
          <cell r="A1463">
            <v>38161</v>
          </cell>
          <cell r="B1463" t="str">
            <v>SOB</v>
          </cell>
          <cell r="C1463">
            <v>39638</v>
          </cell>
          <cell r="D1463">
            <v>21</v>
          </cell>
          <cell r="E1463">
            <v>9.0972380000000005E-2</v>
          </cell>
          <cell r="F1463" t="str">
            <v>DAT</v>
          </cell>
          <cell r="G1463">
            <v>2</v>
          </cell>
          <cell r="H1463">
            <v>1476</v>
          </cell>
          <cell r="I1463">
            <v>2004</v>
          </cell>
          <cell r="J1463">
            <v>6</v>
          </cell>
          <cell r="K1463">
            <v>1.9104199800000001</v>
          </cell>
          <cell r="L1463" t="str">
            <v>NOM</v>
          </cell>
          <cell r="M1463" t="str">
            <v>DATATEC 2o. Nivel</v>
          </cell>
          <cell r="N1463">
            <v>2004006</v>
          </cell>
        </row>
        <row r="1464">
          <cell r="A1464">
            <v>38161</v>
          </cell>
          <cell r="B1464" t="str">
            <v>SOB</v>
          </cell>
          <cell r="C1464">
            <v>39855</v>
          </cell>
          <cell r="D1464">
            <v>17</v>
          </cell>
          <cell r="E1464">
            <v>0.10098799999999999</v>
          </cell>
          <cell r="F1464" t="str">
            <v>DAT</v>
          </cell>
          <cell r="G1464">
            <v>2</v>
          </cell>
          <cell r="H1464">
            <v>1693</v>
          </cell>
          <cell r="I1464">
            <v>2004</v>
          </cell>
          <cell r="J1464">
            <v>6</v>
          </cell>
          <cell r="K1464">
            <v>1.716796</v>
          </cell>
          <cell r="L1464" t="str">
            <v>NOM</v>
          </cell>
          <cell r="M1464" t="str">
            <v>DATATEC 2o. Nivel</v>
          </cell>
          <cell r="N1464">
            <v>2004006</v>
          </cell>
        </row>
        <row r="1465">
          <cell r="A1465">
            <v>38161</v>
          </cell>
          <cell r="B1465" t="str">
            <v>SOB</v>
          </cell>
          <cell r="C1465">
            <v>40247</v>
          </cell>
          <cell r="D1465">
            <v>4</v>
          </cell>
          <cell r="E1465">
            <v>0.1115</v>
          </cell>
          <cell r="F1465" t="str">
            <v>DAT</v>
          </cell>
          <cell r="G1465">
            <v>2</v>
          </cell>
          <cell r="H1465">
            <v>2085</v>
          </cell>
          <cell r="I1465">
            <v>2004</v>
          </cell>
          <cell r="J1465">
            <v>6</v>
          </cell>
          <cell r="K1465">
            <v>0.44600000000000001</v>
          </cell>
          <cell r="L1465" t="str">
            <v>NOM</v>
          </cell>
          <cell r="M1465" t="str">
            <v>DATATEC 2o. Nivel</v>
          </cell>
          <cell r="N1465">
            <v>2004006</v>
          </cell>
        </row>
        <row r="1466">
          <cell r="A1466">
            <v>38163</v>
          </cell>
          <cell r="B1466" t="str">
            <v>SOB</v>
          </cell>
          <cell r="C1466">
            <v>38268</v>
          </cell>
          <cell r="D1466">
            <v>3</v>
          </cell>
          <cell r="E1466">
            <v>3.2000000000000001E-2</v>
          </cell>
          <cell r="F1466" t="str">
            <v>DAT</v>
          </cell>
          <cell r="G1466">
            <v>1</v>
          </cell>
          <cell r="H1466">
            <v>102</v>
          </cell>
          <cell r="I1466">
            <v>2004</v>
          </cell>
          <cell r="J1466">
            <v>6</v>
          </cell>
          <cell r="K1466">
            <v>9.6000000000000002E-2</v>
          </cell>
          <cell r="L1466" t="str">
            <v>NOM</v>
          </cell>
          <cell r="M1466" t="str">
            <v>DATATEC 1er. Nivel</v>
          </cell>
          <cell r="N1466">
            <v>2004006</v>
          </cell>
        </row>
        <row r="1467">
          <cell r="A1467">
            <v>38163</v>
          </cell>
          <cell r="B1467" t="str">
            <v>SOB</v>
          </cell>
          <cell r="C1467">
            <v>38370</v>
          </cell>
          <cell r="D1467">
            <v>3</v>
          </cell>
          <cell r="E1467">
            <v>3.7199999999999997E-2</v>
          </cell>
          <cell r="F1467" t="str">
            <v>DAT</v>
          </cell>
          <cell r="G1467">
            <v>1</v>
          </cell>
          <cell r="H1467">
            <v>204</v>
          </cell>
          <cell r="I1467">
            <v>2004</v>
          </cell>
          <cell r="J1467">
            <v>6</v>
          </cell>
          <cell r="K1467">
            <v>0.11159999999999999</v>
          </cell>
          <cell r="L1467" t="str">
            <v>NOM</v>
          </cell>
          <cell r="M1467" t="str">
            <v>DATATEC 1er. Nivel</v>
          </cell>
          <cell r="N1467">
            <v>2004006</v>
          </cell>
        </row>
        <row r="1468">
          <cell r="A1468">
            <v>38163</v>
          </cell>
          <cell r="B1468" t="str">
            <v>SOB</v>
          </cell>
          <cell r="C1468">
            <v>38941</v>
          </cell>
          <cell r="D1468">
            <v>1</v>
          </cell>
          <cell r="E1468">
            <v>6.2799999999999995E-2</v>
          </cell>
          <cell r="F1468" t="str">
            <v>DAT</v>
          </cell>
          <cell r="G1468">
            <v>1</v>
          </cell>
          <cell r="H1468">
            <v>775</v>
          </cell>
          <cell r="I1468">
            <v>2004</v>
          </cell>
          <cell r="J1468">
            <v>6</v>
          </cell>
          <cell r="K1468">
            <v>6.2799999999999995E-2</v>
          </cell>
          <cell r="L1468" t="str">
            <v>NOM</v>
          </cell>
          <cell r="M1468" t="str">
            <v>DATATEC 1er. Nivel</v>
          </cell>
          <cell r="N1468">
            <v>2004006</v>
          </cell>
        </row>
        <row r="1469">
          <cell r="A1469">
            <v>38163</v>
          </cell>
          <cell r="B1469" t="str">
            <v>SOB</v>
          </cell>
          <cell r="C1469">
            <v>38268</v>
          </cell>
          <cell r="D1469">
            <v>4</v>
          </cell>
          <cell r="E1469">
            <v>3.2000000000000001E-2</v>
          </cell>
          <cell r="F1469" t="str">
            <v>DAT</v>
          </cell>
          <cell r="G1469">
            <v>2</v>
          </cell>
          <cell r="H1469">
            <v>102</v>
          </cell>
          <cell r="I1469">
            <v>2004</v>
          </cell>
          <cell r="J1469">
            <v>6</v>
          </cell>
          <cell r="K1469">
            <v>0.128</v>
          </cell>
          <cell r="L1469" t="str">
            <v>NOM</v>
          </cell>
          <cell r="M1469" t="str">
            <v>DATATEC 2o. Nivel</v>
          </cell>
          <cell r="N1469">
            <v>2004006</v>
          </cell>
        </row>
        <row r="1470">
          <cell r="A1470">
            <v>38163</v>
          </cell>
          <cell r="B1470" t="str">
            <v>SOB</v>
          </cell>
          <cell r="C1470">
            <v>38370</v>
          </cell>
          <cell r="D1470">
            <v>2</v>
          </cell>
          <cell r="E1470">
            <v>3.7199999999999997E-2</v>
          </cell>
          <cell r="F1470" t="str">
            <v>DAT</v>
          </cell>
          <cell r="G1470">
            <v>2</v>
          </cell>
          <cell r="H1470">
            <v>204</v>
          </cell>
          <cell r="I1470">
            <v>2004</v>
          </cell>
          <cell r="J1470">
            <v>6</v>
          </cell>
          <cell r="K1470">
            <v>7.4399999999999994E-2</v>
          </cell>
          <cell r="L1470" t="str">
            <v>NOM</v>
          </cell>
          <cell r="M1470" t="str">
            <v>DATATEC 2o. Nivel</v>
          </cell>
          <cell r="N1470">
            <v>2004006</v>
          </cell>
        </row>
        <row r="1471">
          <cell r="A1471">
            <v>38163</v>
          </cell>
          <cell r="B1471" t="str">
            <v>SOB</v>
          </cell>
          <cell r="C1471">
            <v>38941</v>
          </cell>
          <cell r="D1471">
            <v>7</v>
          </cell>
          <cell r="E1471">
            <v>6.1899999999999997E-2</v>
          </cell>
          <cell r="F1471" t="str">
            <v>DAT</v>
          </cell>
          <cell r="G1471">
            <v>2</v>
          </cell>
          <cell r="H1471">
            <v>775</v>
          </cell>
          <cell r="I1471">
            <v>2004</v>
          </cell>
          <cell r="J1471">
            <v>6</v>
          </cell>
          <cell r="K1471">
            <v>0.43329999999999996</v>
          </cell>
          <cell r="L1471" t="str">
            <v>NOM</v>
          </cell>
          <cell r="M1471" t="str">
            <v>DATATEC 2o. Nivel</v>
          </cell>
          <cell r="N1471">
            <v>2004006</v>
          </cell>
        </row>
        <row r="1472">
          <cell r="A1472">
            <v>38163</v>
          </cell>
          <cell r="B1472" t="str">
            <v>SOB</v>
          </cell>
          <cell r="C1472">
            <v>39364</v>
          </cell>
          <cell r="D1472">
            <v>2</v>
          </cell>
          <cell r="E1472">
            <v>8.1000000000000003E-2</v>
          </cell>
          <cell r="F1472" t="str">
            <v>DAT</v>
          </cell>
          <cell r="G1472">
            <v>2</v>
          </cell>
          <cell r="H1472">
            <v>1198</v>
          </cell>
          <cell r="I1472">
            <v>2004</v>
          </cell>
          <cell r="J1472">
            <v>6</v>
          </cell>
          <cell r="K1472">
            <v>0.16200000000000001</v>
          </cell>
          <cell r="L1472" t="str">
            <v>NOM</v>
          </cell>
          <cell r="M1472" t="str">
            <v>DATATEC 2o. Nivel</v>
          </cell>
          <cell r="N1472">
            <v>2004006</v>
          </cell>
        </row>
        <row r="1473">
          <cell r="A1473">
            <v>38163</v>
          </cell>
          <cell r="B1473" t="str">
            <v>SOB</v>
          </cell>
          <cell r="C1473">
            <v>39638</v>
          </cell>
          <cell r="D1473">
            <v>19</v>
          </cell>
          <cell r="E1473">
            <v>9.0689000000000006E-2</v>
          </cell>
          <cell r="F1473" t="str">
            <v>DAT</v>
          </cell>
          <cell r="G1473">
            <v>2</v>
          </cell>
          <cell r="H1473">
            <v>1472</v>
          </cell>
          <cell r="I1473">
            <v>2004</v>
          </cell>
          <cell r="J1473">
            <v>6</v>
          </cell>
          <cell r="K1473">
            <v>1.7230910000000002</v>
          </cell>
          <cell r="L1473" t="str">
            <v>NOM</v>
          </cell>
          <cell r="M1473" t="str">
            <v>DATATEC 2o. Nivel</v>
          </cell>
          <cell r="N1473">
            <v>2004006</v>
          </cell>
        </row>
        <row r="1474">
          <cell r="A1474">
            <v>38163</v>
          </cell>
          <cell r="B1474" t="str">
            <v>SOB</v>
          </cell>
          <cell r="C1474">
            <v>39855</v>
          </cell>
          <cell r="D1474">
            <v>10</v>
          </cell>
          <cell r="E1474">
            <v>0.1</v>
          </cell>
          <cell r="F1474" t="str">
            <v>DAT</v>
          </cell>
          <cell r="G1474">
            <v>2</v>
          </cell>
          <cell r="H1474">
            <v>1689</v>
          </cell>
          <cell r="I1474">
            <v>2004</v>
          </cell>
          <cell r="J1474">
            <v>6</v>
          </cell>
          <cell r="K1474">
            <v>1</v>
          </cell>
          <cell r="L1474" t="str">
            <v>NOM</v>
          </cell>
          <cell r="M1474" t="str">
            <v>DATATEC 2o. Nivel</v>
          </cell>
          <cell r="N1474">
            <v>2004006</v>
          </cell>
        </row>
        <row r="1475">
          <cell r="A1475">
            <v>38168</v>
          </cell>
          <cell r="B1475" t="str">
            <v>SOB</v>
          </cell>
          <cell r="C1475">
            <v>38370</v>
          </cell>
          <cell r="D1475">
            <v>4</v>
          </cell>
          <cell r="E1475">
            <v>3.7650000000000003E-2</v>
          </cell>
          <cell r="F1475" t="str">
            <v>CIM</v>
          </cell>
          <cell r="G1475">
            <v>2</v>
          </cell>
          <cell r="H1475">
            <v>201</v>
          </cell>
          <cell r="I1475">
            <v>2004</v>
          </cell>
          <cell r="J1475">
            <v>6</v>
          </cell>
          <cell r="K1475">
            <v>0.15060000000000001</v>
          </cell>
          <cell r="L1475" t="str">
            <v>NOM</v>
          </cell>
          <cell r="M1475" t="str">
            <v>CIMD 2o. Nivel</v>
          </cell>
          <cell r="N1475">
            <v>2004006</v>
          </cell>
        </row>
        <row r="1476">
          <cell r="A1476">
            <v>38168</v>
          </cell>
          <cell r="B1476" t="str">
            <v>SOB</v>
          </cell>
          <cell r="C1476">
            <v>38370</v>
          </cell>
          <cell r="D1476">
            <v>2</v>
          </cell>
          <cell r="E1476">
            <v>3.7499999999999999E-2</v>
          </cell>
          <cell r="F1476" t="str">
            <v>DAT</v>
          </cell>
          <cell r="G1476">
            <v>2</v>
          </cell>
          <cell r="H1476">
            <v>201</v>
          </cell>
          <cell r="I1476">
            <v>2004</v>
          </cell>
          <cell r="J1476">
            <v>6</v>
          </cell>
          <cell r="K1476">
            <v>7.4999999999999997E-2</v>
          </cell>
          <cell r="L1476" t="str">
            <v>NOM</v>
          </cell>
          <cell r="M1476" t="str">
            <v>DATATEC 2o. Nivel</v>
          </cell>
          <cell r="N1476">
            <v>2004006</v>
          </cell>
        </row>
        <row r="1477">
          <cell r="A1477">
            <v>38168</v>
          </cell>
          <cell r="B1477" t="str">
            <v>SOB</v>
          </cell>
          <cell r="C1477">
            <v>38514</v>
          </cell>
          <cell r="D1477">
            <v>1</v>
          </cell>
          <cell r="E1477">
            <v>4.3499999999999997E-2</v>
          </cell>
          <cell r="F1477" t="str">
            <v>DAT</v>
          </cell>
          <cell r="G1477">
            <v>2</v>
          </cell>
          <cell r="H1477">
            <v>345</v>
          </cell>
          <cell r="I1477">
            <v>2004</v>
          </cell>
          <cell r="J1477">
            <v>6</v>
          </cell>
          <cell r="K1477">
            <v>4.3499999999999997E-2</v>
          </cell>
          <cell r="L1477" t="str">
            <v>NOM</v>
          </cell>
          <cell r="M1477" t="str">
            <v>DATATEC 2o. Nivel</v>
          </cell>
          <cell r="N1477">
            <v>2004006</v>
          </cell>
        </row>
        <row r="1478">
          <cell r="A1478">
            <v>38168</v>
          </cell>
          <cell r="B1478" t="str">
            <v>SOB</v>
          </cell>
          <cell r="C1478">
            <v>38941</v>
          </cell>
          <cell r="D1478">
            <v>1</v>
          </cell>
          <cell r="E1478">
            <v>6.3E-2</v>
          </cell>
          <cell r="F1478" t="str">
            <v>DAT</v>
          </cell>
          <cell r="G1478">
            <v>2</v>
          </cell>
          <cell r="H1478">
            <v>772</v>
          </cell>
          <cell r="I1478">
            <v>2004</v>
          </cell>
          <cell r="J1478">
            <v>6</v>
          </cell>
          <cell r="K1478">
            <v>6.3E-2</v>
          </cell>
          <cell r="L1478" t="str">
            <v>NOM</v>
          </cell>
          <cell r="M1478" t="str">
            <v>DATATEC 2o. Nivel</v>
          </cell>
          <cell r="N1478">
            <v>2004006</v>
          </cell>
        </row>
        <row r="1479">
          <cell r="A1479">
            <v>38168</v>
          </cell>
          <cell r="B1479" t="str">
            <v>SOB</v>
          </cell>
          <cell r="C1479">
            <v>39638</v>
          </cell>
          <cell r="D1479">
            <v>2</v>
          </cell>
          <cell r="E1479">
            <v>9.1350000000000001E-2</v>
          </cell>
          <cell r="F1479" t="str">
            <v>DAT</v>
          </cell>
          <cell r="G1479">
            <v>2</v>
          </cell>
          <cell r="H1479">
            <v>1469</v>
          </cell>
          <cell r="I1479">
            <v>2004</v>
          </cell>
          <cell r="J1479">
            <v>6</v>
          </cell>
          <cell r="K1479">
            <v>0.1827</v>
          </cell>
          <cell r="L1479" t="str">
            <v>NOM</v>
          </cell>
          <cell r="M1479" t="str">
            <v>DATATEC 2o. Nivel</v>
          </cell>
          <cell r="N1479">
            <v>2004006</v>
          </cell>
        </row>
        <row r="1480">
          <cell r="A1480">
            <v>38168</v>
          </cell>
          <cell r="B1480" t="str">
            <v>SOB</v>
          </cell>
          <cell r="C1480">
            <v>39855</v>
          </cell>
          <cell r="D1480">
            <v>9.5719999999999992</v>
          </cell>
          <cell r="E1480">
            <v>0.1</v>
          </cell>
          <cell r="F1480" t="str">
            <v>DAT</v>
          </cell>
          <cell r="G1480">
            <v>2</v>
          </cell>
          <cell r="H1480">
            <v>1686</v>
          </cell>
          <cell r="I1480">
            <v>2004</v>
          </cell>
          <cell r="J1480">
            <v>6</v>
          </cell>
          <cell r="K1480">
            <v>0.95719999999999994</v>
          </cell>
          <cell r="L1480" t="str">
            <v>NOM</v>
          </cell>
          <cell r="M1480" t="str">
            <v>DATATEC 2o. Nivel</v>
          </cell>
          <cell r="N1480">
            <v>2004006</v>
          </cell>
        </row>
        <row r="1481">
          <cell r="A1481">
            <v>38168</v>
          </cell>
          <cell r="B1481" t="str">
            <v>SOB</v>
          </cell>
          <cell r="C1481">
            <v>40247</v>
          </cell>
          <cell r="D1481">
            <v>5</v>
          </cell>
          <cell r="E1481">
            <v>0.1105</v>
          </cell>
          <cell r="F1481" t="str">
            <v>DAT</v>
          </cell>
          <cell r="G1481">
            <v>2</v>
          </cell>
          <cell r="H1481">
            <v>2078</v>
          </cell>
          <cell r="I1481">
            <v>2004</v>
          </cell>
          <cell r="J1481">
            <v>6</v>
          </cell>
          <cell r="K1481">
            <v>0.55249999999999999</v>
          </cell>
          <cell r="L1481" t="str">
            <v>NOM</v>
          </cell>
          <cell r="M1481" t="str">
            <v>DATATEC 2o. Nivel</v>
          </cell>
          <cell r="N1481">
            <v>2004006</v>
          </cell>
        </row>
        <row r="1482">
          <cell r="A1482">
            <v>38169</v>
          </cell>
          <cell r="B1482" t="str">
            <v>SOB</v>
          </cell>
          <cell r="C1482">
            <v>39638</v>
          </cell>
          <cell r="D1482">
            <v>5</v>
          </cell>
          <cell r="E1482">
            <v>9.1499999999999998E-2</v>
          </cell>
          <cell r="F1482" t="str">
            <v>CIM</v>
          </cell>
          <cell r="G1482">
            <v>2</v>
          </cell>
          <cell r="H1482">
            <v>1468</v>
          </cell>
          <cell r="I1482">
            <v>2004</v>
          </cell>
          <cell r="J1482">
            <v>7</v>
          </cell>
          <cell r="K1482">
            <v>0.45750000000000002</v>
          </cell>
          <cell r="L1482" t="str">
            <v>NOM</v>
          </cell>
          <cell r="M1482" t="str">
            <v>CIMD 2o. Nivel</v>
          </cell>
          <cell r="N1482">
            <v>2004007</v>
          </cell>
        </row>
        <row r="1483">
          <cell r="A1483">
            <v>38169</v>
          </cell>
          <cell r="B1483" t="str">
            <v>SOB</v>
          </cell>
          <cell r="C1483">
            <v>38941</v>
          </cell>
          <cell r="D1483">
            <v>3</v>
          </cell>
          <cell r="E1483">
            <v>6.2899999999999998E-2</v>
          </cell>
          <cell r="F1483" t="str">
            <v>DAT</v>
          </cell>
          <cell r="G1483">
            <v>1</v>
          </cell>
          <cell r="H1483">
            <v>771</v>
          </cell>
          <cell r="I1483">
            <v>2004</v>
          </cell>
          <cell r="J1483">
            <v>7</v>
          </cell>
          <cell r="K1483">
            <v>0.18869999999999998</v>
          </cell>
          <cell r="L1483" t="str">
            <v>NOM</v>
          </cell>
          <cell r="M1483" t="str">
            <v>DATATEC 1er. Nivel</v>
          </cell>
          <cell r="N1483">
            <v>2004007</v>
          </cell>
        </row>
        <row r="1484">
          <cell r="A1484">
            <v>38169</v>
          </cell>
          <cell r="B1484" t="str">
            <v>SOB</v>
          </cell>
          <cell r="C1484">
            <v>38268</v>
          </cell>
          <cell r="D1484">
            <v>6</v>
          </cell>
          <cell r="E1484">
            <v>3.2099999999999997E-2</v>
          </cell>
          <cell r="F1484" t="str">
            <v>DAT</v>
          </cell>
          <cell r="G1484">
            <v>2</v>
          </cell>
          <cell r="H1484">
            <v>98</v>
          </cell>
          <cell r="I1484">
            <v>2004</v>
          </cell>
          <cell r="J1484">
            <v>7</v>
          </cell>
          <cell r="K1484">
            <v>0.19259999999999999</v>
          </cell>
          <cell r="L1484" t="str">
            <v>NOM</v>
          </cell>
          <cell r="M1484" t="str">
            <v>DATATEC 2o. Nivel</v>
          </cell>
          <cell r="N1484">
            <v>2004007</v>
          </cell>
        </row>
        <row r="1485">
          <cell r="A1485">
            <v>38169</v>
          </cell>
          <cell r="B1485" t="str">
            <v>SOB</v>
          </cell>
          <cell r="C1485">
            <v>38941</v>
          </cell>
          <cell r="D1485">
            <v>14</v>
          </cell>
          <cell r="E1485">
            <v>6.2935699999999997E-2</v>
          </cell>
          <cell r="F1485" t="str">
            <v>DAT</v>
          </cell>
          <cell r="G1485">
            <v>2</v>
          </cell>
          <cell r="H1485">
            <v>771</v>
          </cell>
          <cell r="I1485">
            <v>2004</v>
          </cell>
          <cell r="J1485">
            <v>7</v>
          </cell>
          <cell r="K1485">
            <v>0.88109979999999999</v>
          </cell>
          <cell r="L1485" t="str">
            <v>NOM</v>
          </cell>
          <cell r="M1485" t="str">
            <v>DATATEC 2o. Nivel</v>
          </cell>
          <cell r="N1485">
            <v>2004007</v>
          </cell>
        </row>
        <row r="1486">
          <cell r="A1486">
            <v>38169</v>
          </cell>
          <cell r="B1486" t="str">
            <v>SOB</v>
          </cell>
          <cell r="C1486">
            <v>39638</v>
          </cell>
          <cell r="D1486">
            <v>9</v>
          </cell>
          <cell r="E1486">
            <v>9.11444E-2</v>
          </cell>
          <cell r="F1486" t="str">
            <v>DAT</v>
          </cell>
          <cell r="G1486">
            <v>2</v>
          </cell>
          <cell r="H1486">
            <v>1468</v>
          </cell>
          <cell r="I1486">
            <v>2004</v>
          </cell>
          <cell r="J1486">
            <v>7</v>
          </cell>
          <cell r="K1486">
            <v>0.82029960000000002</v>
          </cell>
          <cell r="L1486" t="str">
            <v>NOM</v>
          </cell>
          <cell r="M1486" t="str">
            <v>DATATEC 2o. Nivel</v>
          </cell>
          <cell r="N1486">
            <v>2004007</v>
          </cell>
        </row>
        <row r="1487">
          <cell r="A1487">
            <v>38169</v>
          </cell>
          <cell r="B1487" t="str">
            <v>SOB</v>
          </cell>
          <cell r="C1487">
            <v>39855</v>
          </cell>
          <cell r="D1487">
            <v>1</v>
          </cell>
          <cell r="E1487">
            <v>0.1</v>
          </cell>
          <cell r="F1487" t="str">
            <v>DAT</v>
          </cell>
          <cell r="G1487">
            <v>2</v>
          </cell>
          <cell r="H1487">
            <v>1685</v>
          </cell>
          <cell r="I1487">
            <v>2004</v>
          </cell>
          <cell r="J1487">
            <v>7</v>
          </cell>
          <cell r="K1487">
            <v>0.1</v>
          </cell>
          <cell r="L1487" t="str">
            <v>NOM</v>
          </cell>
          <cell r="M1487" t="str">
            <v>DATATEC 2o. Nivel</v>
          </cell>
          <cell r="N1487">
            <v>2004007</v>
          </cell>
        </row>
        <row r="1488">
          <cell r="A1488">
            <v>38170</v>
          </cell>
          <cell r="B1488" t="str">
            <v>SOB</v>
          </cell>
          <cell r="C1488">
            <v>38268</v>
          </cell>
          <cell r="D1488">
            <v>1</v>
          </cell>
          <cell r="E1488">
            <v>3.2099999999999997E-2</v>
          </cell>
          <cell r="F1488" t="str">
            <v>DAT</v>
          </cell>
          <cell r="G1488">
            <v>2</v>
          </cell>
          <cell r="H1488">
            <v>95</v>
          </cell>
          <cell r="I1488">
            <v>2004</v>
          </cell>
          <cell r="J1488">
            <v>7</v>
          </cell>
          <cell r="K1488">
            <v>3.2099999999999997E-2</v>
          </cell>
          <cell r="L1488" t="str">
            <v>NOM</v>
          </cell>
          <cell r="M1488" t="str">
            <v>DATATEC 2o. Nivel</v>
          </cell>
          <cell r="N1488">
            <v>2004007</v>
          </cell>
        </row>
        <row r="1489">
          <cell r="A1489">
            <v>38170</v>
          </cell>
          <cell r="B1489" t="str">
            <v>SOB</v>
          </cell>
          <cell r="C1489">
            <v>38370</v>
          </cell>
          <cell r="D1489">
            <v>6</v>
          </cell>
          <cell r="E1489">
            <v>3.7400000000000003E-2</v>
          </cell>
          <cell r="F1489" t="str">
            <v>DAT</v>
          </cell>
          <cell r="G1489">
            <v>2</v>
          </cell>
          <cell r="H1489">
            <v>197</v>
          </cell>
          <cell r="I1489">
            <v>2004</v>
          </cell>
          <cell r="J1489">
            <v>7</v>
          </cell>
          <cell r="K1489">
            <v>0.22440000000000002</v>
          </cell>
          <cell r="L1489" t="str">
            <v>NOM</v>
          </cell>
          <cell r="M1489" t="str">
            <v>DATATEC 2o. Nivel</v>
          </cell>
          <cell r="N1489">
            <v>2004007</v>
          </cell>
        </row>
        <row r="1490">
          <cell r="A1490">
            <v>38170</v>
          </cell>
          <cell r="B1490" t="str">
            <v>SOB</v>
          </cell>
          <cell r="C1490">
            <v>38514</v>
          </cell>
          <cell r="D1490">
            <v>8</v>
          </cell>
          <cell r="E1490">
            <v>4.3124999999999997E-2</v>
          </cell>
          <cell r="F1490" t="str">
            <v>DAT</v>
          </cell>
          <cell r="G1490">
            <v>2</v>
          </cell>
          <cell r="H1490">
            <v>341</v>
          </cell>
          <cell r="I1490">
            <v>2004</v>
          </cell>
          <cell r="J1490">
            <v>7</v>
          </cell>
          <cell r="K1490">
            <v>0.34499999999999997</v>
          </cell>
          <cell r="L1490" t="str">
            <v>NOM</v>
          </cell>
          <cell r="M1490" t="str">
            <v>DATATEC 2o. Nivel</v>
          </cell>
          <cell r="N1490">
            <v>2004007</v>
          </cell>
        </row>
        <row r="1491">
          <cell r="A1491">
            <v>38173</v>
          </cell>
          <cell r="B1491" t="str">
            <v>SOB</v>
          </cell>
          <cell r="C1491">
            <v>39638</v>
          </cell>
          <cell r="D1491">
            <v>1</v>
          </cell>
          <cell r="E1491">
            <v>9.1499999999999998E-2</v>
          </cell>
          <cell r="F1491" t="str">
            <v>CIM</v>
          </cell>
          <cell r="G1491">
            <v>2</v>
          </cell>
          <cell r="H1491">
            <v>1464</v>
          </cell>
          <cell r="I1491">
            <v>2004</v>
          </cell>
          <cell r="J1491">
            <v>7</v>
          </cell>
          <cell r="K1491">
            <v>9.1499999999999998E-2</v>
          </cell>
          <cell r="L1491" t="str">
            <v>NOM</v>
          </cell>
          <cell r="M1491" t="str">
            <v>CIMD 2o. Nivel</v>
          </cell>
          <cell r="N1491">
            <v>2004007</v>
          </cell>
        </row>
        <row r="1492">
          <cell r="A1492">
            <v>38173</v>
          </cell>
          <cell r="B1492" t="str">
            <v>SOB</v>
          </cell>
          <cell r="C1492">
            <v>38370</v>
          </cell>
          <cell r="D1492">
            <v>2</v>
          </cell>
          <cell r="E1492">
            <v>3.7400000000000003E-2</v>
          </cell>
          <cell r="F1492" t="str">
            <v>DAT</v>
          </cell>
          <cell r="G1492">
            <v>1</v>
          </cell>
          <cell r="H1492">
            <v>196</v>
          </cell>
          <cell r="I1492">
            <v>2004</v>
          </cell>
          <cell r="J1492">
            <v>7</v>
          </cell>
          <cell r="K1492">
            <v>7.4800000000000005E-2</v>
          </cell>
          <cell r="L1492" t="str">
            <v>NOM</v>
          </cell>
          <cell r="M1492" t="str">
            <v>DATATEC 1er. Nivel</v>
          </cell>
          <cell r="N1492">
            <v>2004007</v>
          </cell>
        </row>
        <row r="1493">
          <cell r="A1493">
            <v>38173</v>
          </cell>
          <cell r="B1493" t="str">
            <v>SOB</v>
          </cell>
          <cell r="C1493">
            <v>38514</v>
          </cell>
          <cell r="D1493">
            <v>2</v>
          </cell>
          <cell r="E1493">
            <v>4.3200000000000002E-2</v>
          </cell>
          <cell r="F1493" t="str">
            <v>DAT</v>
          </cell>
          <cell r="G1493">
            <v>1</v>
          </cell>
          <cell r="H1493">
            <v>340</v>
          </cell>
          <cell r="I1493">
            <v>2004</v>
          </cell>
          <cell r="J1493">
            <v>7</v>
          </cell>
          <cell r="K1493">
            <v>8.6400000000000005E-2</v>
          </cell>
          <cell r="L1493" t="str">
            <v>NOM</v>
          </cell>
          <cell r="M1493" t="str">
            <v>DATATEC 1er. Nivel</v>
          </cell>
          <cell r="N1493">
            <v>2004007</v>
          </cell>
        </row>
        <row r="1494">
          <cell r="A1494">
            <v>38173</v>
          </cell>
          <cell r="B1494" t="str">
            <v>SOB</v>
          </cell>
          <cell r="C1494">
            <v>38370</v>
          </cell>
          <cell r="D1494">
            <v>1</v>
          </cell>
          <cell r="E1494">
            <v>3.7999999999999999E-2</v>
          </cell>
          <cell r="F1494" t="str">
            <v>DAT</v>
          </cell>
          <cell r="G1494">
            <v>2</v>
          </cell>
          <cell r="H1494">
            <v>196</v>
          </cell>
          <cell r="I1494">
            <v>2004</v>
          </cell>
          <cell r="J1494">
            <v>7</v>
          </cell>
          <cell r="K1494">
            <v>3.7999999999999999E-2</v>
          </cell>
          <cell r="L1494" t="str">
            <v>NOM</v>
          </cell>
          <cell r="M1494" t="str">
            <v>DATATEC 2o. Nivel</v>
          </cell>
          <cell r="N1494">
            <v>2004007</v>
          </cell>
        </row>
        <row r="1495">
          <cell r="A1495">
            <v>38173</v>
          </cell>
          <cell r="B1495" t="str">
            <v>SOB</v>
          </cell>
          <cell r="C1495">
            <v>38941</v>
          </cell>
          <cell r="D1495">
            <v>5</v>
          </cell>
          <cell r="E1495">
            <v>6.3939999999999997E-2</v>
          </cell>
          <cell r="F1495" t="str">
            <v>DAT</v>
          </cell>
          <cell r="G1495">
            <v>2</v>
          </cell>
          <cell r="H1495">
            <v>767</v>
          </cell>
          <cell r="I1495">
            <v>2004</v>
          </cell>
          <cell r="J1495">
            <v>7</v>
          </cell>
          <cell r="K1495">
            <v>0.31969999999999998</v>
          </cell>
          <cell r="L1495" t="str">
            <v>NOM</v>
          </cell>
          <cell r="M1495" t="str">
            <v>DATATEC 2o. Nivel</v>
          </cell>
          <cell r="N1495">
            <v>2004007</v>
          </cell>
        </row>
        <row r="1496">
          <cell r="A1496">
            <v>38173</v>
          </cell>
          <cell r="B1496" t="str">
            <v>SOB</v>
          </cell>
          <cell r="C1496">
            <v>39638</v>
          </cell>
          <cell r="D1496">
            <v>1</v>
          </cell>
          <cell r="E1496">
            <v>9.1499999999999998E-2</v>
          </cell>
          <cell r="F1496" t="str">
            <v>DAT</v>
          </cell>
          <cell r="G1496">
            <v>2</v>
          </cell>
          <cell r="H1496">
            <v>1464</v>
          </cell>
          <cell r="I1496">
            <v>2004</v>
          </cell>
          <cell r="J1496">
            <v>7</v>
          </cell>
          <cell r="K1496">
            <v>9.1499999999999998E-2</v>
          </cell>
          <cell r="L1496" t="str">
            <v>NOM</v>
          </cell>
          <cell r="M1496" t="str">
            <v>DATATEC 2o. Nivel</v>
          </cell>
          <cell r="N1496">
            <v>2004007</v>
          </cell>
        </row>
        <row r="1497">
          <cell r="A1497">
            <v>38174</v>
          </cell>
          <cell r="B1497" t="str">
            <v>SOB</v>
          </cell>
          <cell r="C1497">
            <v>38514</v>
          </cell>
          <cell r="D1497">
            <v>1</v>
          </cell>
          <cell r="E1497">
            <v>4.4200000000000003E-2</v>
          </cell>
          <cell r="F1497" t="str">
            <v>CIM</v>
          </cell>
          <cell r="G1497">
            <v>2</v>
          </cell>
          <cell r="H1497">
            <v>339</v>
          </cell>
          <cell r="I1497">
            <v>2004</v>
          </cell>
          <cell r="J1497">
            <v>7</v>
          </cell>
          <cell r="K1497">
            <v>4.4200000000000003E-2</v>
          </cell>
          <cell r="L1497" t="str">
            <v>NOM</v>
          </cell>
          <cell r="M1497" t="str">
            <v>CIMD 2o. Nivel</v>
          </cell>
          <cell r="N1497">
            <v>2004007</v>
          </cell>
        </row>
        <row r="1498">
          <cell r="A1498">
            <v>38174</v>
          </cell>
          <cell r="B1498" t="str">
            <v>SOB</v>
          </cell>
          <cell r="C1498">
            <v>39638</v>
          </cell>
          <cell r="D1498">
            <v>2</v>
          </cell>
          <cell r="E1498">
            <v>9.1499999999999998E-2</v>
          </cell>
          <cell r="F1498" t="str">
            <v>CIM</v>
          </cell>
          <cell r="G1498">
            <v>2</v>
          </cell>
          <cell r="H1498">
            <v>1463</v>
          </cell>
          <cell r="I1498">
            <v>2004</v>
          </cell>
          <cell r="J1498">
            <v>7</v>
          </cell>
          <cell r="K1498">
            <v>0.183</v>
          </cell>
          <cell r="L1498" t="str">
            <v>NOM</v>
          </cell>
          <cell r="M1498" t="str">
            <v>CIMD 2o. Nivel</v>
          </cell>
          <cell r="N1498">
            <v>2004007</v>
          </cell>
        </row>
        <row r="1499">
          <cell r="A1499">
            <v>38174</v>
          </cell>
          <cell r="B1499" t="str">
            <v>SOB</v>
          </cell>
          <cell r="C1499">
            <v>38268</v>
          </cell>
          <cell r="D1499">
            <v>4</v>
          </cell>
          <cell r="E1499">
            <v>3.2099999999999997E-2</v>
          </cell>
          <cell r="F1499" t="str">
            <v>DAT</v>
          </cell>
          <cell r="G1499">
            <v>2</v>
          </cell>
          <cell r="H1499">
            <v>93</v>
          </cell>
          <cell r="I1499">
            <v>2004</v>
          </cell>
          <cell r="J1499">
            <v>7</v>
          </cell>
          <cell r="K1499">
            <v>0.12839999999999999</v>
          </cell>
          <cell r="L1499" t="str">
            <v>NOM</v>
          </cell>
          <cell r="M1499" t="str">
            <v>DATATEC 2o. Nivel</v>
          </cell>
          <cell r="N1499">
            <v>2004007</v>
          </cell>
        </row>
        <row r="1500">
          <cell r="A1500">
            <v>38174</v>
          </cell>
          <cell r="B1500" t="str">
            <v>SOB</v>
          </cell>
          <cell r="C1500">
            <v>38370</v>
          </cell>
          <cell r="D1500">
            <v>7</v>
          </cell>
          <cell r="E1500">
            <v>3.8028600000000003E-2</v>
          </cell>
          <cell r="F1500" t="str">
            <v>DAT</v>
          </cell>
          <cell r="G1500">
            <v>2</v>
          </cell>
          <cell r="H1500">
            <v>195</v>
          </cell>
          <cell r="I1500">
            <v>2004</v>
          </cell>
          <cell r="J1500">
            <v>7</v>
          </cell>
          <cell r="K1500">
            <v>0.2662002</v>
          </cell>
          <cell r="L1500" t="str">
            <v>NOM</v>
          </cell>
          <cell r="M1500" t="str">
            <v>DATATEC 2o. Nivel</v>
          </cell>
          <cell r="N1500">
            <v>2004007</v>
          </cell>
        </row>
        <row r="1501">
          <cell r="A1501">
            <v>38174</v>
          </cell>
          <cell r="B1501" t="str">
            <v>SOB</v>
          </cell>
          <cell r="C1501">
            <v>38514</v>
          </cell>
          <cell r="D1501">
            <v>4</v>
          </cell>
          <cell r="E1501">
            <v>4.4725000000000001E-2</v>
          </cell>
          <cell r="F1501" t="str">
            <v>DAT</v>
          </cell>
          <cell r="G1501">
            <v>2</v>
          </cell>
          <cell r="H1501">
            <v>339</v>
          </cell>
          <cell r="I1501">
            <v>2004</v>
          </cell>
          <cell r="J1501">
            <v>7</v>
          </cell>
          <cell r="K1501">
            <v>0.1789</v>
          </cell>
          <cell r="L1501" t="str">
            <v>NOM</v>
          </cell>
          <cell r="M1501" t="str">
            <v>DATATEC 2o. Nivel</v>
          </cell>
          <cell r="N1501">
            <v>2004007</v>
          </cell>
        </row>
        <row r="1502">
          <cell r="A1502">
            <v>38174</v>
          </cell>
          <cell r="B1502" t="str">
            <v>SOB</v>
          </cell>
          <cell r="C1502">
            <v>38941</v>
          </cell>
          <cell r="D1502">
            <v>7.5</v>
          </cell>
          <cell r="E1502">
            <v>6.4500000000000002E-2</v>
          </cell>
          <cell r="F1502" t="str">
            <v>DAT</v>
          </cell>
          <cell r="G1502">
            <v>2</v>
          </cell>
          <cell r="H1502">
            <v>766</v>
          </cell>
          <cell r="I1502">
            <v>2004</v>
          </cell>
          <cell r="J1502">
            <v>7</v>
          </cell>
          <cell r="K1502">
            <v>0.48375000000000001</v>
          </cell>
          <cell r="L1502" t="str">
            <v>NOM</v>
          </cell>
          <cell r="M1502" t="str">
            <v>DATATEC 2o. Nivel</v>
          </cell>
          <cell r="N1502">
            <v>2004007</v>
          </cell>
        </row>
        <row r="1503">
          <cell r="A1503">
            <v>38174</v>
          </cell>
          <cell r="B1503" t="str">
            <v>SOB</v>
          </cell>
          <cell r="C1503">
            <v>39638</v>
          </cell>
          <cell r="D1503">
            <v>1</v>
          </cell>
          <cell r="E1503">
            <v>9.1499999999999998E-2</v>
          </cell>
          <cell r="F1503" t="str">
            <v>DAT</v>
          </cell>
          <cell r="G1503">
            <v>2</v>
          </cell>
          <cell r="H1503">
            <v>1463</v>
          </cell>
          <cell r="I1503">
            <v>2004</v>
          </cell>
          <cell r="J1503">
            <v>7</v>
          </cell>
          <cell r="K1503">
            <v>9.1499999999999998E-2</v>
          </cell>
          <cell r="L1503" t="str">
            <v>NOM</v>
          </cell>
          <cell r="M1503" t="str">
            <v>DATATEC 2o. Nivel</v>
          </cell>
          <cell r="N1503">
            <v>2004007</v>
          </cell>
        </row>
        <row r="1504">
          <cell r="A1504">
            <v>38175</v>
          </cell>
          <cell r="B1504" t="str">
            <v>SOB</v>
          </cell>
          <cell r="C1504">
            <v>38941</v>
          </cell>
          <cell r="D1504">
            <v>1</v>
          </cell>
          <cell r="E1504">
            <v>6.4500000000000002E-2</v>
          </cell>
          <cell r="F1504" t="str">
            <v>CIM</v>
          </cell>
          <cell r="G1504">
            <v>2</v>
          </cell>
          <cell r="H1504">
            <v>765</v>
          </cell>
          <cell r="I1504">
            <v>2004</v>
          </cell>
          <cell r="J1504">
            <v>7</v>
          </cell>
          <cell r="K1504">
            <v>6.4500000000000002E-2</v>
          </cell>
          <cell r="L1504" t="str">
            <v>NOM</v>
          </cell>
          <cell r="M1504" t="str">
            <v>CIMD 2o. Nivel</v>
          </cell>
          <cell r="N1504">
            <v>2004007</v>
          </cell>
        </row>
        <row r="1505">
          <cell r="A1505">
            <v>38175</v>
          </cell>
          <cell r="B1505" t="str">
            <v>SOB</v>
          </cell>
          <cell r="C1505">
            <v>38370</v>
          </cell>
          <cell r="D1505">
            <v>20</v>
          </cell>
          <cell r="E1505">
            <v>3.7740000000000003E-2</v>
          </cell>
          <cell r="F1505" t="str">
            <v>DAT</v>
          </cell>
          <cell r="G1505">
            <v>2</v>
          </cell>
          <cell r="H1505">
            <v>194</v>
          </cell>
          <cell r="I1505">
            <v>2004</v>
          </cell>
          <cell r="J1505">
            <v>7</v>
          </cell>
          <cell r="K1505">
            <v>0.75480000000000003</v>
          </cell>
          <cell r="L1505" t="str">
            <v>NOM</v>
          </cell>
          <cell r="M1505" t="str">
            <v>DATATEC 2o. Nivel</v>
          </cell>
          <cell r="N1505">
            <v>2004007</v>
          </cell>
        </row>
        <row r="1506">
          <cell r="A1506">
            <v>38175</v>
          </cell>
          <cell r="B1506" t="str">
            <v>SOB</v>
          </cell>
          <cell r="C1506">
            <v>39364</v>
          </cell>
          <cell r="D1506">
            <v>20</v>
          </cell>
          <cell r="E1506">
            <v>8.3000000000000004E-2</v>
          </cell>
          <cell r="F1506" t="str">
            <v>DAT</v>
          </cell>
          <cell r="G1506">
            <v>2</v>
          </cell>
          <cell r="H1506">
            <v>1188</v>
          </cell>
          <cell r="I1506">
            <v>2004</v>
          </cell>
          <cell r="J1506">
            <v>7</v>
          </cell>
          <cell r="K1506">
            <v>1.6600000000000001</v>
          </cell>
          <cell r="L1506" t="str">
            <v>NOM</v>
          </cell>
          <cell r="M1506" t="str">
            <v>DATATEC 2o. Nivel</v>
          </cell>
          <cell r="N1506">
            <v>2004007</v>
          </cell>
        </row>
        <row r="1507">
          <cell r="A1507">
            <v>38175</v>
          </cell>
          <cell r="B1507" t="str">
            <v>SOB</v>
          </cell>
          <cell r="C1507">
            <v>39638</v>
          </cell>
          <cell r="D1507">
            <v>20</v>
          </cell>
          <cell r="E1507">
            <v>9.0999999999999998E-2</v>
          </cell>
          <cell r="F1507" t="str">
            <v>DAT</v>
          </cell>
          <cell r="G1507">
            <v>2</v>
          </cell>
          <cell r="H1507">
            <v>1462</v>
          </cell>
          <cell r="I1507">
            <v>2004</v>
          </cell>
          <cell r="J1507">
            <v>7</v>
          </cell>
          <cell r="K1507">
            <v>1.8199999999999998</v>
          </cell>
          <cell r="L1507" t="str">
            <v>NOM</v>
          </cell>
          <cell r="M1507" t="str">
            <v>DATATEC 2o. Nivel</v>
          </cell>
          <cell r="N1507">
            <v>2004007</v>
          </cell>
        </row>
        <row r="1508">
          <cell r="A1508">
            <v>38176</v>
          </cell>
          <cell r="B1508" t="str">
            <v>SOB</v>
          </cell>
          <cell r="C1508">
            <v>38370</v>
          </cell>
          <cell r="D1508">
            <v>1</v>
          </cell>
          <cell r="E1508">
            <v>3.7999999999999999E-2</v>
          </cell>
          <cell r="F1508" t="str">
            <v>DAT</v>
          </cell>
          <cell r="G1508">
            <v>2</v>
          </cell>
          <cell r="H1508">
            <v>193</v>
          </cell>
          <cell r="I1508">
            <v>2004</v>
          </cell>
          <cell r="J1508">
            <v>7</v>
          </cell>
          <cell r="K1508">
            <v>3.7999999999999999E-2</v>
          </cell>
          <cell r="L1508" t="str">
            <v>NOM</v>
          </cell>
          <cell r="M1508" t="str">
            <v>DATATEC 2o. Nivel</v>
          </cell>
          <cell r="N1508">
            <v>2004007</v>
          </cell>
        </row>
        <row r="1509">
          <cell r="A1509">
            <v>38176</v>
          </cell>
          <cell r="B1509" t="str">
            <v>SOB</v>
          </cell>
          <cell r="C1509">
            <v>38514</v>
          </cell>
          <cell r="D1509">
            <v>10</v>
          </cell>
          <cell r="E1509">
            <v>4.4999999999999998E-2</v>
          </cell>
          <cell r="F1509" t="str">
            <v>DAT</v>
          </cell>
          <cell r="G1509">
            <v>2</v>
          </cell>
          <cell r="H1509">
            <v>337</v>
          </cell>
          <cell r="I1509">
            <v>2004</v>
          </cell>
          <cell r="J1509">
            <v>7</v>
          </cell>
          <cell r="K1509">
            <v>0.44999999999999996</v>
          </cell>
          <cell r="L1509" t="str">
            <v>NOM</v>
          </cell>
          <cell r="M1509" t="str">
            <v>DATATEC 2o. Nivel</v>
          </cell>
          <cell r="N1509">
            <v>2004007</v>
          </cell>
        </row>
        <row r="1510">
          <cell r="A1510">
            <v>38177</v>
          </cell>
          <cell r="B1510" t="str">
            <v>SOB</v>
          </cell>
          <cell r="C1510">
            <v>38514</v>
          </cell>
          <cell r="D1510">
            <v>1</v>
          </cell>
          <cell r="E1510">
            <v>4.65E-2</v>
          </cell>
          <cell r="F1510" t="str">
            <v>CIM</v>
          </cell>
          <cell r="G1510">
            <v>2</v>
          </cell>
          <cell r="H1510">
            <v>334</v>
          </cell>
          <cell r="I1510">
            <v>2004</v>
          </cell>
          <cell r="J1510">
            <v>7</v>
          </cell>
          <cell r="K1510">
            <v>4.65E-2</v>
          </cell>
          <cell r="L1510" t="str">
            <v>NOM</v>
          </cell>
          <cell r="M1510" t="str">
            <v>CIMD 2o. Nivel</v>
          </cell>
          <cell r="N1510">
            <v>2004007</v>
          </cell>
        </row>
        <row r="1511">
          <cell r="A1511">
            <v>38177</v>
          </cell>
          <cell r="B1511" t="str">
            <v>SOB</v>
          </cell>
          <cell r="C1511">
            <v>38514</v>
          </cell>
          <cell r="D1511">
            <v>6</v>
          </cell>
          <cell r="E1511">
            <v>4.65E-2</v>
          </cell>
          <cell r="F1511" t="str">
            <v>DAT</v>
          </cell>
          <cell r="G1511">
            <v>2</v>
          </cell>
          <cell r="H1511">
            <v>334</v>
          </cell>
          <cell r="I1511">
            <v>2004</v>
          </cell>
          <cell r="J1511">
            <v>7</v>
          </cell>
          <cell r="K1511">
            <v>0.27900000000000003</v>
          </cell>
          <cell r="L1511" t="str">
            <v>NOM</v>
          </cell>
          <cell r="M1511" t="str">
            <v>DATATEC 2o. Nivel</v>
          </cell>
          <cell r="N1511">
            <v>2004007</v>
          </cell>
        </row>
        <row r="1512">
          <cell r="A1512">
            <v>38181</v>
          </cell>
          <cell r="B1512" t="str">
            <v>SOB</v>
          </cell>
          <cell r="C1512">
            <v>43659</v>
          </cell>
          <cell r="D1512">
            <v>5</v>
          </cell>
          <cell r="E1512">
            <v>7.424E-2</v>
          </cell>
          <cell r="F1512" t="str">
            <v>CIM</v>
          </cell>
          <cell r="G1512">
            <v>2</v>
          </cell>
          <cell r="H1512">
            <v>5477</v>
          </cell>
          <cell r="I1512">
            <v>2004</v>
          </cell>
          <cell r="J1512">
            <v>7</v>
          </cell>
          <cell r="K1512">
            <v>0.37119999999999997</v>
          </cell>
          <cell r="L1512" t="str">
            <v>VAC</v>
          </cell>
          <cell r="M1512" t="str">
            <v>CIMD 2o. Nivel</v>
          </cell>
          <cell r="N1512">
            <v>2004007</v>
          </cell>
        </row>
        <row r="1513">
          <cell r="A1513">
            <v>38181</v>
          </cell>
          <cell r="B1513" t="str">
            <v>SOB</v>
          </cell>
          <cell r="C1513">
            <v>43659</v>
          </cell>
          <cell r="D1513">
            <v>12</v>
          </cell>
          <cell r="E1513">
            <v>7.4246999999999994E-2</v>
          </cell>
          <cell r="F1513" t="str">
            <v>DAT</v>
          </cell>
          <cell r="G1513">
            <v>2</v>
          </cell>
          <cell r="H1513">
            <v>5477</v>
          </cell>
          <cell r="I1513">
            <v>2004</v>
          </cell>
          <cell r="J1513">
            <v>7</v>
          </cell>
          <cell r="K1513">
            <v>0.89096399999999987</v>
          </cell>
          <cell r="L1513" t="str">
            <v>VAC</v>
          </cell>
          <cell r="M1513" t="str">
            <v>DATATEC 2o. Nivel</v>
          </cell>
          <cell r="N1513">
            <v>2004007</v>
          </cell>
        </row>
        <row r="1514">
          <cell r="A1514">
            <v>38182</v>
          </cell>
          <cell r="B1514" t="str">
            <v>SOB</v>
          </cell>
          <cell r="C1514">
            <v>38370</v>
          </cell>
          <cell r="D1514">
            <v>8</v>
          </cell>
          <cell r="E1514">
            <v>3.95E-2</v>
          </cell>
          <cell r="F1514" t="str">
            <v>CIM</v>
          </cell>
          <cell r="G1514">
            <v>2</v>
          </cell>
          <cell r="H1514">
            <v>187</v>
          </cell>
          <cell r="I1514">
            <v>2004</v>
          </cell>
          <cell r="J1514">
            <v>7</v>
          </cell>
          <cell r="K1514">
            <v>0.316</v>
          </cell>
          <cell r="L1514" t="str">
            <v>NOM</v>
          </cell>
          <cell r="M1514" t="str">
            <v>CIMD 2o. Nivel</v>
          </cell>
          <cell r="N1514">
            <v>2004007</v>
          </cell>
        </row>
        <row r="1515">
          <cell r="A1515">
            <v>38182</v>
          </cell>
          <cell r="B1515" t="str">
            <v>SOB</v>
          </cell>
          <cell r="C1515">
            <v>38941</v>
          </cell>
          <cell r="D1515">
            <v>8.6999999999999993</v>
          </cell>
          <cell r="E1515">
            <v>6.5100000000000005E-2</v>
          </cell>
          <cell r="F1515" t="str">
            <v>CIM</v>
          </cell>
          <cell r="G1515">
            <v>2</v>
          </cell>
          <cell r="H1515">
            <v>758</v>
          </cell>
          <cell r="I1515">
            <v>2004</v>
          </cell>
          <cell r="J1515">
            <v>7</v>
          </cell>
          <cell r="K1515">
            <v>0.56637000000000004</v>
          </cell>
          <cell r="L1515" t="str">
            <v>NOM</v>
          </cell>
          <cell r="M1515" t="str">
            <v>CIMD 2o. Nivel</v>
          </cell>
          <cell r="N1515">
            <v>2004007</v>
          </cell>
        </row>
        <row r="1516">
          <cell r="A1516">
            <v>38182</v>
          </cell>
          <cell r="B1516" t="str">
            <v>SOB</v>
          </cell>
          <cell r="C1516">
            <v>43659</v>
          </cell>
          <cell r="D1516">
            <v>15.5</v>
          </cell>
          <cell r="E1516">
            <v>7.4218000000000006E-2</v>
          </cell>
          <cell r="F1516" t="str">
            <v>CIM</v>
          </cell>
          <cell r="G1516">
            <v>2</v>
          </cell>
          <cell r="H1516">
            <v>5476</v>
          </cell>
          <cell r="I1516">
            <v>2004</v>
          </cell>
          <cell r="J1516">
            <v>7</v>
          </cell>
          <cell r="K1516">
            <v>1.150379</v>
          </cell>
          <cell r="L1516" t="str">
            <v>VAC</v>
          </cell>
          <cell r="M1516" t="str">
            <v>CIMD 2o. Nivel</v>
          </cell>
          <cell r="N1516">
            <v>2004007</v>
          </cell>
        </row>
        <row r="1517">
          <cell r="A1517">
            <v>38182</v>
          </cell>
          <cell r="B1517" t="str">
            <v>SOB</v>
          </cell>
          <cell r="C1517">
            <v>38268</v>
          </cell>
          <cell r="D1517">
            <v>1</v>
          </cell>
          <cell r="E1517">
            <v>3.2500000000000001E-2</v>
          </cell>
          <cell r="F1517" t="str">
            <v>DAT</v>
          </cell>
          <cell r="G1517">
            <v>2</v>
          </cell>
          <cell r="H1517">
            <v>85</v>
          </cell>
          <cell r="I1517">
            <v>2004</v>
          </cell>
          <cell r="J1517">
            <v>7</v>
          </cell>
          <cell r="K1517">
            <v>3.2500000000000001E-2</v>
          </cell>
          <cell r="L1517" t="str">
            <v>NOM</v>
          </cell>
          <cell r="M1517" t="str">
            <v>DATATEC 2o. Nivel</v>
          </cell>
          <cell r="N1517">
            <v>2004007</v>
          </cell>
        </row>
        <row r="1518">
          <cell r="A1518">
            <v>38182</v>
          </cell>
          <cell r="B1518" t="str">
            <v>SOB</v>
          </cell>
          <cell r="C1518">
            <v>39364</v>
          </cell>
          <cell r="D1518">
            <v>22</v>
          </cell>
          <cell r="E1518">
            <v>8.4599999999999995E-2</v>
          </cell>
          <cell r="F1518" t="str">
            <v>DAT</v>
          </cell>
          <cell r="G1518">
            <v>2</v>
          </cell>
          <cell r="H1518">
            <v>1181</v>
          </cell>
          <cell r="I1518">
            <v>2004</v>
          </cell>
          <cell r="J1518">
            <v>7</v>
          </cell>
          <cell r="K1518">
            <v>1.8612</v>
          </cell>
          <cell r="L1518" t="str">
            <v>NOM</v>
          </cell>
          <cell r="M1518" t="str">
            <v>DATATEC 2o. Nivel</v>
          </cell>
          <cell r="N1518">
            <v>2004007</v>
          </cell>
        </row>
        <row r="1519">
          <cell r="A1519">
            <v>38182</v>
          </cell>
          <cell r="B1519" t="str">
            <v>SOB</v>
          </cell>
          <cell r="C1519">
            <v>39638</v>
          </cell>
          <cell r="D1519">
            <v>23.05</v>
          </cell>
          <cell r="E1519">
            <v>9.2999999999999999E-2</v>
          </cell>
          <cell r="F1519" t="str">
            <v>DAT</v>
          </cell>
          <cell r="G1519">
            <v>2</v>
          </cell>
          <cell r="H1519">
            <v>1455</v>
          </cell>
          <cell r="I1519">
            <v>2004</v>
          </cell>
          <cell r="J1519">
            <v>7</v>
          </cell>
          <cell r="K1519">
            <v>2.1436500000000001</v>
          </cell>
          <cell r="L1519" t="str">
            <v>NOM</v>
          </cell>
          <cell r="M1519" t="str">
            <v>DATATEC 2o. Nivel</v>
          </cell>
          <cell r="N1519">
            <v>2004007</v>
          </cell>
        </row>
        <row r="1520">
          <cell r="A1520">
            <v>38182</v>
          </cell>
          <cell r="B1520" t="str">
            <v>SOB</v>
          </cell>
          <cell r="C1520">
            <v>43659</v>
          </cell>
          <cell r="D1520">
            <v>4</v>
          </cell>
          <cell r="E1520">
            <v>7.4246999999999994E-2</v>
          </cell>
          <cell r="F1520" t="str">
            <v>DAT</v>
          </cell>
          <cell r="G1520">
            <v>2</v>
          </cell>
          <cell r="H1520">
            <v>5476</v>
          </cell>
          <cell r="I1520">
            <v>2004</v>
          </cell>
          <cell r="J1520">
            <v>7</v>
          </cell>
          <cell r="K1520">
            <v>0.29698799999999997</v>
          </cell>
          <cell r="L1520" t="str">
            <v>VAC</v>
          </cell>
          <cell r="M1520" t="str">
            <v>DATATEC 2o. Nivel</v>
          </cell>
          <cell r="N1520">
            <v>2004007</v>
          </cell>
        </row>
        <row r="1521">
          <cell r="A1521">
            <v>38183</v>
          </cell>
          <cell r="B1521" t="str">
            <v>SOB</v>
          </cell>
          <cell r="C1521">
            <v>39364</v>
          </cell>
          <cell r="D1521">
            <v>6</v>
          </cell>
          <cell r="E1521">
            <v>8.4599999999999995E-2</v>
          </cell>
          <cell r="F1521" t="str">
            <v>DAT</v>
          </cell>
          <cell r="G1521">
            <v>2</v>
          </cell>
          <cell r="H1521">
            <v>1180</v>
          </cell>
          <cell r="I1521">
            <v>2004</v>
          </cell>
          <cell r="J1521">
            <v>7</v>
          </cell>
          <cell r="K1521">
            <v>0.50759999999999994</v>
          </cell>
          <cell r="L1521" t="str">
            <v>NOM</v>
          </cell>
          <cell r="M1521" t="str">
            <v>DATATEC 2o. Nivel</v>
          </cell>
          <cell r="N1521">
            <v>2004007</v>
          </cell>
        </row>
        <row r="1522">
          <cell r="A1522">
            <v>38184</v>
          </cell>
          <cell r="B1522" t="str">
            <v>SOB</v>
          </cell>
          <cell r="C1522">
            <v>38370</v>
          </cell>
          <cell r="D1522">
            <v>2</v>
          </cell>
          <cell r="E1522">
            <v>3.95E-2</v>
          </cell>
          <cell r="F1522" t="str">
            <v>DAT</v>
          </cell>
          <cell r="G1522">
            <v>2</v>
          </cell>
          <cell r="H1522">
            <v>183</v>
          </cell>
          <cell r="I1522">
            <v>2004</v>
          </cell>
          <cell r="J1522">
            <v>7</v>
          </cell>
          <cell r="K1522">
            <v>7.9000000000000001E-2</v>
          </cell>
          <cell r="L1522" t="str">
            <v>NOM</v>
          </cell>
          <cell r="M1522" t="str">
            <v>DATATEC 2o. Nivel</v>
          </cell>
          <cell r="N1522">
            <v>2004007</v>
          </cell>
        </row>
        <row r="1523">
          <cell r="A1523">
            <v>38184</v>
          </cell>
          <cell r="B1523" t="str">
            <v>SOB</v>
          </cell>
          <cell r="C1523">
            <v>38514</v>
          </cell>
          <cell r="D1523">
            <v>4</v>
          </cell>
          <cell r="E1523">
            <v>4.5749999999999999E-2</v>
          </cell>
          <cell r="F1523" t="str">
            <v>DAT</v>
          </cell>
          <cell r="G1523">
            <v>2</v>
          </cell>
          <cell r="H1523">
            <v>327</v>
          </cell>
          <cell r="I1523">
            <v>2004</v>
          </cell>
          <cell r="J1523">
            <v>7</v>
          </cell>
          <cell r="K1523">
            <v>0.183</v>
          </cell>
          <cell r="L1523" t="str">
            <v>NOM</v>
          </cell>
          <cell r="M1523" t="str">
            <v>DATATEC 2o. Nivel</v>
          </cell>
          <cell r="N1523">
            <v>2004007</v>
          </cell>
        </row>
        <row r="1524">
          <cell r="A1524">
            <v>38184</v>
          </cell>
          <cell r="B1524" t="str">
            <v>SOB</v>
          </cell>
          <cell r="C1524">
            <v>38941</v>
          </cell>
          <cell r="D1524">
            <v>2</v>
          </cell>
          <cell r="E1524">
            <v>6.5000000000000002E-2</v>
          </cell>
          <cell r="F1524" t="str">
            <v>DAT</v>
          </cell>
          <cell r="G1524">
            <v>2</v>
          </cell>
          <cell r="H1524">
            <v>754</v>
          </cell>
          <cell r="I1524">
            <v>2004</v>
          </cell>
          <cell r="J1524">
            <v>7</v>
          </cell>
          <cell r="K1524">
            <v>0.13</v>
          </cell>
          <cell r="L1524" t="str">
            <v>NOM</v>
          </cell>
          <cell r="M1524" t="str">
            <v>DATATEC 2o. Nivel</v>
          </cell>
          <cell r="N1524">
            <v>2004007</v>
          </cell>
        </row>
        <row r="1525">
          <cell r="A1525">
            <v>38184</v>
          </cell>
          <cell r="B1525" t="str">
            <v>SOB</v>
          </cell>
          <cell r="C1525">
            <v>39638</v>
          </cell>
          <cell r="D1525">
            <v>1</v>
          </cell>
          <cell r="E1525">
            <v>9.2499999999999999E-2</v>
          </cell>
          <cell r="F1525" t="str">
            <v>DAT</v>
          </cell>
          <cell r="G1525">
            <v>2</v>
          </cell>
          <cell r="H1525">
            <v>1451</v>
          </cell>
          <cell r="I1525">
            <v>2004</v>
          </cell>
          <cell r="J1525">
            <v>7</v>
          </cell>
          <cell r="K1525">
            <v>9.2499999999999999E-2</v>
          </cell>
          <cell r="L1525" t="str">
            <v>NOM</v>
          </cell>
          <cell r="M1525" t="str">
            <v>DATATEC 2o. Nivel</v>
          </cell>
          <cell r="N1525">
            <v>2004007</v>
          </cell>
        </row>
        <row r="1526">
          <cell r="A1526">
            <v>38188</v>
          </cell>
          <cell r="B1526" t="str">
            <v>SOB</v>
          </cell>
          <cell r="C1526">
            <v>38268</v>
          </cell>
          <cell r="D1526">
            <v>5</v>
          </cell>
          <cell r="E1526">
            <v>3.2500000000000001E-2</v>
          </cell>
          <cell r="F1526" t="str">
            <v>DAT</v>
          </cell>
          <cell r="G1526">
            <v>2</v>
          </cell>
          <cell r="H1526">
            <v>79</v>
          </cell>
          <cell r="I1526">
            <v>2004</v>
          </cell>
          <cell r="J1526">
            <v>7</v>
          </cell>
          <cell r="K1526">
            <v>0.16250000000000001</v>
          </cell>
          <cell r="L1526" t="str">
            <v>NOM</v>
          </cell>
          <cell r="M1526" t="str">
            <v>DATATEC 2o. Nivel</v>
          </cell>
          <cell r="N1526">
            <v>2004007</v>
          </cell>
        </row>
        <row r="1527">
          <cell r="A1527">
            <v>38188</v>
          </cell>
          <cell r="B1527" t="str">
            <v>SOB</v>
          </cell>
          <cell r="C1527">
            <v>38514</v>
          </cell>
          <cell r="D1527">
            <v>3</v>
          </cell>
          <cell r="E1527">
            <v>4.5499999999999999E-2</v>
          </cell>
          <cell r="F1527" t="str">
            <v>DAT</v>
          </cell>
          <cell r="G1527">
            <v>2</v>
          </cell>
          <cell r="H1527">
            <v>325</v>
          </cell>
          <cell r="I1527">
            <v>2004</v>
          </cell>
          <cell r="J1527">
            <v>7</v>
          </cell>
          <cell r="K1527">
            <v>0.13650000000000001</v>
          </cell>
          <cell r="L1527" t="str">
            <v>NOM</v>
          </cell>
          <cell r="M1527" t="str">
            <v>DATATEC 2o. Nivel</v>
          </cell>
          <cell r="N1527">
            <v>2004007</v>
          </cell>
        </row>
        <row r="1528">
          <cell r="A1528">
            <v>38188</v>
          </cell>
          <cell r="B1528" t="str">
            <v>SOB</v>
          </cell>
          <cell r="C1528">
            <v>38941</v>
          </cell>
          <cell r="D1528">
            <v>2</v>
          </cell>
          <cell r="E1528">
            <v>6.5250000000000002E-2</v>
          </cell>
          <cell r="F1528" t="str">
            <v>DAT</v>
          </cell>
          <cell r="G1528">
            <v>2</v>
          </cell>
          <cell r="H1528">
            <v>752</v>
          </cell>
          <cell r="I1528">
            <v>2004</v>
          </cell>
          <cell r="J1528">
            <v>7</v>
          </cell>
          <cell r="K1528">
            <v>0.1305</v>
          </cell>
          <cell r="L1528" t="str">
            <v>NOM</v>
          </cell>
          <cell r="M1528" t="str">
            <v>DATATEC 2o. Nivel</v>
          </cell>
          <cell r="N1528">
            <v>2004007</v>
          </cell>
        </row>
        <row r="1529">
          <cell r="A1529">
            <v>38188</v>
          </cell>
          <cell r="B1529" t="str">
            <v>SOB</v>
          </cell>
          <cell r="C1529">
            <v>39364</v>
          </cell>
          <cell r="D1529">
            <v>16.899999999999999</v>
          </cell>
          <cell r="E1529">
            <v>8.5321999999999995E-2</v>
          </cell>
          <cell r="F1529" t="str">
            <v>DAT</v>
          </cell>
          <cell r="G1529">
            <v>2</v>
          </cell>
          <cell r="H1529">
            <v>1175</v>
          </cell>
          <cell r="I1529">
            <v>2004</v>
          </cell>
          <cell r="J1529">
            <v>7</v>
          </cell>
          <cell r="K1529">
            <v>1.4419417999999997</v>
          </cell>
          <cell r="L1529" t="str">
            <v>NOM</v>
          </cell>
          <cell r="M1529" t="str">
            <v>DATATEC 2o. Nivel</v>
          </cell>
          <cell r="N1529">
            <v>2004007</v>
          </cell>
        </row>
        <row r="1530">
          <cell r="A1530">
            <v>38188</v>
          </cell>
          <cell r="B1530" t="str">
            <v>SOB</v>
          </cell>
          <cell r="C1530">
            <v>39638</v>
          </cell>
          <cell r="D1530">
            <v>21</v>
          </cell>
          <cell r="E1530">
            <v>9.2299999999999993E-2</v>
          </cell>
          <cell r="F1530" t="str">
            <v>DAT</v>
          </cell>
          <cell r="G1530">
            <v>2</v>
          </cell>
          <cell r="H1530">
            <v>1449</v>
          </cell>
          <cell r="I1530">
            <v>2004</v>
          </cell>
          <cell r="J1530">
            <v>7</v>
          </cell>
          <cell r="K1530">
            <v>1.9382999999999999</v>
          </cell>
          <cell r="L1530" t="str">
            <v>NOM</v>
          </cell>
          <cell r="M1530" t="str">
            <v>DATATEC 2o. Nivel</v>
          </cell>
          <cell r="N1530">
            <v>2004007</v>
          </cell>
        </row>
        <row r="1531">
          <cell r="A1531">
            <v>38188</v>
          </cell>
          <cell r="B1531" t="str">
            <v>SOB</v>
          </cell>
          <cell r="C1531">
            <v>38514</v>
          </cell>
          <cell r="D1531">
            <v>6</v>
          </cell>
          <cell r="E1531">
            <v>4.5699999999999998E-2</v>
          </cell>
          <cell r="F1531" t="str">
            <v>CIM</v>
          </cell>
          <cell r="G1531">
            <v>2</v>
          </cell>
          <cell r="H1531">
            <v>325</v>
          </cell>
          <cell r="I1531">
            <v>2004</v>
          </cell>
          <cell r="J1531">
            <v>7</v>
          </cell>
          <cell r="K1531">
            <v>0.2742</v>
          </cell>
          <cell r="L1531" t="str">
            <v>NOM</v>
          </cell>
          <cell r="M1531" t="str">
            <v>CIMD 2o. Nivel</v>
          </cell>
          <cell r="N1531">
            <v>2004007</v>
          </cell>
        </row>
        <row r="1532">
          <cell r="A1532">
            <v>38188</v>
          </cell>
          <cell r="B1532" t="str">
            <v>SOB</v>
          </cell>
          <cell r="C1532">
            <v>38941</v>
          </cell>
          <cell r="D1532">
            <v>7</v>
          </cell>
          <cell r="E1532">
            <v>6.5443000000000001E-2</v>
          </cell>
          <cell r="F1532" t="str">
            <v>CIM</v>
          </cell>
          <cell r="G1532">
            <v>2</v>
          </cell>
          <cell r="H1532">
            <v>752</v>
          </cell>
          <cell r="I1532">
            <v>2004</v>
          </cell>
          <cell r="J1532">
            <v>7</v>
          </cell>
          <cell r="K1532">
            <v>0.45810099999999998</v>
          </cell>
          <cell r="L1532" t="str">
            <v>NOM</v>
          </cell>
          <cell r="M1532" t="str">
            <v>CIMD 2o. Nivel</v>
          </cell>
          <cell r="N1532">
            <v>2004007</v>
          </cell>
        </row>
        <row r="1533">
          <cell r="A1533">
            <v>38189</v>
          </cell>
          <cell r="B1533" t="str">
            <v>SOB</v>
          </cell>
          <cell r="C1533">
            <v>38514</v>
          </cell>
          <cell r="D1533">
            <v>16</v>
          </cell>
          <cell r="E1533">
            <v>4.6281000000000003E-2</v>
          </cell>
          <cell r="F1533" t="str">
            <v>CIM</v>
          </cell>
          <cell r="G1533">
            <v>2</v>
          </cell>
          <cell r="H1533">
            <v>324</v>
          </cell>
          <cell r="I1533">
            <v>2004</v>
          </cell>
          <cell r="J1533">
            <v>7</v>
          </cell>
          <cell r="K1533">
            <v>0.74049600000000004</v>
          </cell>
          <cell r="L1533" t="str">
            <v>NOM</v>
          </cell>
          <cell r="M1533" t="str">
            <v>CIMD 2o. Nivel</v>
          </cell>
          <cell r="N1533">
            <v>2004007</v>
          </cell>
        </row>
        <row r="1534">
          <cell r="A1534">
            <v>38189</v>
          </cell>
          <cell r="B1534" t="str">
            <v>SOB</v>
          </cell>
          <cell r="C1534">
            <v>38941</v>
          </cell>
          <cell r="D1534">
            <v>1</v>
          </cell>
          <cell r="E1534">
            <v>6.6500000000000004E-2</v>
          </cell>
          <cell r="F1534" t="str">
            <v>CIM</v>
          </cell>
          <cell r="G1534">
            <v>2</v>
          </cell>
          <cell r="H1534">
            <v>751</v>
          </cell>
          <cell r="I1534">
            <v>2004</v>
          </cell>
          <cell r="J1534">
            <v>7</v>
          </cell>
          <cell r="K1534">
            <v>6.6500000000000004E-2</v>
          </cell>
          <cell r="L1534" t="str">
            <v>NOM</v>
          </cell>
          <cell r="M1534" t="str">
            <v>CIMD 2o. Nivel</v>
          </cell>
          <cell r="N1534">
            <v>2004007</v>
          </cell>
        </row>
        <row r="1535">
          <cell r="A1535">
            <v>38190</v>
          </cell>
          <cell r="B1535" t="str">
            <v>SOB</v>
          </cell>
          <cell r="C1535">
            <v>38268</v>
          </cell>
          <cell r="D1535">
            <v>4.0999999999999996</v>
          </cell>
          <cell r="E1535">
            <v>3.2500000000000001E-2</v>
          </cell>
          <cell r="F1535" t="str">
            <v>DAT</v>
          </cell>
          <cell r="G1535">
            <v>2</v>
          </cell>
          <cell r="H1535">
            <v>77</v>
          </cell>
          <cell r="I1535">
            <v>2004</v>
          </cell>
          <cell r="J1535">
            <v>7</v>
          </cell>
          <cell r="K1535">
            <v>0.13324999999999998</v>
          </cell>
          <cell r="L1535" t="str">
            <v>NOM</v>
          </cell>
          <cell r="M1535" t="str">
            <v>DATATEC 2o. Nivel</v>
          </cell>
          <cell r="N1535">
            <v>2004007</v>
          </cell>
        </row>
        <row r="1536">
          <cell r="A1536">
            <v>38190</v>
          </cell>
          <cell r="B1536" t="str">
            <v>SOB</v>
          </cell>
          <cell r="C1536">
            <v>38514</v>
          </cell>
          <cell r="D1536">
            <v>11.5</v>
          </cell>
          <cell r="E1536">
            <v>4.6357000000000002E-2</v>
          </cell>
          <cell r="F1536" t="str">
            <v>DAT</v>
          </cell>
          <cell r="G1536">
            <v>2</v>
          </cell>
          <cell r="H1536">
            <v>323</v>
          </cell>
          <cell r="I1536">
            <v>2004</v>
          </cell>
          <cell r="J1536">
            <v>7</v>
          </cell>
          <cell r="K1536">
            <v>0.53310550000000001</v>
          </cell>
          <cell r="L1536" t="str">
            <v>NOM</v>
          </cell>
          <cell r="M1536" t="str">
            <v>DATATEC 2o. Nivel</v>
          </cell>
          <cell r="N1536">
            <v>2004007</v>
          </cell>
        </row>
        <row r="1537">
          <cell r="A1537">
            <v>38190</v>
          </cell>
          <cell r="B1537" t="str">
            <v>SOB</v>
          </cell>
          <cell r="C1537">
            <v>38370</v>
          </cell>
          <cell r="D1537">
            <v>3.5</v>
          </cell>
          <cell r="E1537">
            <v>3.9628999999999998E-2</v>
          </cell>
          <cell r="F1537" t="str">
            <v>DAT</v>
          </cell>
          <cell r="G1537">
            <v>2</v>
          </cell>
          <cell r="H1537">
            <v>179</v>
          </cell>
          <cell r="I1537">
            <v>2004</v>
          </cell>
          <cell r="J1537">
            <v>7</v>
          </cell>
          <cell r="K1537">
            <v>0.13870149999999998</v>
          </cell>
          <cell r="L1537" t="str">
            <v>NOM</v>
          </cell>
          <cell r="M1537" t="str">
            <v>DATATEC 2o. Nivel</v>
          </cell>
          <cell r="N1537">
            <v>2004007</v>
          </cell>
        </row>
        <row r="1538">
          <cell r="A1538">
            <v>38191</v>
          </cell>
          <cell r="B1538" t="str">
            <v>SOB</v>
          </cell>
          <cell r="C1538">
            <v>38370</v>
          </cell>
          <cell r="D1538">
            <v>6</v>
          </cell>
          <cell r="E1538">
            <v>3.9032999999999998E-2</v>
          </cell>
          <cell r="F1538" t="str">
            <v>CIM</v>
          </cell>
          <cell r="G1538">
            <v>2</v>
          </cell>
          <cell r="H1538">
            <v>176</v>
          </cell>
          <cell r="I1538">
            <v>2004</v>
          </cell>
          <cell r="J1538">
            <v>7</v>
          </cell>
          <cell r="K1538">
            <v>0.23419799999999999</v>
          </cell>
          <cell r="L1538" t="str">
            <v>NOM</v>
          </cell>
          <cell r="M1538" t="str">
            <v>CIMD 2o. Nivel</v>
          </cell>
          <cell r="N1538">
            <v>2004007</v>
          </cell>
        </row>
        <row r="1539">
          <cell r="A1539">
            <v>38191</v>
          </cell>
          <cell r="B1539" t="str">
            <v>SOB</v>
          </cell>
          <cell r="C1539">
            <v>38268</v>
          </cell>
          <cell r="D1539">
            <v>1</v>
          </cell>
          <cell r="E1539">
            <v>3.2399999999999998E-2</v>
          </cell>
          <cell r="F1539" t="str">
            <v>DAT</v>
          </cell>
          <cell r="G1539">
            <v>2</v>
          </cell>
          <cell r="H1539">
            <v>74</v>
          </cell>
          <cell r="I1539">
            <v>2004</v>
          </cell>
          <cell r="J1539">
            <v>7</v>
          </cell>
          <cell r="K1539">
            <v>3.2399999999999998E-2</v>
          </cell>
          <cell r="L1539" t="str">
            <v>NOM</v>
          </cell>
          <cell r="M1539" t="str">
            <v>DATATEC 2o. Nivel</v>
          </cell>
          <cell r="N1539">
            <v>2004007</v>
          </cell>
        </row>
        <row r="1540">
          <cell r="A1540">
            <v>38191</v>
          </cell>
          <cell r="B1540" t="str">
            <v>SOB</v>
          </cell>
          <cell r="C1540">
            <v>38370</v>
          </cell>
          <cell r="D1540">
            <v>13</v>
          </cell>
          <cell r="E1540">
            <v>3.9292000000000001E-2</v>
          </cell>
          <cell r="F1540" t="str">
            <v>DAT</v>
          </cell>
          <cell r="G1540">
            <v>2</v>
          </cell>
          <cell r="H1540">
            <v>176</v>
          </cell>
          <cell r="I1540">
            <v>2004</v>
          </cell>
          <cell r="J1540">
            <v>7</v>
          </cell>
          <cell r="K1540">
            <v>0.51079600000000003</v>
          </cell>
          <cell r="L1540" t="str">
            <v>NOM</v>
          </cell>
          <cell r="M1540" t="str">
            <v>DATATEC 2o. Nivel</v>
          </cell>
          <cell r="N1540">
            <v>2004007</v>
          </cell>
        </row>
        <row r="1541">
          <cell r="A1541">
            <v>38191</v>
          </cell>
          <cell r="B1541" t="str">
            <v>SOB</v>
          </cell>
          <cell r="C1541">
            <v>38514</v>
          </cell>
          <cell r="D1541">
            <v>6.5</v>
          </cell>
          <cell r="E1541">
            <v>4.6254000000000003E-2</v>
          </cell>
          <cell r="F1541" t="str">
            <v>DAT</v>
          </cell>
          <cell r="G1541">
            <v>2</v>
          </cell>
          <cell r="H1541">
            <v>320</v>
          </cell>
          <cell r="I1541">
            <v>2004</v>
          </cell>
          <cell r="J1541">
            <v>7</v>
          </cell>
          <cell r="K1541">
            <v>0.300651</v>
          </cell>
          <cell r="L1541" t="str">
            <v>NOM</v>
          </cell>
          <cell r="M1541" t="str">
            <v>DATATEC 2o. Nivel</v>
          </cell>
          <cell r="N1541">
            <v>2004007</v>
          </cell>
        </row>
        <row r="1542">
          <cell r="A1542">
            <v>38191</v>
          </cell>
          <cell r="B1542" t="str">
            <v>SOB</v>
          </cell>
          <cell r="C1542">
            <v>38941</v>
          </cell>
          <cell r="D1542">
            <v>4</v>
          </cell>
          <cell r="E1542">
            <v>6.6500000000000004E-2</v>
          </cell>
          <cell r="F1542" t="str">
            <v>DAT</v>
          </cell>
          <cell r="G1542">
            <v>2</v>
          </cell>
          <cell r="H1542">
            <v>747</v>
          </cell>
          <cell r="I1542">
            <v>2004</v>
          </cell>
          <cell r="J1542">
            <v>7</v>
          </cell>
          <cell r="K1542">
            <v>0.26600000000000001</v>
          </cell>
          <cell r="L1542" t="str">
            <v>NOM</v>
          </cell>
          <cell r="M1542" t="str">
            <v>DATATEC 2o. Nivel</v>
          </cell>
          <cell r="N1542">
            <v>2004007</v>
          </cell>
        </row>
        <row r="1543">
          <cell r="A1543">
            <v>38191</v>
          </cell>
          <cell r="B1543" t="str">
            <v>SOB</v>
          </cell>
          <cell r="C1543">
            <v>38268</v>
          </cell>
          <cell r="D1543">
            <v>2</v>
          </cell>
          <cell r="E1543">
            <v>3.2300000000000002E-2</v>
          </cell>
          <cell r="F1543" t="str">
            <v>DAT</v>
          </cell>
          <cell r="G1543">
            <v>1</v>
          </cell>
          <cell r="H1543">
            <v>74</v>
          </cell>
          <cell r="I1543">
            <v>2004</v>
          </cell>
          <cell r="J1543">
            <v>7</v>
          </cell>
          <cell r="K1543">
            <v>6.4600000000000005E-2</v>
          </cell>
          <cell r="L1543" t="str">
            <v>NOM</v>
          </cell>
          <cell r="M1543" t="str">
            <v>DATATEC 1er. Nivel</v>
          </cell>
          <cell r="N1543">
            <v>2004007</v>
          </cell>
        </row>
        <row r="1544">
          <cell r="A1544">
            <v>38191</v>
          </cell>
          <cell r="B1544" t="str">
            <v>SOB</v>
          </cell>
          <cell r="C1544">
            <v>38268</v>
          </cell>
          <cell r="D1544">
            <v>2</v>
          </cell>
          <cell r="E1544">
            <v>3.2349999999999997E-2</v>
          </cell>
          <cell r="F1544" t="str">
            <v>DAT</v>
          </cell>
          <cell r="G1544">
            <v>2</v>
          </cell>
          <cell r="H1544">
            <v>74</v>
          </cell>
          <cell r="I1544">
            <v>2004</v>
          </cell>
          <cell r="J1544">
            <v>7</v>
          </cell>
          <cell r="K1544">
            <v>6.4699999999999994E-2</v>
          </cell>
          <cell r="L1544" t="str">
            <v>NOM</v>
          </cell>
          <cell r="M1544" t="str">
            <v>DATATEC 2o. Nivel</v>
          </cell>
          <cell r="N1544">
            <v>2004007</v>
          </cell>
        </row>
        <row r="1545">
          <cell r="A1545">
            <v>38191</v>
          </cell>
          <cell r="B1545" t="str">
            <v>SOB</v>
          </cell>
          <cell r="C1545">
            <v>38514</v>
          </cell>
          <cell r="D1545">
            <v>3</v>
          </cell>
          <cell r="E1545">
            <v>4.6199999999999998E-2</v>
          </cell>
          <cell r="F1545" t="str">
            <v>DAT</v>
          </cell>
          <cell r="G1545">
            <v>2</v>
          </cell>
          <cell r="H1545">
            <v>320</v>
          </cell>
          <cell r="I1545">
            <v>2004</v>
          </cell>
          <cell r="J1545">
            <v>7</v>
          </cell>
          <cell r="K1545">
            <v>0.1386</v>
          </cell>
          <cell r="L1545" t="str">
            <v>NOM</v>
          </cell>
          <cell r="M1545" t="str">
            <v>DATATEC 2o. Nivel</v>
          </cell>
          <cell r="N1545">
            <v>2004007</v>
          </cell>
        </row>
        <row r="1546">
          <cell r="A1546">
            <v>38195</v>
          </cell>
          <cell r="B1546" t="str">
            <v>SOB</v>
          </cell>
          <cell r="C1546">
            <v>38370</v>
          </cell>
          <cell r="D1546">
            <v>2</v>
          </cell>
          <cell r="E1546">
            <v>3.8699999999999998E-2</v>
          </cell>
          <cell r="F1546" t="str">
            <v>DAT</v>
          </cell>
          <cell r="G1546">
            <v>1</v>
          </cell>
          <cell r="H1546">
            <v>174</v>
          </cell>
          <cell r="I1546">
            <v>2004</v>
          </cell>
          <cell r="J1546">
            <v>7</v>
          </cell>
          <cell r="K1546">
            <v>7.7399999999999997E-2</v>
          </cell>
          <cell r="L1546" t="str">
            <v>NOM</v>
          </cell>
          <cell r="M1546" t="str">
            <v>DATATEC 1er. Nivel</v>
          </cell>
          <cell r="N1546">
            <v>2004007</v>
          </cell>
        </row>
        <row r="1547">
          <cell r="A1547">
            <v>38195</v>
          </cell>
          <cell r="B1547" t="str">
            <v>SOB</v>
          </cell>
          <cell r="C1547">
            <v>38514</v>
          </cell>
          <cell r="D1547">
            <v>3</v>
          </cell>
          <cell r="E1547">
            <v>4.6300000000000001E-2</v>
          </cell>
          <cell r="F1547" t="str">
            <v>DAT</v>
          </cell>
          <cell r="G1547">
            <v>1</v>
          </cell>
          <cell r="H1547">
            <v>318</v>
          </cell>
          <cell r="I1547">
            <v>2004</v>
          </cell>
          <cell r="J1547">
            <v>7</v>
          </cell>
          <cell r="K1547">
            <v>0.1389</v>
          </cell>
          <cell r="L1547" t="str">
            <v>NOM</v>
          </cell>
          <cell r="M1547" t="str">
            <v>DATATEC 1er. Nivel</v>
          </cell>
          <cell r="N1547">
            <v>2004007</v>
          </cell>
        </row>
        <row r="1548">
          <cell r="A1548">
            <v>38195</v>
          </cell>
          <cell r="B1548" t="str">
            <v>SOB</v>
          </cell>
          <cell r="C1548">
            <v>38268</v>
          </cell>
          <cell r="D1548">
            <v>6.1</v>
          </cell>
          <cell r="E1548">
            <v>3.2369000000000002E-2</v>
          </cell>
          <cell r="F1548" t="str">
            <v>DAT</v>
          </cell>
          <cell r="G1548">
            <v>2</v>
          </cell>
          <cell r="H1548">
            <v>72</v>
          </cell>
          <cell r="I1548">
            <v>2004</v>
          </cell>
          <cell r="J1548">
            <v>7</v>
          </cell>
          <cell r="K1548">
            <v>0.19745090000000001</v>
          </cell>
          <cell r="L1548" t="str">
            <v>NOM</v>
          </cell>
          <cell r="M1548" t="str">
            <v>DATATEC 2o. Nivel</v>
          </cell>
          <cell r="N1548">
            <v>2004007</v>
          </cell>
        </row>
        <row r="1549">
          <cell r="A1549">
            <v>38195</v>
          </cell>
          <cell r="B1549" t="str">
            <v>SOB</v>
          </cell>
          <cell r="C1549">
            <v>38514</v>
          </cell>
          <cell r="D1549">
            <v>20</v>
          </cell>
          <cell r="E1549">
            <v>4.6004999999999997E-2</v>
          </cell>
          <cell r="F1549" t="str">
            <v>DAT</v>
          </cell>
          <cell r="G1549">
            <v>2</v>
          </cell>
          <cell r="H1549">
            <v>318</v>
          </cell>
          <cell r="I1549">
            <v>2004</v>
          </cell>
          <cell r="J1549">
            <v>7</v>
          </cell>
          <cell r="K1549">
            <v>0.92009999999999992</v>
          </cell>
          <cell r="L1549" t="str">
            <v>NOM</v>
          </cell>
          <cell r="M1549" t="str">
            <v>DATATEC 2o. Nivel</v>
          </cell>
          <cell r="N1549">
            <v>2004007</v>
          </cell>
        </row>
        <row r="1550">
          <cell r="A1550">
            <v>38195</v>
          </cell>
          <cell r="B1550" t="str">
            <v>SOB</v>
          </cell>
          <cell r="C1550">
            <v>38941</v>
          </cell>
          <cell r="D1550">
            <v>10</v>
          </cell>
          <cell r="E1550">
            <v>6.6500000000000004E-2</v>
          </cell>
          <cell r="F1550" t="str">
            <v>DAT</v>
          </cell>
          <cell r="G1550">
            <v>2</v>
          </cell>
          <cell r="H1550">
            <v>745</v>
          </cell>
          <cell r="I1550">
            <v>2004</v>
          </cell>
          <cell r="J1550">
            <v>7</v>
          </cell>
          <cell r="K1550">
            <v>0.66500000000000004</v>
          </cell>
          <cell r="L1550" t="str">
            <v>NOM</v>
          </cell>
          <cell r="M1550" t="str">
            <v>DATATEC 2o. Nivel</v>
          </cell>
          <cell r="N1550">
            <v>2004007</v>
          </cell>
        </row>
        <row r="1551">
          <cell r="A1551">
            <v>38198</v>
          </cell>
          <cell r="B1551" t="str">
            <v>SOB</v>
          </cell>
          <cell r="C1551">
            <v>38268</v>
          </cell>
          <cell r="D1551">
            <v>1</v>
          </cell>
          <cell r="E1551">
            <v>3.2500000000000001E-2</v>
          </cell>
          <cell r="F1551" t="str">
            <v>DAT</v>
          </cell>
          <cell r="G1551">
            <v>2</v>
          </cell>
          <cell r="H1551">
            <v>67</v>
          </cell>
          <cell r="I1551">
            <v>2004</v>
          </cell>
          <cell r="J1551">
            <v>7</v>
          </cell>
          <cell r="K1551">
            <v>3.2500000000000001E-2</v>
          </cell>
          <cell r="L1551" t="str">
            <v>NOM</v>
          </cell>
          <cell r="M1551" t="str">
            <v>DATATEC 2o. Nivel</v>
          </cell>
          <cell r="N1551">
            <v>2004007</v>
          </cell>
        </row>
        <row r="1552">
          <cell r="A1552">
            <v>38198</v>
          </cell>
          <cell r="B1552" t="str">
            <v>SOB</v>
          </cell>
          <cell r="C1552">
            <v>38514</v>
          </cell>
          <cell r="D1552">
            <v>1</v>
          </cell>
          <cell r="E1552">
            <v>4.6300000000000001E-2</v>
          </cell>
          <cell r="F1552" t="str">
            <v>DAT</v>
          </cell>
          <cell r="G1552">
            <v>2</v>
          </cell>
          <cell r="H1552">
            <v>313</v>
          </cell>
          <cell r="I1552">
            <v>2004</v>
          </cell>
          <cell r="J1552">
            <v>7</v>
          </cell>
          <cell r="K1552">
            <v>4.6300000000000001E-2</v>
          </cell>
          <cell r="L1552" t="str">
            <v>NOM</v>
          </cell>
          <cell r="M1552" t="str">
            <v>DATATEC 2o. Nivel</v>
          </cell>
          <cell r="N1552">
            <v>2004007</v>
          </cell>
        </row>
        <row r="1553">
          <cell r="A1553">
            <v>38201</v>
          </cell>
          <cell r="B1553" t="str">
            <v>SOB</v>
          </cell>
          <cell r="C1553">
            <v>38370</v>
          </cell>
          <cell r="D1553">
            <v>2</v>
          </cell>
          <cell r="E1553">
            <v>3.85E-2</v>
          </cell>
          <cell r="F1553" t="str">
            <v>CIM</v>
          </cell>
          <cell r="G1553">
            <v>2</v>
          </cell>
          <cell r="H1553">
            <v>168</v>
          </cell>
          <cell r="I1553">
            <v>2004</v>
          </cell>
          <cell r="J1553">
            <v>8</v>
          </cell>
          <cell r="K1553">
            <v>7.6999999999999999E-2</v>
          </cell>
          <cell r="L1553" t="str">
            <v>NOM</v>
          </cell>
          <cell r="M1553" t="str">
            <v>CIMD 2o. Nivel</v>
          </cell>
          <cell r="N1553">
            <v>2004008</v>
          </cell>
        </row>
        <row r="1554">
          <cell r="A1554">
            <v>38201</v>
          </cell>
          <cell r="B1554" t="str">
            <v>SOB</v>
          </cell>
          <cell r="C1554">
            <v>38370</v>
          </cell>
          <cell r="D1554">
            <v>9</v>
          </cell>
          <cell r="E1554">
            <v>3.85E-2</v>
          </cell>
          <cell r="F1554" t="str">
            <v>DAT</v>
          </cell>
          <cell r="G1554">
            <v>2</v>
          </cell>
          <cell r="H1554">
            <v>168</v>
          </cell>
          <cell r="I1554">
            <v>2004</v>
          </cell>
          <cell r="J1554">
            <v>8</v>
          </cell>
          <cell r="K1554">
            <v>0.34649999999999997</v>
          </cell>
          <cell r="L1554" t="str">
            <v>NOM</v>
          </cell>
          <cell r="M1554" t="str">
            <v>DATATEC 2o. Nivel</v>
          </cell>
          <cell r="N1554">
            <v>2004008</v>
          </cell>
        </row>
        <row r="1555">
          <cell r="A1555">
            <v>38201</v>
          </cell>
          <cell r="B1555" t="str">
            <v>SOB</v>
          </cell>
          <cell r="C1555">
            <v>38941</v>
          </cell>
          <cell r="D1555">
            <v>3</v>
          </cell>
          <cell r="E1555">
            <v>6.7000000000000004E-2</v>
          </cell>
          <cell r="F1555" t="str">
            <v>DAT</v>
          </cell>
          <cell r="G1555">
            <v>2</v>
          </cell>
          <cell r="H1555">
            <v>739</v>
          </cell>
          <cell r="I1555">
            <v>2004</v>
          </cell>
          <cell r="J1555">
            <v>8</v>
          </cell>
          <cell r="K1555">
            <v>0.20100000000000001</v>
          </cell>
          <cell r="L1555" t="str">
            <v>NOM</v>
          </cell>
          <cell r="M1555" t="str">
            <v>DATATEC 2o. Nivel</v>
          </cell>
          <cell r="N1555">
            <v>2004008</v>
          </cell>
        </row>
        <row r="1556">
          <cell r="A1556">
            <v>38202</v>
          </cell>
          <cell r="B1556" t="str">
            <v>SOB</v>
          </cell>
          <cell r="C1556">
            <v>39364</v>
          </cell>
          <cell r="D1556">
            <v>2</v>
          </cell>
          <cell r="E1556">
            <v>8.4000000000000005E-2</v>
          </cell>
          <cell r="F1556" t="str">
            <v>DAT</v>
          </cell>
          <cell r="G1556">
            <v>2</v>
          </cell>
          <cell r="H1556">
            <v>1161</v>
          </cell>
          <cell r="I1556">
            <v>2004</v>
          </cell>
          <cell r="J1556">
            <v>8</v>
          </cell>
          <cell r="K1556">
            <v>0.16800000000000001</v>
          </cell>
          <cell r="L1556" t="str">
            <v>NOM</v>
          </cell>
          <cell r="M1556" t="str">
            <v>DATATEC 2o. Nivel</v>
          </cell>
          <cell r="N1556">
            <v>2004008</v>
          </cell>
        </row>
        <row r="1557">
          <cell r="A1557">
            <v>38202</v>
          </cell>
          <cell r="B1557" t="str">
            <v>SOB</v>
          </cell>
          <cell r="C1557">
            <v>38268</v>
          </cell>
          <cell r="D1557">
            <v>3</v>
          </cell>
          <cell r="E1557">
            <v>3.2300000000000002E-2</v>
          </cell>
          <cell r="F1557" t="str">
            <v>DAT</v>
          </cell>
          <cell r="G1557">
            <v>1</v>
          </cell>
          <cell r="H1557">
            <v>65</v>
          </cell>
          <cell r="I1557">
            <v>2004</v>
          </cell>
          <cell r="J1557">
            <v>8</v>
          </cell>
          <cell r="K1557">
            <v>9.6900000000000014E-2</v>
          </cell>
          <cell r="L1557" t="str">
            <v>NOM</v>
          </cell>
          <cell r="M1557" t="str">
            <v>DATATEC 1er. Nivel</v>
          </cell>
          <cell r="N1557">
            <v>2004008</v>
          </cell>
        </row>
        <row r="1558">
          <cell r="A1558">
            <v>38202</v>
          </cell>
          <cell r="B1558" t="str">
            <v>SOB</v>
          </cell>
          <cell r="C1558">
            <v>38370</v>
          </cell>
          <cell r="D1558">
            <v>2</v>
          </cell>
          <cell r="E1558">
            <v>3.8399999999999997E-2</v>
          </cell>
          <cell r="F1558" t="str">
            <v>DAT</v>
          </cell>
          <cell r="G1558">
            <v>1</v>
          </cell>
          <cell r="H1558">
            <v>167</v>
          </cell>
          <cell r="I1558">
            <v>2004</v>
          </cell>
          <cell r="J1558">
            <v>8</v>
          </cell>
          <cell r="K1558">
            <v>7.6799999999999993E-2</v>
          </cell>
          <cell r="L1558" t="str">
            <v>NOM</v>
          </cell>
          <cell r="M1558" t="str">
            <v>DATATEC 1er. Nivel</v>
          </cell>
          <cell r="N1558">
            <v>2004008</v>
          </cell>
        </row>
        <row r="1559">
          <cell r="A1559">
            <v>38203</v>
          </cell>
          <cell r="B1559" t="str">
            <v>SOB</v>
          </cell>
          <cell r="C1559">
            <v>38370</v>
          </cell>
          <cell r="D1559">
            <v>2</v>
          </cell>
          <cell r="E1559">
            <v>3.8249999999999999E-2</v>
          </cell>
          <cell r="F1559" t="str">
            <v>DAT</v>
          </cell>
          <cell r="G1559">
            <v>1</v>
          </cell>
          <cell r="H1559">
            <v>166</v>
          </cell>
          <cell r="I1559">
            <v>2004</v>
          </cell>
          <cell r="J1559">
            <v>8</v>
          </cell>
          <cell r="K1559">
            <v>7.6499999999999999E-2</v>
          </cell>
          <cell r="L1559" t="str">
            <v>NOM</v>
          </cell>
          <cell r="M1559" t="str">
            <v>DATATEC 1er. Nivel</v>
          </cell>
          <cell r="N1559">
            <v>2004008</v>
          </cell>
        </row>
        <row r="1560">
          <cell r="A1560">
            <v>38203</v>
          </cell>
          <cell r="B1560" t="str">
            <v>SOB</v>
          </cell>
          <cell r="C1560">
            <v>38268</v>
          </cell>
          <cell r="D1560">
            <v>1</v>
          </cell>
          <cell r="E1560">
            <v>3.2199999999999999E-2</v>
          </cell>
          <cell r="F1560" t="str">
            <v>DAT</v>
          </cell>
          <cell r="G1560">
            <v>2</v>
          </cell>
          <cell r="H1560">
            <v>64</v>
          </cell>
          <cell r="I1560">
            <v>2004</v>
          </cell>
          <cell r="J1560">
            <v>8</v>
          </cell>
          <cell r="K1560">
            <v>3.2199999999999999E-2</v>
          </cell>
          <cell r="L1560" t="str">
            <v>NOM</v>
          </cell>
          <cell r="M1560" t="str">
            <v>DATATEC 2o. Nivel</v>
          </cell>
          <cell r="N1560">
            <v>2004008</v>
          </cell>
        </row>
        <row r="1561">
          <cell r="A1561">
            <v>38203</v>
          </cell>
          <cell r="B1561" t="str">
            <v>SOB</v>
          </cell>
          <cell r="C1561">
            <v>38370</v>
          </cell>
          <cell r="D1561">
            <v>8</v>
          </cell>
          <cell r="E1561">
            <v>3.8119E-2</v>
          </cell>
          <cell r="F1561" t="str">
            <v>DAT</v>
          </cell>
          <cell r="G1561">
            <v>2</v>
          </cell>
          <cell r="H1561">
            <v>166</v>
          </cell>
          <cell r="I1561">
            <v>2004</v>
          </cell>
          <cell r="J1561">
            <v>8</v>
          </cell>
          <cell r="K1561">
            <v>0.304952</v>
          </cell>
          <cell r="L1561" t="str">
            <v>NOM</v>
          </cell>
          <cell r="M1561" t="str">
            <v>DATATEC 2o. Nivel</v>
          </cell>
          <cell r="N1561">
            <v>2004008</v>
          </cell>
        </row>
        <row r="1562">
          <cell r="A1562">
            <v>38203</v>
          </cell>
          <cell r="B1562" t="str">
            <v>SOB</v>
          </cell>
          <cell r="C1562">
            <v>38514</v>
          </cell>
          <cell r="D1562">
            <v>14</v>
          </cell>
          <cell r="E1562">
            <v>4.6428999999999998E-2</v>
          </cell>
          <cell r="F1562" t="str">
            <v>DAT</v>
          </cell>
          <cell r="G1562">
            <v>2</v>
          </cell>
          <cell r="H1562">
            <v>310</v>
          </cell>
          <cell r="I1562">
            <v>2004</v>
          </cell>
          <cell r="J1562">
            <v>8</v>
          </cell>
          <cell r="K1562">
            <v>0.65000599999999997</v>
          </cell>
          <cell r="L1562" t="str">
            <v>NOM</v>
          </cell>
          <cell r="M1562" t="str">
            <v>DATATEC 2o. Nivel</v>
          </cell>
          <cell r="N1562">
            <v>2004008</v>
          </cell>
        </row>
        <row r="1563">
          <cell r="A1563">
            <v>38203</v>
          </cell>
          <cell r="B1563" t="str">
            <v>SOB</v>
          </cell>
          <cell r="C1563">
            <v>38941</v>
          </cell>
          <cell r="D1563">
            <v>1</v>
          </cell>
          <cell r="E1563">
            <v>6.7500000000000004E-2</v>
          </cell>
          <cell r="F1563" t="str">
            <v>DAT</v>
          </cell>
          <cell r="G1563">
            <v>2</v>
          </cell>
          <cell r="H1563">
            <v>737</v>
          </cell>
          <cell r="I1563">
            <v>2004</v>
          </cell>
          <cell r="J1563">
            <v>8</v>
          </cell>
          <cell r="K1563">
            <v>6.7500000000000004E-2</v>
          </cell>
          <cell r="L1563" t="str">
            <v>NOM</v>
          </cell>
          <cell r="M1563" t="str">
            <v>DATATEC 2o. Nivel</v>
          </cell>
          <cell r="N1563">
            <v>2004008</v>
          </cell>
        </row>
        <row r="1564">
          <cell r="A1564">
            <v>38204</v>
          </cell>
          <cell r="B1564" t="str">
            <v>SOB</v>
          </cell>
          <cell r="C1564">
            <v>39364</v>
          </cell>
          <cell r="D1564">
            <v>2</v>
          </cell>
          <cell r="E1564">
            <v>8.3500000000000005E-2</v>
          </cell>
          <cell r="F1564" t="str">
            <v>DAT</v>
          </cell>
          <cell r="G1564">
            <v>2</v>
          </cell>
          <cell r="H1564">
            <v>1159</v>
          </cell>
          <cell r="I1564">
            <v>2004</v>
          </cell>
          <cell r="J1564">
            <v>8</v>
          </cell>
          <cell r="K1564">
            <v>0.16700000000000001</v>
          </cell>
          <cell r="L1564" t="str">
            <v>NOM</v>
          </cell>
          <cell r="M1564" t="str">
            <v>DATATEC 2o. Nivel</v>
          </cell>
          <cell r="N1564">
            <v>2004008</v>
          </cell>
        </row>
        <row r="1565">
          <cell r="A1565">
            <v>38205</v>
          </cell>
          <cell r="B1565" t="str">
            <v>SOB</v>
          </cell>
          <cell r="C1565">
            <v>38514</v>
          </cell>
          <cell r="D1565">
            <v>5</v>
          </cell>
          <cell r="E1565">
            <v>4.65E-2</v>
          </cell>
          <cell r="F1565" t="str">
            <v>DAT</v>
          </cell>
          <cell r="G1565">
            <v>2</v>
          </cell>
          <cell r="H1565">
            <v>306</v>
          </cell>
          <cell r="I1565">
            <v>2004</v>
          </cell>
          <cell r="J1565">
            <v>8</v>
          </cell>
          <cell r="K1565">
            <v>0.23249999999999998</v>
          </cell>
          <cell r="L1565" t="str">
            <v>NOM</v>
          </cell>
          <cell r="M1565" t="str">
            <v>DATATEC 2o. Nivel</v>
          </cell>
          <cell r="N1565">
            <v>2004008</v>
          </cell>
        </row>
        <row r="1566">
          <cell r="A1566">
            <v>38208</v>
          </cell>
          <cell r="B1566" t="str">
            <v>SOB</v>
          </cell>
          <cell r="C1566">
            <v>38941</v>
          </cell>
          <cell r="D1566">
            <v>5</v>
          </cell>
          <cell r="E1566">
            <v>6.6000000000000003E-2</v>
          </cell>
          <cell r="F1566" t="str">
            <v>DAT</v>
          </cell>
          <cell r="G1566">
            <v>2</v>
          </cell>
          <cell r="H1566">
            <v>732</v>
          </cell>
          <cell r="I1566">
            <v>2004</v>
          </cell>
          <cell r="J1566">
            <v>8</v>
          </cell>
          <cell r="K1566">
            <v>0.33</v>
          </cell>
          <cell r="L1566" t="str">
            <v>NOM</v>
          </cell>
          <cell r="M1566" t="str">
            <v>DATATEC 2o. Nivel</v>
          </cell>
          <cell r="N1566">
            <v>2004008</v>
          </cell>
        </row>
        <row r="1567">
          <cell r="A1567">
            <v>38209</v>
          </cell>
          <cell r="B1567" t="str">
            <v>SOB</v>
          </cell>
          <cell r="C1567">
            <v>38941</v>
          </cell>
          <cell r="D1567">
            <v>1</v>
          </cell>
          <cell r="E1567">
            <v>6.6000000000000003E-2</v>
          </cell>
          <cell r="F1567" t="str">
            <v>CIM</v>
          </cell>
          <cell r="G1567">
            <v>2</v>
          </cell>
          <cell r="H1567">
            <v>731</v>
          </cell>
          <cell r="I1567">
            <v>2004</v>
          </cell>
          <cell r="J1567">
            <v>8</v>
          </cell>
          <cell r="K1567">
            <v>6.6000000000000003E-2</v>
          </cell>
          <cell r="L1567" t="str">
            <v>NOM</v>
          </cell>
          <cell r="M1567" t="str">
            <v>CIMD 2o. Nivel</v>
          </cell>
          <cell r="N1567">
            <v>2004008</v>
          </cell>
        </row>
        <row r="1568">
          <cell r="A1568">
            <v>38209</v>
          </cell>
          <cell r="B1568" t="str">
            <v>SOB</v>
          </cell>
          <cell r="C1568">
            <v>40765</v>
          </cell>
          <cell r="D1568">
            <v>8.27</v>
          </cell>
          <cell r="E1568">
            <v>0.12434000000000001</v>
          </cell>
          <cell r="F1568" t="str">
            <v>CIM</v>
          </cell>
          <cell r="G1568">
            <v>2</v>
          </cell>
          <cell r="H1568">
            <v>2555</v>
          </cell>
          <cell r="I1568">
            <v>2004</v>
          </cell>
          <cell r="J1568">
            <v>8</v>
          </cell>
          <cell r="K1568">
            <v>1.0282918000000001</v>
          </cell>
          <cell r="L1568" t="str">
            <v>NOM</v>
          </cell>
          <cell r="M1568" t="str">
            <v>CIMD 2o. Nivel</v>
          </cell>
          <cell r="N1568">
            <v>2004008</v>
          </cell>
        </row>
        <row r="1569">
          <cell r="A1569">
            <v>38209</v>
          </cell>
          <cell r="B1569" t="str">
            <v>SOB</v>
          </cell>
          <cell r="C1569">
            <v>39638</v>
          </cell>
          <cell r="D1569">
            <v>15</v>
          </cell>
          <cell r="E1569">
            <v>8.9899999999999994E-2</v>
          </cell>
          <cell r="F1569" t="str">
            <v>DAT</v>
          </cell>
          <cell r="G1569">
            <v>2</v>
          </cell>
          <cell r="H1569">
            <v>1428</v>
          </cell>
          <cell r="I1569">
            <v>2004</v>
          </cell>
          <cell r="J1569">
            <v>8</v>
          </cell>
          <cell r="K1569">
            <v>1.3484999999999998</v>
          </cell>
          <cell r="L1569" t="str">
            <v>NOM</v>
          </cell>
          <cell r="M1569" t="str">
            <v>DATATEC 2o. Nivel</v>
          </cell>
          <cell r="N1569">
            <v>2004008</v>
          </cell>
        </row>
        <row r="1570">
          <cell r="A1570">
            <v>38209</v>
          </cell>
          <cell r="B1570" t="str">
            <v>SOB</v>
          </cell>
          <cell r="C1570">
            <v>40765</v>
          </cell>
          <cell r="D1570">
            <v>16.73</v>
          </cell>
          <cell r="E1570">
            <v>0.124336</v>
          </cell>
          <cell r="F1570" t="str">
            <v>DAT</v>
          </cell>
          <cell r="G1570">
            <v>2</v>
          </cell>
          <cell r="H1570">
            <v>2555</v>
          </cell>
          <cell r="I1570">
            <v>2004</v>
          </cell>
          <cell r="J1570">
            <v>8</v>
          </cell>
          <cell r="K1570">
            <v>2.0801412799999999</v>
          </cell>
          <cell r="L1570" t="str">
            <v>NOM</v>
          </cell>
          <cell r="M1570" t="str">
            <v>DATATEC 2o. Nivel</v>
          </cell>
          <cell r="N1570">
            <v>2004008</v>
          </cell>
        </row>
        <row r="1571">
          <cell r="A1571">
            <v>38210</v>
          </cell>
          <cell r="B1571" t="str">
            <v>SOB</v>
          </cell>
          <cell r="C1571">
            <v>38941</v>
          </cell>
          <cell r="D1571">
            <v>1</v>
          </cell>
          <cell r="E1571">
            <v>6.5699999999999995E-2</v>
          </cell>
          <cell r="F1571" t="str">
            <v>CIM</v>
          </cell>
          <cell r="G1571">
            <v>2</v>
          </cell>
          <cell r="H1571">
            <v>730</v>
          </cell>
          <cell r="I1571">
            <v>2004</v>
          </cell>
          <cell r="J1571">
            <v>8</v>
          </cell>
          <cell r="K1571">
            <v>6.5699999999999995E-2</v>
          </cell>
          <cell r="L1571" t="str">
            <v>NOM</v>
          </cell>
          <cell r="M1571" t="str">
            <v>CIMD 2o. Nivel</v>
          </cell>
          <cell r="N1571">
            <v>2004008</v>
          </cell>
        </row>
        <row r="1572">
          <cell r="A1572">
            <v>38210</v>
          </cell>
          <cell r="B1572" t="str">
            <v>SOB</v>
          </cell>
          <cell r="C1572">
            <v>39124</v>
          </cell>
          <cell r="D1572">
            <v>1</v>
          </cell>
          <cell r="E1572">
            <v>7.2132000000000002E-2</v>
          </cell>
          <cell r="F1572" t="str">
            <v>CIM</v>
          </cell>
          <cell r="G1572">
            <v>2</v>
          </cell>
          <cell r="H1572">
            <v>913</v>
          </cell>
          <cell r="I1572">
            <v>2004</v>
          </cell>
          <cell r="J1572">
            <v>8</v>
          </cell>
          <cell r="K1572">
            <v>7.2132000000000002E-2</v>
          </cell>
          <cell r="L1572" t="str">
            <v>NOM</v>
          </cell>
          <cell r="M1572" t="str">
            <v>CIMD 2o. Nivel</v>
          </cell>
          <cell r="N1572">
            <v>2004008</v>
          </cell>
        </row>
        <row r="1573">
          <cell r="A1573">
            <v>38210</v>
          </cell>
          <cell r="B1573" t="str">
            <v>SOB</v>
          </cell>
          <cell r="C1573">
            <v>38941</v>
          </cell>
          <cell r="D1573">
            <v>1</v>
          </cell>
          <cell r="E1573">
            <v>6.5000000000000002E-2</v>
          </cell>
          <cell r="F1573" t="str">
            <v>DAT</v>
          </cell>
          <cell r="G1573">
            <v>1</v>
          </cell>
          <cell r="H1573">
            <v>730</v>
          </cell>
          <cell r="I1573">
            <v>2004</v>
          </cell>
          <cell r="J1573">
            <v>8</v>
          </cell>
          <cell r="K1573">
            <v>6.5000000000000002E-2</v>
          </cell>
          <cell r="L1573" t="str">
            <v>NOM</v>
          </cell>
          <cell r="M1573" t="str">
            <v>DATATEC 1er. Nivel</v>
          </cell>
          <cell r="N1573">
            <v>2004008</v>
          </cell>
        </row>
        <row r="1574">
          <cell r="A1574">
            <v>38210</v>
          </cell>
          <cell r="B1574" t="str">
            <v>SOB</v>
          </cell>
          <cell r="C1574">
            <v>38268</v>
          </cell>
          <cell r="D1574">
            <v>5</v>
          </cell>
          <cell r="E1574">
            <v>3.2399999999999998E-2</v>
          </cell>
          <cell r="F1574" t="str">
            <v>DAT</v>
          </cell>
          <cell r="G1574">
            <v>2</v>
          </cell>
          <cell r="H1574">
            <v>57</v>
          </cell>
          <cell r="I1574">
            <v>2004</v>
          </cell>
          <cell r="J1574">
            <v>8</v>
          </cell>
          <cell r="K1574">
            <v>0.16199999999999998</v>
          </cell>
          <cell r="L1574" t="str">
            <v>NOM</v>
          </cell>
          <cell r="M1574" t="str">
            <v>DATATEC 2o. Nivel</v>
          </cell>
          <cell r="N1574">
            <v>2004008</v>
          </cell>
        </row>
        <row r="1575">
          <cell r="A1575">
            <v>38210</v>
          </cell>
          <cell r="B1575" t="str">
            <v>SOB</v>
          </cell>
          <cell r="C1575">
            <v>38370</v>
          </cell>
          <cell r="D1575">
            <v>5</v>
          </cell>
          <cell r="E1575">
            <v>3.85E-2</v>
          </cell>
          <cell r="F1575" t="str">
            <v>DAT</v>
          </cell>
          <cell r="G1575">
            <v>2</v>
          </cell>
          <cell r="H1575">
            <v>159</v>
          </cell>
          <cell r="I1575">
            <v>2004</v>
          </cell>
          <cell r="J1575">
            <v>8</v>
          </cell>
          <cell r="K1575">
            <v>0.1925</v>
          </cell>
          <cell r="L1575" t="str">
            <v>NOM</v>
          </cell>
          <cell r="M1575" t="str">
            <v>DATATEC 2o. Nivel</v>
          </cell>
          <cell r="N1575">
            <v>2004008</v>
          </cell>
        </row>
        <row r="1576">
          <cell r="A1576">
            <v>38210</v>
          </cell>
          <cell r="B1576" t="str">
            <v>SOB</v>
          </cell>
          <cell r="C1576">
            <v>38514</v>
          </cell>
          <cell r="D1576">
            <v>1</v>
          </cell>
          <cell r="E1576">
            <v>4.6399999999999997E-2</v>
          </cell>
          <cell r="F1576" t="str">
            <v>DAT</v>
          </cell>
          <cell r="G1576">
            <v>2</v>
          </cell>
          <cell r="H1576">
            <v>303</v>
          </cell>
          <cell r="I1576">
            <v>2004</v>
          </cell>
          <cell r="J1576">
            <v>8</v>
          </cell>
          <cell r="K1576">
            <v>4.6399999999999997E-2</v>
          </cell>
          <cell r="L1576" t="str">
            <v>NOM</v>
          </cell>
          <cell r="M1576" t="str">
            <v>DATATEC 2o. Nivel</v>
          </cell>
          <cell r="N1576">
            <v>2004008</v>
          </cell>
        </row>
        <row r="1577">
          <cell r="A1577">
            <v>38210</v>
          </cell>
          <cell r="B1577" t="str">
            <v>SOB</v>
          </cell>
          <cell r="C1577">
            <v>38941</v>
          </cell>
          <cell r="D1577">
            <v>3</v>
          </cell>
          <cell r="E1577">
            <v>6.5299999999999997E-2</v>
          </cell>
          <cell r="F1577" t="str">
            <v>DAT</v>
          </cell>
          <cell r="G1577">
            <v>2</v>
          </cell>
          <cell r="H1577">
            <v>730</v>
          </cell>
          <cell r="I1577">
            <v>2004</v>
          </cell>
          <cell r="J1577">
            <v>8</v>
          </cell>
          <cell r="K1577">
            <v>0.19589999999999999</v>
          </cell>
          <cell r="L1577" t="str">
            <v>NOM</v>
          </cell>
          <cell r="M1577" t="str">
            <v>DATATEC 2o. Nivel</v>
          </cell>
          <cell r="N1577">
            <v>2004008</v>
          </cell>
        </row>
        <row r="1578">
          <cell r="A1578">
            <v>38210</v>
          </cell>
          <cell r="B1578" t="str">
            <v>SOB</v>
          </cell>
          <cell r="C1578">
            <v>39124</v>
          </cell>
          <cell r="D1578">
            <v>15.05</v>
          </cell>
          <cell r="E1578">
            <v>7.2056999999999996E-2</v>
          </cell>
          <cell r="F1578" t="str">
            <v>DAT</v>
          </cell>
          <cell r="G1578">
            <v>2</v>
          </cell>
          <cell r="H1578">
            <v>913</v>
          </cell>
          <cell r="I1578">
            <v>2004</v>
          </cell>
          <cell r="J1578">
            <v>8</v>
          </cell>
          <cell r="K1578">
            <v>1.0844578499999999</v>
          </cell>
          <cell r="L1578" t="str">
            <v>NOM</v>
          </cell>
          <cell r="M1578" t="str">
            <v>DATATEC 2o. Nivel</v>
          </cell>
          <cell r="N1578">
            <v>2004008</v>
          </cell>
        </row>
        <row r="1579">
          <cell r="A1579">
            <v>38210</v>
          </cell>
          <cell r="B1579" t="str">
            <v>SOB</v>
          </cell>
          <cell r="C1579">
            <v>39364</v>
          </cell>
          <cell r="D1579">
            <v>4</v>
          </cell>
          <cell r="E1579">
            <v>7.9450000000000007E-2</v>
          </cell>
          <cell r="F1579" t="str">
            <v>DAT</v>
          </cell>
          <cell r="G1579">
            <v>2</v>
          </cell>
          <cell r="H1579">
            <v>1153</v>
          </cell>
          <cell r="I1579">
            <v>2004</v>
          </cell>
          <cell r="J1579">
            <v>8</v>
          </cell>
          <cell r="K1579">
            <v>0.31780000000000003</v>
          </cell>
          <cell r="L1579" t="str">
            <v>NOM</v>
          </cell>
          <cell r="M1579" t="str">
            <v>DATATEC 2o. Nivel</v>
          </cell>
          <cell r="N1579">
            <v>2004008</v>
          </cell>
        </row>
        <row r="1580">
          <cell r="A1580">
            <v>38210</v>
          </cell>
          <cell r="B1580" t="str">
            <v>SOB</v>
          </cell>
          <cell r="C1580">
            <v>39638</v>
          </cell>
          <cell r="D1580">
            <v>1</v>
          </cell>
          <cell r="E1580">
            <v>8.7999999999999995E-2</v>
          </cell>
          <cell r="F1580" t="str">
            <v>DAT</v>
          </cell>
          <cell r="G1580">
            <v>2</v>
          </cell>
          <cell r="H1580">
            <v>1427</v>
          </cell>
          <cell r="I1580">
            <v>2004</v>
          </cell>
          <cell r="J1580">
            <v>8</v>
          </cell>
          <cell r="K1580">
            <v>8.7999999999999995E-2</v>
          </cell>
          <cell r="L1580" t="str">
            <v>NOM</v>
          </cell>
          <cell r="M1580" t="str">
            <v>DATATEC 2o. Nivel</v>
          </cell>
          <cell r="N1580">
            <v>2004008</v>
          </cell>
        </row>
        <row r="1581">
          <cell r="A1581">
            <v>38211</v>
          </cell>
          <cell r="B1581" t="str">
            <v>SOB</v>
          </cell>
          <cell r="C1581">
            <v>39124</v>
          </cell>
          <cell r="D1581">
            <v>1</v>
          </cell>
          <cell r="E1581">
            <v>7.0699999999999999E-2</v>
          </cell>
          <cell r="F1581" t="str">
            <v>CIM</v>
          </cell>
          <cell r="G1581">
            <v>2</v>
          </cell>
          <cell r="H1581">
            <v>912</v>
          </cell>
          <cell r="I1581">
            <v>2004</v>
          </cell>
          <cell r="J1581">
            <v>8</v>
          </cell>
          <cell r="K1581">
            <v>7.0699999999999999E-2</v>
          </cell>
          <cell r="L1581" t="str">
            <v>NOM</v>
          </cell>
          <cell r="M1581" t="str">
            <v>CIMD 2o. Nivel</v>
          </cell>
          <cell r="N1581">
            <v>2004008</v>
          </cell>
        </row>
        <row r="1582">
          <cell r="A1582">
            <v>38211</v>
          </cell>
          <cell r="B1582" t="str">
            <v>SOB</v>
          </cell>
          <cell r="C1582">
            <v>39364</v>
          </cell>
          <cell r="D1582">
            <v>1</v>
          </cell>
          <cell r="E1582">
            <v>8.7800000000000003E-2</v>
          </cell>
          <cell r="F1582" t="str">
            <v>CIM</v>
          </cell>
          <cell r="G1582">
            <v>2</v>
          </cell>
          <cell r="H1582">
            <v>1152</v>
          </cell>
          <cell r="I1582">
            <v>2004</v>
          </cell>
          <cell r="J1582">
            <v>8</v>
          </cell>
          <cell r="K1582">
            <v>8.7800000000000003E-2</v>
          </cell>
          <cell r="L1582" t="str">
            <v>NOM</v>
          </cell>
          <cell r="M1582" t="str">
            <v>CIMD 2o. Nivel</v>
          </cell>
          <cell r="N1582">
            <v>2004008</v>
          </cell>
        </row>
        <row r="1583">
          <cell r="A1583">
            <v>38211</v>
          </cell>
          <cell r="B1583" t="str">
            <v>SOB</v>
          </cell>
          <cell r="C1583">
            <v>39638</v>
          </cell>
          <cell r="D1583">
            <v>1</v>
          </cell>
          <cell r="E1583">
            <v>0.08</v>
          </cell>
          <cell r="F1583" t="str">
            <v>CIM</v>
          </cell>
          <cell r="G1583">
            <v>2</v>
          </cell>
          <cell r="H1583">
            <v>1426</v>
          </cell>
          <cell r="I1583">
            <v>2004</v>
          </cell>
          <cell r="J1583">
            <v>8</v>
          </cell>
          <cell r="K1583">
            <v>0.08</v>
          </cell>
          <cell r="L1583" t="str">
            <v>NOM</v>
          </cell>
          <cell r="M1583" t="str">
            <v>CIMD 2o. Nivel</v>
          </cell>
          <cell r="N1583">
            <v>2004008</v>
          </cell>
        </row>
        <row r="1584">
          <cell r="A1584">
            <v>38211</v>
          </cell>
          <cell r="B1584" t="str">
            <v>SOB</v>
          </cell>
          <cell r="C1584">
            <v>38370</v>
          </cell>
          <cell r="D1584">
            <v>3</v>
          </cell>
          <cell r="E1584">
            <v>3.85E-2</v>
          </cell>
          <cell r="F1584" t="str">
            <v>DAT</v>
          </cell>
          <cell r="G1584">
            <v>2</v>
          </cell>
          <cell r="H1584">
            <v>158</v>
          </cell>
          <cell r="I1584">
            <v>2004</v>
          </cell>
          <cell r="J1584">
            <v>8</v>
          </cell>
          <cell r="K1584">
            <v>0.11549999999999999</v>
          </cell>
          <cell r="L1584" t="str">
            <v>NOM</v>
          </cell>
          <cell r="M1584" t="str">
            <v>DATATEC 2o. Nivel</v>
          </cell>
          <cell r="N1584">
            <v>2004008</v>
          </cell>
        </row>
        <row r="1585">
          <cell r="A1585">
            <v>38211</v>
          </cell>
          <cell r="B1585" t="str">
            <v>SOB</v>
          </cell>
          <cell r="C1585">
            <v>38941</v>
          </cell>
          <cell r="D1585">
            <v>5</v>
          </cell>
          <cell r="E1585">
            <v>6.4699999999999994E-2</v>
          </cell>
          <cell r="F1585" t="str">
            <v>DAT</v>
          </cell>
          <cell r="G1585">
            <v>2</v>
          </cell>
          <cell r="H1585">
            <v>729</v>
          </cell>
          <cell r="I1585">
            <v>2004</v>
          </cell>
          <cell r="J1585">
            <v>8</v>
          </cell>
          <cell r="K1585">
            <v>0.32349999999999995</v>
          </cell>
          <cell r="L1585" t="str">
            <v>NOM</v>
          </cell>
          <cell r="M1585" t="str">
            <v>DATATEC 2o. Nivel</v>
          </cell>
          <cell r="N1585">
            <v>2004008</v>
          </cell>
        </row>
        <row r="1586">
          <cell r="A1586">
            <v>38211</v>
          </cell>
          <cell r="B1586" t="str">
            <v>SOB</v>
          </cell>
          <cell r="C1586">
            <v>39364</v>
          </cell>
          <cell r="D1586">
            <v>6</v>
          </cell>
          <cell r="E1586">
            <v>0.08</v>
          </cell>
          <cell r="F1586" t="str">
            <v>DAT</v>
          </cell>
          <cell r="G1586">
            <v>2</v>
          </cell>
          <cell r="H1586">
            <v>1152</v>
          </cell>
          <cell r="I1586">
            <v>2004</v>
          </cell>
          <cell r="J1586">
            <v>8</v>
          </cell>
          <cell r="K1586">
            <v>0.48</v>
          </cell>
          <cell r="L1586" t="str">
            <v>NOM</v>
          </cell>
          <cell r="M1586" t="str">
            <v>DATATEC 2o. Nivel</v>
          </cell>
          <cell r="N1586">
            <v>2004008</v>
          </cell>
        </row>
        <row r="1587">
          <cell r="A1587">
            <v>38212</v>
          </cell>
          <cell r="B1587" t="str">
            <v>SOB</v>
          </cell>
          <cell r="C1587">
            <v>38268</v>
          </cell>
          <cell r="D1587">
            <v>5</v>
          </cell>
          <cell r="E1587">
            <v>3.2300000000000002E-2</v>
          </cell>
          <cell r="F1587" t="str">
            <v>CIM</v>
          </cell>
          <cell r="G1587">
            <v>2</v>
          </cell>
          <cell r="H1587">
            <v>53</v>
          </cell>
          <cell r="I1587">
            <v>2004</v>
          </cell>
          <cell r="J1587">
            <v>8</v>
          </cell>
          <cell r="K1587">
            <v>0.1615</v>
          </cell>
          <cell r="L1587" t="str">
            <v>NOM</v>
          </cell>
          <cell r="M1587" t="str">
            <v>CIMD 2o. Nivel</v>
          </cell>
          <cell r="N1587">
            <v>2004008</v>
          </cell>
        </row>
        <row r="1588">
          <cell r="A1588">
            <v>38212</v>
          </cell>
          <cell r="B1588" t="str">
            <v>SOB</v>
          </cell>
          <cell r="C1588">
            <v>38514</v>
          </cell>
          <cell r="D1588">
            <v>1</v>
          </cell>
          <cell r="E1588">
            <v>4.6300000000000001E-2</v>
          </cell>
          <cell r="F1588" t="str">
            <v>DAT</v>
          </cell>
          <cell r="G1588">
            <v>2</v>
          </cell>
          <cell r="H1588">
            <v>299</v>
          </cell>
          <cell r="I1588">
            <v>2004</v>
          </cell>
          <cell r="J1588">
            <v>8</v>
          </cell>
          <cell r="K1588">
            <v>4.6300000000000001E-2</v>
          </cell>
          <cell r="L1588" t="str">
            <v>NOM</v>
          </cell>
          <cell r="M1588" t="str">
            <v>DATATEC 2o. Nivel</v>
          </cell>
          <cell r="N1588">
            <v>2004008</v>
          </cell>
        </row>
        <row r="1589">
          <cell r="A1589">
            <v>38212</v>
          </cell>
          <cell r="B1589" t="str">
            <v>SOB</v>
          </cell>
          <cell r="C1589">
            <v>39364</v>
          </cell>
          <cell r="D1589">
            <v>1</v>
          </cell>
          <cell r="E1589">
            <v>7.9500000000000001E-2</v>
          </cell>
          <cell r="F1589" t="str">
            <v>DAT</v>
          </cell>
          <cell r="G1589">
            <v>2</v>
          </cell>
          <cell r="H1589">
            <v>1149</v>
          </cell>
          <cell r="I1589">
            <v>2004</v>
          </cell>
          <cell r="J1589">
            <v>8</v>
          </cell>
          <cell r="K1589">
            <v>7.9500000000000001E-2</v>
          </cell>
          <cell r="L1589" t="str">
            <v>NOM</v>
          </cell>
          <cell r="M1589" t="str">
            <v>DATATEC 2o. Nivel</v>
          </cell>
          <cell r="N1589">
            <v>2004008</v>
          </cell>
        </row>
        <row r="1590">
          <cell r="A1590">
            <v>38212</v>
          </cell>
          <cell r="B1590" t="str">
            <v>SOB</v>
          </cell>
          <cell r="C1590">
            <v>39638</v>
          </cell>
          <cell r="D1590">
            <v>1</v>
          </cell>
          <cell r="E1590">
            <v>8.7499999999999994E-2</v>
          </cell>
          <cell r="F1590" t="str">
            <v>DAT</v>
          </cell>
          <cell r="G1590">
            <v>2</v>
          </cell>
          <cell r="H1590">
            <v>1423</v>
          </cell>
          <cell r="I1590">
            <v>2004</v>
          </cell>
          <cell r="J1590">
            <v>8</v>
          </cell>
          <cell r="K1590">
            <v>8.7499999999999994E-2</v>
          </cell>
          <cell r="L1590" t="str">
            <v>NOM</v>
          </cell>
          <cell r="M1590" t="str">
            <v>DATATEC 2o. Nivel</v>
          </cell>
          <cell r="N1590">
            <v>2004008</v>
          </cell>
        </row>
        <row r="1591">
          <cell r="A1591">
            <v>38212</v>
          </cell>
          <cell r="B1591" t="str">
            <v>SOB</v>
          </cell>
          <cell r="C1591">
            <v>41619</v>
          </cell>
          <cell r="D1591">
            <v>3</v>
          </cell>
          <cell r="E1591">
            <v>6.5000000000000002E-2</v>
          </cell>
          <cell r="F1591" t="str">
            <v>DAT</v>
          </cell>
          <cell r="G1591">
            <v>2</v>
          </cell>
          <cell r="H1591">
            <v>3404</v>
          </cell>
          <cell r="I1591">
            <v>2004</v>
          </cell>
          <cell r="J1591">
            <v>8</v>
          </cell>
          <cell r="K1591">
            <v>0.19500000000000001</v>
          </cell>
          <cell r="L1591" t="str">
            <v>VAC</v>
          </cell>
          <cell r="M1591" t="str">
            <v>DATATEC 2o. Nivel</v>
          </cell>
          <cell r="N1591">
            <v>2004008</v>
          </cell>
        </row>
        <row r="1592">
          <cell r="A1592">
            <v>38215</v>
          </cell>
          <cell r="B1592" t="str">
            <v>SOB</v>
          </cell>
          <cell r="C1592">
            <v>38941</v>
          </cell>
          <cell r="D1592">
            <v>2</v>
          </cell>
          <cell r="E1592">
            <v>6.4500000000000002E-2</v>
          </cell>
          <cell r="F1592" t="str">
            <v>CIM</v>
          </cell>
          <cell r="G1592">
            <v>2</v>
          </cell>
          <cell r="H1592">
            <v>725</v>
          </cell>
          <cell r="I1592">
            <v>2004</v>
          </cell>
          <cell r="J1592">
            <v>8</v>
          </cell>
          <cell r="K1592">
            <v>0.129</v>
          </cell>
          <cell r="L1592" t="str">
            <v>NOM</v>
          </cell>
          <cell r="M1592" t="str">
            <v>CIMD 2o. Nivel</v>
          </cell>
          <cell r="N1592">
            <v>2004008</v>
          </cell>
        </row>
        <row r="1593">
          <cell r="A1593">
            <v>38215</v>
          </cell>
          <cell r="B1593" t="str">
            <v>SOB</v>
          </cell>
          <cell r="C1593">
            <v>38268</v>
          </cell>
          <cell r="D1593">
            <v>2.2000000000000002</v>
          </cell>
          <cell r="E1593">
            <v>1.8411E-2</v>
          </cell>
          <cell r="F1593" t="str">
            <v>DAT</v>
          </cell>
          <cell r="G1593">
            <v>1</v>
          </cell>
          <cell r="H1593">
            <v>52</v>
          </cell>
          <cell r="I1593">
            <v>2004</v>
          </cell>
          <cell r="J1593">
            <v>8</v>
          </cell>
          <cell r="K1593">
            <v>4.0504200000000004E-2</v>
          </cell>
          <cell r="L1593" t="str">
            <v>NOM</v>
          </cell>
          <cell r="M1593" t="str">
            <v>DATATEC 1er. Nivel</v>
          </cell>
          <cell r="N1593">
            <v>2004008</v>
          </cell>
        </row>
        <row r="1594">
          <cell r="A1594">
            <v>38215</v>
          </cell>
          <cell r="B1594" t="str">
            <v>SOB</v>
          </cell>
          <cell r="C1594">
            <v>38941</v>
          </cell>
          <cell r="D1594">
            <v>1</v>
          </cell>
          <cell r="E1594">
            <v>6.4000000000000001E-2</v>
          </cell>
          <cell r="F1594" t="str">
            <v>DAT</v>
          </cell>
          <cell r="G1594">
            <v>1</v>
          </cell>
          <cell r="H1594">
            <v>725</v>
          </cell>
          <cell r="I1594">
            <v>2004</v>
          </cell>
          <cell r="J1594">
            <v>8</v>
          </cell>
          <cell r="K1594">
            <v>6.4000000000000001E-2</v>
          </cell>
          <cell r="L1594" t="str">
            <v>NOM</v>
          </cell>
          <cell r="M1594" t="str">
            <v>DATATEC 1er. Nivel</v>
          </cell>
          <cell r="N1594">
            <v>2004008</v>
          </cell>
        </row>
        <row r="1595">
          <cell r="A1595">
            <v>38215</v>
          </cell>
          <cell r="B1595" t="str">
            <v>SOB</v>
          </cell>
          <cell r="C1595">
            <v>38268</v>
          </cell>
          <cell r="D1595">
            <v>8</v>
          </cell>
          <cell r="E1595">
            <v>1.2625000000000001E-2</v>
          </cell>
          <cell r="F1595" t="str">
            <v>DAT</v>
          </cell>
          <cell r="G1595">
            <v>2</v>
          </cell>
          <cell r="H1595">
            <v>52</v>
          </cell>
          <cell r="I1595">
            <v>2004</v>
          </cell>
          <cell r="J1595">
            <v>8</v>
          </cell>
          <cell r="K1595">
            <v>0.10100000000000001</v>
          </cell>
          <cell r="L1595" t="str">
            <v>NOM</v>
          </cell>
          <cell r="M1595" t="str">
            <v>DATATEC 2o. Nivel</v>
          </cell>
          <cell r="N1595">
            <v>2004008</v>
          </cell>
        </row>
        <row r="1596">
          <cell r="A1596">
            <v>38215</v>
          </cell>
          <cell r="B1596" t="str">
            <v>SOB</v>
          </cell>
          <cell r="C1596">
            <v>38514</v>
          </cell>
          <cell r="D1596">
            <v>1</v>
          </cell>
          <cell r="E1596">
            <v>4.5499999999999999E-2</v>
          </cell>
          <cell r="F1596" t="str">
            <v>DAT</v>
          </cell>
          <cell r="G1596">
            <v>2</v>
          </cell>
          <cell r="H1596">
            <v>298</v>
          </cell>
          <cell r="I1596">
            <v>2004</v>
          </cell>
          <cell r="J1596">
            <v>8</v>
          </cell>
          <cell r="K1596">
            <v>4.5499999999999999E-2</v>
          </cell>
          <cell r="L1596" t="str">
            <v>NOM</v>
          </cell>
          <cell r="M1596" t="str">
            <v>DATATEC 2o. Nivel</v>
          </cell>
          <cell r="N1596">
            <v>2004008</v>
          </cell>
        </row>
        <row r="1597">
          <cell r="A1597">
            <v>38215</v>
          </cell>
          <cell r="B1597" t="str">
            <v>SOB</v>
          </cell>
          <cell r="C1597">
            <v>38941</v>
          </cell>
          <cell r="D1597">
            <v>6</v>
          </cell>
          <cell r="E1597">
            <v>6.4399999999999999E-2</v>
          </cell>
          <cell r="F1597" t="str">
            <v>DAT</v>
          </cell>
          <cell r="G1597">
            <v>2</v>
          </cell>
          <cell r="H1597">
            <v>725</v>
          </cell>
          <cell r="I1597">
            <v>2004</v>
          </cell>
          <cell r="J1597">
            <v>8</v>
          </cell>
          <cell r="K1597">
            <v>0.38639999999999997</v>
          </cell>
          <cell r="L1597" t="str">
            <v>NOM</v>
          </cell>
          <cell r="M1597" t="str">
            <v>DATATEC 2o. Nivel</v>
          </cell>
          <cell r="N1597">
            <v>2004008</v>
          </cell>
        </row>
        <row r="1598">
          <cell r="A1598">
            <v>38216</v>
          </cell>
          <cell r="B1598" t="str">
            <v>SOB</v>
          </cell>
          <cell r="C1598">
            <v>38514</v>
          </cell>
          <cell r="D1598">
            <v>2</v>
          </cell>
          <cell r="E1598">
            <v>4.4999999999999998E-2</v>
          </cell>
          <cell r="F1598" t="str">
            <v>CIM</v>
          </cell>
          <cell r="G1598">
            <v>2</v>
          </cell>
          <cell r="H1598">
            <v>297</v>
          </cell>
          <cell r="I1598">
            <v>2004</v>
          </cell>
          <cell r="J1598">
            <v>8</v>
          </cell>
          <cell r="K1598">
            <v>0.09</v>
          </cell>
          <cell r="L1598" t="str">
            <v>NOM</v>
          </cell>
          <cell r="M1598" t="str">
            <v>CIMD 2o. Nivel</v>
          </cell>
          <cell r="N1598">
            <v>2004008</v>
          </cell>
        </row>
        <row r="1599">
          <cell r="A1599">
            <v>38216</v>
          </cell>
          <cell r="B1599" t="str">
            <v>SOB</v>
          </cell>
          <cell r="C1599">
            <v>39364</v>
          </cell>
          <cell r="D1599">
            <v>1</v>
          </cell>
          <cell r="E1599">
            <v>0.08</v>
          </cell>
          <cell r="F1599" t="str">
            <v>CIM</v>
          </cell>
          <cell r="G1599">
            <v>2</v>
          </cell>
          <cell r="H1599">
            <v>1147</v>
          </cell>
          <cell r="I1599">
            <v>2004</v>
          </cell>
          <cell r="J1599">
            <v>8</v>
          </cell>
          <cell r="K1599">
            <v>0.08</v>
          </cell>
          <cell r="L1599" t="str">
            <v>NOM</v>
          </cell>
          <cell r="M1599" t="str">
            <v>CIMD 2o. Nivel</v>
          </cell>
          <cell r="N1599">
            <v>2004008</v>
          </cell>
        </row>
        <row r="1600">
          <cell r="A1600">
            <v>38216</v>
          </cell>
          <cell r="B1600" t="str">
            <v>SOB</v>
          </cell>
          <cell r="C1600">
            <v>39638</v>
          </cell>
          <cell r="D1600">
            <v>2</v>
          </cell>
          <cell r="E1600">
            <v>8.6900000000000005E-2</v>
          </cell>
          <cell r="F1600" t="str">
            <v>CIM</v>
          </cell>
          <cell r="G1600">
            <v>2</v>
          </cell>
          <cell r="H1600">
            <v>1421</v>
          </cell>
          <cell r="I1600">
            <v>2004</v>
          </cell>
          <cell r="J1600">
            <v>8</v>
          </cell>
          <cell r="K1600">
            <v>0.17380000000000001</v>
          </cell>
          <cell r="L1600" t="str">
            <v>NOM</v>
          </cell>
          <cell r="M1600" t="str">
            <v>CIMD 2o. Nivel</v>
          </cell>
          <cell r="N1600">
            <v>2004008</v>
          </cell>
        </row>
        <row r="1601">
          <cell r="A1601">
            <v>38216</v>
          </cell>
          <cell r="B1601" t="str">
            <v>SOB</v>
          </cell>
          <cell r="C1601">
            <v>38514</v>
          </cell>
          <cell r="D1601">
            <v>1</v>
          </cell>
          <cell r="E1601">
            <v>4.4999999999999998E-2</v>
          </cell>
          <cell r="F1601" t="str">
            <v>DAT</v>
          </cell>
          <cell r="G1601">
            <v>1</v>
          </cell>
          <cell r="H1601">
            <v>297</v>
          </cell>
          <cell r="I1601">
            <v>2004</v>
          </cell>
          <cell r="J1601">
            <v>8</v>
          </cell>
          <cell r="K1601">
            <v>4.4999999999999998E-2</v>
          </cell>
          <cell r="L1601" t="str">
            <v>NOM</v>
          </cell>
          <cell r="M1601" t="str">
            <v>DATATEC 1er. Nivel</v>
          </cell>
          <cell r="N1601">
            <v>2004008</v>
          </cell>
        </row>
        <row r="1602">
          <cell r="A1602">
            <v>38216</v>
          </cell>
          <cell r="B1602" t="str">
            <v>SOB</v>
          </cell>
          <cell r="C1602">
            <v>38370</v>
          </cell>
          <cell r="D1602">
            <v>3</v>
          </cell>
          <cell r="E1602">
            <v>3.7366999999999997E-2</v>
          </cell>
          <cell r="F1602" t="str">
            <v>DAT</v>
          </cell>
          <cell r="G1602">
            <v>2</v>
          </cell>
          <cell r="H1602">
            <v>153</v>
          </cell>
          <cell r="I1602">
            <v>2004</v>
          </cell>
          <cell r="J1602">
            <v>8</v>
          </cell>
          <cell r="K1602">
            <v>0.11210099999999999</v>
          </cell>
          <cell r="L1602" t="str">
            <v>NOM</v>
          </cell>
          <cell r="M1602" t="str">
            <v>DATATEC 2o. Nivel</v>
          </cell>
          <cell r="N1602">
            <v>2004008</v>
          </cell>
        </row>
        <row r="1603">
          <cell r="A1603">
            <v>38216</v>
          </cell>
          <cell r="B1603" t="str">
            <v>SOB</v>
          </cell>
          <cell r="C1603">
            <v>38514</v>
          </cell>
          <cell r="D1603">
            <v>3</v>
          </cell>
          <cell r="E1603">
            <v>4.4832999999999998E-2</v>
          </cell>
          <cell r="F1603" t="str">
            <v>DAT</v>
          </cell>
          <cell r="G1603">
            <v>2</v>
          </cell>
          <cell r="H1603">
            <v>297</v>
          </cell>
          <cell r="I1603">
            <v>2004</v>
          </cell>
          <cell r="J1603">
            <v>8</v>
          </cell>
          <cell r="K1603">
            <v>0.13449899999999998</v>
          </cell>
          <cell r="L1603" t="str">
            <v>NOM</v>
          </cell>
          <cell r="M1603" t="str">
            <v>DATATEC 2o. Nivel</v>
          </cell>
          <cell r="N1603">
            <v>2004008</v>
          </cell>
        </row>
        <row r="1604">
          <cell r="A1604">
            <v>38216</v>
          </cell>
          <cell r="B1604" t="str">
            <v>SOB</v>
          </cell>
          <cell r="C1604">
            <v>38941</v>
          </cell>
          <cell r="D1604">
            <v>6</v>
          </cell>
          <cell r="E1604">
            <v>6.4083000000000001E-2</v>
          </cell>
          <cell r="F1604" t="str">
            <v>DAT</v>
          </cell>
          <cell r="G1604">
            <v>2</v>
          </cell>
          <cell r="H1604">
            <v>724</v>
          </cell>
          <cell r="I1604">
            <v>2004</v>
          </cell>
          <cell r="J1604">
            <v>8</v>
          </cell>
          <cell r="K1604">
            <v>0.38449800000000001</v>
          </cell>
          <cell r="L1604" t="str">
            <v>NOM</v>
          </cell>
          <cell r="M1604" t="str">
            <v>DATATEC 2o. Nivel</v>
          </cell>
          <cell r="N1604">
            <v>2004008</v>
          </cell>
        </row>
        <row r="1605">
          <cell r="A1605">
            <v>38216</v>
          </cell>
          <cell r="B1605" t="str">
            <v>SOB</v>
          </cell>
          <cell r="C1605">
            <v>39124</v>
          </cell>
          <cell r="D1605">
            <v>3</v>
          </cell>
          <cell r="E1605">
            <v>7.0300000000000001E-2</v>
          </cell>
          <cell r="F1605" t="str">
            <v>DAT</v>
          </cell>
          <cell r="G1605">
            <v>2</v>
          </cell>
          <cell r="H1605">
            <v>907</v>
          </cell>
          <cell r="I1605">
            <v>2004</v>
          </cell>
          <cell r="J1605">
            <v>8</v>
          </cell>
          <cell r="K1605">
            <v>0.2109</v>
          </cell>
          <cell r="L1605" t="str">
            <v>NOM</v>
          </cell>
          <cell r="M1605" t="str">
            <v>DATATEC 2o. Nivel</v>
          </cell>
          <cell r="N1605">
            <v>2004008</v>
          </cell>
        </row>
        <row r="1606">
          <cell r="A1606">
            <v>38216</v>
          </cell>
          <cell r="B1606" t="str">
            <v>SOB</v>
          </cell>
          <cell r="C1606">
            <v>39638</v>
          </cell>
          <cell r="D1606">
            <v>6</v>
          </cell>
          <cell r="E1606">
            <v>8.6567000000000005E-2</v>
          </cell>
          <cell r="F1606" t="str">
            <v>DAT</v>
          </cell>
          <cell r="G1606">
            <v>2</v>
          </cell>
          <cell r="H1606">
            <v>1421</v>
          </cell>
          <cell r="I1606">
            <v>2004</v>
          </cell>
          <cell r="J1606">
            <v>8</v>
          </cell>
          <cell r="K1606">
            <v>0.51940200000000003</v>
          </cell>
          <cell r="L1606" t="str">
            <v>NOM</v>
          </cell>
          <cell r="M1606" t="str">
            <v>DATATEC 2o. Nivel</v>
          </cell>
          <cell r="N1606">
            <v>2004008</v>
          </cell>
        </row>
        <row r="1607">
          <cell r="A1607">
            <v>38217</v>
          </cell>
          <cell r="B1607" t="str">
            <v>SOB</v>
          </cell>
          <cell r="C1607">
            <v>38941</v>
          </cell>
          <cell r="D1607">
            <v>6</v>
          </cell>
          <cell r="E1607">
            <v>6.3875000000000001E-2</v>
          </cell>
          <cell r="F1607" t="str">
            <v>DAT</v>
          </cell>
          <cell r="G1607">
            <v>1</v>
          </cell>
          <cell r="H1607">
            <v>723</v>
          </cell>
          <cell r="I1607">
            <v>2004</v>
          </cell>
          <cell r="J1607">
            <v>8</v>
          </cell>
          <cell r="K1607">
            <v>0.38324999999999998</v>
          </cell>
          <cell r="L1607" t="str">
            <v>NOM</v>
          </cell>
          <cell r="M1607" t="str">
            <v>DATATEC 1er. Nivel</v>
          </cell>
          <cell r="N1607">
            <v>2004008</v>
          </cell>
        </row>
        <row r="1608">
          <cell r="A1608">
            <v>38217</v>
          </cell>
          <cell r="B1608" t="str">
            <v>SOB</v>
          </cell>
          <cell r="C1608">
            <v>38514</v>
          </cell>
          <cell r="D1608">
            <v>1</v>
          </cell>
          <cell r="E1608">
            <v>4.4999999999999998E-2</v>
          </cell>
          <cell r="F1608" t="str">
            <v>DAT</v>
          </cell>
          <cell r="G1608">
            <v>2</v>
          </cell>
          <cell r="H1608">
            <v>296</v>
          </cell>
          <cell r="I1608">
            <v>2004</v>
          </cell>
          <cell r="J1608">
            <v>8</v>
          </cell>
          <cell r="K1608">
            <v>4.4999999999999998E-2</v>
          </cell>
          <cell r="L1608" t="str">
            <v>NOM</v>
          </cell>
          <cell r="M1608" t="str">
            <v>DATATEC 2o. Nivel</v>
          </cell>
          <cell r="N1608">
            <v>2004008</v>
          </cell>
        </row>
        <row r="1609">
          <cell r="A1609">
            <v>38217</v>
          </cell>
          <cell r="B1609" t="str">
            <v>SOB</v>
          </cell>
          <cell r="C1609">
            <v>38941</v>
          </cell>
          <cell r="D1609">
            <v>1</v>
          </cell>
          <cell r="E1609">
            <v>6.4000000000000001E-2</v>
          </cell>
          <cell r="F1609" t="str">
            <v>DAT</v>
          </cell>
          <cell r="G1609">
            <v>2</v>
          </cell>
          <cell r="H1609">
            <v>723</v>
          </cell>
          <cell r="I1609">
            <v>2004</v>
          </cell>
          <cell r="J1609">
            <v>8</v>
          </cell>
          <cell r="K1609">
            <v>6.4000000000000001E-2</v>
          </cell>
          <cell r="L1609" t="str">
            <v>NOM</v>
          </cell>
          <cell r="M1609" t="str">
            <v>DATATEC 2o. Nivel</v>
          </cell>
          <cell r="N1609">
            <v>2004008</v>
          </cell>
        </row>
        <row r="1610">
          <cell r="A1610">
            <v>38217</v>
          </cell>
          <cell r="B1610" t="str">
            <v>SOB</v>
          </cell>
          <cell r="C1610">
            <v>39364</v>
          </cell>
          <cell r="D1610">
            <v>7</v>
          </cell>
          <cell r="E1610">
            <v>7.6999999999999999E-2</v>
          </cell>
          <cell r="F1610" t="str">
            <v>DAT</v>
          </cell>
          <cell r="G1610">
            <v>2</v>
          </cell>
          <cell r="H1610">
            <v>1146</v>
          </cell>
          <cell r="I1610">
            <v>2004</v>
          </cell>
          <cell r="J1610">
            <v>8</v>
          </cell>
          <cell r="K1610">
            <v>0.53900000000000003</v>
          </cell>
          <cell r="L1610" t="str">
            <v>NOM</v>
          </cell>
          <cell r="M1610" t="str">
            <v>DATATEC 2o. Nivel</v>
          </cell>
          <cell r="N1610">
            <v>2004008</v>
          </cell>
        </row>
        <row r="1611">
          <cell r="A1611">
            <v>38217</v>
          </cell>
          <cell r="B1611" t="str">
            <v>SOB</v>
          </cell>
          <cell r="C1611">
            <v>39638</v>
          </cell>
          <cell r="D1611">
            <v>9</v>
          </cell>
          <cell r="E1611">
            <v>8.5999999999999993E-2</v>
          </cell>
          <cell r="F1611" t="str">
            <v>DAT</v>
          </cell>
          <cell r="G1611">
            <v>2</v>
          </cell>
          <cell r="H1611">
            <v>1420</v>
          </cell>
          <cell r="I1611">
            <v>2004</v>
          </cell>
          <cell r="J1611">
            <v>8</v>
          </cell>
          <cell r="K1611">
            <v>0.77399999999999991</v>
          </cell>
          <cell r="L1611" t="str">
            <v>NOM</v>
          </cell>
          <cell r="M1611" t="str">
            <v>DATATEC 2o. Nivel</v>
          </cell>
          <cell r="N1611">
            <v>2004008</v>
          </cell>
        </row>
        <row r="1612">
          <cell r="A1612">
            <v>38218</v>
          </cell>
          <cell r="B1612" t="str">
            <v>SOB</v>
          </cell>
          <cell r="C1612">
            <v>38268</v>
          </cell>
          <cell r="D1612">
            <v>2.5</v>
          </cell>
          <cell r="E1612">
            <v>2.5000000000000001E-2</v>
          </cell>
          <cell r="F1612" t="str">
            <v>CIM</v>
          </cell>
          <cell r="G1612">
            <v>2</v>
          </cell>
          <cell r="H1612">
            <v>49</v>
          </cell>
          <cell r="I1612">
            <v>2004</v>
          </cell>
          <cell r="J1612">
            <v>8</v>
          </cell>
          <cell r="K1612">
            <v>6.25E-2</v>
          </cell>
          <cell r="L1612" t="str">
            <v>NOM</v>
          </cell>
          <cell r="M1612" t="str">
            <v>CIMD 2o. Nivel</v>
          </cell>
          <cell r="N1612">
            <v>2004008</v>
          </cell>
        </row>
        <row r="1613">
          <cell r="A1613">
            <v>38218</v>
          </cell>
          <cell r="B1613" t="str">
            <v>SOB</v>
          </cell>
          <cell r="C1613">
            <v>38268</v>
          </cell>
          <cell r="D1613">
            <v>8</v>
          </cell>
          <cell r="E1613">
            <v>2.5000000000000001E-2</v>
          </cell>
          <cell r="F1613" t="str">
            <v>DAT</v>
          </cell>
          <cell r="G1613">
            <v>2</v>
          </cell>
          <cell r="H1613">
            <v>49</v>
          </cell>
          <cell r="I1613">
            <v>2004</v>
          </cell>
          <cell r="J1613">
            <v>8</v>
          </cell>
          <cell r="K1613">
            <v>0.2</v>
          </cell>
          <cell r="L1613" t="str">
            <v>NOM</v>
          </cell>
          <cell r="M1613" t="str">
            <v>DATATEC 2o. Nivel</v>
          </cell>
          <cell r="N1613">
            <v>2004008</v>
          </cell>
        </row>
        <row r="1614">
          <cell r="A1614">
            <v>38218</v>
          </cell>
          <cell r="B1614" t="str">
            <v>SOB</v>
          </cell>
          <cell r="C1614">
            <v>38514</v>
          </cell>
          <cell r="D1614">
            <v>1</v>
          </cell>
          <cell r="E1614">
            <v>4.4499999999999998E-2</v>
          </cell>
          <cell r="F1614" t="str">
            <v>DAT</v>
          </cell>
          <cell r="G1614">
            <v>2</v>
          </cell>
          <cell r="H1614">
            <v>295</v>
          </cell>
          <cell r="I1614">
            <v>2004</v>
          </cell>
          <cell r="J1614">
            <v>8</v>
          </cell>
          <cell r="K1614">
            <v>4.4499999999999998E-2</v>
          </cell>
          <cell r="L1614" t="str">
            <v>NOM</v>
          </cell>
          <cell r="M1614" t="str">
            <v>DATATEC 2o. Nivel</v>
          </cell>
          <cell r="N1614">
            <v>2004008</v>
          </cell>
        </row>
        <row r="1615">
          <cell r="A1615">
            <v>38218</v>
          </cell>
          <cell r="B1615" t="str">
            <v>SOB</v>
          </cell>
          <cell r="C1615">
            <v>40247</v>
          </cell>
          <cell r="D1615">
            <v>1</v>
          </cell>
          <cell r="E1615">
            <v>0.105</v>
          </cell>
          <cell r="F1615" t="str">
            <v>DAT</v>
          </cell>
          <cell r="G1615">
            <v>2</v>
          </cell>
          <cell r="H1615">
            <v>2028</v>
          </cell>
          <cell r="I1615">
            <v>2004</v>
          </cell>
          <cell r="J1615">
            <v>8</v>
          </cell>
          <cell r="K1615">
            <v>0.105</v>
          </cell>
          <cell r="L1615" t="str">
            <v>NOM</v>
          </cell>
          <cell r="M1615" t="str">
            <v>DATATEC 2o. Nivel</v>
          </cell>
          <cell r="N1615">
            <v>2004008</v>
          </cell>
        </row>
        <row r="1616">
          <cell r="A1616">
            <v>38219</v>
          </cell>
          <cell r="B1616" t="str">
            <v>SOB</v>
          </cell>
          <cell r="C1616">
            <v>40247</v>
          </cell>
          <cell r="D1616">
            <v>1</v>
          </cell>
          <cell r="E1616">
            <v>0.1045</v>
          </cell>
          <cell r="F1616" t="str">
            <v>CIM</v>
          </cell>
          <cell r="G1616">
            <v>2</v>
          </cell>
          <cell r="H1616">
            <v>2025</v>
          </cell>
          <cell r="I1616">
            <v>2004</v>
          </cell>
          <cell r="J1616">
            <v>8</v>
          </cell>
          <cell r="K1616">
            <v>0.1045</v>
          </cell>
          <cell r="L1616" t="str">
            <v>NOM</v>
          </cell>
          <cell r="M1616" t="str">
            <v>CIMD 2o. Nivel</v>
          </cell>
          <cell r="N1616">
            <v>2004008</v>
          </cell>
        </row>
        <row r="1617">
          <cell r="A1617">
            <v>38219</v>
          </cell>
          <cell r="B1617" t="str">
            <v>SOB</v>
          </cell>
          <cell r="C1617">
            <v>38941</v>
          </cell>
          <cell r="D1617">
            <v>1</v>
          </cell>
          <cell r="E1617">
            <v>6.3600000000000004E-2</v>
          </cell>
          <cell r="F1617" t="str">
            <v>DAT</v>
          </cell>
          <cell r="G1617">
            <v>1</v>
          </cell>
          <cell r="H1617">
            <v>719</v>
          </cell>
          <cell r="I1617">
            <v>2004</v>
          </cell>
          <cell r="J1617">
            <v>8</v>
          </cell>
          <cell r="K1617">
            <v>6.3600000000000004E-2</v>
          </cell>
          <cell r="L1617" t="str">
            <v>NOM</v>
          </cell>
          <cell r="M1617" t="str">
            <v>DATATEC 1er. Nivel</v>
          </cell>
          <cell r="N1617">
            <v>2004008</v>
          </cell>
        </row>
        <row r="1618">
          <cell r="A1618">
            <v>38219</v>
          </cell>
          <cell r="B1618" t="str">
            <v>SOB</v>
          </cell>
          <cell r="C1618">
            <v>39638</v>
          </cell>
          <cell r="D1618">
            <v>1</v>
          </cell>
          <cell r="E1618">
            <v>8.5500000000000007E-2</v>
          </cell>
          <cell r="F1618" t="str">
            <v>DAT</v>
          </cell>
          <cell r="G1618">
            <v>1</v>
          </cell>
          <cell r="H1618">
            <v>1416</v>
          </cell>
          <cell r="I1618">
            <v>2004</v>
          </cell>
          <cell r="J1618">
            <v>8</v>
          </cell>
          <cell r="K1618">
            <v>8.5500000000000007E-2</v>
          </cell>
          <cell r="L1618" t="str">
            <v>NOM</v>
          </cell>
          <cell r="M1618" t="str">
            <v>DATATEC 1er. Nivel</v>
          </cell>
          <cell r="N1618">
            <v>2004008</v>
          </cell>
        </row>
        <row r="1619">
          <cell r="A1619">
            <v>38219</v>
          </cell>
          <cell r="B1619" t="str">
            <v>SOB</v>
          </cell>
          <cell r="C1619">
            <v>38370</v>
          </cell>
          <cell r="D1619">
            <v>7</v>
          </cell>
          <cell r="E1619">
            <v>3.6570999999999999E-2</v>
          </cell>
          <cell r="F1619" t="str">
            <v>DAT</v>
          </cell>
          <cell r="G1619">
            <v>2</v>
          </cell>
          <cell r="H1619">
            <v>148</v>
          </cell>
          <cell r="I1619">
            <v>2004</v>
          </cell>
          <cell r="J1619">
            <v>8</v>
          </cell>
          <cell r="K1619">
            <v>0.25599699999999997</v>
          </cell>
          <cell r="L1619" t="str">
            <v>NOM</v>
          </cell>
          <cell r="M1619" t="str">
            <v>DATATEC 2o. Nivel</v>
          </cell>
          <cell r="N1619">
            <v>2004008</v>
          </cell>
        </row>
        <row r="1620">
          <cell r="A1620">
            <v>38219</v>
          </cell>
          <cell r="B1620" t="str">
            <v>SOB</v>
          </cell>
          <cell r="C1620">
            <v>38514</v>
          </cell>
          <cell r="D1620">
            <v>8</v>
          </cell>
          <cell r="E1620">
            <v>4.3737999999999999E-2</v>
          </cell>
          <cell r="F1620" t="str">
            <v>DAT</v>
          </cell>
          <cell r="G1620">
            <v>2</v>
          </cell>
          <cell r="H1620">
            <v>292</v>
          </cell>
          <cell r="I1620">
            <v>2004</v>
          </cell>
          <cell r="J1620">
            <v>8</v>
          </cell>
          <cell r="K1620">
            <v>0.34990399999999999</v>
          </cell>
          <cell r="L1620" t="str">
            <v>NOM</v>
          </cell>
          <cell r="M1620" t="str">
            <v>DATATEC 2o. Nivel</v>
          </cell>
          <cell r="N1620">
            <v>2004008</v>
          </cell>
        </row>
        <row r="1621">
          <cell r="A1621">
            <v>38219</v>
          </cell>
          <cell r="B1621" t="str">
            <v>SOB</v>
          </cell>
          <cell r="C1621">
            <v>38941</v>
          </cell>
          <cell r="D1621">
            <v>8</v>
          </cell>
          <cell r="E1621">
            <v>6.3725000000000004E-2</v>
          </cell>
          <cell r="F1621" t="str">
            <v>DAT</v>
          </cell>
          <cell r="G1621">
            <v>2</v>
          </cell>
          <cell r="H1621">
            <v>719</v>
          </cell>
          <cell r="I1621">
            <v>2004</v>
          </cell>
          <cell r="J1621">
            <v>8</v>
          </cell>
          <cell r="K1621">
            <v>0.50980000000000003</v>
          </cell>
          <cell r="L1621" t="str">
            <v>NOM</v>
          </cell>
          <cell r="M1621" t="str">
            <v>DATATEC 2o. Nivel</v>
          </cell>
          <cell r="N1621">
            <v>2004008</v>
          </cell>
        </row>
        <row r="1622">
          <cell r="A1622">
            <v>38219</v>
          </cell>
          <cell r="B1622" t="str">
            <v>SOB</v>
          </cell>
          <cell r="C1622">
            <v>39124</v>
          </cell>
          <cell r="D1622">
            <v>9</v>
          </cell>
          <cell r="E1622">
            <v>6.9067000000000003E-2</v>
          </cell>
          <cell r="F1622" t="str">
            <v>DAT</v>
          </cell>
          <cell r="G1622">
            <v>2</v>
          </cell>
          <cell r="H1622">
            <v>902</v>
          </cell>
          <cell r="I1622">
            <v>2004</v>
          </cell>
          <cell r="J1622">
            <v>8</v>
          </cell>
          <cell r="K1622">
            <v>0.62160300000000002</v>
          </cell>
          <cell r="L1622" t="str">
            <v>NOM</v>
          </cell>
          <cell r="M1622" t="str">
            <v>DATATEC 2o. Nivel</v>
          </cell>
          <cell r="N1622">
            <v>2004008</v>
          </cell>
        </row>
        <row r="1623">
          <cell r="A1623">
            <v>38219</v>
          </cell>
          <cell r="B1623" t="str">
            <v>SOB</v>
          </cell>
          <cell r="C1623">
            <v>39364</v>
          </cell>
          <cell r="D1623">
            <v>15</v>
          </cell>
          <cell r="E1623">
            <v>7.7600000000000002E-2</v>
          </cell>
          <cell r="F1623" t="str">
            <v>DAT</v>
          </cell>
          <cell r="G1623">
            <v>2</v>
          </cell>
          <cell r="H1623">
            <v>1142</v>
          </cell>
          <cell r="I1623">
            <v>2004</v>
          </cell>
          <cell r="J1623">
            <v>8</v>
          </cell>
          <cell r="K1623">
            <v>1.1640000000000001</v>
          </cell>
          <cell r="L1623" t="str">
            <v>NOM</v>
          </cell>
          <cell r="M1623" t="str">
            <v>DATATEC 2o. Nivel</v>
          </cell>
          <cell r="N1623">
            <v>2004008</v>
          </cell>
        </row>
        <row r="1624">
          <cell r="A1624">
            <v>38219</v>
          </cell>
          <cell r="B1624" t="str">
            <v>SOB</v>
          </cell>
          <cell r="C1624">
            <v>39638</v>
          </cell>
          <cell r="D1624">
            <v>5</v>
          </cell>
          <cell r="E1624">
            <v>8.5300000000000001E-2</v>
          </cell>
          <cell r="F1624" t="str">
            <v>DAT</v>
          </cell>
          <cell r="G1624">
            <v>2</v>
          </cell>
          <cell r="H1624">
            <v>1416</v>
          </cell>
          <cell r="I1624">
            <v>2004</v>
          </cell>
          <cell r="J1624">
            <v>8</v>
          </cell>
          <cell r="K1624">
            <v>0.42649999999999999</v>
          </cell>
          <cell r="L1624" t="str">
            <v>NOM</v>
          </cell>
          <cell r="M1624" t="str">
            <v>DATATEC 2o. Nivel</v>
          </cell>
          <cell r="N1624">
            <v>2004008</v>
          </cell>
        </row>
        <row r="1625">
          <cell r="A1625">
            <v>38222</v>
          </cell>
          <cell r="B1625" t="str">
            <v>SOB</v>
          </cell>
          <cell r="C1625">
            <v>39638</v>
          </cell>
          <cell r="D1625">
            <v>2</v>
          </cell>
          <cell r="E1625">
            <v>8.4500000000000006E-2</v>
          </cell>
          <cell r="F1625" t="str">
            <v>CIM</v>
          </cell>
          <cell r="G1625">
            <v>2</v>
          </cell>
          <cell r="H1625">
            <v>1415</v>
          </cell>
          <cell r="I1625">
            <v>2004</v>
          </cell>
          <cell r="J1625">
            <v>8</v>
          </cell>
          <cell r="K1625">
            <v>0.16900000000000001</v>
          </cell>
          <cell r="L1625" t="str">
            <v>NOM</v>
          </cell>
          <cell r="M1625" t="str">
            <v>CIMD 2o. Nivel</v>
          </cell>
          <cell r="N1625">
            <v>2004008</v>
          </cell>
        </row>
        <row r="1626">
          <cell r="A1626">
            <v>38222</v>
          </cell>
          <cell r="B1626" t="str">
            <v>SOB</v>
          </cell>
          <cell r="C1626">
            <v>40594</v>
          </cell>
          <cell r="D1626">
            <v>6</v>
          </cell>
          <cell r="E1626">
            <v>6.5625000000000003E-2</v>
          </cell>
          <cell r="F1626" t="str">
            <v>CIM</v>
          </cell>
          <cell r="G1626">
            <v>2</v>
          </cell>
          <cell r="H1626">
            <v>2371</v>
          </cell>
          <cell r="I1626">
            <v>2004</v>
          </cell>
          <cell r="J1626">
            <v>8</v>
          </cell>
          <cell r="K1626">
            <v>0.39375000000000004</v>
          </cell>
          <cell r="L1626" t="str">
            <v>VAC</v>
          </cell>
          <cell r="M1626" t="str">
            <v>CIMD 2o. Nivel</v>
          </cell>
          <cell r="N1626">
            <v>2004008</v>
          </cell>
        </row>
        <row r="1627">
          <cell r="A1627">
            <v>38222</v>
          </cell>
          <cell r="B1627" t="str">
            <v>SOB</v>
          </cell>
          <cell r="C1627">
            <v>38370</v>
          </cell>
          <cell r="D1627">
            <v>1</v>
          </cell>
          <cell r="E1627">
            <v>3.5999999999999997E-2</v>
          </cell>
          <cell r="F1627" t="str">
            <v>DAT</v>
          </cell>
          <cell r="G1627">
            <v>1</v>
          </cell>
          <cell r="H1627">
            <v>147</v>
          </cell>
          <cell r="I1627">
            <v>2004</v>
          </cell>
          <cell r="J1627">
            <v>8</v>
          </cell>
          <cell r="K1627">
            <v>3.5999999999999997E-2</v>
          </cell>
          <cell r="L1627" t="str">
            <v>NOM</v>
          </cell>
          <cell r="M1627" t="str">
            <v>DATATEC 1er. Nivel</v>
          </cell>
          <cell r="N1627">
            <v>2004008</v>
          </cell>
        </row>
        <row r="1628">
          <cell r="A1628">
            <v>38222</v>
          </cell>
          <cell r="B1628" t="str">
            <v>SOB</v>
          </cell>
          <cell r="C1628">
            <v>39638</v>
          </cell>
          <cell r="D1628">
            <v>1</v>
          </cell>
          <cell r="E1628">
            <v>8.4500000000000006E-2</v>
          </cell>
          <cell r="F1628" t="str">
            <v>DAT</v>
          </cell>
          <cell r="G1628">
            <v>1</v>
          </cell>
          <cell r="H1628">
            <v>1415</v>
          </cell>
          <cell r="I1628">
            <v>2004</v>
          </cell>
          <cell r="J1628">
            <v>8</v>
          </cell>
          <cell r="K1628">
            <v>8.4500000000000006E-2</v>
          </cell>
          <cell r="L1628" t="str">
            <v>NOM</v>
          </cell>
          <cell r="M1628" t="str">
            <v>DATATEC 1er. Nivel</v>
          </cell>
          <cell r="N1628">
            <v>2004008</v>
          </cell>
        </row>
        <row r="1629">
          <cell r="A1629">
            <v>38222</v>
          </cell>
          <cell r="B1629" t="str">
            <v>SOB</v>
          </cell>
          <cell r="C1629">
            <v>38514</v>
          </cell>
          <cell r="D1629">
            <v>5</v>
          </cell>
          <cell r="E1629">
            <v>4.3180000000000003E-2</v>
          </cell>
          <cell r="F1629" t="str">
            <v>DAT</v>
          </cell>
          <cell r="G1629">
            <v>2</v>
          </cell>
          <cell r="H1629">
            <v>291</v>
          </cell>
          <cell r="I1629">
            <v>2004</v>
          </cell>
          <cell r="J1629">
            <v>8</v>
          </cell>
          <cell r="K1629">
            <v>0.21590000000000001</v>
          </cell>
          <cell r="L1629" t="str">
            <v>NOM</v>
          </cell>
          <cell r="M1629" t="str">
            <v>DATATEC 2o. Nivel</v>
          </cell>
          <cell r="N1629">
            <v>2004008</v>
          </cell>
        </row>
        <row r="1630">
          <cell r="A1630">
            <v>38222</v>
          </cell>
          <cell r="B1630" t="str">
            <v>SOB</v>
          </cell>
          <cell r="C1630">
            <v>38941</v>
          </cell>
          <cell r="D1630">
            <v>5</v>
          </cell>
          <cell r="E1630">
            <v>6.3079999999999997E-2</v>
          </cell>
          <cell r="F1630" t="str">
            <v>DAT</v>
          </cell>
          <cell r="G1630">
            <v>2</v>
          </cell>
          <cell r="H1630">
            <v>718</v>
          </cell>
          <cell r="I1630">
            <v>2004</v>
          </cell>
          <cell r="J1630">
            <v>8</v>
          </cell>
          <cell r="K1630">
            <v>0.31540000000000001</v>
          </cell>
          <cell r="L1630" t="str">
            <v>NOM</v>
          </cell>
          <cell r="M1630" t="str">
            <v>DATATEC 2o. Nivel</v>
          </cell>
          <cell r="N1630">
            <v>2004008</v>
          </cell>
        </row>
        <row r="1631">
          <cell r="A1631">
            <v>38222</v>
          </cell>
          <cell r="B1631" t="str">
            <v>SOB</v>
          </cell>
          <cell r="C1631">
            <v>39124</v>
          </cell>
          <cell r="D1631">
            <v>1</v>
          </cell>
          <cell r="E1631">
            <v>6.8699999999999997E-2</v>
          </cell>
          <cell r="F1631" t="str">
            <v>DAT</v>
          </cell>
          <cell r="G1631">
            <v>2</v>
          </cell>
          <cell r="H1631">
            <v>901</v>
          </cell>
          <cell r="I1631">
            <v>2004</v>
          </cell>
          <cell r="J1631">
            <v>8</v>
          </cell>
          <cell r="K1631">
            <v>6.8699999999999997E-2</v>
          </cell>
          <cell r="L1631" t="str">
            <v>NOM</v>
          </cell>
          <cell r="M1631" t="str">
            <v>DATATEC 2o. Nivel</v>
          </cell>
          <cell r="N1631">
            <v>2004008</v>
          </cell>
        </row>
        <row r="1632">
          <cell r="A1632">
            <v>38222</v>
          </cell>
          <cell r="B1632" t="str">
            <v>SOB</v>
          </cell>
          <cell r="C1632">
            <v>39364</v>
          </cell>
          <cell r="D1632">
            <v>1</v>
          </cell>
          <cell r="E1632">
            <v>7.6799999999999993E-2</v>
          </cell>
          <cell r="F1632" t="str">
            <v>DAT</v>
          </cell>
          <cell r="G1632">
            <v>2</v>
          </cell>
          <cell r="H1632">
            <v>1141</v>
          </cell>
          <cell r="I1632">
            <v>2004</v>
          </cell>
          <cell r="J1632">
            <v>8</v>
          </cell>
          <cell r="K1632">
            <v>7.6799999999999993E-2</v>
          </cell>
          <cell r="L1632" t="str">
            <v>NOM</v>
          </cell>
          <cell r="M1632" t="str">
            <v>DATATEC 2o. Nivel</v>
          </cell>
          <cell r="N1632">
            <v>2004008</v>
          </cell>
        </row>
        <row r="1633">
          <cell r="A1633">
            <v>38222</v>
          </cell>
          <cell r="B1633" t="str">
            <v>SOB</v>
          </cell>
          <cell r="C1633">
            <v>39638</v>
          </cell>
          <cell r="D1633">
            <v>1</v>
          </cell>
          <cell r="E1633">
            <v>8.4199999999999997E-2</v>
          </cell>
          <cell r="F1633" t="str">
            <v>DAT</v>
          </cell>
          <cell r="G1633">
            <v>2</v>
          </cell>
          <cell r="H1633">
            <v>1415</v>
          </cell>
          <cell r="I1633">
            <v>2004</v>
          </cell>
          <cell r="J1633">
            <v>8</v>
          </cell>
          <cell r="K1633">
            <v>8.4199999999999997E-2</v>
          </cell>
          <cell r="L1633" t="str">
            <v>NOM</v>
          </cell>
          <cell r="M1633" t="str">
            <v>DATATEC 2o. Nivel</v>
          </cell>
          <cell r="N1633">
            <v>2004008</v>
          </cell>
        </row>
        <row r="1634">
          <cell r="A1634">
            <v>38223</v>
          </cell>
          <cell r="B1634" t="str">
            <v>SOB</v>
          </cell>
          <cell r="C1634">
            <v>38941</v>
          </cell>
          <cell r="D1634">
            <v>4</v>
          </cell>
          <cell r="E1634">
            <v>6.2899999999999998E-2</v>
          </cell>
          <cell r="F1634" t="str">
            <v>CIM</v>
          </cell>
          <cell r="G1634">
            <v>2</v>
          </cell>
          <cell r="H1634">
            <v>717</v>
          </cell>
          <cell r="I1634">
            <v>2004</v>
          </cell>
          <cell r="J1634">
            <v>8</v>
          </cell>
          <cell r="K1634">
            <v>0.25159999999999999</v>
          </cell>
          <cell r="L1634" t="str">
            <v>NOM</v>
          </cell>
          <cell r="M1634" t="str">
            <v>CIMD 2o. Nivel</v>
          </cell>
          <cell r="N1634">
            <v>2004008</v>
          </cell>
        </row>
        <row r="1635">
          <cell r="A1635">
            <v>38223</v>
          </cell>
          <cell r="B1635" t="str">
            <v>SOB</v>
          </cell>
          <cell r="C1635">
            <v>40594</v>
          </cell>
          <cell r="D1635">
            <v>31.95</v>
          </cell>
          <cell r="E1635">
            <v>6.3719899999999996E-2</v>
          </cell>
          <cell r="F1635" t="str">
            <v>CIM</v>
          </cell>
          <cell r="G1635">
            <v>2</v>
          </cell>
          <cell r="H1635">
            <v>2370</v>
          </cell>
          <cell r="I1635">
            <v>2004</v>
          </cell>
          <cell r="J1635">
            <v>8</v>
          </cell>
          <cell r="K1635">
            <v>2.0358508049999999</v>
          </cell>
          <cell r="L1635" t="str">
            <v>VAC</v>
          </cell>
          <cell r="M1635" t="str">
            <v>CIMD 2o. Nivel</v>
          </cell>
          <cell r="N1635">
            <v>2004008</v>
          </cell>
        </row>
        <row r="1636">
          <cell r="A1636">
            <v>38223</v>
          </cell>
          <cell r="B1636" t="str">
            <v>SOB</v>
          </cell>
          <cell r="C1636">
            <v>38514</v>
          </cell>
          <cell r="D1636">
            <v>1</v>
          </cell>
          <cell r="E1636">
            <v>4.3400000000000001E-2</v>
          </cell>
          <cell r="F1636" t="str">
            <v>DAT</v>
          </cell>
          <cell r="G1636">
            <v>1</v>
          </cell>
          <cell r="H1636">
            <v>290</v>
          </cell>
          <cell r="I1636">
            <v>2004</v>
          </cell>
          <cell r="J1636">
            <v>8</v>
          </cell>
          <cell r="K1636">
            <v>4.3400000000000001E-2</v>
          </cell>
          <cell r="L1636" t="str">
            <v>NOM</v>
          </cell>
          <cell r="M1636" t="str">
            <v>DATATEC 1er. Nivel</v>
          </cell>
          <cell r="N1636">
            <v>2004008</v>
          </cell>
        </row>
        <row r="1637">
          <cell r="A1637">
            <v>38223</v>
          </cell>
          <cell r="B1637" t="str">
            <v>SOB</v>
          </cell>
          <cell r="C1637">
            <v>38370</v>
          </cell>
          <cell r="D1637">
            <v>3</v>
          </cell>
          <cell r="E1637">
            <v>3.5999999999999997E-2</v>
          </cell>
          <cell r="F1637" t="str">
            <v>DAT</v>
          </cell>
          <cell r="G1637">
            <v>2</v>
          </cell>
          <cell r="H1637">
            <v>146</v>
          </cell>
          <cell r="I1637">
            <v>2004</v>
          </cell>
          <cell r="J1637">
            <v>8</v>
          </cell>
          <cell r="K1637">
            <v>0.10799999999999998</v>
          </cell>
          <cell r="L1637" t="str">
            <v>NOM</v>
          </cell>
          <cell r="M1637" t="str">
            <v>DATATEC 2o. Nivel</v>
          </cell>
          <cell r="N1637">
            <v>2004008</v>
          </cell>
        </row>
        <row r="1638">
          <cell r="A1638">
            <v>38223</v>
          </cell>
          <cell r="B1638" t="str">
            <v>SOB</v>
          </cell>
          <cell r="C1638">
            <v>38514</v>
          </cell>
          <cell r="D1638">
            <v>4</v>
          </cell>
          <cell r="E1638">
            <v>4.3499999999999997E-2</v>
          </cell>
          <cell r="F1638" t="str">
            <v>DAT</v>
          </cell>
          <cell r="G1638">
            <v>2</v>
          </cell>
          <cell r="H1638">
            <v>290</v>
          </cell>
          <cell r="I1638">
            <v>2004</v>
          </cell>
          <cell r="J1638">
            <v>8</v>
          </cell>
          <cell r="K1638">
            <v>0.17399999999999999</v>
          </cell>
          <cell r="L1638" t="str">
            <v>NOM</v>
          </cell>
          <cell r="M1638" t="str">
            <v>DATATEC 2o. Nivel</v>
          </cell>
          <cell r="N1638">
            <v>2004008</v>
          </cell>
        </row>
        <row r="1639">
          <cell r="A1639">
            <v>38223</v>
          </cell>
          <cell r="B1639" t="str">
            <v>SOB</v>
          </cell>
          <cell r="C1639">
            <v>38941</v>
          </cell>
          <cell r="D1639">
            <v>10.5</v>
          </cell>
          <cell r="E1639">
            <v>6.3132999999999995E-2</v>
          </cell>
          <cell r="F1639" t="str">
            <v>DAT</v>
          </cell>
          <cell r="G1639">
            <v>2</v>
          </cell>
          <cell r="H1639">
            <v>717</v>
          </cell>
          <cell r="I1639">
            <v>2004</v>
          </cell>
          <cell r="J1639">
            <v>8</v>
          </cell>
          <cell r="K1639">
            <v>0.6628965</v>
          </cell>
          <cell r="L1639" t="str">
            <v>NOM</v>
          </cell>
          <cell r="M1639" t="str">
            <v>DATATEC 2o. Nivel</v>
          </cell>
          <cell r="N1639">
            <v>2004008</v>
          </cell>
        </row>
        <row r="1640">
          <cell r="A1640">
            <v>38223</v>
          </cell>
          <cell r="B1640" t="str">
            <v>SOB</v>
          </cell>
          <cell r="C1640">
            <v>41669</v>
          </cell>
          <cell r="D1640">
            <v>1</v>
          </cell>
          <cell r="E1640">
            <v>6.5500000000000003E-2</v>
          </cell>
          <cell r="F1640" t="str">
            <v>DAT</v>
          </cell>
          <cell r="G1640">
            <v>2</v>
          </cell>
          <cell r="H1640">
            <v>3445</v>
          </cell>
          <cell r="I1640">
            <v>2004</v>
          </cell>
          <cell r="J1640">
            <v>8</v>
          </cell>
          <cell r="K1640">
            <v>6.5500000000000003E-2</v>
          </cell>
          <cell r="L1640" t="str">
            <v>VAC</v>
          </cell>
          <cell r="M1640" t="str">
            <v>DATATEC 2o. Nivel</v>
          </cell>
          <cell r="N1640">
            <v>2004008</v>
          </cell>
        </row>
        <row r="1641">
          <cell r="A1641">
            <v>38224</v>
          </cell>
          <cell r="B1641" t="str">
            <v>SOB</v>
          </cell>
          <cell r="C1641">
            <v>38941</v>
          </cell>
          <cell r="D1641">
            <v>1</v>
          </cell>
          <cell r="E1641">
            <v>6.3200000000000006E-2</v>
          </cell>
          <cell r="F1641" t="str">
            <v>CIM</v>
          </cell>
          <cell r="G1641">
            <v>2</v>
          </cell>
          <cell r="H1641">
            <v>716</v>
          </cell>
          <cell r="I1641">
            <v>2004</v>
          </cell>
          <cell r="J1641">
            <v>8</v>
          </cell>
          <cell r="K1641">
            <v>6.3200000000000006E-2</v>
          </cell>
          <cell r="L1641" t="str">
            <v>NOM</v>
          </cell>
          <cell r="M1641" t="str">
            <v>CIMD 2o. Nivel</v>
          </cell>
          <cell r="N1641">
            <v>2004008</v>
          </cell>
        </row>
        <row r="1642">
          <cell r="A1642">
            <v>38224</v>
          </cell>
          <cell r="B1642" t="str">
            <v>SOB</v>
          </cell>
          <cell r="C1642">
            <v>41669</v>
          </cell>
          <cell r="D1642">
            <v>1</v>
          </cell>
          <cell r="E1642">
            <v>6.5000000000000002E-2</v>
          </cell>
          <cell r="F1642" t="str">
            <v>CIM</v>
          </cell>
          <cell r="G1642">
            <v>2</v>
          </cell>
          <cell r="H1642">
            <v>3444</v>
          </cell>
          <cell r="I1642">
            <v>2004</v>
          </cell>
          <cell r="J1642">
            <v>8</v>
          </cell>
          <cell r="K1642">
            <v>6.5000000000000002E-2</v>
          </cell>
          <cell r="L1642" t="str">
            <v>VAC</v>
          </cell>
          <cell r="M1642" t="str">
            <v>CIMD 2o. Nivel</v>
          </cell>
          <cell r="N1642">
            <v>2004008</v>
          </cell>
        </row>
        <row r="1643">
          <cell r="A1643">
            <v>38224</v>
          </cell>
          <cell r="B1643" t="str">
            <v>SOB</v>
          </cell>
          <cell r="C1643">
            <v>38941</v>
          </cell>
          <cell r="D1643">
            <v>1</v>
          </cell>
          <cell r="E1643">
            <v>6.2700000000000006E-2</v>
          </cell>
          <cell r="F1643" t="str">
            <v>DAT</v>
          </cell>
          <cell r="G1643">
            <v>1</v>
          </cell>
          <cell r="H1643">
            <v>716</v>
          </cell>
          <cell r="I1643">
            <v>2004</v>
          </cell>
          <cell r="J1643">
            <v>8</v>
          </cell>
          <cell r="K1643">
            <v>6.2700000000000006E-2</v>
          </cell>
          <cell r="L1643" t="str">
            <v>NOM</v>
          </cell>
          <cell r="M1643" t="str">
            <v>DATATEC 1er. Nivel</v>
          </cell>
          <cell r="N1643">
            <v>2004008</v>
          </cell>
        </row>
        <row r="1644">
          <cell r="A1644">
            <v>38224</v>
          </cell>
          <cell r="B1644" t="str">
            <v>SOB</v>
          </cell>
          <cell r="C1644">
            <v>38514</v>
          </cell>
          <cell r="D1644">
            <v>6</v>
          </cell>
          <cell r="E1644">
            <v>4.3033000000000002E-2</v>
          </cell>
          <cell r="F1644" t="str">
            <v>DAT</v>
          </cell>
          <cell r="G1644">
            <v>2</v>
          </cell>
          <cell r="H1644">
            <v>289</v>
          </cell>
          <cell r="I1644">
            <v>2004</v>
          </cell>
          <cell r="J1644">
            <v>8</v>
          </cell>
          <cell r="K1644">
            <v>0.25819800000000004</v>
          </cell>
          <cell r="L1644" t="str">
            <v>NOM</v>
          </cell>
          <cell r="M1644" t="str">
            <v>DATATEC 2o. Nivel</v>
          </cell>
          <cell r="N1644">
            <v>2004008</v>
          </cell>
        </row>
        <row r="1645">
          <cell r="A1645">
            <v>38224</v>
          </cell>
          <cell r="B1645" t="str">
            <v>SOB</v>
          </cell>
          <cell r="C1645">
            <v>38941</v>
          </cell>
          <cell r="D1645">
            <v>1</v>
          </cell>
          <cell r="E1645">
            <v>6.3E-2</v>
          </cell>
          <cell r="F1645" t="str">
            <v>DAT</v>
          </cell>
          <cell r="G1645">
            <v>2</v>
          </cell>
          <cell r="H1645">
            <v>716</v>
          </cell>
          <cell r="I1645">
            <v>2004</v>
          </cell>
          <cell r="J1645">
            <v>8</v>
          </cell>
          <cell r="K1645">
            <v>6.3E-2</v>
          </cell>
          <cell r="L1645" t="str">
            <v>NOM</v>
          </cell>
          <cell r="M1645" t="str">
            <v>DATATEC 2o. Nivel</v>
          </cell>
          <cell r="N1645">
            <v>2004008</v>
          </cell>
        </row>
        <row r="1646">
          <cell r="A1646">
            <v>38225</v>
          </cell>
          <cell r="B1646" t="str">
            <v>SOB</v>
          </cell>
          <cell r="C1646">
            <v>38514</v>
          </cell>
          <cell r="D1646">
            <v>1</v>
          </cell>
          <cell r="E1646">
            <v>4.2000000000000003E-2</v>
          </cell>
          <cell r="F1646" t="str">
            <v>DAT</v>
          </cell>
          <cell r="G1646">
            <v>1</v>
          </cell>
          <cell r="H1646">
            <v>288</v>
          </cell>
          <cell r="I1646">
            <v>2004</v>
          </cell>
          <cell r="J1646">
            <v>8</v>
          </cell>
          <cell r="K1646">
            <v>4.2000000000000003E-2</v>
          </cell>
          <cell r="L1646" t="str">
            <v>NOM</v>
          </cell>
          <cell r="M1646" t="str">
            <v>DATATEC 1er. Nivel</v>
          </cell>
          <cell r="N1646">
            <v>2004008</v>
          </cell>
        </row>
        <row r="1647">
          <cell r="A1647">
            <v>38225</v>
          </cell>
          <cell r="B1647" t="str">
            <v>SOB</v>
          </cell>
          <cell r="C1647">
            <v>38370</v>
          </cell>
          <cell r="D1647">
            <v>1</v>
          </cell>
          <cell r="E1647">
            <v>3.5000000000000003E-2</v>
          </cell>
          <cell r="F1647" t="str">
            <v>DAT</v>
          </cell>
          <cell r="G1647">
            <v>2</v>
          </cell>
          <cell r="H1647">
            <v>144</v>
          </cell>
          <cell r="I1647">
            <v>2004</v>
          </cell>
          <cell r="J1647">
            <v>8</v>
          </cell>
          <cell r="K1647">
            <v>3.5000000000000003E-2</v>
          </cell>
          <cell r="L1647" t="str">
            <v>NOM</v>
          </cell>
          <cell r="M1647" t="str">
            <v>DATATEC 2o. Nivel</v>
          </cell>
          <cell r="N1647">
            <v>2004008</v>
          </cell>
        </row>
        <row r="1648">
          <cell r="A1648">
            <v>38225</v>
          </cell>
          <cell r="B1648" t="str">
            <v>SOB</v>
          </cell>
          <cell r="C1648">
            <v>38941</v>
          </cell>
          <cell r="D1648">
            <v>3</v>
          </cell>
          <cell r="E1648">
            <v>6.2399999999999997E-2</v>
          </cell>
          <cell r="F1648" t="str">
            <v>DAT</v>
          </cell>
          <cell r="G1648">
            <v>2</v>
          </cell>
          <cell r="H1648">
            <v>715</v>
          </cell>
          <cell r="I1648">
            <v>2004</v>
          </cell>
          <cell r="J1648">
            <v>8</v>
          </cell>
          <cell r="K1648">
            <v>0.18719999999999998</v>
          </cell>
          <cell r="L1648" t="str">
            <v>NOM</v>
          </cell>
          <cell r="M1648" t="str">
            <v>DATATEC 2o. Nivel</v>
          </cell>
          <cell r="N1648">
            <v>2004008</v>
          </cell>
        </row>
        <row r="1649">
          <cell r="A1649">
            <v>38225</v>
          </cell>
          <cell r="B1649" t="str">
            <v>SOB</v>
          </cell>
          <cell r="C1649">
            <v>39364</v>
          </cell>
          <cell r="D1649">
            <v>9</v>
          </cell>
          <cell r="E1649">
            <v>7.6277999999999999E-2</v>
          </cell>
          <cell r="F1649" t="str">
            <v>DAT</v>
          </cell>
          <cell r="G1649">
            <v>2</v>
          </cell>
          <cell r="H1649">
            <v>1138</v>
          </cell>
          <cell r="I1649">
            <v>2004</v>
          </cell>
          <cell r="J1649">
            <v>8</v>
          </cell>
          <cell r="K1649">
            <v>0.68650199999999995</v>
          </cell>
          <cell r="L1649" t="str">
            <v>NOM</v>
          </cell>
          <cell r="M1649" t="str">
            <v>DATATEC 2o. Nivel</v>
          </cell>
          <cell r="N1649">
            <v>2004008</v>
          </cell>
        </row>
        <row r="1650">
          <cell r="A1650">
            <v>38225</v>
          </cell>
          <cell r="B1650" t="str">
            <v>SOB</v>
          </cell>
          <cell r="C1650">
            <v>39638</v>
          </cell>
          <cell r="D1650">
            <v>12</v>
          </cell>
          <cell r="E1650">
            <v>8.3458000000000004E-2</v>
          </cell>
          <cell r="F1650" t="str">
            <v>DAT</v>
          </cell>
          <cell r="G1650">
            <v>2</v>
          </cell>
          <cell r="H1650">
            <v>1412</v>
          </cell>
          <cell r="I1650">
            <v>2004</v>
          </cell>
          <cell r="J1650">
            <v>8</v>
          </cell>
          <cell r="K1650">
            <v>1.0014959999999999</v>
          </cell>
          <cell r="L1650" t="str">
            <v>NOM</v>
          </cell>
          <cell r="M1650" t="str">
            <v>DATATEC 2o. Nivel</v>
          </cell>
          <cell r="N1650">
            <v>2004008</v>
          </cell>
        </row>
        <row r="1651">
          <cell r="A1651">
            <v>38225</v>
          </cell>
          <cell r="B1651" t="str">
            <v>SOB</v>
          </cell>
          <cell r="C1651">
            <v>39855</v>
          </cell>
          <cell r="D1651">
            <v>1</v>
          </cell>
          <cell r="E1651">
            <v>9.1499999999999998E-2</v>
          </cell>
          <cell r="F1651" t="str">
            <v>DAT</v>
          </cell>
          <cell r="G1651">
            <v>2</v>
          </cell>
          <cell r="H1651">
            <v>1629</v>
          </cell>
          <cell r="I1651">
            <v>2004</v>
          </cell>
          <cell r="J1651">
            <v>8</v>
          </cell>
          <cell r="K1651">
            <v>9.1499999999999998E-2</v>
          </cell>
          <cell r="L1651" t="str">
            <v>NOM</v>
          </cell>
          <cell r="M1651" t="str">
            <v>DATATEC 2o. Nivel</v>
          </cell>
          <cell r="N1651">
            <v>2004008</v>
          </cell>
        </row>
        <row r="1652">
          <cell r="A1652">
            <v>38226</v>
          </cell>
          <cell r="B1652" t="str">
            <v>SOB</v>
          </cell>
          <cell r="C1652">
            <v>38370</v>
          </cell>
          <cell r="D1652">
            <v>1</v>
          </cell>
          <cell r="E1652">
            <v>3.5000000000000003E-2</v>
          </cell>
          <cell r="F1652" t="str">
            <v>CIM</v>
          </cell>
          <cell r="G1652">
            <v>2</v>
          </cell>
          <cell r="H1652">
            <v>141</v>
          </cell>
          <cell r="I1652">
            <v>2004</v>
          </cell>
          <cell r="J1652">
            <v>8</v>
          </cell>
          <cell r="K1652">
            <v>3.5000000000000003E-2</v>
          </cell>
          <cell r="L1652" t="str">
            <v>NOM</v>
          </cell>
          <cell r="M1652" t="str">
            <v>CIMD 2o. Nivel</v>
          </cell>
          <cell r="N1652">
            <v>2004008</v>
          </cell>
        </row>
        <row r="1653">
          <cell r="A1653">
            <v>38226</v>
          </cell>
          <cell r="B1653" t="str">
            <v>SOB</v>
          </cell>
          <cell r="C1653">
            <v>39638</v>
          </cell>
          <cell r="D1653">
            <v>1</v>
          </cell>
          <cell r="E1653">
            <v>8.2699999999999996E-2</v>
          </cell>
          <cell r="F1653" t="str">
            <v>CIM</v>
          </cell>
          <cell r="G1653">
            <v>2</v>
          </cell>
          <cell r="H1653">
            <v>1409</v>
          </cell>
          <cell r="I1653">
            <v>2004</v>
          </cell>
          <cell r="J1653">
            <v>8</v>
          </cell>
          <cell r="K1653">
            <v>8.2699999999999996E-2</v>
          </cell>
          <cell r="L1653" t="str">
            <v>NOM</v>
          </cell>
          <cell r="M1653" t="str">
            <v>CIMD 2o. Nivel</v>
          </cell>
          <cell r="N1653">
            <v>2004008</v>
          </cell>
        </row>
        <row r="1654">
          <cell r="A1654">
            <v>38226</v>
          </cell>
          <cell r="B1654" t="str">
            <v>SOB</v>
          </cell>
          <cell r="C1654">
            <v>39855</v>
          </cell>
          <cell r="D1654">
            <v>1</v>
          </cell>
          <cell r="E1654">
            <v>9.0999999999999998E-2</v>
          </cell>
          <cell r="F1654" t="str">
            <v>CIM</v>
          </cell>
          <cell r="G1654">
            <v>2</v>
          </cell>
          <cell r="H1654">
            <v>1626</v>
          </cell>
          <cell r="I1654">
            <v>2004</v>
          </cell>
          <cell r="J1654">
            <v>8</v>
          </cell>
          <cell r="K1654">
            <v>9.0999999999999998E-2</v>
          </cell>
          <cell r="L1654" t="str">
            <v>NOM</v>
          </cell>
          <cell r="M1654" t="str">
            <v>CIMD 2o. Nivel</v>
          </cell>
          <cell r="N1654">
            <v>2004008</v>
          </cell>
        </row>
        <row r="1655">
          <cell r="A1655">
            <v>38226</v>
          </cell>
          <cell r="B1655" t="str">
            <v>SOB</v>
          </cell>
          <cell r="C1655">
            <v>38370</v>
          </cell>
          <cell r="D1655">
            <v>1</v>
          </cell>
          <cell r="E1655">
            <v>3.5299999999999998E-2</v>
          </cell>
          <cell r="F1655" t="str">
            <v>DAT</v>
          </cell>
          <cell r="G1655">
            <v>2</v>
          </cell>
          <cell r="H1655">
            <v>141</v>
          </cell>
          <cell r="I1655">
            <v>2004</v>
          </cell>
          <cell r="J1655">
            <v>8</v>
          </cell>
          <cell r="K1655">
            <v>3.5299999999999998E-2</v>
          </cell>
          <cell r="L1655" t="str">
            <v>NOM</v>
          </cell>
          <cell r="M1655" t="str">
            <v>DATATEC 2o. Nivel</v>
          </cell>
          <cell r="N1655">
            <v>2004008</v>
          </cell>
        </row>
        <row r="1656">
          <cell r="A1656">
            <v>38226</v>
          </cell>
          <cell r="B1656" t="str">
            <v>SOB</v>
          </cell>
          <cell r="C1656">
            <v>38514</v>
          </cell>
          <cell r="D1656">
            <v>6.5</v>
          </cell>
          <cell r="E1656">
            <v>4.2700000000000002E-2</v>
          </cell>
          <cell r="F1656" t="str">
            <v>DAT</v>
          </cell>
          <cell r="G1656">
            <v>2</v>
          </cell>
          <cell r="H1656">
            <v>285</v>
          </cell>
          <cell r="I1656">
            <v>2004</v>
          </cell>
          <cell r="J1656">
            <v>8</v>
          </cell>
          <cell r="K1656">
            <v>0.27755000000000002</v>
          </cell>
          <cell r="L1656" t="str">
            <v>NOM</v>
          </cell>
          <cell r="M1656" t="str">
            <v>DATATEC 2o. Nivel</v>
          </cell>
          <cell r="N1656">
            <v>2004008</v>
          </cell>
        </row>
        <row r="1657">
          <cell r="A1657">
            <v>38226</v>
          </cell>
          <cell r="B1657" t="str">
            <v>SOB</v>
          </cell>
          <cell r="C1657">
            <v>38941</v>
          </cell>
          <cell r="D1657">
            <v>5</v>
          </cell>
          <cell r="E1657">
            <v>6.1740000000000003E-2</v>
          </cell>
          <cell r="F1657" t="str">
            <v>DAT</v>
          </cell>
          <cell r="G1657">
            <v>2</v>
          </cell>
          <cell r="H1657">
            <v>712</v>
          </cell>
          <cell r="I1657">
            <v>2004</v>
          </cell>
          <cell r="J1657">
            <v>8</v>
          </cell>
          <cell r="K1657">
            <v>0.30870000000000003</v>
          </cell>
          <cell r="L1657" t="str">
            <v>NOM</v>
          </cell>
          <cell r="M1657" t="str">
            <v>DATATEC 2o. Nivel</v>
          </cell>
          <cell r="N1657">
            <v>2004008</v>
          </cell>
        </row>
        <row r="1658">
          <cell r="A1658">
            <v>38226</v>
          </cell>
          <cell r="B1658" t="str">
            <v>SOB</v>
          </cell>
          <cell r="C1658">
            <v>39364</v>
          </cell>
          <cell r="D1658">
            <v>5</v>
          </cell>
          <cell r="E1658">
            <v>7.5420000000000001E-2</v>
          </cell>
          <cell r="F1658" t="str">
            <v>DAT</v>
          </cell>
          <cell r="G1658">
            <v>2</v>
          </cell>
          <cell r="H1658">
            <v>1135</v>
          </cell>
          <cell r="I1658">
            <v>2004</v>
          </cell>
          <cell r="J1658">
            <v>8</v>
          </cell>
          <cell r="K1658">
            <v>0.37709999999999999</v>
          </cell>
          <cell r="L1658" t="str">
            <v>NOM</v>
          </cell>
          <cell r="M1658" t="str">
            <v>DATATEC 2o. Nivel</v>
          </cell>
          <cell r="N1658">
            <v>2004008</v>
          </cell>
        </row>
        <row r="1659">
          <cell r="A1659">
            <v>38226</v>
          </cell>
          <cell r="B1659" t="str">
            <v>SOB</v>
          </cell>
          <cell r="C1659">
            <v>39638</v>
          </cell>
          <cell r="D1659">
            <v>2</v>
          </cell>
          <cell r="E1659">
            <v>8.1725000000000006E-2</v>
          </cell>
          <cell r="F1659" t="str">
            <v>DAT</v>
          </cell>
          <cell r="G1659">
            <v>2</v>
          </cell>
          <cell r="H1659">
            <v>1409</v>
          </cell>
          <cell r="I1659">
            <v>2004</v>
          </cell>
          <cell r="J1659">
            <v>8</v>
          </cell>
          <cell r="K1659">
            <v>0.16345000000000001</v>
          </cell>
          <cell r="L1659" t="str">
            <v>NOM</v>
          </cell>
          <cell r="M1659" t="str">
            <v>DATATEC 2o. Nivel</v>
          </cell>
          <cell r="N1659">
            <v>2004008</v>
          </cell>
        </row>
        <row r="1660">
          <cell r="A1660">
            <v>38226</v>
          </cell>
          <cell r="B1660" t="str">
            <v>SOB</v>
          </cell>
          <cell r="C1660">
            <v>39855</v>
          </cell>
          <cell r="D1660">
            <v>1</v>
          </cell>
          <cell r="E1660">
            <v>9.1200000000000003E-2</v>
          </cell>
          <cell r="F1660" t="str">
            <v>DAT</v>
          </cell>
          <cell r="G1660">
            <v>2</v>
          </cell>
          <cell r="H1660">
            <v>1626</v>
          </cell>
          <cell r="I1660">
            <v>2004</v>
          </cell>
          <cell r="J1660">
            <v>8</v>
          </cell>
          <cell r="K1660">
            <v>9.1200000000000003E-2</v>
          </cell>
          <cell r="L1660" t="str">
            <v>NOM</v>
          </cell>
          <cell r="M1660" t="str">
            <v>DATATEC 2o. Nivel</v>
          </cell>
          <cell r="N1660">
            <v>2004008</v>
          </cell>
        </row>
        <row r="1661">
          <cell r="A1661">
            <v>38230</v>
          </cell>
          <cell r="B1661" t="str">
            <v>SOB</v>
          </cell>
          <cell r="C1661">
            <v>38370</v>
          </cell>
          <cell r="D1661">
            <v>1</v>
          </cell>
          <cell r="E1661">
            <v>3.5099999999999999E-2</v>
          </cell>
          <cell r="F1661" t="str">
            <v>CIM</v>
          </cell>
          <cell r="G1661">
            <v>2</v>
          </cell>
          <cell r="H1661">
            <v>139</v>
          </cell>
          <cell r="I1661">
            <v>2004</v>
          </cell>
          <cell r="J1661">
            <v>8</v>
          </cell>
          <cell r="K1661">
            <v>3.5099999999999999E-2</v>
          </cell>
          <cell r="L1661" t="str">
            <v>NOM</v>
          </cell>
          <cell r="M1661" t="str">
            <v>CIMD 2o. Nivel</v>
          </cell>
          <cell r="N1661">
            <v>2004008</v>
          </cell>
        </row>
        <row r="1662">
          <cell r="A1662">
            <v>38230</v>
          </cell>
          <cell r="B1662" t="str">
            <v>SOB</v>
          </cell>
          <cell r="C1662">
            <v>38514</v>
          </cell>
          <cell r="D1662">
            <v>1</v>
          </cell>
          <cell r="E1662">
            <v>4.2500000000000003E-2</v>
          </cell>
          <cell r="F1662" t="str">
            <v>DAT</v>
          </cell>
          <cell r="G1662">
            <v>2</v>
          </cell>
          <cell r="H1662">
            <v>283</v>
          </cell>
          <cell r="I1662">
            <v>2004</v>
          </cell>
          <cell r="J1662">
            <v>8</v>
          </cell>
          <cell r="K1662">
            <v>4.2500000000000003E-2</v>
          </cell>
          <cell r="L1662" t="str">
            <v>NOM</v>
          </cell>
          <cell r="M1662" t="str">
            <v>DATATEC 2o. Nivel</v>
          </cell>
          <cell r="N1662">
            <v>2004008</v>
          </cell>
        </row>
        <row r="1663">
          <cell r="A1663">
            <v>38230</v>
          </cell>
          <cell r="B1663" t="str">
            <v>SOB</v>
          </cell>
          <cell r="C1663">
            <v>38941</v>
          </cell>
          <cell r="D1663">
            <v>1</v>
          </cell>
          <cell r="E1663">
            <v>0.06</v>
          </cell>
          <cell r="F1663" t="str">
            <v>DAT</v>
          </cell>
          <cell r="G1663">
            <v>2</v>
          </cell>
          <cell r="H1663">
            <v>710</v>
          </cell>
          <cell r="I1663">
            <v>2004</v>
          </cell>
          <cell r="J1663">
            <v>8</v>
          </cell>
          <cell r="K1663">
            <v>0.06</v>
          </cell>
          <cell r="L1663" t="str">
            <v>NOM</v>
          </cell>
          <cell r="M1663" t="str">
            <v>DATATEC 2o. Nivel</v>
          </cell>
          <cell r="N1663">
            <v>2004008</v>
          </cell>
        </row>
        <row r="1664">
          <cell r="A1664">
            <v>38230</v>
          </cell>
          <cell r="B1664" t="str">
            <v>SOB</v>
          </cell>
          <cell r="C1664">
            <v>38941</v>
          </cell>
          <cell r="D1664">
            <v>1</v>
          </cell>
          <cell r="E1664">
            <v>6.08E-2</v>
          </cell>
          <cell r="F1664" t="str">
            <v>CIM</v>
          </cell>
          <cell r="G1664">
            <v>2</v>
          </cell>
          <cell r="H1664">
            <v>710</v>
          </cell>
          <cell r="I1664">
            <v>2004</v>
          </cell>
          <cell r="J1664">
            <v>8</v>
          </cell>
          <cell r="K1664">
            <v>6.08E-2</v>
          </cell>
          <cell r="L1664" t="str">
            <v>NOM</v>
          </cell>
          <cell r="M1664" t="str">
            <v>CIMD 2o. Nivel</v>
          </cell>
          <cell r="N1664">
            <v>2004008</v>
          </cell>
        </row>
        <row r="1665">
          <cell r="A1665">
            <v>38230</v>
          </cell>
          <cell r="B1665" t="str">
            <v>SOB</v>
          </cell>
          <cell r="C1665">
            <v>39124</v>
          </cell>
          <cell r="D1665">
            <v>3</v>
          </cell>
          <cell r="E1665">
            <v>6.7799999999999999E-2</v>
          </cell>
          <cell r="F1665" t="str">
            <v>DAT</v>
          </cell>
          <cell r="G1665">
            <v>2</v>
          </cell>
          <cell r="H1665">
            <v>893</v>
          </cell>
          <cell r="I1665">
            <v>2004</v>
          </cell>
          <cell r="J1665">
            <v>8</v>
          </cell>
          <cell r="K1665">
            <v>0.2034</v>
          </cell>
          <cell r="L1665" t="str">
            <v>NOM</v>
          </cell>
          <cell r="M1665" t="str">
            <v>DATATEC 2o. Nivel</v>
          </cell>
          <cell r="N1665">
            <v>2004008</v>
          </cell>
        </row>
        <row r="1666">
          <cell r="A1666">
            <v>38230</v>
          </cell>
          <cell r="B1666" t="str">
            <v>SOB</v>
          </cell>
          <cell r="C1666">
            <v>39364</v>
          </cell>
          <cell r="D1666">
            <v>5</v>
          </cell>
          <cell r="E1666">
            <v>7.4499999999999997E-2</v>
          </cell>
          <cell r="F1666" t="str">
            <v>DAT</v>
          </cell>
          <cell r="G1666">
            <v>2</v>
          </cell>
          <cell r="H1666">
            <v>1133</v>
          </cell>
          <cell r="I1666">
            <v>2004</v>
          </cell>
          <cell r="J1666">
            <v>8</v>
          </cell>
          <cell r="K1666">
            <v>0.3725</v>
          </cell>
          <cell r="L1666" t="str">
            <v>NOM</v>
          </cell>
          <cell r="M1666" t="str">
            <v>DATATEC 2o. Nivel</v>
          </cell>
          <cell r="N1666">
            <v>2004008</v>
          </cell>
        </row>
        <row r="1667">
          <cell r="A1667">
            <v>38230</v>
          </cell>
          <cell r="B1667" t="str">
            <v>SOB</v>
          </cell>
          <cell r="C1667">
            <v>39638</v>
          </cell>
          <cell r="D1667">
            <v>6</v>
          </cell>
          <cell r="E1667">
            <v>8.0833000000000002E-2</v>
          </cell>
          <cell r="F1667" t="str">
            <v>DAT</v>
          </cell>
          <cell r="G1667">
            <v>2</v>
          </cell>
          <cell r="H1667">
            <v>1407</v>
          </cell>
          <cell r="I1667">
            <v>2004</v>
          </cell>
          <cell r="J1667">
            <v>8</v>
          </cell>
          <cell r="K1667">
            <v>0.48499800000000004</v>
          </cell>
          <cell r="L1667" t="str">
            <v>NOM</v>
          </cell>
          <cell r="M1667" t="str">
            <v>DATATEC 2o. Nivel</v>
          </cell>
          <cell r="N1667">
            <v>2004008</v>
          </cell>
        </row>
        <row r="1668">
          <cell r="A1668">
            <v>38230</v>
          </cell>
          <cell r="B1668" t="str">
            <v>SOB</v>
          </cell>
          <cell r="C1668">
            <v>39638</v>
          </cell>
          <cell r="D1668">
            <v>1</v>
          </cell>
          <cell r="E1668">
            <v>8.1500000000000003E-2</v>
          </cell>
          <cell r="F1668" t="str">
            <v>CIM</v>
          </cell>
          <cell r="G1668">
            <v>2</v>
          </cell>
          <cell r="H1668">
            <v>1407</v>
          </cell>
          <cell r="I1668">
            <v>2004</v>
          </cell>
          <cell r="J1668">
            <v>8</v>
          </cell>
          <cell r="K1668">
            <v>8.1500000000000003E-2</v>
          </cell>
          <cell r="L1668" t="str">
            <v>NOM</v>
          </cell>
          <cell r="M1668" t="str">
            <v>CIMD 2o. Nivel</v>
          </cell>
          <cell r="N1668">
            <v>2004008</v>
          </cell>
        </row>
        <row r="1669">
          <cell r="A1669">
            <v>38230</v>
          </cell>
          <cell r="B1669" t="str">
            <v>SOB</v>
          </cell>
          <cell r="C1669">
            <v>39855</v>
          </cell>
          <cell r="D1669">
            <v>1</v>
          </cell>
          <cell r="E1669">
            <v>9.0999999999999998E-2</v>
          </cell>
          <cell r="F1669" t="str">
            <v>CIM</v>
          </cell>
          <cell r="G1669">
            <v>2</v>
          </cell>
          <cell r="H1669">
            <v>1624</v>
          </cell>
          <cell r="I1669">
            <v>2004</v>
          </cell>
          <cell r="J1669">
            <v>8</v>
          </cell>
          <cell r="K1669">
            <v>9.0999999999999998E-2</v>
          </cell>
          <cell r="L1669" t="str">
            <v>NOM</v>
          </cell>
          <cell r="M1669" t="str">
            <v>CIMD 2o. Nivel</v>
          </cell>
          <cell r="N1669">
            <v>2004008</v>
          </cell>
        </row>
        <row r="1670">
          <cell r="A1670">
            <v>38230</v>
          </cell>
          <cell r="B1670" t="str">
            <v>SOB</v>
          </cell>
          <cell r="C1670">
            <v>40594</v>
          </cell>
          <cell r="D1670">
            <v>5</v>
          </cell>
          <cell r="E1670">
            <v>6.25E-2</v>
          </cell>
          <cell r="F1670" t="str">
            <v>CIM</v>
          </cell>
          <cell r="G1670">
            <v>2</v>
          </cell>
          <cell r="H1670">
            <v>2363</v>
          </cell>
          <cell r="I1670">
            <v>2004</v>
          </cell>
          <cell r="J1670">
            <v>8</v>
          </cell>
          <cell r="K1670">
            <v>0.3125</v>
          </cell>
          <cell r="L1670" t="str">
            <v>VAC</v>
          </cell>
          <cell r="M1670" t="str">
            <v>CIMD 2o. Nivel</v>
          </cell>
          <cell r="N1670">
            <v>2004008</v>
          </cell>
        </row>
        <row r="1671">
          <cell r="A1671">
            <v>38231</v>
          </cell>
          <cell r="B1671" t="str">
            <v>SOB</v>
          </cell>
          <cell r="C1671">
            <v>38514</v>
          </cell>
          <cell r="D1671">
            <v>1</v>
          </cell>
          <cell r="E1671">
            <v>4.24E-2</v>
          </cell>
          <cell r="F1671" t="str">
            <v>DAT</v>
          </cell>
          <cell r="G1671">
            <v>1</v>
          </cell>
          <cell r="H1671">
            <v>282</v>
          </cell>
          <cell r="I1671">
            <v>2004</v>
          </cell>
          <cell r="J1671">
            <v>9</v>
          </cell>
          <cell r="K1671">
            <v>4.24E-2</v>
          </cell>
          <cell r="L1671" t="str">
            <v>NOM</v>
          </cell>
          <cell r="M1671" t="str">
            <v>DATATEC 1er. Nivel</v>
          </cell>
          <cell r="N1671">
            <v>2004009</v>
          </cell>
        </row>
        <row r="1672">
          <cell r="A1672">
            <v>38231</v>
          </cell>
          <cell r="B1672" t="str">
            <v>SOB</v>
          </cell>
          <cell r="C1672">
            <v>38514</v>
          </cell>
          <cell r="D1672">
            <v>5</v>
          </cell>
          <cell r="E1672">
            <v>4.24E-2</v>
          </cell>
          <cell r="F1672" t="str">
            <v>DAT</v>
          </cell>
          <cell r="G1672">
            <v>2</v>
          </cell>
          <cell r="H1672">
            <v>282</v>
          </cell>
          <cell r="I1672">
            <v>2004</v>
          </cell>
          <cell r="J1672">
            <v>9</v>
          </cell>
          <cell r="K1672">
            <v>0.21199999999999999</v>
          </cell>
          <cell r="L1672" t="str">
            <v>NOM</v>
          </cell>
          <cell r="M1672" t="str">
            <v>DATATEC 2o. Nivel</v>
          </cell>
          <cell r="N1672">
            <v>2004009</v>
          </cell>
        </row>
        <row r="1673">
          <cell r="A1673">
            <v>38231</v>
          </cell>
          <cell r="B1673" t="str">
            <v>SOB</v>
          </cell>
          <cell r="C1673">
            <v>38514</v>
          </cell>
          <cell r="D1673">
            <v>1</v>
          </cell>
          <cell r="E1673">
            <v>4.2999999999999997E-2</v>
          </cell>
          <cell r="F1673" t="str">
            <v>CIM</v>
          </cell>
          <cell r="G1673">
            <v>2</v>
          </cell>
          <cell r="H1673">
            <v>282</v>
          </cell>
          <cell r="I1673">
            <v>2004</v>
          </cell>
          <cell r="J1673">
            <v>9</v>
          </cell>
          <cell r="K1673">
            <v>4.2999999999999997E-2</v>
          </cell>
          <cell r="L1673" t="str">
            <v>NOM</v>
          </cell>
          <cell r="M1673" t="str">
            <v>CIMD 2o. Nivel</v>
          </cell>
          <cell r="N1673">
            <v>2004009</v>
          </cell>
        </row>
        <row r="1674">
          <cell r="A1674">
            <v>38231</v>
          </cell>
          <cell r="B1674" t="str">
            <v>SOB</v>
          </cell>
          <cell r="C1674">
            <v>38941</v>
          </cell>
          <cell r="D1674">
            <v>2</v>
          </cell>
          <cell r="E1674">
            <v>6.0400000000000002E-2</v>
          </cell>
          <cell r="F1674" t="str">
            <v>CIM</v>
          </cell>
          <cell r="G1674">
            <v>2</v>
          </cell>
          <cell r="H1674">
            <v>709</v>
          </cell>
          <cell r="I1674">
            <v>2004</v>
          </cell>
          <cell r="J1674">
            <v>9</v>
          </cell>
          <cell r="K1674">
            <v>0.1208</v>
          </cell>
          <cell r="L1674" t="str">
            <v>NOM</v>
          </cell>
          <cell r="M1674" t="str">
            <v>CIMD 2o. Nivel</v>
          </cell>
          <cell r="N1674">
            <v>2004009</v>
          </cell>
        </row>
        <row r="1675">
          <cell r="A1675">
            <v>38231</v>
          </cell>
          <cell r="B1675" t="str">
            <v>SOB</v>
          </cell>
          <cell r="C1675">
            <v>39638</v>
          </cell>
          <cell r="D1675">
            <v>2</v>
          </cell>
          <cell r="E1675">
            <v>8.1000000000000003E-2</v>
          </cell>
          <cell r="F1675" t="str">
            <v>CIM</v>
          </cell>
          <cell r="G1675">
            <v>2</v>
          </cell>
          <cell r="H1675">
            <v>1406</v>
          </cell>
          <cell r="I1675">
            <v>2004</v>
          </cell>
          <cell r="J1675">
            <v>9</v>
          </cell>
          <cell r="K1675">
            <v>0.16200000000000001</v>
          </cell>
          <cell r="L1675" t="str">
            <v>NOM</v>
          </cell>
          <cell r="M1675" t="str">
            <v>CIMD 2o. Nivel</v>
          </cell>
          <cell r="N1675">
            <v>2004009</v>
          </cell>
        </row>
        <row r="1676">
          <cell r="A1676">
            <v>38232</v>
          </cell>
          <cell r="B1676" t="str">
            <v>SOB</v>
          </cell>
          <cell r="C1676">
            <v>38370</v>
          </cell>
          <cell r="D1676">
            <v>1</v>
          </cell>
          <cell r="E1676">
            <v>3.5499999999999997E-2</v>
          </cell>
          <cell r="F1676" t="str">
            <v>DAT</v>
          </cell>
          <cell r="G1676">
            <v>2</v>
          </cell>
          <cell r="H1676">
            <v>137</v>
          </cell>
          <cell r="I1676">
            <v>2004</v>
          </cell>
          <cell r="J1676">
            <v>9</v>
          </cell>
          <cell r="K1676">
            <v>3.5499999999999997E-2</v>
          </cell>
          <cell r="L1676" t="str">
            <v>NOM</v>
          </cell>
          <cell r="M1676" t="str">
            <v>DATATEC 2o. Nivel</v>
          </cell>
          <cell r="N1676">
            <v>2004009</v>
          </cell>
        </row>
        <row r="1677">
          <cell r="A1677">
            <v>38232</v>
          </cell>
          <cell r="B1677" t="str">
            <v>SOB</v>
          </cell>
          <cell r="C1677">
            <v>38514</v>
          </cell>
          <cell r="D1677">
            <v>9</v>
          </cell>
          <cell r="E1677">
            <v>4.2522219999999999E-2</v>
          </cell>
          <cell r="F1677" t="str">
            <v>DAT</v>
          </cell>
          <cell r="G1677">
            <v>2</v>
          </cell>
          <cell r="H1677">
            <v>281</v>
          </cell>
          <cell r="I1677">
            <v>2004</v>
          </cell>
          <cell r="J1677">
            <v>9</v>
          </cell>
          <cell r="K1677">
            <v>0.38269998</v>
          </cell>
          <cell r="L1677" t="str">
            <v>NOM</v>
          </cell>
          <cell r="M1677" t="str">
            <v>DATATEC 2o. Nivel</v>
          </cell>
          <cell r="N1677">
            <v>2004009</v>
          </cell>
        </row>
        <row r="1678">
          <cell r="A1678">
            <v>38232</v>
          </cell>
          <cell r="B1678" t="str">
            <v>SOB</v>
          </cell>
          <cell r="C1678">
            <v>38941</v>
          </cell>
          <cell r="D1678">
            <v>1</v>
          </cell>
          <cell r="E1678">
            <v>6.0100000000000001E-2</v>
          </cell>
          <cell r="F1678" t="str">
            <v>DAT</v>
          </cell>
          <cell r="G1678">
            <v>2</v>
          </cell>
          <cell r="H1678">
            <v>708</v>
          </cell>
          <cell r="I1678">
            <v>2004</v>
          </cell>
          <cell r="J1678">
            <v>9</v>
          </cell>
          <cell r="K1678">
            <v>6.0100000000000001E-2</v>
          </cell>
          <cell r="L1678" t="str">
            <v>NOM</v>
          </cell>
          <cell r="M1678" t="str">
            <v>DATATEC 2o. Nivel</v>
          </cell>
          <cell r="N1678">
            <v>2004009</v>
          </cell>
        </row>
        <row r="1679">
          <cell r="A1679">
            <v>38232</v>
          </cell>
          <cell r="B1679" t="str">
            <v>SOB</v>
          </cell>
          <cell r="C1679">
            <v>38941</v>
          </cell>
          <cell r="D1679">
            <v>3</v>
          </cell>
          <cell r="E1679">
            <v>6.0766599999999997E-2</v>
          </cell>
          <cell r="F1679" t="str">
            <v>CIM</v>
          </cell>
          <cell r="G1679">
            <v>2</v>
          </cell>
          <cell r="H1679">
            <v>708</v>
          </cell>
          <cell r="I1679">
            <v>2004</v>
          </cell>
          <cell r="J1679">
            <v>9</v>
          </cell>
          <cell r="K1679">
            <v>0.18229979999999998</v>
          </cell>
          <cell r="L1679" t="str">
            <v>NOM</v>
          </cell>
          <cell r="M1679" t="str">
            <v>CIMD 2o. Nivel</v>
          </cell>
          <cell r="N1679">
            <v>2004009</v>
          </cell>
        </row>
        <row r="1680">
          <cell r="A1680">
            <v>38233</v>
          </cell>
          <cell r="B1680" t="str">
            <v>SOB</v>
          </cell>
          <cell r="C1680">
            <v>39124</v>
          </cell>
          <cell r="D1680">
            <v>1</v>
          </cell>
          <cell r="E1680">
            <v>6.7599999999999993E-2</v>
          </cell>
          <cell r="F1680" t="str">
            <v>DAT</v>
          </cell>
          <cell r="G1680">
            <v>1</v>
          </cell>
          <cell r="H1680">
            <v>888</v>
          </cell>
          <cell r="I1680">
            <v>2004</v>
          </cell>
          <cell r="J1680">
            <v>9</v>
          </cell>
          <cell r="K1680">
            <v>6.7599999999999993E-2</v>
          </cell>
          <cell r="L1680" t="str">
            <v>NOM</v>
          </cell>
          <cell r="M1680" t="str">
            <v>DATATEC 1er. Nivel</v>
          </cell>
          <cell r="N1680">
            <v>2004009</v>
          </cell>
        </row>
        <row r="1681">
          <cell r="A1681">
            <v>38233</v>
          </cell>
          <cell r="B1681" t="str">
            <v>SOB</v>
          </cell>
          <cell r="C1681">
            <v>38370</v>
          </cell>
          <cell r="D1681">
            <v>2</v>
          </cell>
          <cell r="E1681">
            <v>3.5549999999999998E-2</v>
          </cell>
          <cell r="F1681" t="str">
            <v>DAT</v>
          </cell>
          <cell r="G1681">
            <v>2</v>
          </cell>
          <cell r="H1681">
            <v>134</v>
          </cell>
          <cell r="I1681">
            <v>2004</v>
          </cell>
          <cell r="J1681">
            <v>9</v>
          </cell>
          <cell r="K1681">
            <v>7.1099999999999997E-2</v>
          </cell>
          <cell r="L1681" t="str">
            <v>NOM</v>
          </cell>
          <cell r="M1681" t="str">
            <v>DATATEC 2o. Nivel</v>
          </cell>
          <cell r="N1681">
            <v>2004009</v>
          </cell>
        </row>
        <row r="1682">
          <cell r="A1682">
            <v>38233</v>
          </cell>
          <cell r="B1682" t="str">
            <v>SOB</v>
          </cell>
          <cell r="C1682">
            <v>38514</v>
          </cell>
          <cell r="D1682">
            <v>10</v>
          </cell>
          <cell r="E1682">
            <v>4.2470000000000001E-2</v>
          </cell>
          <cell r="F1682" t="str">
            <v>DAT</v>
          </cell>
          <cell r="G1682">
            <v>2</v>
          </cell>
          <cell r="H1682">
            <v>278</v>
          </cell>
          <cell r="I1682">
            <v>2004</v>
          </cell>
          <cell r="J1682">
            <v>9</v>
          </cell>
          <cell r="K1682">
            <v>0.42470000000000002</v>
          </cell>
          <cell r="L1682" t="str">
            <v>NOM</v>
          </cell>
          <cell r="M1682" t="str">
            <v>DATATEC 2o. Nivel</v>
          </cell>
          <cell r="N1682">
            <v>2004009</v>
          </cell>
        </row>
        <row r="1683">
          <cell r="A1683">
            <v>38233</v>
          </cell>
          <cell r="B1683" t="str">
            <v>SOB</v>
          </cell>
          <cell r="C1683">
            <v>38941</v>
          </cell>
          <cell r="D1683">
            <v>8</v>
          </cell>
          <cell r="E1683">
            <v>6.0925E-2</v>
          </cell>
          <cell r="F1683" t="str">
            <v>DAT</v>
          </cell>
          <cell r="G1683">
            <v>2</v>
          </cell>
          <cell r="H1683">
            <v>705</v>
          </cell>
          <cell r="I1683">
            <v>2004</v>
          </cell>
          <cell r="J1683">
            <v>9</v>
          </cell>
          <cell r="K1683">
            <v>0.4874</v>
          </cell>
          <cell r="L1683" t="str">
            <v>NOM</v>
          </cell>
          <cell r="M1683" t="str">
            <v>DATATEC 2o. Nivel</v>
          </cell>
          <cell r="N1683">
            <v>2004009</v>
          </cell>
        </row>
        <row r="1684">
          <cell r="A1684">
            <v>38233</v>
          </cell>
          <cell r="B1684" t="str">
            <v>SOB</v>
          </cell>
          <cell r="C1684">
            <v>39124</v>
          </cell>
          <cell r="D1684">
            <v>1</v>
          </cell>
          <cell r="E1684">
            <v>6.7799999999999999E-2</v>
          </cell>
          <cell r="F1684" t="str">
            <v>DAT</v>
          </cell>
          <cell r="G1684">
            <v>2</v>
          </cell>
          <cell r="H1684">
            <v>888</v>
          </cell>
          <cell r="I1684">
            <v>2004</v>
          </cell>
          <cell r="J1684">
            <v>9</v>
          </cell>
          <cell r="K1684">
            <v>6.7799999999999999E-2</v>
          </cell>
          <cell r="L1684" t="str">
            <v>NOM</v>
          </cell>
          <cell r="M1684" t="str">
            <v>DATATEC 2o. Nivel</v>
          </cell>
          <cell r="N1684">
            <v>2004009</v>
          </cell>
        </row>
        <row r="1685">
          <cell r="A1685">
            <v>38233</v>
          </cell>
          <cell r="B1685" t="str">
            <v>SOB</v>
          </cell>
          <cell r="C1685">
            <v>39364</v>
          </cell>
          <cell r="D1685">
            <v>1</v>
          </cell>
          <cell r="E1685">
            <v>7.4499999999999997E-2</v>
          </cell>
          <cell r="F1685" t="str">
            <v>DAT</v>
          </cell>
          <cell r="G1685">
            <v>2</v>
          </cell>
          <cell r="H1685">
            <v>1128</v>
          </cell>
          <cell r="I1685">
            <v>2004</v>
          </cell>
          <cell r="J1685">
            <v>9</v>
          </cell>
          <cell r="K1685">
            <v>7.4499999999999997E-2</v>
          </cell>
          <cell r="L1685" t="str">
            <v>NOM</v>
          </cell>
          <cell r="M1685" t="str">
            <v>DATATEC 2o. Nivel</v>
          </cell>
          <cell r="N1685">
            <v>2004009</v>
          </cell>
        </row>
        <row r="1686">
          <cell r="A1686">
            <v>38233</v>
          </cell>
          <cell r="B1686" t="str">
            <v>SOB</v>
          </cell>
          <cell r="C1686">
            <v>38941</v>
          </cell>
          <cell r="D1686">
            <v>1</v>
          </cell>
          <cell r="E1686">
            <v>6.0900000000000003E-2</v>
          </cell>
          <cell r="F1686" t="str">
            <v>CIM</v>
          </cell>
          <cell r="G1686">
            <v>2</v>
          </cell>
          <cell r="H1686">
            <v>705</v>
          </cell>
          <cell r="I1686">
            <v>2004</v>
          </cell>
          <cell r="J1686">
            <v>9</v>
          </cell>
          <cell r="K1686">
            <v>6.0900000000000003E-2</v>
          </cell>
          <cell r="L1686" t="str">
            <v>NOM</v>
          </cell>
          <cell r="M1686" t="str">
            <v>CIMD 2o. Nivel</v>
          </cell>
          <cell r="N1686">
            <v>2004009</v>
          </cell>
        </row>
        <row r="1687">
          <cell r="A1687">
            <v>38233</v>
          </cell>
          <cell r="B1687" t="str">
            <v>SOB</v>
          </cell>
          <cell r="C1687">
            <v>38941</v>
          </cell>
          <cell r="D1687">
            <v>5</v>
          </cell>
          <cell r="E1687">
            <v>6.0999999999999999E-2</v>
          </cell>
          <cell r="F1687" t="str">
            <v>CIM</v>
          </cell>
          <cell r="G1687">
            <v>2</v>
          </cell>
          <cell r="H1687">
            <v>705</v>
          </cell>
          <cell r="I1687">
            <v>2004</v>
          </cell>
          <cell r="J1687">
            <v>9</v>
          </cell>
          <cell r="K1687">
            <v>0.30499999999999999</v>
          </cell>
          <cell r="L1687" t="str">
            <v>NOM</v>
          </cell>
          <cell r="M1687" t="str">
            <v>CIMD 2o. Nivel</v>
          </cell>
          <cell r="N1687">
            <v>2004009</v>
          </cell>
        </row>
        <row r="1688">
          <cell r="A1688">
            <v>38233</v>
          </cell>
          <cell r="B1688" t="str">
            <v>SOB</v>
          </cell>
          <cell r="C1688">
            <v>38941</v>
          </cell>
          <cell r="D1688">
            <v>5</v>
          </cell>
          <cell r="E1688">
            <v>6.0999999999999999E-2</v>
          </cell>
          <cell r="F1688" t="str">
            <v>CIM</v>
          </cell>
          <cell r="G1688">
            <v>2</v>
          </cell>
          <cell r="H1688">
            <v>705</v>
          </cell>
          <cell r="I1688">
            <v>2004</v>
          </cell>
          <cell r="J1688">
            <v>9</v>
          </cell>
          <cell r="K1688">
            <v>0.30499999999999999</v>
          </cell>
          <cell r="L1688" t="str">
            <v>NOM</v>
          </cell>
          <cell r="M1688" t="str">
            <v>CIMD 2o. Nivel</v>
          </cell>
          <cell r="N1688">
            <v>2004009</v>
          </cell>
        </row>
        <row r="1689">
          <cell r="A1689">
            <v>38236</v>
          </cell>
          <cell r="B1689" t="str">
            <v>SOB</v>
          </cell>
          <cell r="C1689">
            <v>38514</v>
          </cell>
          <cell r="D1689">
            <v>2.5</v>
          </cell>
          <cell r="E1689">
            <v>4.2500000000000003E-2</v>
          </cell>
          <cell r="F1689" t="str">
            <v>DAT</v>
          </cell>
          <cell r="G1689">
            <v>2</v>
          </cell>
          <cell r="H1689">
            <v>277</v>
          </cell>
          <cell r="I1689">
            <v>2004</v>
          </cell>
          <cell r="J1689">
            <v>9</v>
          </cell>
          <cell r="K1689">
            <v>0.10625000000000001</v>
          </cell>
          <cell r="L1689" t="str">
            <v>NOM</v>
          </cell>
          <cell r="M1689" t="str">
            <v>DATATEC 2o. Nivel</v>
          </cell>
          <cell r="N1689">
            <v>2004009</v>
          </cell>
        </row>
        <row r="1690">
          <cell r="A1690">
            <v>38236</v>
          </cell>
          <cell r="B1690" t="str">
            <v>SOB</v>
          </cell>
          <cell r="C1690">
            <v>38941</v>
          </cell>
          <cell r="D1690">
            <v>4</v>
          </cell>
          <cell r="E1690">
            <v>6.0400000000000002E-2</v>
          </cell>
          <cell r="F1690" t="str">
            <v>DAT</v>
          </cell>
          <cell r="G1690">
            <v>2</v>
          </cell>
          <cell r="H1690">
            <v>704</v>
          </cell>
          <cell r="I1690">
            <v>2004</v>
          </cell>
          <cell r="J1690">
            <v>9</v>
          </cell>
          <cell r="K1690">
            <v>0.24160000000000001</v>
          </cell>
          <cell r="L1690" t="str">
            <v>NOM</v>
          </cell>
          <cell r="M1690" t="str">
            <v>DATATEC 2o. Nivel</v>
          </cell>
          <cell r="N1690">
            <v>2004009</v>
          </cell>
        </row>
        <row r="1691">
          <cell r="A1691">
            <v>38236</v>
          </cell>
          <cell r="B1691" t="str">
            <v>SOB</v>
          </cell>
          <cell r="C1691">
            <v>39638</v>
          </cell>
          <cell r="D1691">
            <v>2</v>
          </cell>
          <cell r="E1691">
            <v>8.0500000000000002E-2</v>
          </cell>
          <cell r="F1691" t="str">
            <v>DAT</v>
          </cell>
          <cell r="G1691">
            <v>2</v>
          </cell>
          <cell r="H1691">
            <v>1401</v>
          </cell>
          <cell r="I1691">
            <v>2004</v>
          </cell>
          <cell r="J1691">
            <v>9</v>
          </cell>
          <cell r="K1691">
            <v>0.161</v>
          </cell>
          <cell r="L1691" t="str">
            <v>NOM</v>
          </cell>
          <cell r="M1691" t="str">
            <v>DATATEC 2o. Nivel</v>
          </cell>
          <cell r="N1691">
            <v>2004009</v>
          </cell>
        </row>
        <row r="1692">
          <cell r="A1692">
            <v>38237</v>
          </cell>
          <cell r="B1692" t="str">
            <v>SOB</v>
          </cell>
          <cell r="C1692">
            <v>39124</v>
          </cell>
          <cell r="D1692">
            <v>1</v>
          </cell>
          <cell r="E1692">
            <v>6.6500000000000004E-2</v>
          </cell>
          <cell r="F1692" t="str">
            <v>DAT</v>
          </cell>
          <cell r="G1692">
            <v>1</v>
          </cell>
          <cell r="H1692">
            <v>886</v>
          </cell>
          <cell r="I1692">
            <v>2004</v>
          </cell>
          <cell r="J1692">
            <v>9</v>
          </cell>
          <cell r="K1692">
            <v>6.6500000000000004E-2</v>
          </cell>
          <cell r="L1692" t="str">
            <v>NOM</v>
          </cell>
          <cell r="M1692" t="str">
            <v>DATATEC 1er. Nivel</v>
          </cell>
          <cell r="N1692">
            <v>2004009</v>
          </cell>
        </row>
        <row r="1693">
          <cell r="A1693">
            <v>38237</v>
          </cell>
          <cell r="B1693" t="str">
            <v>SOB</v>
          </cell>
          <cell r="C1693">
            <v>38514</v>
          </cell>
          <cell r="D1693">
            <v>3</v>
          </cell>
          <cell r="E1693">
            <v>4.24E-2</v>
          </cell>
          <cell r="F1693" t="str">
            <v>DAT</v>
          </cell>
          <cell r="G1693">
            <v>2</v>
          </cell>
          <cell r="H1693">
            <v>276</v>
          </cell>
          <cell r="I1693">
            <v>2004</v>
          </cell>
          <cell r="J1693">
            <v>9</v>
          </cell>
          <cell r="K1693">
            <v>0.12720000000000001</v>
          </cell>
          <cell r="L1693" t="str">
            <v>NOM</v>
          </cell>
          <cell r="M1693" t="str">
            <v>DATATEC 2o. Nivel</v>
          </cell>
          <cell r="N1693">
            <v>2004009</v>
          </cell>
        </row>
        <row r="1694">
          <cell r="A1694">
            <v>38237</v>
          </cell>
          <cell r="B1694" t="str">
            <v>SOB</v>
          </cell>
          <cell r="C1694">
            <v>38783</v>
          </cell>
          <cell r="D1694">
            <v>25</v>
          </cell>
          <cell r="E1694">
            <v>5.1574000000000002E-2</v>
          </cell>
          <cell r="F1694" t="str">
            <v>DAT</v>
          </cell>
          <cell r="G1694">
            <v>2</v>
          </cell>
          <cell r="H1694">
            <v>545</v>
          </cell>
          <cell r="I1694">
            <v>2004</v>
          </cell>
          <cell r="J1694">
            <v>9</v>
          </cell>
          <cell r="K1694">
            <v>1.28935</v>
          </cell>
          <cell r="L1694" t="str">
            <v>NOM</v>
          </cell>
          <cell r="M1694" t="str">
            <v>DATATEC 2o. Nivel</v>
          </cell>
          <cell r="N1694">
            <v>2004009</v>
          </cell>
        </row>
        <row r="1695">
          <cell r="A1695">
            <v>38237</v>
          </cell>
          <cell r="B1695" t="str">
            <v>SOB</v>
          </cell>
          <cell r="C1695">
            <v>39124</v>
          </cell>
          <cell r="D1695">
            <v>1</v>
          </cell>
          <cell r="E1695">
            <v>6.7400000000000002E-2</v>
          </cell>
          <cell r="F1695" t="str">
            <v>DAT</v>
          </cell>
          <cell r="G1695">
            <v>2</v>
          </cell>
          <cell r="H1695">
            <v>886</v>
          </cell>
          <cell r="I1695">
            <v>2004</v>
          </cell>
          <cell r="J1695">
            <v>9</v>
          </cell>
          <cell r="K1695">
            <v>6.7400000000000002E-2</v>
          </cell>
          <cell r="L1695" t="str">
            <v>NOM</v>
          </cell>
          <cell r="M1695" t="str">
            <v>DATATEC 2o. Nivel</v>
          </cell>
          <cell r="N1695">
            <v>2004009</v>
          </cell>
        </row>
        <row r="1696">
          <cell r="A1696">
            <v>38237</v>
          </cell>
          <cell r="B1696" t="str">
            <v>SOB</v>
          </cell>
          <cell r="C1696">
            <v>40765</v>
          </cell>
          <cell r="D1696">
            <v>39</v>
          </cell>
          <cell r="E1696">
            <v>0.11310000000000001</v>
          </cell>
          <cell r="F1696" t="str">
            <v>DAT</v>
          </cell>
          <cell r="G1696">
            <v>2</v>
          </cell>
          <cell r="H1696">
            <v>2527</v>
          </cell>
          <cell r="I1696">
            <v>2004</v>
          </cell>
          <cell r="J1696">
            <v>9</v>
          </cell>
          <cell r="K1696">
            <v>4.4108999999999998</v>
          </cell>
          <cell r="L1696" t="str">
            <v>NOM</v>
          </cell>
          <cell r="M1696" t="str">
            <v>DATATEC 2o. Nivel</v>
          </cell>
          <cell r="N1696">
            <v>2004009</v>
          </cell>
        </row>
        <row r="1697">
          <cell r="A1697">
            <v>38237</v>
          </cell>
          <cell r="B1697" t="str">
            <v>SOB</v>
          </cell>
          <cell r="C1697">
            <v>38941</v>
          </cell>
          <cell r="D1697">
            <v>2</v>
          </cell>
          <cell r="E1697">
            <v>0.06</v>
          </cell>
          <cell r="F1697" t="str">
            <v>DAT</v>
          </cell>
          <cell r="G1697">
            <v>2</v>
          </cell>
          <cell r="H1697">
            <v>703</v>
          </cell>
          <cell r="I1697">
            <v>2004</v>
          </cell>
          <cell r="J1697">
            <v>9</v>
          </cell>
          <cell r="K1697">
            <v>0.12</v>
          </cell>
          <cell r="L1697" t="str">
            <v>NOM</v>
          </cell>
          <cell r="M1697" t="str">
            <v>DATATEC 2o. Nivel</v>
          </cell>
          <cell r="N1697">
            <v>2004009</v>
          </cell>
        </row>
        <row r="1698">
          <cell r="A1698">
            <v>38237</v>
          </cell>
          <cell r="B1698" t="str">
            <v>SOB</v>
          </cell>
          <cell r="C1698">
            <v>40765</v>
          </cell>
          <cell r="D1698">
            <v>6</v>
          </cell>
          <cell r="E1698">
            <v>0.11310000000000001</v>
          </cell>
          <cell r="F1698" t="str">
            <v>CIM</v>
          </cell>
          <cell r="G1698">
            <v>2</v>
          </cell>
          <cell r="H1698">
            <v>2527</v>
          </cell>
          <cell r="I1698">
            <v>2004</v>
          </cell>
          <cell r="J1698">
            <v>9</v>
          </cell>
          <cell r="K1698">
            <v>0.67860000000000009</v>
          </cell>
          <cell r="L1698" t="str">
            <v>NOM</v>
          </cell>
          <cell r="M1698" t="str">
            <v>CIMD 2o. Nivel</v>
          </cell>
          <cell r="N1698">
            <v>2004009</v>
          </cell>
        </row>
        <row r="1699">
          <cell r="A1699">
            <v>38237</v>
          </cell>
          <cell r="B1699" t="str">
            <v>SOB</v>
          </cell>
          <cell r="C1699">
            <v>38941</v>
          </cell>
          <cell r="D1699">
            <v>1</v>
          </cell>
          <cell r="E1699">
            <v>6.0999999999999999E-2</v>
          </cell>
          <cell r="F1699" t="str">
            <v>CIM</v>
          </cell>
          <cell r="G1699">
            <v>2</v>
          </cell>
          <cell r="H1699">
            <v>703</v>
          </cell>
          <cell r="I1699">
            <v>2004</v>
          </cell>
          <cell r="J1699">
            <v>9</v>
          </cell>
          <cell r="K1699">
            <v>6.0999999999999999E-2</v>
          </cell>
          <cell r="L1699" t="str">
            <v>NOM</v>
          </cell>
          <cell r="M1699" t="str">
            <v>CIMD 2o. Nivel</v>
          </cell>
          <cell r="N1699">
            <v>2004009</v>
          </cell>
        </row>
        <row r="1700">
          <cell r="A1700">
            <v>38238</v>
          </cell>
          <cell r="B1700" t="str">
            <v>SOB</v>
          </cell>
          <cell r="C1700">
            <v>38370</v>
          </cell>
          <cell r="D1700">
            <v>15</v>
          </cell>
          <cell r="E1700">
            <v>3.4747E-2</v>
          </cell>
          <cell r="F1700" t="str">
            <v>DAT</v>
          </cell>
          <cell r="G1700">
            <v>2</v>
          </cell>
          <cell r="H1700">
            <v>131</v>
          </cell>
          <cell r="I1700">
            <v>2004</v>
          </cell>
          <cell r="J1700">
            <v>9</v>
          </cell>
          <cell r="K1700">
            <v>0.52120500000000003</v>
          </cell>
          <cell r="L1700" t="str">
            <v>NOM</v>
          </cell>
          <cell r="M1700" t="str">
            <v>DATATEC 2o. Nivel</v>
          </cell>
          <cell r="N1700">
            <v>2004009</v>
          </cell>
        </row>
        <row r="1701">
          <cell r="A1701">
            <v>38238</v>
          </cell>
          <cell r="B1701" t="str">
            <v>SOB</v>
          </cell>
          <cell r="C1701">
            <v>38514</v>
          </cell>
          <cell r="D1701">
            <v>3</v>
          </cell>
          <cell r="E1701">
            <v>4.2299999999999997E-2</v>
          </cell>
          <cell r="F1701" t="str">
            <v>DAT</v>
          </cell>
          <cell r="G1701">
            <v>2</v>
          </cell>
          <cell r="H1701">
            <v>275</v>
          </cell>
          <cell r="I1701">
            <v>2004</v>
          </cell>
          <cell r="J1701">
            <v>9</v>
          </cell>
          <cell r="K1701">
            <v>0.12689999999999999</v>
          </cell>
          <cell r="L1701" t="str">
            <v>NOM</v>
          </cell>
          <cell r="M1701" t="str">
            <v>DATATEC 2o. Nivel</v>
          </cell>
          <cell r="N1701">
            <v>2004009</v>
          </cell>
        </row>
        <row r="1702">
          <cell r="A1702">
            <v>38238</v>
          </cell>
          <cell r="B1702" t="str">
            <v>SOB</v>
          </cell>
          <cell r="C1702">
            <v>38783</v>
          </cell>
          <cell r="D1702">
            <v>2</v>
          </cell>
          <cell r="E1702">
            <v>5.1200000000000002E-2</v>
          </cell>
          <cell r="F1702" t="str">
            <v>DAT</v>
          </cell>
          <cell r="G1702">
            <v>2</v>
          </cell>
          <cell r="H1702">
            <v>544</v>
          </cell>
          <cell r="I1702">
            <v>2004</v>
          </cell>
          <cell r="J1702">
            <v>9</v>
          </cell>
          <cell r="K1702">
            <v>0.1024</v>
          </cell>
          <cell r="L1702" t="str">
            <v>NOM</v>
          </cell>
          <cell r="M1702" t="str">
            <v>DATATEC 2o. Nivel</v>
          </cell>
          <cell r="N1702">
            <v>2004009</v>
          </cell>
        </row>
        <row r="1703">
          <cell r="A1703">
            <v>38238</v>
          </cell>
          <cell r="B1703" t="str">
            <v>SOB</v>
          </cell>
          <cell r="C1703">
            <v>39124</v>
          </cell>
          <cell r="D1703">
            <v>43.25</v>
          </cell>
          <cell r="E1703">
            <v>6.5699999999999995E-2</v>
          </cell>
          <cell r="F1703" t="str">
            <v>DAT</v>
          </cell>
          <cell r="G1703">
            <v>2</v>
          </cell>
          <cell r="H1703">
            <v>885</v>
          </cell>
          <cell r="I1703">
            <v>2004</v>
          </cell>
          <cell r="J1703">
            <v>9</v>
          </cell>
          <cell r="K1703">
            <v>2.8415249999999999</v>
          </cell>
          <cell r="L1703" t="str">
            <v>NOM</v>
          </cell>
          <cell r="M1703" t="str">
            <v>DATATEC 2o. Nivel</v>
          </cell>
          <cell r="N1703">
            <v>2004009</v>
          </cell>
        </row>
        <row r="1704">
          <cell r="A1704">
            <v>38238</v>
          </cell>
          <cell r="B1704" t="str">
            <v>SOB</v>
          </cell>
          <cell r="C1704">
            <v>40247</v>
          </cell>
          <cell r="D1704">
            <v>25</v>
          </cell>
          <cell r="E1704">
            <v>9.4899999999999998E-2</v>
          </cell>
          <cell r="F1704" t="str">
            <v>DAT</v>
          </cell>
          <cell r="G1704">
            <v>2</v>
          </cell>
          <cell r="H1704">
            <v>2008</v>
          </cell>
          <cell r="I1704">
            <v>2004</v>
          </cell>
          <cell r="J1704">
            <v>9</v>
          </cell>
          <cell r="K1704">
            <v>2.3725000000000001</v>
          </cell>
          <cell r="L1704" t="str">
            <v>NOM</v>
          </cell>
          <cell r="M1704" t="str">
            <v>DATATEC 2o. Nivel</v>
          </cell>
          <cell r="N1704">
            <v>2004009</v>
          </cell>
        </row>
        <row r="1705">
          <cell r="A1705">
            <v>38238</v>
          </cell>
          <cell r="B1705" t="str">
            <v>SOB</v>
          </cell>
          <cell r="C1705">
            <v>41619</v>
          </cell>
          <cell r="D1705">
            <v>1</v>
          </cell>
          <cell r="E1705">
            <v>6.4000000000000001E-2</v>
          </cell>
          <cell r="F1705" t="str">
            <v>DAT</v>
          </cell>
          <cell r="G1705">
            <v>2</v>
          </cell>
          <cell r="H1705">
            <v>3380</v>
          </cell>
          <cell r="I1705">
            <v>2004</v>
          </cell>
          <cell r="J1705">
            <v>9</v>
          </cell>
          <cell r="K1705">
            <v>6.4000000000000001E-2</v>
          </cell>
          <cell r="L1705" t="str">
            <v>VAC</v>
          </cell>
          <cell r="M1705" t="str">
            <v>DATATEC 2o. Nivel</v>
          </cell>
          <cell r="N1705">
            <v>2004009</v>
          </cell>
        </row>
        <row r="1706">
          <cell r="A1706">
            <v>38238</v>
          </cell>
          <cell r="B1706" t="str">
            <v>SOB</v>
          </cell>
          <cell r="C1706">
            <v>41669</v>
          </cell>
          <cell r="D1706">
            <v>3</v>
          </cell>
          <cell r="E1706">
            <v>6.4000000000000001E-2</v>
          </cell>
          <cell r="F1706" t="str">
            <v>DAT</v>
          </cell>
          <cell r="G1706">
            <v>2</v>
          </cell>
          <cell r="H1706">
            <v>3430</v>
          </cell>
          <cell r="I1706">
            <v>2004</v>
          </cell>
          <cell r="J1706">
            <v>9</v>
          </cell>
          <cell r="K1706">
            <v>0.192</v>
          </cell>
          <cell r="L1706" t="str">
            <v>VAC</v>
          </cell>
          <cell r="M1706" t="str">
            <v>DATATEC 2o. Nivel</v>
          </cell>
          <cell r="N1706">
            <v>2004009</v>
          </cell>
        </row>
        <row r="1707">
          <cell r="A1707">
            <v>38238</v>
          </cell>
          <cell r="B1707" t="str">
            <v>SOB</v>
          </cell>
          <cell r="C1707">
            <v>38783</v>
          </cell>
          <cell r="D1707">
            <v>3</v>
          </cell>
          <cell r="E1707">
            <v>5.1569999999999998E-2</v>
          </cell>
          <cell r="F1707" t="str">
            <v>CIM</v>
          </cell>
          <cell r="G1707">
            <v>2</v>
          </cell>
          <cell r="H1707">
            <v>544</v>
          </cell>
          <cell r="I1707">
            <v>2004</v>
          </cell>
          <cell r="J1707">
            <v>9</v>
          </cell>
          <cell r="K1707">
            <v>0.15470999999999999</v>
          </cell>
          <cell r="L1707" t="str">
            <v>NOM</v>
          </cell>
          <cell r="M1707" t="str">
            <v>CIMD 2o. Nivel</v>
          </cell>
          <cell r="N1707">
            <v>2004009</v>
          </cell>
        </row>
        <row r="1708">
          <cell r="A1708">
            <v>38238</v>
          </cell>
          <cell r="B1708" t="str">
            <v>SOB</v>
          </cell>
          <cell r="C1708">
            <v>40247</v>
          </cell>
          <cell r="D1708">
            <v>5</v>
          </cell>
          <cell r="E1708">
            <v>9.4899999999999998E-2</v>
          </cell>
          <cell r="F1708" t="str">
            <v>CIM</v>
          </cell>
          <cell r="G1708">
            <v>2</v>
          </cell>
          <cell r="H1708">
            <v>2008</v>
          </cell>
          <cell r="I1708">
            <v>2004</v>
          </cell>
          <cell r="J1708">
            <v>9</v>
          </cell>
          <cell r="K1708">
            <v>0.47449999999999998</v>
          </cell>
          <cell r="L1708" t="str">
            <v>NOM</v>
          </cell>
          <cell r="M1708" t="str">
            <v>CIMD 2o. Nivel</v>
          </cell>
          <cell r="N1708">
            <v>2004009</v>
          </cell>
        </row>
        <row r="1709">
          <cell r="A1709">
            <v>38239</v>
          </cell>
          <cell r="B1709" t="str">
            <v>SOB</v>
          </cell>
          <cell r="C1709">
            <v>38514</v>
          </cell>
          <cell r="D1709">
            <v>1</v>
          </cell>
          <cell r="E1709">
            <v>4.1500000000000002E-2</v>
          </cell>
          <cell r="F1709" t="str">
            <v>DAT</v>
          </cell>
          <cell r="G1709">
            <v>1</v>
          </cell>
          <cell r="H1709">
            <v>274</v>
          </cell>
          <cell r="I1709">
            <v>2004</v>
          </cell>
          <cell r="J1709">
            <v>9</v>
          </cell>
          <cell r="K1709">
            <v>4.1500000000000002E-2</v>
          </cell>
          <cell r="L1709" t="str">
            <v>NOM</v>
          </cell>
          <cell r="M1709" t="str">
            <v>DATATEC 1er. Nivel</v>
          </cell>
          <cell r="N1709">
            <v>2004009</v>
          </cell>
        </row>
        <row r="1710">
          <cell r="A1710">
            <v>38239</v>
          </cell>
          <cell r="B1710" t="str">
            <v>SOB</v>
          </cell>
          <cell r="C1710">
            <v>39124</v>
          </cell>
          <cell r="D1710">
            <v>1</v>
          </cell>
          <cell r="E1710">
            <v>6.4500000000000002E-2</v>
          </cell>
          <cell r="F1710" t="str">
            <v>DAT</v>
          </cell>
          <cell r="G1710">
            <v>1</v>
          </cell>
          <cell r="H1710">
            <v>884</v>
          </cell>
          <cell r="I1710">
            <v>2004</v>
          </cell>
          <cell r="J1710">
            <v>9</v>
          </cell>
          <cell r="K1710">
            <v>6.4500000000000002E-2</v>
          </cell>
          <cell r="L1710" t="str">
            <v>NOM</v>
          </cell>
          <cell r="M1710" t="str">
            <v>DATATEC 1er. Nivel</v>
          </cell>
          <cell r="N1710">
            <v>2004009</v>
          </cell>
        </row>
        <row r="1711">
          <cell r="A1711">
            <v>38239</v>
          </cell>
          <cell r="B1711" t="str">
            <v>SOB</v>
          </cell>
          <cell r="C1711">
            <v>38370</v>
          </cell>
          <cell r="D1711">
            <v>9.5</v>
          </cell>
          <cell r="E1711">
            <v>3.4726E-2</v>
          </cell>
          <cell r="F1711" t="str">
            <v>DAT</v>
          </cell>
          <cell r="G1711">
            <v>2</v>
          </cell>
          <cell r="H1711">
            <v>130</v>
          </cell>
          <cell r="I1711">
            <v>2004</v>
          </cell>
          <cell r="J1711">
            <v>9</v>
          </cell>
          <cell r="K1711">
            <v>0.329897</v>
          </cell>
          <cell r="L1711" t="str">
            <v>NOM</v>
          </cell>
          <cell r="M1711" t="str">
            <v>DATATEC 2o. Nivel</v>
          </cell>
          <cell r="N1711">
            <v>2004009</v>
          </cell>
        </row>
        <row r="1712">
          <cell r="A1712">
            <v>38239</v>
          </cell>
          <cell r="B1712" t="str">
            <v>SOB</v>
          </cell>
          <cell r="C1712">
            <v>38514</v>
          </cell>
          <cell r="D1712">
            <v>4</v>
          </cell>
          <cell r="E1712">
            <v>4.1825000000000001E-2</v>
          </cell>
          <cell r="F1712" t="str">
            <v>DAT</v>
          </cell>
          <cell r="G1712">
            <v>2</v>
          </cell>
          <cell r="H1712">
            <v>274</v>
          </cell>
          <cell r="I1712">
            <v>2004</v>
          </cell>
          <cell r="J1712">
            <v>9</v>
          </cell>
          <cell r="K1712">
            <v>0.1673</v>
          </cell>
          <cell r="L1712" t="str">
            <v>NOM</v>
          </cell>
          <cell r="M1712" t="str">
            <v>DATATEC 2o. Nivel</v>
          </cell>
          <cell r="N1712">
            <v>2004009</v>
          </cell>
        </row>
        <row r="1713">
          <cell r="A1713">
            <v>38239</v>
          </cell>
          <cell r="B1713" t="str">
            <v>SOB</v>
          </cell>
          <cell r="C1713">
            <v>38941</v>
          </cell>
          <cell r="D1713">
            <v>2</v>
          </cell>
          <cell r="E1713">
            <v>5.8999999999999997E-2</v>
          </cell>
          <cell r="F1713" t="str">
            <v>DAT</v>
          </cell>
          <cell r="G1713">
            <v>2</v>
          </cell>
          <cell r="H1713">
            <v>701</v>
          </cell>
          <cell r="I1713">
            <v>2004</v>
          </cell>
          <cell r="J1713">
            <v>9</v>
          </cell>
          <cell r="K1713">
            <v>0.11799999999999999</v>
          </cell>
          <cell r="L1713" t="str">
            <v>NOM</v>
          </cell>
          <cell r="M1713" t="str">
            <v>DATATEC 2o. Nivel</v>
          </cell>
          <cell r="N1713">
            <v>2004009</v>
          </cell>
        </row>
        <row r="1714">
          <cell r="A1714">
            <v>38239</v>
          </cell>
          <cell r="B1714" t="str">
            <v>SOB</v>
          </cell>
          <cell r="C1714">
            <v>39124</v>
          </cell>
          <cell r="D1714">
            <v>9</v>
          </cell>
          <cell r="E1714">
            <v>6.5049999999999997E-2</v>
          </cell>
          <cell r="F1714" t="str">
            <v>DAT</v>
          </cell>
          <cell r="G1714">
            <v>2</v>
          </cell>
          <cell r="H1714">
            <v>884</v>
          </cell>
          <cell r="I1714">
            <v>2004</v>
          </cell>
          <cell r="J1714">
            <v>9</v>
          </cell>
          <cell r="K1714">
            <v>0.58545000000000003</v>
          </cell>
          <cell r="L1714" t="str">
            <v>NOM</v>
          </cell>
          <cell r="M1714" t="str">
            <v>DATATEC 2o. Nivel</v>
          </cell>
          <cell r="N1714">
            <v>2004009</v>
          </cell>
        </row>
        <row r="1715">
          <cell r="A1715">
            <v>38239</v>
          </cell>
          <cell r="B1715" t="str">
            <v>SOB</v>
          </cell>
          <cell r="C1715">
            <v>39638</v>
          </cell>
          <cell r="D1715">
            <v>14</v>
          </cell>
          <cell r="E1715">
            <v>7.85E-2</v>
          </cell>
          <cell r="F1715" t="str">
            <v>DAT</v>
          </cell>
          <cell r="G1715">
            <v>2</v>
          </cell>
          <cell r="H1715">
            <v>1398</v>
          </cell>
          <cell r="I1715">
            <v>2004</v>
          </cell>
          <cell r="J1715">
            <v>9</v>
          </cell>
          <cell r="K1715">
            <v>1.099</v>
          </cell>
          <cell r="L1715" t="str">
            <v>NOM</v>
          </cell>
          <cell r="M1715" t="str">
            <v>DATATEC 2o. Nivel</v>
          </cell>
          <cell r="N1715">
            <v>2004009</v>
          </cell>
        </row>
        <row r="1716">
          <cell r="A1716">
            <v>38239</v>
          </cell>
          <cell r="B1716" t="str">
            <v>SOB</v>
          </cell>
          <cell r="C1716">
            <v>41669</v>
          </cell>
          <cell r="D1716">
            <v>3</v>
          </cell>
          <cell r="E1716">
            <v>6.4000000000000001E-2</v>
          </cell>
          <cell r="F1716" t="str">
            <v>DAT</v>
          </cell>
          <cell r="G1716">
            <v>2</v>
          </cell>
          <cell r="H1716">
            <v>3429</v>
          </cell>
          <cell r="I1716">
            <v>2004</v>
          </cell>
          <cell r="J1716">
            <v>9</v>
          </cell>
          <cell r="K1716">
            <v>0.192</v>
          </cell>
          <cell r="L1716" t="str">
            <v>VAC</v>
          </cell>
          <cell r="M1716" t="str">
            <v>DATATEC 2o. Nivel</v>
          </cell>
          <cell r="N1716">
            <v>2004009</v>
          </cell>
        </row>
        <row r="1717">
          <cell r="A1717">
            <v>38239</v>
          </cell>
          <cell r="B1717" t="str">
            <v>SOB</v>
          </cell>
          <cell r="C1717">
            <v>38514</v>
          </cell>
          <cell r="D1717">
            <v>2</v>
          </cell>
          <cell r="E1717">
            <v>5.1049999999999998E-2</v>
          </cell>
          <cell r="F1717" t="str">
            <v>CIM</v>
          </cell>
          <cell r="G1717">
            <v>2</v>
          </cell>
          <cell r="H1717">
            <v>274</v>
          </cell>
          <cell r="I1717">
            <v>2004</v>
          </cell>
          <cell r="J1717">
            <v>9</v>
          </cell>
          <cell r="K1717">
            <v>0.1021</v>
          </cell>
          <cell r="L1717" t="str">
            <v>NOM</v>
          </cell>
          <cell r="M1717" t="str">
            <v>CIMD 2o. Nivel</v>
          </cell>
          <cell r="N1717">
            <v>2004009</v>
          </cell>
        </row>
        <row r="1718">
          <cell r="A1718">
            <v>38239</v>
          </cell>
          <cell r="B1718" t="str">
            <v>SOB</v>
          </cell>
          <cell r="C1718">
            <v>38783</v>
          </cell>
          <cell r="D1718">
            <v>2</v>
          </cell>
          <cell r="E1718">
            <v>4.1799999999999997E-2</v>
          </cell>
          <cell r="F1718" t="str">
            <v>CIM</v>
          </cell>
          <cell r="G1718">
            <v>2</v>
          </cell>
          <cell r="H1718">
            <v>543</v>
          </cell>
          <cell r="I1718">
            <v>2004</v>
          </cell>
          <cell r="J1718">
            <v>9</v>
          </cell>
          <cell r="K1718">
            <v>8.3599999999999994E-2</v>
          </cell>
          <cell r="L1718" t="str">
            <v>NOM</v>
          </cell>
          <cell r="M1718" t="str">
            <v>CIMD 2o. Nivel</v>
          </cell>
          <cell r="N1718">
            <v>2004009</v>
          </cell>
        </row>
        <row r="1719">
          <cell r="A1719">
            <v>38239</v>
          </cell>
          <cell r="B1719" t="str">
            <v>SOB</v>
          </cell>
          <cell r="C1719">
            <v>40594</v>
          </cell>
          <cell r="D1719">
            <v>1</v>
          </cell>
          <cell r="E1719">
            <v>6.2100000000000002E-2</v>
          </cell>
          <cell r="F1719" t="str">
            <v>CIM</v>
          </cell>
          <cell r="G1719">
            <v>2</v>
          </cell>
          <cell r="H1719">
            <v>2354</v>
          </cell>
          <cell r="I1719">
            <v>2004</v>
          </cell>
          <cell r="J1719">
            <v>9</v>
          </cell>
          <cell r="K1719">
            <v>6.2100000000000002E-2</v>
          </cell>
          <cell r="L1719" t="str">
            <v>VAC</v>
          </cell>
          <cell r="M1719" t="str">
            <v>CIMD 2o. Nivel</v>
          </cell>
          <cell r="N1719">
            <v>2004009</v>
          </cell>
        </row>
        <row r="1720">
          <cell r="A1720">
            <v>38240</v>
          </cell>
          <cell r="B1720" t="str">
            <v>SOB</v>
          </cell>
          <cell r="C1720">
            <v>38514</v>
          </cell>
          <cell r="D1720">
            <v>2</v>
          </cell>
          <cell r="E1720">
            <v>4.07E-2</v>
          </cell>
          <cell r="F1720" t="str">
            <v>DAT</v>
          </cell>
          <cell r="G1720">
            <v>1</v>
          </cell>
          <cell r="H1720">
            <v>271</v>
          </cell>
          <cell r="I1720">
            <v>2004</v>
          </cell>
          <cell r="J1720">
            <v>9</v>
          </cell>
          <cell r="K1720">
            <v>8.14E-2</v>
          </cell>
          <cell r="L1720" t="str">
            <v>NOM</v>
          </cell>
          <cell r="M1720" t="str">
            <v>DATATEC 1er. Nivel</v>
          </cell>
          <cell r="N1720">
            <v>2004009</v>
          </cell>
        </row>
        <row r="1721">
          <cell r="A1721">
            <v>38240</v>
          </cell>
          <cell r="B1721" t="str">
            <v>SOB</v>
          </cell>
          <cell r="C1721">
            <v>38370</v>
          </cell>
          <cell r="D1721">
            <v>17</v>
          </cell>
          <cell r="E1721">
            <v>3.4018E-2</v>
          </cell>
          <cell r="F1721" t="str">
            <v>DAT</v>
          </cell>
          <cell r="G1721">
            <v>2</v>
          </cell>
          <cell r="H1721">
            <v>127</v>
          </cell>
          <cell r="I1721">
            <v>2004</v>
          </cell>
          <cell r="J1721">
            <v>9</v>
          </cell>
          <cell r="K1721">
            <v>0.57830599999999999</v>
          </cell>
          <cell r="L1721" t="str">
            <v>NOM</v>
          </cell>
          <cell r="M1721" t="str">
            <v>DATATEC 2o. Nivel</v>
          </cell>
          <cell r="N1721">
            <v>2004009</v>
          </cell>
        </row>
        <row r="1722">
          <cell r="A1722">
            <v>38240</v>
          </cell>
          <cell r="B1722" t="str">
            <v>SOB</v>
          </cell>
          <cell r="C1722">
            <v>38514</v>
          </cell>
          <cell r="D1722">
            <v>3</v>
          </cell>
          <cell r="E1722">
            <v>4.0932999999999997E-2</v>
          </cell>
          <cell r="F1722" t="str">
            <v>DAT</v>
          </cell>
          <cell r="G1722">
            <v>2</v>
          </cell>
          <cell r="H1722">
            <v>271</v>
          </cell>
          <cell r="I1722">
            <v>2004</v>
          </cell>
          <cell r="J1722">
            <v>9</v>
          </cell>
          <cell r="K1722">
            <v>0.12279899999999999</v>
          </cell>
          <cell r="L1722" t="str">
            <v>NOM</v>
          </cell>
          <cell r="M1722" t="str">
            <v>DATATEC 2o. Nivel</v>
          </cell>
          <cell r="N1722">
            <v>2004009</v>
          </cell>
        </row>
        <row r="1723">
          <cell r="A1723">
            <v>38240</v>
          </cell>
          <cell r="B1723" t="str">
            <v>SOB</v>
          </cell>
          <cell r="C1723">
            <v>39124</v>
          </cell>
          <cell r="D1723">
            <v>2</v>
          </cell>
          <cell r="E1723">
            <v>6.3799999999999996E-2</v>
          </cell>
          <cell r="F1723" t="str">
            <v>DAT</v>
          </cell>
          <cell r="G1723">
            <v>2</v>
          </cell>
          <cell r="H1723">
            <v>881</v>
          </cell>
          <cell r="I1723">
            <v>2004</v>
          </cell>
          <cell r="J1723">
            <v>9</v>
          </cell>
          <cell r="K1723">
            <v>0.12759999999999999</v>
          </cell>
          <cell r="L1723" t="str">
            <v>NOM</v>
          </cell>
          <cell r="M1723" t="str">
            <v>DATATEC 2o. Nivel</v>
          </cell>
          <cell r="N1723">
            <v>2004009</v>
          </cell>
        </row>
        <row r="1724">
          <cell r="A1724">
            <v>38240</v>
          </cell>
          <cell r="B1724" t="str">
            <v>SOB</v>
          </cell>
          <cell r="C1724">
            <v>39364</v>
          </cell>
          <cell r="D1724">
            <v>2</v>
          </cell>
          <cell r="E1724">
            <v>7.0000000000000007E-2</v>
          </cell>
          <cell r="F1724" t="str">
            <v>DAT</v>
          </cell>
          <cell r="G1724">
            <v>2</v>
          </cell>
          <cell r="H1724">
            <v>1121</v>
          </cell>
          <cell r="I1724">
            <v>2004</v>
          </cell>
          <cell r="J1724">
            <v>9</v>
          </cell>
          <cell r="K1724">
            <v>0.14000000000000001</v>
          </cell>
          <cell r="L1724" t="str">
            <v>NOM</v>
          </cell>
          <cell r="M1724" t="str">
            <v>DATATEC 2o. Nivel</v>
          </cell>
          <cell r="N1724">
            <v>2004009</v>
          </cell>
        </row>
        <row r="1725">
          <cell r="A1725">
            <v>38240</v>
          </cell>
          <cell r="B1725" t="str">
            <v>SOB</v>
          </cell>
          <cell r="C1725">
            <v>39638</v>
          </cell>
          <cell r="D1725">
            <v>2</v>
          </cell>
          <cell r="E1725">
            <v>7.7399999999999997E-2</v>
          </cell>
          <cell r="F1725" t="str">
            <v>DAT</v>
          </cell>
          <cell r="G1725">
            <v>2</v>
          </cell>
          <cell r="H1725">
            <v>1395</v>
          </cell>
          <cell r="I1725">
            <v>2004</v>
          </cell>
          <cell r="J1725">
            <v>9</v>
          </cell>
          <cell r="K1725">
            <v>0.15479999999999999</v>
          </cell>
          <cell r="L1725" t="str">
            <v>NOM</v>
          </cell>
          <cell r="M1725" t="str">
            <v>DATATEC 2o. Nivel</v>
          </cell>
          <cell r="N1725">
            <v>2004009</v>
          </cell>
        </row>
        <row r="1726">
          <cell r="A1726">
            <v>38240</v>
          </cell>
          <cell r="B1726" t="str">
            <v>SOB</v>
          </cell>
          <cell r="C1726">
            <v>40594</v>
          </cell>
          <cell r="D1726">
            <v>1</v>
          </cell>
          <cell r="E1726">
            <v>6.2E-2</v>
          </cell>
          <cell r="F1726" t="str">
            <v>DAT</v>
          </cell>
          <cell r="G1726">
            <v>2</v>
          </cell>
          <cell r="H1726">
            <v>2351</v>
          </cell>
          <cell r="I1726">
            <v>2004</v>
          </cell>
          <cell r="J1726">
            <v>9</v>
          </cell>
          <cell r="K1726">
            <v>6.2E-2</v>
          </cell>
          <cell r="L1726" t="str">
            <v>VAC</v>
          </cell>
          <cell r="M1726" t="str">
            <v>DATATEC 2o. Nivel</v>
          </cell>
          <cell r="N1726">
            <v>2004009</v>
          </cell>
        </row>
        <row r="1727">
          <cell r="A1727">
            <v>38240</v>
          </cell>
          <cell r="B1727" t="str">
            <v>SOB</v>
          </cell>
          <cell r="C1727">
            <v>41619</v>
          </cell>
          <cell r="D1727">
            <v>2</v>
          </cell>
          <cell r="E1727">
            <v>6.4000000000000001E-2</v>
          </cell>
          <cell r="F1727" t="str">
            <v>DAT</v>
          </cell>
          <cell r="G1727">
            <v>2</v>
          </cell>
          <cell r="H1727">
            <v>3376</v>
          </cell>
          <cell r="I1727">
            <v>2004</v>
          </cell>
          <cell r="J1727">
            <v>9</v>
          </cell>
          <cell r="K1727">
            <v>0.128</v>
          </cell>
          <cell r="L1727" t="str">
            <v>VAC</v>
          </cell>
          <cell r="M1727" t="str">
            <v>DATATEC 2o. Nivel</v>
          </cell>
          <cell r="N1727">
            <v>2004009</v>
          </cell>
        </row>
        <row r="1728">
          <cell r="A1728">
            <v>38240</v>
          </cell>
          <cell r="B1728" t="str">
            <v>SOB</v>
          </cell>
          <cell r="C1728">
            <v>41669</v>
          </cell>
          <cell r="D1728">
            <v>2</v>
          </cell>
          <cell r="E1728">
            <v>6.3600000000000004E-2</v>
          </cell>
          <cell r="F1728" t="str">
            <v>DAT</v>
          </cell>
          <cell r="G1728">
            <v>2</v>
          </cell>
          <cell r="H1728">
            <v>3426</v>
          </cell>
          <cell r="I1728">
            <v>2004</v>
          </cell>
          <cell r="J1728">
            <v>9</v>
          </cell>
          <cell r="K1728">
            <v>0.12720000000000001</v>
          </cell>
          <cell r="L1728" t="str">
            <v>VAC</v>
          </cell>
          <cell r="M1728" t="str">
            <v>DATATEC 2o. Nivel</v>
          </cell>
          <cell r="N1728">
            <v>2004009</v>
          </cell>
        </row>
        <row r="1729">
          <cell r="A1729">
            <v>38240</v>
          </cell>
          <cell r="B1729" t="str">
            <v>SOB</v>
          </cell>
          <cell r="C1729">
            <v>38370</v>
          </cell>
          <cell r="D1729">
            <v>1</v>
          </cell>
          <cell r="E1729">
            <v>3.4700000000000002E-2</v>
          </cell>
          <cell r="F1729" t="str">
            <v>CIM</v>
          </cell>
          <cell r="G1729">
            <v>2</v>
          </cell>
          <cell r="H1729">
            <v>127</v>
          </cell>
          <cell r="I1729">
            <v>2004</v>
          </cell>
          <cell r="J1729">
            <v>9</v>
          </cell>
          <cell r="K1729">
            <v>3.4700000000000002E-2</v>
          </cell>
          <cell r="L1729" t="str">
            <v>NOM</v>
          </cell>
          <cell r="M1729" t="str">
            <v>CIMD 2o. Nivel</v>
          </cell>
          <cell r="N1729">
            <v>2004009</v>
          </cell>
        </row>
        <row r="1730">
          <cell r="A1730">
            <v>38240</v>
          </cell>
          <cell r="B1730" t="str">
            <v>SOB</v>
          </cell>
          <cell r="C1730">
            <v>38514</v>
          </cell>
          <cell r="D1730">
            <v>1</v>
          </cell>
          <cell r="E1730">
            <v>4.0800000000000003E-2</v>
          </cell>
          <cell r="F1730" t="str">
            <v>CIM</v>
          </cell>
          <cell r="G1730">
            <v>2</v>
          </cell>
          <cell r="H1730">
            <v>271</v>
          </cell>
          <cell r="I1730">
            <v>2004</v>
          </cell>
          <cell r="J1730">
            <v>9</v>
          </cell>
          <cell r="K1730">
            <v>4.0800000000000003E-2</v>
          </cell>
          <cell r="L1730" t="str">
            <v>NOM</v>
          </cell>
          <cell r="M1730" t="str">
            <v>CIMD 2o. Nivel</v>
          </cell>
          <cell r="N1730">
            <v>2004009</v>
          </cell>
        </row>
        <row r="1731">
          <cell r="A1731">
            <v>38240</v>
          </cell>
          <cell r="B1731" t="str">
            <v>SOB</v>
          </cell>
          <cell r="C1731">
            <v>39124</v>
          </cell>
          <cell r="D1731">
            <v>8</v>
          </cell>
          <cell r="E1731">
            <v>6.4500000000000002E-2</v>
          </cell>
          <cell r="F1731" t="str">
            <v>CIM</v>
          </cell>
          <cell r="G1731">
            <v>2</v>
          </cell>
          <cell r="H1731">
            <v>881</v>
          </cell>
          <cell r="I1731">
            <v>2004</v>
          </cell>
          <cell r="J1731">
            <v>9</v>
          </cell>
          <cell r="K1731">
            <v>0.51600000000000001</v>
          </cell>
          <cell r="L1731" t="str">
            <v>NOM</v>
          </cell>
          <cell r="M1731" t="str">
            <v>CIMD 2o. Nivel</v>
          </cell>
          <cell r="N1731">
            <v>2004009</v>
          </cell>
        </row>
        <row r="1732">
          <cell r="A1732">
            <v>38240</v>
          </cell>
          <cell r="B1732" t="str">
            <v>SOB</v>
          </cell>
          <cell r="C1732">
            <v>41619</v>
          </cell>
          <cell r="D1732">
            <v>2</v>
          </cell>
          <cell r="E1732">
            <v>6.3500000000000001E-2</v>
          </cell>
          <cell r="F1732" t="str">
            <v>CIM</v>
          </cell>
          <cell r="G1732">
            <v>2</v>
          </cell>
          <cell r="H1732">
            <v>3376</v>
          </cell>
          <cell r="I1732">
            <v>2004</v>
          </cell>
          <cell r="J1732">
            <v>9</v>
          </cell>
          <cell r="K1732">
            <v>0.127</v>
          </cell>
          <cell r="L1732" t="str">
            <v>VAC</v>
          </cell>
          <cell r="M1732" t="str">
            <v>CIMD 2o. Nivel</v>
          </cell>
          <cell r="N1732">
            <v>2004009</v>
          </cell>
        </row>
        <row r="1733">
          <cell r="A1733">
            <v>38240</v>
          </cell>
          <cell r="B1733" t="str">
            <v>SOB</v>
          </cell>
          <cell r="C1733">
            <v>41669</v>
          </cell>
          <cell r="D1733">
            <v>2</v>
          </cell>
          <cell r="E1733">
            <v>6.3500000000000001E-2</v>
          </cell>
          <cell r="F1733" t="str">
            <v>CIM</v>
          </cell>
          <cell r="G1733">
            <v>2</v>
          </cell>
          <cell r="H1733">
            <v>3426</v>
          </cell>
          <cell r="I1733">
            <v>2004</v>
          </cell>
          <cell r="J1733">
            <v>9</v>
          </cell>
          <cell r="K1733">
            <v>0.127</v>
          </cell>
          <cell r="L1733" t="str">
            <v>VAC</v>
          </cell>
          <cell r="M1733" t="str">
            <v>CIMD 2o. Nivel</v>
          </cell>
          <cell r="N1733">
            <v>2004009</v>
          </cell>
        </row>
        <row r="1734">
          <cell r="A1734">
            <v>38243</v>
          </cell>
          <cell r="B1734" t="str">
            <v>SOB</v>
          </cell>
          <cell r="C1734">
            <v>38370</v>
          </cell>
          <cell r="D1734">
            <v>4</v>
          </cell>
          <cell r="E1734">
            <v>3.3974999999999998E-2</v>
          </cell>
          <cell r="F1734" t="str">
            <v>DAT</v>
          </cell>
          <cell r="G1734">
            <v>2</v>
          </cell>
          <cell r="H1734">
            <v>126</v>
          </cell>
          <cell r="I1734">
            <v>2004</v>
          </cell>
          <cell r="J1734">
            <v>9</v>
          </cell>
          <cell r="K1734">
            <v>0.13589999999999999</v>
          </cell>
          <cell r="L1734" t="str">
            <v>NOM</v>
          </cell>
          <cell r="M1734" t="str">
            <v>DATATEC 2o. Nivel</v>
          </cell>
          <cell r="N1734">
            <v>2004009</v>
          </cell>
        </row>
        <row r="1735">
          <cell r="A1735">
            <v>38243</v>
          </cell>
          <cell r="B1735" t="str">
            <v>SOB</v>
          </cell>
          <cell r="C1735">
            <v>38514</v>
          </cell>
          <cell r="D1735">
            <v>4</v>
          </cell>
          <cell r="E1735">
            <v>4.0974999999999998E-2</v>
          </cell>
          <cell r="F1735" t="str">
            <v>DAT</v>
          </cell>
          <cell r="G1735">
            <v>2</v>
          </cell>
          <cell r="H1735">
            <v>270</v>
          </cell>
          <cell r="I1735">
            <v>2004</v>
          </cell>
          <cell r="J1735">
            <v>9</v>
          </cell>
          <cell r="K1735">
            <v>0.16389999999999999</v>
          </cell>
          <cell r="L1735" t="str">
            <v>NOM</v>
          </cell>
          <cell r="M1735" t="str">
            <v>DATATEC 2o. Nivel</v>
          </cell>
          <cell r="N1735">
            <v>2004009</v>
          </cell>
        </row>
        <row r="1736">
          <cell r="A1736">
            <v>38243</v>
          </cell>
          <cell r="B1736" t="str">
            <v>SOB</v>
          </cell>
          <cell r="C1736">
            <v>38783</v>
          </cell>
          <cell r="D1736">
            <v>3</v>
          </cell>
          <cell r="E1736">
            <v>5.0533000000000002E-2</v>
          </cell>
          <cell r="F1736" t="str">
            <v>DAT</v>
          </cell>
          <cell r="G1736">
            <v>2</v>
          </cell>
          <cell r="H1736">
            <v>539</v>
          </cell>
          <cell r="I1736">
            <v>2004</v>
          </cell>
          <cell r="J1736">
            <v>9</v>
          </cell>
          <cell r="K1736">
            <v>0.15159900000000001</v>
          </cell>
          <cell r="L1736" t="str">
            <v>NOM</v>
          </cell>
          <cell r="M1736" t="str">
            <v>DATATEC 2o. Nivel</v>
          </cell>
          <cell r="N1736">
            <v>2004009</v>
          </cell>
        </row>
        <row r="1737">
          <cell r="A1737">
            <v>38243</v>
          </cell>
          <cell r="B1737" t="str">
            <v>SOB</v>
          </cell>
          <cell r="C1737">
            <v>39364</v>
          </cell>
          <cell r="D1737">
            <v>2</v>
          </cell>
          <cell r="E1737">
            <v>6.93E-2</v>
          </cell>
          <cell r="F1737" t="str">
            <v>DAT</v>
          </cell>
          <cell r="G1737">
            <v>2</v>
          </cell>
          <cell r="H1737">
            <v>1120</v>
          </cell>
          <cell r="I1737">
            <v>2004</v>
          </cell>
          <cell r="J1737">
            <v>9</v>
          </cell>
          <cell r="K1737">
            <v>0.1386</v>
          </cell>
          <cell r="L1737" t="str">
            <v>NOM</v>
          </cell>
          <cell r="M1737" t="str">
            <v>DATATEC 2o. Nivel</v>
          </cell>
          <cell r="N1737">
            <v>2004009</v>
          </cell>
        </row>
        <row r="1738">
          <cell r="A1738">
            <v>38243</v>
          </cell>
          <cell r="B1738" t="str">
            <v>SOB</v>
          </cell>
          <cell r="C1738">
            <v>39638</v>
          </cell>
          <cell r="D1738">
            <v>4</v>
          </cell>
          <cell r="E1738">
            <v>7.6624999999999999E-2</v>
          </cell>
          <cell r="F1738" t="str">
            <v>DAT</v>
          </cell>
          <cell r="G1738">
            <v>2</v>
          </cell>
          <cell r="H1738">
            <v>1394</v>
          </cell>
          <cell r="I1738">
            <v>2004</v>
          </cell>
          <cell r="J1738">
            <v>9</v>
          </cell>
          <cell r="K1738">
            <v>0.30649999999999999</v>
          </cell>
          <cell r="L1738" t="str">
            <v>NOM</v>
          </cell>
          <cell r="M1738" t="str">
            <v>DATATEC 2o. Nivel</v>
          </cell>
          <cell r="N1738">
            <v>2004009</v>
          </cell>
        </row>
        <row r="1739">
          <cell r="A1739">
            <v>38243</v>
          </cell>
          <cell r="B1739" t="str">
            <v>SOB</v>
          </cell>
          <cell r="C1739">
            <v>42474</v>
          </cell>
          <cell r="D1739">
            <v>2</v>
          </cell>
          <cell r="E1739">
            <v>6.7500000000000004E-2</v>
          </cell>
          <cell r="F1739" t="str">
            <v>DAT</v>
          </cell>
          <cell r="G1739">
            <v>2</v>
          </cell>
          <cell r="H1739">
            <v>4230</v>
          </cell>
          <cell r="I1739">
            <v>2004</v>
          </cell>
          <cell r="J1739">
            <v>9</v>
          </cell>
          <cell r="K1739">
            <v>0.13500000000000001</v>
          </cell>
          <cell r="L1739" t="str">
            <v>VAC</v>
          </cell>
          <cell r="M1739" t="str">
            <v>DATATEC 2o. Nivel</v>
          </cell>
          <cell r="N1739">
            <v>2004009</v>
          </cell>
        </row>
        <row r="1740">
          <cell r="A1740">
            <v>38243</v>
          </cell>
          <cell r="B1740" t="str">
            <v>SOB</v>
          </cell>
          <cell r="C1740">
            <v>38370</v>
          </cell>
          <cell r="D1740">
            <v>2</v>
          </cell>
          <cell r="E1740">
            <v>3.39E-2</v>
          </cell>
          <cell r="F1740" t="str">
            <v>CIM</v>
          </cell>
          <cell r="G1740">
            <v>2</v>
          </cell>
          <cell r="H1740">
            <v>126</v>
          </cell>
          <cell r="I1740">
            <v>2004</v>
          </cell>
          <cell r="J1740">
            <v>9</v>
          </cell>
          <cell r="K1740">
            <v>6.7799999999999999E-2</v>
          </cell>
          <cell r="L1740" t="str">
            <v>NOM</v>
          </cell>
          <cell r="M1740" t="str">
            <v>CIMD 2o. Nivel</v>
          </cell>
          <cell r="N1740">
            <v>2004009</v>
          </cell>
        </row>
        <row r="1741">
          <cell r="A1741">
            <v>38243</v>
          </cell>
          <cell r="B1741" t="str">
            <v>SOB</v>
          </cell>
          <cell r="C1741">
            <v>39364</v>
          </cell>
          <cell r="D1741">
            <v>2</v>
          </cell>
          <cell r="E1741">
            <v>7.0000000000000007E-2</v>
          </cell>
          <cell r="F1741" t="str">
            <v>CIM</v>
          </cell>
          <cell r="G1741">
            <v>2</v>
          </cell>
          <cell r="H1741">
            <v>1120</v>
          </cell>
          <cell r="I1741">
            <v>2004</v>
          </cell>
          <cell r="J1741">
            <v>9</v>
          </cell>
          <cell r="K1741">
            <v>0.14000000000000001</v>
          </cell>
          <cell r="L1741" t="str">
            <v>NOM</v>
          </cell>
          <cell r="M1741" t="str">
            <v>CIMD 2o. Nivel</v>
          </cell>
          <cell r="N1741">
            <v>2004009</v>
          </cell>
        </row>
        <row r="1742">
          <cell r="A1742">
            <v>38243</v>
          </cell>
          <cell r="B1742" t="str">
            <v>SOB</v>
          </cell>
          <cell r="C1742">
            <v>39638</v>
          </cell>
          <cell r="D1742">
            <v>1</v>
          </cell>
          <cell r="E1742">
            <v>7.6300000000000007E-2</v>
          </cell>
          <cell r="F1742" t="str">
            <v>CIM</v>
          </cell>
          <cell r="G1742">
            <v>2</v>
          </cell>
          <cell r="H1742">
            <v>1394</v>
          </cell>
          <cell r="I1742">
            <v>2004</v>
          </cell>
          <cell r="J1742">
            <v>9</v>
          </cell>
          <cell r="K1742">
            <v>7.6300000000000007E-2</v>
          </cell>
          <cell r="L1742" t="str">
            <v>NOM</v>
          </cell>
          <cell r="M1742" t="str">
            <v>CIMD 2o. Nivel</v>
          </cell>
          <cell r="N1742">
            <v>2004009</v>
          </cell>
        </row>
        <row r="1743">
          <cell r="A1743">
            <v>38244</v>
          </cell>
          <cell r="B1743" t="str">
            <v>SOB</v>
          </cell>
          <cell r="C1743">
            <v>38370</v>
          </cell>
          <cell r="D1743">
            <v>10</v>
          </cell>
          <cell r="E1743">
            <v>3.4000000000000002E-2</v>
          </cell>
          <cell r="F1743" t="str">
            <v>DAT</v>
          </cell>
          <cell r="G1743">
            <v>2</v>
          </cell>
          <cell r="H1743">
            <v>125</v>
          </cell>
          <cell r="I1743">
            <v>2004</v>
          </cell>
          <cell r="J1743">
            <v>9</v>
          </cell>
          <cell r="K1743">
            <v>0.34</v>
          </cell>
          <cell r="L1743" t="str">
            <v>NOM</v>
          </cell>
          <cell r="M1743" t="str">
            <v>DATATEC 2o. Nivel</v>
          </cell>
          <cell r="N1743">
            <v>2004009</v>
          </cell>
        </row>
        <row r="1744">
          <cell r="A1744">
            <v>38244</v>
          </cell>
          <cell r="B1744" t="str">
            <v>SOB</v>
          </cell>
          <cell r="C1744">
            <v>38514</v>
          </cell>
          <cell r="D1744">
            <v>16</v>
          </cell>
          <cell r="E1744">
            <v>4.1000000000000002E-2</v>
          </cell>
          <cell r="F1744" t="str">
            <v>DAT</v>
          </cell>
          <cell r="G1744">
            <v>2</v>
          </cell>
          <cell r="H1744">
            <v>269</v>
          </cell>
          <cell r="I1744">
            <v>2004</v>
          </cell>
          <cell r="J1744">
            <v>9</v>
          </cell>
          <cell r="K1744">
            <v>0.65600000000000003</v>
          </cell>
          <cell r="L1744" t="str">
            <v>NOM</v>
          </cell>
          <cell r="M1744" t="str">
            <v>DATATEC 2o. Nivel</v>
          </cell>
          <cell r="N1744">
            <v>2004009</v>
          </cell>
        </row>
        <row r="1745">
          <cell r="A1745">
            <v>38244</v>
          </cell>
          <cell r="B1745" t="str">
            <v>SOB</v>
          </cell>
          <cell r="C1745">
            <v>38941</v>
          </cell>
          <cell r="D1745">
            <v>3</v>
          </cell>
          <cell r="E1745">
            <v>5.7466999999999997E-2</v>
          </cell>
          <cell r="F1745" t="str">
            <v>DAT</v>
          </cell>
          <cell r="G1745">
            <v>2</v>
          </cell>
          <cell r="H1745">
            <v>696</v>
          </cell>
          <cell r="I1745">
            <v>2004</v>
          </cell>
          <cell r="J1745">
            <v>9</v>
          </cell>
          <cell r="K1745">
            <v>0.172401</v>
          </cell>
          <cell r="L1745" t="str">
            <v>NOM</v>
          </cell>
          <cell r="M1745" t="str">
            <v>DATATEC 2o. Nivel</v>
          </cell>
          <cell r="N1745">
            <v>2004009</v>
          </cell>
        </row>
        <row r="1746">
          <cell r="A1746">
            <v>38244</v>
          </cell>
          <cell r="B1746" t="str">
            <v>SOB</v>
          </cell>
          <cell r="C1746">
            <v>39124</v>
          </cell>
          <cell r="D1746">
            <v>1</v>
          </cell>
          <cell r="E1746">
            <v>6.4000000000000001E-2</v>
          </cell>
          <cell r="F1746" t="str">
            <v>DAT</v>
          </cell>
          <cell r="G1746">
            <v>2</v>
          </cell>
          <cell r="H1746">
            <v>879</v>
          </cell>
          <cell r="I1746">
            <v>2004</v>
          </cell>
          <cell r="J1746">
            <v>9</v>
          </cell>
          <cell r="K1746">
            <v>6.4000000000000001E-2</v>
          </cell>
          <cell r="L1746" t="str">
            <v>NOM</v>
          </cell>
          <cell r="M1746" t="str">
            <v>DATATEC 2o. Nivel</v>
          </cell>
          <cell r="N1746">
            <v>2004009</v>
          </cell>
        </row>
        <row r="1747">
          <cell r="A1747">
            <v>38244</v>
          </cell>
          <cell r="B1747" t="str">
            <v>SOB</v>
          </cell>
          <cell r="C1747">
            <v>39364</v>
          </cell>
          <cell r="D1747">
            <v>1</v>
          </cell>
          <cell r="E1747">
            <v>6.9099999999999995E-2</v>
          </cell>
          <cell r="F1747" t="str">
            <v>DAT</v>
          </cell>
          <cell r="G1747">
            <v>2</v>
          </cell>
          <cell r="H1747">
            <v>1119</v>
          </cell>
          <cell r="I1747">
            <v>2004</v>
          </cell>
          <cell r="J1747">
            <v>9</v>
          </cell>
          <cell r="K1747">
            <v>6.9099999999999995E-2</v>
          </cell>
          <cell r="L1747" t="str">
            <v>NOM</v>
          </cell>
          <cell r="M1747" t="str">
            <v>DATATEC 2o. Nivel</v>
          </cell>
          <cell r="N1747">
            <v>2004009</v>
          </cell>
        </row>
        <row r="1748">
          <cell r="A1748">
            <v>38244</v>
          </cell>
          <cell r="B1748" t="str">
            <v>SOB</v>
          </cell>
          <cell r="C1748">
            <v>39638</v>
          </cell>
          <cell r="D1748">
            <v>1</v>
          </cell>
          <cell r="E1748">
            <v>7.6499999999999999E-2</v>
          </cell>
          <cell r="F1748" t="str">
            <v>DAT</v>
          </cell>
          <cell r="G1748">
            <v>2</v>
          </cell>
          <cell r="H1748">
            <v>1393</v>
          </cell>
          <cell r="I1748">
            <v>2004</v>
          </cell>
          <cell r="J1748">
            <v>9</v>
          </cell>
          <cell r="K1748">
            <v>7.6499999999999999E-2</v>
          </cell>
          <cell r="L1748" t="str">
            <v>NOM</v>
          </cell>
          <cell r="M1748" t="str">
            <v>DATATEC 2o. Nivel</v>
          </cell>
          <cell r="N1748">
            <v>2004009</v>
          </cell>
        </row>
        <row r="1749">
          <cell r="A1749">
            <v>38244</v>
          </cell>
          <cell r="B1749" t="str">
            <v>SOB</v>
          </cell>
          <cell r="C1749">
            <v>40247</v>
          </cell>
          <cell r="D1749">
            <v>2</v>
          </cell>
          <cell r="E1749">
            <v>9.35E-2</v>
          </cell>
          <cell r="F1749" t="str">
            <v>DAT</v>
          </cell>
          <cell r="G1749">
            <v>2</v>
          </cell>
          <cell r="H1749">
            <v>2002</v>
          </cell>
          <cell r="I1749">
            <v>2004</v>
          </cell>
          <cell r="J1749">
            <v>9</v>
          </cell>
          <cell r="K1749">
            <v>0.187</v>
          </cell>
          <cell r="L1749" t="str">
            <v>NOM</v>
          </cell>
          <cell r="M1749" t="str">
            <v>DATATEC 2o. Nivel</v>
          </cell>
          <cell r="N1749">
            <v>2004009</v>
          </cell>
        </row>
        <row r="1750">
          <cell r="A1750">
            <v>38244</v>
          </cell>
          <cell r="B1750" t="str">
            <v>SOB</v>
          </cell>
          <cell r="C1750">
            <v>42474</v>
          </cell>
          <cell r="D1750">
            <v>2</v>
          </cell>
          <cell r="E1750">
            <v>6.7000000000000004E-2</v>
          </cell>
          <cell r="F1750" t="str">
            <v>DAT</v>
          </cell>
          <cell r="G1750">
            <v>2</v>
          </cell>
          <cell r="H1750">
            <v>4229</v>
          </cell>
          <cell r="I1750">
            <v>2004</v>
          </cell>
          <cell r="J1750">
            <v>9</v>
          </cell>
          <cell r="K1750">
            <v>0.13400000000000001</v>
          </cell>
          <cell r="L1750" t="str">
            <v>VAC</v>
          </cell>
          <cell r="M1750" t="str">
            <v>DATATEC 2o. Nivel</v>
          </cell>
          <cell r="N1750">
            <v>2004009</v>
          </cell>
        </row>
        <row r="1751">
          <cell r="A1751">
            <v>38244</v>
          </cell>
          <cell r="B1751" t="str">
            <v>SOB</v>
          </cell>
          <cell r="C1751">
            <v>39124</v>
          </cell>
          <cell r="D1751">
            <v>1</v>
          </cell>
          <cell r="E1751">
            <v>6.3500000000000001E-2</v>
          </cell>
          <cell r="F1751" t="str">
            <v>CIM</v>
          </cell>
          <cell r="G1751">
            <v>2</v>
          </cell>
          <cell r="H1751">
            <v>879</v>
          </cell>
          <cell r="I1751">
            <v>2004</v>
          </cell>
          <cell r="J1751">
            <v>9</v>
          </cell>
          <cell r="K1751">
            <v>6.3500000000000001E-2</v>
          </cell>
          <cell r="L1751" t="str">
            <v>NOM</v>
          </cell>
          <cell r="M1751" t="str">
            <v>CIMD 2o. Nivel</v>
          </cell>
          <cell r="N1751">
            <v>2004009</v>
          </cell>
        </row>
        <row r="1752">
          <cell r="A1752">
            <v>38244</v>
          </cell>
          <cell r="B1752" t="str">
            <v>SOB</v>
          </cell>
          <cell r="C1752">
            <v>40247</v>
          </cell>
          <cell r="D1752">
            <v>1</v>
          </cell>
          <cell r="E1752">
            <v>9.4E-2</v>
          </cell>
          <cell r="F1752" t="str">
            <v>CIM</v>
          </cell>
          <cell r="G1752">
            <v>2</v>
          </cell>
          <cell r="H1752">
            <v>2002</v>
          </cell>
          <cell r="I1752">
            <v>2004</v>
          </cell>
          <cell r="J1752">
            <v>9</v>
          </cell>
          <cell r="K1752">
            <v>9.4E-2</v>
          </cell>
          <cell r="L1752" t="str">
            <v>NOM</v>
          </cell>
          <cell r="M1752" t="str">
            <v>CIMD 2o. Nivel</v>
          </cell>
          <cell r="N1752">
            <v>2004009</v>
          </cell>
        </row>
        <row r="1753">
          <cell r="A1753">
            <v>38245</v>
          </cell>
          <cell r="B1753" t="str">
            <v>SOB</v>
          </cell>
          <cell r="C1753">
            <v>38514</v>
          </cell>
          <cell r="D1753">
            <v>3</v>
          </cell>
          <cell r="E1753">
            <v>3.9800000000000002E-2</v>
          </cell>
          <cell r="F1753" t="str">
            <v>DAT</v>
          </cell>
          <cell r="G1753">
            <v>1</v>
          </cell>
          <cell r="H1753">
            <v>268</v>
          </cell>
          <cell r="I1753">
            <v>2004</v>
          </cell>
          <cell r="J1753">
            <v>9</v>
          </cell>
          <cell r="K1753">
            <v>0.11940000000000001</v>
          </cell>
          <cell r="L1753" t="str">
            <v>NOM</v>
          </cell>
          <cell r="M1753" t="str">
            <v>DATATEC 1er. Nivel</v>
          </cell>
          <cell r="N1753">
            <v>2004009</v>
          </cell>
        </row>
        <row r="1754">
          <cell r="A1754">
            <v>38245</v>
          </cell>
          <cell r="B1754" t="str">
            <v>SOB</v>
          </cell>
          <cell r="C1754">
            <v>38370</v>
          </cell>
          <cell r="D1754">
            <v>10</v>
          </cell>
          <cell r="E1754">
            <v>3.3930000000000002E-2</v>
          </cell>
          <cell r="F1754" t="str">
            <v>DAT</v>
          </cell>
          <cell r="G1754">
            <v>2</v>
          </cell>
          <cell r="H1754">
            <v>124</v>
          </cell>
          <cell r="I1754">
            <v>2004</v>
          </cell>
          <cell r="J1754">
            <v>9</v>
          </cell>
          <cell r="K1754">
            <v>0.33930000000000005</v>
          </cell>
          <cell r="L1754" t="str">
            <v>NOM</v>
          </cell>
          <cell r="M1754" t="str">
            <v>DATATEC 2o. Nivel</v>
          </cell>
          <cell r="N1754">
            <v>2004009</v>
          </cell>
        </row>
        <row r="1755">
          <cell r="A1755">
            <v>38245</v>
          </cell>
          <cell r="B1755" t="str">
            <v>SOB</v>
          </cell>
          <cell r="C1755">
            <v>38514</v>
          </cell>
          <cell r="D1755">
            <v>3</v>
          </cell>
          <cell r="E1755">
            <v>4.0467000000000003E-2</v>
          </cell>
          <cell r="F1755" t="str">
            <v>DAT</v>
          </cell>
          <cell r="G1755">
            <v>2</v>
          </cell>
          <cell r="H1755">
            <v>268</v>
          </cell>
          <cell r="I1755">
            <v>2004</v>
          </cell>
          <cell r="J1755">
            <v>9</v>
          </cell>
          <cell r="K1755">
            <v>0.12140100000000001</v>
          </cell>
          <cell r="L1755" t="str">
            <v>NOM</v>
          </cell>
          <cell r="M1755" t="str">
            <v>DATATEC 2o. Nivel</v>
          </cell>
          <cell r="N1755">
            <v>2004009</v>
          </cell>
        </row>
        <row r="1756">
          <cell r="A1756">
            <v>38245</v>
          </cell>
          <cell r="B1756" t="str">
            <v>SOB</v>
          </cell>
          <cell r="C1756">
            <v>38783</v>
          </cell>
          <cell r="D1756">
            <v>1</v>
          </cell>
          <cell r="E1756">
            <v>0.05</v>
          </cell>
          <cell r="F1756" t="str">
            <v>DAT</v>
          </cell>
          <cell r="G1756">
            <v>2</v>
          </cell>
          <cell r="H1756">
            <v>537</v>
          </cell>
          <cell r="I1756">
            <v>2004</v>
          </cell>
          <cell r="J1756">
            <v>9</v>
          </cell>
          <cell r="K1756">
            <v>0.05</v>
          </cell>
          <cell r="L1756" t="str">
            <v>NOM</v>
          </cell>
          <cell r="M1756" t="str">
            <v>DATATEC 2o. Nivel</v>
          </cell>
          <cell r="N1756">
            <v>2004009</v>
          </cell>
        </row>
        <row r="1757">
          <cell r="A1757">
            <v>38245</v>
          </cell>
          <cell r="B1757" t="str">
            <v>SOB</v>
          </cell>
          <cell r="C1757">
            <v>40247</v>
          </cell>
          <cell r="D1757">
            <v>3</v>
          </cell>
          <cell r="E1757">
            <v>9.2332999999999998E-2</v>
          </cell>
          <cell r="F1757" t="str">
            <v>DAT</v>
          </cell>
          <cell r="G1757">
            <v>2</v>
          </cell>
          <cell r="H1757">
            <v>2001</v>
          </cell>
          <cell r="I1757">
            <v>2004</v>
          </cell>
          <cell r="J1757">
            <v>9</v>
          </cell>
          <cell r="K1757">
            <v>0.276999</v>
          </cell>
          <cell r="L1757" t="str">
            <v>NOM</v>
          </cell>
          <cell r="M1757" t="str">
            <v>DATATEC 2o. Nivel</v>
          </cell>
          <cell r="N1757">
            <v>2004009</v>
          </cell>
        </row>
        <row r="1758">
          <cell r="A1758">
            <v>38245</v>
          </cell>
          <cell r="B1758" t="str">
            <v>SOB</v>
          </cell>
          <cell r="C1758">
            <v>40594</v>
          </cell>
          <cell r="D1758">
            <v>5</v>
          </cell>
          <cell r="E1758">
            <v>6.4000000000000001E-2</v>
          </cell>
          <cell r="F1758" t="str">
            <v>DAT</v>
          </cell>
          <cell r="G1758">
            <v>2</v>
          </cell>
          <cell r="H1758">
            <v>2348</v>
          </cell>
          <cell r="I1758">
            <v>2004</v>
          </cell>
          <cell r="J1758">
            <v>9</v>
          </cell>
          <cell r="K1758">
            <v>0.32</v>
          </cell>
          <cell r="L1758" t="str">
            <v>VAC</v>
          </cell>
          <cell r="M1758" t="str">
            <v>DATATEC 2o. Nivel</v>
          </cell>
          <cell r="N1758">
            <v>2004009</v>
          </cell>
        </row>
        <row r="1759">
          <cell r="A1759">
            <v>38245</v>
          </cell>
          <cell r="B1759" t="str">
            <v>SOB</v>
          </cell>
          <cell r="C1759">
            <v>38941</v>
          </cell>
          <cell r="D1759">
            <v>2</v>
          </cell>
          <cell r="E1759">
            <v>5.6500000000000002E-2</v>
          </cell>
          <cell r="F1759" t="str">
            <v>CIM</v>
          </cell>
          <cell r="G1759">
            <v>2</v>
          </cell>
          <cell r="H1759">
            <v>695</v>
          </cell>
          <cell r="I1759">
            <v>2004</v>
          </cell>
          <cell r="J1759">
            <v>9</v>
          </cell>
          <cell r="K1759">
            <v>0.113</v>
          </cell>
          <cell r="L1759" t="str">
            <v>NOM</v>
          </cell>
          <cell r="M1759" t="str">
            <v>CIMD 2o. Nivel</v>
          </cell>
          <cell r="N1759">
            <v>2004009</v>
          </cell>
        </row>
        <row r="1760">
          <cell r="A1760">
            <v>38246</v>
          </cell>
          <cell r="B1760" t="str">
            <v>SOB</v>
          </cell>
          <cell r="C1760">
            <v>38514</v>
          </cell>
          <cell r="D1760">
            <v>2</v>
          </cell>
          <cell r="E1760">
            <v>3.925E-2</v>
          </cell>
          <cell r="F1760" t="str">
            <v>DAT</v>
          </cell>
          <cell r="G1760">
            <v>1</v>
          </cell>
          <cell r="H1760">
            <v>267</v>
          </cell>
          <cell r="I1760">
            <v>2004</v>
          </cell>
          <cell r="J1760">
            <v>9</v>
          </cell>
          <cell r="K1760">
            <v>7.85E-2</v>
          </cell>
          <cell r="L1760" t="str">
            <v>NOM</v>
          </cell>
          <cell r="M1760" t="str">
            <v>DATATEC 1er. Nivel</v>
          </cell>
          <cell r="N1760">
            <v>2004009</v>
          </cell>
        </row>
        <row r="1761">
          <cell r="A1761">
            <v>38246</v>
          </cell>
          <cell r="B1761" t="str">
            <v>SOB</v>
          </cell>
          <cell r="C1761">
            <v>38941</v>
          </cell>
          <cell r="D1761">
            <v>2</v>
          </cell>
          <cell r="E1761">
            <v>5.3999999999999999E-2</v>
          </cell>
          <cell r="F1761" t="str">
            <v>DAT</v>
          </cell>
          <cell r="G1761">
            <v>1</v>
          </cell>
          <cell r="H1761">
            <v>694</v>
          </cell>
          <cell r="I1761">
            <v>2004</v>
          </cell>
          <cell r="J1761">
            <v>9</v>
          </cell>
          <cell r="K1761">
            <v>0.108</v>
          </cell>
          <cell r="L1761" t="str">
            <v>NOM</v>
          </cell>
          <cell r="M1761" t="str">
            <v>DATATEC 1er. Nivel</v>
          </cell>
          <cell r="N1761">
            <v>2004009</v>
          </cell>
        </row>
        <row r="1762">
          <cell r="A1762">
            <v>38246</v>
          </cell>
          <cell r="B1762" t="str">
            <v>SOB</v>
          </cell>
          <cell r="C1762">
            <v>39124</v>
          </cell>
          <cell r="D1762">
            <v>2</v>
          </cell>
          <cell r="E1762">
            <v>6.0999999999999999E-2</v>
          </cell>
          <cell r="F1762" t="str">
            <v>DAT</v>
          </cell>
          <cell r="G1762">
            <v>1</v>
          </cell>
          <cell r="H1762">
            <v>877</v>
          </cell>
          <cell r="I1762">
            <v>2004</v>
          </cell>
          <cell r="J1762">
            <v>9</v>
          </cell>
          <cell r="K1762">
            <v>0.122</v>
          </cell>
          <cell r="L1762" t="str">
            <v>NOM</v>
          </cell>
          <cell r="M1762" t="str">
            <v>DATATEC 1er. Nivel</v>
          </cell>
          <cell r="N1762">
            <v>2004009</v>
          </cell>
        </row>
        <row r="1763">
          <cell r="A1763">
            <v>38246</v>
          </cell>
          <cell r="B1763" t="str">
            <v>SOB</v>
          </cell>
          <cell r="C1763">
            <v>39364</v>
          </cell>
          <cell r="D1763">
            <v>1</v>
          </cell>
          <cell r="E1763">
            <v>6.5500000000000003E-2</v>
          </cell>
          <cell r="F1763" t="str">
            <v>DAT</v>
          </cell>
          <cell r="G1763">
            <v>1</v>
          </cell>
          <cell r="H1763">
            <v>1117</v>
          </cell>
          <cell r="I1763">
            <v>2004</v>
          </cell>
          <cell r="J1763">
            <v>9</v>
          </cell>
          <cell r="K1763">
            <v>6.5500000000000003E-2</v>
          </cell>
          <cell r="L1763" t="str">
            <v>NOM</v>
          </cell>
          <cell r="M1763" t="str">
            <v>DATATEC 1er. Nivel</v>
          </cell>
          <cell r="N1763">
            <v>2004009</v>
          </cell>
        </row>
        <row r="1764">
          <cell r="A1764">
            <v>38246</v>
          </cell>
          <cell r="B1764" t="str">
            <v>SOB</v>
          </cell>
          <cell r="C1764">
            <v>38370</v>
          </cell>
          <cell r="D1764">
            <v>9</v>
          </cell>
          <cell r="E1764">
            <v>3.3633000000000003E-2</v>
          </cell>
          <cell r="F1764" t="str">
            <v>DAT</v>
          </cell>
          <cell r="G1764">
            <v>1</v>
          </cell>
          <cell r="H1764">
            <v>123</v>
          </cell>
          <cell r="I1764">
            <v>2004</v>
          </cell>
          <cell r="J1764">
            <v>9</v>
          </cell>
          <cell r="K1764">
            <v>0.30269700000000005</v>
          </cell>
          <cell r="L1764" t="str">
            <v>NOM</v>
          </cell>
          <cell r="M1764" t="str">
            <v>DATATEC 1er. Nivel</v>
          </cell>
          <cell r="N1764">
            <v>2004009</v>
          </cell>
        </row>
        <row r="1765">
          <cell r="A1765">
            <v>38246</v>
          </cell>
          <cell r="B1765" t="str">
            <v>SOB</v>
          </cell>
          <cell r="C1765">
            <v>38514</v>
          </cell>
          <cell r="D1765">
            <v>5</v>
          </cell>
          <cell r="E1765">
            <v>3.95E-2</v>
          </cell>
          <cell r="F1765" t="str">
            <v>DAT</v>
          </cell>
          <cell r="G1765">
            <v>2</v>
          </cell>
          <cell r="H1765">
            <v>267</v>
          </cell>
          <cell r="I1765">
            <v>2004</v>
          </cell>
          <cell r="J1765">
            <v>9</v>
          </cell>
          <cell r="K1765">
            <v>0.19750000000000001</v>
          </cell>
          <cell r="L1765" t="str">
            <v>NOM</v>
          </cell>
          <cell r="M1765" t="str">
            <v>DATATEC 2o. Nivel</v>
          </cell>
          <cell r="N1765">
            <v>2004009</v>
          </cell>
        </row>
        <row r="1766">
          <cell r="A1766">
            <v>38246</v>
          </cell>
          <cell r="B1766" t="str">
            <v>SOB</v>
          </cell>
          <cell r="C1766">
            <v>38783</v>
          </cell>
          <cell r="D1766">
            <v>1</v>
          </cell>
          <cell r="E1766">
            <v>0.05</v>
          </cell>
          <cell r="F1766" t="str">
            <v>DAT</v>
          </cell>
          <cell r="G1766">
            <v>2</v>
          </cell>
          <cell r="H1766">
            <v>536</v>
          </cell>
          <cell r="I1766">
            <v>2004</v>
          </cell>
          <cell r="J1766">
            <v>9</v>
          </cell>
          <cell r="K1766">
            <v>0.05</v>
          </cell>
          <cell r="L1766" t="str">
            <v>NOM</v>
          </cell>
          <cell r="M1766" t="str">
            <v>DATATEC 2o. Nivel</v>
          </cell>
          <cell r="N1766">
            <v>2004009</v>
          </cell>
        </row>
        <row r="1767">
          <cell r="A1767">
            <v>38246</v>
          </cell>
          <cell r="B1767" t="str">
            <v>SOB</v>
          </cell>
          <cell r="C1767">
            <v>38941</v>
          </cell>
          <cell r="D1767">
            <v>1</v>
          </cell>
          <cell r="E1767">
            <v>5.5E-2</v>
          </cell>
          <cell r="F1767" t="str">
            <v>DAT</v>
          </cell>
          <cell r="G1767">
            <v>2</v>
          </cell>
          <cell r="H1767">
            <v>694</v>
          </cell>
          <cell r="I1767">
            <v>2004</v>
          </cell>
          <cell r="J1767">
            <v>9</v>
          </cell>
          <cell r="K1767">
            <v>5.5E-2</v>
          </cell>
          <cell r="L1767" t="str">
            <v>NOM</v>
          </cell>
          <cell r="M1767" t="str">
            <v>DATATEC 2o. Nivel</v>
          </cell>
          <cell r="N1767">
            <v>2004009</v>
          </cell>
        </row>
        <row r="1768">
          <cell r="A1768">
            <v>38246</v>
          </cell>
          <cell r="B1768" t="str">
            <v>SOB</v>
          </cell>
          <cell r="C1768">
            <v>39124</v>
          </cell>
          <cell r="D1768">
            <v>1</v>
          </cell>
          <cell r="E1768">
            <v>6.2E-2</v>
          </cell>
          <cell r="F1768" t="str">
            <v>DAT</v>
          </cell>
          <cell r="G1768">
            <v>2</v>
          </cell>
          <cell r="H1768">
            <v>877</v>
          </cell>
          <cell r="I1768">
            <v>2004</v>
          </cell>
          <cell r="J1768">
            <v>9</v>
          </cell>
          <cell r="K1768">
            <v>6.2E-2</v>
          </cell>
          <cell r="L1768" t="str">
            <v>NOM</v>
          </cell>
          <cell r="M1768" t="str">
            <v>DATATEC 2o. Nivel</v>
          </cell>
          <cell r="N1768">
            <v>2004009</v>
          </cell>
        </row>
        <row r="1769">
          <cell r="A1769">
            <v>38246</v>
          </cell>
          <cell r="B1769" t="str">
            <v>SOB</v>
          </cell>
          <cell r="C1769">
            <v>39364</v>
          </cell>
          <cell r="D1769">
            <v>1</v>
          </cell>
          <cell r="E1769">
            <v>6.8500000000000005E-2</v>
          </cell>
          <cell r="F1769" t="str">
            <v>DAT</v>
          </cell>
          <cell r="G1769">
            <v>2</v>
          </cell>
          <cell r="H1769">
            <v>1117</v>
          </cell>
          <cell r="I1769">
            <v>2004</v>
          </cell>
          <cell r="J1769">
            <v>9</v>
          </cell>
          <cell r="K1769">
            <v>6.8500000000000005E-2</v>
          </cell>
          <cell r="L1769" t="str">
            <v>NOM</v>
          </cell>
          <cell r="M1769" t="str">
            <v>DATATEC 2o. Nivel</v>
          </cell>
          <cell r="N1769">
            <v>2004009</v>
          </cell>
        </row>
        <row r="1770">
          <cell r="A1770">
            <v>38246</v>
          </cell>
          <cell r="B1770" t="str">
            <v>SOB</v>
          </cell>
          <cell r="C1770">
            <v>39855</v>
          </cell>
          <cell r="D1770">
            <v>3</v>
          </cell>
          <cell r="E1770">
            <v>8.2699999999999996E-2</v>
          </cell>
          <cell r="F1770" t="str">
            <v>DAT</v>
          </cell>
          <cell r="G1770">
            <v>2</v>
          </cell>
          <cell r="H1770">
            <v>1608</v>
          </cell>
          <cell r="I1770">
            <v>2004</v>
          </cell>
          <cell r="J1770">
            <v>9</v>
          </cell>
          <cell r="K1770">
            <v>0.24809999999999999</v>
          </cell>
          <cell r="L1770" t="str">
            <v>NOM</v>
          </cell>
          <cell r="M1770" t="str">
            <v>DATATEC 2o. Nivel</v>
          </cell>
          <cell r="N1770">
            <v>2004009</v>
          </cell>
        </row>
        <row r="1771">
          <cell r="A1771">
            <v>38246</v>
          </cell>
          <cell r="B1771" t="str">
            <v>SOB</v>
          </cell>
          <cell r="C1771">
            <v>40247</v>
          </cell>
          <cell r="D1771">
            <v>3</v>
          </cell>
          <cell r="E1771">
            <v>9.1666999999999998E-2</v>
          </cell>
          <cell r="F1771" t="str">
            <v>DAT</v>
          </cell>
          <cell r="G1771">
            <v>2</v>
          </cell>
          <cell r="H1771">
            <v>2000</v>
          </cell>
          <cell r="I1771">
            <v>2004</v>
          </cell>
          <cell r="J1771">
            <v>9</v>
          </cell>
          <cell r="K1771">
            <v>0.275001</v>
          </cell>
          <cell r="L1771" t="str">
            <v>NOM</v>
          </cell>
          <cell r="M1771" t="str">
            <v>DATATEC 2o. Nivel</v>
          </cell>
          <cell r="N1771">
            <v>2004009</v>
          </cell>
        </row>
        <row r="1772">
          <cell r="A1772">
            <v>38246</v>
          </cell>
          <cell r="B1772" t="str">
            <v>SOB</v>
          </cell>
          <cell r="C1772">
            <v>40594</v>
          </cell>
          <cell r="D1772">
            <v>5</v>
          </cell>
          <cell r="E1772">
            <v>6.0999999999999999E-2</v>
          </cell>
          <cell r="F1772" t="str">
            <v>DAT</v>
          </cell>
          <cell r="G1772">
            <v>2</v>
          </cell>
          <cell r="H1772">
            <v>2347</v>
          </cell>
          <cell r="I1772">
            <v>2004</v>
          </cell>
          <cell r="J1772">
            <v>9</v>
          </cell>
          <cell r="K1772">
            <v>0.30499999999999999</v>
          </cell>
          <cell r="L1772" t="str">
            <v>VAC</v>
          </cell>
          <cell r="M1772" t="str">
            <v>DATATEC 2o. Nivel</v>
          </cell>
          <cell r="N1772">
            <v>2004009</v>
          </cell>
        </row>
        <row r="1773">
          <cell r="A1773">
            <v>38247</v>
          </cell>
          <cell r="B1773" t="str">
            <v>SOB</v>
          </cell>
          <cell r="C1773">
            <v>38370</v>
          </cell>
          <cell r="D1773">
            <v>2</v>
          </cell>
          <cell r="E1773">
            <v>3.3950000000000001E-2</v>
          </cell>
          <cell r="F1773" t="str">
            <v>DAT</v>
          </cell>
          <cell r="G1773">
            <v>1</v>
          </cell>
          <cell r="H1773">
            <v>120</v>
          </cell>
          <cell r="I1773">
            <v>2004</v>
          </cell>
          <cell r="J1773">
            <v>9</v>
          </cell>
          <cell r="K1773">
            <v>6.7900000000000002E-2</v>
          </cell>
          <cell r="L1773" t="str">
            <v>NOM</v>
          </cell>
          <cell r="M1773" t="str">
            <v>DATATEC 1er. Nivel</v>
          </cell>
          <cell r="N1773">
            <v>2004009</v>
          </cell>
        </row>
        <row r="1774">
          <cell r="A1774">
            <v>38247</v>
          </cell>
          <cell r="B1774" t="str">
            <v>SOB</v>
          </cell>
          <cell r="C1774">
            <v>38941</v>
          </cell>
          <cell r="D1774">
            <v>1</v>
          </cell>
          <cell r="E1774">
            <v>5.5E-2</v>
          </cell>
          <cell r="F1774" t="str">
            <v>DAT</v>
          </cell>
          <cell r="G1774">
            <v>1</v>
          </cell>
          <cell r="H1774">
            <v>691</v>
          </cell>
          <cell r="I1774">
            <v>2004</v>
          </cell>
          <cell r="J1774">
            <v>9</v>
          </cell>
          <cell r="K1774">
            <v>5.5E-2</v>
          </cell>
          <cell r="L1774" t="str">
            <v>NOM</v>
          </cell>
          <cell r="M1774" t="str">
            <v>DATATEC 1er. Nivel</v>
          </cell>
          <cell r="N1774">
            <v>2004009</v>
          </cell>
        </row>
        <row r="1775">
          <cell r="A1775">
            <v>38247</v>
          </cell>
          <cell r="B1775" t="str">
            <v>SOB</v>
          </cell>
          <cell r="C1775">
            <v>38941</v>
          </cell>
          <cell r="D1775">
            <v>2</v>
          </cell>
          <cell r="E1775">
            <v>5.3999999999999999E-2</v>
          </cell>
          <cell r="F1775" t="str">
            <v>DAT</v>
          </cell>
          <cell r="G1775">
            <v>2</v>
          </cell>
          <cell r="H1775">
            <v>691</v>
          </cell>
          <cell r="I1775">
            <v>2004</v>
          </cell>
          <cell r="J1775">
            <v>9</v>
          </cell>
          <cell r="K1775">
            <v>0.108</v>
          </cell>
          <cell r="L1775" t="str">
            <v>NOM</v>
          </cell>
          <cell r="M1775" t="str">
            <v>DATATEC 2o. Nivel</v>
          </cell>
          <cell r="N1775">
            <v>2004009</v>
          </cell>
        </row>
        <row r="1776">
          <cell r="A1776">
            <v>38247</v>
          </cell>
          <cell r="B1776" t="str">
            <v>SOB</v>
          </cell>
          <cell r="C1776">
            <v>39638</v>
          </cell>
          <cell r="D1776">
            <v>2</v>
          </cell>
          <cell r="E1776">
            <v>7.4249999999999997E-2</v>
          </cell>
          <cell r="F1776" t="str">
            <v>DAT</v>
          </cell>
          <cell r="G1776">
            <v>2</v>
          </cell>
          <cell r="H1776">
            <v>1388</v>
          </cell>
          <cell r="I1776">
            <v>2004</v>
          </cell>
          <cell r="J1776">
            <v>9</v>
          </cell>
          <cell r="K1776">
            <v>0.14849999999999999</v>
          </cell>
          <cell r="L1776" t="str">
            <v>NOM</v>
          </cell>
          <cell r="M1776" t="str">
            <v>DATATEC 2o. Nivel</v>
          </cell>
          <cell r="N1776">
            <v>2004009</v>
          </cell>
        </row>
        <row r="1777">
          <cell r="A1777">
            <v>38247</v>
          </cell>
          <cell r="B1777" t="str">
            <v>SOB</v>
          </cell>
          <cell r="C1777">
            <v>39855</v>
          </cell>
          <cell r="D1777">
            <v>1</v>
          </cell>
          <cell r="E1777">
            <v>8.1500000000000003E-2</v>
          </cell>
          <cell r="F1777" t="str">
            <v>DAT</v>
          </cell>
          <cell r="G1777">
            <v>2</v>
          </cell>
          <cell r="H1777">
            <v>1605</v>
          </cell>
          <cell r="I1777">
            <v>2004</v>
          </cell>
          <cell r="J1777">
            <v>9</v>
          </cell>
          <cell r="K1777">
            <v>8.1500000000000003E-2</v>
          </cell>
          <cell r="L1777" t="str">
            <v>NOM</v>
          </cell>
          <cell r="M1777" t="str">
            <v>DATATEC 2o. Nivel</v>
          </cell>
          <cell r="N1777">
            <v>2004009</v>
          </cell>
        </row>
        <row r="1778">
          <cell r="A1778">
            <v>38247</v>
          </cell>
          <cell r="B1778" t="str">
            <v>SOB</v>
          </cell>
          <cell r="C1778">
            <v>40594</v>
          </cell>
          <cell r="D1778">
            <v>5</v>
          </cell>
          <cell r="E1778">
            <v>0.06</v>
          </cell>
          <cell r="F1778" t="str">
            <v>DAT</v>
          </cell>
          <cell r="G1778">
            <v>2</v>
          </cell>
          <cell r="H1778">
            <v>2344</v>
          </cell>
          <cell r="I1778">
            <v>2004</v>
          </cell>
          <cell r="J1778">
            <v>9</v>
          </cell>
          <cell r="K1778">
            <v>0.3</v>
          </cell>
          <cell r="L1778" t="str">
            <v>VAC</v>
          </cell>
          <cell r="M1778" t="str">
            <v>DATATEC 2o. Nivel</v>
          </cell>
          <cell r="N1778">
            <v>2004009</v>
          </cell>
        </row>
        <row r="1779">
          <cell r="A1779">
            <v>38247</v>
          </cell>
          <cell r="B1779" t="str">
            <v>SOB</v>
          </cell>
          <cell r="C1779">
            <v>38941</v>
          </cell>
          <cell r="D1779">
            <v>1</v>
          </cell>
          <cell r="E1779">
            <v>5.45E-2</v>
          </cell>
          <cell r="F1779" t="str">
            <v>CIM</v>
          </cell>
          <cell r="G1779">
            <v>2</v>
          </cell>
          <cell r="H1779">
            <v>691</v>
          </cell>
          <cell r="I1779">
            <v>2004</v>
          </cell>
          <cell r="J1779">
            <v>9</v>
          </cell>
          <cell r="K1779">
            <v>5.45E-2</v>
          </cell>
          <cell r="L1779" t="str">
            <v>NOM</v>
          </cell>
          <cell r="M1779" t="str">
            <v>CIMD 2o. Nivel</v>
          </cell>
          <cell r="N1779">
            <v>2004009</v>
          </cell>
        </row>
        <row r="1780">
          <cell r="A1780">
            <v>38250</v>
          </cell>
          <cell r="B1780" t="str">
            <v>SOB</v>
          </cell>
          <cell r="C1780">
            <v>38941</v>
          </cell>
          <cell r="D1780">
            <v>1</v>
          </cell>
          <cell r="E1780">
            <v>5.4100000000000002E-2</v>
          </cell>
          <cell r="F1780" t="str">
            <v>DAT</v>
          </cell>
          <cell r="G1780">
            <v>1</v>
          </cell>
          <cell r="H1780">
            <v>690</v>
          </cell>
          <cell r="I1780">
            <v>2004</v>
          </cell>
          <cell r="J1780">
            <v>9</v>
          </cell>
          <cell r="K1780">
            <v>5.4100000000000002E-2</v>
          </cell>
          <cell r="L1780" t="str">
            <v>NOM</v>
          </cell>
          <cell r="M1780" t="str">
            <v>DATATEC 1er. Nivel</v>
          </cell>
          <cell r="N1780">
            <v>2004009</v>
          </cell>
        </row>
        <row r="1781">
          <cell r="A1781">
            <v>38250</v>
          </cell>
          <cell r="B1781" t="str">
            <v>SOB</v>
          </cell>
          <cell r="C1781">
            <v>39124</v>
          </cell>
          <cell r="D1781">
            <v>1</v>
          </cell>
          <cell r="E1781">
            <v>6.2E-2</v>
          </cell>
          <cell r="F1781" t="str">
            <v>DAT</v>
          </cell>
          <cell r="G1781">
            <v>1</v>
          </cell>
          <cell r="H1781">
            <v>873</v>
          </cell>
          <cell r="I1781">
            <v>2004</v>
          </cell>
          <cell r="J1781">
            <v>9</v>
          </cell>
          <cell r="K1781">
            <v>6.2E-2</v>
          </cell>
          <cell r="L1781" t="str">
            <v>NOM</v>
          </cell>
          <cell r="M1781" t="str">
            <v>DATATEC 1er. Nivel</v>
          </cell>
          <cell r="N1781">
            <v>2004009</v>
          </cell>
        </row>
        <row r="1782">
          <cell r="A1782">
            <v>38250</v>
          </cell>
          <cell r="B1782" t="str">
            <v>SOB</v>
          </cell>
          <cell r="C1782">
            <v>39124</v>
          </cell>
          <cell r="D1782">
            <v>1</v>
          </cell>
          <cell r="E1782">
            <v>0.06</v>
          </cell>
          <cell r="F1782" t="str">
            <v>DAT</v>
          </cell>
          <cell r="G1782">
            <v>2</v>
          </cell>
          <cell r="H1782">
            <v>873</v>
          </cell>
          <cell r="I1782">
            <v>2004</v>
          </cell>
          <cell r="J1782">
            <v>9</v>
          </cell>
          <cell r="K1782">
            <v>0.06</v>
          </cell>
          <cell r="L1782" t="str">
            <v>NOM</v>
          </cell>
          <cell r="M1782" t="str">
            <v>DATATEC 2o. Nivel</v>
          </cell>
          <cell r="N1782">
            <v>2004009</v>
          </cell>
        </row>
        <row r="1783">
          <cell r="A1783">
            <v>38250</v>
          </cell>
          <cell r="B1783" t="str">
            <v>SOB</v>
          </cell>
          <cell r="C1783">
            <v>39364</v>
          </cell>
          <cell r="D1783">
            <v>1</v>
          </cell>
          <cell r="E1783">
            <v>6.5000000000000002E-2</v>
          </cell>
          <cell r="F1783" t="str">
            <v>DAT</v>
          </cell>
          <cell r="G1783">
            <v>2</v>
          </cell>
          <cell r="H1783">
            <v>1113</v>
          </cell>
          <cell r="I1783">
            <v>2004</v>
          </cell>
          <cell r="J1783">
            <v>9</v>
          </cell>
          <cell r="K1783">
            <v>6.5000000000000002E-2</v>
          </cell>
          <cell r="L1783" t="str">
            <v>NOM</v>
          </cell>
          <cell r="M1783" t="str">
            <v>DATATEC 2o. Nivel</v>
          </cell>
          <cell r="N1783">
            <v>2004009</v>
          </cell>
        </row>
        <row r="1784">
          <cell r="A1784">
            <v>38250</v>
          </cell>
          <cell r="B1784" t="str">
            <v>SOB</v>
          </cell>
          <cell r="C1784">
            <v>39638</v>
          </cell>
          <cell r="D1784">
            <v>20</v>
          </cell>
          <cell r="E1784">
            <v>7.5499999999999998E-2</v>
          </cell>
          <cell r="F1784" t="str">
            <v>DAT</v>
          </cell>
          <cell r="G1784">
            <v>2</v>
          </cell>
          <cell r="H1784">
            <v>1387</v>
          </cell>
          <cell r="I1784">
            <v>2004</v>
          </cell>
          <cell r="J1784">
            <v>9</v>
          </cell>
          <cell r="K1784">
            <v>1.51</v>
          </cell>
          <cell r="L1784" t="str">
            <v>NOM</v>
          </cell>
          <cell r="M1784" t="str">
            <v>DATATEC 2o. Nivel</v>
          </cell>
          <cell r="N1784">
            <v>2004009</v>
          </cell>
        </row>
        <row r="1785">
          <cell r="A1785">
            <v>38250</v>
          </cell>
          <cell r="B1785" t="str">
            <v>SOB</v>
          </cell>
          <cell r="C1785">
            <v>39855</v>
          </cell>
          <cell r="D1785">
            <v>10</v>
          </cell>
          <cell r="E1785">
            <v>8.4000000000000005E-2</v>
          </cell>
          <cell r="F1785" t="str">
            <v>DAT</v>
          </cell>
          <cell r="G1785">
            <v>2</v>
          </cell>
          <cell r="H1785">
            <v>1604</v>
          </cell>
          <cell r="I1785">
            <v>2004</v>
          </cell>
          <cell r="J1785">
            <v>9</v>
          </cell>
          <cell r="K1785">
            <v>0.84000000000000008</v>
          </cell>
          <cell r="L1785" t="str">
            <v>NOM</v>
          </cell>
          <cell r="M1785" t="str">
            <v>DATATEC 2o. Nivel</v>
          </cell>
          <cell r="N1785">
            <v>2004009</v>
          </cell>
        </row>
        <row r="1786">
          <cell r="A1786">
            <v>38250</v>
          </cell>
          <cell r="B1786" t="str">
            <v>SOB</v>
          </cell>
          <cell r="C1786">
            <v>40247</v>
          </cell>
          <cell r="D1786">
            <v>10</v>
          </cell>
          <cell r="E1786">
            <v>9.1999999999999998E-2</v>
          </cell>
          <cell r="F1786" t="str">
            <v>DAT</v>
          </cell>
          <cell r="G1786">
            <v>2</v>
          </cell>
          <cell r="H1786">
            <v>1996</v>
          </cell>
          <cell r="I1786">
            <v>2004</v>
          </cell>
          <cell r="J1786">
            <v>9</v>
          </cell>
          <cell r="K1786">
            <v>0.91999999999999993</v>
          </cell>
          <cell r="L1786" t="str">
            <v>NOM</v>
          </cell>
          <cell r="M1786" t="str">
            <v>DATATEC 2o. Nivel</v>
          </cell>
          <cell r="N1786">
            <v>2004009</v>
          </cell>
        </row>
        <row r="1787">
          <cell r="A1787">
            <v>38250</v>
          </cell>
          <cell r="B1787" t="str">
            <v>SOB</v>
          </cell>
          <cell r="C1787">
            <v>38941</v>
          </cell>
          <cell r="D1787">
            <v>1</v>
          </cell>
          <cell r="E1787">
            <v>5.45E-2</v>
          </cell>
          <cell r="F1787" t="str">
            <v>CIM</v>
          </cell>
          <cell r="G1787">
            <v>2</v>
          </cell>
          <cell r="H1787">
            <v>690</v>
          </cell>
          <cell r="I1787">
            <v>2004</v>
          </cell>
          <cell r="J1787">
            <v>9</v>
          </cell>
          <cell r="K1787">
            <v>5.45E-2</v>
          </cell>
          <cell r="L1787" t="str">
            <v>NOM</v>
          </cell>
          <cell r="M1787" t="str">
            <v>CIMD 2o. Nivel</v>
          </cell>
          <cell r="N1787">
            <v>2004009</v>
          </cell>
        </row>
        <row r="1788">
          <cell r="A1788">
            <v>38250</v>
          </cell>
          <cell r="B1788" t="str">
            <v>SOB</v>
          </cell>
          <cell r="C1788">
            <v>39364</v>
          </cell>
          <cell r="D1788">
            <v>1</v>
          </cell>
          <cell r="E1788">
            <v>5.45E-2</v>
          </cell>
          <cell r="F1788" t="str">
            <v>CIM</v>
          </cell>
          <cell r="G1788">
            <v>2</v>
          </cell>
          <cell r="H1788">
            <v>1113</v>
          </cell>
          <cell r="I1788">
            <v>2004</v>
          </cell>
          <cell r="J1788">
            <v>9</v>
          </cell>
          <cell r="K1788">
            <v>5.45E-2</v>
          </cell>
          <cell r="L1788" t="str">
            <v>NOM</v>
          </cell>
          <cell r="M1788" t="str">
            <v>CIMD 2o. Nivel</v>
          </cell>
          <cell r="N1788">
            <v>2004009</v>
          </cell>
        </row>
        <row r="1789">
          <cell r="A1789">
            <v>38250</v>
          </cell>
          <cell r="B1789" t="str">
            <v>SOB</v>
          </cell>
          <cell r="C1789">
            <v>39638</v>
          </cell>
          <cell r="D1789">
            <v>20</v>
          </cell>
          <cell r="E1789">
            <v>7.5499999999999998E-2</v>
          </cell>
          <cell r="F1789" t="str">
            <v>CIM</v>
          </cell>
          <cell r="G1789">
            <v>2</v>
          </cell>
          <cell r="H1789">
            <v>1387</v>
          </cell>
          <cell r="I1789">
            <v>2004</v>
          </cell>
          <cell r="J1789">
            <v>9</v>
          </cell>
          <cell r="K1789">
            <v>1.51</v>
          </cell>
          <cell r="L1789" t="str">
            <v>NOM</v>
          </cell>
          <cell r="M1789" t="str">
            <v>CIMD 2o. Nivel</v>
          </cell>
          <cell r="N1789">
            <v>2004009</v>
          </cell>
        </row>
        <row r="1790">
          <cell r="A1790">
            <v>38250</v>
          </cell>
          <cell r="B1790" t="str">
            <v>SOB</v>
          </cell>
          <cell r="C1790">
            <v>39855</v>
          </cell>
          <cell r="D1790">
            <v>10</v>
          </cell>
          <cell r="E1790">
            <v>8.4000000000000005E-2</v>
          </cell>
          <cell r="F1790" t="str">
            <v>CIM</v>
          </cell>
          <cell r="G1790">
            <v>2</v>
          </cell>
          <cell r="H1790">
            <v>1604</v>
          </cell>
          <cell r="I1790">
            <v>2004</v>
          </cell>
          <cell r="J1790">
            <v>9</v>
          </cell>
          <cell r="K1790">
            <v>0.84000000000000008</v>
          </cell>
          <cell r="L1790" t="str">
            <v>NOM</v>
          </cell>
          <cell r="M1790" t="str">
            <v>CIMD 2o. Nivel</v>
          </cell>
          <cell r="N1790">
            <v>2004009</v>
          </cell>
        </row>
        <row r="1791">
          <cell r="A1791">
            <v>38250</v>
          </cell>
          <cell r="B1791" t="str">
            <v>SOB</v>
          </cell>
          <cell r="C1791">
            <v>40247</v>
          </cell>
          <cell r="D1791">
            <v>10</v>
          </cell>
          <cell r="E1791">
            <v>9.1999999999999998E-2</v>
          </cell>
          <cell r="F1791" t="str">
            <v>CIM</v>
          </cell>
          <cell r="G1791">
            <v>2</v>
          </cell>
          <cell r="H1791">
            <v>1996</v>
          </cell>
          <cell r="I1791">
            <v>2004</v>
          </cell>
          <cell r="J1791">
            <v>9</v>
          </cell>
          <cell r="K1791">
            <v>0.91999999999999993</v>
          </cell>
          <cell r="L1791" t="str">
            <v>NOM</v>
          </cell>
          <cell r="M1791" t="str">
            <v>CIMD 2o. Nivel</v>
          </cell>
          <cell r="N1791">
            <v>2004009</v>
          </cell>
        </row>
        <row r="1792">
          <cell r="A1792">
            <v>38251</v>
          </cell>
          <cell r="B1792" t="str">
            <v>SOB</v>
          </cell>
          <cell r="C1792">
            <v>38514</v>
          </cell>
          <cell r="D1792">
            <v>3</v>
          </cell>
          <cell r="E1792">
            <v>3.8866667000000001E-2</v>
          </cell>
          <cell r="F1792" t="str">
            <v>DAT</v>
          </cell>
          <cell r="G1792">
            <v>2</v>
          </cell>
          <cell r="H1792">
            <v>262</v>
          </cell>
          <cell r="I1792">
            <v>2004</v>
          </cell>
          <cell r="J1792">
            <v>9</v>
          </cell>
          <cell r="K1792">
            <v>0.11660000100000001</v>
          </cell>
          <cell r="L1792" t="str">
            <v>NOM</v>
          </cell>
          <cell r="M1792" t="str">
            <v>DATATEC 2o. Nivel</v>
          </cell>
          <cell r="N1792">
            <v>2004009</v>
          </cell>
        </row>
        <row r="1793">
          <cell r="A1793">
            <v>38251</v>
          </cell>
          <cell r="B1793" t="str">
            <v>SOB</v>
          </cell>
          <cell r="C1793">
            <v>38941</v>
          </cell>
          <cell r="D1793">
            <v>2</v>
          </cell>
          <cell r="E1793">
            <v>5.3850000000000002E-2</v>
          </cell>
          <cell r="F1793" t="str">
            <v>DAT</v>
          </cell>
          <cell r="G1793">
            <v>2</v>
          </cell>
          <cell r="H1793">
            <v>689</v>
          </cell>
          <cell r="I1793">
            <v>2004</v>
          </cell>
          <cell r="J1793">
            <v>9</v>
          </cell>
          <cell r="K1793">
            <v>0.1077</v>
          </cell>
          <cell r="L1793" t="str">
            <v>NOM</v>
          </cell>
          <cell r="M1793" t="str">
            <v>DATATEC 2o. Nivel</v>
          </cell>
          <cell r="N1793">
            <v>2004009</v>
          </cell>
        </row>
        <row r="1794">
          <cell r="A1794">
            <v>38252</v>
          </cell>
          <cell r="B1794" t="str">
            <v>SOB</v>
          </cell>
          <cell r="C1794">
            <v>38514</v>
          </cell>
          <cell r="D1794">
            <v>1</v>
          </cell>
          <cell r="E1794">
            <v>3.8800000000000001E-2</v>
          </cell>
          <cell r="F1794" t="str">
            <v>DAT</v>
          </cell>
          <cell r="G1794">
            <v>2</v>
          </cell>
          <cell r="H1794">
            <v>261</v>
          </cell>
          <cell r="I1794">
            <v>2004</v>
          </cell>
          <cell r="J1794">
            <v>9</v>
          </cell>
          <cell r="K1794">
            <v>3.8800000000000001E-2</v>
          </cell>
          <cell r="L1794" t="str">
            <v>NOM</v>
          </cell>
          <cell r="M1794" t="str">
            <v>DATATEC 2o. Nivel</v>
          </cell>
          <cell r="N1794">
            <v>2004009</v>
          </cell>
        </row>
        <row r="1795">
          <cell r="A1795">
            <v>38252</v>
          </cell>
          <cell r="B1795" t="str">
            <v>SOB</v>
          </cell>
          <cell r="C1795">
            <v>39638</v>
          </cell>
          <cell r="D1795">
            <v>1</v>
          </cell>
          <cell r="E1795">
            <v>7.1999999999999995E-2</v>
          </cell>
          <cell r="F1795" t="str">
            <v>DAT</v>
          </cell>
          <cell r="G1795">
            <v>2</v>
          </cell>
          <cell r="H1795">
            <v>1385</v>
          </cell>
          <cell r="I1795">
            <v>2004</v>
          </cell>
          <cell r="J1795">
            <v>9</v>
          </cell>
          <cell r="K1795">
            <v>7.1999999999999995E-2</v>
          </cell>
          <cell r="L1795" t="str">
            <v>NOM</v>
          </cell>
          <cell r="M1795" t="str">
            <v>DATATEC 2o. Nivel</v>
          </cell>
          <cell r="N1795">
            <v>2004009</v>
          </cell>
        </row>
        <row r="1796">
          <cell r="A1796">
            <v>38252</v>
          </cell>
          <cell r="B1796" t="str">
            <v>SOB</v>
          </cell>
          <cell r="C1796">
            <v>38514</v>
          </cell>
          <cell r="D1796">
            <v>1</v>
          </cell>
          <cell r="E1796">
            <v>3.8800000000000001E-2</v>
          </cell>
          <cell r="F1796" t="str">
            <v>DAT</v>
          </cell>
          <cell r="G1796">
            <v>1</v>
          </cell>
          <cell r="H1796">
            <v>261</v>
          </cell>
          <cell r="I1796">
            <v>2004</v>
          </cell>
          <cell r="J1796">
            <v>9</v>
          </cell>
          <cell r="K1796">
            <v>3.8800000000000001E-2</v>
          </cell>
          <cell r="L1796" t="str">
            <v>NOM</v>
          </cell>
          <cell r="M1796" t="str">
            <v>DATATEC 1er. Nivel</v>
          </cell>
          <cell r="N1796">
            <v>2004009</v>
          </cell>
        </row>
        <row r="1797">
          <cell r="A1797">
            <v>38252</v>
          </cell>
          <cell r="B1797" t="str">
            <v>SOB</v>
          </cell>
          <cell r="C1797">
            <v>39124</v>
          </cell>
          <cell r="D1797">
            <v>1</v>
          </cell>
          <cell r="E1797">
            <v>5.8500000000000003E-2</v>
          </cell>
          <cell r="F1797" t="str">
            <v>DAT</v>
          </cell>
          <cell r="G1797">
            <v>1</v>
          </cell>
          <cell r="H1797">
            <v>871</v>
          </cell>
          <cell r="I1797">
            <v>2004</v>
          </cell>
          <cell r="J1797">
            <v>9</v>
          </cell>
          <cell r="K1797">
            <v>5.8500000000000003E-2</v>
          </cell>
          <cell r="L1797" t="str">
            <v>NOM</v>
          </cell>
          <cell r="M1797" t="str">
            <v>DATATEC 1er. Nivel</v>
          </cell>
          <cell r="N1797">
            <v>2004009</v>
          </cell>
        </row>
        <row r="1798">
          <cell r="A1798">
            <v>38253</v>
          </cell>
          <cell r="B1798" t="str">
            <v>SOB</v>
          </cell>
          <cell r="C1798">
            <v>38514</v>
          </cell>
          <cell r="D1798">
            <v>4</v>
          </cell>
          <cell r="E1798">
            <v>3.8800000000000001E-2</v>
          </cell>
          <cell r="F1798" t="str">
            <v>DAT</v>
          </cell>
          <cell r="G1798">
            <v>2</v>
          </cell>
          <cell r="H1798">
            <v>260</v>
          </cell>
          <cell r="I1798">
            <v>2004</v>
          </cell>
          <cell r="J1798">
            <v>9</v>
          </cell>
          <cell r="K1798">
            <v>0.1552</v>
          </cell>
          <cell r="L1798" t="str">
            <v>NOM</v>
          </cell>
          <cell r="M1798" t="str">
            <v>DATATEC 2o. Nivel</v>
          </cell>
          <cell r="N1798">
            <v>2004009</v>
          </cell>
        </row>
        <row r="1799">
          <cell r="A1799">
            <v>38253</v>
          </cell>
          <cell r="B1799" t="str">
            <v>SOB</v>
          </cell>
          <cell r="C1799">
            <v>39124</v>
          </cell>
          <cell r="D1799">
            <v>2</v>
          </cell>
          <cell r="E1799">
            <v>5.8500000000000003E-2</v>
          </cell>
          <cell r="F1799" t="str">
            <v>DAT</v>
          </cell>
          <cell r="G1799">
            <v>2</v>
          </cell>
          <cell r="H1799">
            <v>870</v>
          </cell>
          <cell r="I1799">
            <v>2004</v>
          </cell>
          <cell r="J1799">
            <v>9</v>
          </cell>
          <cell r="K1799">
            <v>0.11700000000000001</v>
          </cell>
          <cell r="L1799" t="str">
            <v>NOM</v>
          </cell>
          <cell r="M1799" t="str">
            <v>DATATEC 2o. Nivel</v>
          </cell>
          <cell r="N1799">
            <v>2004009</v>
          </cell>
        </row>
        <row r="1800">
          <cell r="A1800">
            <v>38253</v>
          </cell>
          <cell r="B1800" t="str">
            <v>SOB</v>
          </cell>
          <cell r="C1800">
            <v>39638</v>
          </cell>
          <cell r="D1800">
            <v>2</v>
          </cell>
          <cell r="E1800">
            <v>7.1499999999999994E-2</v>
          </cell>
          <cell r="F1800" t="str">
            <v>DAT</v>
          </cell>
          <cell r="G1800">
            <v>2</v>
          </cell>
          <cell r="H1800">
            <v>1384</v>
          </cell>
          <cell r="I1800">
            <v>2004</v>
          </cell>
          <cell r="J1800">
            <v>9</v>
          </cell>
          <cell r="K1800">
            <v>0.14299999999999999</v>
          </cell>
          <cell r="L1800" t="str">
            <v>NOM</v>
          </cell>
          <cell r="M1800" t="str">
            <v>DATATEC 2o. Nivel</v>
          </cell>
          <cell r="N1800">
            <v>2004009</v>
          </cell>
        </row>
        <row r="1801">
          <cell r="A1801">
            <v>38253</v>
          </cell>
          <cell r="B1801" t="str">
            <v>SOB</v>
          </cell>
          <cell r="C1801">
            <v>39855</v>
          </cell>
          <cell r="D1801">
            <v>1</v>
          </cell>
          <cell r="E1801">
            <v>7.9500000000000001E-2</v>
          </cell>
          <cell r="F1801" t="str">
            <v>DAT</v>
          </cell>
          <cell r="G1801">
            <v>2</v>
          </cell>
          <cell r="H1801">
            <v>1601</v>
          </cell>
          <cell r="I1801">
            <v>2004</v>
          </cell>
          <cell r="J1801">
            <v>9</v>
          </cell>
          <cell r="K1801">
            <v>7.9500000000000001E-2</v>
          </cell>
          <cell r="L1801" t="str">
            <v>NOM</v>
          </cell>
          <cell r="M1801" t="str">
            <v>DATATEC 2o. Nivel</v>
          </cell>
          <cell r="N1801">
            <v>2004009</v>
          </cell>
        </row>
        <row r="1802">
          <cell r="A1802">
            <v>38253</v>
          </cell>
          <cell r="B1802" t="str">
            <v>SOB</v>
          </cell>
          <cell r="C1802">
            <v>40594</v>
          </cell>
          <cell r="D1802">
            <v>2</v>
          </cell>
          <cell r="E1802">
            <v>6.0499999999999998E-2</v>
          </cell>
          <cell r="F1802" t="str">
            <v>CIM</v>
          </cell>
          <cell r="G1802">
            <v>2</v>
          </cell>
          <cell r="H1802">
            <v>2340</v>
          </cell>
          <cell r="I1802">
            <v>2004</v>
          </cell>
          <cell r="J1802">
            <v>9</v>
          </cell>
          <cell r="K1802">
            <v>0.121</v>
          </cell>
          <cell r="L1802" t="str">
            <v>VAC</v>
          </cell>
          <cell r="M1802" t="str">
            <v>CIMD 2o. Nivel</v>
          </cell>
          <cell r="N1802">
            <v>2004009</v>
          </cell>
        </row>
        <row r="1803">
          <cell r="A1803">
            <v>38254</v>
          </cell>
          <cell r="B1803" t="str">
            <v>SOB</v>
          </cell>
          <cell r="C1803">
            <v>38370</v>
          </cell>
          <cell r="D1803">
            <v>24</v>
          </cell>
          <cell r="E1803">
            <v>3.27E-2</v>
          </cell>
          <cell r="F1803" t="str">
            <v>DAT</v>
          </cell>
          <cell r="G1803">
            <v>2</v>
          </cell>
          <cell r="H1803">
            <v>113</v>
          </cell>
          <cell r="I1803">
            <v>2004</v>
          </cell>
          <cell r="J1803">
            <v>9</v>
          </cell>
          <cell r="K1803">
            <v>0.78479999999999994</v>
          </cell>
          <cell r="L1803" t="str">
            <v>NOM</v>
          </cell>
          <cell r="M1803" t="str">
            <v>DATATEC 2o. Nivel</v>
          </cell>
          <cell r="N1803">
            <v>2004009</v>
          </cell>
        </row>
        <row r="1804">
          <cell r="A1804">
            <v>38254</v>
          </cell>
          <cell r="B1804" t="str">
            <v>SOB</v>
          </cell>
          <cell r="C1804">
            <v>38514</v>
          </cell>
          <cell r="D1804">
            <v>3</v>
          </cell>
          <cell r="E1804">
            <v>3.8699999999999998E-2</v>
          </cell>
          <cell r="F1804" t="str">
            <v>DAT</v>
          </cell>
          <cell r="G1804">
            <v>2</v>
          </cell>
          <cell r="H1804">
            <v>257</v>
          </cell>
          <cell r="I1804">
            <v>2004</v>
          </cell>
          <cell r="J1804">
            <v>9</v>
          </cell>
          <cell r="K1804">
            <v>0.11609999999999999</v>
          </cell>
          <cell r="L1804" t="str">
            <v>NOM</v>
          </cell>
          <cell r="M1804" t="str">
            <v>DATATEC 2o. Nivel</v>
          </cell>
          <cell r="N1804">
            <v>2004009</v>
          </cell>
        </row>
        <row r="1805">
          <cell r="A1805">
            <v>38254</v>
          </cell>
          <cell r="B1805" t="str">
            <v>SOB</v>
          </cell>
          <cell r="C1805">
            <v>38941</v>
          </cell>
          <cell r="D1805">
            <v>1</v>
          </cell>
          <cell r="E1805">
            <v>5.3900000000000003E-2</v>
          </cell>
          <cell r="F1805" t="str">
            <v>DAT</v>
          </cell>
          <cell r="G1805">
            <v>2</v>
          </cell>
          <cell r="H1805">
            <v>684</v>
          </cell>
          <cell r="I1805">
            <v>2004</v>
          </cell>
          <cell r="J1805">
            <v>9</v>
          </cell>
          <cell r="K1805">
            <v>5.3900000000000003E-2</v>
          </cell>
          <cell r="L1805" t="str">
            <v>NOM</v>
          </cell>
          <cell r="M1805" t="str">
            <v>DATATEC 2o. Nivel</v>
          </cell>
          <cell r="N1805">
            <v>2004009</v>
          </cell>
        </row>
        <row r="1806">
          <cell r="A1806">
            <v>38254</v>
          </cell>
          <cell r="B1806" t="str">
            <v>SOB</v>
          </cell>
          <cell r="C1806">
            <v>40594</v>
          </cell>
          <cell r="D1806">
            <v>2</v>
          </cell>
          <cell r="E1806">
            <v>6.0699999999999997E-2</v>
          </cell>
          <cell r="F1806" t="str">
            <v>CIM</v>
          </cell>
          <cell r="G1806">
            <v>2</v>
          </cell>
          <cell r="H1806">
            <v>2337</v>
          </cell>
          <cell r="I1806">
            <v>2004</v>
          </cell>
          <cell r="J1806">
            <v>9</v>
          </cell>
          <cell r="K1806">
            <v>0.12139999999999999</v>
          </cell>
          <cell r="L1806" t="str">
            <v>VAC</v>
          </cell>
          <cell r="M1806" t="str">
            <v>CIMD 2o. Nivel</v>
          </cell>
          <cell r="N1806">
            <v>2004009</v>
          </cell>
        </row>
        <row r="1807">
          <cell r="A1807">
            <v>38257</v>
          </cell>
          <cell r="B1807" t="str">
            <v>SOB</v>
          </cell>
          <cell r="C1807">
            <v>40594</v>
          </cell>
          <cell r="D1807">
            <v>2</v>
          </cell>
          <cell r="E1807">
            <v>6.0499999999999998E-2</v>
          </cell>
          <cell r="F1807" t="str">
            <v>DAT</v>
          </cell>
          <cell r="G1807">
            <v>2</v>
          </cell>
          <cell r="H1807">
            <v>2336</v>
          </cell>
          <cell r="I1807">
            <v>2004</v>
          </cell>
          <cell r="J1807">
            <v>9</v>
          </cell>
          <cell r="K1807">
            <v>0.121</v>
          </cell>
          <cell r="L1807" t="str">
            <v>VAC</v>
          </cell>
          <cell r="M1807" t="str">
            <v>DATATEC 2o. Nivel</v>
          </cell>
          <cell r="N1807">
            <v>2004009</v>
          </cell>
        </row>
        <row r="1808">
          <cell r="A1808">
            <v>38257</v>
          </cell>
          <cell r="B1808" t="str">
            <v>SOB</v>
          </cell>
          <cell r="C1808">
            <v>41669</v>
          </cell>
          <cell r="D1808">
            <v>2</v>
          </cell>
          <cell r="E1808">
            <v>6.3E-2</v>
          </cell>
          <cell r="F1808" t="str">
            <v>DAT</v>
          </cell>
          <cell r="G1808">
            <v>2</v>
          </cell>
          <cell r="H1808">
            <v>3411</v>
          </cell>
          <cell r="I1808">
            <v>2004</v>
          </cell>
          <cell r="J1808">
            <v>9</v>
          </cell>
          <cell r="K1808">
            <v>0.126</v>
          </cell>
          <cell r="L1808" t="str">
            <v>VAC</v>
          </cell>
          <cell r="M1808" t="str">
            <v>DATATEC 2o. Nivel</v>
          </cell>
          <cell r="N1808">
            <v>2004009</v>
          </cell>
        </row>
        <row r="1809">
          <cell r="A1809">
            <v>38258</v>
          </cell>
          <cell r="B1809" t="str">
            <v>SOB</v>
          </cell>
          <cell r="C1809">
            <v>38370</v>
          </cell>
          <cell r="D1809">
            <v>1</v>
          </cell>
          <cell r="E1809">
            <v>3.2300000000000002E-2</v>
          </cell>
          <cell r="F1809" t="str">
            <v>DAT</v>
          </cell>
          <cell r="G1809">
            <v>2</v>
          </cell>
          <cell r="H1809">
            <v>111</v>
          </cell>
          <cell r="I1809">
            <v>2004</v>
          </cell>
          <cell r="J1809">
            <v>9</v>
          </cell>
          <cell r="K1809">
            <v>3.2300000000000002E-2</v>
          </cell>
          <cell r="L1809" t="str">
            <v>NOM</v>
          </cell>
          <cell r="M1809" t="str">
            <v>DATATEC 2o. Nivel</v>
          </cell>
          <cell r="N1809">
            <v>2004009</v>
          </cell>
        </row>
        <row r="1810">
          <cell r="A1810">
            <v>38258</v>
          </cell>
          <cell r="B1810" t="str">
            <v>SOB</v>
          </cell>
          <cell r="C1810">
            <v>38514</v>
          </cell>
          <cell r="D1810">
            <v>28</v>
          </cell>
          <cell r="E1810">
            <v>3.8281999999999997E-2</v>
          </cell>
          <cell r="F1810" t="str">
            <v>DAT</v>
          </cell>
          <cell r="G1810">
            <v>2</v>
          </cell>
          <cell r="H1810">
            <v>255</v>
          </cell>
          <cell r="I1810">
            <v>2004</v>
          </cell>
          <cell r="J1810">
            <v>9</v>
          </cell>
          <cell r="K1810">
            <v>1.071896</v>
          </cell>
          <cell r="L1810" t="str">
            <v>NOM</v>
          </cell>
          <cell r="M1810" t="str">
            <v>DATATEC 2o. Nivel</v>
          </cell>
          <cell r="N1810">
            <v>2004009</v>
          </cell>
        </row>
        <row r="1811">
          <cell r="A1811">
            <v>38258</v>
          </cell>
          <cell r="B1811" t="str">
            <v>SOB</v>
          </cell>
          <cell r="C1811">
            <v>38514</v>
          </cell>
          <cell r="D1811">
            <v>2</v>
          </cell>
          <cell r="E1811">
            <v>3.8150000000000003E-2</v>
          </cell>
          <cell r="F1811" t="str">
            <v>CIM</v>
          </cell>
          <cell r="G1811">
            <v>2</v>
          </cell>
          <cell r="H1811">
            <v>255</v>
          </cell>
          <cell r="I1811">
            <v>2004</v>
          </cell>
          <cell r="J1811">
            <v>9</v>
          </cell>
          <cell r="K1811">
            <v>7.6300000000000007E-2</v>
          </cell>
          <cell r="L1811" t="str">
            <v>NOM</v>
          </cell>
          <cell r="M1811" t="str">
            <v>CIMD 2o. Nivel</v>
          </cell>
          <cell r="N1811">
            <v>2004009</v>
          </cell>
        </row>
        <row r="1812">
          <cell r="A1812">
            <v>38258</v>
          </cell>
          <cell r="B1812" t="str">
            <v>SOB</v>
          </cell>
          <cell r="C1812">
            <v>38941</v>
          </cell>
          <cell r="D1812">
            <v>2</v>
          </cell>
          <cell r="E1812">
            <v>5.3900000000000003E-2</v>
          </cell>
          <cell r="F1812" t="str">
            <v>DAT</v>
          </cell>
          <cell r="G1812">
            <v>2</v>
          </cell>
          <cell r="H1812">
            <v>682</v>
          </cell>
          <cell r="I1812">
            <v>2004</v>
          </cell>
          <cell r="J1812">
            <v>9</v>
          </cell>
          <cell r="K1812">
            <v>0.10780000000000001</v>
          </cell>
          <cell r="L1812" t="str">
            <v>NOM</v>
          </cell>
          <cell r="M1812" t="str">
            <v>DATATEC 2o. Nivel</v>
          </cell>
          <cell r="N1812">
            <v>2004009</v>
          </cell>
        </row>
        <row r="1813">
          <cell r="A1813">
            <v>38258</v>
          </cell>
          <cell r="B1813" t="str">
            <v>SOB</v>
          </cell>
          <cell r="C1813">
            <v>39124</v>
          </cell>
          <cell r="D1813">
            <v>18</v>
          </cell>
          <cell r="E1813">
            <v>5.8478000000000002E-2</v>
          </cell>
          <cell r="F1813" t="str">
            <v>DAT</v>
          </cell>
          <cell r="G1813">
            <v>2</v>
          </cell>
          <cell r="H1813">
            <v>865</v>
          </cell>
          <cell r="I1813">
            <v>2004</v>
          </cell>
          <cell r="J1813">
            <v>9</v>
          </cell>
          <cell r="K1813">
            <v>1.0526040000000001</v>
          </cell>
          <cell r="L1813" t="str">
            <v>NOM</v>
          </cell>
          <cell r="M1813" t="str">
            <v>DATATEC 2o. Nivel</v>
          </cell>
          <cell r="N1813">
            <v>2004009</v>
          </cell>
        </row>
        <row r="1814">
          <cell r="A1814">
            <v>38258</v>
          </cell>
          <cell r="B1814" t="str">
            <v>SOB</v>
          </cell>
          <cell r="C1814">
            <v>39364</v>
          </cell>
          <cell r="D1814">
            <v>1</v>
          </cell>
          <cell r="E1814">
            <v>6.4600000000000005E-2</v>
          </cell>
          <cell r="F1814" t="str">
            <v>DAT</v>
          </cell>
          <cell r="G1814">
            <v>2</v>
          </cell>
          <cell r="H1814">
            <v>1105</v>
          </cell>
          <cell r="I1814">
            <v>2004</v>
          </cell>
          <cell r="J1814">
            <v>9</v>
          </cell>
          <cell r="K1814">
            <v>6.4600000000000005E-2</v>
          </cell>
          <cell r="L1814" t="str">
            <v>NOM</v>
          </cell>
          <cell r="M1814" t="str">
            <v>DATATEC 2o. Nivel</v>
          </cell>
          <cell r="N1814">
            <v>2004009</v>
          </cell>
        </row>
        <row r="1815">
          <cell r="A1815">
            <v>38258</v>
          </cell>
          <cell r="B1815" t="str">
            <v>SOB</v>
          </cell>
          <cell r="C1815">
            <v>39638</v>
          </cell>
          <cell r="D1815">
            <v>1</v>
          </cell>
          <cell r="E1815">
            <v>7.1900000000000006E-2</v>
          </cell>
          <cell r="F1815" t="str">
            <v>DAT</v>
          </cell>
          <cell r="G1815">
            <v>2</v>
          </cell>
          <cell r="H1815">
            <v>1379</v>
          </cell>
          <cell r="I1815">
            <v>2004</v>
          </cell>
          <cell r="J1815">
            <v>9</v>
          </cell>
          <cell r="K1815">
            <v>7.1900000000000006E-2</v>
          </cell>
          <cell r="L1815" t="str">
            <v>NOM</v>
          </cell>
          <cell r="M1815" t="str">
            <v>DATATEC 2o. Nivel</v>
          </cell>
          <cell r="N1815">
            <v>2004009</v>
          </cell>
        </row>
        <row r="1816">
          <cell r="A1816">
            <v>38258</v>
          </cell>
          <cell r="B1816" t="str">
            <v>SOB</v>
          </cell>
          <cell r="C1816">
            <v>40594</v>
          </cell>
          <cell r="D1816">
            <v>6.5</v>
          </cell>
          <cell r="E1816">
            <v>5.9846000000000003E-2</v>
          </cell>
          <cell r="F1816" t="str">
            <v>DAT</v>
          </cell>
          <cell r="G1816">
            <v>2</v>
          </cell>
          <cell r="H1816">
            <v>2335</v>
          </cell>
          <cell r="I1816">
            <v>2004</v>
          </cell>
          <cell r="J1816">
            <v>9</v>
          </cell>
          <cell r="K1816">
            <v>0.38899900000000004</v>
          </cell>
          <cell r="L1816" t="str">
            <v>VAC</v>
          </cell>
          <cell r="M1816" t="str">
            <v>DATATEC 2o. Nivel</v>
          </cell>
          <cell r="N1816">
            <v>2004009</v>
          </cell>
        </row>
        <row r="1817">
          <cell r="A1817">
            <v>38258</v>
          </cell>
          <cell r="B1817" t="str">
            <v>SOB</v>
          </cell>
          <cell r="C1817">
            <v>40594</v>
          </cell>
          <cell r="D1817">
            <v>3.5</v>
          </cell>
          <cell r="E1817">
            <v>6.0499999999999998E-2</v>
          </cell>
          <cell r="F1817" t="str">
            <v>CIM</v>
          </cell>
          <cell r="G1817">
            <v>2</v>
          </cell>
          <cell r="H1817">
            <v>2335</v>
          </cell>
          <cell r="I1817">
            <v>2004</v>
          </cell>
          <cell r="J1817">
            <v>9</v>
          </cell>
          <cell r="K1817">
            <v>0.21174999999999999</v>
          </cell>
          <cell r="L1817" t="str">
            <v>VAC</v>
          </cell>
          <cell r="M1817" t="str">
            <v>CIMD 2o. Nivel</v>
          </cell>
          <cell r="N1817">
            <v>2004009</v>
          </cell>
        </row>
        <row r="1818">
          <cell r="A1818">
            <v>38258</v>
          </cell>
          <cell r="B1818" t="str">
            <v>SOB</v>
          </cell>
          <cell r="C1818">
            <v>41669</v>
          </cell>
          <cell r="D1818">
            <v>2</v>
          </cell>
          <cell r="E1818">
            <v>6.2899999999999998E-2</v>
          </cell>
          <cell r="F1818" t="str">
            <v>CIM</v>
          </cell>
          <cell r="G1818">
            <v>2</v>
          </cell>
          <cell r="H1818">
            <v>3410</v>
          </cell>
          <cell r="I1818">
            <v>2004</v>
          </cell>
          <cell r="J1818">
            <v>9</v>
          </cell>
          <cell r="K1818">
            <v>0.1258</v>
          </cell>
          <cell r="L1818" t="str">
            <v>VAC</v>
          </cell>
          <cell r="M1818" t="str">
            <v>CIMD 2o. Nivel</v>
          </cell>
          <cell r="N1818">
            <v>2004009</v>
          </cell>
        </row>
        <row r="1819">
          <cell r="A1819">
            <v>38259</v>
          </cell>
          <cell r="B1819" t="str">
            <v>SOB</v>
          </cell>
          <cell r="C1819">
            <v>38370</v>
          </cell>
          <cell r="D1819">
            <v>30</v>
          </cell>
          <cell r="E1819">
            <v>3.2363000000000003E-2</v>
          </cell>
          <cell r="F1819" t="str">
            <v>DAT</v>
          </cell>
          <cell r="G1819">
            <v>2</v>
          </cell>
          <cell r="H1819">
            <v>110</v>
          </cell>
          <cell r="I1819">
            <v>2004</v>
          </cell>
          <cell r="J1819">
            <v>9</v>
          </cell>
          <cell r="K1819">
            <v>0.97089000000000003</v>
          </cell>
          <cell r="L1819" t="str">
            <v>NOM</v>
          </cell>
          <cell r="M1819" t="str">
            <v>DATATEC 2o. Nivel</v>
          </cell>
          <cell r="N1819">
            <v>2004009</v>
          </cell>
        </row>
        <row r="1820">
          <cell r="A1820">
            <v>38259</v>
          </cell>
          <cell r="B1820" t="str">
            <v>SOB</v>
          </cell>
          <cell r="C1820">
            <v>38514</v>
          </cell>
          <cell r="D1820">
            <v>2</v>
          </cell>
          <cell r="E1820">
            <v>3.7999999999999999E-2</v>
          </cell>
          <cell r="F1820" t="str">
            <v>DAT</v>
          </cell>
          <cell r="G1820">
            <v>2</v>
          </cell>
          <cell r="H1820">
            <v>254</v>
          </cell>
          <cell r="I1820">
            <v>2004</v>
          </cell>
          <cell r="J1820">
            <v>9</v>
          </cell>
          <cell r="K1820">
            <v>7.5999999999999998E-2</v>
          </cell>
          <cell r="L1820" t="str">
            <v>NOM</v>
          </cell>
          <cell r="M1820" t="str">
            <v>DATATEC 2o. Nivel</v>
          </cell>
          <cell r="N1820">
            <v>2004009</v>
          </cell>
        </row>
        <row r="1821">
          <cell r="A1821">
            <v>38259</v>
          </cell>
          <cell r="B1821" t="str">
            <v>SOB</v>
          </cell>
          <cell r="C1821">
            <v>38941</v>
          </cell>
          <cell r="D1821">
            <v>3</v>
          </cell>
          <cell r="E1821">
            <v>5.3832999999999999E-2</v>
          </cell>
          <cell r="F1821" t="str">
            <v>DAT</v>
          </cell>
          <cell r="G1821">
            <v>2</v>
          </cell>
          <cell r="H1821">
            <v>681</v>
          </cell>
          <cell r="I1821">
            <v>2004</v>
          </cell>
          <cell r="J1821">
            <v>9</v>
          </cell>
          <cell r="K1821">
            <v>0.161499</v>
          </cell>
          <cell r="L1821" t="str">
            <v>NOM</v>
          </cell>
          <cell r="M1821" t="str">
            <v>DATATEC 2o. Nivel</v>
          </cell>
          <cell r="N1821">
            <v>2004009</v>
          </cell>
        </row>
        <row r="1822">
          <cell r="A1822">
            <v>38259</v>
          </cell>
          <cell r="B1822" t="str">
            <v>SOB</v>
          </cell>
          <cell r="C1822">
            <v>39124</v>
          </cell>
          <cell r="D1822">
            <v>1</v>
          </cell>
          <cell r="E1822">
            <v>5.8299999999999998E-2</v>
          </cell>
          <cell r="F1822" t="str">
            <v>CIM</v>
          </cell>
          <cell r="G1822">
            <v>2</v>
          </cell>
          <cell r="H1822">
            <v>864</v>
          </cell>
          <cell r="I1822">
            <v>2004</v>
          </cell>
          <cell r="J1822">
            <v>9</v>
          </cell>
          <cell r="K1822">
            <v>5.8299999999999998E-2</v>
          </cell>
          <cell r="L1822" t="str">
            <v>NOM</v>
          </cell>
          <cell r="M1822" t="str">
            <v>CIMD 2o. Nivel</v>
          </cell>
          <cell r="N1822">
            <v>2004009</v>
          </cell>
        </row>
        <row r="1823">
          <cell r="A1823">
            <v>38259</v>
          </cell>
          <cell r="B1823" t="str">
            <v>SOB</v>
          </cell>
          <cell r="C1823">
            <v>39364</v>
          </cell>
          <cell r="D1823">
            <v>1</v>
          </cell>
          <cell r="E1823">
            <v>6.4199999999999993E-2</v>
          </cell>
          <cell r="F1823" t="str">
            <v>CIM</v>
          </cell>
          <cell r="G1823">
            <v>2</v>
          </cell>
          <cell r="H1823">
            <v>1104</v>
          </cell>
          <cell r="I1823">
            <v>2004</v>
          </cell>
          <cell r="J1823">
            <v>9</v>
          </cell>
          <cell r="K1823">
            <v>6.4199999999999993E-2</v>
          </cell>
          <cell r="L1823" t="str">
            <v>NOM</v>
          </cell>
          <cell r="M1823" t="str">
            <v>CIMD 2o. Nivel</v>
          </cell>
          <cell r="N1823">
            <v>2004009</v>
          </cell>
        </row>
        <row r="1824">
          <cell r="A1824">
            <v>38259</v>
          </cell>
          <cell r="B1824" t="str">
            <v>SOB</v>
          </cell>
          <cell r="C1824">
            <v>39638</v>
          </cell>
          <cell r="D1824">
            <v>1</v>
          </cell>
          <cell r="E1824">
            <v>7.1800000000000003E-2</v>
          </cell>
          <cell r="F1824" t="str">
            <v>DAT</v>
          </cell>
          <cell r="G1824">
            <v>2</v>
          </cell>
          <cell r="H1824">
            <v>1378</v>
          </cell>
          <cell r="I1824">
            <v>2004</v>
          </cell>
          <cell r="J1824">
            <v>9</v>
          </cell>
          <cell r="K1824">
            <v>7.1800000000000003E-2</v>
          </cell>
          <cell r="L1824" t="str">
            <v>NOM</v>
          </cell>
          <cell r="M1824" t="str">
            <v>DATATEC 2o. Nivel</v>
          </cell>
          <cell r="N1824">
            <v>2004009</v>
          </cell>
        </row>
        <row r="1825">
          <cell r="A1825">
            <v>38259</v>
          </cell>
          <cell r="B1825" t="str">
            <v>SOB</v>
          </cell>
          <cell r="C1825">
            <v>39638</v>
          </cell>
          <cell r="D1825">
            <v>1</v>
          </cell>
          <cell r="E1825">
            <v>7.1499999999999994E-2</v>
          </cell>
          <cell r="F1825" t="str">
            <v>CIM</v>
          </cell>
          <cell r="G1825">
            <v>2</v>
          </cell>
          <cell r="H1825">
            <v>1378</v>
          </cell>
          <cell r="I1825">
            <v>2004</v>
          </cell>
          <cell r="J1825">
            <v>9</v>
          </cell>
          <cell r="K1825">
            <v>7.1499999999999994E-2</v>
          </cell>
          <cell r="L1825" t="str">
            <v>NOM</v>
          </cell>
          <cell r="M1825" t="str">
            <v>CIMD 2o. Nivel</v>
          </cell>
          <cell r="N1825">
            <v>2004009</v>
          </cell>
        </row>
        <row r="1826">
          <cell r="A1826">
            <v>38259</v>
          </cell>
          <cell r="B1826" t="str">
            <v>SOB</v>
          </cell>
          <cell r="C1826">
            <v>40247</v>
          </cell>
          <cell r="D1826">
            <v>1</v>
          </cell>
          <cell r="E1826">
            <v>9.1499999999999998E-2</v>
          </cell>
          <cell r="F1826" t="str">
            <v>DAT</v>
          </cell>
          <cell r="G1826">
            <v>2</v>
          </cell>
          <cell r="H1826">
            <v>1987</v>
          </cell>
          <cell r="I1826">
            <v>2004</v>
          </cell>
          <cell r="J1826">
            <v>9</v>
          </cell>
          <cell r="K1826">
            <v>9.1499999999999998E-2</v>
          </cell>
          <cell r="L1826" t="str">
            <v>NOM</v>
          </cell>
          <cell r="M1826" t="str">
            <v>DATATEC 2o. Nivel</v>
          </cell>
          <cell r="N1826">
            <v>2004009</v>
          </cell>
        </row>
        <row r="1827">
          <cell r="A1827">
            <v>38260</v>
          </cell>
          <cell r="B1827" t="str">
            <v>SOB</v>
          </cell>
          <cell r="C1827">
            <v>38941</v>
          </cell>
          <cell r="D1827">
            <v>1</v>
          </cell>
          <cell r="E1827">
            <v>5.3999999999999999E-2</v>
          </cell>
          <cell r="F1827" t="str">
            <v>CIM</v>
          </cell>
          <cell r="G1827">
            <v>2</v>
          </cell>
          <cell r="H1827">
            <v>680</v>
          </cell>
          <cell r="I1827">
            <v>2004</v>
          </cell>
          <cell r="J1827">
            <v>9</v>
          </cell>
          <cell r="K1827">
            <v>5.3999999999999999E-2</v>
          </cell>
          <cell r="L1827" t="str">
            <v>NOM</v>
          </cell>
          <cell r="M1827" t="str">
            <v>CIMD 2o. Nivel</v>
          </cell>
          <cell r="N1827">
            <v>2004009</v>
          </cell>
        </row>
        <row r="1828">
          <cell r="A1828">
            <v>38260</v>
          </cell>
          <cell r="B1828" t="str">
            <v>SOB</v>
          </cell>
          <cell r="C1828">
            <v>39124</v>
          </cell>
          <cell r="D1828">
            <v>7</v>
          </cell>
          <cell r="E1828">
            <v>5.8999999999999997E-2</v>
          </cell>
          <cell r="F1828" t="str">
            <v>CIM</v>
          </cell>
          <cell r="G1828">
            <v>2</v>
          </cell>
          <cell r="H1828">
            <v>863</v>
          </cell>
          <cell r="I1828">
            <v>2004</v>
          </cell>
          <cell r="J1828">
            <v>9</v>
          </cell>
          <cell r="K1828">
            <v>0.41299999999999998</v>
          </cell>
          <cell r="L1828" t="str">
            <v>NOM</v>
          </cell>
          <cell r="M1828" t="str">
            <v>CIMD 2o. Nivel</v>
          </cell>
          <cell r="N1828">
            <v>2004009</v>
          </cell>
        </row>
        <row r="1829">
          <cell r="A1829">
            <v>38260</v>
          </cell>
          <cell r="B1829" t="str">
            <v>SOB</v>
          </cell>
          <cell r="C1829">
            <v>38370</v>
          </cell>
          <cell r="D1829">
            <v>7</v>
          </cell>
          <cell r="E1829">
            <v>3.2199999999999999E-2</v>
          </cell>
          <cell r="F1829" t="str">
            <v>DAT</v>
          </cell>
          <cell r="G1829">
            <v>2</v>
          </cell>
          <cell r="H1829">
            <v>109</v>
          </cell>
          <cell r="I1829">
            <v>2004</v>
          </cell>
          <cell r="J1829">
            <v>9</v>
          </cell>
          <cell r="K1829">
            <v>0.22539999999999999</v>
          </cell>
          <cell r="L1829" t="str">
            <v>NOM</v>
          </cell>
          <cell r="M1829" t="str">
            <v>DATATEC 2o. Nivel</v>
          </cell>
          <cell r="N1829">
            <v>2004009</v>
          </cell>
        </row>
        <row r="1830">
          <cell r="A1830">
            <v>38260</v>
          </cell>
          <cell r="B1830" t="str">
            <v>SOB</v>
          </cell>
          <cell r="C1830">
            <v>38514</v>
          </cell>
          <cell r="D1830">
            <v>1</v>
          </cell>
          <cell r="E1830">
            <v>3.7999999999999999E-2</v>
          </cell>
          <cell r="F1830" t="str">
            <v>DAT</v>
          </cell>
          <cell r="G1830">
            <v>2</v>
          </cell>
          <cell r="H1830">
            <v>253</v>
          </cell>
          <cell r="I1830">
            <v>2004</v>
          </cell>
          <cell r="J1830">
            <v>9</v>
          </cell>
          <cell r="K1830">
            <v>3.7999999999999999E-2</v>
          </cell>
          <cell r="L1830" t="str">
            <v>NOM</v>
          </cell>
          <cell r="M1830" t="str">
            <v>DATATEC 2o. Nivel</v>
          </cell>
          <cell r="N1830">
            <v>2004009</v>
          </cell>
        </row>
        <row r="1831">
          <cell r="A1831">
            <v>38260</v>
          </cell>
          <cell r="B1831" t="str">
            <v>SOB</v>
          </cell>
          <cell r="C1831">
            <v>38941</v>
          </cell>
          <cell r="D1831">
            <v>3</v>
          </cell>
          <cell r="E1831">
            <v>5.3532999999999997E-2</v>
          </cell>
          <cell r="F1831" t="str">
            <v>DAT</v>
          </cell>
          <cell r="G1831">
            <v>2</v>
          </cell>
          <cell r="H1831">
            <v>680</v>
          </cell>
          <cell r="I1831">
            <v>2004</v>
          </cell>
          <cell r="J1831">
            <v>9</v>
          </cell>
          <cell r="K1831">
            <v>0.16059899999999999</v>
          </cell>
          <cell r="L1831" t="str">
            <v>NOM</v>
          </cell>
          <cell r="M1831" t="str">
            <v>DATATEC 2o. Nivel</v>
          </cell>
          <cell r="N1831">
            <v>2004009</v>
          </cell>
        </row>
        <row r="1832">
          <cell r="A1832">
            <v>38260</v>
          </cell>
          <cell r="B1832" t="str">
            <v>SOB</v>
          </cell>
          <cell r="C1832">
            <v>39124</v>
          </cell>
          <cell r="D1832">
            <v>1</v>
          </cell>
          <cell r="E1832">
            <v>5.9299999999999999E-2</v>
          </cell>
          <cell r="F1832" t="str">
            <v>DAT</v>
          </cell>
          <cell r="G1832">
            <v>2</v>
          </cell>
          <cell r="H1832">
            <v>863</v>
          </cell>
          <cell r="I1832">
            <v>2004</v>
          </cell>
          <cell r="J1832">
            <v>9</v>
          </cell>
          <cell r="K1832">
            <v>5.9299999999999999E-2</v>
          </cell>
          <cell r="L1832" t="str">
            <v>NOM</v>
          </cell>
          <cell r="M1832" t="str">
            <v>DATATEC 2o. Nivel</v>
          </cell>
          <cell r="N1832">
            <v>2004009</v>
          </cell>
        </row>
        <row r="1833">
          <cell r="A1833">
            <v>38260</v>
          </cell>
          <cell r="B1833" t="str">
            <v>SOB</v>
          </cell>
          <cell r="C1833">
            <v>39638</v>
          </cell>
          <cell r="D1833">
            <v>3</v>
          </cell>
          <cell r="E1833">
            <v>7.2166999999999995E-2</v>
          </cell>
          <cell r="F1833" t="str">
            <v>DAT</v>
          </cell>
          <cell r="G1833">
            <v>2</v>
          </cell>
          <cell r="H1833">
            <v>1377</v>
          </cell>
          <cell r="I1833">
            <v>2004</v>
          </cell>
          <cell r="J1833">
            <v>9</v>
          </cell>
          <cell r="K1833">
            <v>0.216501</v>
          </cell>
          <cell r="L1833" t="str">
            <v>NOM</v>
          </cell>
          <cell r="M1833" t="str">
            <v>DATATEC 2o. Nivel</v>
          </cell>
          <cell r="N1833">
            <v>2004009</v>
          </cell>
        </row>
        <row r="1834">
          <cell r="A1834">
            <v>38260</v>
          </cell>
          <cell r="B1834" t="str">
            <v>SOB</v>
          </cell>
          <cell r="C1834">
            <v>39855</v>
          </cell>
          <cell r="D1834">
            <v>14</v>
          </cell>
          <cell r="E1834">
            <v>8.0500000000000002E-2</v>
          </cell>
          <cell r="F1834" t="str">
            <v>DAT</v>
          </cell>
          <cell r="G1834">
            <v>2</v>
          </cell>
          <cell r="H1834">
            <v>1594</v>
          </cell>
          <cell r="I1834">
            <v>2004</v>
          </cell>
          <cell r="J1834">
            <v>9</v>
          </cell>
          <cell r="K1834">
            <v>1.127</v>
          </cell>
          <cell r="L1834" t="str">
            <v>NOM</v>
          </cell>
          <cell r="M1834" t="str">
            <v>DATATEC 2o. Nivel</v>
          </cell>
          <cell r="N1834">
            <v>2004009</v>
          </cell>
        </row>
        <row r="1835">
          <cell r="A1835">
            <v>38260</v>
          </cell>
          <cell r="B1835" t="str">
            <v>SOB</v>
          </cell>
          <cell r="C1835">
            <v>40247</v>
          </cell>
          <cell r="D1835">
            <v>1</v>
          </cell>
          <cell r="E1835">
            <v>9.1200000000000003E-2</v>
          </cell>
          <cell r="F1835" t="str">
            <v>DAT</v>
          </cell>
          <cell r="G1835">
            <v>2</v>
          </cell>
          <cell r="H1835">
            <v>1986</v>
          </cell>
          <cell r="I1835">
            <v>2004</v>
          </cell>
          <cell r="J1835">
            <v>9</v>
          </cell>
          <cell r="K1835">
            <v>9.1200000000000003E-2</v>
          </cell>
          <cell r="L1835" t="str">
            <v>NOM</v>
          </cell>
          <cell r="M1835" t="str">
            <v>DATATEC 2o. Nivel</v>
          </cell>
          <cell r="N1835">
            <v>2004009</v>
          </cell>
        </row>
        <row r="1836">
          <cell r="A1836">
            <v>38264</v>
          </cell>
          <cell r="B1836" t="str">
            <v>SOB</v>
          </cell>
          <cell r="C1836">
            <v>38370</v>
          </cell>
          <cell r="D1836">
            <v>4</v>
          </cell>
          <cell r="E1836">
            <v>3.2300000000000002E-2</v>
          </cell>
          <cell r="F1836" t="str">
            <v>DAT</v>
          </cell>
          <cell r="G1836">
            <v>2</v>
          </cell>
          <cell r="H1836">
            <v>105</v>
          </cell>
          <cell r="I1836">
            <v>2004</v>
          </cell>
          <cell r="J1836">
            <v>10</v>
          </cell>
          <cell r="K1836">
            <v>0.12920000000000001</v>
          </cell>
          <cell r="L1836" t="str">
            <v>NOM</v>
          </cell>
          <cell r="M1836" t="str">
            <v>DATATEC 2o. Nivel</v>
          </cell>
          <cell r="N1836">
            <v>2004010</v>
          </cell>
        </row>
        <row r="1837">
          <cell r="A1837">
            <v>38265</v>
          </cell>
          <cell r="B1837" t="str">
            <v>SOB</v>
          </cell>
          <cell r="C1837">
            <v>39124</v>
          </cell>
          <cell r="D1837">
            <v>1</v>
          </cell>
          <cell r="E1837">
            <v>0.06</v>
          </cell>
          <cell r="F1837" t="str">
            <v>CIM</v>
          </cell>
          <cell r="G1837">
            <v>2</v>
          </cell>
          <cell r="H1837">
            <v>858</v>
          </cell>
          <cell r="I1837">
            <v>2004</v>
          </cell>
          <cell r="J1837">
            <v>10</v>
          </cell>
          <cell r="K1837">
            <v>0.06</v>
          </cell>
          <cell r="L1837" t="str">
            <v>NOM</v>
          </cell>
          <cell r="M1837" t="str">
            <v>CIMD 2o. Nivel</v>
          </cell>
          <cell r="N1837">
            <v>2004010</v>
          </cell>
        </row>
        <row r="1838">
          <cell r="A1838">
            <v>38265</v>
          </cell>
          <cell r="B1838" t="str">
            <v>SOB</v>
          </cell>
          <cell r="C1838">
            <v>38370</v>
          </cell>
          <cell r="D1838">
            <v>2</v>
          </cell>
          <cell r="E1838">
            <v>3.2500000000000001E-2</v>
          </cell>
          <cell r="F1838" t="str">
            <v>DAT</v>
          </cell>
          <cell r="G1838">
            <v>2</v>
          </cell>
          <cell r="H1838">
            <v>104</v>
          </cell>
          <cell r="I1838">
            <v>2004</v>
          </cell>
          <cell r="J1838">
            <v>10</v>
          </cell>
          <cell r="K1838">
            <v>6.5000000000000002E-2</v>
          </cell>
          <cell r="L1838" t="str">
            <v>NOM</v>
          </cell>
          <cell r="M1838" t="str">
            <v>DATATEC 2o. Nivel</v>
          </cell>
          <cell r="N1838">
            <v>2004010</v>
          </cell>
        </row>
        <row r="1839">
          <cell r="A1839">
            <v>38265</v>
          </cell>
          <cell r="B1839" t="str">
            <v>SOB</v>
          </cell>
          <cell r="C1839">
            <v>39638</v>
          </cell>
          <cell r="D1839">
            <v>3</v>
          </cell>
          <cell r="E1839">
            <v>7.3499999999999996E-2</v>
          </cell>
          <cell r="F1839" t="str">
            <v>DAT</v>
          </cell>
          <cell r="G1839">
            <v>2</v>
          </cell>
          <cell r="H1839">
            <v>1372</v>
          </cell>
          <cell r="I1839">
            <v>2004</v>
          </cell>
          <cell r="J1839">
            <v>10</v>
          </cell>
          <cell r="K1839">
            <v>0.22049999999999997</v>
          </cell>
          <cell r="L1839" t="str">
            <v>NOM</v>
          </cell>
          <cell r="M1839" t="str">
            <v>DATATEC 2o. Nivel</v>
          </cell>
          <cell r="N1839">
            <v>2004010</v>
          </cell>
        </row>
        <row r="1840">
          <cell r="A1840">
            <v>38266</v>
          </cell>
          <cell r="B1840" t="str">
            <v>SOB</v>
          </cell>
          <cell r="C1840">
            <v>38514</v>
          </cell>
          <cell r="D1840">
            <v>2</v>
          </cell>
          <cell r="E1840">
            <v>3.2800000000000003E-2</v>
          </cell>
          <cell r="F1840" t="str">
            <v>DAT</v>
          </cell>
          <cell r="G1840">
            <v>2</v>
          </cell>
          <cell r="H1840">
            <v>247</v>
          </cell>
          <cell r="I1840">
            <v>2004</v>
          </cell>
          <cell r="J1840">
            <v>10</v>
          </cell>
          <cell r="K1840">
            <v>6.5600000000000006E-2</v>
          </cell>
          <cell r="L1840" t="str">
            <v>NOM</v>
          </cell>
          <cell r="M1840" t="str">
            <v>DATATEC 2o. Nivel</v>
          </cell>
          <cell r="N1840">
            <v>2004010</v>
          </cell>
        </row>
        <row r="1841">
          <cell r="A1841">
            <v>38266</v>
          </cell>
          <cell r="B1841" t="str">
            <v>SOB</v>
          </cell>
          <cell r="C1841">
            <v>38370</v>
          </cell>
          <cell r="D1841">
            <v>1</v>
          </cell>
          <cell r="E1841">
            <v>3.8300000000000001E-2</v>
          </cell>
          <cell r="F1841" t="str">
            <v>DAT</v>
          </cell>
          <cell r="G1841">
            <v>2</v>
          </cell>
          <cell r="H1841">
            <v>103</v>
          </cell>
          <cell r="I1841">
            <v>2004</v>
          </cell>
          <cell r="J1841">
            <v>10</v>
          </cell>
          <cell r="K1841">
            <v>3.8300000000000001E-2</v>
          </cell>
          <cell r="L1841" t="str">
            <v>NOM</v>
          </cell>
          <cell r="M1841" t="str">
            <v>DATATEC 2o. Nivel</v>
          </cell>
          <cell r="N1841">
            <v>2004010</v>
          </cell>
        </row>
        <row r="1842">
          <cell r="A1842">
            <v>38266</v>
          </cell>
          <cell r="B1842" t="str">
            <v>SOB</v>
          </cell>
          <cell r="C1842">
            <v>39638</v>
          </cell>
          <cell r="D1842">
            <v>1</v>
          </cell>
          <cell r="E1842">
            <v>7.3700000000000002E-2</v>
          </cell>
          <cell r="F1842" t="str">
            <v>DAT</v>
          </cell>
          <cell r="G1842">
            <v>2</v>
          </cell>
          <cell r="H1842">
            <v>1371</v>
          </cell>
          <cell r="I1842">
            <v>2004</v>
          </cell>
          <cell r="J1842">
            <v>10</v>
          </cell>
          <cell r="K1842">
            <v>7.3700000000000002E-2</v>
          </cell>
          <cell r="L1842" t="str">
            <v>NOM</v>
          </cell>
          <cell r="M1842" t="str">
            <v>DATATEC 2o. Nivel</v>
          </cell>
          <cell r="N1842">
            <v>2004010</v>
          </cell>
        </row>
        <row r="1843">
          <cell r="A1843">
            <v>38267</v>
          </cell>
          <cell r="B1843" t="str">
            <v>SOB</v>
          </cell>
          <cell r="C1843">
            <v>39638</v>
          </cell>
          <cell r="D1843">
            <v>1</v>
          </cell>
          <cell r="E1843">
            <v>7.3800000000000004E-2</v>
          </cell>
          <cell r="F1843" t="str">
            <v>DAT</v>
          </cell>
          <cell r="G1843">
            <v>2</v>
          </cell>
          <cell r="H1843">
            <v>1370</v>
          </cell>
          <cell r="I1843">
            <v>2004</v>
          </cell>
          <cell r="J1843">
            <v>10</v>
          </cell>
          <cell r="K1843">
            <v>7.3800000000000004E-2</v>
          </cell>
          <cell r="L1843" t="str">
            <v>NOM</v>
          </cell>
          <cell r="M1843" t="str">
            <v>DATATEC 2o. Nivel</v>
          </cell>
          <cell r="N1843">
            <v>2004010</v>
          </cell>
        </row>
        <row r="1844">
          <cell r="A1844">
            <v>38272</v>
          </cell>
          <cell r="B1844" t="str">
            <v>SOB</v>
          </cell>
          <cell r="C1844">
            <v>38941</v>
          </cell>
          <cell r="D1844">
            <v>2</v>
          </cell>
          <cell r="E1844">
            <v>5.3600000000000002E-2</v>
          </cell>
          <cell r="F1844" t="str">
            <v>CIM</v>
          </cell>
          <cell r="G1844">
            <v>2</v>
          </cell>
          <cell r="H1844">
            <v>668</v>
          </cell>
          <cell r="I1844">
            <v>2004</v>
          </cell>
          <cell r="J1844">
            <v>10</v>
          </cell>
          <cell r="K1844">
            <v>0.1072</v>
          </cell>
          <cell r="L1844" t="str">
            <v>NOM</v>
          </cell>
          <cell r="M1844" t="str">
            <v>CIMD 2o. Nivel</v>
          </cell>
          <cell r="N1844">
            <v>2004010</v>
          </cell>
        </row>
        <row r="1845">
          <cell r="A1845">
            <v>38272</v>
          </cell>
          <cell r="B1845" t="str">
            <v>SOB</v>
          </cell>
          <cell r="C1845">
            <v>38941</v>
          </cell>
          <cell r="D1845">
            <v>4</v>
          </cell>
          <cell r="E1845">
            <v>5.3949999999999998E-2</v>
          </cell>
          <cell r="F1845" t="str">
            <v>DAT</v>
          </cell>
          <cell r="G1845">
            <v>1</v>
          </cell>
          <cell r="H1845">
            <v>668</v>
          </cell>
          <cell r="I1845">
            <v>2004</v>
          </cell>
          <cell r="J1845">
            <v>10</v>
          </cell>
          <cell r="K1845">
            <v>0.21579999999999999</v>
          </cell>
          <cell r="L1845" t="str">
            <v>NOM</v>
          </cell>
          <cell r="M1845" t="str">
            <v>DATATEC 1er. Nivel</v>
          </cell>
          <cell r="N1845">
            <v>2004010</v>
          </cell>
        </row>
        <row r="1846">
          <cell r="A1846">
            <v>38272</v>
          </cell>
          <cell r="B1846" t="str">
            <v>SOB</v>
          </cell>
          <cell r="C1846">
            <v>38370</v>
          </cell>
          <cell r="D1846">
            <v>10</v>
          </cell>
          <cell r="E1846">
            <v>3.2649999999999998E-2</v>
          </cell>
          <cell r="F1846" t="str">
            <v>DAT</v>
          </cell>
          <cell r="G1846">
            <v>2</v>
          </cell>
          <cell r="H1846">
            <v>97</v>
          </cell>
          <cell r="I1846">
            <v>2004</v>
          </cell>
          <cell r="J1846">
            <v>10</v>
          </cell>
          <cell r="K1846">
            <v>0.32650000000000001</v>
          </cell>
          <cell r="L1846" t="str">
            <v>NOM</v>
          </cell>
          <cell r="M1846" t="str">
            <v>DATATEC 2o. Nivel</v>
          </cell>
          <cell r="N1846">
            <v>2004010</v>
          </cell>
        </row>
        <row r="1847">
          <cell r="A1847">
            <v>38272</v>
          </cell>
          <cell r="B1847" t="str">
            <v>SOB</v>
          </cell>
          <cell r="C1847">
            <v>39364</v>
          </cell>
          <cell r="D1847">
            <v>38.25</v>
          </cell>
          <cell r="E1847">
            <v>6.5799999999999997E-2</v>
          </cell>
          <cell r="F1847" t="str">
            <v>DAT</v>
          </cell>
          <cell r="G1847">
            <v>2</v>
          </cell>
          <cell r="H1847">
            <v>1091</v>
          </cell>
          <cell r="I1847">
            <v>2004</v>
          </cell>
          <cell r="J1847">
            <v>10</v>
          </cell>
          <cell r="K1847">
            <v>2.5168499999999998</v>
          </cell>
          <cell r="L1847" t="str">
            <v>NOM</v>
          </cell>
          <cell r="M1847" t="str">
            <v>DATATEC 2o. Nivel</v>
          </cell>
          <cell r="N1847">
            <v>2004010</v>
          </cell>
        </row>
        <row r="1848">
          <cell r="A1848">
            <v>38272</v>
          </cell>
          <cell r="B1848" t="str">
            <v>SOB</v>
          </cell>
          <cell r="C1848">
            <v>40594</v>
          </cell>
          <cell r="D1848">
            <v>5</v>
          </cell>
          <cell r="E1848">
            <v>5.8999999999999997E-2</v>
          </cell>
          <cell r="F1848" t="str">
            <v>DAT</v>
          </cell>
          <cell r="G1848">
            <v>2</v>
          </cell>
          <cell r="H1848">
            <v>2321</v>
          </cell>
          <cell r="I1848">
            <v>2004</v>
          </cell>
          <cell r="J1848">
            <v>10</v>
          </cell>
          <cell r="K1848">
            <v>0.29499999999999998</v>
          </cell>
          <cell r="L1848" t="str">
            <v>VAC</v>
          </cell>
          <cell r="M1848" t="str">
            <v>DATATEC 2o. Nivel</v>
          </cell>
          <cell r="N1848">
            <v>2004010</v>
          </cell>
        </row>
        <row r="1849">
          <cell r="A1849">
            <v>38272</v>
          </cell>
          <cell r="B1849" t="str">
            <v>SOB</v>
          </cell>
          <cell r="C1849">
            <v>40765</v>
          </cell>
          <cell r="D1849">
            <v>27</v>
          </cell>
          <cell r="E1849">
            <v>9.9699999999999997E-2</v>
          </cell>
          <cell r="F1849" t="str">
            <v>DAT</v>
          </cell>
          <cell r="G1849">
            <v>2</v>
          </cell>
          <cell r="H1849">
            <v>2492</v>
          </cell>
          <cell r="I1849">
            <v>2004</v>
          </cell>
          <cell r="J1849">
            <v>10</v>
          </cell>
          <cell r="K1849">
            <v>2.6919</v>
          </cell>
          <cell r="L1849" t="str">
            <v>NOM</v>
          </cell>
          <cell r="M1849" t="str">
            <v>DATATEC 2o. Nivel</v>
          </cell>
          <cell r="N1849">
            <v>2004010</v>
          </cell>
        </row>
        <row r="1850">
          <cell r="A1850">
            <v>38273</v>
          </cell>
          <cell r="B1850" t="str">
            <v>SOB</v>
          </cell>
          <cell r="C1850">
            <v>38941</v>
          </cell>
          <cell r="D1850">
            <v>3</v>
          </cell>
          <cell r="E1850">
            <v>5.3832999999999999E-2</v>
          </cell>
          <cell r="F1850" t="str">
            <v>CIM</v>
          </cell>
          <cell r="G1850">
            <v>2</v>
          </cell>
          <cell r="H1850">
            <v>667</v>
          </cell>
          <cell r="I1850">
            <v>2004</v>
          </cell>
          <cell r="J1850">
            <v>10</v>
          </cell>
          <cell r="K1850">
            <v>0.161499</v>
          </cell>
          <cell r="L1850" t="str">
            <v>NOM</v>
          </cell>
          <cell r="M1850" t="str">
            <v>CIMD 2o. Nivel</v>
          </cell>
          <cell r="N1850">
            <v>2004010</v>
          </cell>
        </row>
        <row r="1851">
          <cell r="A1851">
            <v>38273</v>
          </cell>
          <cell r="B1851" t="str">
            <v>SOB</v>
          </cell>
          <cell r="C1851">
            <v>40247</v>
          </cell>
          <cell r="D1851">
            <v>3.25</v>
          </cell>
          <cell r="E1851">
            <v>8.6499999999999994E-2</v>
          </cell>
          <cell r="F1851" t="str">
            <v>CIM</v>
          </cell>
          <cell r="G1851">
            <v>2</v>
          </cell>
          <cell r="H1851">
            <v>1973</v>
          </cell>
          <cell r="I1851">
            <v>2004</v>
          </cell>
          <cell r="J1851">
            <v>10</v>
          </cell>
          <cell r="K1851">
            <v>0.28112499999999996</v>
          </cell>
          <cell r="L1851" t="str">
            <v>NOM</v>
          </cell>
          <cell r="M1851" t="str">
            <v>CIMD 2o. Nivel</v>
          </cell>
          <cell r="N1851">
            <v>2004010</v>
          </cell>
        </row>
        <row r="1852">
          <cell r="A1852">
            <v>38273</v>
          </cell>
          <cell r="B1852" t="str">
            <v>SOB</v>
          </cell>
          <cell r="C1852">
            <v>45578</v>
          </cell>
          <cell r="D1852">
            <v>20</v>
          </cell>
          <cell r="E1852">
            <v>6.8556000000000006E-2</v>
          </cell>
          <cell r="F1852" t="str">
            <v>CIM</v>
          </cell>
          <cell r="G1852">
            <v>2</v>
          </cell>
          <cell r="H1852">
            <v>7304</v>
          </cell>
          <cell r="I1852">
            <v>2004</v>
          </cell>
          <cell r="J1852">
            <v>10</v>
          </cell>
          <cell r="K1852">
            <v>1.3711200000000001</v>
          </cell>
          <cell r="L1852" t="str">
            <v>VAC</v>
          </cell>
          <cell r="M1852" t="str">
            <v>CIMD 2o. Nivel</v>
          </cell>
          <cell r="N1852">
            <v>2004010</v>
          </cell>
        </row>
        <row r="1853">
          <cell r="A1853">
            <v>38273</v>
          </cell>
          <cell r="B1853" t="str">
            <v>SOB</v>
          </cell>
          <cell r="C1853">
            <v>38941</v>
          </cell>
          <cell r="D1853">
            <v>1</v>
          </cell>
          <cell r="E1853">
            <v>5.3800000000000001E-2</v>
          </cell>
          <cell r="F1853" t="str">
            <v>DAT</v>
          </cell>
          <cell r="G1853">
            <v>2</v>
          </cell>
          <cell r="H1853">
            <v>667</v>
          </cell>
          <cell r="I1853">
            <v>2004</v>
          </cell>
          <cell r="J1853">
            <v>10</v>
          </cell>
          <cell r="K1853">
            <v>5.3800000000000001E-2</v>
          </cell>
          <cell r="L1853" t="str">
            <v>NOM</v>
          </cell>
          <cell r="M1853" t="str">
            <v>DATATEC 2o. Nivel</v>
          </cell>
          <cell r="N1853">
            <v>2004010</v>
          </cell>
        </row>
        <row r="1854">
          <cell r="A1854">
            <v>38273</v>
          </cell>
          <cell r="B1854" t="str">
            <v>SOB</v>
          </cell>
          <cell r="C1854">
            <v>39364</v>
          </cell>
          <cell r="D1854">
            <v>3</v>
          </cell>
          <cell r="E1854">
            <v>6.5366999999999995E-2</v>
          </cell>
          <cell r="F1854" t="str">
            <v>DAT</v>
          </cell>
          <cell r="G1854">
            <v>2</v>
          </cell>
          <cell r="H1854">
            <v>1090</v>
          </cell>
          <cell r="I1854">
            <v>2004</v>
          </cell>
          <cell r="J1854">
            <v>10</v>
          </cell>
          <cell r="K1854">
            <v>0.19610099999999997</v>
          </cell>
          <cell r="L1854" t="str">
            <v>NOM</v>
          </cell>
          <cell r="M1854" t="str">
            <v>DATATEC 2o. Nivel</v>
          </cell>
          <cell r="N1854">
            <v>2004010</v>
          </cell>
        </row>
        <row r="1855">
          <cell r="A1855">
            <v>38273</v>
          </cell>
          <cell r="B1855" t="str">
            <v>SOB</v>
          </cell>
          <cell r="C1855">
            <v>40247</v>
          </cell>
          <cell r="D1855">
            <v>48</v>
          </cell>
          <cell r="E1855">
            <v>8.6969000000000005E-2</v>
          </cell>
          <cell r="F1855" t="str">
            <v>DAT</v>
          </cell>
          <cell r="G1855">
            <v>2</v>
          </cell>
          <cell r="H1855">
            <v>1973</v>
          </cell>
          <cell r="I1855">
            <v>2004</v>
          </cell>
          <cell r="J1855">
            <v>10</v>
          </cell>
          <cell r="K1855">
            <v>4.174512</v>
          </cell>
          <cell r="L1855" t="str">
            <v>NOM</v>
          </cell>
          <cell r="M1855" t="str">
            <v>DATATEC 2o. Nivel</v>
          </cell>
          <cell r="N1855">
            <v>2004010</v>
          </cell>
        </row>
        <row r="1856">
          <cell r="A1856">
            <v>38273</v>
          </cell>
          <cell r="B1856" t="str">
            <v>SOB</v>
          </cell>
          <cell r="C1856">
            <v>40765</v>
          </cell>
          <cell r="D1856">
            <v>3</v>
          </cell>
          <cell r="E1856">
            <v>9.9400000000000002E-2</v>
          </cell>
          <cell r="F1856" t="str">
            <v>DAT</v>
          </cell>
          <cell r="G1856">
            <v>2</v>
          </cell>
          <cell r="H1856">
            <v>2491</v>
          </cell>
          <cell r="I1856">
            <v>2004</v>
          </cell>
          <cell r="J1856">
            <v>10</v>
          </cell>
          <cell r="K1856">
            <v>0.29820000000000002</v>
          </cell>
          <cell r="L1856" t="str">
            <v>NOM</v>
          </cell>
          <cell r="M1856" t="str">
            <v>DATATEC 2o. Nivel</v>
          </cell>
          <cell r="N1856">
            <v>2004010</v>
          </cell>
        </row>
        <row r="1857">
          <cell r="A1857">
            <v>38273</v>
          </cell>
          <cell r="B1857" t="str">
            <v>SOB</v>
          </cell>
          <cell r="C1857">
            <v>45578</v>
          </cell>
          <cell r="D1857">
            <v>28.5</v>
          </cell>
          <cell r="E1857">
            <v>6.9560999999999998E-2</v>
          </cell>
          <cell r="F1857" t="str">
            <v>DAT</v>
          </cell>
          <cell r="G1857">
            <v>2</v>
          </cell>
          <cell r="H1857">
            <v>7304</v>
          </cell>
          <cell r="I1857">
            <v>2004</v>
          </cell>
          <cell r="J1857">
            <v>10</v>
          </cell>
          <cell r="K1857">
            <v>1.9824884999999999</v>
          </cell>
          <cell r="L1857" t="str">
            <v>VAC</v>
          </cell>
          <cell r="M1857" t="str">
            <v>DATATEC 2o. Nivel</v>
          </cell>
          <cell r="N1857">
            <v>2004010</v>
          </cell>
        </row>
        <row r="1858">
          <cell r="A1858">
            <v>38274</v>
          </cell>
          <cell r="B1858" t="str">
            <v>SOB</v>
          </cell>
          <cell r="C1858">
            <v>39124</v>
          </cell>
          <cell r="D1858">
            <v>3</v>
          </cell>
          <cell r="E1858">
            <v>5.3832999999999999E-2</v>
          </cell>
          <cell r="F1858" t="str">
            <v>CIM</v>
          </cell>
          <cell r="G1858">
            <v>2</v>
          </cell>
          <cell r="H1858">
            <v>849</v>
          </cell>
          <cell r="I1858">
            <v>2004</v>
          </cell>
          <cell r="J1858">
            <v>10</v>
          </cell>
          <cell r="K1858">
            <v>0.161499</v>
          </cell>
          <cell r="L1858" t="str">
            <v>NOM</v>
          </cell>
          <cell r="M1858" t="str">
            <v>CIMD 2o. Nivel</v>
          </cell>
          <cell r="N1858">
            <v>2004010</v>
          </cell>
        </row>
        <row r="1859">
          <cell r="A1859">
            <v>38274</v>
          </cell>
          <cell r="B1859" t="str">
            <v>SOB</v>
          </cell>
          <cell r="C1859">
            <v>40247</v>
          </cell>
          <cell r="D1859">
            <v>1</v>
          </cell>
          <cell r="E1859">
            <v>8.6499999999999994E-2</v>
          </cell>
          <cell r="F1859" t="str">
            <v>CIM</v>
          </cell>
          <cell r="G1859">
            <v>2</v>
          </cell>
          <cell r="H1859">
            <v>1972</v>
          </cell>
          <cell r="I1859">
            <v>2004</v>
          </cell>
          <cell r="J1859">
            <v>10</v>
          </cell>
          <cell r="K1859">
            <v>8.6499999999999994E-2</v>
          </cell>
          <cell r="L1859" t="str">
            <v>NOM</v>
          </cell>
          <cell r="M1859" t="str">
            <v>CIMD 2o. Nivel</v>
          </cell>
          <cell r="N1859">
            <v>2004010</v>
          </cell>
        </row>
        <row r="1860">
          <cell r="A1860">
            <v>38274</v>
          </cell>
          <cell r="B1860" t="str">
            <v>SOB</v>
          </cell>
          <cell r="C1860">
            <v>40247</v>
          </cell>
          <cell r="D1860">
            <v>1</v>
          </cell>
          <cell r="E1860">
            <v>8.6555999999999994E-2</v>
          </cell>
          <cell r="F1860" t="str">
            <v>CIM</v>
          </cell>
          <cell r="G1860">
            <v>2</v>
          </cell>
          <cell r="H1860">
            <v>1972</v>
          </cell>
          <cell r="I1860">
            <v>2004</v>
          </cell>
          <cell r="J1860">
            <v>10</v>
          </cell>
          <cell r="K1860">
            <v>8.6555999999999994E-2</v>
          </cell>
          <cell r="L1860" t="str">
            <v>NOM</v>
          </cell>
          <cell r="M1860" t="str">
            <v>CIMD 2o. Nivel</v>
          </cell>
          <cell r="N1860">
            <v>2004010</v>
          </cell>
        </row>
        <row r="1861">
          <cell r="A1861">
            <v>38274</v>
          </cell>
          <cell r="B1861" t="str">
            <v>SOB</v>
          </cell>
          <cell r="C1861">
            <v>45578</v>
          </cell>
          <cell r="D1861">
            <v>10</v>
          </cell>
          <cell r="E1861">
            <v>6.8556000000000006E-2</v>
          </cell>
          <cell r="F1861" t="str">
            <v>CIM</v>
          </cell>
          <cell r="G1861">
            <v>2</v>
          </cell>
          <cell r="H1861">
            <v>7303</v>
          </cell>
          <cell r="I1861">
            <v>2004</v>
          </cell>
          <cell r="J1861">
            <v>10</v>
          </cell>
          <cell r="K1861">
            <v>0.68556000000000006</v>
          </cell>
          <cell r="L1861" t="str">
            <v>VAC</v>
          </cell>
          <cell r="M1861" t="str">
            <v>CIMD 2o. Nivel</v>
          </cell>
          <cell r="N1861">
            <v>2004010</v>
          </cell>
        </row>
        <row r="1862">
          <cell r="A1862">
            <v>38274</v>
          </cell>
          <cell r="B1862" t="str">
            <v>SOB</v>
          </cell>
          <cell r="C1862">
            <v>39364</v>
          </cell>
          <cell r="D1862">
            <v>2</v>
          </cell>
          <cell r="E1862">
            <v>6.5000000000000002E-2</v>
          </cell>
          <cell r="F1862" t="str">
            <v>DAT</v>
          </cell>
          <cell r="G1862">
            <v>2</v>
          </cell>
          <cell r="H1862">
            <v>1089</v>
          </cell>
          <cell r="I1862">
            <v>2004</v>
          </cell>
          <cell r="J1862">
            <v>10</v>
          </cell>
          <cell r="K1862">
            <v>0.13</v>
          </cell>
          <cell r="L1862" t="str">
            <v>NOM</v>
          </cell>
          <cell r="M1862" t="str">
            <v>DATATEC 2o. Nivel</v>
          </cell>
          <cell r="N1862">
            <v>2004010</v>
          </cell>
        </row>
        <row r="1863">
          <cell r="A1863">
            <v>38274</v>
          </cell>
          <cell r="B1863" t="str">
            <v>SOB</v>
          </cell>
          <cell r="C1863">
            <v>39855</v>
          </cell>
          <cell r="D1863">
            <v>2</v>
          </cell>
          <cell r="E1863">
            <v>7.9000000000000001E-2</v>
          </cell>
          <cell r="F1863" t="str">
            <v>DAT</v>
          </cell>
          <cell r="G1863">
            <v>2</v>
          </cell>
          <cell r="H1863">
            <v>1580</v>
          </cell>
          <cell r="I1863">
            <v>2004</v>
          </cell>
          <cell r="J1863">
            <v>10</v>
          </cell>
          <cell r="K1863">
            <v>0.158</v>
          </cell>
          <cell r="L1863" t="str">
            <v>NOM</v>
          </cell>
          <cell r="M1863" t="str">
            <v>DATATEC 2o. Nivel</v>
          </cell>
          <cell r="N1863">
            <v>2004010</v>
          </cell>
        </row>
        <row r="1864">
          <cell r="A1864">
            <v>38274</v>
          </cell>
          <cell r="B1864" t="str">
            <v>SOB</v>
          </cell>
          <cell r="C1864">
            <v>40765</v>
          </cell>
          <cell r="D1864">
            <v>1</v>
          </cell>
          <cell r="E1864">
            <v>9.8699999999999996E-2</v>
          </cell>
          <cell r="F1864" t="str">
            <v>DAT</v>
          </cell>
          <cell r="G1864">
            <v>2</v>
          </cell>
          <cell r="H1864">
            <v>2490</v>
          </cell>
          <cell r="I1864">
            <v>2004</v>
          </cell>
          <cell r="J1864">
            <v>10</v>
          </cell>
          <cell r="K1864">
            <v>9.8699999999999996E-2</v>
          </cell>
          <cell r="L1864" t="str">
            <v>NOM</v>
          </cell>
          <cell r="M1864" t="str">
            <v>DATATEC 2o. Nivel</v>
          </cell>
          <cell r="N1864">
            <v>2004010</v>
          </cell>
        </row>
        <row r="1865">
          <cell r="A1865">
            <v>38275</v>
          </cell>
          <cell r="B1865" t="str">
            <v>SOB</v>
          </cell>
          <cell r="C1865">
            <v>38370</v>
          </cell>
          <cell r="D1865">
            <v>13</v>
          </cell>
          <cell r="E1865">
            <v>3.3500000000000002E-2</v>
          </cell>
          <cell r="F1865" t="str">
            <v>DAT</v>
          </cell>
          <cell r="G1865">
            <v>2</v>
          </cell>
          <cell r="H1865">
            <v>92</v>
          </cell>
          <cell r="I1865">
            <v>2004</v>
          </cell>
          <cell r="J1865">
            <v>10</v>
          </cell>
          <cell r="K1865">
            <v>0.4355</v>
          </cell>
          <cell r="L1865" t="str">
            <v>NOM</v>
          </cell>
          <cell r="M1865" t="str">
            <v>DATATEC 2o. Nivel</v>
          </cell>
          <cell r="N1865">
            <v>2004010</v>
          </cell>
        </row>
        <row r="1866">
          <cell r="A1866">
            <v>38275</v>
          </cell>
          <cell r="B1866" t="str">
            <v>SOB</v>
          </cell>
          <cell r="C1866">
            <v>38514</v>
          </cell>
          <cell r="D1866">
            <v>14</v>
          </cell>
          <cell r="E1866">
            <v>3.85E-2</v>
          </cell>
          <cell r="F1866" t="str">
            <v>DAT</v>
          </cell>
          <cell r="G1866">
            <v>2</v>
          </cell>
          <cell r="H1866">
            <v>236</v>
          </cell>
          <cell r="I1866">
            <v>2004</v>
          </cell>
          <cell r="J1866">
            <v>10</v>
          </cell>
          <cell r="K1866">
            <v>0.53900000000000003</v>
          </cell>
          <cell r="L1866" t="str">
            <v>NOM</v>
          </cell>
          <cell r="M1866" t="str">
            <v>DATATEC 2o. Nivel</v>
          </cell>
          <cell r="N1866">
            <v>2004010</v>
          </cell>
        </row>
        <row r="1867">
          <cell r="A1867">
            <v>38275</v>
          </cell>
          <cell r="B1867" t="str">
            <v>SOB</v>
          </cell>
          <cell r="C1867">
            <v>38941</v>
          </cell>
          <cell r="D1867">
            <v>1</v>
          </cell>
          <cell r="E1867">
            <v>5.3499999999999999E-2</v>
          </cell>
          <cell r="F1867" t="str">
            <v>DAT</v>
          </cell>
          <cell r="G1867">
            <v>2</v>
          </cell>
          <cell r="H1867">
            <v>663</v>
          </cell>
          <cell r="I1867">
            <v>2004</v>
          </cell>
          <cell r="J1867">
            <v>10</v>
          </cell>
          <cell r="K1867">
            <v>5.3499999999999999E-2</v>
          </cell>
          <cell r="L1867" t="str">
            <v>NOM</v>
          </cell>
          <cell r="M1867" t="str">
            <v>DATATEC 2o. Nivel</v>
          </cell>
          <cell r="N1867">
            <v>2004010</v>
          </cell>
        </row>
        <row r="1868">
          <cell r="A1868">
            <v>38275</v>
          </cell>
          <cell r="B1868" t="str">
            <v>SOB</v>
          </cell>
          <cell r="C1868">
            <v>39124</v>
          </cell>
          <cell r="D1868">
            <v>9</v>
          </cell>
          <cell r="E1868">
            <v>5.8888999999999997E-2</v>
          </cell>
          <cell r="F1868" t="str">
            <v>DAT</v>
          </cell>
          <cell r="G1868">
            <v>2</v>
          </cell>
          <cell r="H1868">
            <v>846</v>
          </cell>
          <cell r="I1868">
            <v>2004</v>
          </cell>
          <cell r="J1868">
            <v>10</v>
          </cell>
          <cell r="K1868">
            <v>0.53000099999999994</v>
          </cell>
          <cell r="L1868" t="str">
            <v>NOM</v>
          </cell>
          <cell r="M1868" t="str">
            <v>DATATEC 2o. Nivel</v>
          </cell>
          <cell r="N1868">
            <v>2004010</v>
          </cell>
        </row>
        <row r="1869">
          <cell r="A1869">
            <v>38275</v>
          </cell>
          <cell r="B1869" t="str">
            <v>SOB</v>
          </cell>
          <cell r="C1869">
            <v>39364</v>
          </cell>
          <cell r="D1869">
            <v>6.5</v>
          </cell>
          <cell r="E1869">
            <v>6.4346E-2</v>
          </cell>
          <cell r="F1869" t="str">
            <v>DAT</v>
          </cell>
          <cell r="G1869">
            <v>2</v>
          </cell>
          <cell r="H1869">
            <v>1086</v>
          </cell>
          <cell r="I1869">
            <v>2004</v>
          </cell>
          <cell r="J1869">
            <v>10</v>
          </cell>
          <cell r="K1869">
            <v>0.41824899999999998</v>
          </cell>
          <cell r="L1869" t="str">
            <v>NOM</v>
          </cell>
          <cell r="M1869" t="str">
            <v>DATATEC 2o. Nivel</v>
          </cell>
          <cell r="N1869">
            <v>2004010</v>
          </cell>
        </row>
        <row r="1870">
          <cell r="A1870">
            <v>38275</v>
          </cell>
          <cell r="B1870" t="str">
            <v>SOB</v>
          </cell>
          <cell r="C1870">
            <v>39638</v>
          </cell>
          <cell r="D1870">
            <v>6</v>
          </cell>
          <cell r="E1870">
            <v>7.1916999999999995E-2</v>
          </cell>
          <cell r="F1870" t="str">
            <v>DAT</v>
          </cell>
          <cell r="G1870">
            <v>2</v>
          </cell>
          <cell r="H1870">
            <v>1360</v>
          </cell>
          <cell r="I1870">
            <v>2004</v>
          </cell>
          <cell r="J1870">
            <v>10</v>
          </cell>
          <cell r="K1870">
            <v>0.43150199999999994</v>
          </cell>
          <cell r="L1870" t="str">
            <v>NOM</v>
          </cell>
          <cell r="M1870" t="str">
            <v>DATATEC 2o. Nivel</v>
          </cell>
          <cell r="N1870">
            <v>2004010</v>
          </cell>
        </row>
        <row r="1871">
          <cell r="A1871">
            <v>38275</v>
          </cell>
          <cell r="B1871" t="str">
            <v>SOB</v>
          </cell>
          <cell r="C1871">
            <v>42529</v>
          </cell>
          <cell r="D1871">
            <v>5</v>
          </cell>
          <cell r="E1871">
            <v>6.4299999999999996E-2</v>
          </cell>
          <cell r="F1871" t="str">
            <v>DAT</v>
          </cell>
          <cell r="G1871">
            <v>2</v>
          </cell>
          <cell r="H1871">
            <v>4251</v>
          </cell>
          <cell r="I1871">
            <v>2004</v>
          </cell>
          <cell r="J1871">
            <v>10</v>
          </cell>
          <cell r="K1871">
            <v>0.32150000000000001</v>
          </cell>
          <cell r="L1871" t="str">
            <v>VAC</v>
          </cell>
          <cell r="M1871" t="str">
            <v>DATATEC 2o. Nivel</v>
          </cell>
          <cell r="N1871">
            <v>2004010</v>
          </cell>
        </row>
        <row r="1872">
          <cell r="A1872">
            <v>38275</v>
          </cell>
          <cell r="B1872" t="str">
            <v>SOB</v>
          </cell>
          <cell r="C1872">
            <v>39124</v>
          </cell>
          <cell r="D1872">
            <v>2</v>
          </cell>
          <cell r="E1872">
            <v>5.8599999999999999E-2</v>
          </cell>
          <cell r="F1872" t="str">
            <v>DAT</v>
          </cell>
          <cell r="G1872">
            <v>1</v>
          </cell>
          <cell r="H1872">
            <v>846</v>
          </cell>
          <cell r="I1872">
            <v>2004</v>
          </cell>
          <cell r="J1872">
            <v>10</v>
          </cell>
          <cell r="K1872">
            <v>0.1172</v>
          </cell>
          <cell r="L1872" t="str">
            <v>NOM</v>
          </cell>
          <cell r="M1872" t="str">
            <v>DATATEC 1er. Nivel</v>
          </cell>
          <cell r="N1872">
            <v>2004010</v>
          </cell>
        </row>
        <row r="1873">
          <cell r="A1873">
            <v>38275</v>
          </cell>
          <cell r="B1873" t="str">
            <v>SOB</v>
          </cell>
          <cell r="C1873">
            <v>39364</v>
          </cell>
          <cell r="D1873">
            <v>2</v>
          </cell>
          <cell r="E1873">
            <v>6.4100000000000004E-2</v>
          </cell>
          <cell r="F1873" t="str">
            <v>DAT</v>
          </cell>
          <cell r="G1873">
            <v>1</v>
          </cell>
          <cell r="H1873">
            <v>1086</v>
          </cell>
          <cell r="I1873">
            <v>2004</v>
          </cell>
          <cell r="J1873">
            <v>10</v>
          </cell>
          <cell r="K1873">
            <v>0.12820000000000001</v>
          </cell>
          <cell r="L1873" t="str">
            <v>NOM</v>
          </cell>
          <cell r="M1873" t="str">
            <v>DATATEC 1er. Nivel</v>
          </cell>
          <cell r="N1873">
            <v>2004010</v>
          </cell>
        </row>
        <row r="1874">
          <cell r="A1874">
            <v>38278</v>
          </cell>
          <cell r="B1874" t="str">
            <v>SOB</v>
          </cell>
          <cell r="C1874">
            <v>38941</v>
          </cell>
          <cell r="D1874">
            <v>4</v>
          </cell>
          <cell r="E1874">
            <v>6.4000000000000001E-2</v>
          </cell>
          <cell r="F1874" t="str">
            <v>CIM</v>
          </cell>
          <cell r="G1874">
            <v>2</v>
          </cell>
          <cell r="H1874">
            <v>662</v>
          </cell>
          <cell r="I1874">
            <v>2004</v>
          </cell>
          <cell r="J1874">
            <v>10</v>
          </cell>
          <cell r="K1874">
            <v>0.25600000000000001</v>
          </cell>
          <cell r="L1874" t="str">
            <v>NOM</v>
          </cell>
          <cell r="M1874" t="str">
            <v>CIMD 2o. Nivel</v>
          </cell>
          <cell r="N1874">
            <v>2004010</v>
          </cell>
        </row>
        <row r="1875">
          <cell r="A1875">
            <v>38278</v>
          </cell>
          <cell r="B1875" t="str">
            <v>SOB</v>
          </cell>
          <cell r="C1875">
            <v>42529</v>
          </cell>
          <cell r="D1875">
            <v>4</v>
          </cell>
          <cell r="E1875">
            <v>6.3500000000000001E-2</v>
          </cell>
          <cell r="F1875" t="str">
            <v>CIM</v>
          </cell>
          <cell r="G1875">
            <v>2</v>
          </cell>
          <cell r="H1875">
            <v>4250</v>
          </cell>
          <cell r="I1875">
            <v>2004</v>
          </cell>
          <cell r="J1875">
            <v>10</v>
          </cell>
          <cell r="K1875">
            <v>0.254</v>
          </cell>
          <cell r="L1875" t="str">
            <v>VAC</v>
          </cell>
          <cell r="M1875" t="str">
            <v>CIMD 2o. Nivel</v>
          </cell>
          <cell r="N1875">
            <v>2004010</v>
          </cell>
        </row>
        <row r="1876">
          <cell r="A1876">
            <v>38278</v>
          </cell>
          <cell r="B1876" t="str">
            <v>SOB</v>
          </cell>
          <cell r="C1876">
            <v>39124</v>
          </cell>
          <cell r="D1876">
            <v>6</v>
          </cell>
          <cell r="E1876">
            <v>5.8617000000000002E-2</v>
          </cell>
          <cell r="F1876" t="str">
            <v>DAT</v>
          </cell>
          <cell r="G1876">
            <v>2</v>
          </cell>
          <cell r="H1876">
            <v>845</v>
          </cell>
          <cell r="I1876">
            <v>2004</v>
          </cell>
          <cell r="J1876">
            <v>10</v>
          </cell>
          <cell r="K1876">
            <v>0.35170200000000001</v>
          </cell>
          <cell r="L1876" t="str">
            <v>NOM</v>
          </cell>
          <cell r="M1876" t="str">
            <v>DATATEC 2o. Nivel</v>
          </cell>
          <cell r="N1876">
            <v>2004010</v>
          </cell>
        </row>
        <row r="1877">
          <cell r="A1877">
            <v>38278</v>
          </cell>
          <cell r="B1877" t="str">
            <v>SOB</v>
          </cell>
          <cell r="C1877">
            <v>39364</v>
          </cell>
          <cell r="D1877">
            <v>6</v>
          </cell>
          <cell r="E1877">
            <v>6.4100000000000004E-2</v>
          </cell>
          <cell r="F1877" t="str">
            <v>DAT</v>
          </cell>
          <cell r="G1877">
            <v>2</v>
          </cell>
          <cell r="H1877">
            <v>1085</v>
          </cell>
          <cell r="I1877">
            <v>2004</v>
          </cell>
          <cell r="J1877">
            <v>10</v>
          </cell>
          <cell r="K1877">
            <v>0.38460000000000005</v>
          </cell>
          <cell r="L1877" t="str">
            <v>NOM</v>
          </cell>
          <cell r="M1877" t="str">
            <v>DATATEC 2o. Nivel</v>
          </cell>
          <cell r="N1877">
            <v>2004010</v>
          </cell>
        </row>
        <row r="1878">
          <cell r="A1878">
            <v>38278</v>
          </cell>
          <cell r="B1878" t="str">
            <v>SOB</v>
          </cell>
          <cell r="C1878">
            <v>40765</v>
          </cell>
          <cell r="D1878">
            <v>6</v>
          </cell>
          <cell r="E1878">
            <v>9.8699999999999996E-2</v>
          </cell>
          <cell r="F1878" t="str">
            <v>DAT</v>
          </cell>
          <cell r="G1878">
            <v>2</v>
          </cell>
          <cell r="H1878">
            <v>2486</v>
          </cell>
          <cell r="I1878">
            <v>2004</v>
          </cell>
          <cell r="J1878">
            <v>10</v>
          </cell>
          <cell r="K1878">
            <v>0.59219999999999995</v>
          </cell>
          <cell r="L1878" t="str">
            <v>NOM</v>
          </cell>
          <cell r="M1878" t="str">
            <v>DATATEC 2o. Nivel</v>
          </cell>
          <cell r="N1878">
            <v>2004010</v>
          </cell>
        </row>
        <row r="1879">
          <cell r="A1879">
            <v>38278</v>
          </cell>
          <cell r="B1879" t="str">
            <v>SOB</v>
          </cell>
          <cell r="C1879">
            <v>42529</v>
          </cell>
          <cell r="D1879">
            <v>1</v>
          </cell>
          <cell r="E1879">
            <v>6.4000000000000001E-2</v>
          </cell>
          <cell r="F1879" t="str">
            <v>DAT</v>
          </cell>
          <cell r="G1879">
            <v>2</v>
          </cell>
          <cell r="H1879">
            <v>4250</v>
          </cell>
          <cell r="I1879">
            <v>2004</v>
          </cell>
          <cell r="J1879">
            <v>10</v>
          </cell>
          <cell r="K1879">
            <v>6.4000000000000001E-2</v>
          </cell>
          <cell r="L1879" t="str">
            <v>VAC</v>
          </cell>
          <cell r="M1879" t="str">
            <v>DATATEC 2o. Nivel</v>
          </cell>
          <cell r="N1879">
            <v>2004010</v>
          </cell>
        </row>
        <row r="1880">
          <cell r="A1880">
            <v>38279</v>
          </cell>
          <cell r="B1880" t="str">
            <v>SOB</v>
          </cell>
          <cell r="C1880">
            <v>38941</v>
          </cell>
          <cell r="D1880">
            <v>2</v>
          </cell>
          <cell r="E1880">
            <v>5.33E-2</v>
          </cell>
          <cell r="F1880" t="str">
            <v>CIM</v>
          </cell>
          <cell r="G1880">
            <v>2</v>
          </cell>
          <cell r="H1880">
            <v>661</v>
          </cell>
          <cell r="I1880">
            <v>2004</v>
          </cell>
          <cell r="J1880">
            <v>10</v>
          </cell>
          <cell r="K1880">
            <v>0.1066</v>
          </cell>
          <cell r="L1880" t="str">
            <v>NOM</v>
          </cell>
          <cell r="M1880" t="str">
            <v>CIMD 2o. Nivel</v>
          </cell>
          <cell r="N1880">
            <v>2004010</v>
          </cell>
        </row>
        <row r="1881">
          <cell r="A1881">
            <v>38279</v>
          </cell>
          <cell r="B1881" t="str">
            <v>SOB</v>
          </cell>
          <cell r="C1881">
            <v>38941</v>
          </cell>
          <cell r="D1881">
            <v>2</v>
          </cell>
          <cell r="E1881">
            <v>5.2999999999999999E-2</v>
          </cell>
          <cell r="F1881" t="str">
            <v>DAT</v>
          </cell>
          <cell r="G1881">
            <v>1</v>
          </cell>
          <cell r="H1881">
            <v>661</v>
          </cell>
          <cell r="I1881">
            <v>2004</v>
          </cell>
          <cell r="J1881">
            <v>10</v>
          </cell>
          <cell r="K1881">
            <v>0.106</v>
          </cell>
          <cell r="L1881" t="str">
            <v>NOM</v>
          </cell>
          <cell r="M1881" t="str">
            <v>DATATEC 1er. Nivel</v>
          </cell>
          <cell r="N1881">
            <v>2004010</v>
          </cell>
        </row>
        <row r="1882">
          <cell r="A1882">
            <v>38279</v>
          </cell>
          <cell r="B1882" t="str">
            <v>SOB</v>
          </cell>
          <cell r="C1882">
            <v>39124</v>
          </cell>
          <cell r="D1882">
            <v>1</v>
          </cell>
          <cell r="E1882">
            <v>5.7799999999999997E-2</v>
          </cell>
          <cell r="F1882" t="str">
            <v>DAT</v>
          </cell>
          <cell r="G1882">
            <v>1</v>
          </cell>
          <cell r="H1882">
            <v>844</v>
          </cell>
          <cell r="I1882">
            <v>2004</v>
          </cell>
          <cell r="J1882">
            <v>10</v>
          </cell>
          <cell r="K1882">
            <v>5.7799999999999997E-2</v>
          </cell>
          <cell r="L1882" t="str">
            <v>NOM</v>
          </cell>
          <cell r="M1882" t="str">
            <v>DATATEC 1er. Nivel</v>
          </cell>
          <cell r="N1882">
            <v>2004010</v>
          </cell>
        </row>
        <row r="1883">
          <cell r="A1883">
            <v>38279</v>
          </cell>
          <cell r="B1883" t="str">
            <v>SOB</v>
          </cell>
          <cell r="C1883">
            <v>38370</v>
          </cell>
          <cell r="D1883">
            <v>5</v>
          </cell>
          <cell r="E1883">
            <v>3.3500000000000002E-2</v>
          </cell>
          <cell r="F1883" t="str">
            <v>DAT</v>
          </cell>
          <cell r="G1883">
            <v>2</v>
          </cell>
          <cell r="H1883">
            <v>90</v>
          </cell>
          <cell r="I1883">
            <v>2004</v>
          </cell>
          <cell r="J1883">
            <v>10</v>
          </cell>
          <cell r="K1883">
            <v>0.16750000000000001</v>
          </cell>
          <cell r="L1883" t="str">
            <v>NOM</v>
          </cell>
          <cell r="M1883" t="str">
            <v>DATATEC 2o. Nivel</v>
          </cell>
          <cell r="N1883">
            <v>2004010</v>
          </cell>
        </row>
        <row r="1884">
          <cell r="A1884">
            <v>38279</v>
          </cell>
          <cell r="B1884" t="str">
            <v>SOB</v>
          </cell>
          <cell r="C1884">
            <v>38514</v>
          </cell>
          <cell r="D1884">
            <v>1</v>
          </cell>
          <cell r="E1884">
            <v>3.95E-2</v>
          </cell>
          <cell r="F1884" t="str">
            <v>DAT</v>
          </cell>
          <cell r="G1884">
            <v>2</v>
          </cell>
          <cell r="H1884">
            <v>234</v>
          </cell>
          <cell r="I1884">
            <v>2004</v>
          </cell>
          <cell r="J1884">
            <v>10</v>
          </cell>
          <cell r="K1884">
            <v>3.95E-2</v>
          </cell>
          <cell r="L1884" t="str">
            <v>NOM</v>
          </cell>
          <cell r="M1884" t="str">
            <v>DATATEC 2o. Nivel</v>
          </cell>
          <cell r="N1884">
            <v>2004010</v>
          </cell>
        </row>
        <row r="1885">
          <cell r="A1885">
            <v>38279</v>
          </cell>
          <cell r="B1885" t="str">
            <v>SOB</v>
          </cell>
          <cell r="C1885">
            <v>38941</v>
          </cell>
          <cell r="D1885">
            <v>2</v>
          </cell>
          <cell r="E1885">
            <v>5.33E-2</v>
          </cell>
          <cell r="F1885" t="str">
            <v>DAT</v>
          </cell>
          <cell r="G1885">
            <v>2</v>
          </cell>
          <cell r="H1885">
            <v>661</v>
          </cell>
          <cell r="I1885">
            <v>2004</v>
          </cell>
          <cell r="J1885">
            <v>10</v>
          </cell>
          <cell r="K1885">
            <v>0.1066</v>
          </cell>
          <cell r="L1885" t="str">
            <v>NOM</v>
          </cell>
          <cell r="M1885" t="str">
            <v>DATATEC 2o. Nivel</v>
          </cell>
          <cell r="N1885">
            <v>2004010</v>
          </cell>
        </row>
        <row r="1886">
          <cell r="A1886">
            <v>38279</v>
          </cell>
          <cell r="B1886" t="str">
            <v>SOB</v>
          </cell>
          <cell r="C1886">
            <v>39124</v>
          </cell>
          <cell r="D1886">
            <v>10</v>
          </cell>
          <cell r="E1886">
            <v>5.7840000000000003E-2</v>
          </cell>
          <cell r="F1886" t="str">
            <v>DAT</v>
          </cell>
          <cell r="G1886">
            <v>2</v>
          </cell>
          <cell r="H1886">
            <v>844</v>
          </cell>
          <cell r="I1886">
            <v>2004</v>
          </cell>
          <cell r="J1886">
            <v>10</v>
          </cell>
          <cell r="K1886">
            <v>0.57840000000000003</v>
          </cell>
          <cell r="L1886" t="str">
            <v>NOM</v>
          </cell>
          <cell r="M1886" t="str">
            <v>DATATEC 2o. Nivel</v>
          </cell>
          <cell r="N1886">
            <v>2004010</v>
          </cell>
        </row>
        <row r="1887">
          <cell r="A1887">
            <v>38279</v>
          </cell>
          <cell r="B1887" t="str">
            <v>SOB</v>
          </cell>
          <cell r="C1887">
            <v>39364</v>
          </cell>
          <cell r="D1887">
            <v>3</v>
          </cell>
          <cell r="E1887">
            <v>6.3799999999999996E-2</v>
          </cell>
          <cell r="F1887" t="str">
            <v>DAT</v>
          </cell>
          <cell r="G1887">
            <v>2</v>
          </cell>
          <cell r="H1887">
            <v>1084</v>
          </cell>
          <cell r="I1887">
            <v>2004</v>
          </cell>
          <cell r="J1887">
            <v>10</v>
          </cell>
          <cell r="K1887">
            <v>0.19139999999999999</v>
          </cell>
          <cell r="L1887" t="str">
            <v>NOM</v>
          </cell>
          <cell r="M1887" t="str">
            <v>DATATEC 2o. Nivel</v>
          </cell>
          <cell r="N1887">
            <v>2004010</v>
          </cell>
        </row>
        <row r="1888">
          <cell r="A1888">
            <v>38279</v>
          </cell>
          <cell r="B1888" t="str">
            <v>SOB</v>
          </cell>
          <cell r="C1888">
            <v>39638</v>
          </cell>
          <cell r="D1888">
            <v>4</v>
          </cell>
          <cell r="E1888">
            <v>7.1175000000000002E-2</v>
          </cell>
          <cell r="F1888" t="str">
            <v>DAT</v>
          </cell>
          <cell r="G1888">
            <v>2</v>
          </cell>
          <cell r="H1888">
            <v>1358</v>
          </cell>
          <cell r="I1888">
            <v>2004</v>
          </cell>
          <cell r="J1888">
            <v>10</v>
          </cell>
          <cell r="K1888">
            <v>0.28470000000000001</v>
          </cell>
          <cell r="L1888" t="str">
            <v>NOM</v>
          </cell>
          <cell r="M1888" t="str">
            <v>DATATEC 2o. Nivel</v>
          </cell>
          <cell r="N1888">
            <v>2004010</v>
          </cell>
        </row>
        <row r="1889">
          <cell r="A1889">
            <v>38279</v>
          </cell>
          <cell r="B1889" t="str">
            <v>SOB</v>
          </cell>
          <cell r="C1889">
            <v>40765</v>
          </cell>
          <cell r="D1889">
            <v>2</v>
          </cell>
          <cell r="E1889">
            <v>9.8599999999999993E-2</v>
          </cell>
          <cell r="F1889" t="str">
            <v>DAT</v>
          </cell>
          <cell r="G1889">
            <v>2</v>
          </cell>
          <cell r="H1889">
            <v>2485</v>
          </cell>
          <cell r="I1889">
            <v>2004</v>
          </cell>
          <cell r="J1889">
            <v>10</v>
          </cell>
          <cell r="K1889">
            <v>0.19719999999999999</v>
          </cell>
          <cell r="L1889" t="str">
            <v>NOM</v>
          </cell>
          <cell r="M1889" t="str">
            <v>DATATEC 2o. Nivel</v>
          </cell>
          <cell r="N1889">
            <v>2004010</v>
          </cell>
        </row>
        <row r="1890">
          <cell r="A1890">
            <v>38280</v>
          </cell>
          <cell r="B1890" t="str">
            <v>SOB</v>
          </cell>
          <cell r="C1890">
            <v>39124</v>
          </cell>
          <cell r="D1890">
            <v>3</v>
          </cell>
          <cell r="E1890">
            <v>5.8000000000000003E-2</v>
          </cell>
          <cell r="F1890" t="str">
            <v>CIM</v>
          </cell>
          <cell r="G1890">
            <v>2</v>
          </cell>
          <cell r="H1890">
            <v>843</v>
          </cell>
          <cell r="I1890">
            <v>2004</v>
          </cell>
          <cell r="J1890">
            <v>10</v>
          </cell>
          <cell r="K1890">
            <v>0.17400000000000002</v>
          </cell>
          <cell r="L1890" t="str">
            <v>NOM</v>
          </cell>
          <cell r="M1890" t="str">
            <v>CIMD 2o. Nivel</v>
          </cell>
          <cell r="N1890">
            <v>2004010</v>
          </cell>
        </row>
        <row r="1891">
          <cell r="A1891">
            <v>38280</v>
          </cell>
          <cell r="B1891" t="str">
            <v>SOB</v>
          </cell>
          <cell r="C1891">
            <v>39364</v>
          </cell>
          <cell r="D1891">
            <v>3</v>
          </cell>
          <cell r="E1891">
            <v>6.3700000000000007E-2</v>
          </cell>
          <cell r="F1891" t="str">
            <v>CIM</v>
          </cell>
          <cell r="G1891">
            <v>2</v>
          </cell>
          <cell r="H1891">
            <v>1083</v>
          </cell>
          <cell r="I1891">
            <v>2004</v>
          </cell>
          <cell r="J1891">
            <v>10</v>
          </cell>
          <cell r="K1891">
            <v>0.19110000000000002</v>
          </cell>
          <cell r="L1891" t="str">
            <v>NOM</v>
          </cell>
          <cell r="M1891" t="str">
            <v>CIMD 2o. Nivel</v>
          </cell>
          <cell r="N1891">
            <v>2004010</v>
          </cell>
        </row>
        <row r="1892">
          <cell r="A1892">
            <v>38280</v>
          </cell>
          <cell r="B1892" t="str">
            <v>SOB</v>
          </cell>
          <cell r="C1892">
            <v>38370</v>
          </cell>
          <cell r="D1892">
            <v>12</v>
          </cell>
          <cell r="E1892">
            <v>3.3633000000000003E-2</v>
          </cell>
          <cell r="F1892" t="str">
            <v>DAT</v>
          </cell>
          <cell r="G1892">
            <v>2</v>
          </cell>
          <cell r="H1892">
            <v>89</v>
          </cell>
          <cell r="I1892">
            <v>2004</v>
          </cell>
          <cell r="J1892">
            <v>10</v>
          </cell>
          <cell r="K1892">
            <v>0.40359600000000007</v>
          </cell>
          <cell r="L1892" t="str">
            <v>NOM</v>
          </cell>
          <cell r="M1892" t="str">
            <v>DATATEC 2o. Nivel</v>
          </cell>
          <cell r="N1892">
            <v>2004010</v>
          </cell>
        </row>
        <row r="1893">
          <cell r="A1893">
            <v>38280</v>
          </cell>
          <cell r="B1893" t="str">
            <v>SOB</v>
          </cell>
          <cell r="C1893">
            <v>38514</v>
          </cell>
          <cell r="D1893">
            <v>21</v>
          </cell>
          <cell r="E1893">
            <v>3.9405000000000003E-2</v>
          </cell>
          <cell r="F1893" t="str">
            <v>DAT</v>
          </cell>
          <cell r="G1893">
            <v>2</v>
          </cell>
          <cell r="H1893">
            <v>233</v>
          </cell>
          <cell r="I1893">
            <v>2004</v>
          </cell>
          <cell r="J1893">
            <v>10</v>
          </cell>
          <cell r="K1893">
            <v>0.82750500000000005</v>
          </cell>
          <cell r="L1893" t="str">
            <v>NOM</v>
          </cell>
          <cell r="M1893" t="str">
            <v>DATATEC 2o. Nivel</v>
          </cell>
          <cell r="N1893">
            <v>2004010</v>
          </cell>
        </row>
        <row r="1894">
          <cell r="A1894">
            <v>38281</v>
          </cell>
          <cell r="B1894" t="str">
            <v>SOB</v>
          </cell>
          <cell r="C1894">
            <v>38941</v>
          </cell>
          <cell r="D1894">
            <v>5</v>
          </cell>
          <cell r="E1894">
            <v>5.314E-2</v>
          </cell>
          <cell r="F1894" t="str">
            <v>DAT</v>
          </cell>
          <cell r="G1894">
            <v>2</v>
          </cell>
          <cell r="H1894">
            <v>659</v>
          </cell>
          <cell r="I1894">
            <v>2004</v>
          </cell>
          <cell r="J1894">
            <v>10</v>
          </cell>
          <cell r="K1894">
            <v>0.26569999999999999</v>
          </cell>
          <cell r="L1894" t="str">
            <v>NOM</v>
          </cell>
          <cell r="M1894" t="str">
            <v>DATATEC 2o. Nivel</v>
          </cell>
          <cell r="N1894">
            <v>2004010</v>
          </cell>
        </row>
        <row r="1895">
          <cell r="A1895">
            <v>38281</v>
          </cell>
          <cell r="B1895" t="str">
            <v>SOB</v>
          </cell>
          <cell r="C1895">
            <v>39124</v>
          </cell>
          <cell r="D1895">
            <v>1</v>
          </cell>
          <cell r="E1895">
            <v>5.8000000000000003E-2</v>
          </cell>
          <cell r="F1895" t="str">
            <v>DAT</v>
          </cell>
          <cell r="G1895">
            <v>2</v>
          </cell>
          <cell r="H1895">
            <v>842</v>
          </cell>
          <cell r="I1895">
            <v>2004</v>
          </cell>
          <cell r="J1895">
            <v>10</v>
          </cell>
          <cell r="K1895">
            <v>5.8000000000000003E-2</v>
          </cell>
          <cell r="L1895" t="str">
            <v>NOM</v>
          </cell>
          <cell r="M1895" t="str">
            <v>DATATEC 2o. Nivel</v>
          </cell>
          <cell r="N1895">
            <v>2004010</v>
          </cell>
        </row>
        <row r="1896">
          <cell r="A1896">
            <v>38281</v>
          </cell>
          <cell r="B1896" t="str">
            <v>SOB</v>
          </cell>
          <cell r="C1896">
            <v>39364</v>
          </cell>
          <cell r="D1896">
            <v>8.875</v>
          </cell>
          <cell r="E1896">
            <v>6.3522999999999996E-2</v>
          </cell>
          <cell r="F1896" t="str">
            <v>DAT</v>
          </cell>
          <cell r="G1896">
            <v>2</v>
          </cell>
          <cell r="H1896">
            <v>1082</v>
          </cell>
          <cell r="I1896">
            <v>2004</v>
          </cell>
          <cell r="J1896">
            <v>10</v>
          </cell>
          <cell r="K1896">
            <v>0.56376662499999997</v>
          </cell>
          <cell r="L1896" t="str">
            <v>NOM</v>
          </cell>
          <cell r="M1896" t="str">
            <v>DATATEC 2o. Nivel</v>
          </cell>
          <cell r="N1896">
            <v>2004010</v>
          </cell>
        </row>
        <row r="1897">
          <cell r="A1897">
            <v>38281</v>
          </cell>
          <cell r="B1897" t="str">
            <v>SOB</v>
          </cell>
          <cell r="C1897">
            <v>40765</v>
          </cell>
          <cell r="D1897">
            <v>3</v>
          </cell>
          <cell r="E1897">
            <v>9.8299999999999998E-2</v>
          </cell>
          <cell r="F1897" t="str">
            <v>DAT</v>
          </cell>
          <cell r="G1897">
            <v>2</v>
          </cell>
          <cell r="H1897">
            <v>2483</v>
          </cell>
          <cell r="I1897">
            <v>2004</v>
          </cell>
          <cell r="J1897">
            <v>10</v>
          </cell>
          <cell r="K1897">
            <v>0.2949</v>
          </cell>
          <cell r="L1897" t="str">
            <v>NOM</v>
          </cell>
          <cell r="M1897" t="str">
            <v>DATATEC 2o. Nivel</v>
          </cell>
          <cell r="N1897">
            <v>2004010</v>
          </cell>
        </row>
        <row r="1898">
          <cell r="A1898">
            <v>38282</v>
          </cell>
          <cell r="B1898" t="str">
            <v>SOB</v>
          </cell>
          <cell r="C1898">
            <v>38783</v>
          </cell>
          <cell r="D1898">
            <v>1</v>
          </cell>
          <cell r="E1898">
            <v>4.9500000000000002E-2</v>
          </cell>
          <cell r="F1898" t="str">
            <v>DAT</v>
          </cell>
          <cell r="G1898">
            <v>2</v>
          </cell>
          <cell r="H1898">
            <v>498</v>
          </cell>
          <cell r="I1898">
            <v>2004</v>
          </cell>
          <cell r="J1898">
            <v>10</v>
          </cell>
          <cell r="K1898">
            <v>4.9500000000000002E-2</v>
          </cell>
          <cell r="L1898" t="str">
            <v>NOM</v>
          </cell>
          <cell r="M1898" t="str">
            <v>DATATEC 2o. Nivel</v>
          </cell>
          <cell r="N1898">
            <v>2004010</v>
          </cell>
        </row>
        <row r="1899">
          <cell r="A1899">
            <v>38282</v>
          </cell>
          <cell r="B1899" t="str">
            <v>SOB</v>
          </cell>
          <cell r="C1899">
            <v>42474</v>
          </cell>
          <cell r="D1899">
            <v>10</v>
          </cell>
          <cell r="E1899">
            <v>6.25E-2</v>
          </cell>
          <cell r="F1899" t="str">
            <v>DAT</v>
          </cell>
          <cell r="G1899">
            <v>2</v>
          </cell>
          <cell r="H1899">
            <v>4189</v>
          </cell>
          <cell r="I1899">
            <v>2004</v>
          </cell>
          <cell r="J1899">
            <v>10</v>
          </cell>
          <cell r="K1899">
            <v>0.625</v>
          </cell>
          <cell r="L1899" t="str">
            <v>VAC</v>
          </cell>
          <cell r="M1899" t="str">
            <v>DATATEC 2o. Nivel</v>
          </cell>
          <cell r="N1899">
            <v>2004010</v>
          </cell>
        </row>
        <row r="1900">
          <cell r="A1900">
            <v>38285</v>
          </cell>
          <cell r="B1900" t="str">
            <v>SOB</v>
          </cell>
          <cell r="C1900">
            <v>39124</v>
          </cell>
          <cell r="D1900">
            <v>1</v>
          </cell>
          <cell r="E1900">
            <v>5.8999999999999997E-2</v>
          </cell>
          <cell r="F1900" t="str">
            <v>CIM</v>
          </cell>
          <cell r="G1900">
            <v>2</v>
          </cell>
          <cell r="H1900">
            <v>838</v>
          </cell>
          <cell r="I1900">
            <v>2004</v>
          </cell>
          <cell r="J1900">
            <v>10</v>
          </cell>
          <cell r="K1900">
            <v>5.8999999999999997E-2</v>
          </cell>
          <cell r="L1900" t="str">
            <v>NOM</v>
          </cell>
          <cell r="M1900" t="str">
            <v>CIMD 2o. Nivel</v>
          </cell>
          <cell r="N1900">
            <v>2004010</v>
          </cell>
        </row>
        <row r="1901">
          <cell r="A1901">
            <v>38286</v>
          </cell>
          <cell r="B1901" t="str">
            <v>SOB</v>
          </cell>
          <cell r="C1901">
            <v>38370</v>
          </cell>
          <cell r="D1901">
            <v>2</v>
          </cell>
          <cell r="E1901">
            <v>3.4549999999999997E-2</v>
          </cell>
          <cell r="F1901" t="str">
            <v>DAT</v>
          </cell>
          <cell r="G1901">
            <v>1</v>
          </cell>
          <cell r="H1901">
            <v>83</v>
          </cell>
          <cell r="I1901">
            <v>2004</v>
          </cell>
          <cell r="J1901">
            <v>10</v>
          </cell>
          <cell r="K1901">
            <v>6.9099999999999995E-2</v>
          </cell>
          <cell r="L1901" t="str">
            <v>NOM</v>
          </cell>
          <cell r="M1901" t="str">
            <v>DATATEC 1er. Nivel</v>
          </cell>
          <cell r="N1901">
            <v>2004010</v>
          </cell>
        </row>
        <row r="1902">
          <cell r="A1902">
            <v>38286</v>
          </cell>
          <cell r="B1902" t="str">
            <v>SOB</v>
          </cell>
          <cell r="C1902">
            <v>38941</v>
          </cell>
          <cell r="D1902">
            <v>1</v>
          </cell>
          <cell r="E1902">
            <v>5.45E-2</v>
          </cell>
          <cell r="F1902" t="str">
            <v>DAT</v>
          </cell>
          <cell r="G1902">
            <v>1</v>
          </cell>
          <cell r="H1902">
            <v>654</v>
          </cell>
          <cell r="I1902">
            <v>2004</v>
          </cell>
          <cell r="J1902">
            <v>10</v>
          </cell>
          <cell r="K1902">
            <v>5.45E-2</v>
          </cell>
          <cell r="L1902" t="str">
            <v>NOM</v>
          </cell>
          <cell r="M1902" t="str">
            <v>DATATEC 1er. Nivel</v>
          </cell>
          <cell r="N1902">
            <v>2004010</v>
          </cell>
        </row>
        <row r="1903">
          <cell r="A1903">
            <v>38286</v>
          </cell>
          <cell r="B1903" t="str">
            <v>SOB</v>
          </cell>
          <cell r="C1903">
            <v>38370</v>
          </cell>
          <cell r="D1903">
            <v>3</v>
          </cell>
          <cell r="E1903">
            <v>3.4299999999999997E-2</v>
          </cell>
          <cell r="F1903" t="str">
            <v>DAT</v>
          </cell>
          <cell r="G1903">
            <v>2</v>
          </cell>
          <cell r="H1903">
            <v>83</v>
          </cell>
          <cell r="I1903">
            <v>2004</v>
          </cell>
          <cell r="J1903">
            <v>10</v>
          </cell>
          <cell r="K1903">
            <v>0.10289999999999999</v>
          </cell>
          <cell r="L1903" t="str">
            <v>NOM</v>
          </cell>
          <cell r="M1903" t="str">
            <v>DATATEC 2o. Nivel</v>
          </cell>
          <cell r="N1903">
            <v>2004010</v>
          </cell>
        </row>
        <row r="1904">
          <cell r="A1904">
            <v>38286</v>
          </cell>
          <cell r="B1904" t="str">
            <v>SOB</v>
          </cell>
          <cell r="C1904">
            <v>38514</v>
          </cell>
          <cell r="D1904">
            <v>4</v>
          </cell>
          <cell r="E1904">
            <v>4.0675000000000003E-2</v>
          </cell>
          <cell r="F1904" t="str">
            <v>DAT</v>
          </cell>
          <cell r="G1904">
            <v>2</v>
          </cell>
          <cell r="H1904">
            <v>227</v>
          </cell>
          <cell r="I1904">
            <v>2004</v>
          </cell>
          <cell r="J1904">
            <v>10</v>
          </cell>
          <cell r="K1904">
            <v>0.16270000000000001</v>
          </cell>
          <cell r="L1904" t="str">
            <v>NOM</v>
          </cell>
          <cell r="M1904" t="str">
            <v>DATATEC 2o. Nivel</v>
          </cell>
          <cell r="N1904">
            <v>2004010</v>
          </cell>
        </row>
        <row r="1905">
          <cell r="A1905">
            <v>38286</v>
          </cell>
          <cell r="B1905" t="str">
            <v>SOB</v>
          </cell>
          <cell r="C1905">
            <v>38941</v>
          </cell>
          <cell r="D1905">
            <v>1</v>
          </cell>
          <cell r="E1905">
            <v>5.6500000000000002E-2</v>
          </cell>
          <cell r="F1905" t="str">
            <v>DAT</v>
          </cell>
          <cell r="G1905">
            <v>2</v>
          </cell>
          <cell r="H1905">
            <v>654</v>
          </cell>
          <cell r="I1905">
            <v>2004</v>
          </cell>
          <cell r="J1905">
            <v>10</v>
          </cell>
          <cell r="K1905">
            <v>5.6500000000000002E-2</v>
          </cell>
          <cell r="L1905" t="str">
            <v>NOM</v>
          </cell>
          <cell r="M1905" t="str">
            <v>DATATEC 2o. Nivel</v>
          </cell>
          <cell r="N1905">
            <v>2004010</v>
          </cell>
        </row>
        <row r="1906">
          <cell r="A1906">
            <v>38287</v>
          </cell>
          <cell r="B1906" t="str">
            <v>SOB</v>
          </cell>
          <cell r="C1906">
            <v>38370</v>
          </cell>
          <cell r="D1906">
            <v>1</v>
          </cell>
          <cell r="E1906">
            <v>3.4700000000000002E-2</v>
          </cell>
          <cell r="F1906" t="str">
            <v>DAT</v>
          </cell>
          <cell r="G1906">
            <v>2</v>
          </cell>
          <cell r="H1906">
            <v>82</v>
          </cell>
          <cell r="I1906">
            <v>2004</v>
          </cell>
          <cell r="J1906">
            <v>10</v>
          </cell>
          <cell r="K1906">
            <v>3.4700000000000002E-2</v>
          </cell>
          <cell r="L1906" t="str">
            <v>NOM</v>
          </cell>
          <cell r="M1906" t="str">
            <v>DATATEC 2o. Nivel</v>
          </cell>
          <cell r="N1906">
            <v>2004010</v>
          </cell>
        </row>
        <row r="1907">
          <cell r="A1907">
            <v>38288</v>
          </cell>
          <cell r="B1907" t="str">
            <v>SOB</v>
          </cell>
          <cell r="C1907">
            <v>40594</v>
          </cell>
          <cell r="D1907">
            <v>5</v>
          </cell>
          <cell r="E1907">
            <v>5.9499999999999997E-2</v>
          </cell>
          <cell r="F1907" t="str">
            <v>DAT</v>
          </cell>
          <cell r="G1907">
            <v>2</v>
          </cell>
          <cell r="H1907">
            <v>2305</v>
          </cell>
          <cell r="I1907">
            <v>2004</v>
          </cell>
          <cell r="J1907">
            <v>10</v>
          </cell>
          <cell r="K1907">
            <v>0.29749999999999999</v>
          </cell>
          <cell r="L1907" t="str">
            <v>VAC</v>
          </cell>
          <cell r="M1907" t="str">
            <v>DATATEC 2o. Nivel</v>
          </cell>
          <cell r="N1907">
            <v>2004010</v>
          </cell>
        </row>
        <row r="1908">
          <cell r="A1908">
            <v>38289</v>
          </cell>
          <cell r="B1908" t="str">
            <v>SOB</v>
          </cell>
          <cell r="C1908">
            <v>39364</v>
          </cell>
          <cell r="D1908">
            <v>1</v>
          </cell>
          <cell r="E1908">
            <v>6.4899999999999999E-2</v>
          </cell>
          <cell r="F1908" t="str">
            <v>DAT</v>
          </cell>
          <cell r="G1908">
            <v>2</v>
          </cell>
          <cell r="H1908">
            <v>1072</v>
          </cell>
          <cell r="I1908">
            <v>2004</v>
          </cell>
          <cell r="J1908">
            <v>10</v>
          </cell>
          <cell r="K1908">
            <v>6.4899999999999999E-2</v>
          </cell>
          <cell r="L1908" t="str">
            <v>NOM</v>
          </cell>
          <cell r="M1908" t="str">
            <v>DATATEC 2o. Nivel</v>
          </cell>
          <cell r="N1908">
            <v>2004010</v>
          </cell>
        </row>
        <row r="1909">
          <cell r="A1909">
            <v>38294</v>
          </cell>
          <cell r="B1909" t="str">
            <v>SOB</v>
          </cell>
          <cell r="C1909">
            <v>38514</v>
          </cell>
          <cell r="D1909">
            <v>2</v>
          </cell>
          <cell r="E1909">
            <v>4.0899999999999999E-2</v>
          </cell>
          <cell r="F1909" t="str">
            <v>DAT</v>
          </cell>
          <cell r="G1909">
            <v>2</v>
          </cell>
          <cell r="H1909">
            <v>219</v>
          </cell>
          <cell r="I1909">
            <v>2004</v>
          </cell>
          <cell r="J1909">
            <v>11</v>
          </cell>
          <cell r="K1909">
            <v>8.1799999999999998E-2</v>
          </cell>
          <cell r="L1909" t="str">
            <v>NOM</v>
          </cell>
          <cell r="M1909" t="str">
            <v>DATATEC 2o. Nivel</v>
          </cell>
          <cell r="N1909">
            <v>2004011</v>
          </cell>
        </row>
        <row r="1910">
          <cell r="A1910">
            <v>38295</v>
          </cell>
          <cell r="B1910" t="str">
            <v>SOB</v>
          </cell>
          <cell r="C1910">
            <v>38370</v>
          </cell>
          <cell r="D1910">
            <v>1</v>
          </cell>
          <cell r="E1910">
            <v>3.5099999999999999E-2</v>
          </cell>
          <cell r="F1910" t="str">
            <v>DAT</v>
          </cell>
          <cell r="G1910">
            <v>2</v>
          </cell>
          <cell r="H1910">
            <v>74</v>
          </cell>
          <cell r="I1910">
            <v>2004</v>
          </cell>
          <cell r="J1910">
            <v>11</v>
          </cell>
          <cell r="K1910">
            <v>3.5099999999999999E-2</v>
          </cell>
          <cell r="L1910" t="str">
            <v>NOM</v>
          </cell>
          <cell r="M1910" t="str">
            <v>DATATEC 2o. Nivel</v>
          </cell>
          <cell r="N1910">
            <v>2004011</v>
          </cell>
        </row>
        <row r="1911">
          <cell r="A1911">
            <v>38295</v>
          </cell>
          <cell r="B1911" t="str">
            <v>SOB</v>
          </cell>
          <cell r="C1911">
            <v>39124</v>
          </cell>
          <cell r="D1911">
            <v>1</v>
          </cell>
          <cell r="E1911">
            <v>0.06</v>
          </cell>
          <cell r="F1911" t="str">
            <v>DAT</v>
          </cell>
          <cell r="G1911">
            <v>2</v>
          </cell>
          <cell r="H1911">
            <v>828</v>
          </cell>
          <cell r="I1911">
            <v>2004</v>
          </cell>
          <cell r="J1911">
            <v>11</v>
          </cell>
          <cell r="K1911">
            <v>0.06</v>
          </cell>
          <cell r="L1911" t="str">
            <v>NOM</v>
          </cell>
          <cell r="M1911" t="str">
            <v>DATATEC 2o. Nivel</v>
          </cell>
          <cell r="N1911">
            <v>2004011</v>
          </cell>
        </row>
        <row r="1912">
          <cell r="A1912">
            <v>38296</v>
          </cell>
          <cell r="B1912" t="str">
            <v>SOB</v>
          </cell>
          <cell r="C1912">
            <v>38941</v>
          </cell>
          <cell r="D1912">
            <v>8.6999999999999993</v>
          </cell>
          <cell r="E1912">
            <v>5.5050000000000002E-2</v>
          </cell>
          <cell r="F1912" t="str">
            <v>CIM</v>
          </cell>
          <cell r="G1912">
            <v>2</v>
          </cell>
          <cell r="H1912">
            <v>642</v>
          </cell>
          <cell r="I1912">
            <v>2004</v>
          </cell>
          <cell r="J1912">
            <v>11</v>
          </cell>
          <cell r="K1912">
            <v>0.478935</v>
          </cell>
          <cell r="L1912" t="str">
            <v>NOM</v>
          </cell>
          <cell r="M1912" t="str">
            <v>CIMD 2o. Nivel</v>
          </cell>
          <cell r="N1912">
            <v>2004011</v>
          </cell>
        </row>
        <row r="1913">
          <cell r="A1913">
            <v>38296</v>
          </cell>
          <cell r="B1913" t="str">
            <v>SOB</v>
          </cell>
          <cell r="C1913">
            <v>38370</v>
          </cell>
          <cell r="D1913">
            <v>2</v>
          </cell>
          <cell r="E1913">
            <v>3.5000000000000003E-2</v>
          </cell>
          <cell r="F1913" t="str">
            <v>DAT</v>
          </cell>
          <cell r="G1913">
            <v>2</v>
          </cell>
          <cell r="H1913">
            <v>71</v>
          </cell>
          <cell r="I1913">
            <v>2004</v>
          </cell>
          <cell r="J1913">
            <v>11</v>
          </cell>
          <cell r="K1913">
            <v>7.0000000000000007E-2</v>
          </cell>
          <cell r="L1913" t="str">
            <v>NOM</v>
          </cell>
          <cell r="M1913" t="str">
            <v>DATATEC 2o. Nivel</v>
          </cell>
          <cell r="N1913">
            <v>2004011</v>
          </cell>
        </row>
        <row r="1914">
          <cell r="A1914">
            <v>38296</v>
          </cell>
          <cell r="B1914" t="str">
            <v>SOB</v>
          </cell>
          <cell r="C1914">
            <v>38941</v>
          </cell>
          <cell r="D1914">
            <v>17.399999999999999</v>
          </cell>
          <cell r="E1914">
            <v>5.5024999999999998E-2</v>
          </cell>
          <cell r="F1914" t="str">
            <v>DAT</v>
          </cell>
          <cell r="G1914">
            <v>2</v>
          </cell>
          <cell r="H1914">
            <v>642</v>
          </cell>
          <cell r="I1914">
            <v>2004</v>
          </cell>
          <cell r="J1914">
            <v>11</v>
          </cell>
          <cell r="K1914">
            <v>0.95743499999999993</v>
          </cell>
          <cell r="L1914" t="str">
            <v>NOM</v>
          </cell>
          <cell r="M1914" t="str">
            <v>DATATEC 2o. Nivel</v>
          </cell>
          <cell r="N1914">
            <v>2004011</v>
          </cell>
        </row>
        <row r="1915">
          <cell r="A1915">
            <v>38299</v>
          </cell>
          <cell r="B1915" t="str">
            <v>SOB</v>
          </cell>
          <cell r="C1915">
            <v>38941</v>
          </cell>
          <cell r="D1915">
            <v>12</v>
          </cell>
          <cell r="E1915">
            <v>5.5050000000000002E-2</v>
          </cell>
          <cell r="F1915" t="str">
            <v>CIM</v>
          </cell>
          <cell r="G1915">
            <v>2</v>
          </cell>
          <cell r="H1915">
            <v>641</v>
          </cell>
          <cell r="I1915">
            <v>2004</v>
          </cell>
          <cell r="J1915">
            <v>11</v>
          </cell>
          <cell r="K1915">
            <v>0.66060000000000008</v>
          </cell>
          <cell r="L1915" t="str">
            <v>NOM</v>
          </cell>
          <cell r="M1915" t="str">
            <v>CIMD 2o. Nivel</v>
          </cell>
          <cell r="N1915">
            <v>2004011</v>
          </cell>
        </row>
        <row r="1916">
          <cell r="A1916">
            <v>38299</v>
          </cell>
          <cell r="B1916" t="str">
            <v>SOB</v>
          </cell>
          <cell r="C1916">
            <v>38941</v>
          </cell>
          <cell r="D1916">
            <v>24</v>
          </cell>
          <cell r="E1916">
            <v>5.5024999999999998E-2</v>
          </cell>
          <cell r="F1916" t="str">
            <v>DAT</v>
          </cell>
          <cell r="G1916">
            <v>2</v>
          </cell>
          <cell r="H1916">
            <v>641</v>
          </cell>
          <cell r="I1916">
            <v>2004</v>
          </cell>
          <cell r="J1916">
            <v>11</v>
          </cell>
          <cell r="K1916">
            <v>1.3206</v>
          </cell>
          <cell r="L1916" t="str">
            <v>NOM</v>
          </cell>
          <cell r="M1916" t="str">
            <v>DATATEC 2o. Nivel</v>
          </cell>
          <cell r="N1916">
            <v>2004011</v>
          </cell>
        </row>
        <row r="1917">
          <cell r="A1917">
            <v>38300</v>
          </cell>
          <cell r="B1917" t="str">
            <v>SOB</v>
          </cell>
          <cell r="C1917">
            <v>39124</v>
          </cell>
          <cell r="D1917">
            <v>3</v>
          </cell>
          <cell r="E1917">
            <v>5.8999999999999997E-2</v>
          </cell>
          <cell r="F1917" t="str">
            <v>CIM</v>
          </cell>
          <cell r="G1917">
            <v>2</v>
          </cell>
          <cell r="H1917">
            <v>823</v>
          </cell>
          <cell r="I1917">
            <v>2004</v>
          </cell>
          <cell r="J1917">
            <v>11</v>
          </cell>
          <cell r="K1917">
            <v>0.17699999999999999</v>
          </cell>
          <cell r="L1917" t="str">
            <v>NOM</v>
          </cell>
          <cell r="M1917" t="str">
            <v>CIMD 2o. Nivel</v>
          </cell>
          <cell r="N1917">
            <v>2004011</v>
          </cell>
        </row>
        <row r="1918">
          <cell r="A1918">
            <v>38300</v>
          </cell>
          <cell r="B1918" t="str">
            <v>SOB</v>
          </cell>
          <cell r="C1918">
            <v>38370</v>
          </cell>
          <cell r="D1918">
            <v>17</v>
          </cell>
          <cell r="E1918">
            <v>3.5000000000000003E-2</v>
          </cell>
          <cell r="F1918" t="str">
            <v>DAT</v>
          </cell>
          <cell r="G1918">
            <v>2</v>
          </cell>
          <cell r="H1918">
            <v>69</v>
          </cell>
          <cell r="I1918">
            <v>2004</v>
          </cell>
          <cell r="J1918">
            <v>11</v>
          </cell>
          <cell r="K1918">
            <v>0.59500000000000008</v>
          </cell>
          <cell r="L1918" t="str">
            <v>NOM</v>
          </cell>
          <cell r="M1918" t="str">
            <v>DATATEC 2o. Nivel</v>
          </cell>
          <cell r="N1918">
            <v>2004011</v>
          </cell>
        </row>
        <row r="1919">
          <cell r="A1919">
            <v>38300</v>
          </cell>
          <cell r="B1919" t="str">
            <v>SOB</v>
          </cell>
          <cell r="C1919">
            <v>38514</v>
          </cell>
          <cell r="D1919">
            <v>10</v>
          </cell>
          <cell r="E1919">
            <v>4.1000000000000002E-2</v>
          </cell>
          <cell r="F1919" t="str">
            <v>DAT</v>
          </cell>
          <cell r="G1919">
            <v>2</v>
          </cell>
          <cell r="H1919">
            <v>213</v>
          </cell>
          <cell r="I1919">
            <v>2004</v>
          </cell>
          <cell r="J1919">
            <v>11</v>
          </cell>
          <cell r="K1919">
            <v>0.41000000000000003</v>
          </cell>
          <cell r="L1919" t="str">
            <v>NOM</v>
          </cell>
          <cell r="M1919" t="str">
            <v>DATATEC 2o. Nivel</v>
          </cell>
          <cell r="N1919">
            <v>2004011</v>
          </cell>
        </row>
        <row r="1920">
          <cell r="A1920">
            <v>38300</v>
          </cell>
          <cell r="B1920" t="str">
            <v>SOB</v>
          </cell>
          <cell r="C1920">
            <v>39124</v>
          </cell>
          <cell r="D1920">
            <v>12.85</v>
          </cell>
          <cell r="E1920">
            <v>5.8999999999999997E-2</v>
          </cell>
          <cell r="F1920" t="str">
            <v>DAT</v>
          </cell>
          <cell r="G1920">
            <v>2</v>
          </cell>
          <cell r="H1920">
            <v>823</v>
          </cell>
          <cell r="I1920">
            <v>2004</v>
          </cell>
          <cell r="J1920">
            <v>11</v>
          </cell>
          <cell r="K1920">
            <v>0.75814999999999999</v>
          </cell>
          <cell r="L1920" t="str">
            <v>NOM</v>
          </cell>
          <cell r="M1920" t="str">
            <v>DATATEC 2o. Nivel</v>
          </cell>
          <cell r="N1920">
            <v>2004011</v>
          </cell>
        </row>
        <row r="1921">
          <cell r="A1921">
            <v>38300</v>
          </cell>
          <cell r="B1921" t="str">
            <v>SOB</v>
          </cell>
          <cell r="C1921">
            <v>40765</v>
          </cell>
          <cell r="D1921">
            <v>25.274999999999999</v>
          </cell>
          <cell r="E1921">
            <v>9.7271999999999997E-2</v>
          </cell>
          <cell r="F1921" t="str">
            <v>DAT</v>
          </cell>
          <cell r="G1921">
            <v>2</v>
          </cell>
          <cell r="H1921">
            <v>2464</v>
          </cell>
          <cell r="I1921">
            <v>2004</v>
          </cell>
          <cell r="J1921">
            <v>11</v>
          </cell>
          <cell r="K1921">
            <v>2.4585497999999997</v>
          </cell>
          <cell r="L1921" t="str">
            <v>NOM</v>
          </cell>
          <cell r="M1921" t="str">
            <v>DATATEC 2o. Nivel</v>
          </cell>
          <cell r="N1921">
            <v>2004011</v>
          </cell>
        </row>
        <row r="1922">
          <cell r="A1922">
            <v>38301</v>
          </cell>
          <cell r="B1922" t="str">
            <v>SOB</v>
          </cell>
          <cell r="C1922">
            <v>45578</v>
          </cell>
          <cell r="D1922">
            <v>10.5</v>
          </cell>
          <cell r="E1922">
            <v>6.6000000000000003E-2</v>
          </cell>
          <cell r="F1922" t="str">
            <v>CIM</v>
          </cell>
          <cell r="G1922">
            <v>2</v>
          </cell>
          <cell r="H1922">
            <v>7276</v>
          </cell>
          <cell r="I1922">
            <v>2004</v>
          </cell>
          <cell r="J1922">
            <v>11</v>
          </cell>
          <cell r="K1922">
            <v>0.69300000000000006</v>
          </cell>
          <cell r="L1922" t="str">
            <v>VAC</v>
          </cell>
          <cell r="M1922" t="str">
            <v>CIMD 2o. Nivel</v>
          </cell>
          <cell r="N1922">
            <v>2004011</v>
          </cell>
        </row>
        <row r="1923">
          <cell r="A1923">
            <v>38301</v>
          </cell>
          <cell r="B1923" t="str">
            <v>SOB</v>
          </cell>
          <cell r="C1923">
            <v>38370</v>
          </cell>
          <cell r="D1923">
            <v>5</v>
          </cell>
          <cell r="E1923">
            <v>3.5000000000000003E-2</v>
          </cell>
          <cell r="F1923" t="str">
            <v>DAT</v>
          </cell>
          <cell r="G1923">
            <v>2</v>
          </cell>
          <cell r="H1923">
            <v>68</v>
          </cell>
          <cell r="I1923">
            <v>2004</v>
          </cell>
          <cell r="J1923">
            <v>11</v>
          </cell>
          <cell r="K1923">
            <v>0.17500000000000002</v>
          </cell>
          <cell r="L1923" t="str">
            <v>NOM</v>
          </cell>
          <cell r="M1923" t="str">
            <v>DATATEC 2o. Nivel</v>
          </cell>
          <cell r="N1923">
            <v>2004011</v>
          </cell>
        </row>
        <row r="1924">
          <cell r="A1924">
            <v>38301</v>
          </cell>
          <cell r="B1924" t="str">
            <v>SOB</v>
          </cell>
          <cell r="C1924">
            <v>41669</v>
          </cell>
          <cell r="D1924">
            <v>36.6</v>
          </cell>
          <cell r="E1924">
            <v>0.06</v>
          </cell>
          <cell r="F1924" t="str">
            <v>DAT</v>
          </cell>
          <cell r="G1924">
            <v>2</v>
          </cell>
          <cell r="H1924">
            <v>3367</v>
          </cell>
          <cell r="I1924">
            <v>2004</v>
          </cell>
          <cell r="J1924">
            <v>11</v>
          </cell>
          <cell r="K1924">
            <v>2.1960000000000002</v>
          </cell>
          <cell r="L1924" t="str">
            <v>VAC</v>
          </cell>
          <cell r="M1924" t="str">
            <v>DATATEC 2o. Nivel</v>
          </cell>
          <cell r="N1924">
            <v>2004011</v>
          </cell>
        </row>
        <row r="1925">
          <cell r="A1925">
            <v>38301</v>
          </cell>
          <cell r="B1925" t="str">
            <v>SOB</v>
          </cell>
          <cell r="C1925">
            <v>45578</v>
          </cell>
          <cell r="D1925">
            <v>13.75</v>
          </cell>
          <cell r="E1925">
            <v>6.6288E-2</v>
          </cell>
          <cell r="F1925" t="str">
            <v>DAT</v>
          </cell>
          <cell r="G1925">
            <v>2</v>
          </cell>
          <cell r="H1925">
            <v>7276</v>
          </cell>
          <cell r="I1925">
            <v>2004</v>
          </cell>
          <cell r="J1925">
            <v>11</v>
          </cell>
          <cell r="K1925">
            <v>0.91146000000000005</v>
          </cell>
          <cell r="L1925" t="str">
            <v>VAC</v>
          </cell>
          <cell r="M1925" t="str">
            <v>DATATEC 2o. Nivel</v>
          </cell>
          <cell r="N1925">
            <v>2004011</v>
          </cell>
        </row>
        <row r="1926">
          <cell r="A1926">
            <v>38302</v>
          </cell>
          <cell r="B1926" t="str">
            <v>SOB</v>
          </cell>
          <cell r="C1926">
            <v>38370</v>
          </cell>
          <cell r="D1926">
            <v>5</v>
          </cell>
          <cell r="E1926">
            <v>3.5000000000000003E-2</v>
          </cell>
          <cell r="F1926" t="str">
            <v>DAT</v>
          </cell>
          <cell r="G1926">
            <v>2</v>
          </cell>
          <cell r="H1926">
            <v>67</v>
          </cell>
          <cell r="I1926">
            <v>2004</v>
          </cell>
          <cell r="J1926">
            <v>11</v>
          </cell>
          <cell r="K1926">
            <v>0.17500000000000002</v>
          </cell>
          <cell r="L1926" t="str">
            <v>NOM</v>
          </cell>
          <cell r="M1926" t="str">
            <v>DATATEC 2o. Nivel</v>
          </cell>
          <cell r="N1926">
            <v>2004011</v>
          </cell>
        </row>
        <row r="1927">
          <cell r="A1927">
            <v>38303</v>
          </cell>
          <cell r="B1927" t="str">
            <v>SOB</v>
          </cell>
          <cell r="C1927">
            <v>38941</v>
          </cell>
          <cell r="D1927">
            <v>3</v>
          </cell>
          <cell r="E1927">
            <v>5.5E-2</v>
          </cell>
          <cell r="F1927" t="str">
            <v>CIM</v>
          </cell>
          <cell r="G1927">
            <v>2</v>
          </cell>
          <cell r="H1927">
            <v>635</v>
          </cell>
          <cell r="I1927">
            <v>2004</v>
          </cell>
          <cell r="J1927">
            <v>11</v>
          </cell>
          <cell r="K1927">
            <v>0.16500000000000001</v>
          </cell>
          <cell r="L1927" t="str">
            <v>NOM</v>
          </cell>
          <cell r="M1927" t="str">
            <v>CIMD 2o. Nivel</v>
          </cell>
          <cell r="N1927">
            <v>2004011</v>
          </cell>
        </row>
        <row r="1928">
          <cell r="A1928">
            <v>38303</v>
          </cell>
          <cell r="B1928" t="str">
            <v>SOB</v>
          </cell>
          <cell r="C1928">
            <v>38370</v>
          </cell>
          <cell r="D1928">
            <v>13.5</v>
          </cell>
          <cell r="E1928">
            <v>3.5000000000000003E-2</v>
          </cell>
          <cell r="F1928" t="str">
            <v>DAT</v>
          </cell>
          <cell r="G1928">
            <v>2</v>
          </cell>
          <cell r="H1928">
            <v>64</v>
          </cell>
          <cell r="I1928">
            <v>2004</v>
          </cell>
          <cell r="J1928">
            <v>11</v>
          </cell>
          <cell r="K1928">
            <v>0.47250000000000003</v>
          </cell>
          <cell r="L1928" t="str">
            <v>NOM</v>
          </cell>
          <cell r="M1928" t="str">
            <v>DATATEC 2o. Nivel</v>
          </cell>
          <cell r="N1928">
            <v>2004011</v>
          </cell>
        </row>
        <row r="1929">
          <cell r="A1929">
            <v>38303</v>
          </cell>
          <cell r="B1929" t="str">
            <v>SOB</v>
          </cell>
          <cell r="C1929">
            <v>38941</v>
          </cell>
          <cell r="D1929">
            <v>22</v>
          </cell>
          <cell r="E1929">
            <v>5.5043000000000002E-2</v>
          </cell>
          <cell r="F1929" t="str">
            <v>DAT</v>
          </cell>
          <cell r="G1929">
            <v>2</v>
          </cell>
          <cell r="H1929">
            <v>635</v>
          </cell>
          <cell r="I1929">
            <v>2004</v>
          </cell>
          <cell r="J1929">
            <v>11</v>
          </cell>
          <cell r="K1929">
            <v>1.2109460000000001</v>
          </cell>
          <cell r="L1929" t="str">
            <v>NOM</v>
          </cell>
          <cell r="M1929" t="str">
            <v>DATATEC 2o. Nivel</v>
          </cell>
          <cell r="N1929">
            <v>2004011</v>
          </cell>
        </row>
        <row r="1930">
          <cell r="A1930">
            <v>38303</v>
          </cell>
          <cell r="B1930" t="str">
            <v>SOB</v>
          </cell>
          <cell r="C1930">
            <v>39364</v>
          </cell>
          <cell r="D1930">
            <v>5</v>
          </cell>
          <cell r="E1930">
            <v>6.5000000000000002E-2</v>
          </cell>
          <cell r="F1930" t="str">
            <v>DAT</v>
          </cell>
          <cell r="G1930">
            <v>2</v>
          </cell>
          <cell r="H1930">
            <v>1058</v>
          </cell>
          <cell r="I1930">
            <v>2004</v>
          </cell>
          <cell r="J1930">
            <v>11</v>
          </cell>
          <cell r="K1930">
            <v>0.32500000000000001</v>
          </cell>
          <cell r="L1930" t="str">
            <v>NOM</v>
          </cell>
          <cell r="M1930" t="str">
            <v>DATATEC 2o. Nivel</v>
          </cell>
          <cell r="N1930">
            <v>2004011</v>
          </cell>
        </row>
        <row r="1931">
          <cell r="A1931">
            <v>38303</v>
          </cell>
          <cell r="B1931" t="str">
            <v>SOB</v>
          </cell>
          <cell r="C1931">
            <v>39638</v>
          </cell>
          <cell r="D1931">
            <v>16</v>
          </cell>
          <cell r="E1931">
            <v>7.1780999999999998E-2</v>
          </cell>
          <cell r="F1931" t="str">
            <v>DAT</v>
          </cell>
          <cell r="G1931">
            <v>2</v>
          </cell>
          <cell r="H1931">
            <v>1332</v>
          </cell>
          <cell r="I1931">
            <v>2004</v>
          </cell>
          <cell r="J1931">
            <v>11</v>
          </cell>
          <cell r="K1931">
            <v>1.148496</v>
          </cell>
          <cell r="L1931" t="str">
            <v>NOM</v>
          </cell>
          <cell r="M1931" t="str">
            <v>DATATEC 2o. Nivel</v>
          </cell>
          <cell r="N1931">
            <v>2004011</v>
          </cell>
        </row>
        <row r="1932">
          <cell r="A1932">
            <v>38303</v>
          </cell>
          <cell r="B1932" t="str">
            <v>SOB</v>
          </cell>
          <cell r="C1932">
            <v>40247</v>
          </cell>
          <cell r="D1932">
            <v>10</v>
          </cell>
          <cell r="E1932">
            <v>8.5699999999999998E-2</v>
          </cell>
          <cell r="F1932" t="str">
            <v>DAT</v>
          </cell>
          <cell r="G1932">
            <v>2</v>
          </cell>
          <cell r="H1932">
            <v>1941</v>
          </cell>
          <cell r="I1932">
            <v>2004</v>
          </cell>
          <cell r="J1932">
            <v>11</v>
          </cell>
          <cell r="K1932">
            <v>0.85699999999999998</v>
          </cell>
          <cell r="L1932" t="str">
            <v>NOM</v>
          </cell>
          <cell r="M1932" t="str">
            <v>DATATEC 2o. Nivel</v>
          </cell>
          <cell r="N1932">
            <v>2004011</v>
          </cell>
        </row>
        <row r="1933">
          <cell r="A1933">
            <v>38303</v>
          </cell>
          <cell r="B1933" t="str">
            <v>SOB</v>
          </cell>
          <cell r="C1933">
            <v>40765</v>
          </cell>
          <cell r="D1933">
            <v>7.5</v>
          </cell>
          <cell r="E1933">
            <v>9.7000000000000003E-2</v>
          </cell>
          <cell r="F1933" t="str">
            <v>DAT</v>
          </cell>
          <cell r="G1933">
            <v>2</v>
          </cell>
          <cell r="H1933">
            <v>2459</v>
          </cell>
          <cell r="I1933">
            <v>2004</v>
          </cell>
          <cell r="J1933">
            <v>11</v>
          </cell>
          <cell r="K1933">
            <v>0.72750000000000004</v>
          </cell>
          <cell r="L1933" t="str">
            <v>NOM</v>
          </cell>
          <cell r="M1933" t="str">
            <v>DATATEC 2o. Nivel</v>
          </cell>
          <cell r="N1933">
            <v>2004011</v>
          </cell>
        </row>
        <row r="1934">
          <cell r="A1934">
            <v>38306</v>
          </cell>
          <cell r="B1934" t="str">
            <v>SOB</v>
          </cell>
          <cell r="C1934">
            <v>38941</v>
          </cell>
          <cell r="D1934">
            <v>4</v>
          </cell>
          <cell r="E1934">
            <v>5.4863000000000002E-2</v>
          </cell>
          <cell r="F1934" t="str">
            <v>CIM</v>
          </cell>
          <cell r="G1934">
            <v>2</v>
          </cell>
          <cell r="H1934">
            <v>634</v>
          </cell>
          <cell r="I1934">
            <v>2004</v>
          </cell>
          <cell r="J1934">
            <v>11</v>
          </cell>
          <cell r="K1934">
            <v>0.21945200000000001</v>
          </cell>
          <cell r="L1934" t="str">
            <v>NOM</v>
          </cell>
          <cell r="M1934" t="str">
            <v>CIMD 2o. Nivel</v>
          </cell>
          <cell r="N1934">
            <v>2004011</v>
          </cell>
        </row>
        <row r="1935">
          <cell r="A1935">
            <v>38306</v>
          </cell>
          <cell r="B1935" t="str">
            <v>SOB</v>
          </cell>
          <cell r="C1935">
            <v>39638</v>
          </cell>
          <cell r="D1935">
            <v>1</v>
          </cell>
          <cell r="E1935">
            <v>7.1300000000000002E-2</v>
          </cell>
          <cell r="F1935" t="str">
            <v>CIM</v>
          </cell>
          <cell r="G1935">
            <v>2</v>
          </cell>
          <cell r="H1935">
            <v>1331</v>
          </cell>
          <cell r="I1935">
            <v>2004</v>
          </cell>
          <cell r="J1935">
            <v>11</v>
          </cell>
          <cell r="K1935">
            <v>7.1300000000000002E-2</v>
          </cell>
          <cell r="L1935" t="str">
            <v>NOM</v>
          </cell>
          <cell r="M1935" t="str">
            <v>CIMD 2o. Nivel</v>
          </cell>
          <cell r="N1935">
            <v>2004011</v>
          </cell>
        </row>
        <row r="1936">
          <cell r="A1936">
            <v>38306</v>
          </cell>
          <cell r="B1936" t="str">
            <v>SOB</v>
          </cell>
          <cell r="C1936">
            <v>38941</v>
          </cell>
          <cell r="D1936">
            <v>26</v>
          </cell>
          <cell r="E1936">
            <v>5.5023000000000002E-2</v>
          </cell>
          <cell r="F1936" t="str">
            <v>DAT</v>
          </cell>
          <cell r="G1936">
            <v>2</v>
          </cell>
          <cell r="H1936">
            <v>634</v>
          </cell>
          <cell r="I1936">
            <v>2004</v>
          </cell>
          <cell r="J1936">
            <v>11</v>
          </cell>
          <cell r="K1936">
            <v>1.430598</v>
          </cell>
          <cell r="L1936" t="str">
            <v>NOM</v>
          </cell>
          <cell r="M1936" t="str">
            <v>DATATEC 2o. Nivel</v>
          </cell>
          <cell r="N1936">
            <v>2004011</v>
          </cell>
        </row>
        <row r="1937">
          <cell r="A1937">
            <v>38307</v>
          </cell>
          <cell r="B1937" t="str">
            <v>SOB</v>
          </cell>
          <cell r="C1937">
            <v>39124</v>
          </cell>
          <cell r="D1937">
            <v>3.2</v>
          </cell>
          <cell r="E1937">
            <v>5.8999999999999997E-2</v>
          </cell>
          <cell r="F1937" t="str">
            <v>CIM</v>
          </cell>
          <cell r="G1937">
            <v>2</v>
          </cell>
          <cell r="H1937">
            <v>816</v>
          </cell>
          <cell r="I1937">
            <v>2004</v>
          </cell>
          <cell r="J1937">
            <v>11</v>
          </cell>
          <cell r="K1937">
            <v>0.1888</v>
          </cell>
          <cell r="L1937" t="str">
            <v>NOM</v>
          </cell>
          <cell r="M1937" t="str">
            <v>CIMD 2o. Nivel</v>
          </cell>
          <cell r="N1937">
            <v>2004011</v>
          </cell>
        </row>
        <row r="1938">
          <cell r="A1938">
            <v>38307</v>
          </cell>
          <cell r="B1938" t="str">
            <v>SOB</v>
          </cell>
          <cell r="C1938">
            <v>40765</v>
          </cell>
          <cell r="D1938">
            <v>3.5</v>
          </cell>
          <cell r="E1938">
            <v>9.7000000000000003E-2</v>
          </cell>
          <cell r="F1938" t="str">
            <v>CIM</v>
          </cell>
          <cell r="G1938">
            <v>2</v>
          </cell>
          <cell r="H1938">
            <v>2457</v>
          </cell>
          <cell r="I1938">
            <v>2004</v>
          </cell>
          <cell r="J1938">
            <v>11</v>
          </cell>
          <cell r="K1938">
            <v>0.33950000000000002</v>
          </cell>
          <cell r="L1938" t="str">
            <v>NOM</v>
          </cell>
          <cell r="M1938" t="str">
            <v>CIMD 2o. Nivel</v>
          </cell>
          <cell r="N1938">
            <v>2004011</v>
          </cell>
        </row>
        <row r="1939">
          <cell r="A1939">
            <v>38307</v>
          </cell>
          <cell r="B1939" t="str">
            <v>SOB</v>
          </cell>
          <cell r="C1939">
            <v>38514</v>
          </cell>
          <cell r="D1939">
            <v>2</v>
          </cell>
          <cell r="E1939">
            <v>4.1000000000000002E-2</v>
          </cell>
          <cell r="F1939" t="str">
            <v>DAT</v>
          </cell>
          <cell r="G1939">
            <v>2</v>
          </cell>
          <cell r="H1939">
            <v>206</v>
          </cell>
          <cell r="I1939">
            <v>2004</v>
          </cell>
          <cell r="J1939">
            <v>11</v>
          </cell>
          <cell r="K1939">
            <v>8.2000000000000003E-2</v>
          </cell>
          <cell r="L1939" t="str">
            <v>NOM</v>
          </cell>
          <cell r="M1939" t="str">
            <v>DATATEC 2o. Nivel</v>
          </cell>
          <cell r="N1939">
            <v>2004011</v>
          </cell>
        </row>
        <row r="1940">
          <cell r="A1940">
            <v>38307</v>
          </cell>
          <cell r="B1940" t="str">
            <v>SOB</v>
          </cell>
          <cell r="C1940">
            <v>38941</v>
          </cell>
          <cell r="D1940">
            <v>17</v>
          </cell>
          <cell r="E1940">
            <v>5.5029000000000002E-2</v>
          </cell>
          <cell r="F1940" t="str">
            <v>DAT</v>
          </cell>
          <cell r="G1940">
            <v>2</v>
          </cell>
          <cell r="H1940">
            <v>633</v>
          </cell>
          <cell r="I1940">
            <v>2004</v>
          </cell>
          <cell r="J1940">
            <v>11</v>
          </cell>
          <cell r="K1940">
            <v>0.93549300000000002</v>
          </cell>
          <cell r="L1940" t="str">
            <v>NOM</v>
          </cell>
          <cell r="M1940" t="str">
            <v>DATATEC 2o. Nivel</v>
          </cell>
          <cell r="N1940">
            <v>2004011</v>
          </cell>
        </row>
        <row r="1941">
          <cell r="A1941">
            <v>38307</v>
          </cell>
          <cell r="B1941" t="str">
            <v>SOB</v>
          </cell>
          <cell r="C1941">
            <v>39364</v>
          </cell>
          <cell r="D1941">
            <v>2</v>
          </cell>
          <cell r="E1941">
            <v>6.5000000000000002E-2</v>
          </cell>
          <cell r="F1941" t="str">
            <v>DAT</v>
          </cell>
          <cell r="G1941">
            <v>2</v>
          </cell>
          <cell r="H1941">
            <v>1056</v>
          </cell>
          <cell r="I1941">
            <v>2004</v>
          </cell>
          <cell r="J1941">
            <v>11</v>
          </cell>
          <cell r="K1941">
            <v>0.13</v>
          </cell>
          <cell r="L1941" t="str">
            <v>NOM</v>
          </cell>
          <cell r="M1941" t="str">
            <v>DATATEC 2o. Nivel</v>
          </cell>
          <cell r="N1941">
            <v>2004011</v>
          </cell>
        </row>
        <row r="1942">
          <cell r="A1942">
            <v>38308</v>
          </cell>
          <cell r="B1942" t="str">
            <v>SOB</v>
          </cell>
          <cell r="C1942">
            <v>38370</v>
          </cell>
          <cell r="D1942">
            <v>1</v>
          </cell>
          <cell r="E1942">
            <v>3.5000000000000003E-2</v>
          </cell>
          <cell r="F1942" t="str">
            <v>DAT</v>
          </cell>
          <cell r="G1942">
            <v>1</v>
          </cell>
          <cell r="H1942">
            <v>61</v>
          </cell>
          <cell r="I1942">
            <v>2004</v>
          </cell>
          <cell r="J1942">
            <v>11</v>
          </cell>
          <cell r="K1942">
            <v>3.5000000000000003E-2</v>
          </cell>
          <cell r="L1942" t="str">
            <v>NOM</v>
          </cell>
          <cell r="M1942" t="str">
            <v>DATATEC 1er. Nivel</v>
          </cell>
          <cell r="N1942">
            <v>2004011</v>
          </cell>
        </row>
        <row r="1943">
          <cell r="A1943">
            <v>38308</v>
          </cell>
          <cell r="B1943" t="str">
            <v>SOB</v>
          </cell>
          <cell r="C1943">
            <v>38370</v>
          </cell>
          <cell r="D1943">
            <v>7</v>
          </cell>
          <cell r="E1943">
            <v>3.5000000000000003E-2</v>
          </cell>
          <cell r="F1943" t="str">
            <v>DAT</v>
          </cell>
          <cell r="G1943">
            <v>2</v>
          </cell>
          <cell r="H1943">
            <v>61</v>
          </cell>
          <cell r="I1943">
            <v>2004</v>
          </cell>
          <cell r="J1943">
            <v>11</v>
          </cell>
          <cell r="K1943">
            <v>0.24500000000000002</v>
          </cell>
          <cell r="L1943" t="str">
            <v>NOM</v>
          </cell>
          <cell r="M1943" t="str">
            <v>DATATEC 2o. Nivel</v>
          </cell>
          <cell r="N1943">
            <v>2004011</v>
          </cell>
        </row>
        <row r="1944">
          <cell r="A1944">
            <v>38308</v>
          </cell>
          <cell r="B1944" t="str">
            <v>SOB</v>
          </cell>
          <cell r="C1944">
            <v>38514</v>
          </cell>
          <cell r="D1944">
            <v>7</v>
          </cell>
          <cell r="E1944">
            <v>4.1000000000000002E-2</v>
          </cell>
          <cell r="F1944" t="str">
            <v>DAT</v>
          </cell>
          <cell r="G1944">
            <v>2</v>
          </cell>
          <cell r="H1944">
            <v>205</v>
          </cell>
          <cell r="I1944">
            <v>2004</v>
          </cell>
          <cell r="J1944">
            <v>11</v>
          </cell>
          <cell r="K1944">
            <v>0.28700000000000003</v>
          </cell>
          <cell r="L1944" t="str">
            <v>NOM</v>
          </cell>
          <cell r="M1944" t="str">
            <v>DATATEC 2o. Nivel</v>
          </cell>
          <cell r="N1944">
            <v>2004011</v>
          </cell>
        </row>
        <row r="1945">
          <cell r="A1945">
            <v>38308</v>
          </cell>
          <cell r="B1945" t="str">
            <v>SOB</v>
          </cell>
          <cell r="C1945">
            <v>39364</v>
          </cell>
          <cell r="D1945">
            <v>2</v>
          </cell>
          <cell r="E1945">
            <v>6.4600000000000005E-2</v>
          </cell>
          <cell r="F1945" t="str">
            <v>DAT</v>
          </cell>
          <cell r="G1945">
            <v>2</v>
          </cell>
          <cell r="H1945">
            <v>1055</v>
          </cell>
          <cell r="I1945">
            <v>2004</v>
          </cell>
          <cell r="J1945">
            <v>11</v>
          </cell>
          <cell r="K1945">
            <v>0.12920000000000001</v>
          </cell>
          <cell r="L1945" t="str">
            <v>NOM</v>
          </cell>
          <cell r="M1945" t="str">
            <v>DATATEC 2o. Nivel</v>
          </cell>
          <cell r="N1945">
            <v>2004011</v>
          </cell>
        </row>
        <row r="1946">
          <cell r="A1946">
            <v>38308</v>
          </cell>
          <cell r="B1946" t="str">
            <v>SOB</v>
          </cell>
          <cell r="C1946">
            <v>39638</v>
          </cell>
          <cell r="D1946">
            <v>3</v>
          </cell>
          <cell r="E1946">
            <v>7.1400000000000005E-2</v>
          </cell>
          <cell r="F1946" t="str">
            <v>DAT</v>
          </cell>
          <cell r="G1946">
            <v>2</v>
          </cell>
          <cell r="H1946">
            <v>1329</v>
          </cell>
          <cell r="I1946">
            <v>2004</v>
          </cell>
          <cell r="J1946">
            <v>11</v>
          </cell>
          <cell r="K1946">
            <v>0.2142</v>
          </cell>
          <cell r="L1946" t="str">
            <v>NOM</v>
          </cell>
          <cell r="M1946" t="str">
            <v>DATATEC 2o. Nivel</v>
          </cell>
          <cell r="N1946">
            <v>2004011</v>
          </cell>
        </row>
        <row r="1947">
          <cell r="A1947">
            <v>38308</v>
          </cell>
          <cell r="B1947" t="str">
            <v>SOB</v>
          </cell>
          <cell r="C1947">
            <v>41669</v>
          </cell>
          <cell r="D1947">
            <v>2</v>
          </cell>
          <cell r="E1947">
            <v>0.06</v>
          </cell>
          <cell r="F1947" t="str">
            <v>DAT</v>
          </cell>
          <cell r="G1947">
            <v>2</v>
          </cell>
          <cell r="H1947">
            <v>3360</v>
          </cell>
          <cell r="I1947">
            <v>2004</v>
          </cell>
          <cell r="J1947">
            <v>11</v>
          </cell>
          <cell r="K1947">
            <v>0.12</v>
          </cell>
          <cell r="L1947" t="str">
            <v>VAC</v>
          </cell>
          <cell r="M1947" t="str">
            <v>DATATEC 2o. Nivel</v>
          </cell>
          <cell r="N1947">
            <v>2004011</v>
          </cell>
        </row>
        <row r="1948">
          <cell r="A1948">
            <v>38309</v>
          </cell>
          <cell r="B1948" t="str">
            <v>SOB</v>
          </cell>
          <cell r="C1948">
            <v>40594</v>
          </cell>
          <cell r="D1948">
            <v>8</v>
          </cell>
          <cell r="E1948">
            <v>5.9049999999999998E-2</v>
          </cell>
          <cell r="F1948" t="str">
            <v>DAT</v>
          </cell>
          <cell r="G1948">
            <v>1</v>
          </cell>
          <cell r="H1948">
            <v>2284</v>
          </cell>
          <cell r="I1948">
            <v>2004</v>
          </cell>
          <cell r="J1948">
            <v>11</v>
          </cell>
          <cell r="K1948">
            <v>0.47239999999999999</v>
          </cell>
          <cell r="L1948" t="str">
            <v>VAC</v>
          </cell>
          <cell r="M1948" t="str">
            <v>DATATEC 1er. Nivel</v>
          </cell>
          <cell r="N1948">
            <v>2004011</v>
          </cell>
        </row>
        <row r="1949">
          <cell r="A1949">
            <v>38309</v>
          </cell>
          <cell r="B1949" t="str">
            <v>SOB</v>
          </cell>
          <cell r="C1949">
            <v>38514</v>
          </cell>
          <cell r="D1949">
            <v>1</v>
          </cell>
          <cell r="E1949">
            <v>4.1000000000000002E-2</v>
          </cell>
          <cell r="F1949" t="str">
            <v>DAT</v>
          </cell>
          <cell r="G1949">
            <v>2</v>
          </cell>
          <cell r="H1949">
            <v>204</v>
          </cell>
          <cell r="I1949">
            <v>2004</v>
          </cell>
          <cell r="J1949">
            <v>11</v>
          </cell>
          <cell r="K1949">
            <v>4.1000000000000002E-2</v>
          </cell>
          <cell r="L1949" t="str">
            <v>NOM</v>
          </cell>
          <cell r="M1949" t="str">
            <v>DATATEC 2o. Nivel</v>
          </cell>
          <cell r="N1949">
            <v>2004011</v>
          </cell>
        </row>
        <row r="1950">
          <cell r="A1950">
            <v>38309</v>
          </cell>
          <cell r="B1950" t="str">
            <v>SOB</v>
          </cell>
          <cell r="C1950">
            <v>39124</v>
          </cell>
          <cell r="D1950">
            <v>2</v>
          </cell>
          <cell r="E1950">
            <v>5.9499999999999997E-2</v>
          </cell>
          <cell r="F1950" t="str">
            <v>DAT</v>
          </cell>
          <cell r="G1950">
            <v>2</v>
          </cell>
          <cell r="H1950">
            <v>814</v>
          </cell>
          <cell r="I1950">
            <v>2004</v>
          </cell>
          <cell r="J1950">
            <v>11</v>
          </cell>
          <cell r="K1950">
            <v>0.11899999999999999</v>
          </cell>
          <cell r="L1950" t="str">
            <v>NOM</v>
          </cell>
          <cell r="M1950" t="str">
            <v>DATATEC 2o. Nivel</v>
          </cell>
          <cell r="N1950">
            <v>2004011</v>
          </cell>
        </row>
        <row r="1951">
          <cell r="A1951">
            <v>38309</v>
          </cell>
          <cell r="B1951" t="str">
            <v>SOB</v>
          </cell>
          <cell r="C1951">
            <v>39364</v>
          </cell>
          <cell r="D1951">
            <v>1</v>
          </cell>
          <cell r="E1951">
            <v>6.5000000000000002E-2</v>
          </cell>
          <cell r="F1951" t="str">
            <v>DAT</v>
          </cell>
          <cell r="G1951">
            <v>2</v>
          </cell>
          <cell r="H1951">
            <v>1054</v>
          </cell>
          <cell r="I1951">
            <v>2004</v>
          </cell>
          <cell r="J1951">
            <v>11</v>
          </cell>
          <cell r="K1951">
            <v>6.5000000000000002E-2</v>
          </cell>
          <cell r="L1951" t="str">
            <v>NOM</v>
          </cell>
          <cell r="M1951" t="str">
            <v>DATATEC 2o. Nivel</v>
          </cell>
          <cell r="N1951">
            <v>2004011</v>
          </cell>
        </row>
        <row r="1952">
          <cell r="A1952">
            <v>38310</v>
          </cell>
          <cell r="B1952" t="str">
            <v>SOB</v>
          </cell>
          <cell r="C1952">
            <v>39364</v>
          </cell>
          <cell r="D1952">
            <v>1</v>
          </cell>
          <cell r="E1952">
            <v>6.4799999999999996E-2</v>
          </cell>
          <cell r="F1952" t="str">
            <v>CIM</v>
          </cell>
          <cell r="G1952">
            <v>2</v>
          </cell>
          <cell r="H1952">
            <v>1051</v>
          </cell>
          <cell r="I1952">
            <v>2004</v>
          </cell>
          <cell r="J1952">
            <v>11</v>
          </cell>
          <cell r="K1952">
            <v>6.4799999999999996E-2</v>
          </cell>
          <cell r="L1952" t="str">
            <v>NOM</v>
          </cell>
          <cell r="M1952" t="str">
            <v>CIMD 2o. Nivel</v>
          </cell>
          <cell r="N1952">
            <v>2004011</v>
          </cell>
        </row>
        <row r="1953">
          <cell r="A1953">
            <v>38310</v>
          </cell>
          <cell r="B1953" t="str">
            <v>SOB</v>
          </cell>
          <cell r="C1953">
            <v>39638</v>
          </cell>
          <cell r="D1953">
            <v>1</v>
          </cell>
          <cell r="E1953">
            <v>7.1199999999999999E-2</v>
          </cell>
          <cell r="F1953" t="str">
            <v>CIM</v>
          </cell>
          <cell r="G1953">
            <v>2</v>
          </cell>
          <cell r="H1953">
            <v>1325</v>
          </cell>
          <cell r="I1953">
            <v>2004</v>
          </cell>
          <cell r="J1953">
            <v>11</v>
          </cell>
          <cell r="K1953">
            <v>7.1199999999999999E-2</v>
          </cell>
          <cell r="L1953" t="str">
            <v>NOM</v>
          </cell>
          <cell r="M1953" t="str">
            <v>CIMD 2o. Nivel</v>
          </cell>
          <cell r="N1953">
            <v>2004011</v>
          </cell>
        </row>
        <row r="1954">
          <cell r="A1954">
            <v>38310</v>
          </cell>
          <cell r="B1954" t="str">
            <v>SOB</v>
          </cell>
          <cell r="C1954">
            <v>38941</v>
          </cell>
          <cell r="D1954">
            <v>2</v>
          </cell>
          <cell r="E1954">
            <v>5.5E-2</v>
          </cell>
          <cell r="F1954" t="str">
            <v>CIM</v>
          </cell>
          <cell r="G1954">
            <v>2</v>
          </cell>
          <cell r="H1954">
            <v>628</v>
          </cell>
          <cell r="I1954">
            <v>2004</v>
          </cell>
          <cell r="J1954">
            <v>11</v>
          </cell>
          <cell r="K1954">
            <v>0.11</v>
          </cell>
          <cell r="L1954" t="str">
            <v>NOM</v>
          </cell>
          <cell r="M1954" t="str">
            <v>CIMD 2o. Nivel</v>
          </cell>
          <cell r="N1954">
            <v>2004011</v>
          </cell>
        </row>
        <row r="1955">
          <cell r="A1955">
            <v>38310</v>
          </cell>
          <cell r="B1955" t="str">
            <v>SOB</v>
          </cell>
          <cell r="C1955">
            <v>38370</v>
          </cell>
          <cell r="D1955">
            <v>4</v>
          </cell>
          <cell r="E1955">
            <v>3.49E-2</v>
          </cell>
          <cell r="F1955" t="str">
            <v>DAT</v>
          </cell>
          <cell r="G1955">
            <v>2</v>
          </cell>
          <cell r="H1955">
            <v>57</v>
          </cell>
          <cell r="I1955">
            <v>2004</v>
          </cell>
          <cell r="J1955">
            <v>11</v>
          </cell>
          <cell r="K1955">
            <v>0.1396</v>
          </cell>
          <cell r="L1955" t="str">
            <v>NOM</v>
          </cell>
          <cell r="M1955" t="str">
            <v>DATATEC 2o. Nivel</v>
          </cell>
          <cell r="N1955">
            <v>2004011</v>
          </cell>
        </row>
        <row r="1956">
          <cell r="A1956">
            <v>38310</v>
          </cell>
          <cell r="B1956" t="str">
            <v>SOB</v>
          </cell>
          <cell r="C1956">
            <v>38514</v>
          </cell>
          <cell r="D1956">
            <v>11</v>
          </cell>
          <cell r="E1956">
            <v>4.1118000000000002E-2</v>
          </cell>
          <cell r="F1956" t="str">
            <v>DAT</v>
          </cell>
          <cell r="G1956">
            <v>2</v>
          </cell>
          <cell r="H1956">
            <v>201</v>
          </cell>
          <cell r="I1956">
            <v>2004</v>
          </cell>
          <cell r="J1956">
            <v>11</v>
          </cell>
          <cell r="K1956">
            <v>0.45229800000000003</v>
          </cell>
          <cell r="L1956" t="str">
            <v>NOM</v>
          </cell>
          <cell r="M1956" t="str">
            <v>DATATEC 2o. Nivel</v>
          </cell>
          <cell r="N1956">
            <v>2004011</v>
          </cell>
        </row>
        <row r="1957">
          <cell r="A1957">
            <v>38310</v>
          </cell>
          <cell r="B1957" t="str">
            <v>SOB</v>
          </cell>
          <cell r="C1957">
            <v>38941</v>
          </cell>
          <cell r="D1957">
            <v>2</v>
          </cell>
          <cell r="E1957">
            <v>5.7000000000000002E-2</v>
          </cell>
          <cell r="F1957" t="str">
            <v>DAT</v>
          </cell>
          <cell r="G1957">
            <v>2</v>
          </cell>
          <cell r="H1957">
            <v>628</v>
          </cell>
          <cell r="I1957">
            <v>2004</v>
          </cell>
          <cell r="J1957">
            <v>11</v>
          </cell>
          <cell r="K1957">
            <v>0.114</v>
          </cell>
          <cell r="L1957" t="str">
            <v>NOM</v>
          </cell>
          <cell r="M1957" t="str">
            <v>DATATEC 2o. Nivel</v>
          </cell>
          <cell r="N1957">
            <v>2004011</v>
          </cell>
        </row>
        <row r="1958">
          <cell r="A1958">
            <v>38310</v>
          </cell>
          <cell r="B1958" t="str">
            <v>SOB</v>
          </cell>
          <cell r="C1958">
            <v>39124</v>
          </cell>
          <cell r="D1958">
            <v>5</v>
          </cell>
          <cell r="E1958">
            <v>6.1039999999999997E-2</v>
          </cell>
          <cell r="F1958" t="str">
            <v>DAT</v>
          </cell>
          <cell r="G1958">
            <v>2</v>
          </cell>
          <cell r="H1958">
            <v>811</v>
          </cell>
          <cell r="I1958">
            <v>2004</v>
          </cell>
          <cell r="J1958">
            <v>11</v>
          </cell>
          <cell r="K1958">
            <v>0.30519999999999997</v>
          </cell>
          <cell r="L1958" t="str">
            <v>NOM</v>
          </cell>
          <cell r="M1958" t="str">
            <v>DATATEC 2o. Nivel</v>
          </cell>
          <cell r="N1958">
            <v>2004011</v>
          </cell>
        </row>
        <row r="1959">
          <cell r="A1959">
            <v>38310</v>
          </cell>
          <cell r="B1959" t="str">
            <v>SOB</v>
          </cell>
          <cell r="C1959">
            <v>39364</v>
          </cell>
          <cell r="D1959">
            <v>4</v>
          </cell>
          <cell r="E1959">
            <v>6.5975000000000006E-2</v>
          </cell>
          <cell r="F1959" t="str">
            <v>DAT</v>
          </cell>
          <cell r="G1959">
            <v>2</v>
          </cell>
          <cell r="H1959">
            <v>1051</v>
          </cell>
          <cell r="I1959">
            <v>2004</v>
          </cell>
          <cell r="J1959">
            <v>11</v>
          </cell>
          <cell r="K1959">
            <v>0.26390000000000002</v>
          </cell>
          <cell r="L1959" t="str">
            <v>NOM</v>
          </cell>
          <cell r="M1959" t="str">
            <v>DATATEC 2o. Nivel</v>
          </cell>
          <cell r="N1959">
            <v>2004011</v>
          </cell>
        </row>
        <row r="1960">
          <cell r="A1960">
            <v>38310</v>
          </cell>
          <cell r="B1960" t="str">
            <v>SOB</v>
          </cell>
          <cell r="C1960">
            <v>40594</v>
          </cell>
          <cell r="D1960">
            <v>10</v>
          </cell>
          <cell r="E1960">
            <v>5.9025000000000001E-2</v>
          </cell>
          <cell r="F1960" t="str">
            <v>DAT</v>
          </cell>
          <cell r="G1960">
            <v>2</v>
          </cell>
          <cell r="H1960">
            <v>2281</v>
          </cell>
          <cell r="I1960">
            <v>2004</v>
          </cell>
          <cell r="J1960">
            <v>11</v>
          </cell>
          <cell r="K1960">
            <v>0.59025000000000005</v>
          </cell>
          <cell r="L1960" t="str">
            <v>VAC</v>
          </cell>
          <cell r="M1960" t="str">
            <v>DATATEC 2o. Nivel</v>
          </cell>
          <cell r="N1960">
            <v>2004011</v>
          </cell>
        </row>
        <row r="1961">
          <cell r="A1961">
            <v>38313</v>
          </cell>
          <cell r="B1961" t="str">
            <v>SOB</v>
          </cell>
          <cell r="C1961">
            <v>38514</v>
          </cell>
          <cell r="D1961">
            <v>1</v>
          </cell>
          <cell r="E1961">
            <v>4.1599999999999998E-2</v>
          </cell>
          <cell r="F1961" t="str">
            <v>DAT</v>
          </cell>
          <cell r="G1961">
            <v>2</v>
          </cell>
          <cell r="H1961">
            <v>200</v>
          </cell>
          <cell r="I1961">
            <v>2004</v>
          </cell>
          <cell r="J1961">
            <v>11</v>
          </cell>
          <cell r="K1961">
            <v>4.1599999999999998E-2</v>
          </cell>
          <cell r="L1961" t="str">
            <v>NOM</v>
          </cell>
          <cell r="M1961" t="str">
            <v>DATATEC 2o. Nivel</v>
          </cell>
          <cell r="N1961">
            <v>2004011</v>
          </cell>
        </row>
        <row r="1962">
          <cell r="A1962">
            <v>38313</v>
          </cell>
          <cell r="B1962" t="str">
            <v>SOB</v>
          </cell>
          <cell r="C1962">
            <v>39124</v>
          </cell>
          <cell r="D1962">
            <v>2</v>
          </cell>
          <cell r="E1962">
            <v>6.08E-2</v>
          </cell>
          <cell r="F1962" t="str">
            <v>DAT</v>
          </cell>
          <cell r="G1962">
            <v>2</v>
          </cell>
          <cell r="H1962">
            <v>810</v>
          </cell>
          <cell r="I1962">
            <v>2004</v>
          </cell>
          <cell r="J1962">
            <v>11</v>
          </cell>
          <cell r="K1962">
            <v>0.1216</v>
          </cell>
          <cell r="L1962" t="str">
            <v>NOM</v>
          </cell>
          <cell r="M1962" t="str">
            <v>DATATEC 2o. Nivel</v>
          </cell>
          <cell r="N1962">
            <v>2004011</v>
          </cell>
        </row>
        <row r="1963">
          <cell r="A1963">
            <v>38313</v>
          </cell>
          <cell r="B1963" t="str">
            <v>SOB</v>
          </cell>
          <cell r="C1963">
            <v>39364</v>
          </cell>
          <cell r="D1963">
            <v>1</v>
          </cell>
          <cell r="E1963">
            <v>6.6000000000000003E-2</v>
          </cell>
          <cell r="F1963" t="str">
            <v>DAT</v>
          </cell>
          <cell r="G1963">
            <v>2</v>
          </cell>
          <cell r="H1963">
            <v>1050</v>
          </cell>
          <cell r="I1963">
            <v>2004</v>
          </cell>
          <cell r="J1963">
            <v>11</v>
          </cell>
          <cell r="K1963">
            <v>6.6000000000000003E-2</v>
          </cell>
          <cell r="L1963" t="str">
            <v>NOM</v>
          </cell>
          <cell r="M1963" t="str">
            <v>DATATEC 2o. Nivel</v>
          </cell>
          <cell r="N1963">
            <v>2004011</v>
          </cell>
        </row>
        <row r="1964">
          <cell r="A1964">
            <v>38313</v>
          </cell>
          <cell r="B1964" t="str">
            <v>SOB</v>
          </cell>
          <cell r="C1964">
            <v>40594</v>
          </cell>
          <cell r="D1964">
            <v>6</v>
          </cell>
          <cell r="E1964">
            <v>5.9025000000000001E-2</v>
          </cell>
          <cell r="F1964" t="str">
            <v>DAT</v>
          </cell>
          <cell r="G1964">
            <v>2</v>
          </cell>
          <cell r="H1964">
            <v>2280</v>
          </cell>
          <cell r="I1964">
            <v>2004</v>
          </cell>
          <cell r="J1964">
            <v>11</v>
          </cell>
          <cell r="K1964">
            <v>0.35415000000000002</v>
          </cell>
          <cell r="L1964" t="str">
            <v>VAC</v>
          </cell>
          <cell r="M1964" t="str">
            <v>DATATEC 2o. Nivel</v>
          </cell>
          <cell r="N1964">
            <v>2004011</v>
          </cell>
        </row>
        <row r="1965">
          <cell r="A1965">
            <v>38315</v>
          </cell>
          <cell r="B1965" t="str">
            <v>SOB</v>
          </cell>
          <cell r="C1965">
            <v>38370</v>
          </cell>
          <cell r="D1965">
            <v>3</v>
          </cell>
          <cell r="E1965">
            <v>3.4299999999999997E-2</v>
          </cell>
          <cell r="F1965" t="str">
            <v>DAT</v>
          </cell>
          <cell r="G1965">
            <v>1</v>
          </cell>
          <cell r="H1965">
            <v>54</v>
          </cell>
          <cell r="I1965">
            <v>2004</v>
          </cell>
          <cell r="J1965">
            <v>11</v>
          </cell>
          <cell r="K1965">
            <v>0.10289999999999999</v>
          </cell>
          <cell r="L1965" t="str">
            <v>NOM</v>
          </cell>
          <cell r="M1965" t="str">
            <v>DATATEC 1er. Nivel</v>
          </cell>
          <cell r="N1965">
            <v>2004011</v>
          </cell>
        </row>
        <row r="1966">
          <cell r="A1966">
            <v>38315</v>
          </cell>
          <cell r="B1966" t="str">
            <v>SOB</v>
          </cell>
          <cell r="C1966">
            <v>38941</v>
          </cell>
          <cell r="D1966">
            <v>2</v>
          </cell>
          <cell r="E1966">
            <v>5.67E-2</v>
          </cell>
          <cell r="F1966" t="str">
            <v>DAT</v>
          </cell>
          <cell r="G1966">
            <v>1</v>
          </cell>
          <cell r="H1966">
            <v>625</v>
          </cell>
          <cell r="I1966">
            <v>2004</v>
          </cell>
          <cell r="J1966">
            <v>11</v>
          </cell>
          <cell r="K1966">
            <v>0.1134</v>
          </cell>
          <cell r="L1966" t="str">
            <v>NOM</v>
          </cell>
          <cell r="M1966" t="str">
            <v>DATATEC 1er. Nivel</v>
          </cell>
          <cell r="N1966">
            <v>2004011</v>
          </cell>
        </row>
        <row r="1967">
          <cell r="A1967">
            <v>38315</v>
          </cell>
          <cell r="B1967" t="str">
            <v>SOB</v>
          </cell>
          <cell r="C1967">
            <v>39124</v>
          </cell>
          <cell r="D1967">
            <v>5</v>
          </cell>
          <cell r="E1967">
            <v>6.1400000000000003E-2</v>
          </cell>
          <cell r="F1967" t="str">
            <v>DAT</v>
          </cell>
          <cell r="G1967">
            <v>1</v>
          </cell>
          <cell r="H1967">
            <v>808</v>
          </cell>
          <cell r="I1967">
            <v>2004</v>
          </cell>
          <cell r="J1967">
            <v>11</v>
          </cell>
          <cell r="K1967">
            <v>0.307</v>
          </cell>
          <cell r="L1967" t="str">
            <v>NOM</v>
          </cell>
          <cell r="M1967" t="str">
            <v>DATATEC 1er. Nivel</v>
          </cell>
          <cell r="N1967">
            <v>2004011</v>
          </cell>
        </row>
        <row r="1968">
          <cell r="A1968">
            <v>38315</v>
          </cell>
          <cell r="B1968" t="str">
            <v>SOB</v>
          </cell>
          <cell r="C1968">
            <v>38370</v>
          </cell>
          <cell r="D1968">
            <v>12</v>
          </cell>
          <cell r="E1968">
            <v>3.4325000000000001E-2</v>
          </cell>
          <cell r="F1968" t="str">
            <v>DAT</v>
          </cell>
          <cell r="G1968">
            <v>2</v>
          </cell>
          <cell r="H1968">
            <v>54</v>
          </cell>
          <cell r="I1968">
            <v>2004</v>
          </cell>
          <cell r="J1968">
            <v>11</v>
          </cell>
          <cell r="K1968">
            <v>0.41190000000000004</v>
          </cell>
          <cell r="L1968" t="str">
            <v>NOM</v>
          </cell>
          <cell r="M1968" t="str">
            <v>DATATEC 2o. Nivel</v>
          </cell>
          <cell r="N1968">
            <v>2004011</v>
          </cell>
        </row>
        <row r="1969">
          <cell r="A1969">
            <v>38315</v>
          </cell>
          <cell r="B1969" t="str">
            <v>SOB</v>
          </cell>
          <cell r="C1969">
            <v>38514</v>
          </cell>
          <cell r="D1969">
            <v>6</v>
          </cell>
          <cell r="E1969">
            <v>4.1266999999999998E-2</v>
          </cell>
          <cell r="F1969" t="str">
            <v>DAT</v>
          </cell>
          <cell r="G1969">
            <v>2</v>
          </cell>
          <cell r="H1969">
            <v>198</v>
          </cell>
          <cell r="I1969">
            <v>2004</v>
          </cell>
          <cell r="J1969">
            <v>11</v>
          </cell>
          <cell r="K1969">
            <v>0.24760199999999999</v>
          </cell>
          <cell r="L1969" t="str">
            <v>NOM</v>
          </cell>
          <cell r="M1969" t="str">
            <v>DATATEC 2o. Nivel</v>
          </cell>
          <cell r="N1969">
            <v>2004011</v>
          </cell>
        </row>
        <row r="1970">
          <cell r="A1970">
            <v>38315</v>
          </cell>
          <cell r="B1970" t="str">
            <v>SOB</v>
          </cell>
          <cell r="C1970">
            <v>38941</v>
          </cell>
          <cell r="D1970">
            <v>3</v>
          </cell>
          <cell r="E1970">
            <v>5.6667000000000002E-2</v>
          </cell>
          <cell r="F1970" t="str">
            <v>DAT</v>
          </cell>
          <cell r="G1970">
            <v>2</v>
          </cell>
          <cell r="H1970">
            <v>625</v>
          </cell>
          <cell r="I1970">
            <v>2004</v>
          </cell>
          <cell r="J1970">
            <v>11</v>
          </cell>
          <cell r="K1970">
            <v>0.17000100000000001</v>
          </cell>
          <cell r="L1970" t="str">
            <v>NOM</v>
          </cell>
          <cell r="M1970" t="str">
            <v>DATATEC 2o. Nivel</v>
          </cell>
          <cell r="N1970">
            <v>2004011</v>
          </cell>
        </row>
        <row r="1971">
          <cell r="A1971">
            <v>38315</v>
          </cell>
          <cell r="B1971" t="str">
            <v>SOB</v>
          </cell>
          <cell r="C1971">
            <v>39364</v>
          </cell>
          <cell r="D1971">
            <v>9</v>
          </cell>
          <cell r="E1971">
            <v>6.6977999999999996E-2</v>
          </cell>
          <cell r="F1971" t="str">
            <v>DAT</v>
          </cell>
          <cell r="G1971">
            <v>2</v>
          </cell>
          <cell r="H1971">
            <v>1048</v>
          </cell>
          <cell r="I1971">
            <v>2004</v>
          </cell>
          <cell r="J1971">
            <v>11</v>
          </cell>
          <cell r="K1971">
            <v>0.60280199999999995</v>
          </cell>
          <cell r="L1971" t="str">
            <v>NOM</v>
          </cell>
          <cell r="M1971" t="str">
            <v>DATATEC 2o. Nivel</v>
          </cell>
          <cell r="N1971">
            <v>2004011</v>
          </cell>
        </row>
        <row r="1972">
          <cell r="A1972">
            <v>38315</v>
          </cell>
          <cell r="B1972" t="str">
            <v>SOB</v>
          </cell>
          <cell r="C1972">
            <v>40765</v>
          </cell>
          <cell r="D1972">
            <v>2</v>
          </cell>
          <cell r="E1972">
            <v>9.7000000000000003E-2</v>
          </cell>
          <cell r="F1972" t="str">
            <v>DAT</v>
          </cell>
          <cell r="G1972">
            <v>2</v>
          </cell>
          <cell r="H1972">
            <v>2449</v>
          </cell>
          <cell r="I1972">
            <v>2004</v>
          </cell>
          <cell r="J1972">
            <v>11</v>
          </cell>
          <cell r="K1972">
            <v>0.19400000000000001</v>
          </cell>
          <cell r="L1972" t="str">
            <v>NOM</v>
          </cell>
          <cell r="M1972" t="str">
            <v>DATATEC 2o. Nivel</v>
          </cell>
          <cell r="N1972">
            <v>2004011</v>
          </cell>
        </row>
        <row r="1973">
          <cell r="A1973">
            <v>38316</v>
          </cell>
          <cell r="B1973" t="str">
            <v>SOB</v>
          </cell>
          <cell r="C1973">
            <v>38514</v>
          </cell>
          <cell r="D1973">
            <v>6</v>
          </cell>
          <cell r="E1973">
            <v>4.1200000000000001E-2</v>
          </cell>
          <cell r="F1973" t="str">
            <v>DAT</v>
          </cell>
          <cell r="G1973">
            <v>2</v>
          </cell>
          <cell r="H1973">
            <v>197</v>
          </cell>
          <cell r="I1973">
            <v>2004</v>
          </cell>
          <cell r="J1973">
            <v>11</v>
          </cell>
          <cell r="K1973">
            <v>0.2472</v>
          </cell>
          <cell r="L1973" t="str">
            <v>NOM</v>
          </cell>
          <cell r="M1973" t="str">
            <v>DATATEC 2o. Nivel</v>
          </cell>
          <cell r="N1973">
            <v>2004011</v>
          </cell>
        </row>
        <row r="1974">
          <cell r="A1974">
            <v>38316</v>
          </cell>
          <cell r="B1974" t="str">
            <v>SOB</v>
          </cell>
          <cell r="C1974">
            <v>38941</v>
          </cell>
          <cell r="D1974">
            <v>4</v>
          </cell>
          <cell r="E1974">
            <v>5.6825000000000001E-2</v>
          </cell>
          <cell r="F1974" t="str">
            <v>DAT</v>
          </cell>
          <cell r="G1974">
            <v>2</v>
          </cell>
          <cell r="H1974">
            <v>624</v>
          </cell>
          <cell r="I1974">
            <v>2004</v>
          </cell>
          <cell r="J1974">
            <v>11</v>
          </cell>
          <cell r="K1974">
            <v>0.2273</v>
          </cell>
          <cell r="L1974" t="str">
            <v>NOM</v>
          </cell>
          <cell r="M1974" t="str">
            <v>DATATEC 2o. Nivel</v>
          </cell>
          <cell r="N1974">
            <v>2004011</v>
          </cell>
        </row>
        <row r="1975">
          <cell r="A1975">
            <v>38316</v>
          </cell>
          <cell r="B1975" t="str">
            <v>SOB</v>
          </cell>
          <cell r="C1975">
            <v>38941</v>
          </cell>
          <cell r="D1975">
            <v>2</v>
          </cell>
          <cell r="E1975">
            <v>5.6399999999999999E-2</v>
          </cell>
          <cell r="F1975" t="str">
            <v>CIM</v>
          </cell>
          <cell r="G1975">
            <v>2</v>
          </cell>
          <cell r="H1975">
            <v>624</v>
          </cell>
          <cell r="I1975">
            <v>2004</v>
          </cell>
          <cell r="J1975">
            <v>11</v>
          </cell>
          <cell r="K1975">
            <v>0.1128</v>
          </cell>
          <cell r="L1975" t="str">
            <v>NOM</v>
          </cell>
          <cell r="M1975" t="str">
            <v>CIMD 2o. Nivel</v>
          </cell>
          <cell r="N1975">
            <v>2004011</v>
          </cell>
        </row>
        <row r="1976">
          <cell r="A1976">
            <v>38316</v>
          </cell>
          <cell r="B1976" t="str">
            <v>SOB</v>
          </cell>
          <cell r="C1976">
            <v>39364</v>
          </cell>
          <cell r="D1976">
            <v>2</v>
          </cell>
          <cell r="E1976">
            <v>6.6500000000000004E-2</v>
          </cell>
          <cell r="F1976" t="str">
            <v>CIM</v>
          </cell>
          <cell r="G1976">
            <v>2</v>
          </cell>
          <cell r="H1976">
            <v>1047</v>
          </cell>
          <cell r="I1976">
            <v>2004</v>
          </cell>
          <cell r="J1976">
            <v>11</v>
          </cell>
          <cell r="K1976">
            <v>0.13300000000000001</v>
          </cell>
          <cell r="L1976" t="str">
            <v>NOM</v>
          </cell>
          <cell r="M1976" t="str">
            <v>CIMD 2o. Nivel</v>
          </cell>
          <cell r="N1976">
            <v>2004011</v>
          </cell>
        </row>
        <row r="1977">
          <cell r="A1977">
            <v>38317</v>
          </cell>
          <cell r="B1977" t="str">
            <v>SOB</v>
          </cell>
          <cell r="C1977">
            <v>38370</v>
          </cell>
          <cell r="D1977">
            <v>3</v>
          </cell>
          <cell r="E1977">
            <v>3.0499999999999999E-2</v>
          </cell>
          <cell r="F1977" t="str">
            <v>DAT</v>
          </cell>
          <cell r="G1977">
            <v>1</v>
          </cell>
          <cell r="H1977">
            <v>50</v>
          </cell>
          <cell r="I1977">
            <v>2004</v>
          </cell>
          <cell r="J1977">
            <v>11</v>
          </cell>
          <cell r="K1977">
            <v>9.1499999999999998E-2</v>
          </cell>
          <cell r="L1977" t="str">
            <v>NOM</v>
          </cell>
          <cell r="M1977" t="str">
            <v>DATATEC 1er. Nivel</v>
          </cell>
          <cell r="N1977">
            <v>2004011</v>
          </cell>
        </row>
        <row r="1978">
          <cell r="A1978">
            <v>38317</v>
          </cell>
          <cell r="B1978" t="str">
            <v>SOB</v>
          </cell>
          <cell r="C1978">
            <v>40765</v>
          </cell>
          <cell r="D1978">
            <v>2</v>
          </cell>
          <cell r="E1978">
            <v>9.7000000000000003E-2</v>
          </cell>
          <cell r="F1978" t="str">
            <v>CIM</v>
          </cell>
          <cell r="G1978">
            <v>2</v>
          </cell>
          <cell r="H1978">
            <v>2445</v>
          </cell>
          <cell r="I1978">
            <v>2004</v>
          </cell>
          <cell r="J1978">
            <v>11</v>
          </cell>
          <cell r="K1978">
            <v>0.19400000000000001</v>
          </cell>
          <cell r="L1978" t="str">
            <v>NOM</v>
          </cell>
          <cell r="M1978" t="str">
            <v>CIMD 2o. Nivel</v>
          </cell>
          <cell r="N1978">
            <v>2004011</v>
          </cell>
        </row>
        <row r="1979">
          <cell r="A1979">
            <v>38320</v>
          </cell>
          <cell r="B1979" t="str">
            <v>SOB</v>
          </cell>
          <cell r="C1979">
            <v>38941</v>
          </cell>
          <cell r="D1979">
            <v>1</v>
          </cell>
          <cell r="E1979">
            <v>5.7000000000000002E-2</v>
          </cell>
          <cell r="F1979" t="str">
            <v>DAT</v>
          </cell>
          <cell r="G1979">
            <v>2</v>
          </cell>
          <cell r="H1979">
            <v>620</v>
          </cell>
          <cell r="I1979">
            <v>2004</v>
          </cell>
          <cell r="J1979">
            <v>11</v>
          </cell>
          <cell r="K1979">
            <v>5.7000000000000002E-2</v>
          </cell>
          <cell r="L1979" t="str">
            <v>NOM</v>
          </cell>
          <cell r="M1979" t="str">
            <v>DATATEC 2o. Nivel</v>
          </cell>
          <cell r="N1979">
            <v>2004011</v>
          </cell>
        </row>
        <row r="1980">
          <cell r="A1980">
            <v>38320</v>
          </cell>
          <cell r="B1980" t="str">
            <v>SOB</v>
          </cell>
          <cell r="C1980">
            <v>39855</v>
          </cell>
          <cell r="D1980">
            <v>3.29</v>
          </cell>
          <cell r="E1980">
            <v>8.1000000000000003E-2</v>
          </cell>
          <cell r="F1980" t="str">
            <v>DAT</v>
          </cell>
          <cell r="G1980">
            <v>2</v>
          </cell>
          <cell r="H1980">
            <v>1534</v>
          </cell>
          <cell r="I1980">
            <v>2004</v>
          </cell>
          <cell r="J1980">
            <v>11</v>
          </cell>
          <cell r="K1980">
            <v>0.26649</v>
          </cell>
          <cell r="L1980" t="str">
            <v>NOM</v>
          </cell>
          <cell r="M1980" t="str">
            <v>DATATEC 2o. Nivel</v>
          </cell>
          <cell r="N1980">
            <v>2004011</v>
          </cell>
        </row>
        <row r="1981">
          <cell r="A1981">
            <v>38321</v>
          </cell>
          <cell r="B1981" t="str">
            <v>SOB</v>
          </cell>
          <cell r="C1981">
            <v>39124</v>
          </cell>
          <cell r="D1981">
            <v>1</v>
          </cell>
          <cell r="E1981">
            <v>6.1899999999999997E-2</v>
          </cell>
          <cell r="F1981" t="str">
            <v>CIM</v>
          </cell>
          <cell r="G1981">
            <v>2</v>
          </cell>
          <cell r="H1981">
            <v>802</v>
          </cell>
          <cell r="I1981">
            <v>2004</v>
          </cell>
          <cell r="J1981">
            <v>11</v>
          </cell>
          <cell r="K1981">
            <v>6.1899999999999997E-2</v>
          </cell>
          <cell r="L1981" t="str">
            <v>NOM</v>
          </cell>
          <cell r="M1981" t="str">
            <v>CIMD 2o. Nivel</v>
          </cell>
          <cell r="N1981">
            <v>2004011</v>
          </cell>
        </row>
        <row r="1982">
          <cell r="A1982">
            <v>38321</v>
          </cell>
          <cell r="B1982" t="str">
            <v>SOB</v>
          </cell>
          <cell r="C1982">
            <v>38514</v>
          </cell>
          <cell r="D1982">
            <v>11</v>
          </cell>
          <cell r="E1982">
            <v>4.1081800000000002E-2</v>
          </cell>
          <cell r="F1982" t="str">
            <v>DAT</v>
          </cell>
          <cell r="G1982">
            <v>2</v>
          </cell>
          <cell r="H1982">
            <v>192</v>
          </cell>
          <cell r="I1982">
            <v>2004</v>
          </cell>
          <cell r="J1982">
            <v>11</v>
          </cell>
          <cell r="K1982">
            <v>0.45189980000000002</v>
          </cell>
          <cell r="L1982" t="str">
            <v>NOM</v>
          </cell>
          <cell r="M1982" t="str">
            <v>DATATEC 2o. Nivel</v>
          </cell>
          <cell r="N1982">
            <v>2004011</v>
          </cell>
        </row>
        <row r="1983">
          <cell r="A1983">
            <v>38322</v>
          </cell>
          <cell r="B1983" t="str">
            <v>SOB</v>
          </cell>
          <cell r="C1983">
            <v>38514</v>
          </cell>
          <cell r="D1983">
            <v>3</v>
          </cell>
          <cell r="E1983">
            <v>4.1000000000000002E-2</v>
          </cell>
          <cell r="F1983" t="str">
            <v>DAT</v>
          </cell>
          <cell r="G1983">
            <v>2</v>
          </cell>
          <cell r="H1983">
            <v>191</v>
          </cell>
          <cell r="I1983">
            <v>2004</v>
          </cell>
          <cell r="J1983">
            <v>12</v>
          </cell>
          <cell r="K1983">
            <v>0.123</v>
          </cell>
          <cell r="L1983" t="str">
            <v>NOM</v>
          </cell>
          <cell r="M1983" t="str">
            <v>DATATEC 2o. Nivel</v>
          </cell>
          <cell r="N1983">
            <v>2004012</v>
          </cell>
        </row>
        <row r="1984">
          <cell r="A1984">
            <v>38322</v>
          </cell>
          <cell r="B1984" t="str">
            <v>SOB</v>
          </cell>
          <cell r="C1984">
            <v>38941</v>
          </cell>
          <cell r="D1984">
            <v>6</v>
          </cell>
          <cell r="E1984">
            <v>5.7367000000000001E-2</v>
          </cell>
          <cell r="F1984" t="str">
            <v>DAT</v>
          </cell>
          <cell r="G1984">
            <v>2</v>
          </cell>
          <cell r="H1984">
            <v>618</v>
          </cell>
          <cell r="I1984">
            <v>2004</v>
          </cell>
          <cell r="J1984">
            <v>12</v>
          </cell>
          <cell r="K1984">
            <v>0.34420200000000001</v>
          </cell>
          <cell r="L1984" t="str">
            <v>NOM</v>
          </cell>
          <cell r="M1984" t="str">
            <v>DATATEC 2o. Nivel</v>
          </cell>
          <cell r="N1984">
            <v>2004012</v>
          </cell>
        </row>
        <row r="1985">
          <cell r="A1985">
            <v>38322</v>
          </cell>
          <cell r="B1985" t="str">
            <v>SOB</v>
          </cell>
          <cell r="C1985">
            <v>39124</v>
          </cell>
          <cell r="D1985">
            <v>1</v>
          </cell>
          <cell r="E1985">
            <v>6.2E-2</v>
          </cell>
          <cell r="F1985" t="str">
            <v>DAT</v>
          </cell>
          <cell r="G1985">
            <v>2</v>
          </cell>
          <cell r="H1985">
            <v>801</v>
          </cell>
          <cell r="I1985">
            <v>2004</v>
          </cell>
          <cell r="J1985">
            <v>12</v>
          </cell>
          <cell r="K1985">
            <v>6.2E-2</v>
          </cell>
          <cell r="L1985" t="str">
            <v>NOM</v>
          </cell>
          <cell r="M1985" t="str">
            <v>DATATEC 2o. Nivel</v>
          </cell>
          <cell r="N1985">
            <v>2004012</v>
          </cell>
        </row>
        <row r="1986">
          <cell r="A1986">
            <v>38322</v>
          </cell>
          <cell r="B1986" t="str">
            <v>SOB</v>
          </cell>
          <cell r="C1986">
            <v>39364</v>
          </cell>
          <cell r="D1986">
            <v>4</v>
          </cell>
          <cell r="E1986">
            <v>6.7500000000000004E-2</v>
          </cell>
          <cell r="F1986" t="str">
            <v>DAT</v>
          </cell>
          <cell r="G1986">
            <v>2</v>
          </cell>
          <cell r="H1986">
            <v>1041</v>
          </cell>
          <cell r="I1986">
            <v>2004</v>
          </cell>
          <cell r="J1986">
            <v>12</v>
          </cell>
          <cell r="K1986">
            <v>0.27</v>
          </cell>
          <cell r="L1986" t="str">
            <v>NOM</v>
          </cell>
          <cell r="M1986" t="str">
            <v>DATATEC 2o. Nivel</v>
          </cell>
          <cell r="N1986">
            <v>2004012</v>
          </cell>
        </row>
        <row r="1987">
          <cell r="A1987">
            <v>38323</v>
          </cell>
          <cell r="B1987" t="str">
            <v>SOB</v>
          </cell>
          <cell r="C1987">
            <v>38941</v>
          </cell>
          <cell r="D1987">
            <v>12</v>
          </cell>
          <cell r="E1987">
            <v>5.8000000000000003E-2</v>
          </cell>
          <cell r="F1987" t="str">
            <v>CIM</v>
          </cell>
          <cell r="G1987">
            <v>2</v>
          </cell>
          <cell r="H1987">
            <v>617</v>
          </cell>
          <cell r="I1987">
            <v>2004</v>
          </cell>
          <cell r="J1987">
            <v>12</v>
          </cell>
          <cell r="K1987">
            <v>0.69600000000000006</v>
          </cell>
          <cell r="L1987" t="str">
            <v>NOM</v>
          </cell>
          <cell r="M1987" t="str">
            <v>CIMD 2o. Nivel</v>
          </cell>
          <cell r="N1987">
            <v>2004012</v>
          </cell>
        </row>
        <row r="1988">
          <cell r="A1988">
            <v>38323</v>
          </cell>
          <cell r="B1988" t="str">
            <v>SOB</v>
          </cell>
          <cell r="C1988">
            <v>39364</v>
          </cell>
          <cell r="D1988">
            <v>3</v>
          </cell>
          <cell r="E1988">
            <v>6.701E-2</v>
          </cell>
          <cell r="F1988" t="str">
            <v>CIM</v>
          </cell>
          <cell r="G1988">
            <v>2</v>
          </cell>
          <cell r="H1988">
            <v>1040</v>
          </cell>
          <cell r="I1988">
            <v>2004</v>
          </cell>
          <cell r="J1988">
            <v>12</v>
          </cell>
          <cell r="K1988">
            <v>0.20102999999999999</v>
          </cell>
          <cell r="L1988" t="str">
            <v>NOM</v>
          </cell>
          <cell r="M1988" t="str">
            <v>CIMD 2o. Nivel</v>
          </cell>
          <cell r="N1988">
            <v>2004012</v>
          </cell>
        </row>
        <row r="1989">
          <cell r="A1989">
            <v>38323</v>
          </cell>
          <cell r="B1989" t="str">
            <v>SOB</v>
          </cell>
          <cell r="C1989">
            <v>39124</v>
          </cell>
          <cell r="D1989">
            <v>1</v>
          </cell>
          <cell r="E1989">
            <v>6.25E-2</v>
          </cell>
          <cell r="F1989" t="str">
            <v>DAT</v>
          </cell>
          <cell r="G1989">
            <v>1</v>
          </cell>
          <cell r="H1989">
            <v>800</v>
          </cell>
          <cell r="I1989">
            <v>2004</v>
          </cell>
          <cell r="J1989">
            <v>12</v>
          </cell>
          <cell r="K1989">
            <v>6.25E-2</v>
          </cell>
          <cell r="L1989" t="str">
            <v>NOM</v>
          </cell>
          <cell r="M1989" t="str">
            <v>DATATEC 1er. Nivel</v>
          </cell>
          <cell r="N1989">
            <v>2004012</v>
          </cell>
        </row>
        <row r="1990">
          <cell r="A1990">
            <v>38323</v>
          </cell>
          <cell r="B1990" t="str">
            <v>SOB</v>
          </cell>
          <cell r="C1990">
            <v>38941</v>
          </cell>
          <cell r="D1990">
            <v>2</v>
          </cell>
          <cell r="E1990">
            <v>5.8000000000000003E-2</v>
          </cell>
          <cell r="F1990" t="str">
            <v>DAT</v>
          </cell>
          <cell r="G1990">
            <v>2</v>
          </cell>
          <cell r="H1990">
            <v>617</v>
          </cell>
          <cell r="I1990">
            <v>2004</v>
          </cell>
          <cell r="J1990">
            <v>12</v>
          </cell>
          <cell r="K1990">
            <v>0.11600000000000001</v>
          </cell>
          <cell r="L1990" t="str">
            <v>NOM</v>
          </cell>
          <cell r="M1990" t="str">
            <v>DATATEC 2o. Nivel</v>
          </cell>
          <cell r="N1990">
            <v>2004012</v>
          </cell>
        </row>
        <row r="1991">
          <cell r="A1991">
            <v>38323</v>
          </cell>
          <cell r="B1991" t="str">
            <v>SOB</v>
          </cell>
          <cell r="C1991">
            <v>39364</v>
          </cell>
          <cell r="D1991">
            <v>1</v>
          </cell>
          <cell r="E1991">
            <v>6.8000000000000005E-2</v>
          </cell>
          <cell r="F1991" t="str">
            <v>DAT</v>
          </cell>
          <cell r="G1991">
            <v>2</v>
          </cell>
          <cell r="H1991">
            <v>1040</v>
          </cell>
          <cell r="I1991">
            <v>2004</v>
          </cell>
          <cell r="J1991">
            <v>12</v>
          </cell>
          <cell r="K1991">
            <v>6.8000000000000005E-2</v>
          </cell>
          <cell r="L1991" t="str">
            <v>NOM</v>
          </cell>
          <cell r="M1991" t="str">
            <v>DATATEC 2o. Nivel</v>
          </cell>
          <cell r="N1991">
            <v>2004012</v>
          </cell>
        </row>
        <row r="1992">
          <cell r="A1992">
            <v>38323</v>
          </cell>
          <cell r="B1992" t="str">
            <v>SOB</v>
          </cell>
          <cell r="C1992">
            <v>39638</v>
          </cell>
          <cell r="D1992">
            <v>6</v>
          </cell>
          <cell r="E1992">
            <v>7.3999999999999996E-2</v>
          </cell>
          <cell r="F1992" t="str">
            <v>DAT</v>
          </cell>
          <cell r="G1992">
            <v>2</v>
          </cell>
          <cell r="H1992">
            <v>1314</v>
          </cell>
          <cell r="I1992">
            <v>2004</v>
          </cell>
          <cell r="J1992">
            <v>12</v>
          </cell>
          <cell r="K1992">
            <v>0.44399999999999995</v>
          </cell>
          <cell r="L1992" t="str">
            <v>NOM</v>
          </cell>
          <cell r="M1992" t="str">
            <v>DATATEC 2o. Nivel</v>
          </cell>
          <cell r="N1992">
            <v>2004012</v>
          </cell>
        </row>
        <row r="1993">
          <cell r="A1993">
            <v>38323</v>
          </cell>
          <cell r="B1993" t="str">
            <v>SOB</v>
          </cell>
          <cell r="C1993">
            <v>39855</v>
          </cell>
          <cell r="D1993">
            <v>6</v>
          </cell>
          <cell r="E1993">
            <v>8.1350000000000006E-2</v>
          </cell>
          <cell r="F1993" t="str">
            <v>DAT</v>
          </cell>
          <cell r="G1993">
            <v>2</v>
          </cell>
          <cell r="H1993">
            <v>1531</v>
          </cell>
          <cell r="I1993">
            <v>2004</v>
          </cell>
          <cell r="J1993">
            <v>12</v>
          </cell>
          <cell r="K1993">
            <v>0.48810000000000003</v>
          </cell>
          <cell r="L1993" t="str">
            <v>NOM</v>
          </cell>
          <cell r="M1993" t="str">
            <v>DATATEC 2o. Nivel</v>
          </cell>
          <cell r="N1993">
            <v>2004012</v>
          </cell>
        </row>
        <row r="1994">
          <cell r="A1994">
            <v>38324</v>
          </cell>
          <cell r="B1994" t="str">
            <v>SOB</v>
          </cell>
          <cell r="C1994">
            <v>39364</v>
          </cell>
          <cell r="D1994">
            <v>2</v>
          </cell>
          <cell r="E1994">
            <v>6.8199999999999997E-2</v>
          </cell>
          <cell r="F1994" t="str">
            <v>DAT</v>
          </cell>
          <cell r="G1994">
            <v>1</v>
          </cell>
          <cell r="H1994">
            <v>1037</v>
          </cell>
          <cell r="I1994">
            <v>2004</v>
          </cell>
          <cell r="J1994">
            <v>12</v>
          </cell>
          <cell r="K1994">
            <v>0.13639999999999999</v>
          </cell>
          <cell r="L1994" t="str">
            <v>NOM</v>
          </cell>
          <cell r="M1994" t="str">
            <v>DATATEC 1er. Nivel</v>
          </cell>
          <cell r="N1994">
            <v>2004012</v>
          </cell>
        </row>
        <row r="1995">
          <cell r="A1995">
            <v>38324</v>
          </cell>
          <cell r="B1995" t="str">
            <v>SOB</v>
          </cell>
          <cell r="C1995">
            <v>38941</v>
          </cell>
          <cell r="D1995">
            <v>6</v>
          </cell>
          <cell r="E1995">
            <v>5.8250000000000003E-2</v>
          </cell>
          <cell r="F1995" t="str">
            <v>DAT</v>
          </cell>
          <cell r="G1995">
            <v>2</v>
          </cell>
          <cell r="H1995">
            <v>614</v>
          </cell>
          <cell r="I1995">
            <v>2004</v>
          </cell>
          <cell r="J1995">
            <v>12</v>
          </cell>
          <cell r="K1995">
            <v>0.34950000000000003</v>
          </cell>
          <cell r="L1995" t="str">
            <v>NOM</v>
          </cell>
          <cell r="M1995" t="str">
            <v>DATATEC 2o. Nivel</v>
          </cell>
          <cell r="N1995">
            <v>2004012</v>
          </cell>
        </row>
        <row r="1996">
          <cell r="A1996">
            <v>38324</v>
          </cell>
          <cell r="B1996" t="str">
            <v>SOB</v>
          </cell>
          <cell r="C1996">
            <v>39124</v>
          </cell>
          <cell r="D1996">
            <v>3</v>
          </cell>
          <cell r="E1996">
            <v>6.2799999999999995E-2</v>
          </cell>
          <cell r="F1996" t="str">
            <v>DAT</v>
          </cell>
          <cell r="G1996">
            <v>2</v>
          </cell>
          <cell r="H1996">
            <v>797</v>
          </cell>
          <cell r="I1996">
            <v>2004</v>
          </cell>
          <cell r="J1996">
            <v>12</v>
          </cell>
          <cell r="K1996">
            <v>0.18839999999999998</v>
          </cell>
          <cell r="L1996" t="str">
            <v>NOM</v>
          </cell>
          <cell r="M1996" t="str">
            <v>DATATEC 2o. Nivel</v>
          </cell>
          <cell r="N1996">
            <v>2004012</v>
          </cell>
        </row>
        <row r="1997">
          <cell r="A1997">
            <v>38324</v>
          </cell>
          <cell r="B1997" t="str">
            <v>SOB</v>
          </cell>
          <cell r="C1997">
            <v>39364</v>
          </cell>
          <cell r="D1997">
            <v>7</v>
          </cell>
          <cell r="E1997">
            <v>6.8285999999999999E-2</v>
          </cell>
          <cell r="F1997" t="str">
            <v>DAT</v>
          </cell>
          <cell r="G1997">
            <v>2</v>
          </cell>
          <cell r="H1997">
            <v>1037</v>
          </cell>
          <cell r="I1997">
            <v>2004</v>
          </cell>
          <cell r="J1997">
            <v>12</v>
          </cell>
          <cell r="K1997">
            <v>0.47800199999999998</v>
          </cell>
          <cell r="L1997" t="str">
            <v>NOM</v>
          </cell>
          <cell r="M1997" t="str">
            <v>DATATEC 2o. Nivel</v>
          </cell>
          <cell r="N1997">
            <v>2004012</v>
          </cell>
        </row>
        <row r="1998">
          <cell r="A1998">
            <v>38327</v>
          </cell>
          <cell r="B1998" t="str">
            <v>SOB</v>
          </cell>
          <cell r="C1998">
            <v>38941</v>
          </cell>
          <cell r="D1998">
            <v>4</v>
          </cell>
          <cell r="E1998">
            <v>5.8099999999999999E-2</v>
          </cell>
          <cell r="F1998" t="str">
            <v>DAT</v>
          </cell>
          <cell r="G1998">
            <v>2</v>
          </cell>
          <cell r="H1998">
            <v>613</v>
          </cell>
          <cell r="I1998">
            <v>2004</v>
          </cell>
          <cell r="J1998">
            <v>12</v>
          </cell>
          <cell r="K1998">
            <v>0.2324</v>
          </cell>
          <cell r="L1998" t="str">
            <v>NOM</v>
          </cell>
          <cell r="M1998" t="str">
            <v>DATATEC 2o. Nivel</v>
          </cell>
          <cell r="N1998">
            <v>2004012</v>
          </cell>
        </row>
        <row r="1999">
          <cell r="A1999">
            <v>38328</v>
          </cell>
          <cell r="B1999" t="str">
            <v>SOB</v>
          </cell>
          <cell r="C1999">
            <v>41669</v>
          </cell>
          <cell r="D1999">
            <v>2</v>
          </cell>
          <cell r="E1999">
            <v>6.1499999999999999E-2</v>
          </cell>
          <cell r="F1999" t="str">
            <v>CIM</v>
          </cell>
          <cell r="G1999">
            <v>2</v>
          </cell>
          <cell r="H1999">
            <v>3340</v>
          </cell>
          <cell r="I1999">
            <v>2004</v>
          </cell>
          <cell r="J1999">
            <v>12</v>
          </cell>
          <cell r="K1999">
            <v>0.123</v>
          </cell>
          <cell r="L1999" t="str">
            <v>VAC</v>
          </cell>
          <cell r="M1999" t="str">
            <v>CIMD 2o. Nivel</v>
          </cell>
          <cell r="N1999">
            <v>2004012</v>
          </cell>
        </row>
        <row r="2000">
          <cell r="A2000">
            <v>38328</v>
          </cell>
          <cell r="B2000" t="str">
            <v>SOB</v>
          </cell>
          <cell r="C2000">
            <v>39124</v>
          </cell>
          <cell r="D2000">
            <v>27.45</v>
          </cell>
          <cell r="E2000">
            <v>6.2899999999999998E-2</v>
          </cell>
          <cell r="F2000" t="str">
            <v>DAT</v>
          </cell>
          <cell r="G2000">
            <v>2</v>
          </cell>
          <cell r="H2000">
            <v>795</v>
          </cell>
          <cell r="I2000">
            <v>2004</v>
          </cell>
          <cell r="J2000">
            <v>12</v>
          </cell>
          <cell r="K2000">
            <v>1.7266049999999999</v>
          </cell>
          <cell r="L2000" t="str">
            <v>NOM</v>
          </cell>
          <cell r="M2000" t="str">
            <v>DATATEC 2o. Nivel</v>
          </cell>
          <cell r="N2000">
            <v>2004012</v>
          </cell>
        </row>
        <row r="2001">
          <cell r="A2001">
            <v>38328</v>
          </cell>
          <cell r="B2001" t="str">
            <v>SOB</v>
          </cell>
          <cell r="C2001">
            <v>41669</v>
          </cell>
          <cell r="D2001">
            <v>25</v>
          </cell>
          <cell r="E2001">
            <v>6.1499999999999999E-2</v>
          </cell>
          <cell r="F2001" t="str">
            <v>DAT</v>
          </cell>
          <cell r="G2001">
            <v>2</v>
          </cell>
          <cell r="H2001">
            <v>3340</v>
          </cell>
          <cell r="I2001">
            <v>2004</v>
          </cell>
          <cell r="J2001">
            <v>12</v>
          </cell>
          <cell r="K2001">
            <v>1.5375000000000001</v>
          </cell>
          <cell r="L2001" t="str">
            <v>VAC</v>
          </cell>
          <cell r="M2001" t="str">
            <v>DATATEC 2o. Nivel</v>
          </cell>
          <cell r="N2001">
            <v>2004012</v>
          </cell>
        </row>
        <row r="2002">
          <cell r="A2002">
            <v>38330</v>
          </cell>
          <cell r="B2002" t="str">
            <v>SOB</v>
          </cell>
          <cell r="C2002">
            <v>41669</v>
          </cell>
          <cell r="D2002">
            <v>2</v>
          </cell>
          <cell r="E2002">
            <v>6.1499999999999999E-2</v>
          </cell>
          <cell r="F2002" t="str">
            <v>CIM</v>
          </cell>
          <cell r="G2002">
            <v>2</v>
          </cell>
          <cell r="H2002">
            <v>3338</v>
          </cell>
          <cell r="I2002">
            <v>2004</v>
          </cell>
          <cell r="J2002">
            <v>12</v>
          </cell>
          <cell r="K2002">
            <v>0.123</v>
          </cell>
          <cell r="L2002" t="str">
            <v>VAC</v>
          </cell>
          <cell r="M2002" t="str">
            <v>CIMD 2o. Nivel</v>
          </cell>
          <cell r="N2002">
            <v>2004012</v>
          </cell>
        </row>
        <row r="2003">
          <cell r="A2003">
            <v>38330</v>
          </cell>
          <cell r="B2003" t="str">
            <v>SOB</v>
          </cell>
          <cell r="C2003">
            <v>43659</v>
          </cell>
          <cell r="D2003">
            <v>1</v>
          </cell>
          <cell r="E2003">
            <v>6.6000000000000003E-2</v>
          </cell>
          <cell r="F2003" t="str">
            <v>CIM</v>
          </cell>
          <cell r="G2003">
            <v>2</v>
          </cell>
          <cell r="H2003">
            <v>5328</v>
          </cell>
          <cell r="I2003">
            <v>2004</v>
          </cell>
          <cell r="J2003">
            <v>12</v>
          </cell>
          <cell r="K2003">
            <v>6.6000000000000003E-2</v>
          </cell>
          <cell r="L2003" t="str">
            <v>VAC</v>
          </cell>
          <cell r="M2003" t="str">
            <v>CIMD 2o. Nivel</v>
          </cell>
          <cell r="N2003">
            <v>2004012</v>
          </cell>
        </row>
        <row r="2004">
          <cell r="A2004">
            <v>38330</v>
          </cell>
          <cell r="B2004" t="str">
            <v>SOB</v>
          </cell>
          <cell r="C2004">
            <v>38514</v>
          </cell>
          <cell r="D2004">
            <v>5</v>
          </cell>
          <cell r="E2004">
            <v>4.0300000000000002E-2</v>
          </cell>
          <cell r="F2004" t="str">
            <v>DAT</v>
          </cell>
          <cell r="G2004">
            <v>1</v>
          </cell>
          <cell r="H2004">
            <v>183</v>
          </cell>
          <cell r="I2004">
            <v>2004</v>
          </cell>
          <cell r="J2004">
            <v>12</v>
          </cell>
          <cell r="K2004">
            <v>0.20150000000000001</v>
          </cell>
          <cell r="L2004" t="str">
            <v>NOM</v>
          </cell>
          <cell r="M2004" t="str">
            <v>DATATEC 1er. Nivel</v>
          </cell>
          <cell r="N2004">
            <v>2004012</v>
          </cell>
        </row>
        <row r="2005">
          <cell r="A2005">
            <v>38330</v>
          </cell>
          <cell r="B2005" t="str">
            <v>SOB</v>
          </cell>
          <cell r="C2005">
            <v>39364</v>
          </cell>
          <cell r="D2005">
            <v>5</v>
          </cell>
          <cell r="E2005">
            <v>6.7500000000000004E-2</v>
          </cell>
          <cell r="F2005" t="str">
            <v>DAT</v>
          </cell>
          <cell r="G2005">
            <v>1</v>
          </cell>
          <cell r="H2005">
            <v>1033</v>
          </cell>
          <cell r="I2005">
            <v>2004</v>
          </cell>
          <cell r="J2005">
            <v>12</v>
          </cell>
          <cell r="K2005">
            <v>0.33750000000000002</v>
          </cell>
          <cell r="L2005" t="str">
            <v>NOM</v>
          </cell>
          <cell r="M2005" t="str">
            <v>DATATEC 1er. Nivel</v>
          </cell>
          <cell r="N2005">
            <v>2004012</v>
          </cell>
        </row>
        <row r="2006">
          <cell r="A2006">
            <v>38330</v>
          </cell>
          <cell r="B2006" t="str">
            <v>SOB</v>
          </cell>
          <cell r="C2006">
            <v>38370</v>
          </cell>
          <cell r="D2006">
            <v>24</v>
          </cell>
          <cell r="E2006">
            <v>2.7583E-2</v>
          </cell>
          <cell r="F2006" t="str">
            <v>DAT</v>
          </cell>
          <cell r="G2006">
            <v>2</v>
          </cell>
          <cell r="H2006">
            <v>39</v>
          </cell>
          <cell r="I2006">
            <v>2004</v>
          </cell>
          <cell r="J2006">
            <v>12</v>
          </cell>
          <cell r="K2006">
            <v>0.66199200000000002</v>
          </cell>
          <cell r="L2006" t="str">
            <v>NOM</v>
          </cell>
          <cell r="M2006" t="str">
            <v>DATATEC 2o. Nivel</v>
          </cell>
          <cell r="N2006">
            <v>2004012</v>
          </cell>
        </row>
        <row r="2007">
          <cell r="A2007">
            <v>38330</v>
          </cell>
          <cell r="B2007" t="str">
            <v>SOB</v>
          </cell>
          <cell r="C2007">
            <v>38514</v>
          </cell>
          <cell r="D2007">
            <v>22</v>
          </cell>
          <cell r="E2007">
            <v>4.0318E-2</v>
          </cell>
          <cell r="F2007" t="str">
            <v>DAT</v>
          </cell>
          <cell r="G2007">
            <v>2</v>
          </cell>
          <cell r="H2007">
            <v>183</v>
          </cell>
          <cell r="I2007">
            <v>2004</v>
          </cell>
          <cell r="J2007">
            <v>12</v>
          </cell>
          <cell r="K2007">
            <v>0.88699600000000001</v>
          </cell>
          <cell r="L2007" t="str">
            <v>NOM</v>
          </cell>
          <cell r="M2007" t="str">
            <v>DATATEC 2o. Nivel</v>
          </cell>
          <cell r="N2007">
            <v>2004012</v>
          </cell>
        </row>
        <row r="2008">
          <cell r="A2008">
            <v>38330</v>
          </cell>
          <cell r="B2008" t="str">
            <v>SOB</v>
          </cell>
          <cell r="C2008">
            <v>38941</v>
          </cell>
          <cell r="D2008">
            <v>9</v>
          </cell>
          <cell r="E2008">
            <v>5.7488999999999998E-2</v>
          </cell>
          <cell r="F2008" t="str">
            <v>DAT</v>
          </cell>
          <cell r="G2008">
            <v>2</v>
          </cell>
          <cell r="H2008">
            <v>610</v>
          </cell>
          <cell r="I2008">
            <v>2004</v>
          </cell>
          <cell r="J2008">
            <v>12</v>
          </cell>
          <cell r="K2008">
            <v>0.517401</v>
          </cell>
          <cell r="L2008" t="str">
            <v>NOM</v>
          </cell>
          <cell r="M2008" t="str">
            <v>DATATEC 2o. Nivel</v>
          </cell>
          <cell r="N2008">
            <v>2004012</v>
          </cell>
        </row>
        <row r="2009">
          <cell r="A2009">
            <v>38330</v>
          </cell>
          <cell r="B2009" t="str">
            <v>SOB</v>
          </cell>
          <cell r="C2009">
            <v>39124</v>
          </cell>
          <cell r="D2009">
            <v>8.8000000000000007</v>
          </cell>
          <cell r="E2009">
            <v>6.2850000000000003E-2</v>
          </cell>
          <cell r="F2009" t="str">
            <v>DAT</v>
          </cell>
          <cell r="G2009">
            <v>2</v>
          </cell>
          <cell r="H2009">
            <v>793</v>
          </cell>
          <cell r="I2009">
            <v>2004</v>
          </cell>
          <cell r="J2009">
            <v>12</v>
          </cell>
          <cell r="K2009">
            <v>0.55308000000000013</v>
          </cell>
          <cell r="L2009" t="str">
            <v>NOM</v>
          </cell>
          <cell r="M2009" t="str">
            <v>DATATEC 2o. Nivel</v>
          </cell>
          <cell r="N2009">
            <v>2004012</v>
          </cell>
        </row>
        <row r="2010">
          <cell r="A2010">
            <v>38330</v>
          </cell>
          <cell r="B2010" t="str">
            <v>SOB</v>
          </cell>
          <cell r="C2010">
            <v>40765</v>
          </cell>
          <cell r="D2010">
            <v>19.5</v>
          </cell>
          <cell r="E2010">
            <v>9.7100000000000006E-2</v>
          </cell>
          <cell r="F2010" t="str">
            <v>DAT</v>
          </cell>
          <cell r="G2010">
            <v>2</v>
          </cell>
          <cell r="H2010">
            <v>2434</v>
          </cell>
          <cell r="I2010">
            <v>2004</v>
          </cell>
          <cell r="J2010">
            <v>12</v>
          </cell>
          <cell r="K2010">
            <v>1.8934500000000001</v>
          </cell>
          <cell r="L2010" t="str">
            <v>NOM</v>
          </cell>
          <cell r="M2010" t="str">
            <v>DATATEC 2o. Nivel</v>
          </cell>
          <cell r="N2010">
            <v>2004012</v>
          </cell>
        </row>
        <row r="2011">
          <cell r="A2011">
            <v>38330</v>
          </cell>
          <cell r="B2011" t="str">
            <v>SOB</v>
          </cell>
          <cell r="C2011">
            <v>43659</v>
          </cell>
          <cell r="D2011">
            <v>10.5</v>
          </cell>
          <cell r="E2011">
            <v>6.6000000000000003E-2</v>
          </cell>
          <cell r="F2011" t="str">
            <v>DAT</v>
          </cell>
          <cell r="G2011">
            <v>2</v>
          </cell>
          <cell r="H2011">
            <v>5328</v>
          </cell>
          <cell r="I2011">
            <v>2004</v>
          </cell>
          <cell r="J2011">
            <v>12</v>
          </cell>
          <cell r="K2011">
            <v>0.69300000000000006</v>
          </cell>
          <cell r="L2011" t="str">
            <v>VAC</v>
          </cell>
          <cell r="M2011" t="str">
            <v>DATATEC 2o. Nivel</v>
          </cell>
          <cell r="N2011">
            <v>2004012</v>
          </cell>
        </row>
        <row r="2012">
          <cell r="A2012">
            <v>38331</v>
          </cell>
          <cell r="B2012" t="str">
            <v>SOB</v>
          </cell>
          <cell r="C2012">
            <v>39364</v>
          </cell>
          <cell r="D2012">
            <v>2</v>
          </cell>
          <cell r="E2012">
            <v>6.7199999999999996E-2</v>
          </cell>
          <cell r="F2012" t="str">
            <v>DAT</v>
          </cell>
          <cell r="G2012">
            <v>1</v>
          </cell>
          <cell r="H2012">
            <v>1030</v>
          </cell>
          <cell r="I2012">
            <v>2004</v>
          </cell>
          <cell r="J2012">
            <v>12</v>
          </cell>
          <cell r="K2012">
            <v>0.13439999999999999</v>
          </cell>
          <cell r="L2012" t="str">
            <v>NOM</v>
          </cell>
          <cell r="M2012" t="str">
            <v>DATATEC 1er. Nivel</v>
          </cell>
          <cell r="N2012">
            <v>2004012</v>
          </cell>
        </row>
        <row r="2013">
          <cell r="A2013">
            <v>38331</v>
          </cell>
          <cell r="B2013" t="str">
            <v>SOB</v>
          </cell>
          <cell r="C2013">
            <v>38370</v>
          </cell>
          <cell r="D2013">
            <v>18</v>
          </cell>
          <cell r="E2013">
            <v>2.1000000000000001E-2</v>
          </cell>
          <cell r="F2013" t="str">
            <v>DAT</v>
          </cell>
          <cell r="G2013">
            <v>2</v>
          </cell>
          <cell r="H2013">
            <v>36</v>
          </cell>
          <cell r="I2013">
            <v>2004</v>
          </cell>
          <cell r="J2013">
            <v>12</v>
          </cell>
          <cell r="K2013">
            <v>0.378</v>
          </cell>
          <cell r="L2013" t="str">
            <v>NOM</v>
          </cell>
          <cell r="M2013" t="str">
            <v>DATATEC 2o. Nivel</v>
          </cell>
          <cell r="N2013">
            <v>2004012</v>
          </cell>
        </row>
        <row r="2014">
          <cell r="A2014">
            <v>38331</v>
          </cell>
          <cell r="B2014" t="str">
            <v>SOB</v>
          </cell>
          <cell r="C2014">
            <v>38514</v>
          </cell>
          <cell r="D2014">
            <v>28</v>
          </cell>
          <cell r="E2014">
            <v>3.9774999999999998E-2</v>
          </cell>
          <cell r="F2014" t="str">
            <v>DAT</v>
          </cell>
          <cell r="G2014">
            <v>2</v>
          </cell>
          <cell r="H2014">
            <v>180</v>
          </cell>
          <cell r="I2014">
            <v>2004</v>
          </cell>
          <cell r="J2014">
            <v>12</v>
          </cell>
          <cell r="K2014">
            <v>1.1136999999999999</v>
          </cell>
          <cell r="L2014" t="str">
            <v>NOM</v>
          </cell>
          <cell r="M2014" t="str">
            <v>DATATEC 2o. Nivel</v>
          </cell>
          <cell r="N2014">
            <v>2004012</v>
          </cell>
        </row>
        <row r="2015">
          <cell r="A2015">
            <v>38331</v>
          </cell>
          <cell r="B2015" t="str">
            <v>SOB</v>
          </cell>
          <cell r="C2015">
            <v>38941</v>
          </cell>
          <cell r="D2015">
            <v>7.5</v>
          </cell>
          <cell r="E2015">
            <v>5.6833000000000002E-2</v>
          </cell>
          <cell r="F2015" t="str">
            <v>DAT</v>
          </cell>
          <cell r="G2015">
            <v>2</v>
          </cell>
          <cell r="H2015">
            <v>607</v>
          </cell>
          <cell r="I2015">
            <v>2004</v>
          </cell>
          <cell r="J2015">
            <v>12</v>
          </cell>
          <cell r="K2015">
            <v>0.4262475</v>
          </cell>
          <cell r="L2015" t="str">
            <v>NOM</v>
          </cell>
          <cell r="M2015" t="str">
            <v>DATATEC 2o. Nivel</v>
          </cell>
          <cell r="N2015">
            <v>2004012</v>
          </cell>
        </row>
        <row r="2016">
          <cell r="A2016">
            <v>38331</v>
          </cell>
          <cell r="B2016" t="str">
            <v>SOB</v>
          </cell>
          <cell r="C2016">
            <v>39124</v>
          </cell>
          <cell r="D2016">
            <v>3.5</v>
          </cell>
          <cell r="E2016">
            <v>6.1885999999999997E-2</v>
          </cell>
          <cell r="F2016" t="str">
            <v>DAT</v>
          </cell>
          <cell r="G2016">
            <v>2</v>
          </cell>
          <cell r="H2016">
            <v>790</v>
          </cell>
          <cell r="I2016">
            <v>2004</v>
          </cell>
          <cell r="J2016">
            <v>12</v>
          </cell>
          <cell r="K2016">
            <v>0.21660099999999999</v>
          </cell>
          <cell r="L2016" t="str">
            <v>NOM</v>
          </cell>
          <cell r="M2016" t="str">
            <v>DATATEC 2o. Nivel</v>
          </cell>
          <cell r="N2016">
            <v>2004012</v>
          </cell>
        </row>
        <row r="2017">
          <cell r="A2017">
            <v>38331</v>
          </cell>
          <cell r="B2017" t="str">
            <v>SOB</v>
          </cell>
          <cell r="C2017">
            <v>39364</v>
          </cell>
          <cell r="D2017">
            <v>7</v>
          </cell>
          <cell r="E2017">
            <v>6.7000000000000004E-2</v>
          </cell>
          <cell r="F2017" t="str">
            <v>DAT</v>
          </cell>
          <cell r="G2017">
            <v>2</v>
          </cell>
          <cell r="H2017">
            <v>1030</v>
          </cell>
          <cell r="I2017">
            <v>2004</v>
          </cell>
          <cell r="J2017">
            <v>12</v>
          </cell>
          <cell r="K2017">
            <v>0.46900000000000003</v>
          </cell>
          <cell r="L2017" t="str">
            <v>NOM</v>
          </cell>
          <cell r="M2017" t="str">
            <v>DATATEC 2o. Nivel</v>
          </cell>
          <cell r="N2017">
            <v>2004012</v>
          </cell>
        </row>
        <row r="2018">
          <cell r="A2018">
            <v>38335</v>
          </cell>
          <cell r="B2018" t="str">
            <v>SOB</v>
          </cell>
          <cell r="C2018">
            <v>43659</v>
          </cell>
          <cell r="D2018">
            <v>2</v>
          </cell>
          <cell r="E2018">
            <v>6.6000000000000003E-2</v>
          </cell>
          <cell r="F2018" t="str">
            <v>CIM</v>
          </cell>
          <cell r="G2018">
            <v>2</v>
          </cell>
          <cell r="H2018">
            <v>5323</v>
          </cell>
          <cell r="I2018">
            <v>2004</v>
          </cell>
          <cell r="J2018">
            <v>12</v>
          </cell>
          <cell r="K2018">
            <v>0.13200000000000001</v>
          </cell>
          <cell r="L2018" t="str">
            <v>VAC</v>
          </cell>
          <cell r="M2018" t="str">
            <v>CIMD 2o. Nivel</v>
          </cell>
          <cell r="N2018">
            <v>2004012</v>
          </cell>
        </row>
        <row r="2019">
          <cell r="A2019">
            <v>38336</v>
          </cell>
          <cell r="B2019" t="str">
            <v>SOB</v>
          </cell>
          <cell r="C2019">
            <v>39638</v>
          </cell>
          <cell r="D2019">
            <v>1</v>
          </cell>
          <cell r="E2019">
            <v>7.0000000000000007E-2</v>
          </cell>
          <cell r="F2019" t="str">
            <v>DAT</v>
          </cell>
          <cell r="G2019">
            <v>1</v>
          </cell>
          <cell r="H2019">
            <v>1301</v>
          </cell>
          <cell r="I2019">
            <v>2004</v>
          </cell>
          <cell r="J2019">
            <v>12</v>
          </cell>
          <cell r="K2019">
            <v>7.0000000000000007E-2</v>
          </cell>
          <cell r="L2019" t="str">
            <v>NOM</v>
          </cell>
          <cell r="M2019" t="str">
            <v>DATATEC 1er. Nivel</v>
          </cell>
          <cell r="N2019">
            <v>2004012</v>
          </cell>
        </row>
        <row r="2020">
          <cell r="A2020">
            <v>38336</v>
          </cell>
          <cell r="B2020" t="str">
            <v>SOB</v>
          </cell>
          <cell r="C2020">
            <v>38370</v>
          </cell>
          <cell r="D2020">
            <v>19.5</v>
          </cell>
          <cell r="E2020">
            <v>1.9294800000000001E-2</v>
          </cell>
          <cell r="F2020" t="str">
            <v>DAT</v>
          </cell>
          <cell r="G2020">
            <v>2</v>
          </cell>
          <cell r="H2020">
            <v>33</v>
          </cell>
          <cell r="I2020">
            <v>2004</v>
          </cell>
          <cell r="J2020">
            <v>12</v>
          </cell>
          <cell r="K2020">
            <v>0.37624860000000004</v>
          </cell>
          <cell r="L2020" t="str">
            <v>NOM</v>
          </cell>
          <cell r="M2020" t="str">
            <v>DATATEC 2o. Nivel</v>
          </cell>
          <cell r="N2020">
            <v>2004012</v>
          </cell>
        </row>
        <row r="2021">
          <cell r="A2021">
            <v>38337</v>
          </cell>
          <cell r="B2021" t="str">
            <v>SOB</v>
          </cell>
          <cell r="C2021">
            <v>38514</v>
          </cell>
          <cell r="D2021">
            <v>9</v>
          </cell>
          <cell r="E2021">
            <v>3.9310999999999999E-2</v>
          </cell>
          <cell r="F2021" t="str">
            <v>DAT</v>
          </cell>
          <cell r="G2021">
            <v>2</v>
          </cell>
          <cell r="H2021">
            <v>176</v>
          </cell>
          <cell r="I2021">
            <v>2004</v>
          </cell>
          <cell r="J2021">
            <v>12</v>
          </cell>
          <cell r="K2021">
            <v>0.35379899999999997</v>
          </cell>
          <cell r="L2021" t="str">
            <v>NOM</v>
          </cell>
          <cell r="M2021" t="str">
            <v>DATATEC 2o. Nivel</v>
          </cell>
          <cell r="N2021">
            <v>2004012</v>
          </cell>
        </row>
        <row r="2022">
          <cell r="A2022">
            <v>38337</v>
          </cell>
          <cell r="B2022" t="str">
            <v>SOB</v>
          </cell>
          <cell r="C2022">
            <v>38941</v>
          </cell>
          <cell r="D2022">
            <v>5</v>
          </cell>
          <cell r="E2022">
            <v>5.6599999999999998E-2</v>
          </cell>
          <cell r="F2022" t="str">
            <v>DAT</v>
          </cell>
          <cell r="G2022">
            <v>2</v>
          </cell>
          <cell r="H2022">
            <v>603</v>
          </cell>
          <cell r="I2022">
            <v>2004</v>
          </cell>
          <cell r="J2022">
            <v>12</v>
          </cell>
          <cell r="K2022">
            <v>0.28299999999999997</v>
          </cell>
          <cell r="L2022" t="str">
            <v>NOM</v>
          </cell>
          <cell r="M2022" t="str">
            <v>DATATEC 2o. Nivel</v>
          </cell>
          <cell r="N2022">
            <v>2004012</v>
          </cell>
        </row>
        <row r="2023">
          <cell r="A2023">
            <v>38337</v>
          </cell>
          <cell r="B2023" t="str">
            <v>SOB</v>
          </cell>
          <cell r="C2023">
            <v>39638</v>
          </cell>
          <cell r="D2023">
            <v>10</v>
          </cell>
          <cell r="E2023">
            <v>7.0000000000000007E-2</v>
          </cell>
          <cell r="F2023" t="str">
            <v>DAT</v>
          </cell>
          <cell r="G2023">
            <v>2</v>
          </cell>
          <cell r="H2023">
            <v>1300</v>
          </cell>
          <cell r="I2023">
            <v>2004</v>
          </cell>
          <cell r="J2023">
            <v>12</v>
          </cell>
          <cell r="K2023">
            <v>0.70000000000000007</v>
          </cell>
          <cell r="L2023" t="str">
            <v>NOM</v>
          </cell>
          <cell r="M2023" t="str">
            <v>DATATEC 2o. Nivel</v>
          </cell>
          <cell r="N2023">
            <v>2004012</v>
          </cell>
        </row>
        <row r="2024">
          <cell r="A2024">
            <v>38337</v>
          </cell>
          <cell r="B2024" t="str">
            <v>SOB</v>
          </cell>
          <cell r="C2024">
            <v>40765</v>
          </cell>
          <cell r="D2024">
            <v>130.03</v>
          </cell>
          <cell r="E2024">
            <v>9.5724000000000004E-2</v>
          </cell>
          <cell r="F2024" t="str">
            <v>DAT</v>
          </cell>
          <cell r="G2024">
            <v>2</v>
          </cell>
          <cell r="H2024">
            <v>2427</v>
          </cell>
          <cell r="I2024">
            <v>2004</v>
          </cell>
          <cell r="J2024">
            <v>12</v>
          </cell>
          <cell r="K2024">
            <v>12.44699172</v>
          </cell>
          <cell r="L2024" t="str">
            <v>NOM</v>
          </cell>
          <cell r="M2024" t="str">
            <v>DATATEC 2o. Nivel</v>
          </cell>
          <cell r="N2024">
            <v>2004012</v>
          </cell>
        </row>
        <row r="2025">
          <cell r="A2025">
            <v>38337</v>
          </cell>
          <cell r="B2025" t="str">
            <v>SOB</v>
          </cell>
          <cell r="C2025">
            <v>45578</v>
          </cell>
          <cell r="D2025">
            <v>4.9450000000000003</v>
          </cell>
          <cell r="E2025">
            <v>6.6500000000000004E-2</v>
          </cell>
          <cell r="F2025" t="str">
            <v>DAT</v>
          </cell>
          <cell r="G2025">
            <v>2</v>
          </cell>
          <cell r="H2025">
            <v>7240</v>
          </cell>
          <cell r="I2025">
            <v>2004</v>
          </cell>
          <cell r="J2025">
            <v>12</v>
          </cell>
          <cell r="K2025">
            <v>0.32884250000000004</v>
          </cell>
          <cell r="L2025" t="str">
            <v>VAC</v>
          </cell>
          <cell r="M2025" t="str">
            <v>DATATEC 2o. Nivel</v>
          </cell>
          <cell r="N2025">
            <v>2004012</v>
          </cell>
        </row>
        <row r="2026">
          <cell r="A2026">
            <v>38337</v>
          </cell>
          <cell r="B2026" t="str">
            <v>SOB</v>
          </cell>
          <cell r="C2026">
            <v>40765</v>
          </cell>
          <cell r="D2026">
            <v>10</v>
          </cell>
          <cell r="E2026">
            <v>9.6199999999999994E-2</v>
          </cell>
          <cell r="F2026" t="str">
            <v>CIM</v>
          </cell>
          <cell r="G2026">
            <v>2</v>
          </cell>
          <cell r="H2026">
            <v>2427</v>
          </cell>
          <cell r="I2026">
            <v>2004</v>
          </cell>
          <cell r="J2026">
            <v>12</v>
          </cell>
          <cell r="K2026">
            <v>0.96199999999999997</v>
          </cell>
          <cell r="L2026" t="str">
            <v>NOM</v>
          </cell>
          <cell r="M2026" t="str">
            <v>CIMD 2o. Nivel</v>
          </cell>
          <cell r="N2026">
            <v>2004012</v>
          </cell>
        </row>
        <row r="2027">
          <cell r="A2027">
            <v>38337</v>
          </cell>
          <cell r="B2027" t="str">
            <v>SOB</v>
          </cell>
          <cell r="C2027">
            <v>45578</v>
          </cell>
          <cell r="D2027">
            <v>8</v>
          </cell>
          <cell r="E2027">
            <v>6.6600000000000006E-2</v>
          </cell>
          <cell r="F2027" t="str">
            <v>CIM</v>
          </cell>
          <cell r="G2027">
            <v>2</v>
          </cell>
          <cell r="H2027">
            <v>7240</v>
          </cell>
          <cell r="I2027">
            <v>2004</v>
          </cell>
          <cell r="J2027">
            <v>12</v>
          </cell>
          <cell r="K2027">
            <v>0.53280000000000005</v>
          </cell>
          <cell r="L2027" t="str">
            <v>VAC</v>
          </cell>
          <cell r="M2027" t="str">
            <v>CIMD 2o. Nivel</v>
          </cell>
          <cell r="N2027">
            <v>2004012</v>
          </cell>
        </row>
        <row r="2028">
          <cell r="A2028">
            <v>38338</v>
          </cell>
          <cell r="B2028" t="str">
            <v>SOB</v>
          </cell>
          <cell r="C2028">
            <v>38514</v>
          </cell>
          <cell r="D2028">
            <v>14.5</v>
          </cell>
          <cell r="E2028">
            <v>3.8966000000000001E-2</v>
          </cell>
          <cell r="F2028" t="str">
            <v>DAT</v>
          </cell>
          <cell r="G2028">
            <v>2</v>
          </cell>
          <cell r="H2028">
            <v>173</v>
          </cell>
          <cell r="I2028">
            <v>2004</v>
          </cell>
          <cell r="J2028">
            <v>12</v>
          </cell>
          <cell r="K2028">
            <v>0.56500700000000004</v>
          </cell>
          <cell r="L2028" t="str">
            <v>NOM</v>
          </cell>
          <cell r="M2028" t="str">
            <v>DATATEC 2o. Nivel</v>
          </cell>
          <cell r="N2028">
            <v>2004012</v>
          </cell>
        </row>
        <row r="2029">
          <cell r="A2029">
            <v>38338</v>
          </cell>
          <cell r="B2029" t="str">
            <v>SOB</v>
          </cell>
          <cell r="C2029">
            <v>38941</v>
          </cell>
          <cell r="D2029">
            <v>20</v>
          </cell>
          <cell r="E2029">
            <v>5.6250000000000001E-2</v>
          </cell>
          <cell r="F2029" t="str">
            <v>DAT</v>
          </cell>
          <cell r="G2029">
            <v>2</v>
          </cell>
          <cell r="H2029">
            <v>600</v>
          </cell>
          <cell r="I2029">
            <v>2004</v>
          </cell>
          <cell r="J2029">
            <v>12</v>
          </cell>
          <cell r="K2029">
            <v>1.125</v>
          </cell>
          <cell r="L2029" t="str">
            <v>NOM</v>
          </cell>
          <cell r="M2029" t="str">
            <v>DATATEC 2o. Nivel</v>
          </cell>
          <cell r="N2029">
            <v>2004012</v>
          </cell>
        </row>
        <row r="2030">
          <cell r="A2030">
            <v>38338</v>
          </cell>
          <cell r="B2030" t="str">
            <v>SOB</v>
          </cell>
          <cell r="C2030">
            <v>39124</v>
          </cell>
          <cell r="D2030">
            <v>11</v>
          </cell>
          <cell r="E2030">
            <v>6.0999999999999999E-2</v>
          </cell>
          <cell r="F2030" t="str">
            <v>DAT</v>
          </cell>
          <cell r="G2030">
            <v>2</v>
          </cell>
          <cell r="H2030">
            <v>783</v>
          </cell>
          <cell r="I2030">
            <v>2004</v>
          </cell>
          <cell r="J2030">
            <v>12</v>
          </cell>
          <cell r="K2030">
            <v>0.67100000000000004</v>
          </cell>
          <cell r="L2030" t="str">
            <v>NOM</v>
          </cell>
          <cell r="M2030" t="str">
            <v>DATATEC 2o. Nivel</v>
          </cell>
          <cell r="N2030">
            <v>2004012</v>
          </cell>
        </row>
        <row r="2031">
          <cell r="A2031">
            <v>38338</v>
          </cell>
          <cell r="B2031" t="str">
            <v>SOB</v>
          </cell>
          <cell r="C2031">
            <v>40765</v>
          </cell>
          <cell r="D2031">
            <v>9.8729999999999993</v>
          </cell>
          <cell r="E2031">
            <v>9.6633999999999998E-2</v>
          </cell>
          <cell r="F2031" t="str">
            <v>DAT</v>
          </cell>
          <cell r="G2031">
            <v>2</v>
          </cell>
          <cell r="H2031">
            <v>2424</v>
          </cell>
          <cell r="I2031">
            <v>2004</v>
          </cell>
          <cell r="J2031">
            <v>12</v>
          </cell>
          <cell r="K2031">
            <v>0.95406748199999991</v>
          </cell>
          <cell r="L2031" t="str">
            <v>NOM</v>
          </cell>
          <cell r="M2031" t="str">
            <v>DATATEC 2o. Nivel</v>
          </cell>
          <cell r="N2031">
            <v>2004012</v>
          </cell>
        </row>
        <row r="2032">
          <cell r="A2032">
            <v>38338</v>
          </cell>
          <cell r="B2032" t="str">
            <v>SOB</v>
          </cell>
          <cell r="C2032">
            <v>45578</v>
          </cell>
          <cell r="D2032">
            <v>6.9240000000000004</v>
          </cell>
          <cell r="E2032">
            <v>6.7500000000000004E-2</v>
          </cell>
          <cell r="F2032" t="str">
            <v>DAT</v>
          </cell>
          <cell r="G2032">
            <v>2</v>
          </cell>
          <cell r="H2032">
            <v>7237</v>
          </cell>
          <cell r="I2032">
            <v>2004</v>
          </cell>
          <cell r="J2032">
            <v>12</v>
          </cell>
          <cell r="K2032">
            <v>0.46737000000000006</v>
          </cell>
          <cell r="L2032" t="str">
            <v>VAC</v>
          </cell>
          <cell r="M2032" t="str">
            <v>DATATEC 2o. Nivel</v>
          </cell>
          <cell r="N2032">
            <v>2004012</v>
          </cell>
        </row>
        <row r="2033">
          <cell r="A2033">
            <v>38338</v>
          </cell>
          <cell r="B2033" t="str">
            <v>SOB</v>
          </cell>
          <cell r="C2033">
            <v>40765</v>
          </cell>
          <cell r="D2033">
            <v>8.8729999999999993</v>
          </cell>
          <cell r="E2033">
            <v>9.6199999999999994E-2</v>
          </cell>
          <cell r="F2033" t="str">
            <v>CIM</v>
          </cell>
          <cell r="G2033">
            <v>2</v>
          </cell>
          <cell r="H2033">
            <v>2424</v>
          </cell>
          <cell r="I2033">
            <v>2004</v>
          </cell>
          <cell r="J2033">
            <v>12</v>
          </cell>
          <cell r="K2033">
            <v>0.85358259999999986</v>
          </cell>
          <cell r="L2033" t="str">
            <v>NOM</v>
          </cell>
          <cell r="M2033" t="str">
            <v>CIMD 2o. Nivel</v>
          </cell>
          <cell r="N2033">
            <v>2004012</v>
          </cell>
        </row>
        <row r="2034">
          <cell r="A2034">
            <v>38338</v>
          </cell>
          <cell r="B2034" t="str">
            <v>SOB</v>
          </cell>
          <cell r="C2034">
            <v>45578</v>
          </cell>
          <cell r="D2034">
            <v>4.9450000000000003</v>
          </cell>
          <cell r="E2034">
            <v>6.6600000000000006E-2</v>
          </cell>
          <cell r="F2034" t="str">
            <v>CIM</v>
          </cell>
          <cell r="G2034">
            <v>2</v>
          </cell>
          <cell r="H2034">
            <v>7237</v>
          </cell>
          <cell r="I2034">
            <v>2004</v>
          </cell>
          <cell r="J2034">
            <v>12</v>
          </cell>
          <cell r="K2034">
            <v>0.32933700000000005</v>
          </cell>
          <cell r="L2034" t="str">
            <v>VAC</v>
          </cell>
          <cell r="M2034" t="str">
            <v>CIMD 2o. Nivel</v>
          </cell>
          <cell r="N2034">
            <v>2004012</v>
          </cell>
        </row>
        <row r="2035">
          <cell r="A2035">
            <v>38341</v>
          </cell>
          <cell r="B2035" t="str">
            <v>SOB</v>
          </cell>
          <cell r="C2035">
            <v>38941</v>
          </cell>
          <cell r="D2035">
            <v>5</v>
          </cell>
          <cell r="E2035">
            <v>5.6000000000000001E-2</v>
          </cell>
          <cell r="F2035" t="str">
            <v>DAT</v>
          </cell>
          <cell r="G2035">
            <v>2</v>
          </cell>
          <cell r="H2035">
            <v>599</v>
          </cell>
          <cell r="I2035">
            <v>2004</v>
          </cell>
          <cell r="J2035">
            <v>12</v>
          </cell>
          <cell r="K2035">
            <v>0.28000000000000003</v>
          </cell>
          <cell r="L2035" t="str">
            <v>NOM</v>
          </cell>
          <cell r="M2035" t="str">
            <v>DATATEC 2o. Nivel</v>
          </cell>
          <cell r="N2035">
            <v>2004012</v>
          </cell>
        </row>
        <row r="2036">
          <cell r="A2036">
            <v>38341</v>
          </cell>
          <cell r="B2036" t="str">
            <v>SOB</v>
          </cell>
          <cell r="C2036">
            <v>39638</v>
          </cell>
          <cell r="D2036">
            <v>5</v>
          </cell>
          <cell r="E2036">
            <v>7.0000000000000007E-2</v>
          </cell>
          <cell r="F2036" t="str">
            <v>DAT</v>
          </cell>
          <cell r="G2036">
            <v>2</v>
          </cell>
          <cell r="H2036">
            <v>1296</v>
          </cell>
          <cell r="I2036">
            <v>2004</v>
          </cell>
          <cell r="J2036">
            <v>12</v>
          </cell>
          <cell r="K2036">
            <v>0.35000000000000003</v>
          </cell>
          <cell r="L2036" t="str">
            <v>NOM</v>
          </cell>
          <cell r="M2036" t="str">
            <v>DATATEC 2o. Nivel</v>
          </cell>
          <cell r="N2036">
            <v>2004012</v>
          </cell>
        </row>
        <row r="2037">
          <cell r="A2037">
            <v>38341</v>
          </cell>
          <cell r="B2037" t="str">
            <v>SOB</v>
          </cell>
          <cell r="C2037">
            <v>40765</v>
          </cell>
          <cell r="D2037">
            <v>1.4379999999999999</v>
          </cell>
          <cell r="E2037">
            <v>9.4500000000000001E-2</v>
          </cell>
          <cell r="F2037" t="str">
            <v>DAT</v>
          </cell>
          <cell r="G2037">
            <v>2</v>
          </cell>
          <cell r="H2037">
            <v>2423</v>
          </cell>
          <cell r="I2037">
            <v>2004</v>
          </cell>
          <cell r="J2037">
            <v>12</v>
          </cell>
          <cell r="K2037">
            <v>0.13589099999999998</v>
          </cell>
          <cell r="L2037" t="str">
            <v>NOM</v>
          </cell>
          <cell r="M2037" t="str">
            <v>DATATEC 2o. Nivel</v>
          </cell>
          <cell r="N2037">
            <v>2004012</v>
          </cell>
        </row>
        <row r="2038">
          <cell r="A2038">
            <v>38342</v>
          </cell>
          <cell r="B2038" t="str">
            <v>SOB</v>
          </cell>
          <cell r="C2038">
            <v>38514</v>
          </cell>
          <cell r="D2038">
            <v>46.5</v>
          </cell>
          <cell r="E2038">
            <v>3.7999999999999999E-2</v>
          </cell>
          <cell r="F2038" t="str">
            <v>DAT</v>
          </cell>
          <cell r="G2038">
            <v>2</v>
          </cell>
          <cell r="H2038">
            <v>171</v>
          </cell>
          <cell r="I2038">
            <v>2004</v>
          </cell>
          <cell r="J2038">
            <v>12</v>
          </cell>
          <cell r="K2038">
            <v>1.7669999999999999</v>
          </cell>
          <cell r="L2038" t="str">
            <v>NOM</v>
          </cell>
          <cell r="M2038" t="str">
            <v>DATATEC 2o. Nivel</v>
          </cell>
          <cell r="N2038">
            <v>2004012</v>
          </cell>
        </row>
        <row r="2039">
          <cell r="A2039">
            <v>38342</v>
          </cell>
          <cell r="B2039" t="str">
            <v>SOB</v>
          </cell>
          <cell r="C2039">
            <v>38941</v>
          </cell>
          <cell r="D2039">
            <v>5</v>
          </cell>
          <cell r="E2039">
            <v>5.6000000000000001E-2</v>
          </cell>
          <cell r="F2039" t="str">
            <v>DAT</v>
          </cell>
          <cell r="G2039">
            <v>2</v>
          </cell>
          <cell r="H2039">
            <v>598</v>
          </cell>
          <cell r="I2039">
            <v>2004</v>
          </cell>
          <cell r="J2039">
            <v>12</v>
          </cell>
          <cell r="K2039">
            <v>0.28000000000000003</v>
          </cell>
          <cell r="L2039" t="str">
            <v>NOM</v>
          </cell>
          <cell r="M2039" t="str">
            <v>DATATEC 2o. Nivel</v>
          </cell>
          <cell r="N2039">
            <v>2004012</v>
          </cell>
        </row>
        <row r="2040">
          <cell r="A2040">
            <v>38342</v>
          </cell>
          <cell r="B2040" t="str">
            <v>SOB</v>
          </cell>
          <cell r="C2040">
            <v>39124</v>
          </cell>
          <cell r="D2040">
            <v>1</v>
          </cell>
          <cell r="E2040">
            <v>5.8500000000000003E-2</v>
          </cell>
          <cell r="F2040" t="str">
            <v>DAT</v>
          </cell>
          <cell r="G2040">
            <v>2</v>
          </cell>
          <cell r="H2040">
            <v>781</v>
          </cell>
          <cell r="I2040">
            <v>2004</v>
          </cell>
          <cell r="J2040">
            <v>12</v>
          </cell>
          <cell r="K2040">
            <v>5.8500000000000003E-2</v>
          </cell>
          <cell r="L2040" t="str">
            <v>NOM</v>
          </cell>
          <cell r="M2040" t="str">
            <v>DATATEC 2o. Nivel</v>
          </cell>
          <cell r="N2040">
            <v>2004012</v>
          </cell>
        </row>
        <row r="2041">
          <cell r="A2041">
            <v>38342</v>
          </cell>
          <cell r="B2041" t="str">
            <v>SOB</v>
          </cell>
          <cell r="C2041">
            <v>40247</v>
          </cell>
          <cell r="D2041">
            <v>5</v>
          </cell>
          <cell r="E2041">
            <v>8.5080000000000003E-2</v>
          </cell>
          <cell r="F2041" t="str">
            <v>DAT</v>
          </cell>
          <cell r="G2041">
            <v>2</v>
          </cell>
          <cell r="H2041">
            <v>1904</v>
          </cell>
          <cell r="I2041">
            <v>2004</v>
          </cell>
          <cell r="J2041">
            <v>12</v>
          </cell>
          <cell r="K2041">
            <v>0.4254</v>
          </cell>
          <cell r="L2041" t="str">
            <v>NOM</v>
          </cell>
          <cell r="M2041" t="str">
            <v>DATATEC 2o. Nivel</v>
          </cell>
          <cell r="N2041">
            <v>2004012</v>
          </cell>
        </row>
        <row r="2042">
          <cell r="A2042">
            <v>38342</v>
          </cell>
          <cell r="B2042" t="str">
            <v>SOB</v>
          </cell>
          <cell r="C2042">
            <v>45578</v>
          </cell>
          <cell r="D2042">
            <v>4.9450000000000003</v>
          </cell>
          <cell r="E2042">
            <v>6.6500000000000004E-2</v>
          </cell>
          <cell r="F2042" t="str">
            <v>DAT</v>
          </cell>
          <cell r="G2042">
            <v>2</v>
          </cell>
          <cell r="H2042">
            <v>7235</v>
          </cell>
          <cell r="I2042">
            <v>2004</v>
          </cell>
          <cell r="J2042">
            <v>12</v>
          </cell>
          <cell r="K2042">
            <v>0.32884250000000004</v>
          </cell>
          <cell r="L2042" t="str">
            <v>VAC</v>
          </cell>
          <cell r="M2042" t="str">
            <v>DATATEC 2o. Nivel</v>
          </cell>
          <cell r="N2042">
            <v>2004012</v>
          </cell>
        </row>
        <row r="2043">
          <cell r="A2043">
            <v>38344</v>
          </cell>
          <cell r="B2043" t="str">
            <v>SOB</v>
          </cell>
          <cell r="C2043">
            <v>38514</v>
          </cell>
          <cell r="D2043">
            <v>38</v>
          </cell>
          <cell r="E2043">
            <v>3.8290699999999997E-2</v>
          </cell>
          <cell r="F2043" t="str">
            <v>DAT</v>
          </cell>
          <cell r="G2043">
            <v>2</v>
          </cell>
          <cell r="H2043">
            <v>169</v>
          </cell>
          <cell r="I2043">
            <v>2004</v>
          </cell>
          <cell r="J2043">
            <v>12</v>
          </cell>
          <cell r="K2043">
            <v>1.4550466</v>
          </cell>
          <cell r="L2043" t="str">
            <v>NOM</v>
          </cell>
          <cell r="M2043" t="str">
            <v>DATATEC 2o. Nivel</v>
          </cell>
          <cell r="N2043">
            <v>2004012</v>
          </cell>
        </row>
        <row r="2044">
          <cell r="A2044">
            <v>38348</v>
          </cell>
          <cell r="B2044" t="str">
            <v>SOB</v>
          </cell>
          <cell r="C2044">
            <v>38514</v>
          </cell>
          <cell r="D2044">
            <v>20.3</v>
          </cell>
          <cell r="E2044">
            <v>3.7965499999999999E-2</v>
          </cell>
          <cell r="F2044" t="str">
            <v>DAT</v>
          </cell>
          <cell r="G2044">
            <v>2</v>
          </cell>
          <cell r="H2044">
            <v>165</v>
          </cell>
          <cell r="I2044">
            <v>2004</v>
          </cell>
          <cell r="J2044">
            <v>12</v>
          </cell>
          <cell r="K2044">
            <v>0.77069964999999996</v>
          </cell>
          <cell r="L2044" t="str">
            <v>NOM</v>
          </cell>
          <cell r="M2044" t="str">
            <v>DATATEC 2o. Nivel</v>
          </cell>
          <cell r="N2044">
            <v>2004012</v>
          </cell>
        </row>
        <row r="2045">
          <cell r="A2045">
            <v>38348</v>
          </cell>
          <cell r="B2045" t="str">
            <v>SOB</v>
          </cell>
          <cell r="C2045">
            <v>38941</v>
          </cell>
          <cell r="D2045">
            <v>2</v>
          </cell>
          <cell r="E2045">
            <v>5.45E-2</v>
          </cell>
          <cell r="F2045" t="str">
            <v>DAT</v>
          </cell>
          <cell r="G2045">
            <v>2</v>
          </cell>
          <cell r="H2045">
            <v>592</v>
          </cell>
          <cell r="I2045">
            <v>2004</v>
          </cell>
          <cell r="J2045">
            <v>12</v>
          </cell>
          <cell r="K2045">
            <v>0.109</v>
          </cell>
          <cell r="L2045" t="str">
            <v>NOM</v>
          </cell>
          <cell r="M2045" t="str">
            <v>DATATEC 2o. Nivel</v>
          </cell>
          <cell r="N2045">
            <v>2004012</v>
          </cell>
        </row>
        <row r="2046">
          <cell r="A2046">
            <v>38349</v>
          </cell>
          <cell r="B2046" t="str">
            <v>SOB</v>
          </cell>
          <cell r="C2046">
            <v>42474</v>
          </cell>
          <cell r="D2046">
            <v>8</v>
          </cell>
          <cell r="E2046">
            <v>6.2E-2</v>
          </cell>
          <cell r="F2046" t="str">
            <v>CIM</v>
          </cell>
          <cell r="G2046">
            <v>2</v>
          </cell>
          <cell r="H2046">
            <v>4124</v>
          </cell>
          <cell r="I2046">
            <v>2004</v>
          </cell>
          <cell r="J2046">
            <v>12</v>
          </cell>
          <cell r="K2046">
            <v>0.496</v>
          </cell>
          <cell r="L2046" t="str">
            <v>VAC</v>
          </cell>
          <cell r="M2046" t="str">
            <v>CIMD 2o. Nivel</v>
          </cell>
          <cell r="N2046">
            <v>2004012</v>
          </cell>
        </row>
      </sheetData>
      <sheetData sheetId="4"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37740</v>
          </cell>
          <cell r="B3">
            <v>150</v>
          </cell>
          <cell r="C3">
            <v>150</v>
          </cell>
          <cell r="D3">
            <v>325</v>
          </cell>
          <cell r="E3">
            <v>4.6100000000000002E-2</v>
          </cell>
          <cell r="F3">
            <v>0</v>
          </cell>
          <cell r="G3">
            <v>37922</v>
          </cell>
          <cell r="H3" t="str">
            <v>LTP</v>
          </cell>
          <cell r="I3" t="str">
            <v>NOM</v>
          </cell>
          <cell r="J3">
            <v>182</v>
          </cell>
          <cell r="K3">
            <v>6</v>
          </cell>
          <cell r="L3">
            <v>6.915</v>
          </cell>
        </row>
        <row r="4">
          <cell r="A4">
            <v>37798</v>
          </cell>
          <cell r="B4">
            <v>100</v>
          </cell>
          <cell r="C4">
            <v>100</v>
          </cell>
          <cell r="D4">
            <v>219</v>
          </cell>
          <cell r="E4">
            <v>3.7151999999999998E-2</v>
          </cell>
          <cell r="F4">
            <v>0</v>
          </cell>
          <cell r="G4">
            <v>37859</v>
          </cell>
          <cell r="H4" t="str">
            <v>LTP</v>
          </cell>
          <cell r="I4" t="str">
            <v>NOM</v>
          </cell>
          <cell r="J4">
            <v>61</v>
          </cell>
          <cell r="K4">
            <v>2</v>
          </cell>
          <cell r="L4">
            <v>3.7151999999999998</v>
          </cell>
        </row>
        <row r="5">
          <cell r="A5">
            <v>37861</v>
          </cell>
          <cell r="B5">
            <v>100</v>
          </cell>
          <cell r="C5">
            <v>100</v>
          </cell>
          <cell r="D5" t="str">
            <v>ND</v>
          </cell>
          <cell r="E5">
            <v>3.0200000000000001E-2</v>
          </cell>
          <cell r="F5">
            <v>0</v>
          </cell>
          <cell r="G5">
            <v>37900</v>
          </cell>
          <cell r="H5" t="str">
            <v>LTP</v>
          </cell>
          <cell r="I5" t="str">
            <v>NOM</v>
          </cell>
          <cell r="J5">
            <v>39</v>
          </cell>
          <cell r="K5">
            <v>1</v>
          </cell>
          <cell r="L5">
            <v>3.02</v>
          </cell>
        </row>
        <row r="6">
          <cell r="A6">
            <v>37876</v>
          </cell>
          <cell r="B6">
            <v>150</v>
          </cell>
          <cell r="C6">
            <v>150</v>
          </cell>
          <cell r="D6">
            <v>211</v>
          </cell>
          <cell r="E6">
            <v>3.209E-2</v>
          </cell>
          <cell r="F6">
            <v>0</v>
          </cell>
          <cell r="G6">
            <v>37928</v>
          </cell>
          <cell r="H6" t="str">
            <v>LTP</v>
          </cell>
          <cell r="I6" t="str">
            <v>NOM</v>
          </cell>
          <cell r="J6">
            <v>52</v>
          </cell>
          <cell r="K6">
            <v>2</v>
          </cell>
          <cell r="L6">
            <v>4.8135000000000003</v>
          </cell>
        </row>
        <row r="7">
          <cell r="A7">
            <v>37889</v>
          </cell>
          <cell r="B7">
            <v>140</v>
          </cell>
          <cell r="C7">
            <v>140</v>
          </cell>
          <cell r="D7">
            <v>401</v>
          </cell>
          <cell r="E7">
            <v>2.9100000000000001E-2</v>
          </cell>
          <cell r="F7">
            <v>0</v>
          </cell>
          <cell r="G7">
            <v>37950</v>
          </cell>
          <cell r="H7" t="str">
            <v>LTP</v>
          </cell>
          <cell r="I7" t="str">
            <v>NOM</v>
          </cell>
          <cell r="J7">
            <v>61</v>
          </cell>
          <cell r="K7">
            <v>2</v>
          </cell>
          <cell r="L7">
            <v>4.0739999999999998</v>
          </cell>
        </row>
        <row r="8">
          <cell r="A8">
            <v>37907</v>
          </cell>
          <cell r="B8">
            <v>75</v>
          </cell>
          <cell r="C8">
            <v>75</v>
          </cell>
          <cell r="D8">
            <v>209.5</v>
          </cell>
          <cell r="E8">
            <v>2.7654000000000001E-2</v>
          </cell>
          <cell r="F8">
            <v>0</v>
          </cell>
          <cell r="G8">
            <v>37925</v>
          </cell>
          <cell r="H8" t="str">
            <v>LTP</v>
          </cell>
          <cell r="I8" t="str">
            <v>NOM</v>
          </cell>
          <cell r="J8">
            <v>18</v>
          </cell>
          <cell r="K8">
            <v>1</v>
          </cell>
          <cell r="L8">
            <v>2.0740500000000002</v>
          </cell>
        </row>
        <row r="9">
          <cell r="A9">
            <v>37917</v>
          </cell>
          <cell r="B9">
            <v>75</v>
          </cell>
          <cell r="C9">
            <v>75</v>
          </cell>
          <cell r="D9">
            <v>170</v>
          </cell>
          <cell r="E9">
            <v>2.8799999999999999E-2</v>
          </cell>
          <cell r="F9">
            <v>0</v>
          </cell>
          <cell r="G9">
            <v>37953</v>
          </cell>
          <cell r="H9" t="str">
            <v>LTP</v>
          </cell>
          <cell r="I9" t="str">
            <v>NOM</v>
          </cell>
          <cell r="J9">
            <v>36</v>
          </cell>
          <cell r="K9">
            <v>1</v>
          </cell>
          <cell r="L9">
            <v>2.16</v>
          </cell>
        </row>
        <row r="10">
          <cell r="A10">
            <v>37928</v>
          </cell>
          <cell r="B10">
            <v>150</v>
          </cell>
          <cell r="C10">
            <v>150</v>
          </cell>
          <cell r="D10">
            <v>281.89999999999998</v>
          </cell>
          <cell r="E10">
            <v>2.8861999999999999E-2</v>
          </cell>
          <cell r="F10">
            <v>0</v>
          </cell>
          <cell r="G10">
            <v>37986</v>
          </cell>
          <cell r="H10" t="str">
            <v>LTP</v>
          </cell>
          <cell r="I10" t="str">
            <v>NOM</v>
          </cell>
          <cell r="J10">
            <v>58</v>
          </cell>
          <cell r="K10">
            <v>2</v>
          </cell>
          <cell r="L10">
            <v>4.3292999999999999</v>
          </cell>
        </row>
        <row r="11">
          <cell r="A11">
            <v>37950</v>
          </cell>
          <cell r="B11">
            <v>80</v>
          </cell>
          <cell r="C11">
            <v>80</v>
          </cell>
          <cell r="D11">
            <v>178</v>
          </cell>
          <cell r="E11">
            <v>2.5399999999999999E-2</v>
          </cell>
          <cell r="F11">
            <v>0</v>
          </cell>
          <cell r="G11">
            <v>37986</v>
          </cell>
          <cell r="H11" t="str">
            <v>LTP</v>
          </cell>
          <cell r="I11" t="str">
            <v>NOM</v>
          </cell>
          <cell r="J11">
            <v>36</v>
          </cell>
          <cell r="K11">
            <v>1</v>
          </cell>
          <cell r="L11">
            <v>2.032</v>
          </cell>
        </row>
        <row r="12">
          <cell r="A12">
            <v>37974</v>
          </cell>
          <cell r="B12">
            <v>100</v>
          </cell>
          <cell r="C12">
            <v>100</v>
          </cell>
          <cell r="D12">
            <v>199.5</v>
          </cell>
          <cell r="E12">
            <v>2.5637E-2</v>
          </cell>
          <cell r="F12">
            <v>0</v>
          </cell>
          <cell r="G12">
            <v>38043</v>
          </cell>
          <cell r="H12" t="str">
            <v>LTP</v>
          </cell>
          <cell r="I12" t="str">
            <v>NOM</v>
          </cell>
          <cell r="J12">
            <v>69</v>
          </cell>
          <cell r="K12">
            <v>2</v>
          </cell>
          <cell r="L12">
            <v>2.5636999999999999</v>
          </cell>
        </row>
        <row r="13">
          <cell r="A13">
            <v>37985</v>
          </cell>
          <cell r="B13">
            <v>100</v>
          </cell>
          <cell r="C13">
            <v>100</v>
          </cell>
          <cell r="D13">
            <v>216.9</v>
          </cell>
          <cell r="E13">
            <v>2.53601E-2</v>
          </cell>
          <cell r="F13">
            <v>0</v>
          </cell>
          <cell r="G13">
            <v>38072</v>
          </cell>
          <cell r="H13" t="str">
            <v>LTP</v>
          </cell>
          <cell r="I13" t="str">
            <v>NOM</v>
          </cell>
          <cell r="J13">
            <v>87</v>
          </cell>
          <cell r="K13">
            <v>3</v>
          </cell>
          <cell r="L13">
            <v>2.5360100000000001</v>
          </cell>
        </row>
      </sheetData>
      <sheetData sheetId="5" refreshError="1">
        <row r="2">
          <cell r="A2" t="str">
            <v>DÍAS</v>
          </cell>
          <cell r="B2" t="str">
            <v>AÑOS</v>
          </cell>
          <cell r="C2" t="str">
            <v>CDB1</v>
          </cell>
          <cell r="D2" t="str">
            <v>CDB2</v>
          </cell>
          <cell r="E2" t="str">
            <v>BTP1</v>
          </cell>
          <cell r="F2" t="str">
            <v>BTP2</v>
          </cell>
          <cell r="G2" t="str">
            <v>CDBCRP</v>
          </cell>
          <cell r="H2" t="str">
            <v>BTP</v>
          </cell>
          <cell r="I2" t="str">
            <v>TODO</v>
          </cell>
          <cell r="J2" t="str">
            <v>SPREAD</v>
          </cell>
        </row>
        <row r="3">
          <cell r="A3">
            <v>1</v>
          </cell>
          <cell r="B3">
            <v>2</v>
          </cell>
          <cell r="C3">
            <v>3</v>
          </cell>
          <cell r="D3">
            <v>4</v>
          </cell>
          <cell r="E3">
            <v>5</v>
          </cell>
          <cell r="F3">
            <v>6</v>
          </cell>
          <cell r="G3">
            <v>7</v>
          </cell>
          <cell r="H3">
            <v>8</v>
          </cell>
          <cell r="I3">
            <v>9</v>
          </cell>
          <cell r="J3">
            <v>10</v>
          </cell>
          <cell r="R3" t="str">
            <v>Intervalo Ini</v>
          </cell>
          <cell r="S3" t="str">
            <v>Intervalo fin</v>
          </cell>
        </row>
        <row r="4">
          <cell r="A4">
            <v>90</v>
          </cell>
          <cell r="B4">
            <v>0.25</v>
          </cell>
          <cell r="C4">
            <v>0</v>
          </cell>
          <cell r="D4">
            <v>0</v>
          </cell>
          <cell r="E4">
            <v>0</v>
          </cell>
          <cell r="F4">
            <v>0</v>
          </cell>
          <cell r="G4" t="e">
            <v>#REF!</v>
          </cell>
          <cell r="H4" t="e">
            <v>#REF!</v>
          </cell>
          <cell r="I4" t="e">
            <v>#REF!</v>
          </cell>
          <cell r="J4" t="e">
            <v>#REF!</v>
          </cell>
          <cell r="Q4">
            <v>90</v>
          </cell>
          <cell r="R4" t="e">
            <v>#REF!</v>
          </cell>
          <cell r="S4" t="e">
            <v>#REF!</v>
          </cell>
        </row>
        <row r="5">
          <cell r="A5" t="str">
            <v>90 días</v>
          </cell>
        </row>
        <row r="6">
          <cell r="A6">
            <v>180</v>
          </cell>
          <cell r="B6">
            <v>0.5</v>
          </cell>
          <cell r="C6">
            <v>0</v>
          </cell>
          <cell r="D6">
            <v>0</v>
          </cell>
          <cell r="E6">
            <v>0</v>
          </cell>
          <cell r="F6">
            <v>0</v>
          </cell>
          <cell r="G6" t="e">
            <v>#REF!</v>
          </cell>
          <cell r="H6" t="e">
            <v>#REF!</v>
          </cell>
          <cell r="I6" t="e">
            <v>#REF!</v>
          </cell>
          <cell r="J6" t="e">
            <v>#REF!</v>
          </cell>
          <cell r="Q6">
            <v>180</v>
          </cell>
          <cell r="R6" t="e">
            <v>#REF!</v>
          </cell>
          <cell r="S6" t="e">
            <v>#REF!</v>
          </cell>
        </row>
        <row r="7">
          <cell r="A7" t="str">
            <v>180 días</v>
          </cell>
        </row>
        <row r="8">
          <cell r="A8">
            <v>270</v>
          </cell>
          <cell r="B8">
            <v>0.75</v>
          </cell>
          <cell r="C8">
            <v>0</v>
          </cell>
          <cell r="D8">
            <v>0</v>
          </cell>
          <cell r="E8">
            <v>0</v>
          </cell>
          <cell r="F8">
            <v>0</v>
          </cell>
          <cell r="G8" t="e">
            <v>#REF!</v>
          </cell>
          <cell r="H8" t="e">
            <v>#REF!</v>
          </cell>
          <cell r="I8" t="e">
            <v>#REF!</v>
          </cell>
          <cell r="J8" t="e">
            <v>#REF!</v>
          </cell>
          <cell r="Q8">
            <v>270</v>
          </cell>
          <cell r="R8" t="e">
            <v>#REF!</v>
          </cell>
          <cell r="S8" t="e">
            <v>#REF!</v>
          </cell>
        </row>
        <row r="9">
          <cell r="A9" t="str">
            <v>270 días</v>
          </cell>
        </row>
        <row r="10">
          <cell r="A10">
            <v>360</v>
          </cell>
          <cell r="B10">
            <v>1</v>
          </cell>
          <cell r="C10">
            <v>0</v>
          </cell>
          <cell r="D10">
            <v>0</v>
          </cell>
          <cell r="E10">
            <v>0</v>
          </cell>
          <cell r="F10">
            <v>0</v>
          </cell>
          <cell r="G10" t="e">
            <v>#REF!</v>
          </cell>
          <cell r="H10" t="e">
            <v>#REF!</v>
          </cell>
          <cell r="I10" t="e">
            <v>#REF!</v>
          </cell>
          <cell r="J10" t="e">
            <v>#REF!</v>
          </cell>
          <cell r="Q10">
            <v>360</v>
          </cell>
          <cell r="R10" t="e">
            <v>#REF!</v>
          </cell>
          <cell r="S10" t="e">
            <v>#REF!</v>
          </cell>
        </row>
        <row r="11">
          <cell r="A11" t="str">
            <v>1 año</v>
          </cell>
        </row>
        <row r="12">
          <cell r="A12">
            <v>547.5</v>
          </cell>
          <cell r="B12">
            <v>1.5</v>
          </cell>
          <cell r="C12">
            <v>0</v>
          </cell>
          <cell r="D12">
            <v>0</v>
          </cell>
          <cell r="E12">
            <v>0</v>
          </cell>
          <cell r="F12">
            <v>0</v>
          </cell>
          <cell r="G12" t="e">
            <v>#REF!</v>
          </cell>
          <cell r="H12" t="e">
            <v>#REF!</v>
          </cell>
          <cell r="I12" t="e">
            <v>#REF!</v>
          </cell>
          <cell r="J12" t="e">
            <v>#REF!</v>
          </cell>
          <cell r="Q12">
            <v>547.5</v>
          </cell>
          <cell r="R12" t="e">
            <v>#REF!</v>
          </cell>
          <cell r="S12" t="e">
            <v>#REF!</v>
          </cell>
        </row>
        <row r="13">
          <cell r="A13" t="str">
            <v>1,5 año</v>
          </cell>
        </row>
        <row r="14">
          <cell r="A14">
            <v>730</v>
          </cell>
          <cell r="B14">
            <v>2</v>
          </cell>
          <cell r="C14">
            <v>0</v>
          </cell>
          <cell r="D14">
            <v>0</v>
          </cell>
          <cell r="E14">
            <v>0</v>
          </cell>
          <cell r="F14">
            <v>0</v>
          </cell>
          <cell r="G14" t="e">
            <v>#REF!</v>
          </cell>
          <cell r="H14" t="e">
            <v>#REF!</v>
          </cell>
          <cell r="I14" t="e">
            <v>#REF!</v>
          </cell>
          <cell r="J14" t="e">
            <v>#REF!</v>
          </cell>
          <cell r="Q14">
            <v>730</v>
          </cell>
          <cell r="R14" t="e">
            <v>#REF!</v>
          </cell>
          <cell r="S14" t="e">
            <v>#REF!</v>
          </cell>
        </row>
        <row r="15">
          <cell r="A15" t="str">
            <v>2 año</v>
          </cell>
        </row>
        <row r="16">
          <cell r="A16">
            <v>912.5</v>
          </cell>
          <cell r="B16">
            <v>2.5</v>
          </cell>
          <cell r="C16">
            <v>0</v>
          </cell>
          <cell r="D16">
            <v>0</v>
          </cell>
          <cell r="E16">
            <v>0</v>
          </cell>
          <cell r="F16">
            <v>0</v>
          </cell>
          <cell r="G16" t="e">
            <v>#REF!</v>
          </cell>
          <cell r="H16" t="e">
            <v>#REF!</v>
          </cell>
          <cell r="I16" t="e">
            <v>#REF!</v>
          </cell>
          <cell r="J16" t="e">
            <v>#REF!</v>
          </cell>
          <cell r="Q16">
            <v>912.5</v>
          </cell>
          <cell r="R16" t="e">
            <v>#REF!</v>
          </cell>
          <cell r="S16" t="e">
            <v>#REF!</v>
          </cell>
        </row>
        <row r="17">
          <cell r="A17" t="str">
            <v>2,5 año</v>
          </cell>
        </row>
        <row r="18">
          <cell r="A18">
            <v>1095</v>
          </cell>
          <cell r="B18">
            <v>3</v>
          </cell>
          <cell r="C18">
            <v>0</v>
          </cell>
          <cell r="D18">
            <v>0</v>
          </cell>
          <cell r="E18">
            <v>0</v>
          </cell>
          <cell r="F18">
            <v>0</v>
          </cell>
          <cell r="G18" t="e">
            <v>#REF!</v>
          </cell>
          <cell r="H18" t="e">
            <v>#REF!</v>
          </cell>
          <cell r="I18" t="e">
            <v>#REF!</v>
          </cell>
          <cell r="J18" t="e">
            <v>#REF!</v>
          </cell>
          <cell r="Q18">
            <v>1095</v>
          </cell>
          <cell r="R18" t="e">
            <v>#REF!</v>
          </cell>
          <cell r="S18" t="e">
            <v>#REF!</v>
          </cell>
        </row>
        <row r="19">
          <cell r="A19" t="str">
            <v>3 año</v>
          </cell>
        </row>
        <row r="20">
          <cell r="A20">
            <v>1277.5</v>
          </cell>
          <cell r="B20">
            <v>3.5</v>
          </cell>
          <cell r="C20">
            <v>0</v>
          </cell>
          <cell r="D20">
            <v>0</v>
          </cell>
          <cell r="E20">
            <v>0</v>
          </cell>
          <cell r="F20">
            <v>0</v>
          </cell>
          <cell r="G20" t="e">
            <v>#REF!</v>
          </cell>
          <cell r="H20" t="e">
            <v>#REF!</v>
          </cell>
          <cell r="I20" t="e">
            <v>#REF!</v>
          </cell>
          <cell r="J20" t="e">
            <v>#REF!</v>
          </cell>
          <cell r="Q20">
            <v>1277.5</v>
          </cell>
          <cell r="R20" t="e">
            <v>#REF!</v>
          </cell>
          <cell r="S20" t="e">
            <v>#REF!</v>
          </cell>
        </row>
        <row r="21">
          <cell r="A21" t="str">
            <v>3,5 año</v>
          </cell>
        </row>
        <row r="22">
          <cell r="A22">
            <v>1460</v>
          </cell>
          <cell r="B22">
            <v>4</v>
          </cell>
          <cell r="C22">
            <v>0</v>
          </cell>
          <cell r="D22">
            <v>0</v>
          </cell>
          <cell r="E22">
            <v>0</v>
          </cell>
          <cell r="F22">
            <v>0</v>
          </cell>
          <cell r="G22" t="e">
            <v>#REF!</v>
          </cell>
          <cell r="H22" t="e">
            <v>#REF!</v>
          </cell>
          <cell r="I22" t="e">
            <v>#REF!</v>
          </cell>
          <cell r="J22" t="e">
            <v>#REF!</v>
          </cell>
          <cell r="Q22">
            <v>1460</v>
          </cell>
          <cell r="R22" t="e">
            <v>#REF!</v>
          </cell>
          <cell r="S22" t="e">
            <v>#REF!</v>
          </cell>
        </row>
        <row r="23">
          <cell r="A23" t="str">
            <v>4 año</v>
          </cell>
        </row>
        <row r="24">
          <cell r="A24">
            <v>1825</v>
          </cell>
          <cell r="B24">
            <v>5</v>
          </cell>
          <cell r="C24">
            <v>0</v>
          </cell>
          <cell r="D24">
            <v>0</v>
          </cell>
          <cell r="E24">
            <v>0</v>
          </cell>
          <cell r="F24">
            <v>0</v>
          </cell>
          <cell r="G24" t="e">
            <v>#REF!</v>
          </cell>
          <cell r="H24" t="e">
            <v>#REF!</v>
          </cell>
          <cell r="I24" t="e">
            <v>#REF!</v>
          </cell>
          <cell r="J24" t="e">
            <v>#REF!</v>
          </cell>
          <cell r="Q24">
            <v>1825</v>
          </cell>
          <cell r="R24" t="e">
            <v>#REF!</v>
          </cell>
          <cell r="S24" t="e">
            <v>#REF!</v>
          </cell>
        </row>
        <row r="25">
          <cell r="A25" t="str">
            <v>5 año</v>
          </cell>
        </row>
        <row r="26">
          <cell r="A26">
            <v>2190</v>
          </cell>
          <cell r="B26">
            <v>6</v>
          </cell>
          <cell r="C26">
            <v>0</v>
          </cell>
          <cell r="D26">
            <v>0</v>
          </cell>
          <cell r="E26">
            <v>0</v>
          </cell>
          <cell r="F26">
            <v>0</v>
          </cell>
          <cell r="G26" t="e">
            <v>#REF!</v>
          </cell>
          <cell r="H26" t="e">
            <v>#REF!</v>
          </cell>
          <cell r="I26" t="e">
            <v>#REF!</v>
          </cell>
          <cell r="J26" t="e">
            <v>#REF!</v>
          </cell>
          <cell r="Q26">
            <v>2190</v>
          </cell>
          <cell r="R26" t="e">
            <v>#REF!</v>
          </cell>
          <cell r="S26" t="e">
            <v>#REF!</v>
          </cell>
        </row>
        <row r="27">
          <cell r="A27" t="str">
            <v>6 año</v>
          </cell>
        </row>
        <row r="28">
          <cell r="A28">
            <v>2555</v>
          </cell>
          <cell r="B28">
            <v>7</v>
          </cell>
          <cell r="C28">
            <v>0</v>
          </cell>
          <cell r="D28">
            <v>0</v>
          </cell>
          <cell r="E28">
            <v>0</v>
          </cell>
          <cell r="F28">
            <v>0</v>
          </cell>
          <cell r="G28" t="e">
            <v>#REF!</v>
          </cell>
          <cell r="H28" t="e">
            <v>#REF!</v>
          </cell>
          <cell r="I28" t="e">
            <v>#REF!</v>
          </cell>
          <cell r="J28" t="e">
            <v>#REF!</v>
          </cell>
          <cell r="Q28">
            <v>2555</v>
          </cell>
          <cell r="R28" t="e">
            <v>#REF!</v>
          </cell>
          <cell r="S28" t="e">
            <v>#REF!</v>
          </cell>
        </row>
        <row r="29">
          <cell r="A29" t="str">
            <v>7 año</v>
          </cell>
        </row>
        <row r="30">
          <cell r="A30">
            <v>3650</v>
          </cell>
          <cell r="B30">
            <v>10</v>
          </cell>
          <cell r="C30">
            <v>0</v>
          </cell>
          <cell r="D30">
            <v>0</v>
          </cell>
          <cell r="E30">
            <v>0</v>
          </cell>
          <cell r="F30">
            <v>0</v>
          </cell>
          <cell r="G30" t="e">
            <v>#REF!</v>
          </cell>
          <cell r="H30" t="e">
            <v>#REF!</v>
          </cell>
          <cell r="I30" t="e">
            <v>#REF!</v>
          </cell>
          <cell r="J30" t="e">
            <v>#REF!</v>
          </cell>
          <cell r="Q30">
            <v>3650</v>
          </cell>
          <cell r="R30" t="e">
            <v>#REF!</v>
          </cell>
          <cell r="S30" t="e">
            <v>#REF!</v>
          </cell>
        </row>
        <row r="31">
          <cell r="A31" t="str">
            <v>10 año</v>
          </cell>
        </row>
        <row r="34">
          <cell r="A34" t="str">
            <v>DÍAS</v>
          </cell>
          <cell r="B34" t="str">
            <v>AÑOS</v>
          </cell>
          <cell r="C34" t="str">
            <v>CDB1</v>
          </cell>
          <cell r="D34" t="str">
            <v>CDB2</v>
          </cell>
          <cell r="E34" t="str">
            <v>BTP1</v>
          </cell>
          <cell r="F34" t="str">
            <v>BTP2</v>
          </cell>
          <cell r="G34" t="str">
            <v>CDBCRP</v>
          </cell>
          <cell r="H34" t="str">
            <v>BTP</v>
          </cell>
          <cell r="I34" t="str">
            <v>TODO</v>
          </cell>
          <cell r="J34" t="str">
            <v>SPREAD</v>
          </cell>
        </row>
        <row r="35">
          <cell r="A35">
            <v>1</v>
          </cell>
          <cell r="B35">
            <v>2</v>
          </cell>
          <cell r="C35">
            <v>3</v>
          </cell>
          <cell r="D35">
            <v>4</v>
          </cell>
          <cell r="E35">
            <v>5</v>
          </cell>
          <cell r="F35">
            <v>6</v>
          </cell>
          <cell r="G35">
            <v>7</v>
          </cell>
          <cell r="H35">
            <v>8</v>
          </cell>
          <cell r="I35">
            <v>9</v>
          </cell>
          <cell r="J35">
            <v>10</v>
          </cell>
          <cell r="R35" t="str">
            <v>Intervalo Ini</v>
          </cell>
          <cell r="S35" t="str">
            <v>Intervalo fin</v>
          </cell>
        </row>
        <row r="36">
          <cell r="A36">
            <v>90</v>
          </cell>
          <cell r="B36">
            <v>0.25</v>
          </cell>
          <cell r="C36">
            <v>0</v>
          </cell>
          <cell r="D36">
            <v>0</v>
          </cell>
          <cell r="E36">
            <v>0</v>
          </cell>
          <cell r="F36">
            <v>0</v>
          </cell>
          <cell r="G36" t="e">
            <v>#REF!</v>
          </cell>
          <cell r="H36" t="e">
            <v>#REF!</v>
          </cell>
          <cell r="I36" t="e">
            <v>#REF!</v>
          </cell>
          <cell r="J36" t="e">
            <v>#REF!</v>
          </cell>
          <cell r="Q36">
            <v>90</v>
          </cell>
          <cell r="R36" t="e">
            <v>#REF!</v>
          </cell>
          <cell r="S36" t="e">
            <v>#REF!</v>
          </cell>
        </row>
        <row r="37">
          <cell r="A37" t="str">
            <v>90 días</v>
          </cell>
        </row>
        <row r="38">
          <cell r="A38">
            <v>180</v>
          </cell>
          <cell r="B38">
            <v>0.5</v>
          </cell>
          <cell r="C38">
            <v>0</v>
          </cell>
          <cell r="D38">
            <v>0</v>
          </cell>
          <cell r="E38">
            <v>0</v>
          </cell>
          <cell r="F38">
            <v>0</v>
          </cell>
          <cell r="G38" t="e">
            <v>#REF!</v>
          </cell>
          <cell r="H38" t="e">
            <v>#REF!</v>
          </cell>
          <cell r="I38" t="e">
            <v>#REF!</v>
          </cell>
          <cell r="J38" t="e">
            <v>#REF!</v>
          </cell>
          <cell r="Q38">
            <v>180</v>
          </cell>
          <cell r="R38" t="e">
            <v>#REF!</v>
          </cell>
          <cell r="S38" t="e">
            <v>#REF!</v>
          </cell>
        </row>
        <row r="39">
          <cell r="A39" t="str">
            <v>180 días</v>
          </cell>
        </row>
        <row r="40">
          <cell r="A40">
            <v>270</v>
          </cell>
          <cell r="B40">
            <v>0.75</v>
          </cell>
          <cell r="C40">
            <v>0</v>
          </cell>
          <cell r="D40">
            <v>0</v>
          </cell>
          <cell r="E40">
            <v>0</v>
          </cell>
          <cell r="F40">
            <v>0</v>
          </cell>
          <cell r="G40" t="e">
            <v>#REF!</v>
          </cell>
          <cell r="H40" t="e">
            <v>#REF!</v>
          </cell>
          <cell r="I40" t="e">
            <v>#REF!</v>
          </cell>
          <cell r="J40" t="e">
            <v>#REF!</v>
          </cell>
          <cell r="Q40">
            <v>270</v>
          </cell>
          <cell r="R40" t="e">
            <v>#REF!</v>
          </cell>
          <cell r="S40" t="e">
            <v>#REF!</v>
          </cell>
        </row>
        <row r="41">
          <cell r="A41" t="str">
            <v>270 días</v>
          </cell>
        </row>
        <row r="42">
          <cell r="A42">
            <v>360</v>
          </cell>
          <cell r="B42">
            <v>1</v>
          </cell>
          <cell r="C42">
            <v>0</v>
          </cell>
          <cell r="D42">
            <v>0</v>
          </cell>
          <cell r="E42">
            <v>0</v>
          </cell>
          <cell r="F42">
            <v>0</v>
          </cell>
          <cell r="G42" t="e">
            <v>#REF!</v>
          </cell>
          <cell r="H42" t="e">
            <v>#REF!</v>
          </cell>
          <cell r="I42" t="e">
            <v>#REF!</v>
          </cell>
          <cell r="J42" t="e">
            <v>#REF!</v>
          </cell>
          <cell r="Q42">
            <v>360</v>
          </cell>
          <cell r="R42" t="e">
            <v>#REF!</v>
          </cell>
          <cell r="S42" t="e">
            <v>#REF!</v>
          </cell>
        </row>
        <row r="43">
          <cell r="A43" t="str">
            <v>1 año</v>
          </cell>
        </row>
        <row r="44">
          <cell r="A44">
            <v>547.5</v>
          </cell>
          <cell r="B44">
            <v>1.5</v>
          </cell>
          <cell r="C44">
            <v>0</v>
          </cell>
          <cell r="D44">
            <v>0</v>
          </cell>
          <cell r="E44">
            <v>0</v>
          </cell>
          <cell r="F44">
            <v>0</v>
          </cell>
          <cell r="G44" t="e">
            <v>#REF!</v>
          </cell>
          <cell r="H44" t="e">
            <v>#REF!</v>
          </cell>
          <cell r="I44" t="e">
            <v>#REF!</v>
          </cell>
          <cell r="J44" t="e">
            <v>#REF!</v>
          </cell>
          <cell r="Q44">
            <v>547.5</v>
          </cell>
          <cell r="R44" t="e">
            <v>#REF!</v>
          </cell>
          <cell r="S44" t="e">
            <v>#REF!</v>
          </cell>
        </row>
        <row r="45">
          <cell r="A45" t="str">
            <v>1,5 año</v>
          </cell>
        </row>
        <row r="46">
          <cell r="A46">
            <v>730</v>
          </cell>
          <cell r="B46">
            <v>2</v>
          </cell>
          <cell r="C46">
            <v>0</v>
          </cell>
          <cell r="D46">
            <v>0</v>
          </cell>
          <cell r="E46">
            <v>0</v>
          </cell>
          <cell r="F46">
            <v>0</v>
          </cell>
          <cell r="G46" t="e">
            <v>#REF!</v>
          </cell>
          <cell r="H46" t="e">
            <v>#REF!</v>
          </cell>
          <cell r="I46" t="e">
            <v>#REF!</v>
          </cell>
          <cell r="J46" t="e">
            <v>#REF!</v>
          </cell>
          <cell r="Q46">
            <v>730</v>
          </cell>
          <cell r="R46" t="e">
            <v>#REF!</v>
          </cell>
          <cell r="S46" t="e">
            <v>#REF!</v>
          </cell>
        </row>
        <row r="47">
          <cell r="A47" t="str">
            <v>2 año</v>
          </cell>
        </row>
        <row r="48">
          <cell r="A48">
            <v>912.5</v>
          </cell>
          <cell r="B48">
            <v>2.5</v>
          </cell>
          <cell r="C48">
            <v>0</v>
          </cell>
          <cell r="D48">
            <v>0</v>
          </cell>
          <cell r="E48">
            <v>0</v>
          </cell>
          <cell r="F48">
            <v>0</v>
          </cell>
          <cell r="G48" t="e">
            <v>#REF!</v>
          </cell>
          <cell r="H48" t="e">
            <v>#REF!</v>
          </cell>
          <cell r="I48" t="e">
            <v>#REF!</v>
          </cell>
          <cell r="J48" t="e">
            <v>#REF!</v>
          </cell>
          <cell r="Q48">
            <v>912.5</v>
          </cell>
          <cell r="R48" t="e">
            <v>#REF!</v>
          </cell>
          <cell r="S48" t="e">
            <v>#REF!</v>
          </cell>
        </row>
        <row r="49">
          <cell r="A49" t="str">
            <v>2,5 año</v>
          </cell>
        </row>
        <row r="50">
          <cell r="A50">
            <v>1095</v>
          </cell>
          <cell r="B50">
            <v>3</v>
          </cell>
          <cell r="C50">
            <v>0</v>
          </cell>
          <cell r="D50">
            <v>0</v>
          </cell>
          <cell r="E50">
            <v>0</v>
          </cell>
          <cell r="F50">
            <v>0</v>
          </cell>
          <cell r="G50" t="e">
            <v>#REF!</v>
          </cell>
          <cell r="H50" t="e">
            <v>#REF!</v>
          </cell>
          <cell r="I50" t="e">
            <v>#REF!</v>
          </cell>
          <cell r="J50" t="e">
            <v>#REF!</v>
          </cell>
          <cell r="Q50">
            <v>1095</v>
          </cell>
          <cell r="R50" t="e">
            <v>#REF!</v>
          </cell>
          <cell r="S50" t="e">
            <v>#REF!</v>
          </cell>
        </row>
        <row r="51">
          <cell r="A51" t="str">
            <v>3 año</v>
          </cell>
        </row>
        <row r="52">
          <cell r="A52">
            <v>1277.5</v>
          </cell>
          <cell r="B52">
            <v>3.5</v>
          </cell>
          <cell r="C52">
            <v>0</v>
          </cell>
          <cell r="D52">
            <v>0</v>
          </cell>
          <cell r="E52">
            <v>0</v>
          </cell>
          <cell r="F52">
            <v>0</v>
          </cell>
          <cell r="G52" t="e">
            <v>#REF!</v>
          </cell>
          <cell r="H52" t="e">
            <v>#REF!</v>
          </cell>
          <cell r="I52" t="e">
            <v>#REF!</v>
          </cell>
          <cell r="J52" t="e">
            <v>#REF!</v>
          </cell>
          <cell r="Q52">
            <v>1277.5</v>
          </cell>
          <cell r="R52" t="e">
            <v>#REF!</v>
          </cell>
          <cell r="S52" t="e">
            <v>#REF!</v>
          </cell>
        </row>
        <row r="53">
          <cell r="A53" t="str">
            <v>3,5 año</v>
          </cell>
        </row>
        <row r="54">
          <cell r="A54">
            <v>1460</v>
          </cell>
          <cell r="B54">
            <v>4</v>
          </cell>
          <cell r="C54">
            <v>0</v>
          </cell>
          <cell r="D54">
            <v>0</v>
          </cell>
          <cell r="E54">
            <v>0</v>
          </cell>
          <cell r="F54">
            <v>0</v>
          </cell>
          <cell r="G54" t="e">
            <v>#REF!</v>
          </cell>
          <cell r="H54" t="e">
            <v>#REF!</v>
          </cell>
          <cell r="I54" t="e">
            <v>#REF!</v>
          </cell>
          <cell r="J54" t="e">
            <v>#REF!</v>
          </cell>
          <cell r="Q54">
            <v>1460</v>
          </cell>
          <cell r="R54" t="e">
            <v>#REF!</v>
          </cell>
          <cell r="S54" t="e">
            <v>#REF!</v>
          </cell>
        </row>
        <row r="55">
          <cell r="A55" t="str">
            <v>4 año</v>
          </cell>
        </row>
        <row r="56">
          <cell r="A56">
            <v>1825</v>
          </cell>
          <cell r="B56">
            <v>5</v>
          </cell>
          <cell r="C56">
            <v>0</v>
          </cell>
          <cell r="D56">
            <v>0</v>
          </cell>
          <cell r="E56">
            <v>0</v>
          </cell>
          <cell r="F56">
            <v>0</v>
          </cell>
          <cell r="G56" t="e">
            <v>#REF!</v>
          </cell>
          <cell r="H56" t="e">
            <v>#REF!</v>
          </cell>
          <cell r="I56" t="e">
            <v>#REF!</v>
          </cell>
          <cell r="J56" t="e">
            <v>#REF!</v>
          </cell>
          <cell r="Q56">
            <v>1825</v>
          </cell>
          <cell r="R56" t="e">
            <v>#REF!</v>
          </cell>
          <cell r="S56" t="e">
            <v>#REF!</v>
          </cell>
        </row>
        <row r="57">
          <cell r="A57" t="str">
            <v>5 año</v>
          </cell>
        </row>
        <row r="58">
          <cell r="A58">
            <v>2190</v>
          </cell>
          <cell r="B58">
            <v>6</v>
          </cell>
          <cell r="C58">
            <v>0</v>
          </cell>
          <cell r="D58">
            <v>0</v>
          </cell>
          <cell r="E58">
            <v>0</v>
          </cell>
          <cell r="F58">
            <v>0</v>
          </cell>
          <cell r="G58" t="e">
            <v>#REF!</v>
          </cell>
          <cell r="H58" t="e">
            <v>#REF!</v>
          </cell>
          <cell r="I58" t="e">
            <v>#REF!</v>
          </cell>
          <cell r="J58" t="e">
            <v>#REF!</v>
          </cell>
          <cell r="Q58">
            <v>2190</v>
          </cell>
          <cell r="R58" t="e">
            <v>#REF!</v>
          </cell>
          <cell r="S58" t="e">
            <v>#REF!</v>
          </cell>
        </row>
        <row r="59">
          <cell r="A59" t="str">
            <v>6 año</v>
          </cell>
        </row>
        <row r="60">
          <cell r="A60">
            <v>2555</v>
          </cell>
          <cell r="B60">
            <v>7</v>
          </cell>
          <cell r="C60">
            <v>0</v>
          </cell>
          <cell r="D60">
            <v>0</v>
          </cell>
          <cell r="E60">
            <v>0</v>
          </cell>
          <cell r="F60">
            <v>0</v>
          </cell>
          <cell r="G60" t="e">
            <v>#REF!</v>
          </cell>
          <cell r="H60" t="e">
            <v>#REF!</v>
          </cell>
          <cell r="I60" t="e">
            <v>#REF!</v>
          </cell>
          <cell r="J60" t="e">
            <v>#REF!</v>
          </cell>
          <cell r="Q60">
            <v>2555</v>
          </cell>
          <cell r="R60" t="e">
            <v>#REF!</v>
          </cell>
          <cell r="S60" t="e">
            <v>#REF!</v>
          </cell>
        </row>
        <row r="61">
          <cell r="A61" t="str">
            <v>7 año</v>
          </cell>
        </row>
        <row r="62">
          <cell r="A62">
            <v>3650</v>
          </cell>
          <cell r="B62">
            <v>10</v>
          </cell>
          <cell r="C62">
            <v>0</v>
          </cell>
          <cell r="D62">
            <v>0</v>
          </cell>
          <cell r="E62">
            <v>0</v>
          </cell>
          <cell r="F62">
            <v>0</v>
          </cell>
          <cell r="G62" t="e">
            <v>#REF!</v>
          </cell>
          <cell r="H62" t="e">
            <v>#REF!</v>
          </cell>
          <cell r="I62" t="e">
            <v>#REF!</v>
          </cell>
          <cell r="J62" t="e">
            <v>#REF!</v>
          </cell>
          <cell r="Q62">
            <v>3650</v>
          </cell>
          <cell r="R62" t="e">
            <v>#REF!</v>
          </cell>
          <cell r="S62" t="e">
            <v>#REF!</v>
          </cell>
        </row>
        <row r="63">
          <cell r="A63" t="str">
            <v>10 año</v>
          </cell>
        </row>
        <row r="68">
          <cell r="A68">
            <v>1</v>
          </cell>
          <cell r="B68" t="str">
            <v>enero</v>
          </cell>
          <cell r="C68">
            <v>31</v>
          </cell>
        </row>
        <row r="69">
          <cell r="A69">
            <v>2</v>
          </cell>
          <cell r="B69" t="str">
            <v>febrero</v>
          </cell>
          <cell r="C69">
            <v>28</v>
          </cell>
        </row>
        <row r="70">
          <cell r="A70">
            <v>3</v>
          </cell>
          <cell r="B70" t="str">
            <v>marzo</v>
          </cell>
          <cell r="C70">
            <v>31</v>
          </cell>
        </row>
        <row r="71">
          <cell r="A71">
            <v>4</v>
          </cell>
          <cell r="B71" t="str">
            <v>abril</v>
          </cell>
          <cell r="C71">
            <v>30</v>
          </cell>
        </row>
        <row r="72">
          <cell r="A72">
            <v>5</v>
          </cell>
          <cell r="B72" t="str">
            <v>mayo</v>
          </cell>
          <cell r="C72">
            <v>31</v>
          </cell>
        </row>
        <row r="73">
          <cell r="A73">
            <v>6</v>
          </cell>
          <cell r="B73" t="str">
            <v>junio</v>
          </cell>
          <cell r="C73">
            <v>30</v>
          </cell>
        </row>
        <row r="74">
          <cell r="A74">
            <v>7</v>
          </cell>
          <cell r="B74" t="str">
            <v>julio</v>
          </cell>
          <cell r="C74">
            <v>31</v>
          </cell>
        </row>
        <row r="75">
          <cell r="A75">
            <v>8</v>
          </cell>
          <cell r="B75" t="str">
            <v>agosto</v>
          </cell>
          <cell r="C75">
            <v>31</v>
          </cell>
        </row>
        <row r="76">
          <cell r="A76">
            <v>9</v>
          </cell>
          <cell r="B76" t="str">
            <v>septiembre</v>
          </cell>
          <cell r="C76">
            <v>30</v>
          </cell>
        </row>
        <row r="77">
          <cell r="A77">
            <v>10</v>
          </cell>
          <cell r="B77" t="str">
            <v>octubre</v>
          </cell>
          <cell r="C77">
            <v>31</v>
          </cell>
        </row>
        <row r="78">
          <cell r="A78">
            <v>11</v>
          </cell>
          <cell r="B78" t="str">
            <v>noviembre</v>
          </cell>
          <cell r="C78">
            <v>30</v>
          </cell>
        </row>
        <row r="79">
          <cell r="A79">
            <v>12</v>
          </cell>
          <cell r="B79" t="str">
            <v>diciembre</v>
          </cell>
          <cell r="C79">
            <v>31</v>
          </cell>
        </row>
      </sheetData>
      <sheetData sheetId="6" refreshError="1">
        <row r="1">
          <cell r="V1" t="str">
            <v>TotM</v>
          </cell>
        </row>
      </sheetData>
      <sheetData sheetId="7" refreshError="1"/>
      <sheetData sheetId="8" refreshError="1"/>
      <sheetData sheetId="9" refreshError="1"/>
      <sheetData sheetId="10" refreshError="1">
        <row r="9">
          <cell r="B9">
            <v>37996</v>
          </cell>
        </row>
        <row r="10">
          <cell r="B10">
            <v>38004</v>
          </cell>
        </row>
        <row r="11">
          <cell r="B11">
            <v>38129</v>
          </cell>
        </row>
        <row r="12">
          <cell r="B12">
            <v>38159</v>
          </cell>
        </row>
        <row r="13">
          <cell r="B13">
            <v>38268</v>
          </cell>
        </row>
        <row r="14">
          <cell r="B14">
            <v>38370</v>
          </cell>
        </row>
        <row r="15">
          <cell r="B15">
            <v>38514</v>
          </cell>
        </row>
        <row r="16">
          <cell r="B16">
            <v>38783</v>
          </cell>
        </row>
        <row r="17">
          <cell r="B17">
            <v>38941</v>
          </cell>
        </row>
        <row r="18">
          <cell r="B18">
            <v>39124</v>
          </cell>
        </row>
        <row r="19">
          <cell r="B19">
            <v>39364</v>
          </cell>
        </row>
        <row r="20">
          <cell r="B20">
            <v>39638</v>
          </cell>
        </row>
        <row r="21">
          <cell r="B21">
            <v>39855</v>
          </cell>
        </row>
        <row r="22">
          <cell r="B22">
            <v>40247</v>
          </cell>
        </row>
        <row r="23">
          <cell r="B23">
            <v>40765</v>
          </cell>
        </row>
        <row r="25">
          <cell r="B25">
            <v>40034</v>
          </cell>
        </row>
        <row r="26">
          <cell r="B26">
            <v>40339</v>
          </cell>
        </row>
        <row r="27">
          <cell r="B27">
            <v>40594</v>
          </cell>
        </row>
        <row r="28">
          <cell r="B28">
            <v>41619</v>
          </cell>
        </row>
        <row r="29">
          <cell r="B29">
            <v>41669</v>
          </cell>
        </row>
        <row r="30">
          <cell r="B30">
            <v>42474</v>
          </cell>
        </row>
        <row r="31">
          <cell r="B31">
            <v>42529</v>
          </cell>
        </row>
        <row r="32">
          <cell r="B32">
            <v>43659</v>
          </cell>
        </row>
        <row r="33">
          <cell r="B33">
            <v>45578</v>
          </cell>
        </row>
      </sheetData>
      <sheetData sheetId="11" refreshError="1"/>
      <sheetData sheetId="12" refreshError="1">
        <row r="1">
          <cell r="B1" t="str">
            <v>Libor</v>
          </cell>
          <cell r="C1" t="str">
            <v>LATAM</v>
          </cell>
          <cell r="D1" t="str">
            <v>Embi</v>
          </cell>
          <cell r="E1" t="str">
            <v>Peru08</v>
          </cell>
          <cell r="F1" t="str">
            <v>Peru12</v>
          </cell>
          <cell r="G1" t="str">
            <v>Peru15</v>
          </cell>
          <cell r="H1" t="str">
            <v>Peru16</v>
          </cell>
          <cell r="I1" t="str">
            <v>Peru33</v>
          </cell>
          <cell r="J1" t="str">
            <v>US5y</v>
          </cell>
          <cell r="K1" t="str">
            <v>US10y</v>
          </cell>
          <cell r="L1" t="str">
            <v>US30y</v>
          </cell>
          <cell r="M1" t="str">
            <v>US3y</v>
          </cell>
          <cell r="N1" t="str">
            <v>US4y</v>
          </cell>
          <cell r="O1" t="str">
            <v>USXy</v>
          </cell>
        </row>
        <row r="2">
          <cell r="B2">
            <v>2</v>
          </cell>
          <cell r="C2">
            <v>3</v>
          </cell>
          <cell r="D2">
            <v>4</v>
          </cell>
          <cell r="E2">
            <v>5</v>
          </cell>
          <cell r="F2">
            <v>6</v>
          </cell>
          <cell r="G2">
            <v>7</v>
          </cell>
          <cell r="H2">
            <v>8</v>
          </cell>
          <cell r="I2">
            <v>9</v>
          </cell>
          <cell r="J2">
            <v>10</v>
          </cell>
          <cell r="K2">
            <v>11</v>
          </cell>
          <cell r="L2">
            <v>12</v>
          </cell>
          <cell r="M2">
            <v>13</v>
          </cell>
          <cell r="N2">
            <v>14</v>
          </cell>
          <cell r="O2">
            <v>15</v>
          </cell>
        </row>
        <row r="3">
          <cell r="B3" t="str">
            <v>LIBOR a tres meses (%)</v>
          </cell>
          <cell r="C3" t="str">
            <v>Embi LATAM</v>
          </cell>
          <cell r="D3" t="str">
            <v>Spread - Embi+ Perú (pbs)</v>
          </cell>
          <cell r="E3" t="str">
            <v>Spread - Perú Global 2008 (pbs)</v>
          </cell>
          <cell r="F3" t="str">
            <v>Spread - Perú Global 2012 (pbs)</v>
          </cell>
          <cell r="G3" t="str">
            <v>Spread - Perú Global 2015 (pbs)</v>
          </cell>
          <cell r="H3" t="str">
            <v>Spread - Perú Global 2016 (pbs)</v>
          </cell>
          <cell r="I3" t="str">
            <v>Spread - Perú Global 2033 (pbs)</v>
          </cell>
          <cell r="J3" t="str">
            <v>Bonos del Tesoro EE.UU. -  5 años (%)</v>
          </cell>
          <cell r="K3" t="str">
            <v>Bonos del Tesoro EE.UU. - 10 años (%)</v>
          </cell>
          <cell r="L3" t="str">
            <v>Bonos del Tesoro EE.UU. - 30 años (%)</v>
          </cell>
          <cell r="M3" t="str">
            <v>Bonos del Tesoro EE.UU. -  3 años (%)</v>
          </cell>
          <cell r="N3" t="str">
            <v>Bonos del Tesoro EE.UU. -  4 años (%)</v>
          </cell>
          <cell r="O3" t="str">
            <v>Bono relevante USA</v>
          </cell>
          <cell r="P3" t="str">
            <v>Factor X Ponderación 3 años</v>
          </cell>
        </row>
        <row r="4">
          <cell r="A4">
            <v>37956</v>
          </cell>
          <cell r="B4">
            <v>1.1781299999999999</v>
          </cell>
          <cell r="C4">
            <v>554</v>
          </cell>
          <cell r="D4">
            <v>317</v>
          </cell>
          <cell r="E4">
            <v>123</v>
          </cell>
          <cell r="F4">
            <v>299</v>
          </cell>
          <cell r="G4">
            <v>340</v>
          </cell>
          <cell r="I4">
            <v>379</v>
          </cell>
          <cell r="J4">
            <v>3.4249999999999998</v>
          </cell>
          <cell r="K4">
            <v>4.3869999999999996</v>
          </cell>
          <cell r="L4">
            <v>5.1520000000000001</v>
          </cell>
          <cell r="M4">
            <v>2.6</v>
          </cell>
          <cell r="N4">
            <v>3.0125000000000002</v>
          </cell>
          <cell r="O4">
            <v>3.2622602739726023</v>
          </cell>
          <cell r="P4">
            <v>0.19726027397260276</v>
          </cell>
        </row>
        <row r="5">
          <cell r="A5">
            <v>37957</v>
          </cell>
          <cell r="B5">
            <v>1.18</v>
          </cell>
          <cell r="C5">
            <v>558</v>
          </cell>
          <cell r="D5">
            <v>324</v>
          </cell>
          <cell r="E5">
            <v>122</v>
          </cell>
          <cell r="F5">
            <v>298</v>
          </cell>
          <cell r="G5">
            <v>343</v>
          </cell>
          <cell r="I5">
            <v>380</v>
          </cell>
          <cell r="J5">
            <v>3.411</v>
          </cell>
          <cell r="K5">
            <v>4.3810000000000002</v>
          </cell>
          <cell r="L5">
            <v>5.1509999999999998</v>
          </cell>
          <cell r="M5">
            <v>2.5720000000000001</v>
          </cell>
          <cell r="N5">
            <v>2.9915000000000003</v>
          </cell>
          <cell r="O5">
            <v>3.2443493150684932</v>
          </cell>
          <cell r="P5">
            <v>0.19863013698630139</v>
          </cell>
        </row>
        <row r="6">
          <cell r="A6">
            <v>37958</v>
          </cell>
          <cell r="B6">
            <v>1.18</v>
          </cell>
          <cell r="C6">
            <v>552</v>
          </cell>
          <cell r="D6">
            <v>312</v>
          </cell>
          <cell r="E6">
            <v>117</v>
          </cell>
          <cell r="F6">
            <v>291</v>
          </cell>
          <cell r="G6">
            <v>334</v>
          </cell>
          <cell r="I6">
            <v>373</v>
          </cell>
          <cell r="J6">
            <v>3.4279999999999999</v>
          </cell>
          <cell r="K6">
            <v>4.4039999999999999</v>
          </cell>
          <cell r="L6">
            <v>5.1859999999999999</v>
          </cell>
          <cell r="M6">
            <v>2.5939999999999999</v>
          </cell>
          <cell r="N6">
            <v>3.0110000000000001</v>
          </cell>
          <cell r="O6">
            <v>3.2612000000000001</v>
          </cell>
          <cell r="P6">
            <v>0.2</v>
          </cell>
        </row>
        <row r="7">
          <cell r="A7">
            <v>37959</v>
          </cell>
          <cell r="B7">
            <v>1.18</v>
          </cell>
          <cell r="C7">
            <v>543</v>
          </cell>
          <cell r="D7">
            <v>303</v>
          </cell>
          <cell r="E7">
            <v>120</v>
          </cell>
          <cell r="F7">
            <v>291</v>
          </cell>
          <cell r="G7">
            <v>330</v>
          </cell>
          <cell r="I7">
            <v>383</v>
          </cell>
          <cell r="J7">
            <v>3.3940000000000001</v>
          </cell>
          <cell r="K7">
            <v>4.367</v>
          </cell>
          <cell r="L7">
            <v>5.1609999999999996</v>
          </cell>
          <cell r="M7">
            <v>2.5720000000000001</v>
          </cell>
          <cell r="N7">
            <v>2.9830000000000001</v>
          </cell>
          <cell r="O7">
            <v>3.2284739726027398</v>
          </cell>
          <cell r="P7">
            <v>0.20136986301369864</v>
          </cell>
        </row>
        <row r="8">
          <cell r="A8">
            <v>37960</v>
          </cell>
          <cell r="B8">
            <v>1.18</v>
          </cell>
          <cell r="C8">
            <v>553</v>
          </cell>
          <cell r="D8">
            <v>318</v>
          </cell>
          <cell r="E8">
            <v>139</v>
          </cell>
          <cell r="F8">
            <v>302</v>
          </cell>
          <cell r="G8">
            <v>343</v>
          </cell>
          <cell r="I8">
            <v>379</v>
          </cell>
          <cell r="J8">
            <v>3.2250000000000001</v>
          </cell>
          <cell r="K8">
            <v>4.2320000000000002</v>
          </cell>
          <cell r="L8">
            <v>5.0629999999999997</v>
          </cell>
          <cell r="M8">
            <v>2.395</v>
          </cell>
          <cell r="N8">
            <v>2.81</v>
          </cell>
          <cell r="O8">
            <v>3.0567260273972603</v>
          </cell>
          <cell r="P8">
            <v>0.20273972602739726</v>
          </cell>
        </row>
        <row r="9">
          <cell r="A9">
            <v>37963</v>
          </cell>
          <cell r="B9">
            <v>1.1712499999999999</v>
          </cell>
          <cell r="C9">
            <v>538</v>
          </cell>
          <cell r="D9">
            <v>309</v>
          </cell>
          <cell r="E9">
            <v>139</v>
          </cell>
          <cell r="F9">
            <v>302</v>
          </cell>
          <cell r="G9">
            <v>343</v>
          </cell>
          <cell r="H9">
            <v>0</v>
          </cell>
          <cell r="I9">
            <v>379</v>
          </cell>
          <cell r="J9">
            <v>3.2519999999999998</v>
          </cell>
          <cell r="K9">
            <v>4.2690000000000001</v>
          </cell>
          <cell r="L9">
            <v>5.1100000000000003</v>
          </cell>
          <cell r="M9">
            <v>2.4329999999999998</v>
          </cell>
          <cell r="N9">
            <v>2.8424999999999998</v>
          </cell>
          <cell r="O9">
            <v>3.082590410958904</v>
          </cell>
          <cell r="P9">
            <v>0.20684931506849313</v>
          </cell>
        </row>
        <row r="10">
          <cell r="A10">
            <v>37964</v>
          </cell>
          <cell r="B10">
            <v>1.17</v>
          </cell>
          <cell r="C10">
            <v>530</v>
          </cell>
          <cell r="D10">
            <v>298</v>
          </cell>
          <cell r="E10">
            <v>119</v>
          </cell>
          <cell r="F10">
            <v>278</v>
          </cell>
          <cell r="G10">
            <v>323</v>
          </cell>
          <cell r="I10">
            <v>366</v>
          </cell>
          <cell r="J10">
            <v>3.3490000000000002</v>
          </cell>
          <cell r="K10">
            <v>4.3529999999999998</v>
          </cell>
          <cell r="L10">
            <v>5.165</v>
          </cell>
          <cell r="M10">
            <v>2.5049999999999999</v>
          </cell>
          <cell r="N10">
            <v>2.927</v>
          </cell>
          <cell r="O10">
            <v>3.1732630136986302</v>
          </cell>
          <cell r="P10">
            <v>0.20821917808219176</v>
          </cell>
        </row>
        <row r="11">
          <cell r="A11">
            <v>37965</v>
          </cell>
          <cell r="B11">
            <v>1.17</v>
          </cell>
          <cell r="C11">
            <v>541</v>
          </cell>
          <cell r="D11">
            <v>305</v>
          </cell>
          <cell r="E11">
            <v>116</v>
          </cell>
          <cell r="F11">
            <v>296</v>
          </cell>
          <cell r="G11">
            <v>333</v>
          </cell>
          <cell r="I11">
            <v>369</v>
          </cell>
          <cell r="J11">
            <v>3.29</v>
          </cell>
          <cell r="K11">
            <v>4.3179999999999996</v>
          </cell>
          <cell r="L11">
            <v>5.15</v>
          </cell>
          <cell r="M11">
            <v>2.4489999999999998</v>
          </cell>
          <cell r="N11">
            <v>2.8694999999999999</v>
          </cell>
          <cell r="O11">
            <v>3.1137356164383556</v>
          </cell>
          <cell r="P11">
            <v>0.20958904109589044</v>
          </cell>
        </row>
        <row r="12">
          <cell r="A12">
            <v>37966</v>
          </cell>
          <cell r="B12">
            <v>1.17</v>
          </cell>
          <cell r="C12">
            <v>552</v>
          </cell>
          <cell r="D12">
            <v>321</v>
          </cell>
          <cell r="E12">
            <v>137</v>
          </cell>
          <cell r="F12">
            <v>315</v>
          </cell>
          <cell r="G12">
            <v>359</v>
          </cell>
          <cell r="I12">
            <v>377</v>
          </cell>
          <cell r="J12">
            <v>3.2080000000000002</v>
          </cell>
          <cell r="K12">
            <v>4.2320000000000002</v>
          </cell>
          <cell r="L12">
            <v>5.1029999999999998</v>
          </cell>
          <cell r="M12">
            <v>2.3159999999999998</v>
          </cell>
          <cell r="N12">
            <v>2.762</v>
          </cell>
          <cell r="O12">
            <v>3.0198246575342469</v>
          </cell>
          <cell r="P12">
            <v>0.21095890410958906</v>
          </cell>
        </row>
        <row r="13">
          <cell r="A13">
            <v>37967</v>
          </cell>
          <cell r="B13">
            <v>1.1681299999999999</v>
          </cell>
          <cell r="C13">
            <v>552</v>
          </cell>
          <cell r="D13">
            <v>330</v>
          </cell>
          <cell r="E13">
            <v>129</v>
          </cell>
          <cell r="F13">
            <v>322</v>
          </cell>
          <cell r="G13">
            <v>359</v>
          </cell>
          <cell r="I13">
            <v>388</v>
          </cell>
          <cell r="J13">
            <v>3.22</v>
          </cell>
          <cell r="K13">
            <v>4.24</v>
          </cell>
          <cell r="L13">
            <v>5.0910000000000002</v>
          </cell>
          <cell r="M13">
            <v>2.3380000000000001</v>
          </cell>
          <cell r="N13">
            <v>2.7789999999999999</v>
          </cell>
          <cell r="O13">
            <v>3.0327260273972607</v>
          </cell>
          <cell r="P13">
            <v>0.21232876712328769</v>
          </cell>
        </row>
        <row r="14">
          <cell r="A14">
            <v>37970</v>
          </cell>
          <cell r="B14">
            <v>1.17</v>
          </cell>
          <cell r="C14">
            <v>547</v>
          </cell>
          <cell r="D14">
            <v>326</v>
          </cell>
          <cell r="E14">
            <v>133</v>
          </cell>
          <cell r="F14">
            <v>313</v>
          </cell>
          <cell r="G14">
            <v>360</v>
          </cell>
          <cell r="I14">
            <v>382</v>
          </cell>
          <cell r="J14">
            <v>3.22</v>
          </cell>
          <cell r="K14">
            <v>4.24</v>
          </cell>
          <cell r="L14">
            <v>5.0910000000000002</v>
          </cell>
          <cell r="M14">
            <v>2.3540000000000001</v>
          </cell>
          <cell r="N14">
            <v>2.7869999999999999</v>
          </cell>
          <cell r="O14">
            <v>3.032564383561644</v>
          </cell>
          <cell r="P14">
            <v>0.21643835616438356</v>
          </cell>
        </row>
        <row r="15">
          <cell r="A15">
            <v>37971</v>
          </cell>
          <cell r="B15">
            <v>1.17</v>
          </cell>
          <cell r="C15">
            <v>541</v>
          </cell>
          <cell r="D15">
            <v>329</v>
          </cell>
          <cell r="E15">
            <v>131</v>
          </cell>
          <cell r="F15">
            <v>322</v>
          </cell>
          <cell r="G15">
            <v>360</v>
          </cell>
          <cell r="I15">
            <v>392</v>
          </cell>
          <cell r="J15">
            <v>3.1890000000000001</v>
          </cell>
          <cell r="K15">
            <v>4.2149999999999999</v>
          </cell>
          <cell r="L15">
            <v>5.0659999999999998</v>
          </cell>
          <cell r="M15">
            <v>2.3149999999999999</v>
          </cell>
          <cell r="N15">
            <v>2.7519999999999998</v>
          </cell>
          <cell r="O15">
            <v>2.9986356164383565</v>
          </cell>
          <cell r="P15">
            <v>0.21780821917808219</v>
          </cell>
        </row>
        <row r="16">
          <cell r="A16">
            <v>37972</v>
          </cell>
          <cell r="B16">
            <v>1.17</v>
          </cell>
          <cell r="C16">
            <v>540</v>
          </cell>
          <cell r="D16">
            <v>330</v>
          </cell>
          <cell r="E16">
            <v>139</v>
          </cell>
          <cell r="F16">
            <v>313</v>
          </cell>
          <cell r="G16">
            <v>353</v>
          </cell>
          <cell r="I16">
            <v>380</v>
          </cell>
          <cell r="J16">
            <v>3.1789999999999998</v>
          </cell>
          <cell r="K16">
            <v>4.1840000000000002</v>
          </cell>
          <cell r="L16">
            <v>5.0220000000000002</v>
          </cell>
          <cell r="M16">
            <v>2.3199999999999998</v>
          </cell>
          <cell r="N16">
            <v>2.7494999999999998</v>
          </cell>
          <cell r="O16">
            <v>2.99072602739726</v>
          </cell>
          <cell r="P16">
            <v>0.21917808219178081</v>
          </cell>
        </row>
        <row r="17">
          <cell r="A17">
            <v>37973</v>
          </cell>
          <cell r="B17">
            <v>1.17</v>
          </cell>
          <cell r="C17">
            <v>534</v>
          </cell>
          <cell r="D17">
            <v>323</v>
          </cell>
          <cell r="E17">
            <v>135</v>
          </cell>
          <cell r="F17">
            <v>313</v>
          </cell>
          <cell r="G17">
            <v>355</v>
          </cell>
          <cell r="I17">
            <v>385</v>
          </cell>
          <cell r="J17">
            <v>3.1480000000000001</v>
          </cell>
          <cell r="K17">
            <v>4.1280000000000001</v>
          </cell>
          <cell r="L17">
            <v>4.9470000000000001</v>
          </cell>
          <cell r="M17">
            <v>2.3029999999999999</v>
          </cell>
          <cell r="N17">
            <v>2.7255000000000003</v>
          </cell>
          <cell r="O17">
            <v>2.9616369863013698</v>
          </cell>
          <cell r="P17">
            <v>0.22054794520547943</v>
          </cell>
        </row>
        <row r="18">
          <cell r="A18">
            <v>37974</v>
          </cell>
          <cell r="B18">
            <v>1.17</v>
          </cell>
          <cell r="C18">
            <v>534</v>
          </cell>
          <cell r="D18">
            <v>323</v>
          </cell>
          <cell r="E18">
            <v>127</v>
          </cell>
          <cell r="F18">
            <v>309</v>
          </cell>
          <cell r="G18">
            <v>353</v>
          </cell>
          <cell r="I18">
            <v>381</v>
          </cell>
          <cell r="J18">
            <v>3.1549999999999998</v>
          </cell>
          <cell r="K18">
            <v>4.1349999999999998</v>
          </cell>
          <cell r="L18">
            <v>4.9649999999999999</v>
          </cell>
          <cell r="M18">
            <v>2.302</v>
          </cell>
          <cell r="N18">
            <v>2.7284999999999999</v>
          </cell>
          <cell r="O18">
            <v>2.9657041095890406</v>
          </cell>
          <cell r="P18">
            <v>0.22191780821917806</v>
          </cell>
        </row>
        <row r="19">
          <cell r="A19">
            <v>37977</v>
          </cell>
          <cell r="B19">
            <v>1.17</v>
          </cell>
          <cell r="C19">
            <v>531</v>
          </cell>
          <cell r="D19">
            <v>321</v>
          </cell>
          <cell r="E19">
            <v>130</v>
          </cell>
          <cell r="F19">
            <v>306</v>
          </cell>
          <cell r="G19">
            <v>353</v>
          </cell>
          <cell r="I19">
            <v>381</v>
          </cell>
          <cell r="J19">
            <v>3.1920000000000002</v>
          </cell>
          <cell r="K19">
            <v>4.17</v>
          </cell>
          <cell r="L19">
            <v>4.9809999999999999</v>
          </cell>
          <cell r="M19">
            <v>2.3359999999999999</v>
          </cell>
          <cell r="N19">
            <v>2.7640000000000002</v>
          </cell>
          <cell r="O19">
            <v>2.9985205479452057</v>
          </cell>
          <cell r="P19">
            <v>0.22602739726027399</v>
          </cell>
        </row>
        <row r="20">
          <cell r="A20">
            <v>37978</v>
          </cell>
          <cell r="B20">
            <v>1.17</v>
          </cell>
          <cell r="C20">
            <v>532</v>
          </cell>
          <cell r="D20">
            <v>316</v>
          </cell>
          <cell r="E20">
            <v>118</v>
          </cell>
          <cell r="F20">
            <v>295</v>
          </cell>
          <cell r="G20">
            <v>342</v>
          </cell>
          <cell r="I20">
            <v>373</v>
          </cell>
          <cell r="J20">
            <v>3.1920000000000002</v>
          </cell>
          <cell r="K20">
            <v>4.17</v>
          </cell>
          <cell r="L20">
            <v>4.9809999999999999</v>
          </cell>
          <cell r="M20">
            <v>2.4020000000000001</v>
          </cell>
          <cell r="N20">
            <v>2.7970000000000002</v>
          </cell>
          <cell r="O20">
            <v>3.0123561643835619</v>
          </cell>
          <cell r="P20">
            <v>0.22739726027397261</v>
          </cell>
        </row>
        <row r="21">
          <cell r="A21">
            <v>37979</v>
          </cell>
          <cell r="B21">
            <v>1.17</v>
          </cell>
          <cell r="C21">
            <v>530</v>
          </cell>
          <cell r="D21">
            <v>315</v>
          </cell>
          <cell r="E21">
            <v>129</v>
          </cell>
          <cell r="F21">
            <v>312</v>
          </cell>
          <cell r="G21">
            <v>351</v>
          </cell>
          <cell r="I21">
            <v>380</v>
          </cell>
          <cell r="J21">
            <v>3.1920000000000002</v>
          </cell>
          <cell r="K21">
            <v>4.1849999999999996</v>
          </cell>
          <cell r="L21">
            <v>4.9870000000000001</v>
          </cell>
          <cell r="M21">
            <v>2.3069999999999999</v>
          </cell>
          <cell r="N21">
            <v>2.7495000000000003</v>
          </cell>
          <cell r="O21">
            <v>2.9895410958904107</v>
          </cell>
          <cell r="P21">
            <v>0.22876712328767124</v>
          </cell>
        </row>
        <row r="22">
          <cell r="A22">
            <v>37980</v>
          </cell>
          <cell r="B22">
            <v>1.17</v>
          </cell>
          <cell r="C22">
            <v>530</v>
          </cell>
          <cell r="D22">
            <v>315</v>
          </cell>
          <cell r="E22">
            <v>129</v>
          </cell>
          <cell r="F22">
            <v>312</v>
          </cell>
          <cell r="G22">
            <v>351</v>
          </cell>
          <cell r="H22">
            <v>0</v>
          </cell>
          <cell r="I22">
            <v>380</v>
          </cell>
          <cell r="J22" t="str">
            <v>n.d.</v>
          </cell>
          <cell r="K22" t="str">
            <v>n.d.</v>
          </cell>
          <cell r="L22" t="str">
            <v>n.d.</v>
          </cell>
          <cell r="M22">
            <v>2.306</v>
          </cell>
          <cell r="N22">
            <v>2.306</v>
          </cell>
          <cell r="O22">
            <v>2.9895410958904107</v>
          </cell>
          <cell r="P22">
            <v>0.23013698630136986</v>
          </cell>
        </row>
        <row r="23">
          <cell r="A23">
            <v>37981</v>
          </cell>
          <cell r="B23">
            <v>1.17</v>
          </cell>
          <cell r="C23">
            <v>536</v>
          </cell>
          <cell r="D23">
            <v>321</v>
          </cell>
          <cell r="E23">
            <v>129</v>
          </cell>
          <cell r="F23">
            <v>312</v>
          </cell>
          <cell r="G23">
            <v>351</v>
          </cell>
          <cell r="H23">
            <v>0</v>
          </cell>
          <cell r="I23">
            <v>380</v>
          </cell>
          <cell r="J23">
            <v>3.15</v>
          </cell>
          <cell r="K23">
            <v>4.1520000000000001</v>
          </cell>
          <cell r="L23">
            <v>4.97</v>
          </cell>
          <cell r="M23">
            <v>2.266</v>
          </cell>
          <cell r="N23">
            <v>2.7080000000000002</v>
          </cell>
          <cell r="O23">
            <v>2.9453479452054796</v>
          </cell>
          <cell r="P23">
            <v>0.23150684931506849</v>
          </cell>
        </row>
        <row r="24">
          <cell r="A24">
            <v>37984</v>
          </cell>
          <cell r="B24">
            <v>1.1625000000000001</v>
          </cell>
          <cell r="C24">
            <v>532</v>
          </cell>
          <cell r="D24">
            <v>315</v>
          </cell>
          <cell r="E24">
            <v>124</v>
          </cell>
          <cell r="F24">
            <v>299</v>
          </cell>
          <cell r="G24">
            <v>346</v>
          </cell>
          <cell r="I24">
            <v>371</v>
          </cell>
          <cell r="J24">
            <v>3.2290000000000001</v>
          </cell>
          <cell r="K24">
            <v>4.2439999999999998</v>
          </cell>
          <cell r="L24">
            <v>5.048</v>
          </cell>
          <cell r="M24">
            <v>2.3170000000000002</v>
          </cell>
          <cell r="N24">
            <v>2.7730000000000001</v>
          </cell>
          <cell r="O24">
            <v>3.0141178082191784</v>
          </cell>
          <cell r="P24">
            <v>0.23561643835616436</v>
          </cell>
        </row>
        <row r="25">
          <cell r="A25">
            <v>37985</v>
          </cell>
          <cell r="B25">
            <v>1.155</v>
          </cell>
          <cell r="C25">
            <v>526</v>
          </cell>
          <cell r="D25">
            <v>317</v>
          </cell>
          <cell r="E25">
            <v>124</v>
          </cell>
          <cell r="F25">
            <v>308</v>
          </cell>
          <cell r="G25">
            <v>344</v>
          </cell>
          <cell r="I25">
            <v>367</v>
          </cell>
          <cell r="J25">
            <v>3.2250000000000001</v>
          </cell>
          <cell r="K25">
            <v>4.2590000000000003</v>
          </cell>
          <cell r="L25">
            <v>5.0759999999999996</v>
          </cell>
          <cell r="M25">
            <v>2.3109999999999999</v>
          </cell>
          <cell r="N25">
            <v>2.7679999999999998</v>
          </cell>
          <cell r="O25">
            <v>3.0083945205479452</v>
          </cell>
          <cell r="P25">
            <v>0.23698630136986304</v>
          </cell>
        </row>
        <row r="26">
          <cell r="A26">
            <v>37986</v>
          </cell>
          <cell r="B26">
            <v>1.15188</v>
          </cell>
          <cell r="C26">
            <v>521</v>
          </cell>
          <cell r="D26">
            <v>312</v>
          </cell>
          <cell r="E26">
            <v>99</v>
          </cell>
          <cell r="F26">
            <v>301</v>
          </cell>
          <cell r="G26">
            <v>343</v>
          </cell>
          <cell r="I26">
            <v>367</v>
          </cell>
          <cell r="J26">
            <v>3.2490000000000001</v>
          </cell>
          <cell r="K26">
            <v>4.2480000000000002</v>
          </cell>
          <cell r="L26">
            <v>5.0739999999999998</v>
          </cell>
          <cell r="M26">
            <v>2.3050000000000002</v>
          </cell>
          <cell r="N26">
            <v>2.7770000000000001</v>
          </cell>
          <cell r="O26">
            <v>3.0239917808219179</v>
          </cell>
          <cell r="P26">
            <v>0.23835616438356166</v>
          </cell>
        </row>
        <row r="27">
          <cell r="A27">
            <v>37987</v>
          </cell>
          <cell r="B27">
            <v>1.15188</v>
          </cell>
          <cell r="C27">
            <v>521</v>
          </cell>
          <cell r="D27">
            <v>312</v>
          </cell>
          <cell r="E27">
            <v>99</v>
          </cell>
          <cell r="F27">
            <v>301</v>
          </cell>
          <cell r="G27">
            <v>343</v>
          </cell>
          <cell r="H27">
            <v>0</v>
          </cell>
          <cell r="I27">
            <v>367</v>
          </cell>
          <cell r="J27" t="str">
            <v>n.d.</v>
          </cell>
          <cell r="K27" t="str">
            <v>n.d.</v>
          </cell>
          <cell r="L27" t="str">
            <v>n.d.</v>
          </cell>
          <cell r="M27">
            <v>2.3039999999999998</v>
          </cell>
          <cell r="N27">
            <v>2.3039999999999998</v>
          </cell>
          <cell r="O27">
            <v>3.0239917808219179</v>
          </cell>
          <cell r="P27">
            <v>0.23972602739726029</v>
          </cell>
        </row>
        <row r="28">
          <cell r="A28">
            <v>37988</v>
          </cell>
          <cell r="B28">
            <v>1.1499999999999999</v>
          </cell>
          <cell r="C28">
            <v>508</v>
          </cell>
          <cell r="D28">
            <v>302</v>
          </cell>
          <cell r="E28">
            <v>99</v>
          </cell>
          <cell r="F28">
            <v>285</v>
          </cell>
          <cell r="G28">
            <v>333</v>
          </cell>
          <cell r="I28">
            <v>358</v>
          </cell>
          <cell r="J28">
            <v>3.3380000000000001</v>
          </cell>
          <cell r="K28">
            <v>4.3810000000000002</v>
          </cell>
          <cell r="L28">
            <v>5.1710000000000003</v>
          </cell>
          <cell r="M28">
            <v>2.4220000000000002</v>
          </cell>
          <cell r="N28">
            <v>2.88</v>
          </cell>
          <cell r="O28">
            <v>3.1171561643835619</v>
          </cell>
          <cell r="P28">
            <v>0.24109589041095891</v>
          </cell>
        </row>
        <row r="29">
          <cell r="A29">
            <v>37991</v>
          </cell>
          <cell r="B29">
            <v>1.1499999999999999</v>
          </cell>
          <cell r="C29">
            <v>491</v>
          </cell>
          <cell r="D29">
            <v>295</v>
          </cell>
          <cell r="E29">
            <v>104</v>
          </cell>
          <cell r="F29">
            <v>284</v>
          </cell>
          <cell r="G29">
            <v>323</v>
          </cell>
          <cell r="I29">
            <v>359</v>
          </cell>
          <cell r="J29">
            <v>3.3490000000000002</v>
          </cell>
          <cell r="K29">
            <v>4.3789999999999996</v>
          </cell>
          <cell r="L29">
            <v>5.1779999999999999</v>
          </cell>
          <cell r="M29">
            <v>2.4049999999999998</v>
          </cell>
          <cell r="N29">
            <v>2.8769999999999998</v>
          </cell>
          <cell r="O29">
            <v>3.1175260273972603</v>
          </cell>
          <cell r="P29">
            <v>0.24520547945205479</v>
          </cell>
        </row>
        <row r="30">
          <cell r="A30">
            <v>37992</v>
          </cell>
          <cell r="B30">
            <v>1.1499999999999999</v>
          </cell>
          <cell r="C30">
            <v>491</v>
          </cell>
          <cell r="D30">
            <v>285</v>
          </cell>
          <cell r="E30">
            <v>109</v>
          </cell>
          <cell r="F30">
            <v>264</v>
          </cell>
          <cell r="G30">
            <v>314</v>
          </cell>
          <cell r="I30">
            <v>345</v>
          </cell>
          <cell r="J30">
            <v>3.238</v>
          </cell>
          <cell r="K30">
            <v>4.2729999999999997</v>
          </cell>
          <cell r="L30">
            <v>5.1020000000000003</v>
          </cell>
          <cell r="M30">
            <v>2.3029999999999999</v>
          </cell>
          <cell r="N30">
            <v>2.7705000000000002</v>
          </cell>
          <cell r="O30">
            <v>3.0074520547945207</v>
          </cell>
          <cell r="P30">
            <v>0.24657534246575341</v>
          </cell>
        </row>
        <row r="31">
          <cell r="A31">
            <v>37993</v>
          </cell>
          <cell r="B31">
            <v>1.1399999999999999</v>
          </cell>
          <cell r="C31">
            <v>484</v>
          </cell>
          <cell r="D31">
            <v>267</v>
          </cell>
          <cell r="E31">
            <v>87</v>
          </cell>
          <cell r="F31">
            <v>260</v>
          </cell>
          <cell r="G31">
            <v>309</v>
          </cell>
          <cell r="I31">
            <v>338</v>
          </cell>
          <cell r="J31">
            <v>3.2109999999999999</v>
          </cell>
          <cell r="K31">
            <v>4.2439999999999998</v>
          </cell>
          <cell r="L31">
            <v>5.077</v>
          </cell>
          <cell r="M31">
            <v>2.286</v>
          </cell>
          <cell r="N31">
            <v>2.7484999999999999</v>
          </cell>
          <cell r="O31">
            <v>2.9816506849315072</v>
          </cell>
          <cell r="P31">
            <v>0.24794520547945204</v>
          </cell>
        </row>
        <row r="32">
          <cell r="A32">
            <v>37994</v>
          </cell>
          <cell r="B32">
            <v>1.1399999999999999</v>
          </cell>
          <cell r="C32">
            <v>476</v>
          </cell>
          <cell r="D32">
            <v>262</v>
          </cell>
          <cell r="E32">
            <v>70</v>
          </cell>
          <cell r="F32">
            <v>252</v>
          </cell>
          <cell r="G32">
            <v>297</v>
          </cell>
          <cell r="I32">
            <v>328</v>
          </cell>
          <cell r="J32">
            <v>3.1589999999999998</v>
          </cell>
          <cell r="K32">
            <v>4.2569999999999997</v>
          </cell>
          <cell r="L32">
            <v>5.0860000000000003</v>
          </cell>
          <cell r="M32">
            <v>2.2970000000000002</v>
          </cell>
          <cell r="N32">
            <v>2.7279999999999998</v>
          </cell>
          <cell r="O32">
            <v>2.9440904109589039</v>
          </cell>
          <cell r="P32">
            <v>0.24931506849315066</v>
          </cell>
        </row>
        <row r="33">
          <cell r="A33">
            <v>37995</v>
          </cell>
          <cell r="B33">
            <v>1.1399999999999999</v>
          </cell>
          <cell r="C33">
            <v>480</v>
          </cell>
          <cell r="D33">
            <v>261</v>
          </cell>
          <cell r="E33">
            <v>97</v>
          </cell>
          <cell r="F33">
            <v>261</v>
          </cell>
          <cell r="G33">
            <v>299</v>
          </cell>
          <cell r="I33">
            <v>340</v>
          </cell>
          <cell r="J33">
            <v>3.048</v>
          </cell>
          <cell r="K33">
            <v>4.0819999999999999</v>
          </cell>
          <cell r="L33">
            <v>4.96</v>
          </cell>
          <cell r="M33">
            <v>2.0979999999999999</v>
          </cell>
          <cell r="N33">
            <v>2.573</v>
          </cell>
          <cell r="O33">
            <v>2.8098493150684929</v>
          </cell>
          <cell r="P33">
            <v>0.25068493150684934</v>
          </cell>
        </row>
        <row r="34">
          <cell r="A34">
            <v>37998</v>
          </cell>
          <cell r="B34">
            <v>1.1200000000000001</v>
          </cell>
          <cell r="C34">
            <v>478</v>
          </cell>
          <cell r="D34">
            <v>257</v>
          </cell>
          <cell r="E34">
            <v>85</v>
          </cell>
          <cell r="F34">
            <v>254</v>
          </cell>
          <cell r="G34">
            <v>305</v>
          </cell>
          <cell r="I34">
            <v>332</v>
          </cell>
          <cell r="J34">
            <v>3.0449999999999999</v>
          </cell>
          <cell r="K34">
            <v>4.0880000000000001</v>
          </cell>
          <cell r="L34">
            <v>4.9729999999999999</v>
          </cell>
          <cell r="M34">
            <v>2.0920000000000001</v>
          </cell>
          <cell r="N34">
            <v>2.5685000000000002</v>
          </cell>
          <cell r="O34">
            <v>2.8021808219178084</v>
          </cell>
          <cell r="P34">
            <v>0.25479452054794521</v>
          </cell>
        </row>
        <row r="35">
          <cell r="A35">
            <v>37999</v>
          </cell>
          <cell r="B35">
            <v>1.1200000000000001</v>
          </cell>
          <cell r="C35">
            <v>492</v>
          </cell>
          <cell r="D35">
            <v>267</v>
          </cell>
          <cell r="E35">
            <v>124</v>
          </cell>
          <cell r="F35">
            <v>268</v>
          </cell>
          <cell r="G35">
            <v>312</v>
          </cell>
          <cell r="I35">
            <v>346</v>
          </cell>
          <cell r="J35">
            <v>2.9510000000000001</v>
          </cell>
          <cell r="K35">
            <v>4.0129999999999999</v>
          </cell>
          <cell r="L35">
            <v>4.92</v>
          </cell>
          <cell r="M35">
            <v>2.0179999999999998</v>
          </cell>
          <cell r="N35">
            <v>2.4844999999999997</v>
          </cell>
          <cell r="O35">
            <v>2.7119986301369861</v>
          </cell>
          <cell r="P35">
            <v>0.25616438356164384</v>
          </cell>
        </row>
        <row r="36">
          <cell r="A36">
            <v>38000</v>
          </cell>
          <cell r="B36">
            <v>1.1200000000000001</v>
          </cell>
          <cell r="C36">
            <v>503</v>
          </cell>
          <cell r="D36">
            <v>278</v>
          </cell>
          <cell r="E36">
            <v>115</v>
          </cell>
          <cell r="F36">
            <v>268</v>
          </cell>
          <cell r="G36">
            <v>310</v>
          </cell>
          <cell r="I36">
            <v>349</v>
          </cell>
          <cell r="J36">
            <v>2.9609999999999999</v>
          </cell>
          <cell r="K36">
            <v>3.996</v>
          </cell>
          <cell r="L36">
            <v>4.8949999999999996</v>
          </cell>
          <cell r="M36">
            <v>2.0510000000000002</v>
          </cell>
          <cell r="N36">
            <v>2.5060000000000002</v>
          </cell>
          <cell r="O36">
            <v>2.726643835616438</v>
          </cell>
          <cell r="P36">
            <v>0.25753424657534246</v>
          </cell>
        </row>
        <row r="37">
          <cell r="A37">
            <v>38001</v>
          </cell>
          <cell r="B37">
            <v>1.1200000000000001</v>
          </cell>
          <cell r="C37">
            <v>497</v>
          </cell>
          <cell r="D37">
            <v>283</v>
          </cell>
          <cell r="E37">
            <v>121</v>
          </cell>
          <cell r="F37">
            <v>280</v>
          </cell>
          <cell r="G37">
            <v>337</v>
          </cell>
          <cell r="I37">
            <v>353</v>
          </cell>
          <cell r="J37">
            <v>2.9670000000000001</v>
          </cell>
          <cell r="K37">
            <v>3.9710000000000001</v>
          </cell>
          <cell r="L37">
            <v>4.8559999999999999</v>
          </cell>
          <cell r="M37">
            <v>2.0670000000000002</v>
          </cell>
          <cell r="N37">
            <v>2.5170000000000003</v>
          </cell>
          <cell r="O37">
            <v>2.7339863013698631</v>
          </cell>
          <cell r="P37">
            <v>0.25890410958904109</v>
          </cell>
        </row>
        <row r="38">
          <cell r="A38">
            <v>38002</v>
          </cell>
          <cell r="B38">
            <v>1.1200000000000001</v>
          </cell>
          <cell r="C38">
            <v>504</v>
          </cell>
          <cell r="D38">
            <v>282</v>
          </cell>
          <cell r="E38">
            <v>95</v>
          </cell>
          <cell r="F38">
            <v>281</v>
          </cell>
          <cell r="G38">
            <v>319</v>
          </cell>
          <cell r="I38">
            <v>354</v>
          </cell>
          <cell r="J38">
            <v>3.0579999999999998</v>
          </cell>
          <cell r="K38">
            <v>4.032</v>
          </cell>
          <cell r="L38">
            <v>4.8929999999999998</v>
          </cell>
          <cell r="M38">
            <v>2.1110000000000002</v>
          </cell>
          <cell r="N38">
            <v>2.5845000000000002</v>
          </cell>
          <cell r="O38">
            <v>2.8115205479452055</v>
          </cell>
          <cell r="P38">
            <v>0.26027397260273977</v>
          </cell>
        </row>
        <row r="39">
          <cell r="A39">
            <v>38005</v>
          </cell>
          <cell r="B39">
            <v>1.1200000000000001</v>
          </cell>
          <cell r="C39">
            <v>504</v>
          </cell>
          <cell r="D39">
            <v>282</v>
          </cell>
          <cell r="E39">
            <v>95</v>
          </cell>
          <cell r="F39">
            <v>281</v>
          </cell>
          <cell r="G39">
            <v>319</v>
          </cell>
          <cell r="H39">
            <v>0</v>
          </cell>
          <cell r="I39">
            <v>354</v>
          </cell>
          <cell r="J39" t="str">
            <v>n.d.</v>
          </cell>
          <cell r="K39" t="str">
            <v>n.d.</v>
          </cell>
          <cell r="L39" t="str">
            <v>n.d.</v>
          </cell>
          <cell r="M39">
            <v>2.11</v>
          </cell>
          <cell r="N39">
            <v>2.11</v>
          </cell>
          <cell r="O39">
            <v>2.8115205479452055</v>
          </cell>
          <cell r="P39">
            <v>0.26438356164383559</v>
          </cell>
        </row>
        <row r="40">
          <cell r="A40">
            <v>38006</v>
          </cell>
          <cell r="B40">
            <v>1.1200000000000001</v>
          </cell>
          <cell r="C40">
            <v>504</v>
          </cell>
          <cell r="D40">
            <v>285</v>
          </cell>
          <cell r="E40">
            <v>108</v>
          </cell>
          <cell r="F40">
            <v>290</v>
          </cell>
          <cell r="G40">
            <v>334</v>
          </cell>
          <cell r="I40">
            <v>364</v>
          </cell>
          <cell r="J40">
            <v>3.0409999999999999</v>
          </cell>
          <cell r="K40">
            <v>4.0570000000000004</v>
          </cell>
          <cell r="L40">
            <v>4.9249999999999998</v>
          </cell>
          <cell r="M40">
            <v>2.11</v>
          </cell>
          <cell r="N40">
            <v>2.5754999999999999</v>
          </cell>
          <cell r="O40">
            <v>2.7935835616438354</v>
          </cell>
          <cell r="P40">
            <v>0.26575342465753427</v>
          </cell>
        </row>
        <row r="41">
          <cell r="A41">
            <v>38007</v>
          </cell>
          <cell r="B41">
            <v>1.1200000000000001</v>
          </cell>
          <cell r="C41">
            <v>498</v>
          </cell>
          <cell r="D41">
            <v>289</v>
          </cell>
          <cell r="E41">
            <v>91</v>
          </cell>
          <cell r="F41">
            <v>285</v>
          </cell>
          <cell r="G41">
            <v>325</v>
          </cell>
          <cell r="I41">
            <v>366</v>
          </cell>
          <cell r="J41">
            <v>3.0070000000000001</v>
          </cell>
          <cell r="K41">
            <v>4.0199999999999996</v>
          </cell>
          <cell r="L41">
            <v>4.9050000000000002</v>
          </cell>
          <cell r="M41">
            <v>2.0870000000000002</v>
          </cell>
          <cell r="N41">
            <v>2.5470000000000002</v>
          </cell>
          <cell r="O41">
            <v>2.761246575342466</v>
          </cell>
          <cell r="P41">
            <v>0.26712328767123289</v>
          </cell>
        </row>
        <row r="42">
          <cell r="A42">
            <v>38008</v>
          </cell>
          <cell r="B42">
            <v>1.1200000000000001</v>
          </cell>
          <cell r="C42">
            <v>504</v>
          </cell>
          <cell r="D42">
            <v>291</v>
          </cell>
          <cell r="E42">
            <v>103</v>
          </cell>
          <cell r="F42">
            <v>288</v>
          </cell>
          <cell r="G42">
            <v>331</v>
          </cell>
          <cell r="I42">
            <v>376</v>
          </cell>
          <cell r="J42">
            <v>2.9390000000000001</v>
          </cell>
          <cell r="K42">
            <v>3.9550000000000001</v>
          </cell>
          <cell r="L42">
            <v>4.8440000000000003</v>
          </cell>
          <cell r="M42">
            <v>2.0350000000000001</v>
          </cell>
          <cell r="N42">
            <v>2.4870000000000001</v>
          </cell>
          <cell r="O42">
            <v>2.6962821917808224</v>
          </cell>
          <cell r="P42">
            <v>0.26849315068493151</v>
          </cell>
        </row>
        <row r="43">
          <cell r="A43">
            <v>38009</v>
          </cell>
          <cell r="B43">
            <v>1.1200000000000001</v>
          </cell>
          <cell r="C43">
            <v>500</v>
          </cell>
          <cell r="D43">
            <v>294</v>
          </cell>
          <cell r="E43">
            <v>97</v>
          </cell>
          <cell r="F43">
            <v>291</v>
          </cell>
          <cell r="G43">
            <v>326</v>
          </cell>
          <cell r="I43">
            <v>371</v>
          </cell>
          <cell r="J43">
            <v>3.06</v>
          </cell>
          <cell r="K43">
            <v>4.0739999999999998</v>
          </cell>
          <cell r="L43">
            <v>4.944</v>
          </cell>
          <cell r="M43">
            <v>2.125</v>
          </cell>
          <cell r="N43">
            <v>2.5925000000000002</v>
          </cell>
          <cell r="O43">
            <v>2.8076780821917806</v>
          </cell>
          <cell r="P43">
            <v>0.26986301369863014</v>
          </cell>
        </row>
        <row r="44">
          <cell r="A44">
            <v>38012</v>
          </cell>
          <cell r="B44">
            <v>1.1200000000000001</v>
          </cell>
          <cell r="C44">
            <v>501</v>
          </cell>
          <cell r="D44">
            <v>294</v>
          </cell>
          <cell r="E44">
            <v>98</v>
          </cell>
          <cell r="F44">
            <v>277</v>
          </cell>
          <cell r="G44">
            <v>329</v>
          </cell>
          <cell r="I44">
            <v>372</v>
          </cell>
          <cell r="J44">
            <v>3.1150000000000002</v>
          </cell>
          <cell r="K44">
            <v>4.1319999999999997</v>
          </cell>
          <cell r="L44">
            <v>4.984</v>
          </cell>
          <cell r="M44">
            <v>2.1589999999999998</v>
          </cell>
          <cell r="N44">
            <v>2.637</v>
          </cell>
          <cell r="O44">
            <v>2.853082191780822</v>
          </cell>
          <cell r="P44">
            <v>0.27397260273972601</v>
          </cell>
        </row>
        <row r="45">
          <cell r="A45">
            <v>38013</v>
          </cell>
          <cell r="B45">
            <v>1.1200000000000001</v>
          </cell>
          <cell r="C45">
            <v>499</v>
          </cell>
          <cell r="D45">
            <v>291</v>
          </cell>
          <cell r="E45">
            <v>91</v>
          </cell>
          <cell r="F45">
            <v>280</v>
          </cell>
          <cell r="G45">
            <v>335</v>
          </cell>
          <cell r="I45">
            <v>370</v>
          </cell>
          <cell r="J45">
            <v>3.05</v>
          </cell>
          <cell r="K45">
            <v>4.0759999999999996</v>
          </cell>
          <cell r="L45">
            <v>4.9379999999999997</v>
          </cell>
          <cell r="M45">
            <v>2.1070000000000002</v>
          </cell>
          <cell r="N45">
            <v>2.5785</v>
          </cell>
          <cell r="O45">
            <v>2.7903520547945204</v>
          </cell>
          <cell r="P45">
            <v>0.27534246575342469</v>
          </cell>
        </row>
        <row r="46">
          <cell r="A46">
            <v>38014</v>
          </cell>
          <cell r="B46">
            <v>1.1200000000000001</v>
          </cell>
          <cell r="C46">
            <v>507</v>
          </cell>
          <cell r="D46">
            <v>297</v>
          </cell>
          <cell r="E46">
            <v>93</v>
          </cell>
          <cell r="F46">
            <v>287</v>
          </cell>
          <cell r="G46">
            <v>350</v>
          </cell>
          <cell r="I46">
            <v>384</v>
          </cell>
          <cell r="J46">
            <v>3.21</v>
          </cell>
          <cell r="K46">
            <v>4.1900000000000004</v>
          </cell>
          <cell r="L46">
            <v>5.0039999999999996</v>
          </cell>
          <cell r="M46">
            <v>2.2909999999999999</v>
          </cell>
          <cell r="N46">
            <v>2.7504999999999997</v>
          </cell>
          <cell r="O46">
            <v>2.9557013698630135</v>
          </cell>
          <cell r="P46">
            <v>0.27671232876712326</v>
          </cell>
        </row>
        <row r="47">
          <cell r="A47">
            <v>38015</v>
          </cell>
          <cell r="B47">
            <v>1.1312500000000001</v>
          </cell>
          <cell r="C47">
            <v>533</v>
          </cell>
          <cell r="D47">
            <v>337</v>
          </cell>
          <cell r="E47">
            <v>120</v>
          </cell>
          <cell r="F47">
            <v>335</v>
          </cell>
          <cell r="G47">
            <v>377</v>
          </cell>
          <cell r="I47">
            <v>419</v>
          </cell>
          <cell r="J47">
            <v>3.19</v>
          </cell>
          <cell r="K47">
            <v>4.1749999999999998</v>
          </cell>
          <cell r="L47">
            <v>5.0010000000000003</v>
          </cell>
          <cell r="M47">
            <v>2.2610000000000001</v>
          </cell>
          <cell r="N47">
            <v>2.7255000000000003</v>
          </cell>
          <cell r="O47">
            <v>2.9316616438356164</v>
          </cell>
          <cell r="P47">
            <v>0.27808219178082194</v>
          </cell>
        </row>
        <row r="48">
          <cell r="A48">
            <v>38016</v>
          </cell>
          <cell r="B48">
            <v>1.1299999999999999</v>
          </cell>
          <cell r="C48">
            <v>536</v>
          </cell>
          <cell r="D48">
            <v>343</v>
          </cell>
          <cell r="E48">
            <v>130</v>
          </cell>
          <cell r="F48">
            <v>351</v>
          </cell>
          <cell r="G48">
            <v>400</v>
          </cell>
          <cell r="I48">
            <v>410</v>
          </cell>
          <cell r="J48">
            <v>3.145</v>
          </cell>
          <cell r="K48">
            <v>4.1340000000000003</v>
          </cell>
          <cell r="L48">
            <v>4.9619999999999997</v>
          </cell>
          <cell r="M48">
            <v>2.2309999999999999</v>
          </cell>
          <cell r="N48">
            <v>2.6879999999999997</v>
          </cell>
          <cell r="O48">
            <v>2.8895808219178081</v>
          </cell>
          <cell r="P48">
            <v>0.27945205479452051</v>
          </cell>
        </row>
        <row r="49">
          <cell r="A49">
            <v>38019</v>
          </cell>
          <cell r="B49">
            <v>1.1299999999999999</v>
          </cell>
          <cell r="C49">
            <v>553</v>
          </cell>
          <cell r="D49">
            <v>386</v>
          </cell>
          <cell r="E49">
            <v>149</v>
          </cell>
          <cell r="F49">
            <v>377</v>
          </cell>
          <cell r="G49">
            <v>431</v>
          </cell>
          <cell r="I49">
            <v>445</v>
          </cell>
          <cell r="J49">
            <v>3.1480000000000001</v>
          </cell>
          <cell r="K49">
            <v>4.1470000000000002</v>
          </cell>
          <cell r="L49">
            <v>4.984</v>
          </cell>
          <cell r="M49">
            <v>2.2250000000000001</v>
          </cell>
          <cell r="N49">
            <v>2.6865000000000001</v>
          </cell>
          <cell r="O49">
            <v>2.8862726027397265</v>
          </cell>
          <cell r="P49">
            <v>0.28356164383561644</v>
          </cell>
        </row>
        <row r="50">
          <cell r="A50">
            <v>38020</v>
          </cell>
          <cell r="B50">
            <v>1.1299999999999999</v>
          </cell>
          <cell r="C50">
            <v>544</v>
          </cell>
          <cell r="D50">
            <v>367</v>
          </cell>
          <cell r="E50">
            <v>116</v>
          </cell>
          <cell r="F50">
            <v>336</v>
          </cell>
          <cell r="G50">
            <v>413</v>
          </cell>
          <cell r="I50">
            <v>424</v>
          </cell>
          <cell r="J50">
            <v>3.0939999999999999</v>
          </cell>
          <cell r="K50">
            <v>4.0990000000000002</v>
          </cell>
          <cell r="L50">
            <v>4.95</v>
          </cell>
          <cell r="M50">
            <v>2.173</v>
          </cell>
          <cell r="N50">
            <v>2.6334999999999997</v>
          </cell>
          <cell r="O50">
            <v>2.8315780821917809</v>
          </cell>
          <cell r="P50">
            <v>0.28493150684931506</v>
          </cell>
        </row>
        <row r="51">
          <cell r="A51">
            <v>38021</v>
          </cell>
          <cell r="B51">
            <v>1.1299999999999999</v>
          </cell>
          <cell r="C51">
            <v>548</v>
          </cell>
          <cell r="D51">
            <v>358</v>
          </cell>
          <cell r="E51">
            <v>120</v>
          </cell>
          <cell r="F51">
            <v>327</v>
          </cell>
          <cell r="G51">
            <v>395</v>
          </cell>
          <cell r="I51">
            <v>425</v>
          </cell>
          <cell r="J51">
            <v>3.1139999999999999</v>
          </cell>
          <cell r="K51">
            <v>4.1139999999999999</v>
          </cell>
          <cell r="L51">
            <v>4.9560000000000004</v>
          </cell>
          <cell r="M51">
            <v>2.1840000000000002</v>
          </cell>
          <cell r="N51">
            <v>2.649</v>
          </cell>
          <cell r="O51">
            <v>2.8477397260273971</v>
          </cell>
          <cell r="P51">
            <v>0.28630136986301369</v>
          </cell>
        </row>
        <row r="52">
          <cell r="A52">
            <v>38022</v>
          </cell>
          <cell r="B52">
            <v>1.1299999999999999</v>
          </cell>
          <cell r="C52">
            <v>561</v>
          </cell>
          <cell r="D52">
            <v>363</v>
          </cell>
          <cell r="E52">
            <v>121</v>
          </cell>
          <cell r="F52">
            <v>339</v>
          </cell>
          <cell r="G52">
            <v>402</v>
          </cell>
          <cell r="I52">
            <v>428</v>
          </cell>
          <cell r="J52">
            <v>3.1829999999999998</v>
          </cell>
          <cell r="K52">
            <v>4.1689999999999996</v>
          </cell>
          <cell r="L52">
            <v>4.9820000000000002</v>
          </cell>
          <cell r="M52">
            <v>2.2589999999999999</v>
          </cell>
          <cell r="N52">
            <v>2.7210000000000001</v>
          </cell>
          <cell r="O52">
            <v>2.9171917808219177</v>
          </cell>
          <cell r="P52">
            <v>0.28767123287671237</v>
          </cell>
        </row>
        <row r="53">
          <cell r="A53">
            <v>38023</v>
          </cell>
          <cell r="B53">
            <v>1.1299999999999999</v>
          </cell>
          <cell r="C53">
            <v>558</v>
          </cell>
          <cell r="D53">
            <v>350</v>
          </cell>
          <cell r="E53">
            <v>128</v>
          </cell>
          <cell r="F53">
            <v>360</v>
          </cell>
          <cell r="G53">
            <v>412</v>
          </cell>
          <cell r="I53">
            <v>427</v>
          </cell>
          <cell r="J53">
            <v>3.0859999999999999</v>
          </cell>
          <cell r="K53">
            <v>4.0789999999999997</v>
          </cell>
          <cell r="L53">
            <v>4.9180000000000001</v>
          </cell>
          <cell r="M53">
            <v>2.1589999999999998</v>
          </cell>
          <cell r="N53">
            <v>2.6224999999999996</v>
          </cell>
          <cell r="O53">
            <v>2.8180589041095887</v>
          </cell>
          <cell r="P53">
            <v>0.28904109589041094</v>
          </cell>
        </row>
        <row r="54">
          <cell r="A54">
            <v>38026</v>
          </cell>
          <cell r="B54">
            <v>1.1299999999999999</v>
          </cell>
          <cell r="C54">
            <v>546</v>
          </cell>
          <cell r="D54">
            <v>345</v>
          </cell>
          <cell r="E54">
            <v>131</v>
          </cell>
          <cell r="F54">
            <v>331</v>
          </cell>
          <cell r="G54">
            <v>389</v>
          </cell>
          <cell r="I54">
            <v>417</v>
          </cell>
          <cell r="J54">
            <v>3.052</v>
          </cell>
          <cell r="K54">
            <v>4.0540000000000003</v>
          </cell>
          <cell r="L54">
            <v>4.9009999999999998</v>
          </cell>
          <cell r="M54">
            <v>2.1349999999999998</v>
          </cell>
          <cell r="N54">
            <v>2.5934999999999997</v>
          </cell>
          <cell r="O54">
            <v>2.7831808219178082</v>
          </cell>
          <cell r="P54">
            <v>0.29315068493150687</v>
          </cell>
        </row>
        <row r="55">
          <cell r="A55">
            <v>38027</v>
          </cell>
          <cell r="B55">
            <v>1.1299999999999999</v>
          </cell>
          <cell r="C55">
            <v>549</v>
          </cell>
          <cell r="D55">
            <v>344</v>
          </cell>
          <cell r="E55">
            <v>125</v>
          </cell>
          <cell r="F55">
            <v>326</v>
          </cell>
          <cell r="G55">
            <v>396</v>
          </cell>
          <cell r="I55">
            <v>419</v>
          </cell>
          <cell r="J55">
            <v>3.12</v>
          </cell>
          <cell r="K55">
            <v>4.1139999999999999</v>
          </cell>
          <cell r="L55">
            <v>4.9509999999999996</v>
          </cell>
          <cell r="M55">
            <v>2.21</v>
          </cell>
          <cell r="N55">
            <v>2.665</v>
          </cell>
          <cell r="O55">
            <v>2.851986301369863</v>
          </cell>
          <cell r="P55">
            <v>0.29452054794520549</v>
          </cell>
        </row>
        <row r="56">
          <cell r="A56">
            <v>38028</v>
          </cell>
          <cell r="B56">
            <v>1.1299999999999999</v>
          </cell>
          <cell r="C56">
            <v>539</v>
          </cell>
          <cell r="D56">
            <v>346</v>
          </cell>
          <cell r="E56">
            <v>128</v>
          </cell>
          <cell r="F56">
            <v>358</v>
          </cell>
          <cell r="G56">
            <v>398</v>
          </cell>
          <cell r="I56">
            <v>420</v>
          </cell>
          <cell r="J56">
            <v>3.0070000000000001</v>
          </cell>
          <cell r="K56">
            <v>4.0330000000000004</v>
          </cell>
          <cell r="L56">
            <v>4.9009999999999998</v>
          </cell>
          <cell r="M56">
            <v>2.2360000000000002</v>
          </cell>
          <cell r="N56">
            <v>2.6215000000000002</v>
          </cell>
          <cell r="O56">
            <v>2.7788684931506848</v>
          </cell>
          <cell r="P56">
            <v>0.29589041095890412</v>
          </cell>
        </row>
        <row r="57">
          <cell r="A57">
            <v>38029</v>
          </cell>
          <cell r="B57">
            <v>1.12188</v>
          </cell>
          <cell r="C57">
            <v>533</v>
          </cell>
          <cell r="D57">
            <v>337</v>
          </cell>
          <cell r="E57">
            <v>135</v>
          </cell>
          <cell r="F57">
            <v>316</v>
          </cell>
          <cell r="G57">
            <v>373</v>
          </cell>
          <cell r="I57">
            <v>415</v>
          </cell>
          <cell r="J57">
            <v>3.0459999999999998</v>
          </cell>
          <cell r="K57">
            <v>4.0460000000000003</v>
          </cell>
          <cell r="L57">
            <v>4.9329999999999998</v>
          </cell>
          <cell r="M57">
            <v>2.2309999999999999</v>
          </cell>
          <cell r="N57">
            <v>2.6384999999999996</v>
          </cell>
          <cell r="O57">
            <v>2.8037328767123286</v>
          </cell>
          <cell r="P57">
            <v>0.29726027397260274</v>
          </cell>
        </row>
        <row r="58">
          <cell r="A58">
            <v>38030</v>
          </cell>
          <cell r="B58">
            <v>1.1200000000000001</v>
          </cell>
          <cell r="C58">
            <v>539</v>
          </cell>
          <cell r="D58">
            <v>337</v>
          </cell>
          <cell r="E58">
            <v>128</v>
          </cell>
          <cell r="F58">
            <v>325</v>
          </cell>
          <cell r="G58">
            <v>374</v>
          </cell>
          <cell r="I58">
            <v>412</v>
          </cell>
          <cell r="J58">
            <v>3.012</v>
          </cell>
          <cell r="K58">
            <v>4.0419999999999998</v>
          </cell>
          <cell r="L58">
            <v>4.9169999999999998</v>
          </cell>
          <cell r="M58">
            <v>2.1880000000000002</v>
          </cell>
          <cell r="N58">
            <v>2.6</v>
          </cell>
          <cell r="O58">
            <v>2.7659287671232877</v>
          </cell>
          <cell r="P58">
            <v>0.29863013698630136</v>
          </cell>
        </row>
        <row r="59">
          <cell r="A59">
            <v>38033</v>
          </cell>
          <cell r="B59">
            <v>1.1200000000000001</v>
          </cell>
          <cell r="C59">
            <v>539</v>
          </cell>
          <cell r="D59">
            <v>337</v>
          </cell>
          <cell r="E59">
            <v>128</v>
          </cell>
          <cell r="F59">
            <v>325</v>
          </cell>
          <cell r="G59">
            <v>374</v>
          </cell>
          <cell r="H59">
            <v>0</v>
          </cell>
          <cell r="I59">
            <v>412</v>
          </cell>
          <cell r="J59" t="str">
            <v>n.d.</v>
          </cell>
          <cell r="K59" t="str">
            <v>n.d.</v>
          </cell>
          <cell r="L59" t="str">
            <v>n.d.</v>
          </cell>
          <cell r="M59">
            <v>2.1880000000000002</v>
          </cell>
          <cell r="N59">
            <v>2.1880000000000002</v>
          </cell>
          <cell r="O59">
            <v>2.7659287671232877</v>
          </cell>
          <cell r="P59">
            <v>0.30273972602739729</v>
          </cell>
        </row>
        <row r="60">
          <cell r="A60">
            <v>38034</v>
          </cell>
          <cell r="B60">
            <v>1.1200000000000001</v>
          </cell>
          <cell r="C60">
            <v>547</v>
          </cell>
          <cell r="D60">
            <v>327</v>
          </cell>
          <cell r="E60">
            <v>122</v>
          </cell>
          <cell r="F60">
            <v>298</v>
          </cell>
          <cell r="G60">
            <v>368</v>
          </cell>
          <cell r="I60">
            <v>403</v>
          </cell>
          <cell r="J60">
            <v>3.0019999999999998</v>
          </cell>
          <cell r="K60">
            <v>4.04</v>
          </cell>
          <cell r="L60">
            <v>4.9119999999999999</v>
          </cell>
          <cell r="M60">
            <v>2.1880000000000002</v>
          </cell>
          <cell r="N60">
            <v>2.5949999999999998</v>
          </cell>
          <cell r="O60">
            <v>2.754454794520548</v>
          </cell>
          <cell r="P60">
            <v>0.30410958904109586</v>
          </cell>
        </row>
        <row r="61">
          <cell r="A61">
            <v>38035</v>
          </cell>
          <cell r="B61">
            <v>1.1200000000000001</v>
          </cell>
          <cell r="C61">
            <v>556</v>
          </cell>
          <cell r="D61">
            <v>326</v>
          </cell>
          <cell r="E61">
            <v>118</v>
          </cell>
          <cell r="F61">
            <v>297</v>
          </cell>
          <cell r="G61">
            <v>370</v>
          </cell>
          <cell r="I61">
            <v>416</v>
          </cell>
          <cell r="J61">
            <v>3.0190000000000001</v>
          </cell>
          <cell r="K61">
            <v>4.05</v>
          </cell>
          <cell r="L61">
            <v>4.9109999999999996</v>
          </cell>
          <cell r="M61">
            <v>2.2040000000000002</v>
          </cell>
          <cell r="N61">
            <v>2.6115000000000004</v>
          </cell>
          <cell r="O61">
            <v>2.7700342465753423</v>
          </cell>
          <cell r="P61">
            <v>0.30547945205479454</v>
          </cell>
        </row>
        <row r="62">
          <cell r="A62">
            <v>38036</v>
          </cell>
          <cell r="B62">
            <v>1.1200000000000001</v>
          </cell>
          <cell r="C62">
            <v>569</v>
          </cell>
          <cell r="D62">
            <v>334</v>
          </cell>
          <cell r="E62">
            <v>140</v>
          </cell>
          <cell r="F62">
            <v>310</v>
          </cell>
          <cell r="G62">
            <v>378</v>
          </cell>
          <cell r="I62">
            <v>417</v>
          </cell>
          <cell r="J62">
            <v>2.9980000000000002</v>
          </cell>
          <cell r="K62">
            <v>4.0330000000000004</v>
          </cell>
          <cell r="L62">
            <v>4.8949999999999996</v>
          </cell>
          <cell r="M62">
            <v>2.177</v>
          </cell>
          <cell r="N62">
            <v>2.5875000000000004</v>
          </cell>
          <cell r="O62">
            <v>2.7460767123287675</v>
          </cell>
          <cell r="P62">
            <v>0.30684931506849311</v>
          </cell>
        </row>
        <row r="63">
          <cell r="A63">
            <v>38037</v>
          </cell>
          <cell r="B63">
            <v>1.1200000000000001</v>
          </cell>
          <cell r="C63">
            <v>570</v>
          </cell>
          <cell r="D63">
            <v>338</v>
          </cell>
          <cell r="E63">
            <v>138</v>
          </cell>
          <cell r="F63">
            <v>311</v>
          </cell>
          <cell r="G63">
            <v>376</v>
          </cell>
          <cell r="I63">
            <v>419</v>
          </cell>
          <cell r="J63">
            <v>3.08</v>
          </cell>
          <cell r="K63">
            <v>4.0979999999999999</v>
          </cell>
          <cell r="L63">
            <v>4.9539999999999997</v>
          </cell>
          <cell r="M63">
            <v>2.2360000000000002</v>
          </cell>
          <cell r="N63">
            <v>2.6580000000000004</v>
          </cell>
          <cell r="O63">
            <v>2.8198630136986305</v>
          </cell>
          <cell r="P63">
            <v>0.30821917808219179</v>
          </cell>
        </row>
        <row r="64">
          <cell r="A64">
            <v>38040</v>
          </cell>
          <cell r="B64">
            <v>1.1200000000000001</v>
          </cell>
          <cell r="C64">
            <v>566</v>
          </cell>
          <cell r="D64">
            <v>339</v>
          </cell>
          <cell r="E64">
            <v>132</v>
          </cell>
          <cell r="F64">
            <v>324</v>
          </cell>
          <cell r="G64">
            <v>377</v>
          </cell>
          <cell r="I64">
            <v>412</v>
          </cell>
          <cell r="J64">
            <v>3.008</v>
          </cell>
          <cell r="K64">
            <v>4.0380000000000003</v>
          </cell>
          <cell r="L64">
            <v>4.9020000000000001</v>
          </cell>
          <cell r="M64">
            <v>2.1760000000000002</v>
          </cell>
          <cell r="N64">
            <v>2.5920000000000001</v>
          </cell>
          <cell r="O64">
            <v>2.7481424657534244</v>
          </cell>
          <cell r="P64">
            <v>0.31232876712328766</v>
          </cell>
        </row>
        <row r="65">
          <cell r="A65">
            <v>38041</v>
          </cell>
          <cell r="B65">
            <v>1.1200000000000001</v>
          </cell>
          <cell r="C65">
            <v>562</v>
          </cell>
          <cell r="D65">
            <v>341</v>
          </cell>
          <cell r="E65">
            <v>133</v>
          </cell>
          <cell r="F65">
            <v>316</v>
          </cell>
          <cell r="G65">
            <v>378</v>
          </cell>
          <cell r="I65">
            <v>419</v>
          </cell>
          <cell r="J65">
            <v>2.988</v>
          </cell>
          <cell r="K65">
            <v>4.0250000000000004</v>
          </cell>
          <cell r="L65">
            <v>4.8970000000000002</v>
          </cell>
          <cell r="M65">
            <v>2.165</v>
          </cell>
          <cell r="N65">
            <v>2.5765000000000002</v>
          </cell>
          <cell r="O65">
            <v>2.7298260273972605</v>
          </cell>
          <cell r="P65">
            <v>0.31369863013698629</v>
          </cell>
        </row>
        <row r="66">
          <cell r="A66">
            <v>38042</v>
          </cell>
          <cell r="B66">
            <v>1.1200000000000001</v>
          </cell>
          <cell r="C66">
            <v>573</v>
          </cell>
          <cell r="D66">
            <v>346</v>
          </cell>
          <cell r="E66">
            <v>135</v>
          </cell>
          <cell r="F66">
            <v>319</v>
          </cell>
          <cell r="G66">
            <v>380</v>
          </cell>
          <cell r="I66">
            <v>426</v>
          </cell>
          <cell r="J66">
            <v>2.968</v>
          </cell>
          <cell r="K66">
            <v>4.0090000000000003</v>
          </cell>
          <cell r="L66">
            <v>4.8869999999999996</v>
          </cell>
          <cell r="M66">
            <v>2.1379999999999999</v>
          </cell>
          <cell r="N66">
            <v>2.5529999999999999</v>
          </cell>
          <cell r="O66">
            <v>2.7064931506849312</v>
          </cell>
          <cell r="P66">
            <v>0.31506849315068497</v>
          </cell>
        </row>
        <row r="67">
          <cell r="A67">
            <v>38043</v>
          </cell>
          <cell r="B67">
            <v>1.1200000000000001</v>
          </cell>
          <cell r="C67">
            <v>564</v>
          </cell>
          <cell r="D67">
            <v>344</v>
          </cell>
          <cell r="E67">
            <v>138</v>
          </cell>
          <cell r="F67">
            <v>328</v>
          </cell>
          <cell r="G67">
            <v>390</v>
          </cell>
          <cell r="I67">
            <v>423</v>
          </cell>
          <cell r="J67">
            <v>2.9910000000000001</v>
          </cell>
          <cell r="K67">
            <v>4.0359999999999996</v>
          </cell>
          <cell r="L67">
            <v>4.9059999999999997</v>
          </cell>
          <cell r="M67">
            <v>2.149</v>
          </cell>
          <cell r="N67">
            <v>2.5700000000000003</v>
          </cell>
          <cell r="O67">
            <v>2.724558904109589</v>
          </cell>
          <cell r="P67">
            <v>0.31643835616438354</v>
          </cell>
        </row>
        <row r="68">
          <cell r="A68">
            <v>38044</v>
          </cell>
          <cell r="B68">
            <v>1.1200000000000001</v>
          </cell>
          <cell r="C68">
            <v>552</v>
          </cell>
          <cell r="D68">
            <v>356</v>
          </cell>
          <cell r="E68">
            <v>143</v>
          </cell>
          <cell r="F68">
            <v>323</v>
          </cell>
          <cell r="G68">
            <v>383</v>
          </cell>
          <cell r="I68">
            <v>427</v>
          </cell>
          <cell r="J68">
            <v>2.94</v>
          </cell>
          <cell r="K68">
            <v>3.9729999999999999</v>
          </cell>
          <cell r="L68">
            <v>4.8380000000000001</v>
          </cell>
          <cell r="M68">
            <v>2.11</v>
          </cell>
          <cell r="N68">
            <v>2.5249999999999999</v>
          </cell>
          <cell r="O68">
            <v>2.6762191780821918</v>
          </cell>
          <cell r="P68">
            <v>0.31780821917808222</v>
          </cell>
        </row>
        <row r="69">
          <cell r="A69">
            <v>38047</v>
          </cell>
          <cell r="B69">
            <v>1.1200000000000001</v>
          </cell>
          <cell r="C69">
            <v>556</v>
          </cell>
          <cell r="D69">
            <v>349</v>
          </cell>
          <cell r="E69">
            <v>141</v>
          </cell>
          <cell r="F69">
            <v>314</v>
          </cell>
          <cell r="G69">
            <v>382</v>
          </cell>
          <cell r="I69">
            <v>422</v>
          </cell>
          <cell r="J69">
            <v>2.9540000000000002</v>
          </cell>
          <cell r="K69">
            <v>3.9750000000000001</v>
          </cell>
          <cell r="L69">
            <v>4.8390000000000004</v>
          </cell>
          <cell r="M69">
            <v>2.1160000000000001</v>
          </cell>
          <cell r="N69">
            <v>2.5350000000000001</v>
          </cell>
          <cell r="O69">
            <v>2.6842328767123291</v>
          </cell>
          <cell r="P69">
            <v>0.32191780821917809</v>
          </cell>
        </row>
        <row r="70">
          <cell r="A70">
            <v>38048</v>
          </cell>
          <cell r="B70">
            <v>1.1200000000000001</v>
          </cell>
          <cell r="C70">
            <v>559</v>
          </cell>
          <cell r="D70">
            <v>351</v>
          </cell>
          <cell r="E70">
            <v>147</v>
          </cell>
          <cell r="F70">
            <v>320</v>
          </cell>
          <cell r="G70">
            <v>382</v>
          </cell>
          <cell r="I70">
            <v>421</v>
          </cell>
          <cell r="J70">
            <v>3.0249999999999999</v>
          </cell>
          <cell r="K70">
            <v>4.0439999999999996</v>
          </cell>
          <cell r="L70">
            <v>4.9020000000000001</v>
          </cell>
          <cell r="M70">
            <v>2.1920000000000002</v>
          </cell>
          <cell r="N70">
            <v>2.6085000000000003</v>
          </cell>
          <cell r="O70">
            <v>2.7557013698630133</v>
          </cell>
          <cell r="P70">
            <v>0.32328767123287672</v>
          </cell>
        </row>
        <row r="71">
          <cell r="A71">
            <v>38049</v>
          </cell>
          <cell r="B71">
            <v>1.1200000000000001</v>
          </cell>
          <cell r="C71">
            <v>550</v>
          </cell>
          <cell r="D71">
            <v>349</v>
          </cell>
          <cell r="E71">
            <v>139</v>
          </cell>
          <cell r="F71">
            <v>315</v>
          </cell>
          <cell r="G71">
            <v>379</v>
          </cell>
          <cell r="I71">
            <v>424</v>
          </cell>
          <cell r="J71">
            <v>3.056</v>
          </cell>
          <cell r="K71">
            <v>4.0789999999999997</v>
          </cell>
          <cell r="L71">
            <v>4.9269999999999996</v>
          </cell>
          <cell r="M71">
            <v>2.198</v>
          </cell>
          <cell r="N71">
            <v>2.6269999999999998</v>
          </cell>
          <cell r="O71">
            <v>2.7774438356164382</v>
          </cell>
          <cell r="P71">
            <v>0.32465753424657534</v>
          </cell>
        </row>
        <row r="72">
          <cell r="A72">
            <v>38050</v>
          </cell>
          <cell r="B72">
            <v>1.1200000000000001</v>
          </cell>
          <cell r="C72">
            <v>550</v>
          </cell>
          <cell r="D72">
            <v>343</v>
          </cell>
          <cell r="E72">
            <v>139</v>
          </cell>
          <cell r="F72">
            <v>315</v>
          </cell>
          <cell r="G72">
            <v>379</v>
          </cell>
          <cell r="H72">
            <v>0</v>
          </cell>
          <cell r="I72">
            <v>424</v>
          </cell>
          <cell r="J72">
            <v>2.9910000000000001</v>
          </cell>
          <cell r="K72">
            <v>4.0170000000000003</v>
          </cell>
          <cell r="L72">
            <v>4.8780000000000001</v>
          </cell>
          <cell r="M72">
            <v>2.1760000000000002</v>
          </cell>
          <cell r="N72">
            <v>2.5834999999999999</v>
          </cell>
          <cell r="O72">
            <v>2.7252876712328771</v>
          </cell>
          <cell r="P72">
            <v>0.32602739726027397</v>
          </cell>
        </row>
        <row r="73">
          <cell r="A73">
            <v>38051</v>
          </cell>
          <cell r="B73">
            <v>1.1200000000000001</v>
          </cell>
          <cell r="C73">
            <v>550</v>
          </cell>
          <cell r="D73">
            <v>345</v>
          </cell>
          <cell r="E73">
            <v>157</v>
          </cell>
          <cell r="F73">
            <v>312</v>
          </cell>
          <cell r="G73">
            <v>387</v>
          </cell>
          <cell r="I73">
            <v>414</v>
          </cell>
          <cell r="J73">
            <v>2.8039999999999998</v>
          </cell>
          <cell r="K73">
            <v>3.851</v>
          </cell>
          <cell r="L73">
            <v>4.7640000000000002</v>
          </cell>
          <cell r="M73">
            <v>2.0049999999999999</v>
          </cell>
          <cell r="N73">
            <v>2.4044999999999996</v>
          </cell>
          <cell r="O73">
            <v>2.542409589041096</v>
          </cell>
          <cell r="P73">
            <v>0.32739726027397259</v>
          </cell>
        </row>
        <row r="74">
          <cell r="A74">
            <v>38054</v>
          </cell>
          <cell r="B74">
            <v>1.1100000000000001</v>
          </cell>
          <cell r="C74">
            <v>540</v>
          </cell>
          <cell r="D74">
            <v>332</v>
          </cell>
          <cell r="E74">
            <v>160</v>
          </cell>
          <cell r="F74">
            <v>323</v>
          </cell>
          <cell r="G74">
            <v>372</v>
          </cell>
          <cell r="I74">
            <v>397</v>
          </cell>
          <cell r="J74">
            <v>2.702</v>
          </cell>
          <cell r="K74">
            <v>3.77</v>
          </cell>
          <cell r="L74">
            <v>4.7089999999999996</v>
          </cell>
          <cell r="M74">
            <v>1.923</v>
          </cell>
          <cell r="N74">
            <v>2.3125</v>
          </cell>
          <cell r="O74">
            <v>2.4437561643835615</v>
          </cell>
          <cell r="P74">
            <v>0.33150684931506846</v>
          </cell>
        </row>
        <row r="75">
          <cell r="A75">
            <v>38055</v>
          </cell>
          <cell r="B75">
            <v>1.1100000000000001</v>
          </cell>
          <cell r="C75">
            <v>543</v>
          </cell>
          <cell r="D75">
            <v>335</v>
          </cell>
          <cell r="E75">
            <v>175</v>
          </cell>
          <cell r="F75">
            <v>310</v>
          </cell>
          <cell r="G75">
            <v>372</v>
          </cell>
          <cell r="I75">
            <v>393</v>
          </cell>
          <cell r="J75">
            <v>2.6549999999999998</v>
          </cell>
          <cell r="K75">
            <v>3.7229999999999999</v>
          </cell>
          <cell r="L75">
            <v>4.67</v>
          </cell>
          <cell r="M75">
            <v>1.89</v>
          </cell>
          <cell r="N75">
            <v>2.2725</v>
          </cell>
          <cell r="O75">
            <v>2.4003493150684929</v>
          </cell>
          <cell r="P75">
            <v>0.33287671232876714</v>
          </cell>
        </row>
        <row r="76">
          <cell r="A76">
            <v>38056</v>
          </cell>
          <cell r="B76">
            <v>1.1100000000000001</v>
          </cell>
          <cell r="C76">
            <v>552</v>
          </cell>
          <cell r="D76">
            <v>334</v>
          </cell>
          <cell r="E76">
            <v>167</v>
          </cell>
          <cell r="F76">
            <v>339</v>
          </cell>
          <cell r="G76">
            <v>380</v>
          </cell>
          <cell r="I76">
            <v>402</v>
          </cell>
          <cell r="J76">
            <v>2.665</v>
          </cell>
          <cell r="K76">
            <v>3.73</v>
          </cell>
          <cell r="L76">
            <v>4.67</v>
          </cell>
          <cell r="M76">
            <v>1.911</v>
          </cell>
          <cell r="N76">
            <v>2.2880000000000003</v>
          </cell>
          <cell r="O76">
            <v>2.4129780821917812</v>
          </cell>
          <cell r="P76">
            <v>0.33424657534246571</v>
          </cell>
        </row>
        <row r="77">
          <cell r="A77">
            <v>38057</v>
          </cell>
          <cell r="B77">
            <v>1.1100000000000001</v>
          </cell>
          <cell r="C77">
            <v>558</v>
          </cell>
          <cell r="D77">
            <v>347</v>
          </cell>
          <cell r="E77">
            <v>175</v>
          </cell>
          <cell r="F77">
            <v>335</v>
          </cell>
          <cell r="G77">
            <v>405</v>
          </cell>
          <cell r="I77">
            <v>411</v>
          </cell>
          <cell r="J77">
            <v>2.6469999999999998</v>
          </cell>
          <cell r="K77">
            <v>3.7</v>
          </cell>
          <cell r="L77">
            <v>4.665</v>
          </cell>
          <cell r="M77">
            <v>1.851</v>
          </cell>
          <cell r="N77">
            <v>2.2489999999999997</v>
          </cell>
          <cell r="O77">
            <v>2.3798493150684932</v>
          </cell>
          <cell r="P77">
            <v>0.33561643835616439</v>
          </cell>
        </row>
        <row r="78">
          <cell r="A78">
            <v>38058</v>
          </cell>
          <cell r="B78">
            <v>1.1100000000000001</v>
          </cell>
          <cell r="C78">
            <v>558</v>
          </cell>
          <cell r="D78">
            <v>352</v>
          </cell>
          <cell r="E78">
            <v>167</v>
          </cell>
          <cell r="F78">
            <v>327</v>
          </cell>
          <cell r="G78">
            <v>385</v>
          </cell>
          <cell r="I78">
            <v>401</v>
          </cell>
          <cell r="J78">
            <v>2.734</v>
          </cell>
          <cell r="K78">
            <v>3.7789999999999999</v>
          </cell>
          <cell r="L78">
            <v>4.718</v>
          </cell>
          <cell r="M78">
            <v>1.9259999999999999</v>
          </cell>
          <cell r="N78">
            <v>2.33</v>
          </cell>
          <cell r="O78">
            <v>2.4617150684931506</v>
          </cell>
          <cell r="P78">
            <v>0.33698630136986302</v>
          </cell>
        </row>
        <row r="79">
          <cell r="A79">
            <v>38061</v>
          </cell>
          <cell r="B79">
            <v>1.1100000000000001</v>
          </cell>
          <cell r="C79">
            <v>554</v>
          </cell>
          <cell r="D79">
            <v>350</v>
          </cell>
          <cell r="E79">
            <v>165</v>
          </cell>
          <cell r="F79">
            <v>326</v>
          </cell>
          <cell r="G79">
            <v>382</v>
          </cell>
          <cell r="I79">
            <v>407</v>
          </cell>
          <cell r="J79">
            <v>2.7309999999999999</v>
          </cell>
          <cell r="K79">
            <v>3.7639999999999998</v>
          </cell>
          <cell r="L79">
            <v>4.7060000000000004</v>
          </cell>
          <cell r="M79">
            <v>1.9259999999999999</v>
          </cell>
          <cell r="N79">
            <v>2.3285</v>
          </cell>
          <cell r="O79">
            <v>2.4564178082191779</v>
          </cell>
          <cell r="P79">
            <v>0.34109589041095889</v>
          </cell>
        </row>
        <row r="80">
          <cell r="A80">
            <v>38062</v>
          </cell>
          <cell r="B80">
            <v>1.1100000000000001</v>
          </cell>
          <cell r="C80">
            <v>559</v>
          </cell>
          <cell r="D80">
            <v>354</v>
          </cell>
          <cell r="E80">
            <v>176</v>
          </cell>
          <cell r="F80">
            <v>325</v>
          </cell>
          <cell r="G80">
            <v>386</v>
          </cell>
          <cell r="I80">
            <v>413</v>
          </cell>
          <cell r="J80">
            <v>2.6429999999999998</v>
          </cell>
          <cell r="K80">
            <v>3.681</v>
          </cell>
          <cell r="L80">
            <v>4.6429999999999998</v>
          </cell>
          <cell r="M80">
            <v>1.8540000000000001</v>
          </cell>
          <cell r="N80">
            <v>2.2484999999999999</v>
          </cell>
          <cell r="O80">
            <v>2.372794520547945</v>
          </cell>
          <cell r="P80">
            <v>0.34246575342465757</v>
          </cell>
        </row>
        <row r="81">
          <cell r="A81">
            <v>38063</v>
          </cell>
          <cell r="B81">
            <v>1.1100000000000001</v>
          </cell>
          <cell r="C81">
            <v>554</v>
          </cell>
          <cell r="D81">
            <v>348</v>
          </cell>
          <cell r="E81">
            <v>164</v>
          </cell>
          <cell r="F81">
            <v>317</v>
          </cell>
          <cell r="G81">
            <v>378</v>
          </cell>
          <cell r="I81">
            <v>399</v>
          </cell>
          <cell r="J81">
            <v>2.67</v>
          </cell>
          <cell r="K81">
            <v>3.7130000000000001</v>
          </cell>
          <cell r="L81">
            <v>4.665</v>
          </cell>
          <cell r="M81">
            <v>1.887</v>
          </cell>
          <cell r="N81">
            <v>2.2785000000000002</v>
          </cell>
          <cell r="O81">
            <v>2.4007767123287671</v>
          </cell>
          <cell r="P81">
            <v>0.34383561643835614</v>
          </cell>
        </row>
        <row r="82">
          <cell r="A82">
            <v>38064</v>
          </cell>
          <cell r="B82">
            <v>1.1100000000000001</v>
          </cell>
          <cell r="C82">
            <v>548</v>
          </cell>
          <cell r="D82">
            <v>343</v>
          </cell>
          <cell r="E82">
            <v>165</v>
          </cell>
          <cell r="F82">
            <v>312</v>
          </cell>
          <cell r="G82">
            <v>385</v>
          </cell>
          <cell r="I82">
            <v>404</v>
          </cell>
          <cell r="J82">
            <v>2.7240000000000002</v>
          </cell>
          <cell r="K82">
            <v>3.7559999999999998</v>
          </cell>
          <cell r="L82">
            <v>4.7009999999999996</v>
          </cell>
          <cell r="M82">
            <v>1.931</v>
          </cell>
          <cell r="N82">
            <v>2.3275000000000001</v>
          </cell>
          <cell r="O82">
            <v>2.4502520547945208</v>
          </cell>
          <cell r="P82">
            <v>0.34520547945205482</v>
          </cell>
        </row>
        <row r="83">
          <cell r="A83">
            <v>38065</v>
          </cell>
          <cell r="B83">
            <v>1.1100000000000001</v>
          </cell>
          <cell r="C83">
            <v>536</v>
          </cell>
          <cell r="D83">
            <v>338</v>
          </cell>
          <cell r="E83">
            <v>164</v>
          </cell>
          <cell r="F83">
            <v>306</v>
          </cell>
          <cell r="G83">
            <v>369</v>
          </cell>
          <cell r="I83">
            <v>414</v>
          </cell>
          <cell r="J83">
            <v>2.7349999999999999</v>
          </cell>
          <cell r="K83">
            <v>3.7730000000000001</v>
          </cell>
          <cell r="L83">
            <v>4.7050000000000001</v>
          </cell>
          <cell r="M83">
            <v>1.9239999999999999</v>
          </cell>
          <cell r="N83">
            <v>2.3294999999999999</v>
          </cell>
          <cell r="O83">
            <v>2.4539273972602738</v>
          </cell>
          <cell r="P83">
            <v>0.34657534246575339</v>
          </cell>
        </row>
        <row r="84">
          <cell r="A84">
            <v>38068</v>
          </cell>
          <cell r="B84">
            <v>1.1100000000000001</v>
          </cell>
          <cell r="C84">
            <v>549</v>
          </cell>
          <cell r="D84">
            <v>341</v>
          </cell>
          <cell r="E84">
            <v>169</v>
          </cell>
          <cell r="F84">
            <v>305</v>
          </cell>
          <cell r="G84">
            <v>374</v>
          </cell>
          <cell r="I84">
            <v>392</v>
          </cell>
          <cell r="J84">
            <v>2.677</v>
          </cell>
          <cell r="K84">
            <v>3.7149999999999999</v>
          </cell>
          <cell r="L84">
            <v>4.665</v>
          </cell>
          <cell r="M84">
            <v>1.885</v>
          </cell>
          <cell r="N84">
            <v>2.2810000000000001</v>
          </cell>
          <cell r="O84">
            <v>2.3992575342465754</v>
          </cell>
          <cell r="P84">
            <v>0.35068493150684932</v>
          </cell>
        </row>
        <row r="85">
          <cell r="A85">
            <v>38069</v>
          </cell>
          <cell r="B85">
            <v>1.1100000000000001</v>
          </cell>
          <cell r="C85">
            <v>548</v>
          </cell>
          <cell r="D85">
            <v>342</v>
          </cell>
          <cell r="E85">
            <v>171</v>
          </cell>
          <cell r="F85">
            <v>308</v>
          </cell>
          <cell r="G85">
            <v>376</v>
          </cell>
          <cell r="I85">
            <v>395</v>
          </cell>
          <cell r="J85">
            <v>2.657</v>
          </cell>
          <cell r="K85">
            <v>3.6920000000000002</v>
          </cell>
          <cell r="L85">
            <v>4.6529999999999996</v>
          </cell>
          <cell r="M85">
            <v>1.8680000000000001</v>
          </cell>
          <cell r="N85">
            <v>2.2625000000000002</v>
          </cell>
          <cell r="O85">
            <v>2.3792287671232879</v>
          </cell>
          <cell r="P85">
            <v>0.35205479452054794</v>
          </cell>
        </row>
        <row r="86">
          <cell r="A86">
            <v>38070</v>
          </cell>
          <cell r="B86">
            <v>1.1100000000000001</v>
          </cell>
          <cell r="C86">
            <v>557</v>
          </cell>
          <cell r="D86">
            <v>342</v>
          </cell>
          <cell r="E86">
            <v>182</v>
          </cell>
          <cell r="F86">
            <v>312</v>
          </cell>
          <cell r="G86">
            <v>374</v>
          </cell>
          <cell r="I86">
            <v>393</v>
          </cell>
          <cell r="J86">
            <v>2.6669999999999998</v>
          </cell>
          <cell r="K86">
            <v>3.7090000000000001</v>
          </cell>
          <cell r="L86">
            <v>4.6589999999999998</v>
          </cell>
          <cell r="M86">
            <v>1.857</v>
          </cell>
          <cell r="N86">
            <v>2.262</v>
          </cell>
          <cell r="O86">
            <v>2.3807260273972601</v>
          </cell>
          <cell r="P86">
            <v>0.35342465753424657</v>
          </cell>
        </row>
        <row r="87">
          <cell r="A87">
            <v>38071</v>
          </cell>
          <cell r="B87">
            <v>1.1100000000000001</v>
          </cell>
          <cell r="C87">
            <v>557</v>
          </cell>
          <cell r="D87">
            <v>342</v>
          </cell>
          <cell r="E87">
            <v>180</v>
          </cell>
          <cell r="F87">
            <v>314</v>
          </cell>
          <cell r="G87">
            <v>371</v>
          </cell>
          <cell r="I87">
            <v>392</v>
          </cell>
          <cell r="J87">
            <v>2.681</v>
          </cell>
          <cell r="K87">
            <v>3.7389999999999999</v>
          </cell>
          <cell r="L87">
            <v>4.6929999999999996</v>
          </cell>
          <cell r="M87">
            <v>1.8620000000000001</v>
          </cell>
          <cell r="N87">
            <v>2.2715000000000001</v>
          </cell>
          <cell r="O87">
            <v>2.3904232876712328</v>
          </cell>
          <cell r="P87">
            <v>0.35479452054794525</v>
          </cell>
        </row>
        <row r="88">
          <cell r="A88">
            <v>38072</v>
          </cell>
          <cell r="B88">
            <v>1.1100000000000001</v>
          </cell>
          <cell r="C88">
            <v>547</v>
          </cell>
          <cell r="D88">
            <v>342</v>
          </cell>
          <cell r="E88">
            <v>157</v>
          </cell>
          <cell r="F88">
            <v>305</v>
          </cell>
          <cell r="G88">
            <v>366</v>
          </cell>
          <cell r="I88">
            <v>386</v>
          </cell>
          <cell r="J88">
            <v>2.786</v>
          </cell>
          <cell r="K88">
            <v>3.831</v>
          </cell>
          <cell r="L88">
            <v>4.7619999999999996</v>
          </cell>
          <cell r="M88">
            <v>1.95</v>
          </cell>
          <cell r="N88">
            <v>2.3679999999999999</v>
          </cell>
          <cell r="O88">
            <v>2.4882465753424658</v>
          </cell>
          <cell r="P88">
            <v>0.35616438356164382</v>
          </cell>
        </row>
        <row r="89">
          <cell r="A89">
            <v>38075</v>
          </cell>
          <cell r="B89">
            <v>1.1100000000000001</v>
          </cell>
          <cell r="C89">
            <v>542</v>
          </cell>
          <cell r="D89">
            <v>341</v>
          </cell>
          <cell r="E89">
            <v>158</v>
          </cell>
          <cell r="F89">
            <v>302</v>
          </cell>
          <cell r="G89">
            <v>363</v>
          </cell>
          <cell r="I89">
            <v>389</v>
          </cell>
          <cell r="J89">
            <v>2.8439999999999999</v>
          </cell>
          <cell r="K89">
            <v>3.89</v>
          </cell>
          <cell r="L89">
            <v>4.8109999999999999</v>
          </cell>
          <cell r="M89">
            <v>1.9890000000000001</v>
          </cell>
          <cell r="N89">
            <v>2.4165000000000001</v>
          </cell>
          <cell r="O89">
            <v>2.5359657534246574</v>
          </cell>
          <cell r="P89">
            <v>0.36027397260273974</v>
          </cell>
        </row>
        <row r="90">
          <cell r="A90">
            <v>38076</v>
          </cell>
          <cell r="B90">
            <v>1.1100000000000001</v>
          </cell>
          <cell r="C90">
            <v>531</v>
          </cell>
          <cell r="D90">
            <v>337</v>
          </cell>
          <cell r="E90">
            <v>155</v>
          </cell>
          <cell r="F90">
            <v>300</v>
          </cell>
          <cell r="G90">
            <v>359</v>
          </cell>
          <cell r="I90">
            <v>384</v>
          </cell>
          <cell r="J90">
            <v>2.851</v>
          </cell>
          <cell r="K90">
            <v>3.8959999999999999</v>
          </cell>
          <cell r="L90">
            <v>4.8140000000000001</v>
          </cell>
          <cell r="M90">
            <v>2</v>
          </cell>
          <cell r="N90">
            <v>2.4255</v>
          </cell>
          <cell r="O90">
            <v>2.5432410958904108</v>
          </cell>
          <cell r="P90">
            <v>0.36164383561643837</v>
          </cell>
        </row>
        <row r="91">
          <cell r="A91">
            <v>38077</v>
          </cell>
          <cell r="B91">
            <v>1.1100000000000001</v>
          </cell>
          <cell r="C91">
            <v>536</v>
          </cell>
          <cell r="D91">
            <v>343</v>
          </cell>
          <cell r="E91">
            <v>162</v>
          </cell>
          <cell r="F91">
            <v>300</v>
          </cell>
          <cell r="G91">
            <v>365</v>
          </cell>
          <cell r="I91">
            <v>391</v>
          </cell>
          <cell r="J91">
            <v>2.7789999999999999</v>
          </cell>
          <cell r="K91">
            <v>3.8370000000000002</v>
          </cell>
          <cell r="L91">
            <v>4.7729999999999997</v>
          </cell>
          <cell r="M91">
            <v>1.9379999999999999</v>
          </cell>
          <cell r="N91">
            <v>2.3584999999999998</v>
          </cell>
          <cell r="O91">
            <v>2.4737054794520548</v>
          </cell>
          <cell r="P91">
            <v>0.36301369863013699</v>
          </cell>
        </row>
        <row r="92">
          <cell r="A92">
            <v>38078</v>
          </cell>
          <cell r="B92">
            <v>1.1100000000000001</v>
          </cell>
          <cell r="C92">
            <v>526</v>
          </cell>
          <cell r="D92">
            <v>342</v>
          </cell>
          <cell r="E92">
            <v>157</v>
          </cell>
          <cell r="F92">
            <v>302</v>
          </cell>
          <cell r="G92">
            <v>361</v>
          </cell>
          <cell r="I92">
            <v>395</v>
          </cell>
          <cell r="J92">
            <v>2.8410000000000002</v>
          </cell>
          <cell r="K92">
            <v>3.88</v>
          </cell>
          <cell r="L92">
            <v>4.8019999999999996</v>
          </cell>
          <cell r="M92">
            <v>1.994</v>
          </cell>
          <cell r="N92">
            <v>2.4175</v>
          </cell>
          <cell r="O92">
            <v>2.5323671232876714</v>
          </cell>
          <cell r="P92">
            <v>0.36438356164383562</v>
          </cell>
        </row>
        <row r="93">
          <cell r="A93">
            <v>38079</v>
          </cell>
          <cell r="B93">
            <v>1.1100000000000001</v>
          </cell>
          <cell r="C93">
            <v>530</v>
          </cell>
          <cell r="D93">
            <v>331</v>
          </cell>
          <cell r="E93">
            <v>133</v>
          </cell>
          <cell r="F93">
            <v>296</v>
          </cell>
          <cell r="G93">
            <v>350</v>
          </cell>
          <cell r="I93">
            <v>387</v>
          </cell>
          <cell r="J93">
            <v>3.1349999999999998</v>
          </cell>
          <cell r="K93">
            <v>4.1449999999999996</v>
          </cell>
          <cell r="L93">
            <v>4.9790000000000001</v>
          </cell>
          <cell r="M93">
            <v>2.2639999999999998</v>
          </cell>
          <cell r="N93">
            <v>2.6994999999999996</v>
          </cell>
          <cell r="O93">
            <v>2.8164287671232877</v>
          </cell>
          <cell r="P93">
            <v>0.36575342465753424</v>
          </cell>
        </row>
        <row r="94">
          <cell r="A94">
            <v>38082</v>
          </cell>
          <cell r="B94">
            <v>1.1399999999999999</v>
          </cell>
          <cell r="C94">
            <v>529</v>
          </cell>
          <cell r="D94">
            <v>331</v>
          </cell>
          <cell r="E94">
            <v>126</v>
          </cell>
          <cell r="F94">
            <v>297</v>
          </cell>
          <cell r="G94">
            <v>350</v>
          </cell>
          <cell r="I94">
            <v>398</v>
          </cell>
          <cell r="J94">
            <v>3.202</v>
          </cell>
          <cell r="K94">
            <v>4.2080000000000002</v>
          </cell>
          <cell r="L94">
            <v>5.0419999999999998</v>
          </cell>
          <cell r="M94">
            <v>2.3149999999999999</v>
          </cell>
          <cell r="N94">
            <v>2.7584999999999997</v>
          </cell>
          <cell r="O94">
            <v>2.8739315068493152</v>
          </cell>
          <cell r="P94">
            <v>0.36986301369863017</v>
          </cell>
        </row>
        <row r="95">
          <cell r="A95">
            <v>38083</v>
          </cell>
          <cell r="B95">
            <v>1.1399999999999999</v>
          </cell>
          <cell r="C95">
            <v>517</v>
          </cell>
          <cell r="D95">
            <v>327</v>
          </cell>
          <cell r="E95">
            <v>145</v>
          </cell>
          <cell r="F95">
            <v>293</v>
          </cell>
          <cell r="G95">
            <v>350</v>
          </cell>
          <cell r="I95">
            <v>394</v>
          </cell>
          <cell r="J95">
            <v>3.1349999999999998</v>
          </cell>
          <cell r="K95">
            <v>4.149</v>
          </cell>
          <cell r="L95">
            <v>4.9980000000000002</v>
          </cell>
          <cell r="M95">
            <v>2.258</v>
          </cell>
          <cell r="N95">
            <v>2.6964999999999999</v>
          </cell>
          <cell r="O95">
            <v>2.8094287671232876</v>
          </cell>
          <cell r="P95">
            <v>0.37123287671232874</v>
          </cell>
        </row>
        <row r="96">
          <cell r="A96">
            <v>38084</v>
          </cell>
          <cell r="B96">
            <v>1.1399999999999999</v>
          </cell>
          <cell r="C96">
            <v>522</v>
          </cell>
          <cell r="D96">
            <v>326</v>
          </cell>
          <cell r="E96">
            <v>133</v>
          </cell>
          <cell r="F96">
            <v>297</v>
          </cell>
          <cell r="G96">
            <v>364</v>
          </cell>
          <cell r="I96">
            <v>396</v>
          </cell>
          <cell r="J96">
            <v>3.1880000000000002</v>
          </cell>
          <cell r="K96">
            <v>4.1589999999999998</v>
          </cell>
          <cell r="L96">
            <v>5.0049999999999999</v>
          </cell>
          <cell r="M96">
            <v>2.2690000000000001</v>
          </cell>
          <cell r="N96">
            <v>2.7285000000000004</v>
          </cell>
          <cell r="O96">
            <v>2.8455780821917811</v>
          </cell>
          <cell r="P96">
            <v>0.37260273972602742</v>
          </cell>
        </row>
        <row r="97">
          <cell r="A97">
            <v>38085</v>
          </cell>
          <cell r="B97">
            <v>1.1399999999999999</v>
          </cell>
          <cell r="C97">
            <v>522</v>
          </cell>
          <cell r="D97">
            <v>326</v>
          </cell>
          <cell r="E97">
            <v>133</v>
          </cell>
          <cell r="F97">
            <v>297</v>
          </cell>
          <cell r="G97">
            <v>364</v>
          </cell>
          <cell r="H97">
            <v>0</v>
          </cell>
          <cell r="I97">
            <v>396</v>
          </cell>
          <cell r="J97">
            <v>3.22</v>
          </cell>
          <cell r="K97">
            <v>4.1900000000000004</v>
          </cell>
          <cell r="L97">
            <v>5.03</v>
          </cell>
          <cell r="M97">
            <v>2.3039999999999998</v>
          </cell>
          <cell r="N97">
            <v>2.762</v>
          </cell>
          <cell r="O97">
            <v>2.8774410958904113</v>
          </cell>
          <cell r="P97">
            <v>0.37397260273972599</v>
          </cell>
        </row>
        <row r="98">
          <cell r="A98">
            <v>38086</v>
          </cell>
          <cell r="B98">
            <v>1.1399999999999999</v>
          </cell>
          <cell r="C98">
            <v>523</v>
          </cell>
          <cell r="D98">
            <v>326</v>
          </cell>
          <cell r="E98">
            <v>133</v>
          </cell>
          <cell r="F98">
            <v>297</v>
          </cell>
          <cell r="G98">
            <v>364</v>
          </cell>
          <cell r="H98">
            <v>0</v>
          </cell>
          <cell r="I98">
            <v>396</v>
          </cell>
          <cell r="J98">
            <v>3.2189999999999999</v>
          </cell>
          <cell r="K98">
            <v>4.1929999999999996</v>
          </cell>
          <cell r="L98">
            <v>5.0289999999999999</v>
          </cell>
          <cell r="M98">
            <v>2.3039999999999998</v>
          </cell>
          <cell r="N98">
            <v>2.7614999999999998</v>
          </cell>
          <cell r="O98">
            <v>2.8755616438356162</v>
          </cell>
          <cell r="P98">
            <v>0.37534246575342467</v>
          </cell>
        </row>
        <row r="99">
          <cell r="A99">
            <v>38089</v>
          </cell>
          <cell r="B99">
            <v>1.1399999999999999</v>
          </cell>
          <cell r="C99">
            <v>520</v>
          </cell>
          <cell r="D99">
            <v>326</v>
          </cell>
          <cell r="E99">
            <v>132</v>
          </cell>
          <cell r="F99">
            <v>295</v>
          </cell>
          <cell r="G99">
            <v>356</v>
          </cell>
          <cell r="I99">
            <v>393</v>
          </cell>
          <cell r="J99">
            <v>3.2559999999999998</v>
          </cell>
          <cell r="K99">
            <v>4.2300000000000004</v>
          </cell>
          <cell r="L99">
            <v>5.0609999999999999</v>
          </cell>
          <cell r="M99">
            <v>2.3319999999999999</v>
          </cell>
          <cell r="N99">
            <v>2.7939999999999996</v>
          </cell>
          <cell r="O99">
            <v>2.9053863013698624</v>
          </cell>
          <cell r="P99">
            <v>0.37945205479452054</v>
          </cell>
        </row>
        <row r="100">
          <cell r="A100">
            <v>38090</v>
          </cell>
          <cell r="B100">
            <v>1.1399999999999999</v>
          </cell>
          <cell r="C100">
            <v>516</v>
          </cell>
          <cell r="D100">
            <v>323</v>
          </cell>
          <cell r="E100">
            <v>128</v>
          </cell>
          <cell r="F100">
            <v>296</v>
          </cell>
          <cell r="G100">
            <v>340</v>
          </cell>
          <cell r="I100">
            <v>389</v>
          </cell>
          <cell r="J100">
            <v>3.38</v>
          </cell>
          <cell r="K100">
            <v>4.3540000000000001</v>
          </cell>
          <cell r="L100">
            <v>5.1559999999999997</v>
          </cell>
          <cell r="M100">
            <v>2.4470000000000001</v>
          </cell>
          <cell r="N100">
            <v>2.9135</v>
          </cell>
          <cell r="O100">
            <v>3.0246931506849313</v>
          </cell>
          <cell r="P100">
            <v>0.38082191780821917</v>
          </cell>
        </row>
        <row r="101">
          <cell r="A101">
            <v>38091</v>
          </cell>
          <cell r="B101">
            <v>1.14188</v>
          </cell>
          <cell r="C101">
            <v>527</v>
          </cell>
          <cell r="D101">
            <v>317</v>
          </cell>
          <cell r="E101" t="str">
            <v>n,d,</v>
          </cell>
          <cell r="F101">
            <v>289</v>
          </cell>
          <cell r="G101">
            <v>336</v>
          </cell>
          <cell r="I101">
            <v>391</v>
          </cell>
          <cell r="J101">
            <v>3.4180000000000001</v>
          </cell>
          <cell r="K101">
            <v>4.3659999999999997</v>
          </cell>
          <cell r="L101">
            <v>5.16</v>
          </cell>
          <cell r="M101">
            <v>2.5049999999999999</v>
          </cell>
          <cell r="N101">
            <v>2.9615</v>
          </cell>
          <cell r="O101">
            <v>3.069058904109589</v>
          </cell>
          <cell r="P101">
            <v>0.38219178082191779</v>
          </cell>
        </row>
        <row r="102">
          <cell r="A102">
            <v>38092</v>
          </cell>
          <cell r="B102">
            <v>1.1499999999999999</v>
          </cell>
          <cell r="C102">
            <v>555</v>
          </cell>
          <cell r="D102">
            <v>331</v>
          </cell>
          <cell r="E102">
            <v>160</v>
          </cell>
          <cell r="F102">
            <v>308</v>
          </cell>
          <cell r="G102">
            <v>365</v>
          </cell>
          <cell r="I102">
            <v>404</v>
          </cell>
          <cell r="J102">
            <v>3.4489999999999998</v>
          </cell>
          <cell r="K102">
            <v>4.4020000000000001</v>
          </cell>
          <cell r="L102">
            <v>5.21</v>
          </cell>
          <cell r="M102">
            <v>2.5230000000000001</v>
          </cell>
          <cell r="N102">
            <v>2.9859999999999998</v>
          </cell>
          <cell r="O102">
            <v>3.0938219178082194</v>
          </cell>
          <cell r="P102">
            <v>0.38356164383561642</v>
          </cell>
        </row>
        <row r="103">
          <cell r="A103">
            <v>38093</v>
          </cell>
          <cell r="B103">
            <v>1.1499999999999999</v>
          </cell>
          <cell r="C103">
            <v>547</v>
          </cell>
          <cell r="D103">
            <v>330</v>
          </cell>
          <cell r="E103">
            <v>170</v>
          </cell>
          <cell r="F103">
            <v>310</v>
          </cell>
          <cell r="G103">
            <v>366</v>
          </cell>
          <cell r="I103">
            <v>402</v>
          </cell>
          <cell r="J103">
            <v>3.367</v>
          </cell>
          <cell r="K103">
            <v>4.34</v>
          </cell>
          <cell r="L103">
            <v>5.17</v>
          </cell>
          <cell r="M103">
            <v>2.448</v>
          </cell>
          <cell r="N103">
            <v>2.9074999999999998</v>
          </cell>
          <cell r="O103">
            <v>3.013247945205479</v>
          </cell>
          <cell r="P103">
            <v>0.3849315068493151</v>
          </cell>
        </row>
        <row r="104">
          <cell r="A104">
            <v>38096</v>
          </cell>
          <cell r="B104">
            <v>1.1493800000000001</v>
          </cell>
          <cell r="C104">
            <v>549</v>
          </cell>
          <cell r="D104">
            <v>326</v>
          </cell>
          <cell r="E104">
            <v>172</v>
          </cell>
          <cell r="F104">
            <v>306</v>
          </cell>
          <cell r="G104">
            <v>361</v>
          </cell>
          <cell r="I104">
            <v>397</v>
          </cell>
          <cell r="J104">
            <v>3.4220000000000002</v>
          </cell>
          <cell r="K104">
            <v>4.3869999999999996</v>
          </cell>
          <cell r="L104">
            <v>5.21</v>
          </cell>
          <cell r="M104">
            <v>2.5059999999999998</v>
          </cell>
          <cell r="N104">
            <v>2.964</v>
          </cell>
          <cell r="O104">
            <v>3.0656383561643841</v>
          </cell>
          <cell r="P104">
            <v>0.38904109589041097</v>
          </cell>
        </row>
        <row r="105">
          <cell r="A105">
            <v>38097</v>
          </cell>
          <cell r="B105">
            <v>1.1499999999999999</v>
          </cell>
          <cell r="C105">
            <v>557</v>
          </cell>
          <cell r="D105">
            <v>329</v>
          </cell>
          <cell r="E105" t="str">
            <v>n,d,</v>
          </cell>
          <cell r="F105">
            <v>312</v>
          </cell>
          <cell r="G105">
            <v>356</v>
          </cell>
          <cell r="I105">
            <v>403</v>
          </cell>
          <cell r="J105">
            <v>3.516</v>
          </cell>
          <cell r="K105">
            <v>4.4589999999999996</v>
          </cell>
          <cell r="L105">
            <v>5.2619999999999996</v>
          </cell>
          <cell r="M105">
            <v>2.6230000000000002</v>
          </cell>
          <cell r="N105">
            <v>3.0695000000000001</v>
          </cell>
          <cell r="O105">
            <v>3.1673630136986302</v>
          </cell>
          <cell r="P105">
            <v>0.3904109589041096</v>
          </cell>
        </row>
        <row r="106">
          <cell r="A106">
            <v>38098</v>
          </cell>
          <cell r="B106">
            <v>1.16875</v>
          </cell>
          <cell r="C106">
            <v>570</v>
          </cell>
          <cell r="D106">
            <v>332</v>
          </cell>
          <cell r="E106">
            <v>158</v>
          </cell>
          <cell r="F106">
            <v>298</v>
          </cell>
          <cell r="G106">
            <v>359</v>
          </cell>
          <cell r="I106">
            <v>406</v>
          </cell>
          <cell r="J106">
            <v>3.5089999999999999</v>
          </cell>
          <cell r="K106">
            <v>4.4249999999999998</v>
          </cell>
          <cell r="L106">
            <v>5.2270000000000003</v>
          </cell>
          <cell r="M106">
            <v>2.6230000000000002</v>
          </cell>
          <cell r="N106">
            <v>3.0659999999999998</v>
          </cell>
          <cell r="O106">
            <v>3.1618821917808217</v>
          </cell>
          <cell r="P106">
            <v>0.39178082191780822</v>
          </cell>
        </row>
        <row r="107">
          <cell r="A107">
            <v>38099</v>
          </cell>
          <cell r="B107">
            <v>1.17</v>
          </cell>
          <cell r="C107">
            <v>561</v>
          </cell>
          <cell r="D107">
            <v>319</v>
          </cell>
          <cell r="E107">
            <v>155</v>
          </cell>
          <cell r="F107">
            <v>303</v>
          </cell>
          <cell r="G107">
            <v>356</v>
          </cell>
          <cell r="I107">
            <v>405</v>
          </cell>
          <cell r="J107">
            <v>3.4609999999999999</v>
          </cell>
          <cell r="K107">
            <v>4.383</v>
          </cell>
          <cell r="L107">
            <v>5.1950000000000003</v>
          </cell>
          <cell r="M107">
            <v>2.5710000000000002</v>
          </cell>
          <cell r="N107">
            <v>3.016</v>
          </cell>
          <cell r="O107">
            <v>3.1110958904109589</v>
          </cell>
          <cell r="P107">
            <v>0.39315068493150684</v>
          </cell>
        </row>
        <row r="108">
          <cell r="A108">
            <v>38100</v>
          </cell>
          <cell r="B108">
            <v>1.17</v>
          </cell>
          <cell r="C108">
            <v>552</v>
          </cell>
          <cell r="D108">
            <v>316</v>
          </cell>
          <cell r="E108">
            <v>146</v>
          </cell>
          <cell r="F108">
            <v>296</v>
          </cell>
          <cell r="G108">
            <v>350</v>
          </cell>
          <cell r="I108">
            <v>406</v>
          </cell>
          <cell r="J108">
            <v>3.573</v>
          </cell>
          <cell r="K108">
            <v>4.46</v>
          </cell>
          <cell r="L108">
            <v>5.24</v>
          </cell>
          <cell r="M108">
            <v>2.7010000000000001</v>
          </cell>
          <cell r="N108">
            <v>3.137</v>
          </cell>
          <cell r="O108">
            <v>3.2289780821917811</v>
          </cell>
          <cell r="P108">
            <v>0.39452054794520547</v>
          </cell>
        </row>
        <row r="109">
          <cell r="A109">
            <v>38103</v>
          </cell>
          <cell r="B109">
            <v>1.17</v>
          </cell>
          <cell r="C109">
            <v>552</v>
          </cell>
          <cell r="D109">
            <v>329</v>
          </cell>
          <cell r="E109">
            <v>166</v>
          </cell>
          <cell r="F109">
            <v>324</v>
          </cell>
          <cell r="G109">
            <v>377</v>
          </cell>
          <cell r="I109">
            <v>418</v>
          </cell>
          <cell r="J109">
            <v>3.556</v>
          </cell>
          <cell r="K109">
            <v>4.4359999999999999</v>
          </cell>
          <cell r="L109">
            <v>5.2279999999999998</v>
          </cell>
          <cell r="M109">
            <v>2.6949999999999998</v>
          </cell>
          <cell r="N109">
            <v>3.1254999999999997</v>
          </cell>
          <cell r="O109">
            <v>3.2127794520547948</v>
          </cell>
          <cell r="P109">
            <v>0.39863013698630134</v>
          </cell>
        </row>
        <row r="110">
          <cell r="A110">
            <v>38104</v>
          </cell>
          <cell r="B110">
            <v>1.17</v>
          </cell>
          <cell r="C110">
            <v>572</v>
          </cell>
          <cell r="D110">
            <v>362</v>
          </cell>
          <cell r="E110">
            <v>186</v>
          </cell>
          <cell r="F110">
            <v>337</v>
          </cell>
          <cell r="G110">
            <v>386</v>
          </cell>
          <cell r="I110">
            <v>434</v>
          </cell>
          <cell r="J110">
            <v>3.4860000000000002</v>
          </cell>
          <cell r="K110">
            <v>4.3849999999999998</v>
          </cell>
          <cell r="L110">
            <v>5.2</v>
          </cell>
          <cell r="M110">
            <v>2.625</v>
          </cell>
          <cell r="N110">
            <v>3.0555000000000003</v>
          </cell>
          <cell r="O110">
            <v>3.1416000000000004</v>
          </cell>
          <cell r="P110">
            <v>0.4</v>
          </cell>
        </row>
        <row r="111">
          <cell r="A111">
            <v>38105</v>
          </cell>
          <cell r="B111">
            <v>1.17</v>
          </cell>
          <cell r="C111">
            <v>602</v>
          </cell>
          <cell r="D111">
            <v>375</v>
          </cell>
          <cell r="E111">
            <v>202</v>
          </cell>
          <cell r="F111">
            <v>353</v>
          </cell>
          <cell r="G111">
            <v>423</v>
          </cell>
          <cell r="I111">
            <v>465</v>
          </cell>
          <cell r="J111">
            <v>3.6190000000000002</v>
          </cell>
          <cell r="K111">
            <v>4.4989999999999997</v>
          </cell>
          <cell r="L111">
            <v>5.2869999999999999</v>
          </cell>
          <cell r="M111">
            <v>2.7549999999999999</v>
          </cell>
          <cell r="N111">
            <v>3.1870000000000003</v>
          </cell>
          <cell r="O111">
            <v>3.2722164383561649</v>
          </cell>
          <cell r="P111">
            <v>0.40136986301369865</v>
          </cell>
        </row>
        <row r="112">
          <cell r="A112">
            <v>38106</v>
          </cell>
          <cell r="B112">
            <v>1.17875</v>
          </cell>
          <cell r="C112">
            <v>611</v>
          </cell>
          <cell r="D112">
            <v>390</v>
          </cell>
          <cell r="E112">
            <v>201</v>
          </cell>
          <cell r="F112">
            <v>389</v>
          </cell>
          <cell r="G112">
            <v>416</v>
          </cell>
          <cell r="I112">
            <v>465</v>
          </cell>
          <cell r="J112">
            <v>3.6539999999999999</v>
          </cell>
          <cell r="K112">
            <v>4.5380000000000003</v>
          </cell>
          <cell r="L112">
            <v>5.3150000000000004</v>
          </cell>
          <cell r="M112">
            <v>2.7909999999999999</v>
          </cell>
          <cell r="N112">
            <v>3.2225000000000001</v>
          </cell>
          <cell r="O112">
            <v>3.3064356164383559</v>
          </cell>
          <cell r="P112">
            <v>0.40273972602739727</v>
          </cell>
        </row>
        <row r="113">
          <cell r="A113">
            <v>38107</v>
          </cell>
          <cell r="B113">
            <v>1.18</v>
          </cell>
          <cell r="C113">
            <v>598</v>
          </cell>
          <cell r="D113">
            <v>393</v>
          </cell>
          <cell r="E113">
            <v>223</v>
          </cell>
          <cell r="F113">
            <v>374</v>
          </cell>
          <cell r="G113">
            <v>435</v>
          </cell>
          <cell r="I113">
            <v>486</v>
          </cell>
          <cell r="J113">
            <v>3.6240000000000001</v>
          </cell>
          <cell r="K113">
            <v>4.5069999999999997</v>
          </cell>
          <cell r="L113">
            <v>5.2859999999999996</v>
          </cell>
          <cell r="M113">
            <v>2.7679999999999998</v>
          </cell>
          <cell r="N113">
            <v>3.1959999999999997</v>
          </cell>
          <cell r="O113">
            <v>3.2780821917808218</v>
          </cell>
          <cell r="P113">
            <v>0.4041095890410959</v>
          </cell>
        </row>
        <row r="114">
          <cell r="A114">
            <v>38110</v>
          </cell>
          <cell r="B114">
            <v>1.18</v>
          </cell>
          <cell r="C114">
            <v>626</v>
          </cell>
          <cell r="D114">
            <v>418</v>
          </cell>
          <cell r="E114">
            <v>247</v>
          </cell>
          <cell r="F114">
            <v>399</v>
          </cell>
          <cell r="G114">
            <v>455</v>
          </cell>
          <cell r="H114" t="str">
            <v>ND</v>
          </cell>
          <cell r="I114">
            <v>524</v>
          </cell>
          <cell r="J114">
            <v>3.613</v>
          </cell>
          <cell r="K114">
            <v>4.5010000000000003</v>
          </cell>
          <cell r="L114">
            <v>5.2789999999999999</v>
          </cell>
          <cell r="M114">
            <v>2.7509999999999999</v>
          </cell>
          <cell r="N114">
            <v>3.1819999999999999</v>
          </cell>
          <cell r="O114">
            <v>3.2611150684931509</v>
          </cell>
          <cell r="P114">
            <v>0.40821917808219177</v>
          </cell>
        </row>
        <row r="115">
          <cell r="A115">
            <v>38111</v>
          </cell>
          <cell r="B115">
            <v>1.18</v>
          </cell>
          <cell r="C115">
            <v>614</v>
          </cell>
          <cell r="D115">
            <v>416</v>
          </cell>
          <cell r="E115">
            <v>227</v>
          </cell>
          <cell r="F115">
            <v>378</v>
          </cell>
          <cell r="G115">
            <v>448</v>
          </cell>
          <cell r="H115" t="str">
            <v>ND</v>
          </cell>
          <cell r="I115">
            <v>474</v>
          </cell>
          <cell r="J115">
            <v>3.67</v>
          </cell>
          <cell r="K115">
            <v>4.5670000000000002</v>
          </cell>
          <cell r="L115">
            <v>5.3449999999999998</v>
          </cell>
          <cell r="M115">
            <v>2.7930000000000001</v>
          </cell>
          <cell r="N115">
            <v>3.2315</v>
          </cell>
          <cell r="O115">
            <v>3.3107904109589041</v>
          </cell>
          <cell r="P115">
            <v>0.40958904109589039</v>
          </cell>
        </row>
        <row r="116">
          <cell r="A116">
            <v>38112</v>
          </cell>
          <cell r="B116">
            <v>1.18</v>
          </cell>
          <cell r="C116">
            <v>614</v>
          </cell>
          <cell r="D116">
            <v>416</v>
          </cell>
          <cell r="E116">
            <v>266</v>
          </cell>
          <cell r="F116">
            <v>408</v>
          </cell>
          <cell r="G116">
            <v>483</v>
          </cell>
          <cell r="H116" t="str">
            <v>ND</v>
          </cell>
          <cell r="I116">
            <v>503</v>
          </cell>
          <cell r="J116">
            <v>3.6739999999999999</v>
          </cell>
          <cell r="K116">
            <v>4.5810000000000004</v>
          </cell>
          <cell r="L116">
            <v>5.3579999999999997</v>
          </cell>
          <cell r="M116">
            <v>2.7879999999999998</v>
          </cell>
          <cell r="N116">
            <v>3.2309999999999999</v>
          </cell>
          <cell r="O116">
            <v>3.309890410958904</v>
          </cell>
          <cell r="P116">
            <v>0.41095890410958902</v>
          </cell>
        </row>
        <row r="117">
          <cell r="A117">
            <v>38113</v>
          </cell>
          <cell r="B117">
            <v>1.18</v>
          </cell>
          <cell r="C117">
            <v>650</v>
          </cell>
          <cell r="D117">
            <v>469</v>
          </cell>
          <cell r="E117">
            <v>308</v>
          </cell>
          <cell r="F117">
            <v>452</v>
          </cell>
          <cell r="G117">
            <v>550</v>
          </cell>
          <cell r="H117" t="str">
            <v>ND</v>
          </cell>
          <cell r="I117">
            <v>568</v>
          </cell>
          <cell r="J117">
            <v>3.702</v>
          </cell>
          <cell r="K117">
            <v>4.5999999999999996</v>
          </cell>
          <cell r="L117">
            <v>5.3680000000000003</v>
          </cell>
          <cell r="M117">
            <v>2.83</v>
          </cell>
          <cell r="N117">
            <v>3.266</v>
          </cell>
          <cell r="O117">
            <v>3.3424493150684933</v>
          </cell>
          <cell r="P117">
            <v>0.4123287671232877</v>
          </cell>
        </row>
        <row r="118">
          <cell r="A118">
            <v>38114</v>
          </cell>
          <cell r="B118">
            <v>1.19</v>
          </cell>
          <cell r="C118">
            <v>665</v>
          </cell>
          <cell r="D118">
            <v>481</v>
          </cell>
          <cell r="E118">
            <v>352</v>
          </cell>
          <cell r="F118">
            <v>481</v>
          </cell>
          <cell r="G118">
            <v>545</v>
          </cell>
          <cell r="H118" t="str">
            <v>ND</v>
          </cell>
          <cell r="I118">
            <v>634</v>
          </cell>
          <cell r="J118">
            <v>3.9460000000000002</v>
          </cell>
          <cell r="K118">
            <v>4.7729999999999997</v>
          </cell>
          <cell r="L118">
            <v>5.4669999999999996</v>
          </cell>
          <cell r="M118">
            <v>3.089</v>
          </cell>
          <cell r="N118">
            <v>3.5175000000000001</v>
          </cell>
          <cell r="O118">
            <v>3.5914602739726025</v>
          </cell>
          <cell r="P118">
            <v>0.41369863013698627</v>
          </cell>
        </row>
        <row r="119">
          <cell r="A119">
            <v>38117</v>
          </cell>
          <cell r="B119">
            <v>1.24</v>
          </cell>
          <cell r="C119">
            <v>705</v>
          </cell>
          <cell r="D119">
            <v>541</v>
          </cell>
          <cell r="E119">
            <v>383</v>
          </cell>
          <cell r="F119">
            <v>582</v>
          </cell>
          <cell r="G119">
            <v>621</v>
          </cell>
          <cell r="H119" t="str">
            <v>ND</v>
          </cell>
          <cell r="I119">
            <v>639</v>
          </cell>
          <cell r="J119">
            <v>3.9390000000000001</v>
          </cell>
          <cell r="K119">
            <v>4.7939999999999996</v>
          </cell>
          <cell r="L119">
            <v>5.492</v>
          </cell>
          <cell r="M119">
            <v>3.0720000000000001</v>
          </cell>
          <cell r="N119">
            <v>3.5055000000000001</v>
          </cell>
          <cell r="O119">
            <v>3.576760273972603</v>
          </cell>
          <cell r="P119">
            <v>0.4178082191780822</v>
          </cell>
        </row>
        <row r="120">
          <cell r="A120">
            <v>38118</v>
          </cell>
          <cell r="B120">
            <v>1.24</v>
          </cell>
          <cell r="C120">
            <v>667</v>
          </cell>
          <cell r="D120">
            <v>502</v>
          </cell>
          <cell r="E120">
            <v>340</v>
          </cell>
          <cell r="F120">
            <v>465</v>
          </cell>
          <cell r="G120">
            <v>539</v>
          </cell>
          <cell r="H120" t="str">
            <v>ND</v>
          </cell>
          <cell r="I120">
            <v>582</v>
          </cell>
          <cell r="J120">
            <v>3.9</v>
          </cell>
          <cell r="K120">
            <v>4.7480000000000002</v>
          </cell>
          <cell r="L120">
            <v>5.4539999999999997</v>
          </cell>
          <cell r="M120">
            <v>3.0369999999999999</v>
          </cell>
          <cell r="N120">
            <v>3.4684999999999997</v>
          </cell>
          <cell r="O120">
            <v>3.5382493150684935</v>
          </cell>
          <cell r="P120">
            <v>0.41917808219178082</v>
          </cell>
        </row>
        <row r="121">
          <cell r="A121">
            <v>38119</v>
          </cell>
          <cell r="B121">
            <v>1.24</v>
          </cell>
          <cell r="C121">
            <v>674</v>
          </cell>
          <cell r="D121">
            <v>507</v>
          </cell>
          <cell r="E121">
            <v>314</v>
          </cell>
          <cell r="F121">
            <v>497</v>
          </cell>
          <cell r="G121">
            <v>554</v>
          </cell>
          <cell r="H121" t="str">
            <v>ND</v>
          </cell>
          <cell r="I121">
            <v>540</v>
          </cell>
          <cell r="J121">
            <v>3.9359999999999999</v>
          </cell>
          <cell r="K121">
            <v>4.8070000000000004</v>
          </cell>
          <cell r="L121">
            <v>5.5229999999999997</v>
          </cell>
          <cell r="M121">
            <v>3.1989999999999998</v>
          </cell>
          <cell r="N121">
            <v>3.5674999999999999</v>
          </cell>
          <cell r="O121">
            <v>3.6260561643835612</v>
          </cell>
          <cell r="P121">
            <v>0.42054794520547945</v>
          </cell>
        </row>
        <row r="122">
          <cell r="A122">
            <v>38120</v>
          </cell>
          <cell r="B122">
            <v>1.25</v>
          </cell>
          <cell r="C122">
            <v>662</v>
          </cell>
          <cell r="D122">
            <v>503</v>
          </cell>
          <cell r="E122">
            <v>306</v>
          </cell>
          <cell r="F122">
            <v>487</v>
          </cell>
          <cell r="G122">
            <v>541</v>
          </cell>
          <cell r="H122" t="str">
            <v>ND</v>
          </cell>
          <cell r="I122">
            <v>540</v>
          </cell>
          <cell r="J122">
            <v>4.0229999999999997</v>
          </cell>
          <cell r="K122">
            <v>4.8540000000000001</v>
          </cell>
          <cell r="L122">
            <v>5.5620000000000003</v>
          </cell>
          <cell r="M122">
            <v>3.26</v>
          </cell>
          <cell r="N122">
            <v>3.6414999999999997</v>
          </cell>
          <cell r="O122">
            <v>3.7010767123287662</v>
          </cell>
          <cell r="P122">
            <v>0.42191780821917807</v>
          </cell>
        </row>
        <row r="123">
          <cell r="A123">
            <v>38121</v>
          </cell>
          <cell r="B123">
            <v>1.26</v>
          </cell>
          <cell r="C123">
            <v>624</v>
          </cell>
          <cell r="D123">
            <v>454</v>
          </cell>
          <cell r="E123">
            <v>257</v>
          </cell>
          <cell r="F123">
            <v>472</v>
          </cell>
          <cell r="G123">
            <v>491</v>
          </cell>
          <cell r="H123" t="str">
            <v>ND</v>
          </cell>
          <cell r="I123">
            <v>497</v>
          </cell>
          <cell r="J123">
            <v>3.9039999999999999</v>
          </cell>
          <cell r="K123">
            <v>4.7699999999999996</v>
          </cell>
          <cell r="L123">
            <v>5.4859999999999998</v>
          </cell>
          <cell r="M123">
            <v>3.1440000000000001</v>
          </cell>
          <cell r="N123">
            <v>3.524</v>
          </cell>
          <cell r="O123">
            <v>3.5823013698630142</v>
          </cell>
          <cell r="P123">
            <v>0.42328767123287669</v>
          </cell>
        </row>
        <row r="124">
          <cell r="A124">
            <v>38124</v>
          </cell>
          <cell r="B124">
            <v>1.25813</v>
          </cell>
          <cell r="C124">
            <v>629</v>
          </cell>
          <cell r="D124">
            <v>443</v>
          </cell>
          <cell r="E124">
            <v>266</v>
          </cell>
          <cell r="F124">
            <v>434</v>
          </cell>
          <cell r="G124">
            <v>480</v>
          </cell>
          <cell r="H124" t="str">
            <v>ND</v>
          </cell>
          <cell r="I124">
            <v>497</v>
          </cell>
          <cell r="J124">
            <v>3.8140000000000001</v>
          </cell>
          <cell r="K124">
            <v>4.6909999999999998</v>
          </cell>
          <cell r="L124">
            <v>5.423</v>
          </cell>
          <cell r="M124">
            <v>3.0670000000000002</v>
          </cell>
          <cell r="N124">
            <v>3.4405000000000001</v>
          </cell>
          <cell r="O124">
            <v>3.4947342465753426</v>
          </cell>
          <cell r="P124">
            <v>0.42739726027397262</v>
          </cell>
        </row>
        <row r="125">
          <cell r="A125">
            <v>38125</v>
          </cell>
          <cell r="B125">
            <v>1.26</v>
          </cell>
          <cell r="C125">
            <v>621</v>
          </cell>
          <cell r="D125">
            <v>452</v>
          </cell>
          <cell r="E125">
            <v>268</v>
          </cell>
          <cell r="F125">
            <v>434</v>
          </cell>
          <cell r="G125">
            <v>495</v>
          </cell>
          <cell r="H125" t="str">
            <v>ND</v>
          </cell>
          <cell r="I125">
            <v>484</v>
          </cell>
          <cell r="J125">
            <v>3.8559999999999999</v>
          </cell>
          <cell r="K125">
            <v>4.7359999999999998</v>
          </cell>
          <cell r="L125">
            <v>5.4550000000000001</v>
          </cell>
          <cell r="M125">
            <v>3.1110000000000002</v>
          </cell>
          <cell r="N125">
            <v>3.4835000000000003</v>
          </cell>
          <cell r="O125">
            <v>3.5365684931506847</v>
          </cell>
          <cell r="P125">
            <v>0.42876712328767125</v>
          </cell>
        </row>
        <row r="126">
          <cell r="A126">
            <v>38126</v>
          </cell>
          <cell r="B126">
            <v>1.27</v>
          </cell>
          <cell r="C126">
            <v>620</v>
          </cell>
          <cell r="D126">
            <v>458</v>
          </cell>
          <cell r="E126">
            <v>286</v>
          </cell>
          <cell r="F126">
            <v>467</v>
          </cell>
          <cell r="G126">
            <v>526</v>
          </cell>
          <cell r="H126" t="str">
            <v>ND</v>
          </cell>
          <cell r="I126">
            <v>497</v>
          </cell>
          <cell r="J126">
            <v>3.9039999999999999</v>
          </cell>
          <cell r="K126">
            <v>4.774</v>
          </cell>
          <cell r="L126">
            <v>5.4770000000000003</v>
          </cell>
          <cell r="M126">
            <v>3.161</v>
          </cell>
          <cell r="N126">
            <v>3.5324999999999998</v>
          </cell>
          <cell r="O126">
            <v>3.5844082191780822</v>
          </cell>
          <cell r="P126">
            <v>0.43013698630136987</v>
          </cell>
        </row>
        <row r="127">
          <cell r="A127">
            <v>38127</v>
          </cell>
          <cell r="B127">
            <v>1.28</v>
          </cell>
          <cell r="C127">
            <v>653</v>
          </cell>
          <cell r="D127">
            <v>498</v>
          </cell>
          <cell r="E127">
            <v>300</v>
          </cell>
          <cell r="F127">
            <v>497</v>
          </cell>
          <cell r="G127">
            <v>550</v>
          </cell>
          <cell r="H127" t="str">
            <v>ND</v>
          </cell>
          <cell r="I127">
            <v>543</v>
          </cell>
          <cell r="J127">
            <v>3.8380000000000001</v>
          </cell>
          <cell r="K127">
            <v>4.702</v>
          </cell>
          <cell r="L127">
            <v>5.42</v>
          </cell>
          <cell r="M127">
            <v>3.1</v>
          </cell>
          <cell r="N127">
            <v>3.4690000000000003</v>
          </cell>
          <cell r="O127">
            <v>3.5195479452054799</v>
          </cell>
          <cell r="P127">
            <v>0.4315068493150685</v>
          </cell>
        </row>
        <row r="128">
          <cell r="A128">
            <v>38128</v>
          </cell>
          <cell r="B128">
            <v>1.28</v>
          </cell>
          <cell r="C128">
            <v>648</v>
          </cell>
          <cell r="D128">
            <v>505</v>
          </cell>
          <cell r="E128">
            <v>317</v>
          </cell>
          <cell r="F128">
            <v>502</v>
          </cell>
          <cell r="G128">
            <v>558</v>
          </cell>
          <cell r="H128" t="str">
            <v>ND</v>
          </cell>
          <cell r="I128">
            <v>539</v>
          </cell>
          <cell r="J128">
            <v>3.8969999999999998</v>
          </cell>
          <cell r="K128">
            <v>4.758</v>
          </cell>
          <cell r="L128">
            <v>5.4589999999999996</v>
          </cell>
          <cell r="M128">
            <v>3.1549999999999998</v>
          </cell>
          <cell r="N128">
            <v>3.5259999999999998</v>
          </cell>
          <cell r="O128">
            <v>3.5758054794520548</v>
          </cell>
          <cell r="P128">
            <v>0.43287671232876712</v>
          </cell>
        </row>
        <row r="129">
          <cell r="A129">
            <v>38131</v>
          </cell>
          <cell r="B129">
            <v>1.29</v>
          </cell>
          <cell r="C129">
            <v>639</v>
          </cell>
          <cell r="D129">
            <v>499</v>
          </cell>
          <cell r="E129">
            <v>311</v>
          </cell>
          <cell r="F129">
            <v>476</v>
          </cell>
          <cell r="G129">
            <v>545</v>
          </cell>
          <cell r="H129" t="str">
            <v>ND</v>
          </cell>
          <cell r="I129">
            <v>528</v>
          </cell>
          <cell r="J129">
            <v>3.8769999999999998</v>
          </cell>
          <cell r="K129">
            <v>4.734</v>
          </cell>
          <cell r="L129">
            <v>5.4329999999999998</v>
          </cell>
          <cell r="M129">
            <v>3.133</v>
          </cell>
          <cell r="N129">
            <v>3.5049999999999999</v>
          </cell>
          <cell r="O129">
            <v>3.5518821917808223</v>
          </cell>
          <cell r="P129">
            <v>0.43698630136986299</v>
          </cell>
        </row>
        <row r="130">
          <cell r="A130">
            <v>38132</v>
          </cell>
          <cell r="B130">
            <v>1.29</v>
          </cell>
          <cell r="C130">
            <v>623</v>
          </cell>
          <cell r="D130">
            <v>482</v>
          </cell>
          <cell r="E130">
            <v>295</v>
          </cell>
          <cell r="F130">
            <v>450</v>
          </cell>
          <cell r="G130">
            <v>507</v>
          </cell>
          <cell r="H130">
            <v>540</v>
          </cell>
          <cell r="I130">
            <v>517</v>
          </cell>
          <cell r="J130">
            <v>3.88</v>
          </cell>
          <cell r="K130">
            <v>4.7220000000000004</v>
          </cell>
          <cell r="L130">
            <v>5.4109999999999996</v>
          </cell>
          <cell r="M130">
            <v>3.1440000000000001</v>
          </cell>
          <cell r="N130">
            <v>3.512</v>
          </cell>
          <cell r="O130">
            <v>3.5573698630136983</v>
          </cell>
          <cell r="P130">
            <v>0.43835616438356162</v>
          </cell>
        </row>
        <row r="131">
          <cell r="A131">
            <v>38133</v>
          </cell>
          <cell r="B131">
            <v>1.3</v>
          </cell>
          <cell r="C131">
            <v>634</v>
          </cell>
          <cell r="D131">
            <v>488</v>
          </cell>
          <cell r="E131">
            <v>311</v>
          </cell>
          <cell r="F131">
            <v>474</v>
          </cell>
          <cell r="G131">
            <v>521</v>
          </cell>
          <cell r="H131">
            <v>569</v>
          </cell>
          <cell r="I131">
            <v>535</v>
          </cell>
          <cell r="J131">
            <v>3.7890000000000001</v>
          </cell>
          <cell r="K131">
            <v>4.657</v>
          </cell>
          <cell r="L131">
            <v>5.3659999999999997</v>
          </cell>
          <cell r="M131">
            <v>3.0550000000000002</v>
          </cell>
          <cell r="N131">
            <v>3.4220000000000002</v>
          </cell>
          <cell r="O131">
            <v>3.4662410958904113</v>
          </cell>
          <cell r="P131">
            <v>0.4397260273972603</v>
          </cell>
        </row>
        <row r="132">
          <cell r="A132">
            <v>38134</v>
          </cell>
          <cell r="B132">
            <v>1.31</v>
          </cell>
          <cell r="C132">
            <v>631</v>
          </cell>
          <cell r="D132">
            <v>484</v>
          </cell>
          <cell r="E132">
            <v>302</v>
          </cell>
          <cell r="F132">
            <v>461</v>
          </cell>
          <cell r="G132">
            <v>523</v>
          </cell>
          <cell r="H132">
            <v>537</v>
          </cell>
          <cell r="I132">
            <v>533</v>
          </cell>
          <cell r="J132">
            <v>3.734</v>
          </cell>
          <cell r="K132">
            <v>4.6020000000000003</v>
          </cell>
          <cell r="L132">
            <v>5.3159999999999998</v>
          </cell>
          <cell r="M132">
            <v>2.9940000000000002</v>
          </cell>
          <cell r="N132">
            <v>3.3639999999999999</v>
          </cell>
          <cell r="O132">
            <v>3.40758904109589</v>
          </cell>
          <cell r="P132">
            <v>0.44109589041095892</v>
          </cell>
        </row>
        <row r="133">
          <cell r="A133">
            <v>38135</v>
          </cell>
          <cell r="B133">
            <v>1.3149999999999999</v>
          </cell>
          <cell r="C133">
            <v>626</v>
          </cell>
          <cell r="D133">
            <v>473</v>
          </cell>
          <cell r="E133">
            <v>280</v>
          </cell>
          <cell r="F133">
            <v>465</v>
          </cell>
          <cell r="G133">
            <v>506</v>
          </cell>
          <cell r="H133">
            <v>514</v>
          </cell>
          <cell r="I133">
            <v>512</v>
          </cell>
          <cell r="J133">
            <v>3.734</v>
          </cell>
          <cell r="K133">
            <v>4.6020000000000003</v>
          </cell>
          <cell r="L133">
            <v>5.3159999999999998</v>
          </cell>
          <cell r="M133">
            <v>3.0659999999999998</v>
          </cell>
          <cell r="N133">
            <v>3.4</v>
          </cell>
          <cell r="O133">
            <v>3.4384328767123291</v>
          </cell>
          <cell r="P133">
            <v>0.44246575342465755</v>
          </cell>
        </row>
        <row r="134">
          <cell r="A134">
            <v>38138</v>
          </cell>
          <cell r="B134">
            <v>1.3268800000000001</v>
          </cell>
          <cell r="C134">
            <v>626</v>
          </cell>
          <cell r="D134">
            <v>473</v>
          </cell>
          <cell r="E134">
            <v>280</v>
          </cell>
          <cell r="F134">
            <v>446</v>
          </cell>
          <cell r="G134">
            <v>502</v>
          </cell>
          <cell r="H134">
            <v>516</v>
          </cell>
          <cell r="I134">
            <v>511</v>
          </cell>
          <cell r="J134">
            <v>3.7930000000000001</v>
          </cell>
          <cell r="K134">
            <v>4.649</v>
          </cell>
          <cell r="L134">
            <v>5.3460000000000001</v>
          </cell>
          <cell r="M134">
            <v>3.0659999999999998</v>
          </cell>
          <cell r="N134">
            <v>3.4295</v>
          </cell>
          <cell r="O134">
            <v>3.4683397260273967</v>
          </cell>
          <cell r="P134">
            <v>0.44657534246575342</v>
          </cell>
        </row>
        <row r="135">
          <cell r="A135">
            <v>38139</v>
          </cell>
          <cell r="B135">
            <v>1.3268800000000001</v>
          </cell>
          <cell r="C135">
            <v>629</v>
          </cell>
          <cell r="D135">
            <v>483</v>
          </cell>
          <cell r="E135">
            <v>317</v>
          </cell>
          <cell r="F135">
            <v>467</v>
          </cell>
          <cell r="G135">
            <v>524</v>
          </cell>
          <cell r="H135">
            <v>526</v>
          </cell>
          <cell r="I135">
            <v>538</v>
          </cell>
          <cell r="J135">
            <v>3.7930000000000001</v>
          </cell>
          <cell r="K135">
            <v>4.649</v>
          </cell>
          <cell r="L135">
            <v>5.3460000000000001</v>
          </cell>
          <cell r="M135">
            <v>3.14</v>
          </cell>
          <cell r="N135">
            <v>3.4664999999999999</v>
          </cell>
          <cell r="O135">
            <v>3.500491780821918</v>
          </cell>
          <cell r="P135">
            <v>0.44794520547945205</v>
          </cell>
        </row>
        <row r="136">
          <cell r="A136">
            <v>38140</v>
          </cell>
          <cell r="B136">
            <v>1.34</v>
          </cell>
          <cell r="C136">
            <v>618</v>
          </cell>
          <cell r="D136">
            <v>476</v>
          </cell>
          <cell r="E136">
            <v>284</v>
          </cell>
          <cell r="F136">
            <v>452</v>
          </cell>
          <cell r="G136">
            <v>517</v>
          </cell>
          <cell r="H136">
            <v>539</v>
          </cell>
          <cell r="I136">
            <v>503</v>
          </cell>
          <cell r="J136">
            <v>3.9009999999999998</v>
          </cell>
          <cell r="K136">
            <v>4.74</v>
          </cell>
          <cell r="L136">
            <v>5.4279999999999999</v>
          </cell>
          <cell r="M136">
            <v>3.19</v>
          </cell>
          <cell r="N136">
            <v>3.5454999999999997</v>
          </cell>
          <cell r="O136">
            <v>3.5815369863013697</v>
          </cell>
          <cell r="P136">
            <v>0.44931506849315067</v>
          </cell>
        </row>
        <row r="137">
          <cell r="A137">
            <v>38141</v>
          </cell>
          <cell r="B137">
            <v>1.36</v>
          </cell>
          <cell r="C137">
            <v>628</v>
          </cell>
          <cell r="D137">
            <v>476</v>
          </cell>
          <cell r="E137" t="str">
            <v>nd</v>
          </cell>
          <cell r="F137">
            <v>449</v>
          </cell>
          <cell r="G137">
            <v>515</v>
          </cell>
          <cell r="H137">
            <v>518</v>
          </cell>
          <cell r="I137">
            <v>501</v>
          </cell>
          <cell r="J137">
            <v>3.8730000000000002</v>
          </cell>
          <cell r="K137">
            <v>4.7119999999999997</v>
          </cell>
          <cell r="L137">
            <v>5.4160000000000004</v>
          </cell>
          <cell r="M137">
            <v>3.17</v>
          </cell>
          <cell r="N137">
            <v>3.5215000000000001</v>
          </cell>
          <cell r="O137">
            <v>3.5561684931506852</v>
          </cell>
          <cell r="P137">
            <v>0.4506849315068493</v>
          </cell>
        </row>
        <row r="138">
          <cell r="A138">
            <v>38142</v>
          </cell>
          <cell r="B138">
            <v>1.37375</v>
          </cell>
          <cell r="C138">
            <v>610</v>
          </cell>
          <cell r="D138">
            <v>458</v>
          </cell>
          <cell r="E138">
            <v>264</v>
          </cell>
          <cell r="F138">
            <v>439</v>
          </cell>
          <cell r="G138">
            <v>541</v>
          </cell>
          <cell r="H138">
            <v>527</v>
          </cell>
          <cell r="I138">
            <v>500</v>
          </cell>
          <cell r="J138">
            <v>3.9470000000000001</v>
          </cell>
          <cell r="K138">
            <v>4.774</v>
          </cell>
          <cell r="L138">
            <v>5.4580000000000002</v>
          </cell>
          <cell r="M138">
            <v>3.25</v>
          </cell>
          <cell r="N138">
            <v>3.5985</v>
          </cell>
          <cell r="O138">
            <v>3.6319178082191779</v>
          </cell>
          <cell r="P138">
            <v>0.45205479452054798</v>
          </cell>
        </row>
        <row r="139">
          <cell r="A139">
            <v>38145</v>
          </cell>
          <cell r="B139">
            <v>1.4</v>
          </cell>
          <cell r="C139">
            <v>592</v>
          </cell>
          <cell r="D139">
            <v>431</v>
          </cell>
          <cell r="E139">
            <v>241</v>
          </cell>
          <cell r="F139">
            <v>400</v>
          </cell>
          <cell r="G139">
            <v>488</v>
          </cell>
          <cell r="H139">
            <v>502</v>
          </cell>
          <cell r="I139">
            <v>472</v>
          </cell>
          <cell r="J139">
            <v>3.9180000000000001</v>
          </cell>
          <cell r="K139">
            <v>4.7619999999999996</v>
          </cell>
          <cell r="L139">
            <v>5.4539999999999997</v>
          </cell>
          <cell r="M139">
            <v>3.22</v>
          </cell>
          <cell r="N139">
            <v>3.569</v>
          </cell>
          <cell r="O139">
            <v>3.5995972602739732</v>
          </cell>
          <cell r="P139">
            <v>0.45616438356164385</v>
          </cell>
        </row>
        <row r="140">
          <cell r="A140">
            <v>38146</v>
          </cell>
          <cell r="B140">
            <v>1.41</v>
          </cell>
          <cell r="C140">
            <v>598</v>
          </cell>
          <cell r="D140">
            <v>405</v>
          </cell>
          <cell r="E140">
            <v>213</v>
          </cell>
          <cell r="F140">
            <v>381</v>
          </cell>
          <cell r="G140">
            <v>451</v>
          </cell>
          <cell r="H140">
            <v>452</v>
          </cell>
          <cell r="I140">
            <v>452</v>
          </cell>
          <cell r="J140">
            <v>3.9289999999999998</v>
          </cell>
          <cell r="K140">
            <v>4.7640000000000002</v>
          </cell>
          <cell r="L140">
            <v>5.4489999999999998</v>
          </cell>
          <cell r="M140">
            <v>3.24</v>
          </cell>
          <cell r="N140">
            <v>3.5845000000000002</v>
          </cell>
          <cell r="O140">
            <v>3.6137589041095892</v>
          </cell>
          <cell r="P140">
            <v>0.45753424657534247</v>
          </cell>
        </row>
        <row r="141">
          <cell r="A141">
            <v>38147</v>
          </cell>
          <cell r="B141">
            <v>1.4275</v>
          </cell>
          <cell r="C141">
            <v>605</v>
          </cell>
          <cell r="D141">
            <v>420</v>
          </cell>
          <cell r="E141">
            <v>224</v>
          </cell>
          <cell r="F141">
            <v>405</v>
          </cell>
          <cell r="G141">
            <v>477</v>
          </cell>
          <cell r="H141">
            <v>478</v>
          </cell>
          <cell r="I141">
            <v>479</v>
          </cell>
          <cell r="J141">
            <v>3.9750000000000001</v>
          </cell>
          <cell r="K141">
            <v>4.8070000000000004</v>
          </cell>
          <cell r="L141">
            <v>5.4809999999999999</v>
          </cell>
          <cell r="M141">
            <v>3.31</v>
          </cell>
          <cell r="N141">
            <v>3.6425000000000001</v>
          </cell>
          <cell r="O141">
            <v>3.6698287671232874</v>
          </cell>
          <cell r="P141">
            <v>0.4589041095890411</v>
          </cell>
        </row>
        <row r="142">
          <cell r="A142">
            <v>38148</v>
          </cell>
          <cell r="B142">
            <v>1.46875</v>
          </cell>
          <cell r="C142">
            <v>614</v>
          </cell>
          <cell r="D142">
            <v>426</v>
          </cell>
          <cell r="E142">
            <v>258</v>
          </cell>
          <cell r="F142">
            <v>400</v>
          </cell>
          <cell r="G142">
            <v>473</v>
          </cell>
          <cell r="H142">
            <v>490</v>
          </cell>
          <cell r="I142">
            <v>464</v>
          </cell>
          <cell r="J142">
            <v>4.0090000000000003</v>
          </cell>
          <cell r="K142">
            <v>4.7949999999999999</v>
          </cell>
          <cell r="L142">
            <v>5.47</v>
          </cell>
          <cell r="M142">
            <v>3.32</v>
          </cell>
          <cell r="N142">
            <v>3.6645000000000003</v>
          </cell>
          <cell r="O142">
            <v>3.6918712328767125</v>
          </cell>
          <cell r="P142">
            <v>0.46027397260273972</v>
          </cell>
        </row>
        <row r="143">
          <cell r="A143">
            <v>38149</v>
          </cell>
          <cell r="B143">
            <v>1.52</v>
          </cell>
          <cell r="C143">
            <v>614</v>
          </cell>
          <cell r="D143">
            <v>426</v>
          </cell>
          <cell r="E143">
            <v>257</v>
          </cell>
          <cell r="F143">
            <v>400</v>
          </cell>
          <cell r="G143">
            <v>473</v>
          </cell>
          <cell r="H143">
            <v>490</v>
          </cell>
          <cell r="I143">
            <v>464</v>
          </cell>
          <cell r="J143">
            <v>4.0570000000000004</v>
          </cell>
          <cell r="K143">
            <v>4.8010000000000002</v>
          </cell>
          <cell r="L143">
            <v>5.4749999999999996</v>
          </cell>
          <cell r="N143">
            <v>4.0570000000000004</v>
          </cell>
          <cell r="O143">
            <v>2.1841109589041099</v>
          </cell>
          <cell r="P143">
            <v>0.46164383561643835</v>
          </cell>
        </row>
        <row r="144">
          <cell r="A144">
            <v>38152</v>
          </cell>
          <cell r="B144">
            <v>1.54125</v>
          </cell>
          <cell r="C144">
            <v>628</v>
          </cell>
          <cell r="D144">
            <v>449</v>
          </cell>
          <cell r="E144">
            <v>271</v>
          </cell>
          <cell r="F144">
            <v>423</v>
          </cell>
          <cell r="G144">
            <v>485</v>
          </cell>
          <cell r="H144">
            <v>510</v>
          </cell>
          <cell r="I144">
            <v>486</v>
          </cell>
          <cell r="J144">
            <v>4.0979999999999999</v>
          </cell>
          <cell r="K144">
            <v>4.8739999999999997</v>
          </cell>
          <cell r="L144">
            <v>5.5270000000000001</v>
          </cell>
          <cell r="M144">
            <v>3.45</v>
          </cell>
          <cell r="N144">
            <v>3.774</v>
          </cell>
          <cell r="O144">
            <v>3.7961917808219177</v>
          </cell>
          <cell r="P144">
            <v>0.46575342465753422</v>
          </cell>
        </row>
        <row r="145">
          <cell r="A145">
            <v>38153</v>
          </cell>
          <cell r="B145">
            <v>1.56</v>
          </cell>
          <cell r="C145">
            <v>620</v>
          </cell>
          <cell r="D145">
            <v>440</v>
          </cell>
          <cell r="E145">
            <v>268</v>
          </cell>
          <cell r="F145">
            <v>426</v>
          </cell>
          <cell r="G145">
            <v>489</v>
          </cell>
          <cell r="H145">
            <v>506</v>
          </cell>
          <cell r="I145">
            <v>487</v>
          </cell>
          <cell r="J145">
            <v>3.9</v>
          </cell>
          <cell r="K145">
            <v>4.68</v>
          </cell>
          <cell r="L145">
            <v>5.36</v>
          </cell>
          <cell r="M145">
            <v>3.26</v>
          </cell>
          <cell r="N145">
            <v>3.58</v>
          </cell>
          <cell r="O145">
            <v>3.6010410958904107</v>
          </cell>
          <cell r="P145">
            <v>0.4671232876712329</v>
          </cell>
        </row>
        <row r="146">
          <cell r="A146">
            <v>38154</v>
          </cell>
          <cell r="B146">
            <v>1.5337499999999999</v>
          </cell>
          <cell r="C146">
            <v>611</v>
          </cell>
          <cell r="D146">
            <v>439</v>
          </cell>
          <cell r="E146">
            <v>248</v>
          </cell>
          <cell r="F146">
            <v>415</v>
          </cell>
          <cell r="G146">
            <v>477</v>
          </cell>
          <cell r="H146">
            <v>494</v>
          </cell>
          <cell r="I146">
            <v>481</v>
          </cell>
          <cell r="J146">
            <v>3.94</v>
          </cell>
          <cell r="K146">
            <v>4.7300000000000004</v>
          </cell>
          <cell r="L146">
            <v>5.4</v>
          </cell>
          <cell r="M146">
            <v>3.31</v>
          </cell>
          <cell r="N146">
            <v>3.625</v>
          </cell>
          <cell r="O146">
            <v>3.6448493150684937</v>
          </cell>
          <cell r="P146">
            <v>0.46849315068493153</v>
          </cell>
        </row>
        <row r="147">
          <cell r="A147">
            <v>38155</v>
          </cell>
          <cell r="B147">
            <v>1.55</v>
          </cell>
          <cell r="C147">
            <v>604</v>
          </cell>
          <cell r="D147">
            <v>433</v>
          </cell>
          <cell r="E147">
            <v>251</v>
          </cell>
          <cell r="F147">
            <v>408</v>
          </cell>
          <cell r="G147">
            <v>474</v>
          </cell>
          <cell r="H147">
            <v>499</v>
          </cell>
          <cell r="I147">
            <v>479</v>
          </cell>
          <cell r="J147">
            <v>3.91</v>
          </cell>
          <cell r="K147">
            <v>4.68</v>
          </cell>
          <cell r="L147">
            <v>5.35</v>
          </cell>
          <cell r="M147">
            <v>3.28</v>
          </cell>
          <cell r="N147">
            <v>3.5949999999999998</v>
          </cell>
          <cell r="O147">
            <v>3.613986301369863</v>
          </cell>
          <cell r="P147">
            <v>0.46986301369863015</v>
          </cell>
        </row>
        <row r="148">
          <cell r="A148">
            <v>38156</v>
          </cell>
          <cell r="B148">
            <v>1.55</v>
          </cell>
          <cell r="C148">
            <v>607</v>
          </cell>
          <cell r="D148">
            <v>438</v>
          </cell>
          <cell r="E148">
            <v>248</v>
          </cell>
          <cell r="F148">
            <v>394</v>
          </cell>
          <cell r="G148">
            <v>471</v>
          </cell>
          <cell r="H148">
            <v>483</v>
          </cell>
          <cell r="I148">
            <v>489</v>
          </cell>
          <cell r="J148">
            <v>3.9350000000000001</v>
          </cell>
          <cell r="K148">
            <v>4.7119999999999997</v>
          </cell>
          <cell r="L148">
            <v>5.3780000000000001</v>
          </cell>
          <cell r="M148">
            <v>3.28</v>
          </cell>
          <cell r="N148">
            <v>3.6074999999999999</v>
          </cell>
          <cell r="O148">
            <v>3.6263424657534244</v>
          </cell>
          <cell r="P148">
            <v>0.47123287671232877</v>
          </cell>
        </row>
        <row r="149">
          <cell r="A149">
            <v>38159</v>
          </cell>
          <cell r="B149">
            <v>1.55938</v>
          </cell>
          <cell r="C149">
            <v>601</v>
          </cell>
          <cell r="D149">
            <v>428</v>
          </cell>
          <cell r="E149">
            <v>236</v>
          </cell>
          <cell r="F149">
            <v>385</v>
          </cell>
          <cell r="G149">
            <v>466</v>
          </cell>
          <cell r="H149">
            <v>464</v>
          </cell>
          <cell r="I149">
            <v>466</v>
          </cell>
          <cell r="J149">
            <v>3.9009999999999998</v>
          </cell>
          <cell r="K149">
            <v>4.6859999999999999</v>
          </cell>
          <cell r="L149">
            <v>5.3689999999999998</v>
          </cell>
          <cell r="M149">
            <v>3.26</v>
          </cell>
          <cell r="N149">
            <v>3.5804999999999998</v>
          </cell>
          <cell r="O149">
            <v>3.596305479452055</v>
          </cell>
          <cell r="P149">
            <v>0.47534246575342465</v>
          </cell>
        </row>
        <row r="150">
          <cell r="A150">
            <v>38160</v>
          </cell>
          <cell r="B150">
            <v>1.55938</v>
          </cell>
          <cell r="C150">
            <v>602</v>
          </cell>
          <cell r="D150">
            <v>426</v>
          </cell>
          <cell r="E150">
            <v>242</v>
          </cell>
          <cell r="F150">
            <v>378</v>
          </cell>
          <cell r="G150">
            <v>455</v>
          </cell>
          <cell r="H150">
            <v>465</v>
          </cell>
          <cell r="I150">
            <v>468</v>
          </cell>
          <cell r="J150">
            <v>3.9249999999999998</v>
          </cell>
          <cell r="K150">
            <v>4.7190000000000003</v>
          </cell>
          <cell r="L150">
            <v>5.4059999999999997</v>
          </cell>
          <cell r="M150">
            <v>3.28</v>
          </cell>
          <cell r="N150">
            <v>3.6025</v>
          </cell>
          <cell r="O150">
            <v>3.6175205479452046</v>
          </cell>
          <cell r="P150">
            <v>0.47671232876712327</v>
          </cell>
        </row>
        <row r="151">
          <cell r="A151">
            <v>38161</v>
          </cell>
          <cell r="B151">
            <v>1.57</v>
          </cell>
          <cell r="C151">
            <v>597</v>
          </cell>
          <cell r="D151">
            <v>417</v>
          </cell>
          <cell r="E151">
            <v>242</v>
          </cell>
          <cell r="F151">
            <v>379</v>
          </cell>
          <cell r="G151">
            <v>453</v>
          </cell>
          <cell r="H151">
            <v>448</v>
          </cell>
          <cell r="I151">
            <v>467</v>
          </cell>
          <cell r="J151">
            <v>3.9</v>
          </cell>
          <cell r="K151">
            <v>4.6980000000000004</v>
          </cell>
          <cell r="L151">
            <v>5.383</v>
          </cell>
          <cell r="M151">
            <v>3.25</v>
          </cell>
          <cell r="N151">
            <v>3.5750000000000002</v>
          </cell>
          <cell r="O151">
            <v>3.5892465753424654</v>
          </cell>
          <cell r="P151">
            <v>0.4780821917808219</v>
          </cell>
        </row>
        <row r="152">
          <cell r="A152">
            <v>38162</v>
          </cell>
          <cell r="B152">
            <v>1.5862499999999999</v>
          </cell>
          <cell r="C152">
            <v>596</v>
          </cell>
          <cell r="D152">
            <v>419</v>
          </cell>
          <cell r="E152">
            <v>249</v>
          </cell>
          <cell r="F152">
            <v>403</v>
          </cell>
          <cell r="G152">
            <v>448</v>
          </cell>
          <cell r="H152">
            <v>457</v>
          </cell>
          <cell r="I152">
            <v>469</v>
          </cell>
          <cell r="J152">
            <v>3.8450000000000002</v>
          </cell>
          <cell r="K152">
            <v>4.6459999999999999</v>
          </cell>
          <cell r="L152">
            <v>5.3380000000000001</v>
          </cell>
          <cell r="M152">
            <v>3.21</v>
          </cell>
          <cell r="N152">
            <v>3.5274999999999999</v>
          </cell>
          <cell r="O152">
            <v>3.5405479452054793</v>
          </cell>
          <cell r="P152">
            <v>0.47945205479452058</v>
          </cell>
        </row>
        <row r="153">
          <cell r="A153">
            <v>38163</v>
          </cell>
          <cell r="B153">
            <v>1.58</v>
          </cell>
          <cell r="C153">
            <v>606</v>
          </cell>
          <cell r="D153">
            <v>441</v>
          </cell>
          <cell r="E153">
            <v>272</v>
          </cell>
          <cell r="F153">
            <v>403</v>
          </cell>
          <cell r="G153">
            <v>473</v>
          </cell>
          <cell r="H153">
            <v>487</v>
          </cell>
          <cell r="I153">
            <v>481</v>
          </cell>
          <cell r="J153">
            <v>3.827</v>
          </cell>
          <cell r="K153">
            <v>4.6479999999999997</v>
          </cell>
          <cell r="L153">
            <v>5.3360000000000003</v>
          </cell>
          <cell r="M153">
            <v>3.2</v>
          </cell>
          <cell r="N153">
            <v>3.5135000000000001</v>
          </cell>
          <cell r="O153">
            <v>3.5255246575342469</v>
          </cell>
          <cell r="P153">
            <v>0.4808219178082192</v>
          </cell>
        </row>
        <row r="154">
          <cell r="A154">
            <v>38166</v>
          </cell>
          <cell r="B154">
            <v>1.5862499999999999</v>
          </cell>
          <cell r="C154">
            <v>608</v>
          </cell>
          <cell r="D154">
            <v>444</v>
          </cell>
          <cell r="E154">
            <v>265</v>
          </cell>
          <cell r="F154">
            <v>402</v>
          </cell>
          <cell r="G154">
            <v>464</v>
          </cell>
          <cell r="H154">
            <v>474</v>
          </cell>
          <cell r="I154">
            <v>485</v>
          </cell>
          <cell r="J154">
            <v>3.827</v>
          </cell>
          <cell r="K154">
            <v>4.6479999999999997</v>
          </cell>
          <cell r="L154">
            <v>5.3360000000000003</v>
          </cell>
          <cell r="M154">
            <v>3.32</v>
          </cell>
          <cell r="N154">
            <v>3.5735000000000001</v>
          </cell>
          <cell r="O154">
            <v>3.5811397260273972</v>
          </cell>
          <cell r="P154">
            <v>0.48493150684931507</v>
          </cell>
        </row>
        <row r="155">
          <cell r="A155">
            <v>38167</v>
          </cell>
          <cell r="B155">
            <v>1.6</v>
          </cell>
          <cell r="C155">
            <v>607</v>
          </cell>
          <cell r="D155">
            <v>433</v>
          </cell>
          <cell r="E155">
            <v>265</v>
          </cell>
          <cell r="F155">
            <v>402</v>
          </cell>
          <cell r="G155">
            <v>464</v>
          </cell>
          <cell r="H155">
            <v>474</v>
          </cell>
          <cell r="I155">
            <v>485</v>
          </cell>
          <cell r="J155">
            <v>3.8969999999999998</v>
          </cell>
          <cell r="K155">
            <v>4.6879999999999997</v>
          </cell>
          <cell r="L155">
            <v>5.3659999999999997</v>
          </cell>
          <cell r="M155">
            <v>3.28</v>
          </cell>
          <cell r="N155">
            <v>3.5884999999999998</v>
          </cell>
          <cell r="O155">
            <v>3.5969520547945208</v>
          </cell>
          <cell r="P155">
            <v>0.4863013698630137</v>
          </cell>
        </row>
        <row r="156">
          <cell r="A156">
            <v>38168</v>
          </cell>
          <cell r="B156">
            <v>1.61</v>
          </cell>
          <cell r="C156">
            <v>607</v>
          </cell>
          <cell r="D156">
            <v>439</v>
          </cell>
          <cell r="E156">
            <v>262</v>
          </cell>
          <cell r="F156">
            <v>408</v>
          </cell>
          <cell r="G156">
            <v>456</v>
          </cell>
          <cell r="H156">
            <v>477</v>
          </cell>
          <cell r="I156">
            <v>475</v>
          </cell>
          <cell r="J156">
            <v>3.7679999999999998</v>
          </cell>
          <cell r="K156">
            <v>4.5830000000000002</v>
          </cell>
          <cell r="L156">
            <v>5.2889999999999997</v>
          </cell>
          <cell r="M156">
            <v>3.16</v>
          </cell>
          <cell r="N156">
            <v>3.464</v>
          </cell>
          <cell r="O156">
            <v>3.4714958904109592</v>
          </cell>
          <cell r="P156">
            <v>0.48767123287671232</v>
          </cell>
        </row>
        <row r="157">
          <cell r="A157">
            <v>38169</v>
          </cell>
          <cell r="B157">
            <v>1.6</v>
          </cell>
          <cell r="C157">
            <v>606</v>
          </cell>
          <cell r="D157">
            <v>448</v>
          </cell>
          <cell r="E157">
            <v>266</v>
          </cell>
          <cell r="F157">
            <v>419</v>
          </cell>
          <cell r="G157">
            <v>465</v>
          </cell>
          <cell r="H157">
            <v>477</v>
          </cell>
          <cell r="I157">
            <v>480</v>
          </cell>
          <cell r="J157">
            <v>3.73</v>
          </cell>
          <cell r="K157">
            <v>4.5650000000000004</v>
          </cell>
          <cell r="L157">
            <v>5.2880000000000003</v>
          </cell>
          <cell r="M157">
            <v>3.08</v>
          </cell>
          <cell r="N157">
            <v>3.4050000000000002</v>
          </cell>
          <cell r="O157">
            <v>3.4121232876712329</v>
          </cell>
          <cell r="P157">
            <v>0.48904109589041095</v>
          </cell>
        </row>
        <row r="158">
          <cell r="A158">
            <v>38170</v>
          </cell>
          <cell r="B158">
            <v>1.6</v>
          </cell>
          <cell r="C158">
            <v>593</v>
          </cell>
          <cell r="D158">
            <v>441</v>
          </cell>
          <cell r="E158">
            <v>240</v>
          </cell>
          <cell r="F158">
            <v>401</v>
          </cell>
          <cell r="G158">
            <v>462</v>
          </cell>
          <cell r="H158">
            <v>478</v>
          </cell>
          <cell r="I158">
            <v>473</v>
          </cell>
          <cell r="J158">
            <v>3.73</v>
          </cell>
          <cell r="K158">
            <v>4.5650000000000004</v>
          </cell>
          <cell r="L158">
            <v>5.2880000000000003</v>
          </cell>
          <cell r="M158">
            <v>2.96</v>
          </cell>
          <cell r="N158">
            <v>3.3449999999999998</v>
          </cell>
          <cell r="O158">
            <v>3.3523835616438356</v>
          </cell>
          <cell r="P158">
            <v>0.49041095890410957</v>
          </cell>
        </row>
        <row r="159">
          <cell r="A159">
            <v>38173</v>
          </cell>
          <cell r="B159">
            <v>1.5774999999999999</v>
          </cell>
          <cell r="C159">
            <v>593</v>
          </cell>
          <cell r="D159">
            <v>441</v>
          </cell>
          <cell r="E159">
            <v>240</v>
          </cell>
          <cell r="F159">
            <v>401</v>
          </cell>
          <cell r="G159">
            <v>462</v>
          </cell>
          <cell r="H159">
            <v>478</v>
          </cell>
          <cell r="I159">
            <v>473</v>
          </cell>
          <cell r="J159">
            <v>3.601</v>
          </cell>
          <cell r="K159">
            <v>4.4569999999999999</v>
          </cell>
          <cell r="L159">
            <v>5.2060000000000004</v>
          </cell>
          <cell r="M159">
            <v>2.96</v>
          </cell>
          <cell r="N159">
            <v>3.2805</v>
          </cell>
          <cell r="O159">
            <v>3.2840123287671235</v>
          </cell>
          <cell r="P159">
            <v>0.4945205479452055</v>
          </cell>
        </row>
        <row r="160">
          <cell r="A160">
            <v>38174</v>
          </cell>
          <cell r="B160">
            <v>1.58</v>
          </cell>
          <cell r="C160">
            <v>590</v>
          </cell>
          <cell r="D160">
            <v>438</v>
          </cell>
          <cell r="E160">
            <v>261</v>
          </cell>
          <cell r="F160">
            <v>401</v>
          </cell>
          <cell r="G160">
            <v>469</v>
          </cell>
          <cell r="H160">
            <v>467</v>
          </cell>
          <cell r="I160">
            <v>466</v>
          </cell>
          <cell r="J160">
            <v>3.6280000000000001</v>
          </cell>
          <cell r="K160">
            <v>4.476</v>
          </cell>
          <cell r="L160">
            <v>5.2190000000000003</v>
          </cell>
          <cell r="M160">
            <v>2.99</v>
          </cell>
          <cell r="N160">
            <v>3.3090000000000002</v>
          </cell>
          <cell r="O160">
            <v>3.3116219178082194</v>
          </cell>
          <cell r="P160">
            <v>0.49589041095890413</v>
          </cell>
        </row>
        <row r="161">
          <cell r="A161">
            <v>38175</v>
          </cell>
          <cell r="B161">
            <v>1.58125</v>
          </cell>
          <cell r="C161">
            <v>596</v>
          </cell>
          <cell r="D161">
            <v>435</v>
          </cell>
          <cell r="E161">
            <v>267</v>
          </cell>
          <cell r="F161">
            <v>409</v>
          </cell>
          <cell r="G161">
            <v>457</v>
          </cell>
          <cell r="H161">
            <v>481</v>
          </cell>
          <cell r="I161">
            <v>471</v>
          </cell>
          <cell r="J161">
            <v>3.6320000000000001</v>
          </cell>
          <cell r="K161">
            <v>4.476</v>
          </cell>
          <cell r="L161">
            <v>5.2249999999999996</v>
          </cell>
          <cell r="M161">
            <v>2.99</v>
          </cell>
          <cell r="N161">
            <v>3.3109999999999999</v>
          </cell>
          <cell r="O161">
            <v>3.3127589041095891</v>
          </cell>
          <cell r="P161">
            <v>0.49726027397260275</v>
          </cell>
        </row>
        <row r="162">
          <cell r="A162">
            <v>38176</v>
          </cell>
          <cell r="B162">
            <v>1.59</v>
          </cell>
          <cell r="C162">
            <v>596</v>
          </cell>
          <cell r="D162">
            <v>435</v>
          </cell>
          <cell r="E162">
            <v>266</v>
          </cell>
          <cell r="F162">
            <v>424</v>
          </cell>
          <cell r="G162">
            <v>473</v>
          </cell>
          <cell r="H162">
            <v>503</v>
          </cell>
          <cell r="I162">
            <v>499</v>
          </cell>
          <cell r="J162">
            <v>3.6469999999999998</v>
          </cell>
          <cell r="K162">
            <v>4.4720000000000004</v>
          </cell>
          <cell r="L162">
            <v>5.2240000000000002</v>
          </cell>
          <cell r="M162">
            <v>2.97</v>
          </cell>
          <cell r="N162">
            <v>3.3085</v>
          </cell>
          <cell r="O162">
            <v>3.3094273972602739</v>
          </cell>
          <cell r="P162">
            <v>0.49863013698630138</v>
          </cell>
        </row>
        <row r="163">
          <cell r="A163">
            <v>38177</v>
          </cell>
          <cell r="B163">
            <v>1.59</v>
          </cell>
          <cell r="C163">
            <v>597</v>
          </cell>
          <cell r="D163">
            <v>444</v>
          </cell>
          <cell r="E163">
            <v>266</v>
          </cell>
          <cell r="F163">
            <v>420</v>
          </cell>
          <cell r="G163">
            <v>481</v>
          </cell>
          <cell r="H163">
            <v>504</v>
          </cell>
          <cell r="I163">
            <v>487</v>
          </cell>
          <cell r="J163">
            <v>3.6339999999999999</v>
          </cell>
          <cell r="K163">
            <v>4.4580000000000002</v>
          </cell>
          <cell r="L163">
            <v>5.2080000000000002</v>
          </cell>
          <cell r="M163">
            <v>2.96</v>
          </cell>
          <cell r="N163">
            <v>3.2969999999999997</v>
          </cell>
          <cell r="O163">
            <v>3.2969999999999997</v>
          </cell>
          <cell r="P163">
            <v>0.5</v>
          </cell>
        </row>
        <row r="164">
          <cell r="A164">
            <v>38180</v>
          </cell>
          <cell r="B164">
            <v>1.6</v>
          </cell>
          <cell r="C164">
            <v>597</v>
          </cell>
          <cell r="D164">
            <v>444</v>
          </cell>
          <cell r="E164">
            <v>261</v>
          </cell>
          <cell r="F164">
            <v>431</v>
          </cell>
          <cell r="G164">
            <v>472</v>
          </cell>
          <cell r="H164">
            <v>496</v>
          </cell>
          <cell r="I164">
            <v>483</v>
          </cell>
          <cell r="J164">
            <v>3.63</v>
          </cell>
          <cell r="K164">
            <v>4.4470000000000001</v>
          </cell>
          <cell r="L164">
            <v>5.1989999999999998</v>
          </cell>
          <cell r="M164">
            <v>2.96</v>
          </cell>
          <cell r="N164">
            <v>3.2949999999999999</v>
          </cell>
          <cell r="O164">
            <v>3.2922465753424657</v>
          </cell>
          <cell r="P164">
            <v>0.50410958904109593</v>
          </cell>
        </row>
        <row r="165">
          <cell r="A165">
            <v>38181</v>
          </cell>
          <cell r="B165">
            <v>1.6</v>
          </cell>
          <cell r="C165">
            <v>588</v>
          </cell>
          <cell r="D165">
            <v>438</v>
          </cell>
          <cell r="E165">
            <v>257</v>
          </cell>
          <cell r="F165">
            <v>406</v>
          </cell>
          <cell r="G165">
            <v>461</v>
          </cell>
          <cell r="H165">
            <v>496</v>
          </cell>
          <cell r="I165">
            <v>475</v>
          </cell>
          <cell r="J165">
            <v>3.6509999999999998</v>
          </cell>
          <cell r="K165">
            <v>4.4720000000000004</v>
          </cell>
          <cell r="L165">
            <v>5.2110000000000003</v>
          </cell>
          <cell r="M165">
            <v>3</v>
          </cell>
          <cell r="N165">
            <v>3.3254999999999999</v>
          </cell>
          <cell r="O165">
            <v>3.3219328767123288</v>
          </cell>
          <cell r="P165">
            <v>0.5054794520547945</v>
          </cell>
        </row>
        <row r="166">
          <cell r="A166">
            <v>38182</v>
          </cell>
          <cell r="B166">
            <v>1.61</v>
          </cell>
          <cell r="C166">
            <v>582</v>
          </cell>
          <cell r="D166">
            <v>428</v>
          </cell>
          <cell r="E166">
            <v>246</v>
          </cell>
          <cell r="F166">
            <v>396</v>
          </cell>
          <cell r="G166">
            <v>456</v>
          </cell>
          <cell r="H166">
            <v>481</v>
          </cell>
          <cell r="I166">
            <v>481</v>
          </cell>
          <cell r="J166">
            <v>3.6749999999999998</v>
          </cell>
          <cell r="K166">
            <v>4.4820000000000002</v>
          </cell>
          <cell r="L166">
            <v>5.218</v>
          </cell>
          <cell r="M166">
            <v>3.02</v>
          </cell>
          <cell r="N166">
            <v>3.3475000000000001</v>
          </cell>
          <cell r="O166">
            <v>3.3430136986301369</v>
          </cell>
          <cell r="P166">
            <v>0.50684931506849318</v>
          </cell>
        </row>
        <row r="167">
          <cell r="A167">
            <v>38183</v>
          </cell>
          <cell r="B167">
            <v>1.62</v>
          </cell>
          <cell r="C167">
            <v>578</v>
          </cell>
          <cell r="D167">
            <v>416</v>
          </cell>
          <cell r="E167">
            <v>238</v>
          </cell>
          <cell r="F167">
            <v>387</v>
          </cell>
          <cell r="G167">
            <v>450</v>
          </cell>
          <cell r="H167">
            <v>473</v>
          </cell>
          <cell r="I167">
            <v>463</v>
          </cell>
          <cell r="J167">
            <v>3.6779999999999999</v>
          </cell>
          <cell r="K167">
            <v>4.4820000000000002</v>
          </cell>
          <cell r="L167">
            <v>5.2130000000000001</v>
          </cell>
          <cell r="M167">
            <v>3.04</v>
          </cell>
          <cell r="N167">
            <v>3.359</v>
          </cell>
          <cell r="O167">
            <v>3.3537561643835616</v>
          </cell>
          <cell r="P167">
            <v>0.50821917808219175</v>
          </cell>
        </row>
        <row r="168">
          <cell r="A168">
            <v>38184</v>
          </cell>
          <cell r="B168">
            <v>1.63</v>
          </cell>
          <cell r="C168">
            <v>565</v>
          </cell>
          <cell r="D168">
            <v>402</v>
          </cell>
          <cell r="E168">
            <v>191</v>
          </cell>
          <cell r="F168">
            <v>369</v>
          </cell>
          <cell r="G168">
            <v>445</v>
          </cell>
          <cell r="H168">
            <v>471</v>
          </cell>
          <cell r="I168">
            <v>456</v>
          </cell>
          <cell r="J168">
            <v>3.5409999999999999</v>
          </cell>
          <cell r="K168">
            <v>4.351</v>
          </cell>
          <cell r="L168">
            <v>5.1159999999999997</v>
          </cell>
          <cell r="M168">
            <v>2.93</v>
          </cell>
          <cell r="N168">
            <v>3.2355</v>
          </cell>
          <cell r="O168">
            <v>3.2296410958904112</v>
          </cell>
          <cell r="P168">
            <v>0.50958904109589043</v>
          </cell>
        </row>
        <row r="169">
          <cell r="A169">
            <v>38187</v>
          </cell>
          <cell r="B169">
            <v>1.63</v>
          </cell>
          <cell r="C169">
            <v>566</v>
          </cell>
          <cell r="D169">
            <v>395</v>
          </cell>
          <cell r="E169">
            <v>204</v>
          </cell>
          <cell r="F169">
            <v>370</v>
          </cell>
          <cell r="G169">
            <v>434</v>
          </cell>
          <cell r="H169">
            <v>450</v>
          </cell>
          <cell r="I169">
            <v>450</v>
          </cell>
          <cell r="J169">
            <v>3.5579999999999998</v>
          </cell>
          <cell r="K169">
            <v>4.3529999999999998</v>
          </cell>
          <cell r="L169">
            <v>5.1109999999999998</v>
          </cell>
          <cell r="M169">
            <v>2.94</v>
          </cell>
          <cell r="N169">
            <v>3.2489999999999997</v>
          </cell>
          <cell r="O169">
            <v>3.2405342465753426</v>
          </cell>
          <cell r="P169">
            <v>0.51369863013698636</v>
          </cell>
        </row>
        <row r="170">
          <cell r="A170">
            <v>38188</v>
          </cell>
          <cell r="B170">
            <v>1.6325000000000001</v>
          </cell>
          <cell r="C170">
            <v>565</v>
          </cell>
          <cell r="D170">
            <v>397</v>
          </cell>
          <cell r="E170">
            <v>171</v>
          </cell>
          <cell r="F170">
            <v>370</v>
          </cell>
          <cell r="G170">
            <v>440</v>
          </cell>
          <cell r="H170">
            <v>460</v>
          </cell>
          <cell r="I170">
            <v>451</v>
          </cell>
          <cell r="J170">
            <v>3.6680000000000001</v>
          </cell>
          <cell r="K170">
            <v>4.4459999999999997</v>
          </cell>
          <cell r="L170">
            <v>5.1740000000000004</v>
          </cell>
          <cell r="M170">
            <v>3.06</v>
          </cell>
          <cell r="N170">
            <v>3.3639999999999999</v>
          </cell>
          <cell r="O170">
            <v>3.3548383561643838</v>
          </cell>
          <cell r="P170">
            <v>0.51506849315068493</v>
          </cell>
        </row>
        <row r="171">
          <cell r="A171">
            <v>38189</v>
          </cell>
          <cell r="B171">
            <v>1.65</v>
          </cell>
          <cell r="C171">
            <v>576</v>
          </cell>
          <cell r="D171">
            <v>408</v>
          </cell>
          <cell r="E171">
            <v>189</v>
          </cell>
          <cell r="F171">
            <v>402</v>
          </cell>
          <cell r="G171">
            <v>451</v>
          </cell>
          <cell r="H171">
            <v>475</v>
          </cell>
          <cell r="I171">
            <v>456</v>
          </cell>
          <cell r="J171">
            <v>3.6989999999999998</v>
          </cell>
          <cell r="K171">
            <v>4.468</v>
          </cell>
          <cell r="L171">
            <v>5.1989999999999998</v>
          </cell>
          <cell r="M171">
            <v>3.1</v>
          </cell>
          <cell r="N171">
            <v>3.3994999999999997</v>
          </cell>
          <cell r="O171">
            <v>3.3896534246575341</v>
          </cell>
          <cell r="P171">
            <v>0.51643835616438361</v>
          </cell>
        </row>
        <row r="172">
          <cell r="A172">
            <v>38190</v>
          </cell>
          <cell r="B172">
            <v>1.66</v>
          </cell>
          <cell r="C172">
            <v>576</v>
          </cell>
          <cell r="D172">
            <v>414</v>
          </cell>
          <cell r="E172">
            <v>198</v>
          </cell>
          <cell r="F172">
            <v>395</v>
          </cell>
          <cell r="G172">
            <v>460</v>
          </cell>
          <cell r="H172">
            <v>469</v>
          </cell>
          <cell r="I172">
            <v>466</v>
          </cell>
          <cell r="J172">
            <v>3.6819999999999999</v>
          </cell>
          <cell r="K172">
            <v>4.4459999999999997</v>
          </cell>
          <cell r="L172">
            <v>5.1870000000000003</v>
          </cell>
          <cell r="M172">
            <v>3.09</v>
          </cell>
          <cell r="N172">
            <v>3.3860000000000001</v>
          </cell>
          <cell r="O172">
            <v>3.3754575342465754</v>
          </cell>
          <cell r="P172">
            <v>0.51780821917808217</v>
          </cell>
        </row>
        <row r="173">
          <cell r="A173">
            <v>38191</v>
          </cell>
          <cell r="B173">
            <v>1.66</v>
          </cell>
          <cell r="C173">
            <v>575</v>
          </cell>
          <cell r="D173">
            <v>408</v>
          </cell>
          <cell r="E173">
            <v>191</v>
          </cell>
          <cell r="F173">
            <v>388</v>
          </cell>
          <cell r="G173">
            <v>455</v>
          </cell>
          <cell r="H173">
            <v>475</v>
          </cell>
          <cell r="I173">
            <v>455</v>
          </cell>
          <cell r="J173">
            <v>3.6720000000000002</v>
          </cell>
          <cell r="K173">
            <v>4.4320000000000004</v>
          </cell>
          <cell r="L173">
            <v>5.1669999999999998</v>
          </cell>
          <cell r="M173">
            <v>3.08</v>
          </cell>
          <cell r="N173">
            <v>3.3760000000000003</v>
          </cell>
          <cell r="O173">
            <v>3.3646465753424657</v>
          </cell>
          <cell r="P173">
            <v>0.51917808219178085</v>
          </cell>
        </row>
        <row r="174">
          <cell r="A174">
            <v>38194</v>
          </cell>
          <cell r="B174">
            <v>1.66188</v>
          </cell>
          <cell r="C174">
            <v>584</v>
          </cell>
          <cell r="D174">
            <v>417</v>
          </cell>
          <cell r="E174">
            <v>217</v>
          </cell>
          <cell r="F174">
            <v>387</v>
          </cell>
          <cell r="G174">
            <v>449</v>
          </cell>
          <cell r="H174">
            <v>474</v>
          </cell>
          <cell r="I174">
            <v>482</v>
          </cell>
          <cell r="J174">
            <v>3.6960000000000002</v>
          </cell>
          <cell r="K174">
            <v>4.4770000000000003</v>
          </cell>
          <cell r="L174">
            <v>5.1980000000000004</v>
          </cell>
          <cell r="M174">
            <v>3.13</v>
          </cell>
          <cell r="N174">
            <v>3.4130000000000003</v>
          </cell>
          <cell r="O174">
            <v>3.3998191780821916</v>
          </cell>
          <cell r="P174">
            <v>0.52328767123287667</v>
          </cell>
        </row>
        <row r="175">
          <cell r="A175">
            <v>38195</v>
          </cell>
          <cell r="B175">
            <v>1.67</v>
          </cell>
          <cell r="C175">
            <v>583</v>
          </cell>
          <cell r="D175">
            <v>417</v>
          </cell>
          <cell r="E175">
            <v>197</v>
          </cell>
          <cell r="F175">
            <v>383</v>
          </cell>
          <cell r="G175">
            <v>515</v>
          </cell>
          <cell r="H175">
            <v>468</v>
          </cell>
          <cell r="I175">
            <v>470</v>
          </cell>
          <cell r="J175">
            <v>3.6960000000000002</v>
          </cell>
          <cell r="K175">
            <v>4.4770000000000003</v>
          </cell>
          <cell r="L175">
            <v>5.1980000000000004</v>
          </cell>
          <cell r="M175">
            <v>3.23</v>
          </cell>
          <cell r="N175">
            <v>3.4630000000000001</v>
          </cell>
          <cell r="O175">
            <v>3.4515095890410961</v>
          </cell>
          <cell r="P175">
            <v>0.52465753424657535</v>
          </cell>
        </row>
        <row r="176">
          <cell r="A176">
            <v>38196</v>
          </cell>
          <cell r="B176">
            <v>1.68</v>
          </cell>
          <cell r="C176">
            <v>575</v>
          </cell>
          <cell r="D176">
            <v>415</v>
          </cell>
          <cell r="E176">
            <v>197</v>
          </cell>
          <cell r="F176">
            <v>383</v>
          </cell>
          <cell r="G176">
            <v>515</v>
          </cell>
          <cell r="H176">
            <v>468</v>
          </cell>
          <cell r="I176">
            <v>470</v>
          </cell>
          <cell r="J176">
            <v>3.6960000000000002</v>
          </cell>
          <cell r="K176">
            <v>4.4770000000000003</v>
          </cell>
          <cell r="L176">
            <v>5.1980000000000004</v>
          </cell>
          <cell r="M176">
            <v>3.19</v>
          </cell>
          <cell r="N176">
            <v>3.4430000000000001</v>
          </cell>
          <cell r="O176">
            <v>3.4298301369863013</v>
          </cell>
          <cell r="P176">
            <v>0.52602739726027392</v>
          </cell>
        </row>
        <row r="177">
          <cell r="A177">
            <v>38197</v>
          </cell>
          <cell r="B177">
            <v>1.6937500000000001</v>
          </cell>
          <cell r="C177">
            <v>565</v>
          </cell>
          <cell r="D177">
            <v>411</v>
          </cell>
          <cell r="E177">
            <v>197</v>
          </cell>
          <cell r="F177">
            <v>383</v>
          </cell>
          <cell r="G177">
            <v>515</v>
          </cell>
          <cell r="H177">
            <v>468</v>
          </cell>
          <cell r="I177">
            <v>470</v>
          </cell>
          <cell r="J177">
            <v>3.6960000000000002</v>
          </cell>
          <cell r="K177">
            <v>4.4770000000000003</v>
          </cell>
          <cell r="L177">
            <v>5.1980000000000004</v>
          </cell>
          <cell r="M177">
            <v>3.16</v>
          </cell>
          <cell r="N177">
            <v>3.4279999999999999</v>
          </cell>
          <cell r="O177">
            <v>3.4133150684931506</v>
          </cell>
          <cell r="P177">
            <v>0.5273972602739726</v>
          </cell>
        </row>
        <row r="178">
          <cell r="A178">
            <v>38198</v>
          </cell>
          <cell r="B178">
            <v>1.7</v>
          </cell>
          <cell r="C178">
            <v>566</v>
          </cell>
          <cell r="D178">
            <v>411</v>
          </cell>
          <cell r="E178">
            <v>197</v>
          </cell>
          <cell r="F178">
            <v>383</v>
          </cell>
          <cell r="G178">
            <v>515</v>
          </cell>
          <cell r="H178">
            <v>468</v>
          </cell>
          <cell r="I178">
            <v>470</v>
          </cell>
          <cell r="J178">
            <v>3.6960000000000002</v>
          </cell>
          <cell r="K178">
            <v>4.4770000000000003</v>
          </cell>
          <cell r="L178">
            <v>5.1980000000000004</v>
          </cell>
          <cell r="M178">
            <v>3.09</v>
          </cell>
          <cell r="N178">
            <v>3.3929999999999998</v>
          </cell>
          <cell r="O178">
            <v>3.3755671232876709</v>
          </cell>
          <cell r="P178">
            <v>0.52876712328767128</v>
          </cell>
        </row>
        <row r="179">
          <cell r="A179">
            <v>38201</v>
          </cell>
          <cell r="B179">
            <v>1.69</v>
          </cell>
          <cell r="C179">
            <v>570</v>
          </cell>
          <cell r="D179">
            <v>410</v>
          </cell>
          <cell r="E179">
            <v>206</v>
          </cell>
          <cell r="F179">
            <v>383</v>
          </cell>
          <cell r="G179">
            <v>439</v>
          </cell>
          <cell r="H179">
            <v>466</v>
          </cell>
          <cell r="I179">
            <v>466</v>
          </cell>
          <cell r="J179">
            <v>3.665</v>
          </cell>
          <cell r="K179">
            <v>4.4509999999999996</v>
          </cell>
          <cell r="L179">
            <v>5.1890000000000001</v>
          </cell>
          <cell r="M179">
            <v>3.06</v>
          </cell>
          <cell r="N179">
            <v>3.3624999999999998</v>
          </cell>
          <cell r="O179">
            <v>3.3426095890410963</v>
          </cell>
          <cell r="P179">
            <v>0.5328767123287671</v>
          </cell>
        </row>
        <row r="180">
          <cell r="A180">
            <v>38202</v>
          </cell>
          <cell r="B180">
            <v>1.7</v>
          </cell>
          <cell r="C180">
            <v>568</v>
          </cell>
          <cell r="D180">
            <v>400</v>
          </cell>
          <cell r="E180">
            <v>176</v>
          </cell>
          <cell r="F180">
            <v>371</v>
          </cell>
          <cell r="G180">
            <v>427</v>
          </cell>
          <cell r="H180">
            <v>448</v>
          </cell>
          <cell r="I180">
            <v>456</v>
          </cell>
          <cell r="J180">
            <v>3.6469999999999998</v>
          </cell>
          <cell r="K180">
            <v>4.4260000000000002</v>
          </cell>
          <cell r="L180">
            <v>5.1680000000000001</v>
          </cell>
          <cell r="M180">
            <v>3.05</v>
          </cell>
          <cell r="N180">
            <v>3.3484999999999996</v>
          </cell>
          <cell r="O180">
            <v>3.3280547945205479</v>
          </cell>
          <cell r="P180">
            <v>0.53424657534246578</v>
          </cell>
        </row>
        <row r="181">
          <cell r="A181">
            <v>38203</v>
          </cell>
          <cell r="B181">
            <v>1.7</v>
          </cell>
          <cell r="C181">
            <v>567</v>
          </cell>
          <cell r="D181">
            <v>399</v>
          </cell>
          <cell r="E181">
            <v>200</v>
          </cell>
          <cell r="F181">
            <v>362</v>
          </cell>
          <cell r="G181">
            <v>429</v>
          </cell>
          <cell r="H181">
            <v>443</v>
          </cell>
          <cell r="I181">
            <v>454</v>
          </cell>
          <cell r="J181">
            <v>3.64</v>
          </cell>
          <cell r="K181">
            <v>4.42</v>
          </cell>
          <cell r="L181">
            <v>5.1660000000000004</v>
          </cell>
          <cell r="M181">
            <v>3.05</v>
          </cell>
          <cell r="N181">
            <v>3.3449999999999998</v>
          </cell>
          <cell r="O181">
            <v>3.323986301369863</v>
          </cell>
          <cell r="P181">
            <v>0.53561643835616435</v>
          </cell>
        </row>
        <row r="182">
          <cell r="A182">
            <v>38204</v>
          </cell>
          <cell r="B182">
            <v>1.71</v>
          </cell>
          <cell r="C182">
            <v>570</v>
          </cell>
          <cell r="D182">
            <v>397</v>
          </cell>
          <cell r="E182">
            <v>187</v>
          </cell>
          <cell r="F182">
            <v>361</v>
          </cell>
          <cell r="G182">
            <v>430</v>
          </cell>
          <cell r="H182">
            <v>452</v>
          </cell>
          <cell r="I182">
            <v>464</v>
          </cell>
          <cell r="J182">
            <v>3.6120000000000001</v>
          </cell>
          <cell r="K182">
            <v>4.4020000000000001</v>
          </cell>
          <cell r="L182">
            <v>5.1539999999999999</v>
          </cell>
          <cell r="M182">
            <v>3.04</v>
          </cell>
          <cell r="N182">
            <v>3.3260000000000001</v>
          </cell>
          <cell r="O182">
            <v>3.3048438356164382</v>
          </cell>
          <cell r="P182">
            <v>0.53698630136986303</v>
          </cell>
        </row>
        <row r="183">
          <cell r="A183">
            <v>38205</v>
          </cell>
          <cell r="B183">
            <v>1.71</v>
          </cell>
          <cell r="C183">
            <v>566</v>
          </cell>
          <cell r="D183">
            <v>390</v>
          </cell>
          <cell r="E183">
            <v>203</v>
          </cell>
          <cell r="F183">
            <v>370</v>
          </cell>
          <cell r="G183">
            <v>431</v>
          </cell>
          <cell r="H183">
            <v>440</v>
          </cell>
          <cell r="I183">
            <v>447</v>
          </cell>
          <cell r="J183">
            <v>3.387</v>
          </cell>
          <cell r="K183">
            <v>4.2220000000000004</v>
          </cell>
          <cell r="L183">
            <v>5.0369999999999999</v>
          </cell>
          <cell r="M183">
            <v>2.79</v>
          </cell>
          <cell r="N183">
            <v>3.0884999999999998</v>
          </cell>
          <cell r="O183">
            <v>3.065601369863014</v>
          </cell>
          <cell r="P183">
            <v>0.5383561643835616</v>
          </cell>
        </row>
        <row r="184">
          <cell r="A184">
            <v>38208</v>
          </cell>
          <cell r="B184">
            <v>1.67</v>
          </cell>
          <cell r="C184">
            <v>562</v>
          </cell>
          <cell r="D184">
            <v>376</v>
          </cell>
          <cell r="E184">
            <v>190</v>
          </cell>
          <cell r="F184">
            <v>345</v>
          </cell>
          <cell r="G184">
            <v>403</v>
          </cell>
          <cell r="H184">
            <v>428</v>
          </cell>
          <cell r="I184">
            <v>432</v>
          </cell>
          <cell r="J184">
            <v>3.4319999999999999</v>
          </cell>
          <cell r="K184">
            <v>4.2910000000000004</v>
          </cell>
          <cell r="L184">
            <v>5.0590000000000002</v>
          </cell>
          <cell r="M184">
            <v>2.86</v>
          </cell>
          <cell r="N184">
            <v>3.1459999999999999</v>
          </cell>
          <cell r="O184">
            <v>3.121709589041096</v>
          </cell>
          <cell r="P184">
            <v>0.54246575342465753</v>
          </cell>
        </row>
        <row r="185">
          <cell r="A185">
            <v>38209</v>
          </cell>
          <cell r="B185">
            <v>1.68</v>
          </cell>
          <cell r="C185">
            <v>558</v>
          </cell>
          <cell r="D185">
            <v>356</v>
          </cell>
          <cell r="E185">
            <v>189</v>
          </cell>
          <cell r="F185">
            <v>325</v>
          </cell>
          <cell r="G185">
            <v>389</v>
          </cell>
          <cell r="H185">
            <v>415</v>
          </cell>
          <cell r="I185">
            <v>436</v>
          </cell>
          <cell r="J185">
            <v>3.504</v>
          </cell>
          <cell r="K185">
            <v>4.2910000000000004</v>
          </cell>
          <cell r="L185">
            <v>5.0679999999999996</v>
          </cell>
          <cell r="M185">
            <v>2.94</v>
          </cell>
          <cell r="N185">
            <v>3.222</v>
          </cell>
          <cell r="O185">
            <v>3.1972767123287671</v>
          </cell>
          <cell r="P185">
            <v>0.54383561643835621</v>
          </cell>
        </row>
        <row r="186">
          <cell r="A186">
            <v>38210</v>
          </cell>
          <cell r="B186">
            <v>1.71</v>
          </cell>
          <cell r="C186">
            <v>562</v>
          </cell>
          <cell r="D186">
            <v>376</v>
          </cell>
          <cell r="E186">
            <v>185</v>
          </cell>
          <cell r="F186">
            <v>343</v>
          </cell>
          <cell r="G186">
            <v>408</v>
          </cell>
          <cell r="H186">
            <v>420</v>
          </cell>
          <cell r="I186">
            <v>438</v>
          </cell>
          <cell r="J186">
            <v>3.4729999999999999</v>
          </cell>
          <cell r="K186">
            <v>4.2729999999999997</v>
          </cell>
          <cell r="L186">
            <v>5.056</v>
          </cell>
          <cell r="M186">
            <v>2.91</v>
          </cell>
          <cell r="N186">
            <v>3.1915</v>
          </cell>
          <cell r="O186">
            <v>3.1660493150684932</v>
          </cell>
          <cell r="P186">
            <v>0.54520547945205478</v>
          </cell>
        </row>
        <row r="187">
          <cell r="A187">
            <v>38211</v>
          </cell>
          <cell r="B187">
            <v>1.7112499999999999</v>
          </cell>
          <cell r="C187">
            <v>558</v>
          </cell>
          <cell r="D187">
            <v>370</v>
          </cell>
          <cell r="E187">
            <v>193</v>
          </cell>
          <cell r="F187">
            <v>346</v>
          </cell>
          <cell r="G187">
            <v>405</v>
          </cell>
          <cell r="H187">
            <v>427</v>
          </cell>
          <cell r="I187">
            <v>447</v>
          </cell>
          <cell r="J187">
            <v>3.4809999999999999</v>
          </cell>
          <cell r="K187">
            <v>4.2560000000000002</v>
          </cell>
          <cell r="L187">
            <v>5.0490000000000004</v>
          </cell>
          <cell r="M187">
            <v>2.89</v>
          </cell>
          <cell r="N187">
            <v>3.1855000000000002</v>
          </cell>
          <cell r="O187">
            <v>3.1579739726027398</v>
          </cell>
          <cell r="P187">
            <v>0.54657534246575346</v>
          </cell>
        </row>
        <row r="188">
          <cell r="A188">
            <v>38212</v>
          </cell>
          <cell r="B188">
            <v>1.72</v>
          </cell>
          <cell r="C188">
            <v>550</v>
          </cell>
          <cell r="D188">
            <v>370</v>
          </cell>
          <cell r="E188">
            <v>196</v>
          </cell>
          <cell r="F188">
            <v>341</v>
          </cell>
          <cell r="G188">
            <v>409</v>
          </cell>
          <cell r="H188">
            <v>432</v>
          </cell>
          <cell r="I188">
            <v>437</v>
          </cell>
          <cell r="J188">
            <v>3.423</v>
          </cell>
          <cell r="K188">
            <v>4.2290000000000001</v>
          </cell>
          <cell r="L188">
            <v>5.0179999999999998</v>
          </cell>
          <cell r="M188">
            <v>2.85</v>
          </cell>
          <cell r="N188">
            <v>3.1364999999999998</v>
          </cell>
          <cell r="O188">
            <v>3.1090273972602742</v>
          </cell>
          <cell r="P188">
            <v>0.54794520547945202</v>
          </cell>
        </row>
        <row r="189">
          <cell r="A189">
            <v>38215</v>
          </cell>
          <cell r="B189">
            <v>1.72</v>
          </cell>
          <cell r="C189">
            <v>550</v>
          </cell>
          <cell r="D189">
            <v>370</v>
          </cell>
          <cell r="E189">
            <v>194</v>
          </cell>
          <cell r="F189">
            <v>336</v>
          </cell>
          <cell r="G189">
            <v>402</v>
          </cell>
          <cell r="H189">
            <v>425</v>
          </cell>
          <cell r="I189">
            <v>436</v>
          </cell>
          <cell r="J189">
            <v>3.4540000000000002</v>
          </cell>
          <cell r="K189">
            <v>4.2640000000000002</v>
          </cell>
          <cell r="L189">
            <v>5.0510000000000002</v>
          </cell>
          <cell r="M189">
            <v>2.87</v>
          </cell>
          <cell r="N189">
            <v>3.1619999999999999</v>
          </cell>
          <cell r="O189">
            <v>3.1316000000000002</v>
          </cell>
          <cell r="P189">
            <v>0.55205479452054795</v>
          </cell>
        </row>
        <row r="190">
          <cell r="A190">
            <v>38216</v>
          </cell>
          <cell r="B190">
            <v>1.73</v>
          </cell>
          <cell r="C190">
            <v>550</v>
          </cell>
          <cell r="D190">
            <v>368</v>
          </cell>
          <cell r="E190">
            <v>200</v>
          </cell>
          <cell r="F190">
            <v>332</v>
          </cell>
          <cell r="G190">
            <v>409</v>
          </cell>
          <cell r="H190">
            <v>423</v>
          </cell>
          <cell r="I190">
            <v>432</v>
          </cell>
          <cell r="J190">
            <v>3.375</v>
          </cell>
          <cell r="K190">
            <v>4.1920000000000002</v>
          </cell>
          <cell r="L190">
            <v>5.0039999999999996</v>
          </cell>
          <cell r="M190">
            <v>2.81</v>
          </cell>
          <cell r="N190">
            <v>3.0925000000000002</v>
          </cell>
          <cell r="O190">
            <v>3.0623150684931506</v>
          </cell>
          <cell r="P190">
            <v>0.55342465753424652</v>
          </cell>
        </row>
        <row r="191">
          <cell r="A191">
            <v>38217</v>
          </cell>
          <cell r="B191">
            <v>1.73</v>
          </cell>
          <cell r="C191">
            <v>543</v>
          </cell>
          <cell r="D191">
            <v>366</v>
          </cell>
          <cell r="E191">
            <v>195</v>
          </cell>
          <cell r="F191">
            <v>338</v>
          </cell>
          <cell r="G191">
            <v>404</v>
          </cell>
          <cell r="H191">
            <v>420</v>
          </cell>
          <cell r="I191">
            <v>431</v>
          </cell>
          <cell r="J191">
            <v>3.4159999999999999</v>
          </cell>
          <cell r="K191">
            <v>4.2380000000000004</v>
          </cell>
          <cell r="L191">
            <v>5.0380000000000003</v>
          </cell>
          <cell r="M191">
            <v>2.82</v>
          </cell>
          <cell r="N191">
            <v>3.1179999999999999</v>
          </cell>
          <cell r="O191">
            <v>3.0853424657534245</v>
          </cell>
          <cell r="P191">
            <v>0.5547945205479452</v>
          </cell>
        </row>
        <row r="192">
          <cell r="A192">
            <v>38218</v>
          </cell>
          <cell r="B192">
            <v>1.74</v>
          </cell>
          <cell r="C192">
            <v>543</v>
          </cell>
          <cell r="D192">
            <v>366</v>
          </cell>
          <cell r="E192">
            <v>189</v>
          </cell>
          <cell r="F192">
            <v>332</v>
          </cell>
          <cell r="G192">
            <v>414</v>
          </cell>
          <cell r="H192">
            <v>428</v>
          </cell>
          <cell r="I192">
            <v>429</v>
          </cell>
          <cell r="J192">
            <v>3.3780000000000001</v>
          </cell>
          <cell r="K192">
            <v>4.2149999999999999</v>
          </cell>
          <cell r="L192">
            <v>5.0270000000000001</v>
          </cell>
          <cell r="M192">
            <v>2.8</v>
          </cell>
          <cell r="N192">
            <v>3.089</v>
          </cell>
          <cell r="O192">
            <v>3.0565369863013698</v>
          </cell>
          <cell r="P192">
            <v>0.55616438356164388</v>
          </cell>
        </row>
        <row r="193">
          <cell r="A193">
            <v>38219</v>
          </cell>
          <cell r="B193">
            <v>1.74</v>
          </cell>
          <cell r="C193">
            <v>528</v>
          </cell>
          <cell r="D193">
            <v>360</v>
          </cell>
          <cell r="E193">
            <v>180</v>
          </cell>
          <cell r="F193">
            <v>330</v>
          </cell>
          <cell r="G193">
            <v>401</v>
          </cell>
          <cell r="H193">
            <v>428</v>
          </cell>
          <cell r="I193">
            <v>419</v>
          </cell>
          <cell r="J193">
            <v>3.4119999999999999</v>
          </cell>
          <cell r="K193">
            <v>4.234</v>
          </cell>
          <cell r="L193">
            <v>5.0250000000000004</v>
          </cell>
          <cell r="M193">
            <v>2.83</v>
          </cell>
          <cell r="N193">
            <v>3.121</v>
          </cell>
          <cell r="O193">
            <v>3.0875150684931505</v>
          </cell>
          <cell r="P193">
            <v>0.55753424657534245</v>
          </cell>
        </row>
        <row r="194">
          <cell r="A194">
            <v>38222</v>
          </cell>
          <cell r="B194">
            <v>1.75</v>
          </cell>
          <cell r="C194">
            <v>525</v>
          </cell>
          <cell r="D194">
            <v>357</v>
          </cell>
          <cell r="E194">
            <v>175</v>
          </cell>
          <cell r="F194">
            <v>325</v>
          </cell>
          <cell r="G194">
            <v>393</v>
          </cell>
          <cell r="H194">
            <v>419</v>
          </cell>
          <cell r="I194">
            <v>422</v>
          </cell>
          <cell r="J194">
            <v>3.464</v>
          </cell>
          <cell r="K194">
            <v>4.2850000000000001</v>
          </cell>
          <cell r="L194">
            <v>5.0750000000000002</v>
          </cell>
          <cell r="M194">
            <v>2.87</v>
          </cell>
          <cell r="N194">
            <v>3.1669999999999998</v>
          </cell>
          <cell r="O194">
            <v>3.1303835616438356</v>
          </cell>
          <cell r="P194">
            <v>0.56164383561643838</v>
          </cell>
        </row>
        <row r="195">
          <cell r="A195">
            <v>38223</v>
          </cell>
          <cell r="B195">
            <v>1.76</v>
          </cell>
          <cell r="C195">
            <v>520</v>
          </cell>
          <cell r="D195">
            <v>346</v>
          </cell>
          <cell r="E195">
            <v>177</v>
          </cell>
          <cell r="F195">
            <v>318</v>
          </cell>
          <cell r="G195">
            <v>395</v>
          </cell>
          <cell r="H195">
            <v>411</v>
          </cell>
          <cell r="I195">
            <v>408</v>
          </cell>
          <cell r="J195">
            <v>3.4529999999999998</v>
          </cell>
          <cell r="K195">
            <v>4.2729999999999997</v>
          </cell>
          <cell r="L195">
            <v>5.0640000000000001</v>
          </cell>
          <cell r="M195">
            <v>2.87</v>
          </cell>
          <cell r="N195">
            <v>3.1615000000000002</v>
          </cell>
          <cell r="O195">
            <v>3.1247630136986304</v>
          </cell>
          <cell r="P195">
            <v>0.56301369863013695</v>
          </cell>
        </row>
        <row r="196">
          <cell r="A196">
            <v>38224</v>
          </cell>
          <cell r="B196">
            <v>1.77</v>
          </cell>
          <cell r="C196">
            <v>524</v>
          </cell>
          <cell r="D196">
            <v>346</v>
          </cell>
          <cell r="E196">
            <v>173</v>
          </cell>
          <cell r="F196">
            <v>314</v>
          </cell>
          <cell r="G196">
            <v>395</v>
          </cell>
          <cell r="H196">
            <v>408</v>
          </cell>
          <cell r="I196">
            <v>415</v>
          </cell>
          <cell r="J196">
            <v>3.4529999999999998</v>
          </cell>
          <cell r="K196">
            <v>4.2629999999999999</v>
          </cell>
          <cell r="L196">
            <v>5.0490000000000004</v>
          </cell>
          <cell r="M196">
            <v>2.88</v>
          </cell>
          <cell r="N196">
            <v>3.1665000000000001</v>
          </cell>
          <cell r="O196">
            <v>3.1296082191780821</v>
          </cell>
          <cell r="P196">
            <v>0.56438356164383563</v>
          </cell>
        </row>
        <row r="197">
          <cell r="A197">
            <v>38225</v>
          </cell>
          <cell r="B197">
            <v>1.78125</v>
          </cell>
          <cell r="C197">
            <v>531</v>
          </cell>
          <cell r="D197">
            <v>353</v>
          </cell>
          <cell r="E197">
            <v>179</v>
          </cell>
          <cell r="F197">
            <v>331</v>
          </cell>
          <cell r="G197">
            <v>400</v>
          </cell>
          <cell r="H197">
            <v>409</v>
          </cell>
          <cell r="I197">
            <v>424</v>
          </cell>
          <cell r="J197">
            <v>3.4049999999999998</v>
          </cell>
          <cell r="K197">
            <v>4.2110000000000003</v>
          </cell>
          <cell r="L197">
            <v>5.0090000000000003</v>
          </cell>
          <cell r="M197">
            <v>2.85</v>
          </cell>
          <cell r="N197">
            <v>3.1274999999999999</v>
          </cell>
          <cell r="O197">
            <v>3.0910068493150682</v>
          </cell>
          <cell r="P197">
            <v>0.5657534246575342</v>
          </cell>
        </row>
        <row r="198">
          <cell r="A198">
            <v>38226</v>
          </cell>
          <cell r="B198">
            <v>1.79</v>
          </cell>
          <cell r="C198">
            <v>526</v>
          </cell>
          <cell r="D198">
            <v>351</v>
          </cell>
          <cell r="E198">
            <v>177</v>
          </cell>
          <cell r="F198">
            <v>326</v>
          </cell>
          <cell r="G198">
            <v>392</v>
          </cell>
          <cell r="H198">
            <v>404</v>
          </cell>
          <cell r="I198">
            <v>418</v>
          </cell>
          <cell r="J198">
            <v>3.4289999999999998</v>
          </cell>
          <cell r="K198">
            <v>4.2279999999999998</v>
          </cell>
          <cell r="L198">
            <v>5.0209999999999999</v>
          </cell>
          <cell r="M198">
            <v>2.85</v>
          </cell>
          <cell r="N198">
            <v>3.1395</v>
          </cell>
          <cell r="O198">
            <v>3.1006356164383559</v>
          </cell>
          <cell r="P198">
            <v>0.56712328767123288</v>
          </cell>
        </row>
        <row r="199">
          <cell r="A199">
            <v>38229</v>
          </cell>
          <cell r="B199">
            <v>1.79</v>
          </cell>
          <cell r="C199">
            <v>519</v>
          </cell>
          <cell r="D199">
            <v>349</v>
          </cell>
          <cell r="E199">
            <v>177</v>
          </cell>
          <cell r="F199">
            <v>326</v>
          </cell>
          <cell r="G199">
            <v>392</v>
          </cell>
          <cell r="H199">
            <v>404</v>
          </cell>
          <cell r="I199">
            <v>418</v>
          </cell>
          <cell r="J199">
            <v>3.3769999999999998</v>
          </cell>
          <cell r="K199">
            <v>4.1779999999999999</v>
          </cell>
          <cell r="L199">
            <v>4.9809999999999999</v>
          </cell>
          <cell r="M199">
            <v>2.82</v>
          </cell>
          <cell r="N199">
            <v>3.0984999999999996</v>
          </cell>
          <cell r="O199">
            <v>3.0588232876712329</v>
          </cell>
          <cell r="P199">
            <v>0.57123287671232881</v>
          </cell>
        </row>
        <row r="200">
          <cell r="A200">
            <v>38230</v>
          </cell>
          <cell r="B200">
            <v>1.8</v>
          </cell>
          <cell r="C200">
            <v>524</v>
          </cell>
          <cell r="D200">
            <v>357</v>
          </cell>
          <cell r="E200">
            <v>188</v>
          </cell>
          <cell r="F200">
            <v>333</v>
          </cell>
          <cell r="G200">
            <v>389</v>
          </cell>
          <cell r="H200">
            <v>412</v>
          </cell>
          <cell r="I200">
            <v>421</v>
          </cell>
          <cell r="J200">
            <v>3.3090000000000002</v>
          </cell>
          <cell r="K200">
            <v>4.1189999999999998</v>
          </cell>
          <cell r="L200">
            <v>4.9279999999999999</v>
          </cell>
          <cell r="M200">
            <v>2.75</v>
          </cell>
          <cell r="N200">
            <v>3.0295000000000001</v>
          </cell>
          <cell r="O200">
            <v>2.9889150684931507</v>
          </cell>
          <cell r="P200">
            <v>0.57260273972602738</v>
          </cell>
        </row>
        <row r="201">
          <cell r="A201">
            <v>38231</v>
          </cell>
          <cell r="B201">
            <v>1.8</v>
          </cell>
          <cell r="C201">
            <v>524</v>
          </cell>
          <cell r="D201">
            <v>350</v>
          </cell>
          <cell r="E201">
            <v>190</v>
          </cell>
          <cell r="F201">
            <v>326</v>
          </cell>
          <cell r="G201">
            <v>391</v>
          </cell>
          <cell r="H201">
            <v>411</v>
          </cell>
          <cell r="I201">
            <v>413</v>
          </cell>
          <cell r="J201">
            <v>3.298</v>
          </cell>
          <cell r="K201">
            <v>4.1150000000000002</v>
          </cell>
          <cell r="L201">
            <v>4.9260000000000002</v>
          </cell>
          <cell r="M201">
            <v>2.74</v>
          </cell>
          <cell r="N201">
            <v>3.0190000000000001</v>
          </cell>
          <cell r="O201">
            <v>2.9777232876712332</v>
          </cell>
          <cell r="P201">
            <v>0.57397260273972606</v>
          </cell>
        </row>
        <row r="202">
          <cell r="A202">
            <v>38232</v>
          </cell>
          <cell r="B202">
            <v>1.81</v>
          </cell>
          <cell r="C202">
            <v>523</v>
          </cell>
          <cell r="D202">
            <v>346</v>
          </cell>
          <cell r="E202">
            <v>172</v>
          </cell>
          <cell r="F202">
            <v>332</v>
          </cell>
          <cell r="G202">
            <v>390</v>
          </cell>
          <cell r="H202">
            <v>400</v>
          </cell>
          <cell r="I202">
            <v>410</v>
          </cell>
          <cell r="J202">
            <v>3.3940000000000001</v>
          </cell>
          <cell r="K202">
            <v>4.2149999999999999</v>
          </cell>
          <cell r="L202">
            <v>5.0019999999999998</v>
          </cell>
          <cell r="M202">
            <v>2.8</v>
          </cell>
          <cell r="N202">
            <v>3.097</v>
          </cell>
          <cell r="O202">
            <v>3.0522465753424655</v>
          </cell>
          <cell r="P202">
            <v>0.57534246575342463</v>
          </cell>
        </row>
        <row r="203">
          <cell r="A203">
            <v>38233</v>
          </cell>
          <cell r="B203">
            <v>1.82</v>
          </cell>
          <cell r="C203">
            <v>517</v>
          </cell>
          <cell r="D203">
            <v>339</v>
          </cell>
          <cell r="E203">
            <v>168</v>
          </cell>
          <cell r="F203">
            <v>312</v>
          </cell>
          <cell r="G203">
            <v>379</v>
          </cell>
          <cell r="H203">
            <v>389</v>
          </cell>
          <cell r="I203">
            <v>407</v>
          </cell>
          <cell r="J203">
            <v>3.4940000000000002</v>
          </cell>
          <cell r="K203">
            <v>4.2960000000000003</v>
          </cell>
          <cell r="L203">
            <v>5.0590000000000002</v>
          </cell>
          <cell r="M203">
            <v>2.94</v>
          </cell>
          <cell r="N203">
            <v>3.2170000000000001</v>
          </cell>
          <cell r="O203">
            <v>3.1745013698630138</v>
          </cell>
          <cell r="P203">
            <v>0.57671232876712331</v>
          </cell>
        </row>
        <row r="204">
          <cell r="A204">
            <v>38236</v>
          </cell>
          <cell r="B204">
            <v>1.85</v>
          </cell>
          <cell r="C204">
            <v>517</v>
          </cell>
          <cell r="D204">
            <v>339</v>
          </cell>
          <cell r="E204">
            <v>169</v>
          </cell>
          <cell r="F204">
            <v>309</v>
          </cell>
          <cell r="G204">
            <v>390</v>
          </cell>
          <cell r="H204">
            <v>392</v>
          </cell>
          <cell r="I204">
            <v>406</v>
          </cell>
          <cell r="J204">
            <v>3.508</v>
          </cell>
          <cell r="K204">
            <v>4.2930000000000001</v>
          </cell>
          <cell r="L204">
            <v>5.0609999999999999</v>
          </cell>
          <cell r="M204">
            <v>2.91</v>
          </cell>
          <cell r="N204">
            <v>3.2090000000000001</v>
          </cell>
          <cell r="O204">
            <v>3.160668493150685</v>
          </cell>
          <cell r="P204">
            <v>0.58082191780821923</v>
          </cell>
        </row>
        <row r="205">
          <cell r="A205">
            <v>38237</v>
          </cell>
          <cell r="B205">
            <v>1.86</v>
          </cell>
          <cell r="C205">
            <v>511</v>
          </cell>
          <cell r="D205">
            <v>338</v>
          </cell>
          <cell r="E205">
            <v>169</v>
          </cell>
          <cell r="F205">
            <v>308</v>
          </cell>
          <cell r="G205">
            <v>384</v>
          </cell>
          <cell r="H205">
            <v>400</v>
          </cell>
          <cell r="I205">
            <v>406</v>
          </cell>
          <cell r="J205">
            <v>3.4039999999999999</v>
          </cell>
          <cell r="K205">
            <v>4.1879999999999997</v>
          </cell>
          <cell r="L205">
            <v>4.9850000000000003</v>
          </cell>
          <cell r="M205">
            <v>2.83</v>
          </cell>
          <cell r="N205">
            <v>3.117</v>
          </cell>
          <cell r="O205">
            <v>3.0698219178082189</v>
          </cell>
          <cell r="P205">
            <v>0.5821917808219178</v>
          </cell>
        </row>
        <row r="206">
          <cell r="A206">
            <v>38238</v>
          </cell>
          <cell r="B206">
            <v>1.8625</v>
          </cell>
          <cell r="C206">
            <v>513</v>
          </cell>
          <cell r="D206">
            <v>341</v>
          </cell>
          <cell r="E206">
            <v>180</v>
          </cell>
          <cell r="F206">
            <v>309</v>
          </cell>
          <cell r="G206">
            <v>388</v>
          </cell>
          <cell r="H206">
            <v>399</v>
          </cell>
          <cell r="I206">
            <v>411</v>
          </cell>
          <cell r="J206">
            <v>3.363</v>
          </cell>
          <cell r="K206">
            <v>4.1609999999999996</v>
          </cell>
          <cell r="L206">
            <v>4.9539999999999997</v>
          </cell>
          <cell r="M206">
            <v>2.85</v>
          </cell>
          <cell r="N206">
            <v>3.1065</v>
          </cell>
          <cell r="O206">
            <v>3.0636328767123286</v>
          </cell>
          <cell r="P206">
            <v>0.58356164383561648</v>
          </cell>
        </row>
        <row r="207">
          <cell r="A207">
            <v>38239</v>
          </cell>
          <cell r="B207">
            <v>1.87</v>
          </cell>
          <cell r="C207">
            <v>425</v>
          </cell>
          <cell r="D207">
            <v>319</v>
          </cell>
          <cell r="E207">
            <v>159</v>
          </cell>
          <cell r="F207">
            <v>287</v>
          </cell>
          <cell r="G207">
            <v>371</v>
          </cell>
          <cell r="H207">
            <v>401</v>
          </cell>
          <cell r="I207">
            <v>403</v>
          </cell>
          <cell r="J207">
            <v>3.4039999999999999</v>
          </cell>
          <cell r="K207">
            <v>4.1879999999999997</v>
          </cell>
          <cell r="L207">
            <v>4.9850000000000003</v>
          </cell>
          <cell r="M207">
            <v>2.84</v>
          </cell>
          <cell r="N207">
            <v>3.1219999999999999</v>
          </cell>
          <cell r="O207">
            <v>3.0740986301369864</v>
          </cell>
          <cell r="P207">
            <v>0.58493150684931505</v>
          </cell>
        </row>
        <row r="208">
          <cell r="A208">
            <v>38240</v>
          </cell>
          <cell r="B208">
            <v>1.8743799999999999</v>
          </cell>
          <cell r="C208">
            <v>515</v>
          </cell>
          <cell r="D208">
            <v>321</v>
          </cell>
          <cell r="E208">
            <v>164</v>
          </cell>
          <cell r="F208">
            <v>282</v>
          </cell>
          <cell r="G208">
            <v>362</v>
          </cell>
          <cell r="H208">
            <v>389</v>
          </cell>
          <cell r="I208">
            <v>396</v>
          </cell>
          <cell r="J208">
            <v>3.4039999999999999</v>
          </cell>
          <cell r="K208">
            <v>4.1879999999999997</v>
          </cell>
          <cell r="L208">
            <v>4.9850000000000003</v>
          </cell>
          <cell r="M208">
            <v>2.83</v>
          </cell>
          <cell r="N208">
            <v>3.117</v>
          </cell>
          <cell r="O208">
            <v>3.0674630136986303</v>
          </cell>
          <cell r="P208">
            <v>0.58630136986301373</v>
          </cell>
        </row>
        <row r="209">
          <cell r="A209">
            <v>38243</v>
          </cell>
          <cell r="B209">
            <v>1.88</v>
          </cell>
          <cell r="C209">
            <v>519</v>
          </cell>
          <cell r="D209">
            <v>323</v>
          </cell>
          <cell r="E209">
            <v>179</v>
          </cell>
          <cell r="F209">
            <v>293</v>
          </cell>
          <cell r="G209">
            <v>376</v>
          </cell>
          <cell r="H209">
            <v>386</v>
          </cell>
          <cell r="I209">
            <v>398</v>
          </cell>
          <cell r="J209">
            <v>3.36</v>
          </cell>
          <cell r="K209">
            <v>4.1369999999999996</v>
          </cell>
          <cell r="L209">
            <v>4.9420000000000002</v>
          </cell>
          <cell r="M209">
            <v>2.81</v>
          </cell>
          <cell r="N209">
            <v>3.085</v>
          </cell>
          <cell r="O209">
            <v>3.0352739726027398</v>
          </cell>
          <cell r="P209">
            <v>0.59041095890410955</v>
          </cell>
        </row>
        <row r="210">
          <cell r="A210">
            <v>38244</v>
          </cell>
          <cell r="B210">
            <v>1.88</v>
          </cell>
          <cell r="C210">
            <v>516</v>
          </cell>
          <cell r="D210">
            <v>322</v>
          </cell>
          <cell r="E210">
            <v>151</v>
          </cell>
          <cell r="F210">
            <v>285</v>
          </cell>
          <cell r="G210">
            <v>362</v>
          </cell>
          <cell r="H210">
            <v>373</v>
          </cell>
          <cell r="I210">
            <v>394</v>
          </cell>
          <cell r="J210">
            <v>3.343</v>
          </cell>
          <cell r="K210">
            <v>4.1260000000000003</v>
          </cell>
          <cell r="L210">
            <v>4.9340000000000002</v>
          </cell>
          <cell r="M210">
            <v>2.84</v>
          </cell>
          <cell r="N210">
            <v>3.0914999999999999</v>
          </cell>
          <cell r="O210">
            <v>3.0453342465753424</v>
          </cell>
          <cell r="P210">
            <v>0.59178082191780823</v>
          </cell>
        </row>
        <row r="211">
          <cell r="A211">
            <v>38245</v>
          </cell>
          <cell r="B211">
            <v>1.8881300000000001</v>
          </cell>
          <cell r="C211">
            <v>508</v>
          </cell>
          <cell r="D211">
            <v>310</v>
          </cell>
          <cell r="E211">
            <v>123</v>
          </cell>
          <cell r="F211">
            <v>278</v>
          </cell>
          <cell r="G211">
            <v>346</v>
          </cell>
          <cell r="H211">
            <v>365</v>
          </cell>
          <cell r="I211">
            <v>379</v>
          </cell>
          <cell r="J211">
            <v>3.3769999999999998</v>
          </cell>
          <cell r="K211">
            <v>4.1660000000000004</v>
          </cell>
          <cell r="L211">
            <v>4.96</v>
          </cell>
          <cell r="M211">
            <v>2.75</v>
          </cell>
          <cell r="N211">
            <v>3.0634999999999999</v>
          </cell>
          <cell r="O211">
            <v>3.0050945205479449</v>
          </cell>
          <cell r="P211">
            <v>0.59315068493150691</v>
          </cell>
        </row>
        <row r="212">
          <cell r="A212">
            <v>38246</v>
          </cell>
          <cell r="B212">
            <v>1.8881300000000001</v>
          </cell>
          <cell r="C212">
            <v>501</v>
          </cell>
          <cell r="D212">
            <v>308</v>
          </cell>
          <cell r="E212">
            <v>127</v>
          </cell>
          <cell r="F212">
            <v>280</v>
          </cell>
          <cell r="G212">
            <v>346</v>
          </cell>
          <cell r="H212">
            <v>364</v>
          </cell>
          <cell r="I212">
            <v>381</v>
          </cell>
          <cell r="J212">
            <v>3.278</v>
          </cell>
          <cell r="K212">
            <v>4.0739999999999998</v>
          </cell>
          <cell r="L212">
            <v>4.8739999999999997</v>
          </cell>
          <cell r="M212">
            <v>2.83</v>
          </cell>
          <cell r="N212">
            <v>3.0540000000000003</v>
          </cell>
          <cell r="O212">
            <v>3.0116547945205481</v>
          </cell>
          <cell r="P212">
            <v>0.59452054794520548</v>
          </cell>
        </row>
        <row r="213">
          <cell r="A213">
            <v>38247</v>
          </cell>
          <cell r="B213">
            <v>1.91</v>
          </cell>
          <cell r="C213">
            <v>501</v>
          </cell>
          <cell r="D213">
            <v>308</v>
          </cell>
          <cell r="E213">
            <v>135</v>
          </cell>
          <cell r="F213">
            <v>275</v>
          </cell>
          <cell r="G213">
            <v>351</v>
          </cell>
          <cell r="H213">
            <v>357</v>
          </cell>
          <cell r="I213">
            <v>379</v>
          </cell>
          <cell r="J213">
            <v>3.3319999999999999</v>
          </cell>
          <cell r="K213">
            <v>4.1079999999999997</v>
          </cell>
          <cell r="L213">
            <v>4.91</v>
          </cell>
          <cell r="M213">
            <v>2.75</v>
          </cell>
          <cell r="N213">
            <v>3.0409999999999999</v>
          </cell>
          <cell r="O213">
            <v>2.9851917808219177</v>
          </cell>
          <cell r="P213">
            <v>0.59589041095890405</v>
          </cell>
        </row>
        <row r="214">
          <cell r="A214">
            <v>38250</v>
          </cell>
          <cell r="B214">
            <v>1.91875</v>
          </cell>
          <cell r="C214">
            <v>485</v>
          </cell>
          <cell r="D214">
            <v>299</v>
          </cell>
          <cell r="E214">
            <v>126</v>
          </cell>
          <cell r="F214">
            <v>267</v>
          </cell>
          <cell r="G214">
            <v>341</v>
          </cell>
          <cell r="H214">
            <v>355</v>
          </cell>
          <cell r="I214">
            <v>378</v>
          </cell>
          <cell r="J214">
            <v>3.2669999999999999</v>
          </cell>
          <cell r="K214">
            <v>4.0579999999999998</v>
          </cell>
          <cell r="L214">
            <v>4.867</v>
          </cell>
          <cell r="M214">
            <v>2.79</v>
          </cell>
          <cell r="N214">
            <v>3.0285000000000002</v>
          </cell>
          <cell r="O214">
            <v>2.9807999999999999</v>
          </cell>
          <cell r="P214">
            <v>0.6</v>
          </cell>
        </row>
        <row r="215">
          <cell r="A215">
            <v>38251</v>
          </cell>
          <cell r="B215">
            <v>1.93</v>
          </cell>
          <cell r="C215">
            <v>488</v>
          </cell>
          <cell r="D215">
            <v>301</v>
          </cell>
          <cell r="E215">
            <v>124</v>
          </cell>
          <cell r="F215">
            <v>274</v>
          </cell>
          <cell r="G215">
            <v>342</v>
          </cell>
          <cell r="H215">
            <v>364</v>
          </cell>
          <cell r="I215">
            <v>382</v>
          </cell>
          <cell r="J215">
            <v>3.2770000000000001</v>
          </cell>
          <cell r="K215">
            <v>4.0369999999999999</v>
          </cell>
          <cell r="L215">
            <v>4.8390000000000004</v>
          </cell>
          <cell r="M215">
            <v>2.78</v>
          </cell>
          <cell r="N215">
            <v>3.0285000000000002</v>
          </cell>
          <cell r="O215">
            <v>2.9781191780821916</v>
          </cell>
          <cell r="P215">
            <v>0.60136986301369866</v>
          </cell>
        </row>
        <row r="216">
          <cell r="A216">
            <v>38252</v>
          </cell>
          <cell r="B216">
            <v>1.9412499999999999</v>
          </cell>
          <cell r="C216">
            <v>490</v>
          </cell>
          <cell r="D216">
            <v>300</v>
          </cell>
          <cell r="E216">
            <v>127</v>
          </cell>
          <cell r="F216">
            <v>279</v>
          </cell>
          <cell r="G216">
            <v>344</v>
          </cell>
          <cell r="H216">
            <v>364</v>
          </cell>
          <cell r="I216">
            <v>379</v>
          </cell>
          <cell r="J216">
            <v>3.246</v>
          </cell>
          <cell r="K216">
            <v>3.98</v>
          </cell>
          <cell r="L216">
            <v>4.774</v>
          </cell>
          <cell r="M216">
            <v>2.83</v>
          </cell>
          <cell r="N216">
            <v>3.0380000000000003</v>
          </cell>
          <cell r="O216">
            <v>2.9952602739726029</v>
          </cell>
          <cell r="P216">
            <v>0.60273972602739723</v>
          </cell>
        </row>
        <row r="217">
          <cell r="A217">
            <v>38253</v>
          </cell>
          <cell r="B217">
            <v>1.95</v>
          </cell>
          <cell r="C217">
            <v>498</v>
          </cell>
          <cell r="D217">
            <v>302</v>
          </cell>
          <cell r="E217">
            <v>151</v>
          </cell>
          <cell r="F217">
            <v>300</v>
          </cell>
          <cell r="G217">
            <v>372</v>
          </cell>
          <cell r="H217">
            <v>369</v>
          </cell>
          <cell r="I217">
            <v>395</v>
          </cell>
          <cell r="J217">
            <v>3.298</v>
          </cell>
          <cell r="K217">
            <v>4.0179999999999998</v>
          </cell>
          <cell r="L217">
            <v>4.7910000000000004</v>
          </cell>
          <cell r="M217">
            <v>2.88</v>
          </cell>
          <cell r="N217">
            <v>3.089</v>
          </cell>
          <cell r="O217">
            <v>3.0454821917808221</v>
          </cell>
          <cell r="P217">
            <v>0.60410958904109591</v>
          </cell>
        </row>
        <row r="218">
          <cell r="A218">
            <v>38254</v>
          </cell>
          <cell r="B218">
            <v>1.96</v>
          </cell>
          <cell r="C218">
            <v>502</v>
          </cell>
          <cell r="D218">
            <v>315</v>
          </cell>
          <cell r="E218">
            <v>164</v>
          </cell>
          <cell r="F218">
            <v>303</v>
          </cell>
          <cell r="G218">
            <v>362</v>
          </cell>
          <cell r="H218">
            <v>388</v>
          </cell>
          <cell r="I218">
            <v>399</v>
          </cell>
          <cell r="J218">
            <v>3.3220000000000001</v>
          </cell>
          <cell r="K218">
            <v>4.0289999999999999</v>
          </cell>
          <cell r="L218">
            <v>4.7990000000000004</v>
          </cell>
          <cell r="M218">
            <v>2.84</v>
          </cell>
          <cell r="N218">
            <v>3.081</v>
          </cell>
          <cell r="O218">
            <v>3.0301589041095891</v>
          </cell>
          <cell r="P218">
            <v>0.60547945205479448</v>
          </cell>
        </row>
        <row r="219">
          <cell r="A219">
            <v>38257</v>
          </cell>
          <cell r="B219">
            <v>1.97</v>
          </cell>
          <cell r="C219">
            <v>509</v>
          </cell>
          <cell r="D219">
            <v>310</v>
          </cell>
          <cell r="E219">
            <v>162</v>
          </cell>
          <cell r="F219">
            <v>295</v>
          </cell>
          <cell r="G219">
            <v>370</v>
          </cell>
          <cell r="H219">
            <v>382</v>
          </cell>
          <cell r="I219">
            <v>398</v>
          </cell>
          <cell r="J219">
            <v>3.2730000000000001</v>
          </cell>
          <cell r="K219">
            <v>3.9910000000000001</v>
          </cell>
          <cell r="L219">
            <v>4.7690000000000001</v>
          </cell>
          <cell r="M219">
            <v>2.8</v>
          </cell>
          <cell r="N219">
            <v>3.0365000000000002</v>
          </cell>
          <cell r="O219">
            <v>2.9846643835616442</v>
          </cell>
          <cell r="P219">
            <v>0.6095890410958904</v>
          </cell>
        </row>
        <row r="220">
          <cell r="A220">
            <v>38258</v>
          </cell>
          <cell r="B220">
            <v>1.9750000000000001</v>
          </cell>
          <cell r="C220">
            <v>506</v>
          </cell>
          <cell r="D220">
            <v>312</v>
          </cell>
          <cell r="E220">
            <v>153</v>
          </cell>
          <cell r="F220">
            <v>285</v>
          </cell>
          <cell r="G220">
            <v>354</v>
          </cell>
          <cell r="H220">
            <v>376</v>
          </cell>
          <cell r="I220">
            <v>388</v>
          </cell>
          <cell r="J220">
            <v>3.27</v>
          </cell>
          <cell r="K220">
            <v>4.0039999999999996</v>
          </cell>
          <cell r="L220">
            <v>4.7990000000000004</v>
          </cell>
          <cell r="M220">
            <v>2.89</v>
          </cell>
          <cell r="N220">
            <v>3.08</v>
          </cell>
          <cell r="O220">
            <v>3.0378356164383562</v>
          </cell>
          <cell r="P220">
            <v>0.61095890410958908</v>
          </cell>
        </row>
        <row r="221">
          <cell r="A221">
            <v>38259</v>
          </cell>
          <cell r="B221">
            <v>2.00563</v>
          </cell>
          <cell r="C221">
            <v>501</v>
          </cell>
          <cell r="D221">
            <v>311</v>
          </cell>
          <cell r="E221">
            <v>150</v>
          </cell>
          <cell r="F221">
            <v>285</v>
          </cell>
          <cell r="G221">
            <v>359</v>
          </cell>
          <cell r="H221">
            <v>375</v>
          </cell>
          <cell r="I221">
            <v>391</v>
          </cell>
          <cell r="J221">
            <v>3.3559999999999999</v>
          </cell>
          <cell r="K221">
            <v>4.0890000000000004</v>
          </cell>
          <cell r="L221">
            <v>4.867</v>
          </cell>
          <cell r="M221">
            <v>2.89</v>
          </cell>
          <cell r="N221">
            <v>3.1230000000000002</v>
          </cell>
          <cell r="O221">
            <v>3.0706547945205482</v>
          </cell>
          <cell r="P221">
            <v>0.61232876712328765</v>
          </cell>
        </row>
        <row r="222">
          <cell r="A222">
            <v>38260</v>
          </cell>
          <cell r="B222">
            <v>2.02</v>
          </cell>
          <cell r="C222">
            <v>501</v>
          </cell>
          <cell r="D222">
            <v>311</v>
          </cell>
          <cell r="E222">
            <v>146</v>
          </cell>
          <cell r="F222">
            <v>306</v>
          </cell>
          <cell r="G222">
            <v>372</v>
          </cell>
          <cell r="H222">
            <v>382</v>
          </cell>
          <cell r="I222">
            <v>393</v>
          </cell>
          <cell r="J222">
            <v>3.3730000000000002</v>
          </cell>
          <cell r="K222">
            <v>4.1210000000000004</v>
          </cell>
          <cell r="L222">
            <v>4.8929999999999998</v>
          </cell>
          <cell r="M222">
            <v>2.92</v>
          </cell>
          <cell r="N222">
            <v>3.1465000000000001</v>
          </cell>
          <cell r="O222">
            <v>3.094994520547945</v>
          </cell>
          <cell r="P222">
            <v>0.61369863013698633</v>
          </cell>
        </row>
        <row r="223">
          <cell r="A223">
            <v>38261</v>
          </cell>
          <cell r="B223">
            <v>2.0274999999999999</v>
          </cell>
          <cell r="C223">
            <v>493</v>
          </cell>
          <cell r="D223">
            <v>327</v>
          </cell>
          <cell r="E223">
            <v>147</v>
          </cell>
          <cell r="F223">
            <v>295</v>
          </cell>
          <cell r="G223">
            <v>362</v>
          </cell>
          <cell r="H223">
            <v>382</v>
          </cell>
          <cell r="I223">
            <v>390</v>
          </cell>
          <cell r="J223">
            <v>3.44</v>
          </cell>
          <cell r="K223">
            <v>4.21</v>
          </cell>
          <cell r="L223">
            <v>4.9450000000000003</v>
          </cell>
          <cell r="M223">
            <v>2.92</v>
          </cell>
          <cell r="N223">
            <v>3.1799999999999997</v>
          </cell>
          <cell r="O223">
            <v>3.1201643835616437</v>
          </cell>
          <cell r="P223">
            <v>0.6150684931506849</v>
          </cell>
        </row>
        <row r="224">
          <cell r="A224">
            <v>38264</v>
          </cell>
          <cell r="B224">
            <v>2.03125</v>
          </cell>
          <cell r="C224">
            <v>480</v>
          </cell>
          <cell r="D224">
            <v>321</v>
          </cell>
          <cell r="E224">
            <v>137</v>
          </cell>
          <cell r="F224">
            <v>293</v>
          </cell>
          <cell r="G224">
            <v>351</v>
          </cell>
          <cell r="H224">
            <v>368</v>
          </cell>
          <cell r="I224">
            <v>384</v>
          </cell>
          <cell r="J224">
            <v>3.44</v>
          </cell>
          <cell r="K224">
            <v>4.1900000000000004</v>
          </cell>
          <cell r="L224">
            <v>4.9279999999999999</v>
          </cell>
          <cell r="M224">
            <v>2.93</v>
          </cell>
          <cell r="N224">
            <v>3.1850000000000001</v>
          </cell>
          <cell r="O224">
            <v>3.1242191780821917</v>
          </cell>
          <cell r="P224">
            <v>0.61917808219178083</v>
          </cell>
        </row>
        <row r="225">
          <cell r="A225">
            <v>38265</v>
          </cell>
          <cell r="B225">
            <v>2.04</v>
          </cell>
          <cell r="C225">
            <v>478</v>
          </cell>
          <cell r="D225">
            <v>313</v>
          </cell>
          <cell r="E225">
            <v>128</v>
          </cell>
          <cell r="F225">
            <v>308</v>
          </cell>
          <cell r="G225">
            <v>357</v>
          </cell>
          <cell r="H225">
            <v>367</v>
          </cell>
          <cell r="I225">
            <v>389</v>
          </cell>
          <cell r="J225">
            <v>3.44</v>
          </cell>
          <cell r="K225">
            <v>4.18</v>
          </cell>
          <cell r="L225">
            <v>4.9320000000000004</v>
          </cell>
          <cell r="M225">
            <v>2.93</v>
          </cell>
          <cell r="N225">
            <v>3.1850000000000001</v>
          </cell>
          <cell r="O225">
            <v>3.1235205479452057</v>
          </cell>
          <cell r="P225">
            <v>0.6205479452054794</v>
          </cell>
        </row>
        <row r="226">
          <cell r="A226">
            <v>38266</v>
          </cell>
          <cell r="B226">
            <v>2.0449999999999999</v>
          </cell>
          <cell r="C226">
            <v>480</v>
          </cell>
          <cell r="D226">
            <v>332</v>
          </cell>
          <cell r="E226">
            <v>175</v>
          </cell>
          <cell r="F226">
            <v>308</v>
          </cell>
          <cell r="G226">
            <v>363</v>
          </cell>
          <cell r="H226">
            <v>388</v>
          </cell>
          <cell r="I226">
            <v>393</v>
          </cell>
          <cell r="J226">
            <v>3.51</v>
          </cell>
          <cell r="K226">
            <v>4.2300000000000004</v>
          </cell>
          <cell r="L226">
            <v>4.9690000000000003</v>
          </cell>
          <cell r="M226">
            <v>2.99</v>
          </cell>
          <cell r="N226">
            <v>3.25</v>
          </cell>
          <cell r="O226">
            <v>3.1866027397260277</v>
          </cell>
          <cell r="P226">
            <v>0.62191780821917808</v>
          </cell>
        </row>
        <row r="227">
          <cell r="A227">
            <v>38267</v>
          </cell>
          <cell r="B227">
            <v>2.06</v>
          </cell>
          <cell r="C227">
            <v>474</v>
          </cell>
          <cell r="D227">
            <v>327</v>
          </cell>
          <cell r="E227">
            <v>145</v>
          </cell>
          <cell r="F227">
            <v>303</v>
          </cell>
          <cell r="G227">
            <v>402</v>
          </cell>
          <cell r="H227">
            <v>387</v>
          </cell>
          <cell r="I227">
            <v>402</v>
          </cell>
          <cell r="J227">
            <v>3.53</v>
          </cell>
          <cell r="K227">
            <v>4.26</v>
          </cell>
          <cell r="L227" t="str">
            <v>n,d,</v>
          </cell>
          <cell r="M227">
            <v>3.01</v>
          </cell>
          <cell r="N227">
            <v>3.2699999999999996</v>
          </cell>
          <cell r="O227">
            <v>3.2058904109589035</v>
          </cell>
          <cell r="P227">
            <v>0.62328767123287676</v>
          </cell>
        </row>
        <row r="228">
          <cell r="A228">
            <v>38268</v>
          </cell>
          <cell r="B228">
            <v>2.06</v>
          </cell>
          <cell r="C228">
            <v>474</v>
          </cell>
          <cell r="D228">
            <v>321</v>
          </cell>
          <cell r="E228">
            <v>145</v>
          </cell>
          <cell r="F228">
            <v>303</v>
          </cell>
          <cell r="G228">
            <v>402</v>
          </cell>
          <cell r="H228">
            <v>387</v>
          </cell>
          <cell r="I228">
            <v>402</v>
          </cell>
          <cell r="J228">
            <v>3.39</v>
          </cell>
          <cell r="K228">
            <v>4.1500000000000004</v>
          </cell>
          <cell r="L228">
            <v>4.9960000000000004</v>
          </cell>
          <cell r="M228">
            <v>2.88</v>
          </cell>
          <cell r="N228">
            <v>3.1349999999999998</v>
          </cell>
          <cell r="O228">
            <v>3.0714246575342465</v>
          </cell>
          <cell r="P228">
            <v>0.62465753424657533</v>
          </cell>
        </row>
        <row r="229">
          <cell r="A229">
            <v>38271</v>
          </cell>
          <cell r="B229">
            <v>2.0525000000000002</v>
          </cell>
          <cell r="C229">
            <v>474</v>
          </cell>
          <cell r="D229">
            <v>321</v>
          </cell>
          <cell r="E229">
            <v>152</v>
          </cell>
          <cell r="F229">
            <v>292</v>
          </cell>
          <cell r="G229">
            <v>355</v>
          </cell>
          <cell r="H229">
            <v>375</v>
          </cell>
          <cell r="I229">
            <v>392</v>
          </cell>
          <cell r="J229">
            <v>3.39</v>
          </cell>
          <cell r="K229">
            <v>4.1500000000000004</v>
          </cell>
          <cell r="L229">
            <v>4.9000000000000004</v>
          </cell>
          <cell r="M229">
            <v>2.88</v>
          </cell>
          <cell r="N229">
            <v>3.1349999999999998</v>
          </cell>
          <cell r="O229">
            <v>3.0693287671232876</v>
          </cell>
          <cell r="P229">
            <v>0.62876712328767126</v>
          </cell>
        </row>
        <row r="230">
          <cell r="A230">
            <v>38272</v>
          </cell>
          <cell r="B230">
            <v>2.0581299999999998</v>
          </cell>
          <cell r="C230">
            <v>470</v>
          </cell>
          <cell r="D230">
            <v>318</v>
          </cell>
          <cell r="E230">
            <v>140</v>
          </cell>
          <cell r="F230">
            <v>287</v>
          </cell>
          <cell r="G230">
            <v>357</v>
          </cell>
          <cell r="H230">
            <v>374</v>
          </cell>
          <cell r="I230">
            <v>382</v>
          </cell>
          <cell r="J230">
            <v>3.35</v>
          </cell>
          <cell r="K230">
            <v>4.12</v>
          </cell>
          <cell r="L230">
            <v>4.8789999999999996</v>
          </cell>
          <cell r="M230">
            <v>2.84</v>
          </cell>
          <cell r="N230">
            <v>3.0949999999999998</v>
          </cell>
          <cell r="O230">
            <v>3.0286301369863011</v>
          </cell>
          <cell r="P230">
            <v>0.63013698630136983</v>
          </cell>
        </row>
        <row r="231">
          <cell r="A231">
            <v>38273</v>
          </cell>
          <cell r="B231">
            <v>2.0699999999999998</v>
          </cell>
          <cell r="C231">
            <v>481</v>
          </cell>
          <cell r="D231">
            <v>324</v>
          </cell>
          <cell r="E231">
            <v>153</v>
          </cell>
          <cell r="F231">
            <v>302</v>
          </cell>
          <cell r="G231">
            <v>358</v>
          </cell>
          <cell r="H231">
            <v>376</v>
          </cell>
          <cell r="I231">
            <v>382</v>
          </cell>
          <cell r="J231">
            <v>3.32</v>
          </cell>
          <cell r="K231">
            <v>4.09</v>
          </cell>
          <cell r="L231">
            <v>4.8689999999999998</v>
          </cell>
          <cell r="M231">
            <v>2.8</v>
          </cell>
          <cell r="N231">
            <v>3.0599999999999996</v>
          </cell>
          <cell r="O231">
            <v>2.9916164383561643</v>
          </cell>
          <cell r="P231">
            <v>0.63150684931506851</v>
          </cell>
        </row>
        <row r="232">
          <cell r="A232">
            <v>38274</v>
          </cell>
          <cell r="B232">
            <v>2.0699999999999998</v>
          </cell>
          <cell r="C232">
            <v>500</v>
          </cell>
          <cell r="D232">
            <v>334</v>
          </cell>
          <cell r="E232">
            <v>166</v>
          </cell>
          <cell r="F232">
            <v>319</v>
          </cell>
          <cell r="G232">
            <v>372</v>
          </cell>
          <cell r="H232">
            <v>395</v>
          </cell>
          <cell r="I232">
            <v>398</v>
          </cell>
          <cell r="J232">
            <v>3.26</v>
          </cell>
          <cell r="K232">
            <v>4.03</v>
          </cell>
          <cell r="L232">
            <v>4.8230000000000004</v>
          </cell>
          <cell r="M232">
            <v>2.76</v>
          </cell>
          <cell r="N232">
            <v>3.01</v>
          </cell>
          <cell r="O232">
            <v>2.9435616438356162</v>
          </cell>
          <cell r="P232">
            <v>0.63287671232876708</v>
          </cell>
        </row>
        <row r="233">
          <cell r="A233">
            <v>38275</v>
          </cell>
          <cell r="B233">
            <v>2.0699999999999998</v>
          </cell>
          <cell r="C233">
            <v>490</v>
          </cell>
          <cell r="D233">
            <v>331</v>
          </cell>
          <cell r="E233">
            <v>159</v>
          </cell>
          <cell r="F233">
            <v>311</v>
          </cell>
          <cell r="G233">
            <v>368</v>
          </cell>
          <cell r="H233">
            <v>385</v>
          </cell>
          <cell r="I233">
            <v>392</v>
          </cell>
          <cell r="J233">
            <v>3.31</v>
          </cell>
          <cell r="K233">
            <v>4.07</v>
          </cell>
          <cell r="L233">
            <v>4.8460000000000001</v>
          </cell>
          <cell r="M233">
            <v>2.8</v>
          </cell>
          <cell r="N233">
            <v>3.0549999999999997</v>
          </cell>
          <cell r="O233">
            <v>2.9865342465753422</v>
          </cell>
          <cell r="P233">
            <v>0.63424657534246576</v>
          </cell>
        </row>
        <row r="234">
          <cell r="A234">
            <v>38278</v>
          </cell>
          <cell r="B234">
            <v>2.0787499999999999</v>
          </cell>
          <cell r="C234">
            <v>491</v>
          </cell>
          <cell r="D234">
            <v>339</v>
          </cell>
          <cell r="E234">
            <v>191</v>
          </cell>
          <cell r="F234">
            <v>320</v>
          </cell>
          <cell r="G234">
            <v>382</v>
          </cell>
          <cell r="H234">
            <v>412</v>
          </cell>
          <cell r="I234">
            <v>405</v>
          </cell>
          <cell r="J234">
            <v>3.31</v>
          </cell>
          <cell r="K234">
            <v>4.07</v>
          </cell>
          <cell r="L234">
            <v>4.8390000000000004</v>
          </cell>
          <cell r="M234">
            <v>2.82</v>
          </cell>
          <cell r="N234">
            <v>3.0649999999999999</v>
          </cell>
          <cell r="O234">
            <v>2.9972054794520546</v>
          </cell>
          <cell r="P234">
            <v>0.63835616438356158</v>
          </cell>
        </row>
        <row r="235">
          <cell r="A235">
            <v>38279</v>
          </cell>
          <cell r="B235">
            <v>2.08</v>
          </cell>
          <cell r="C235">
            <v>503</v>
          </cell>
          <cell r="D235">
            <v>352</v>
          </cell>
          <cell r="E235">
            <v>174</v>
          </cell>
          <cell r="F235">
            <v>322</v>
          </cell>
          <cell r="G235">
            <v>390</v>
          </cell>
          <cell r="H235">
            <v>404</v>
          </cell>
          <cell r="I235">
            <v>412</v>
          </cell>
          <cell r="J235">
            <v>3.32</v>
          </cell>
          <cell r="K235">
            <v>4.07</v>
          </cell>
          <cell r="L235">
            <v>4.8159999999999998</v>
          </cell>
          <cell r="M235">
            <v>2.84</v>
          </cell>
          <cell r="N235">
            <v>3.08</v>
          </cell>
          <cell r="O235">
            <v>3.012931506849315</v>
          </cell>
          <cell r="P235">
            <v>0.63972602739726026</v>
          </cell>
        </row>
        <row r="236">
          <cell r="A236">
            <v>38280</v>
          </cell>
          <cell r="B236">
            <v>2.09</v>
          </cell>
          <cell r="C236">
            <v>506</v>
          </cell>
          <cell r="D236">
            <v>355</v>
          </cell>
          <cell r="E236">
            <v>187</v>
          </cell>
          <cell r="F236">
            <v>331</v>
          </cell>
          <cell r="G236">
            <v>398</v>
          </cell>
          <cell r="H236">
            <v>419</v>
          </cell>
          <cell r="I236">
            <v>422</v>
          </cell>
          <cell r="J236">
            <v>3.26</v>
          </cell>
          <cell r="K236">
            <v>4.01</v>
          </cell>
          <cell r="L236">
            <v>4.7729999999999997</v>
          </cell>
          <cell r="M236">
            <v>2.78</v>
          </cell>
          <cell r="N236">
            <v>3.0199999999999996</v>
          </cell>
          <cell r="O236">
            <v>2.9522739726027396</v>
          </cell>
          <cell r="P236">
            <v>0.64109589041095894</v>
          </cell>
        </row>
        <row r="237">
          <cell r="A237">
            <v>38281</v>
          </cell>
          <cell r="B237">
            <v>2.1</v>
          </cell>
          <cell r="C237">
            <v>503</v>
          </cell>
          <cell r="D237">
            <v>347</v>
          </cell>
          <cell r="E237">
            <v>184</v>
          </cell>
          <cell r="F237">
            <v>334</v>
          </cell>
          <cell r="G237">
            <v>390</v>
          </cell>
          <cell r="H237">
            <v>414</v>
          </cell>
          <cell r="I237">
            <v>417</v>
          </cell>
          <cell r="J237">
            <v>3.29</v>
          </cell>
          <cell r="K237">
            <v>4.01</v>
          </cell>
          <cell r="L237">
            <v>4.7699999999999996</v>
          </cell>
          <cell r="M237">
            <v>2.83</v>
          </cell>
          <cell r="N237">
            <v>3.06</v>
          </cell>
          <cell r="O237">
            <v>2.9944657534246577</v>
          </cell>
          <cell r="P237">
            <v>0.6424657534246575</v>
          </cell>
        </row>
        <row r="238">
          <cell r="A238">
            <v>38282</v>
          </cell>
          <cell r="B238">
            <v>2.11</v>
          </cell>
          <cell r="C238">
            <v>505</v>
          </cell>
          <cell r="D238">
            <v>354</v>
          </cell>
          <cell r="E238">
            <v>267</v>
          </cell>
          <cell r="F238">
            <v>341</v>
          </cell>
          <cell r="G238">
            <v>399</v>
          </cell>
          <cell r="H238">
            <v>415</v>
          </cell>
          <cell r="I238">
            <v>421</v>
          </cell>
          <cell r="J238">
            <v>3.26</v>
          </cell>
          <cell r="K238">
            <v>4</v>
          </cell>
          <cell r="L238">
            <v>4.7619999999999996</v>
          </cell>
          <cell r="M238">
            <v>2.79</v>
          </cell>
          <cell r="N238">
            <v>3.0249999999999999</v>
          </cell>
          <cell r="O238">
            <v>2.9573972602739724</v>
          </cell>
          <cell r="P238">
            <v>0.64383561643835618</v>
          </cell>
        </row>
        <row r="239">
          <cell r="A239">
            <v>38285</v>
          </cell>
          <cell r="B239">
            <v>2.11</v>
          </cell>
          <cell r="C239">
            <v>517</v>
          </cell>
          <cell r="D239">
            <v>354</v>
          </cell>
          <cell r="E239">
            <v>276</v>
          </cell>
          <cell r="F239">
            <v>345</v>
          </cell>
          <cell r="G239">
            <v>416</v>
          </cell>
          <cell r="H239">
            <v>414</v>
          </cell>
          <cell r="I239">
            <v>429</v>
          </cell>
          <cell r="J239">
            <v>3.25</v>
          </cell>
          <cell r="K239">
            <v>3.99</v>
          </cell>
          <cell r="L239">
            <v>4.7539999999999996</v>
          </cell>
          <cell r="M239">
            <v>2.78</v>
          </cell>
          <cell r="N239">
            <v>3.0149999999999997</v>
          </cell>
          <cell r="O239">
            <v>2.9454657534246573</v>
          </cell>
          <cell r="P239">
            <v>0.64794520547945211</v>
          </cell>
        </row>
        <row r="240">
          <cell r="A240">
            <v>38286</v>
          </cell>
          <cell r="B240">
            <v>2.11938</v>
          </cell>
          <cell r="C240">
            <v>512</v>
          </cell>
          <cell r="D240">
            <v>348</v>
          </cell>
          <cell r="E240">
            <v>200</v>
          </cell>
          <cell r="F240">
            <v>329</v>
          </cell>
          <cell r="G240">
            <v>389</v>
          </cell>
          <cell r="H240">
            <v>404</v>
          </cell>
          <cell r="I240">
            <v>416</v>
          </cell>
          <cell r="J240">
            <v>3.26</v>
          </cell>
          <cell r="K240">
            <v>4.01</v>
          </cell>
          <cell r="L240">
            <v>4.774</v>
          </cell>
          <cell r="M240">
            <v>2.8</v>
          </cell>
          <cell r="N240">
            <v>3.03</v>
          </cell>
          <cell r="O240">
            <v>2.9613150684931506</v>
          </cell>
          <cell r="P240">
            <v>0.64931506849315068</v>
          </cell>
        </row>
        <row r="241">
          <cell r="A241">
            <v>38287</v>
          </cell>
          <cell r="B241">
            <v>2.13</v>
          </cell>
          <cell r="C241">
            <v>497</v>
          </cell>
          <cell r="D241">
            <v>335</v>
          </cell>
          <cell r="E241">
            <v>159</v>
          </cell>
          <cell r="F241">
            <v>308</v>
          </cell>
          <cell r="G241">
            <v>368</v>
          </cell>
          <cell r="H241">
            <v>389</v>
          </cell>
          <cell r="I241">
            <v>405</v>
          </cell>
          <cell r="J241">
            <v>3.37</v>
          </cell>
          <cell r="K241">
            <v>4.1100000000000003</v>
          </cell>
          <cell r="L241">
            <v>4.8449999999999998</v>
          </cell>
          <cell r="M241">
            <v>2.89</v>
          </cell>
          <cell r="N241">
            <v>3.13</v>
          </cell>
          <cell r="O241">
            <v>3.0576712328767126</v>
          </cell>
          <cell r="P241">
            <v>0.65068493150684925</v>
          </cell>
        </row>
        <row r="242">
          <cell r="A242">
            <v>38288</v>
          </cell>
          <cell r="B242">
            <v>2.16</v>
          </cell>
          <cell r="C242">
            <v>496</v>
          </cell>
          <cell r="D242">
            <v>325</v>
          </cell>
          <cell r="E242">
            <v>154</v>
          </cell>
          <cell r="F242">
            <v>294</v>
          </cell>
          <cell r="G242">
            <v>362</v>
          </cell>
          <cell r="H242">
            <v>382</v>
          </cell>
          <cell r="I242">
            <v>395</v>
          </cell>
          <cell r="J242">
            <v>3.34</v>
          </cell>
          <cell r="K242">
            <v>4.09</v>
          </cell>
          <cell r="L242">
            <v>4.8179999999999996</v>
          </cell>
          <cell r="M242">
            <v>2.86</v>
          </cell>
          <cell r="N242">
            <v>3.0999999999999996</v>
          </cell>
          <cell r="O242">
            <v>3.027013698630137</v>
          </cell>
          <cell r="P242">
            <v>0.65205479452054793</v>
          </cell>
        </row>
        <row r="243">
          <cell r="A243">
            <v>38289</v>
          </cell>
          <cell r="B243">
            <v>2.17</v>
          </cell>
          <cell r="C243">
            <v>493</v>
          </cell>
          <cell r="D243">
            <v>318</v>
          </cell>
          <cell r="E243">
            <v>157</v>
          </cell>
          <cell r="F243">
            <v>297</v>
          </cell>
          <cell r="G243">
            <v>361</v>
          </cell>
          <cell r="H243">
            <v>379</v>
          </cell>
          <cell r="I243">
            <v>397</v>
          </cell>
          <cell r="J243">
            <v>3.3</v>
          </cell>
          <cell r="K243">
            <v>4.05</v>
          </cell>
          <cell r="L243">
            <v>4.79</v>
          </cell>
          <cell r="M243">
            <v>2.82</v>
          </cell>
          <cell r="N243">
            <v>3.0599999999999996</v>
          </cell>
          <cell r="O243">
            <v>2.9863561643835617</v>
          </cell>
          <cell r="P243">
            <v>0.65342465753424661</v>
          </cell>
        </row>
        <row r="244">
          <cell r="A244">
            <v>38292</v>
          </cell>
          <cell r="B244">
            <v>2.1800000000000002</v>
          </cell>
          <cell r="C244">
            <v>485</v>
          </cell>
          <cell r="D244">
            <v>311</v>
          </cell>
          <cell r="E244">
            <v>157</v>
          </cell>
          <cell r="F244">
            <v>297</v>
          </cell>
          <cell r="G244">
            <v>361</v>
          </cell>
          <cell r="H244">
            <v>379</v>
          </cell>
          <cell r="I244">
            <v>397</v>
          </cell>
          <cell r="J244">
            <v>3.36</v>
          </cell>
          <cell r="K244">
            <v>4.1100000000000003</v>
          </cell>
          <cell r="L244">
            <v>4.84</v>
          </cell>
          <cell r="M244">
            <v>2.89</v>
          </cell>
          <cell r="N244">
            <v>3.125</v>
          </cell>
          <cell r="O244">
            <v>3.0509589041095895</v>
          </cell>
          <cell r="P244">
            <v>0.65753424657534243</v>
          </cell>
        </row>
        <row r="245">
          <cell r="A245">
            <v>38293</v>
          </cell>
          <cell r="B245">
            <v>2.19</v>
          </cell>
          <cell r="C245">
            <v>479</v>
          </cell>
          <cell r="D245">
            <v>304</v>
          </cell>
          <cell r="E245">
            <v>134</v>
          </cell>
          <cell r="F245">
            <v>281</v>
          </cell>
          <cell r="G245">
            <v>344</v>
          </cell>
          <cell r="H245">
            <v>365</v>
          </cell>
          <cell r="I245">
            <v>383</v>
          </cell>
          <cell r="J245">
            <v>3.34</v>
          </cell>
          <cell r="K245">
            <v>4.0999999999999996</v>
          </cell>
          <cell r="L245">
            <v>4.84</v>
          </cell>
          <cell r="M245">
            <v>2.86</v>
          </cell>
          <cell r="N245">
            <v>3.0999999999999996</v>
          </cell>
          <cell r="O245">
            <v>3.0237260273972599</v>
          </cell>
          <cell r="P245">
            <v>0.65890410958904111</v>
          </cell>
        </row>
        <row r="246">
          <cell r="A246">
            <v>38294</v>
          </cell>
          <cell r="B246">
            <v>2.2000000000000002</v>
          </cell>
          <cell r="C246">
            <v>480</v>
          </cell>
          <cell r="D246">
            <v>304</v>
          </cell>
          <cell r="E246">
            <v>167</v>
          </cell>
          <cell r="F246">
            <v>279</v>
          </cell>
          <cell r="G246">
            <v>339</v>
          </cell>
          <cell r="H246">
            <v>367</v>
          </cell>
          <cell r="I246">
            <v>388</v>
          </cell>
          <cell r="J246">
            <v>3.35</v>
          </cell>
          <cell r="K246">
            <v>4.09</v>
          </cell>
          <cell r="L246">
            <v>4.83</v>
          </cell>
          <cell r="M246">
            <v>2.85</v>
          </cell>
          <cell r="N246">
            <v>3.1</v>
          </cell>
          <cell r="O246">
            <v>3.0198630136986302</v>
          </cell>
          <cell r="P246">
            <v>0.66027397260273979</v>
          </cell>
        </row>
        <row r="247">
          <cell r="A247">
            <v>38295</v>
          </cell>
          <cell r="B247">
            <v>2.21</v>
          </cell>
          <cell r="C247">
            <v>473</v>
          </cell>
          <cell r="D247">
            <v>295</v>
          </cell>
          <cell r="E247">
            <v>125</v>
          </cell>
          <cell r="F247">
            <v>275</v>
          </cell>
          <cell r="G247">
            <v>336</v>
          </cell>
          <cell r="H247">
            <v>361</v>
          </cell>
          <cell r="I247">
            <v>384</v>
          </cell>
          <cell r="J247">
            <v>3.37</v>
          </cell>
          <cell r="K247">
            <v>4.0999999999999996</v>
          </cell>
          <cell r="L247">
            <v>4.82</v>
          </cell>
          <cell r="M247">
            <v>2.89</v>
          </cell>
          <cell r="N247">
            <v>3.13</v>
          </cell>
          <cell r="O247">
            <v>3.05241095890411</v>
          </cell>
          <cell r="P247">
            <v>0.66164383561643836</v>
          </cell>
        </row>
        <row r="248">
          <cell r="A248">
            <v>38296</v>
          </cell>
          <cell r="B248">
            <v>2.2200000000000002</v>
          </cell>
          <cell r="C248">
            <v>473</v>
          </cell>
          <cell r="D248">
            <v>292</v>
          </cell>
          <cell r="E248">
            <v>128</v>
          </cell>
          <cell r="F248">
            <v>277</v>
          </cell>
          <cell r="G248">
            <v>332</v>
          </cell>
          <cell r="H248">
            <v>357</v>
          </cell>
          <cell r="I248">
            <v>383</v>
          </cell>
          <cell r="J248">
            <v>3.51</v>
          </cell>
          <cell r="K248">
            <v>4.21</v>
          </cell>
          <cell r="L248">
            <v>4.92</v>
          </cell>
          <cell r="M248">
            <v>3.04</v>
          </cell>
          <cell r="N248">
            <v>3.2749999999999999</v>
          </cell>
          <cell r="O248">
            <v>3.1983835616438356</v>
          </cell>
          <cell r="P248">
            <v>0.66301369863013693</v>
          </cell>
        </row>
        <row r="249">
          <cell r="A249">
            <v>38299</v>
          </cell>
          <cell r="B249">
            <v>2.2599999999999998</v>
          </cell>
          <cell r="C249">
            <v>475</v>
          </cell>
          <cell r="D249">
            <v>289</v>
          </cell>
          <cell r="E249">
            <v>115</v>
          </cell>
          <cell r="F249">
            <v>264</v>
          </cell>
          <cell r="G249">
            <v>322</v>
          </cell>
          <cell r="H249">
            <v>343</v>
          </cell>
          <cell r="I249">
            <v>375</v>
          </cell>
          <cell r="J249">
            <v>3.51</v>
          </cell>
          <cell r="K249">
            <v>4.22</v>
          </cell>
          <cell r="L249">
            <v>4.95</v>
          </cell>
          <cell r="M249">
            <v>3.08</v>
          </cell>
          <cell r="N249">
            <v>3.2949999999999999</v>
          </cell>
          <cell r="O249">
            <v>3.2231369863013697</v>
          </cell>
          <cell r="P249">
            <v>0.66712328767123286</v>
          </cell>
        </row>
        <row r="250">
          <cell r="A250">
            <v>38300</v>
          </cell>
          <cell r="B250">
            <v>2.2737500000000002</v>
          </cell>
          <cell r="C250">
            <v>477</v>
          </cell>
          <cell r="D250">
            <v>291</v>
          </cell>
          <cell r="E250">
            <v>106</v>
          </cell>
          <cell r="F250">
            <v>260</v>
          </cell>
          <cell r="G250">
            <v>325</v>
          </cell>
          <cell r="H250">
            <v>343</v>
          </cell>
          <cell r="I250">
            <v>364</v>
          </cell>
          <cell r="J250">
            <v>3.53</v>
          </cell>
          <cell r="K250">
            <v>4.22</v>
          </cell>
          <cell r="L250">
            <v>4.95</v>
          </cell>
          <cell r="M250">
            <v>3.05</v>
          </cell>
          <cell r="N250">
            <v>3.29</v>
          </cell>
          <cell r="O250">
            <v>3.2091232876712326</v>
          </cell>
          <cell r="P250">
            <v>0.66849315068493154</v>
          </cell>
        </row>
        <row r="251">
          <cell r="A251">
            <v>38301</v>
          </cell>
          <cell r="B251">
            <v>2.2762500000000001</v>
          </cell>
          <cell r="C251">
            <v>472</v>
          </cell>
          <cell r="D251">
            <v>287</v>
          </cell>
          <cell r="E251">
            <v>110</v>
          </cell>
          <cell r="F251">
            <v>262</v>
          </cell>
          <cell r="G251">
            <v>326</v>
          </cell>
          <cell r="H251">
            <v>353</v>
          </cell>
          <cell r="I251">
            <v>367</v>
          </cell>
          <cell r="J251">
            <v>3.56</v>
          </cell>
          <cell r="K251">
            <v>4.25</v>
          </cell>
          <cell r="L251">
            <v>4.97</v>
          </cell>
          <cell r="M251">
            <v>3.07</v>
          </cell>
          <cell r="N251">
            <v>3.3149999999999999</v>
          </cell>
          <cell r="O251">
            <v>3.2317671232876712</v>
          </cell>
          <cell r="P251">
            <v>0.66986301369863011</v>
          </cell>
        </row>
        <row r="252">
          <cell r="A252">
            <v>38302</v>
          </cell>
          <cell r="B252">
            <v>2.29</v>
          </cell>
          <cell r="C252">
            <v>472</v>
          </cell>
          <cell r="D252">
            <v>287</v>
          </cell>
          <cell r="E252">
            <v>110</v>
          </cell>
          <cell r="F252">
            <v>262</v>
          </cell>
          <cell r="G252">
            <v>325</v>
          </cell>
          <cell r="H252">
            <v>353</v>
          </cell>
          <cell r="I252">
            <v>367</v>
          </cell>
          <cell r="J252">
            <v>3.56</v>
          </cell>
          <cell r="K252">
            <v>4.25</v>
          </cell>
          <cell r="L252">
            <v>4.97</v>
          </cell>
          <cell r="M252">
            <v>3.07</v>
          </cell>
          <cell r="N252">
            <v>3.3149999999999999</v>
          </cell>
          <cell r="O252">
            <v>3.231095890410959</v>
          </cell>
          <cell r="P252">
            <v>0.67123287671232879</v>
          </cell>
        </row>
        <row r="253">
          <cell r="A253">
            <v>38303</v>
          </cell>
          <cell r="B253">
            <v>2.29</v>
          </cell>
          <cell r="C253">
            <v>472</v>
          </cell>
          <cell r="D253">
            <v>287</v>
          </cell>
          <cell r="E253">
            <v>122</v>
          </cell>
          <cell r="F253">
            <v>256</v>
          </cell>
          <cell r="G253">
            <v>325</v>
          </cell>
          <cell r="H253">
            <v>337</v>
          </cell>
          <cell r="I253">
            <v>364</v>
          </cell>
          <cell r="J253">
            <v>3.53</v>
          </cell>
          <cell r="K253">
            <v>4.2</v>
          </cell>
          <cell r="L253">
            <v>4.91</v>
          </cell>
          <cell r="M253">
            <v>3.1</v>
          </cell>
          <cell r="N253">
            <v>3.3149999999999999</v>
          </cell>
          <cell r="O253">
            <v>3.2407808219178085</v>
          </cell>
          <cell r="P253">
            <v>0.67260273972602747</v>
          </cell>
        </row>
        <row r="254">
          <cell r="A254">
            <v>38306</v>
          </cell>
          <cell r="B254">
            <v>2.2999999999999998</v>
          </cell>
          <cell r="C254">
            <v>462</v>
          </cell>
          <cell r="D254">
            <v>274</v>
          </cell>
          <cell r="E254">
            <v>104</v>
          </cell>
          <cell r="F254">
            <v>256</v>
          </cell>
          <cell r="G254">
            <v>318</v>
          </cell>
          <cell r="H254">
            <v>337</v>
          </cell>
          <cell r="I254">
            <v>369</v>
          </cell>
          <cell r="J254">
            <v>3.53</v>
          </cell>
          <cell r="K254">
            <v>4.2</v>
          </cell>
          <cell r="L254">
            <v>4.91</v>
          </cell>
          <cell r="M254">
            <v>3.12</v>
          </cell>
          <cell r="N254">
            <v>3.3250000000000002</v>
          </cell>
          <cell r="O254">
            <v>3.2525479452054795</v>
          </cell>
          <cell r="P254">
            <v>0.67671232876712328</v>
          </cell>
        </row>
        <row r="255">
          <cell r="A255">
            <v>38307</v>
          </cell>
          <cell r="B255">
            <v>2.31</v>
          </cell>
          <cell r="C255">
            <v>463</v>
          </cell>
          <cell r="D255">
            <v>276</v>
          </cell>
          <cell r="E255">
            <v>125</v>
          </cell>
          <cell r="F255">
            <v>253</v>
          </cell>
          <cell r="G255">
            <v>316</v>
          </cell>
          <cell r="H255">
            <v>335</v>
          </cell>
          <cell r="I255">
            <v>357</v>
          </cell>
          <cell r="J255">
            <v>3.56</v>
          </cell>
          <cell r="K255">
            <v>4.21</v>
          </cell>
          <cell r="L255">
            <v>4.92</v>
          </cell>
          <cell r="M255">
            <v>3.14</v>
          </cell>
          <cell r="N255">
            <v>3.35</v>
          </cell>
          <cell r="O255">
            <v>3.2752054794520546</v>
          </cell>
          <cell r="P255">
            <v>0.67808219178082196</v>
          </cell>
        </row>
        <row r="256">
          <cell r="A256">
            <v>38308</v>
          </cell>
          <cell r="B256">
            <v>2.33</v>
          </cell>
          <cell r="C256">
            <v>460</v>
          </cell>
          <cell r="D256">
            <v>278</v>
          </cell>
          <cell r="E256">
            <v>125</v>
          </cell>
          <cell r="F256">
            <v>251</v>
          </cell>
          <cell r="G256">
            <v>317</v>
          </cell>
          <cell r="H256">
            <v>338</v>
          </cell>
          <cell r="I256">
            <v>361</v>
          </cell>
          <cell r="J256">
            <v>3.47</v>
          </cell>
          <cell r="K256">
            <v>4.1399999999999997</v>
          </cell>
          <cell r="L256">
            <v>4.8499999999999996</v>
          </cell>
          <cell r="M256">
            <v>3.07</v>
          </cell>
          <cell r="N256">
            <v>3.27</v>
          </cell>
          <cell r="O256">
            <v>3.1982191780821916</v>
          </cell>
          <cell r="P256">
            <v>0.67945205479452053</v>
          </cell>
        </row>
        <row r="257">
          <cell r="A257">
            <v>38309</v>
          </cell>
          <cell r="B257">
            <v>2.3387500000000001</v>
          </cell>
          <cell r="C257">
            <v>460</v>
          </cell>
          <cell r="D257">
            <v>278</v>
          </cell>
          <cell r="E257">
            <v>110</v>
          </cell>
          <cell r="F257">
            <v>252</v>
          </cell>
          <cell r="G257">
            <v>320</v>
          </cell>
          <cell r="H257">
            <v>332</v>
          </cell>
          <cell r="I257">
            <v>361</v>
          </cell>
          <cell r="J257">
            <v>3.48</v>
          </cell>
          <cell r="K257">
            <v>4.12</v>
          </cell>
          <cell r="L257">
            <v>4.82</v>
          </cell>
          <cell r="M257">
            <v>3.08</v>
          </cell>
          <cell r="N257">
            <v>3.2800000000000002</v>
          </cell>
          <cell r="O257">
            <v>3.2076712328767121</v>
          </cell>
          <cell r="P257">
            <v>0.68082191780821921</v>
          </cell>
        </row>
        <row r="258">
          <cell r="A258">
            <v>38310</v>
          </cell>
          <cell r="B258">
            <v>2.3450000000000002</v>
          </cell>
          <cell r="C258">
            <v>460</v>
          </cell>
          <cell r="D258">
            <v>278</v>
          </cell>
          <cell r="E258">
            <v>139</v>
          </cell>
          <cell r="F258">
            <v>257</v>
          </cell>
          <cell r="G258">
            <v>316</v>
          </cell>
          <cell r="H258">
            <v>338</v>
          </cell>
          <cell r="I258">
            <v>361</v>
          </cell>
          <cell r="J258">
            <v>3.57</v>
          </cell>
          <cell r="K258">
            <v>4.2</v>
          </cell>
          <cell r="L258">
            <v>4.8899999999999997</v>
          </cell>
          <cell r="M258">
            <v>3.17</v>
          </cell>
          <cell r="N258">
            <v>3.37</v>
          </cell>
          <cell r="O258">
            <v>3.2971232876712326</v>
          </cell>
          <cell r="P258">
            <v>0.68219178082191778</v>
          </cell>
        </row>
        <row r="259">
          <cell r="A259">
            <v>38313</v>
          </cell>
          <cell r="B259">
            <v>2.36</v>
          </cell>
          <cell r="C259">
            <v>462</v>
          </cell>
          <cell r="D259">
            <v>276</v>
          </cell>
          <cell r="E259">
            <v>188</v>
          </cell>
          <cell r="F259">
            <v>254</v>
          </cell>
          <cell r="G259">
            <v>319</v>
          </cell>
          <cell r="H259">
            <v>341</v>
          </cell>
          <cell r="I259">
            <v>363</v>
          </cell>
          <cell r="J259">
            <v>3.56</v>
          </cell>
          <cell r="K259">
            <v>4.18</v>
          </cell>
          <cell r="L259">
            <v>4.8499999999999996</v>
          </cell>
          <cell r="M259">
            <v>3.18</v>
          </cell>
          <cell r="N259">
            <v>3.37</v>
          </cell>
          <cell r="O259">
            <v>3.2992054794520547</v>
          </cell>
          <cell r="P259">
            <v>0.68630136986301371</v>
          </cell>
        </row>
        <row r="260">
          <cell r="A260">
            <v>38314</v>
          </cell>
          <cell r="B260">
            <v>2.38</v>
          </cell>
          <cell r="C260">
            <v>459</v>
          </cell>
          <cell r="D260">
            <v>270</v>
          </cell>
          <cell r="E260">
            <v>112</v>
          </cell>
          <cell r="F260">
            <v>255</v>
          </cell>
          <cell r="G260">
            <v>315</v>
          </cell>
          <cell r="H260">
            <v>328</v>
          </cell>
          <cell r="I260">
            <v>364</v>
          </cell>
          <cell r="J260">
            <v>3.58</v>
          </cell>
          <cell r="K260">
            <v>4.1900000000000004</v>
          </cell>
          <cell r="L260">
            <v>4.8499999999999996</v>
          </cell>
          <cell r="M260">
            <v>3.2</v>
          </cell>
          <cell r="N260">
            <v>3.39</v>
          </cell>
          <cell r="O260">
            <v>3.3186849315068496</v>
          </cell>
          <cell r="P260">
            <v>0.68767123287671228</v>
          </cell>
        </row>
        <row r="261">
          <cell r="A261">
            <v>38315</v>
          </cell>
          <cell r="B261">
            <v>2.2000000000000002</v>
          </cell>
          <cell r="C261">
            <v>452</v>
          </cell>
          <cell r="D261">
            <v>270</v>
          </cell>
          <cell r="E261">
            <v>110</v>
          </cell>
          <cell r="F261">
            <v>251</v>
          </cell>
          <cell r="G261">
            <v>314</v>
          </cell>
          <cell r="H261">
            <v>328</v>
          </cell>
          <cell r="I261">
            <v>364</v>
          </cell>
          <cell r="J261">
            <v>3.61</v>
          </cell>
          <cell r="K261">
            <v>4.2</v>
          </cell>
          <cell r="L261">
            <v>4.8499999999999996</v>
          </cell>
          <cell r="M261">
            <v>3.23</v>
          </cell>
          <cell r="N261">
            <v>3.42</v>
          </cell>
          <cell r="O261">
            <v>3.3481643835616435</v>
          </cell>
          <cell r="P261">
            <v>0.68904109589041096</v>
          </cell>
        </row>
        <row r="262">
          <cell r="A262">
            <v>38316</v>
          </cell>
          <cell r="B262">
            <v>2.21</v>
          </cell>
          <cell r="C262">
            <v>452</v>
          </cell>
          <cell r="D262">
            <v>270</v>
          </cell>
          <cell r="E262">
            <v>110</v>
          </cell>
          <cell r="F262">
            <v>251</v>
          </cell>
          <cell r="G262">
            <v>314</v>
          </cell>
          <cell r="H262">
            <v>328</v>
          </cell>
          <cell r="I262">
            <v>364</v>
          </cell>
          <cell r="J262">
            <v>3.61</v>
          </cell>
          <cell r="K262">
            <v>4.2</v>
          </cell>
          <cell r="L262">
            <v>4.8499999999999996</v>
          </cell>
          <cell r="M262">
            <v>3.23</v>
          </cell>
          <cell r="N262">
            <v>3.42</v>
          </cell>
          <cell r="O262">
            <v>3.3476438356164384</v>
          </cell>
          <cell r="P262">
            <v>0.69041095890410964</v>
          </cell>
        </row>
        <row r="263">
          <cell r="A263">
            <v>38317</v>
          </cell>
          <cell r="B263">
            <v>2.2200000000000002</v>
          </cell>
          <cell r="C263">
            <v>449</v>
          </cell>
          <cell r="D263">
            <v>268</v>
          </cell>
          <cell r="E263">
            <v>106</v>
          </cell>
          <cell r="F263">
            <v>250</v>
          </cell>
          <cell r="G263">
            <v>309</v>
          </cell>
          <cell r="H263">
            <v>324</v>
          </cell>
          <cell r="I263">
            <v>358</v>
          </cell>
          <cell r="J263">
            <v>3.64</v>
          </cell>
          <cell r="K263">
            <v>4.24</v>
          </cell>
          <cell r="L263">
            <v>4.9000000000000004</v>
          </cell>
          <cell r="M263">
            <v>3.25</v>
          </cell>
          <cell r="N263">
            <v>3.4450000000000003</v>
          </cell>
          <cell r="O263">
            <v>3.3702054794520548</v>
          </cell>
          <cell r="P263">
            <v>0.69178082191780821</v>
          </cell>
        </row>
        <row r="264">
          <cell r="A264">
            <v>38320</v>
          </cell>
          <cell r="B264">
            <v>2.2599999999999998</v>
          </cell>
          <cell r="C264">
            <v>449</v>
          </cell>
          <cell r="D264">
            <v>268</v>
          </cell>
          <cell r="E264">
            <v>115</v>
          </cell>
          <cell r="F264">
            <v>253</v>
          </cell>
          <cell r="G264">
            <v>326</v>
          </cell>
          <cell r="H264">
            <v>330</v>
          </cell>
          <cell r="I264">
            <v>356</v>
          </cell>
          <cell r="J264">
            <v>3.72</v>
          </cell>
          <cell r="K264">
            <v>4.34</v>
          </cell>
          <cell r="L264">
            <v>4.99</v>
          </cell>
          <cell r="M264">
            <v>3.31</v>
          </cell>
          <cell r="N264">
            <v>3.5150000000000001</v>
          </cell>
          <cell r="O264">
            <v>3.4346849315068493</v>
          </cell>
          <cell r="P264">
            <v>0.69589041095890414</v>
          </cell>
        </row>
        <row r="265">
          <cell r="A265">
            <v>38321</v>
          </cell>
          <cell r="B265">
            <v>2.2737500000000002</v>
          </cell>
          <cell r="C265">
            <v>451</v>
          </cell>
          <cell r="D265">
            <v>274</v>
          </cell>
          <cell r="E265">
            <v>172</v>
          </cell>
          <cell r="F265">
            <v>253</v>
          </cell>
          <cell r="G265">
            <v>320</v>
          </cell>
          <cell r="H265">
            <v>338</v>
          </cell>
          <cell r="I265">
            <v>365</v>
          </cell>
          <cell r="J265">
            <v>3.72</v>
          </cell>
          <cell r="K265">
            <v>4.3600000000000003</v>
          </cell>
          <cell r="L265">
            <v>5.03</v>
          </cell>
          <cell r="M265">
            <v>3.29</v>
          </cell>
          <cell r="N265">
            <v>3.5049999999999999</v>
          </cell>
          <cell r="O265">
            <v>3.4201780821917813</v>
          </cell>
          <cell r="P265">
            <v>0.69726027397260271</v>
          </cell>
        </row>
        <row r="266">
          <cell r="A266">
            <v>38322</v>
          </cell>
          <cell r="B266">
            <v>2.4187500000000002</v>
          </cell>
          <cell r="C266">
            <v>445</v>
          </cell>
          <cell r="D266">
            <v>260</v>
          </cell>
          <cell r="E266">
            <v>121</v>
          </cell>
          <cell r="F266">
            <v>247</v>
          </cell>
          <cell r="G266">
            <v>304</v>
          </cell>
          <cell r="H266">
            <v>328</v>
          </cell>
          <cell r="I266">
            <v>355</v>
          </cell>
          <cell r="J266">
            <v>3.72</v>
          </cell>
          <cell r="K266">
            <v>4.38</v>
          </cell>
          <cell r="L266">
            <v>5.04</v>
          </cell>
          <cell r="M266">
            <v>3.28</v>
          </cell>
          <cell r="N266">
            <v>3.5</v>
          </cell>
          <cell r="O266">
            <v>3.4126027397260277</v>
          </cell>
          <cell r="P266">
            <v>0.69863013698630139</v>
          </cell>
        </row>
        <row r="267">
          <cell r="A267">
            <v>38323</v>
          </cell>
          <cell r="B267">
            <v>2.4375</v>
          </cell>
          <cell r="C267">
            <v>450</v>
          </cell>
          <cell r="D267">
            <v>263</v>
          </cell>
          <cell r="E267">
            <v>166</v>
          </cell>
          <cell r="F267">
            <v>243</v>
          </cell>
          <cell r="G267">
            <v>309</v>
          </cell>
          <cell r="H267">
            <v>321</v>
          </cell>
          <cell r="I267">
            <v>351</v>
          </cell>
          <cell r="J267">
            <v>3.75</v>
          </cell>
          <cell r="K267">
            <v>4.4000000000000004</v>
          </cell>
          <cell r="L267">
            <v>5.07</v>
          </cell>
          <cell r="M267">
            <v>3.3</v>
          </cell>
          <cell r="N267">
            <v>3.5249999999999999</v>
          </cell>
          <cell r="O267">
            <v>3.4349999999999996</v>
          </cell>
          <cell r="P267">
            <v>0.7</v>
          </cell>
        </row>
        <row r="268">
          <cell r="A268">
            <v>38324</v>
          </cell>
          <cell r="B268">
            <v>2.44</v>
          </cell>
          <cell r="C268">
            <v>450</v>
          </cell>
          <cell r="D268">
            <v>263</v>
          </cell>
          <cell r="E268">
            <v>164</v>
          </cell>
          <cell r="F268">
            <v>251</v>
          </cell>
          <cell r="G268">
            <v>317</v>
          </cell>
          <cell r="H268">
            <v>332</v>
          </cell>
          <cell r="I268">
            <v>352</v>
          </cell>
          <cell r="J268">
            <v>3.61</v>
          </cell>
          <cell r="K268">
            <v>4.2699999999999996</v>
          </cell>
          <cell r="L268">
            <v>4.95</v>
          </cell>
          <cell r="M268">
            <v>3.19</v>
          </cell>
          <cell r="N268">
            <v>3.4</v>
          </cell>
          <cell r="O268">
            <v>3.3154246575342463</v>
          </cell>
          <cell r="P268">
            <v>0.70136986301369864</v>
          </cell>
        </row>
        <row r="269">
          <cell r="A269">
            <v>38327</v>
          </cell>
          <cell r="B269">
            <v>2.44</v>
          </cell>
          <cell r="C269">
            <v>453</v>
          </cell>
          <cell r="D269">
            <v>275</v>
          </cell>
          <cell r="E269">
            <v>133</v>
          </cell>
          <cell r="F269">
            <v>242</v>
          </cell>
          <cell r="G269">
            <v>307</v>
          </cell>
          <cell r="H269">
            <v>317</v>
          </cell>
          <cell r="I269">
            <v>348</v>
          </cell>
          <cell r="J269">
            <v>3.59</v>
          </cell>
          <cell r="K269">
            <v>4.24</v>
          </cell>
          <cell r="L269">
            <v>4.92</v>
          </cell>
          <cell r="M269">
            <v>3.17</v>
          </cell>
          <cell r="N269">
            <v>3.38</v>
          </cell>
          <cell r="O269">
            <v>3.2936986301369862</v>
          </cell>
          <cell r="P269">
            <v>0.70547945205479445</v>
          </cell>
        </row>
        <row r="270">
          <cell r="A270">
            <v>38328</v>
          </cell>
          <cell r="B270">
            <v>2.4500000000000002</v>
          </cell>
          <cell r="C270">
            <v>452</v>
          </cell>
          <cell r="D270">
            <v>263</v>
          </cell>
          <cell r="E270">
            <v>116</v>
          </cell>
          <cell r="F270">
            <v>233</v>
          </cell>
          <cell r="G270">
            <v>299</v>
          </cell>
          <cell r="H270">
            <v>317</v>
          </cell>
          <cell r="I270">
            <v>347</v>
          </cell>
          <cell r="J270">
            <v>3.6</v>
          </cell>
          <cell r="K270">
            <v>4.2300000000000004</v>
          </cell>
          <cell r="L270">
            <v>4.91</v>
          </cell>
          <cell r="M270">
            <v>3.19</v>
          </cell>
          <cell r="N270">
            <v>3.395</v>
          </cell>
          <cell r="O270">
            <v>3.3101917808219179</v>
          </cell>
          <cell r="P270">
            <v>0.70684931506849313</v>
          </cell>
        </row>
        <row r="271">
          <cell r="A271">
            <v>38329</v>
          </cell>
          <cell r="B271">
            <v>2.46</v>
          </cell>
          <cell r="C271">
            <v>457</v>
          </cell>
          <cell r="D271">
            <v>255</v>
          </cell>
          <cell r="E271">
            <v>116</v>
          </cell>
          <cell r="F271">
            <v>233</v>
          </cell>
          <cell r="G271">
            <v>299</v>
          </cell>
          <cell r="H271">
            <v>317</v>
          </cell>
          <cell r="I271">
            <v>347</v>
          </cell>
          <cell r="J271">
            <v>3.53</v>
          </cell>
          <cell r="K271">
            <v>4.1399999999999997</v>
          </cell>
          <cell r="L271">
            <v>4.8</v>
          </cell>
          <cell r="M271">
            <v>3.12</v>
          </cell>
          <cell r="N271">
            <v>3.3250000000000002</v>
          </cell>
          <cell r="O271">
            <v>3.2396301369863014</v>
          </cell>
          <cell r="P271">
            <v>0.70821917808219181</v>
          </cell>
        </row>
        <row r="272">
          <cell r="A272">
            <v>38330</v>
          </cell>
          <cell r="B272">
            <v>2.4700000000000002</v>
          </cell>
          <cell r="C272">
            <v>458</v>
          </cell>
          <cell r="D272">
            <v>253</v>
          </cell>
          <cell r="E272">
            <v>97</v>
          </cell>
          <cell r="F272">
            <v>238</v>
          </cell>
          <cell r="G272">
            <v>296</v>
          </cell>
          <cell r="H272">
            <v>318</v>
          </cell>
          <cell r="I272">
            <v>345</v>
          </cell>
          <cell r="J272">
            <v>3.54</v>
          </cell>
          <cell r="K272">
            <v>4.1900000000000004</v>
          </cell>
          <cell r="L272">
            <v>4.84</v>
          </cell>
          <cell r="M272">
            <v>3.15</v>
          </cell>
          <cell r="N272">
            <v>3.3449999999999998</v>
          </cell>
          <cell r="O272">
            <v>3.2632602739726027</v>
          </cell>
          <cell r="P272">
            <v>0.70958904109589038</v>
          </cell>
        </row>
        <row r="273">
          <cell r="A273">
            <v>38331</v>
          </cell>
          <cell r="B273">
            <v>2.48</v>
          </cell>
          <cell r="C273">
            <v>456</v>
          </cell>
          <cell r="D273">
            <v>250</v>
          </cell>
          <cell r="E273">
            <v>83</v>
          </cell>
          <cell r="F273">
            <v>231</v>
          </cell>
          <cell r="G273">
            <v>290</v>
          </cell>
          <cell r="H273">
            <v>315</v>
          </cell>
          <cell r="I273">
            <v>349</v>
          </cell>
          <cell r="J273">
            <v>3.52</v>
          </cell>
          <cell r="K273">
            <v>4.16</v>
          </cell>
          <cell r="L273">
            <v>4.83</v>
          </cell>
          <cell r="M273">
            <v>3.15</v>
          </cell>
          <cell r="N273">
            <v>3.335</v>
          </cell>
          <cell r="O273">
            <v>3.2569452054794521</v>
          </cell>
          <cell r="P273">
            <v>0.71095890410958906</v>
          </cell>
        </row>
        <row r="274">
          <cell r="A274">
            <v>38334</v>
          </cell>
          <cell r="B274">
            <v>2.4900000000000002</v>
          </cell>
          <cell r="C274">
            <v>454</v>
          </cell>
          <cell r="D274">
            <v>237</v>
          </cell>
          <cell r="E274">
            <v>94</v>
          </cell>
          <cell r="F274">
            <v>229</v>
          </cell>
          <cell r="G274">
            <v>281</v>
          </cell>
          <cell r="H274">
            <v>296</v>
          </cell>
          <cell r="I274">
            <v>332</v>
          </cell>
          <cell r="J274">
            <v>3.54</v>
          </cell>
          <cell r="K274">
            <v>4.16</v>
          </cell>
          <cell r="L274">
            <v>4.8099999999999996</v>
          </cell>
          <cell r="M274">
            <v>3.18</v>
          </cell>
          <cell r="N274">
            <v>3.3600000000000003</v>
          </cell>
          <cell r="O274">
            <v>3.2825753424657531</v>
          </cell>
          <cell r="P274">
            <v>0.71506849315068499</v>
          </cell>
        </row>
        <row r="275">
          <cell r="A275">
            <v>38335</v>
          </cell>
          <cell r="B275">
            <v>2.5</v>
          </cell>
          <cell r="C275">
            <v>452</v>
          </cell>
          <cell r="D275">
            <v>235</v>
          </cell>
          <cell r="E275">
            <v>79</v>
          </cell>
          <cell r="F275">
            <v>214</v>
          </cell>
          <cell r="G275">
            <v>277</v>
          </cell>
          <cell r="H275">
            <v>429</v>
          </cell>
          <cell r="I275">
            <v>329</v>
          </cell>
          <cell r="J275">
            <v>3.53</v>
          </cell>
          <cell r="K275">
            <v>4.1399999999999997</v>
          </cell>
          <cell r="L275">
            <v>4.79</v>
          </cell>
          <cell r="M275">
            <v>3.17</v>
          </cell>
          <cell r="N275">
            <v>3.3499999999999996</v>
          </cell>
          <cell r="O275">
            <v>3.2720821917808216</v>
          </cell>
          <cell r="P275">
            <v>0.71643835616438356</v>
          </cell>
        </row>
        <row r="276">
          <cell r="A276">
            <v>38336</v>
          </cell>
          <cell r="B276">
            <v>2.5012500000000002</v>
          </cell>
          <cell r="C276">
            <v>443</v>
          </cell>
          <cell r="D276">
            <v>232</v>
          </cell>
          <cell r="E276">
            <v>75</v>
          </cell>
          <cell r="F276">
            <v>217</v>
          </cell>
          <cell r="G276">
            <v>276</v>
          </cell>
          <cell r="H276">
            <v>289</v>
          </cell>
          <cell r="I276">
            <v>333</v>
          </cell>
          <cell r="J276">
            <v>3.48</v>
          </cell>
          <cell r="K276">
            <v>4.09</v>
          </cell>
          <cell r="L276">
            <v>4.72</v>
          </cell>
          <cell r="M276">
            <v>3.14</v>
          </cell>
          <cell r="N276">
            <v>3.31</v>
          </cell>
          <cell r="O276">
            <v>3.2359452054794522</v>
          </cell>
          <cell r="P276">
            <v>0.71780821917808213</v>
          </cell>
        </row>
        <row r="277">
          <cell r="A277">
            <v>38337</v>
          </cell>
          <cell r="B277">
            <v>2.5099999999999998</v>
          </cell>
          <cell r="C277">
            <v>439</v>
          </cell>
          <cell r="D277">
            <v>229</v>
          </cell>
          <cell r="E277">
            <v>68</v>
          </cell>
          <cell r="F277">
            <v>213</v>
          </cell>
          <cell r="G277">
            <v>277</v>
          </cell>
          <cell r="H277">
            <v>289</v>
          </cell>
          <cell r="I277">
            <v>323</v>
          </cell>
          <cell r="J277">
            <v>3.58</v>
          </cell>
          <cell r="K277">
            <v>4.1900000000000004</v>
          </cell>
          <cell r="L277">
            <v>4.84</v>
          </cell>
          <cell r="M277">
            <v>3.21</v>
          </cell>
          <cell r="N277">
            <v>3.395</v>
          </cell>
          <cell r="O277">
            <v>3.3139041095890409</v>
          </cell>
          <cell r="P277">
            <v>0.71917808219178081</v>
          </cell>
        </row>
        <row r="278">
          <cell r="A278">
            <v>38338</v>
          </cell>
          <cell r="B278">
            <v>2.52</v>
          </cell>
          <cell r="C278">
            <v>433</v>
          </cell>
          <cell r="D278">
            <v>228</v>
          </cell>
          <cell r="E278">
            <v>78</v>
          </cell>
          <cell r="F278">
            <v>207</v>
          </cell>
          <cell r="G278">
            <v>262</v>
          </cell>
          <cell r="H278">
            <v>275</v>
          </cell>
          <cell r="I278">
            <v>325</v>
          </cell>
          <cell r="J278">
            <v>3.59</v>
          </cell>
          <cell r="K278">
            <v>4.21</v>
          </cell>
          <cell r="L278">
            <v>4.8499999999999996</v>
          </cell>
          <cell r="M278">
            <v>3.22</v>
          </cell>
          <cell r="N278">
            <v>3.4050000000000002</v>
          </cell>
          <cell r="O278">
            <v>3.3233972602739725</v>
          </cell>
          <cell r="P278">
            <v>0.72054794520547949</v>
          </cell>
        </row>
        <row r="279">
          <cell r="A279">
            <v>38341</v>
          </cell>
          <cell r="B279">
            <v>2.5212500000000002</v>
          </cell>
          <cell r="C279">
            <v>433</v>
          </cell>
          <cell r="D279">
            <v>228</v>
          </cell>
          <cell r="E279">
            <v>76</v>
          </cell>
          <cell r="F279">
            <v>197</v>
          </cell>
          <cell r="G279">
            <v>264</v>
          </cell>
          <cell r="H279">
            <v>259</v>
          </cell>
          <cell r="I279">
            <v>319</v>
          </cell>
          <cell r="J279">
            <v>3.59</v>
          </cell>
          <cell r="K279">
            <v>4.21</v>
          </cell>
          <cell r="L279">
            <v>4.84</v>
          </cell>
          <cell r="M279">
            <v>3.23</v>
          </cell>
          <cell r="N279">
            <v>3.41</v>
          </cell>
          <cell r="O279">
            <v>3.3291232876712327</v>
          </cell>
          <cell r="P279">
            <v>0.72465753424657531</v>
          </cell>
        </row>
        <row r="280">
          <cell r="A280">
            <v>38342</v>
          </cell>
          <cell r="B280">
            <v>2.5299999999999998</v>
          </cell>
          <cell r="C280">
            <v>429</v>
          </cell>
          <cell r="D280">
            <v>220</v>
          </cell>
          <cell r="E280">
            <v>71</v>
          </cell>
          <cell r="F280">
            <v>198</v>
          </cell>
          <cell r="G280">
            <v>266</v>
          </cell>
          <cell r="H280">
            <v>273</v>
          </cell>
          <cell r="I280">
            <v>319</v>
          </cell>
          <cell r="J280">
            <v>3.57</v>
          </cell>
          <cell r="K280">
            <v>4.18</v>
          </cell>
          <cell r="L280">
            <v>4.82</v>
          </cell>
          <cell r="M280">
            <v>3.22</v>
          </cell>
          <cell r="N280">
            <v>3.395</v>
          </cell>
          <cell r="O280">
            <v>3.3158904109589038</v>
          </cell>
          <cell r="P280">
            <v>0.72602739726027399</v>
          </cell>
        </row>
        <row r="281">
          <cell r="A281">
            <v>38343</v>
          </cell>
          <cell r="B281">
            <v>2.5299999999999998</v>
          </cell>
          <cell r="C281">
            <v>427</v>
          </cell>
          <cell r="D281">
            <v>219</v>
          </cell>
          <cell r="E281">
            <v>77</v>
          </cell>
          <cell r="F281">
            <v>195</v>
          </cell>
          <cell r="G281">
            <v>268</v>
          </cell>
          <cell r="H281">
            <v>269</v>
          </cell>
          <cell r="I281">
            <v>320</v>
          </cell>
          <cell r="J281">
            <v>3.57</v>
          </cell>
          <cell r="K281">
            <v>4.21</v>
          </cell>
          <cell r="L281">
            <v>4.8499999999999996</v>
          </cell>
          <cell r="M281">
            <v>3.21</v>
          </cell>
          <cell r="N281">
            <v>3.3899999999999997</v>
          </cell>
          <cell r="O281">
            <v>3.3081369863013697</v>
          </cell>
          <cell r="P281">
            <v>0.72739726027397267</v>
          </cell>
        </row>
        <row r="282">
          <cell r="A282">
            <v>38344</v>
          </cell>
          <cell r="B282">
            <v>2.5487500000000001</v>
          </cell>
          <cell r="C282">
            <v>427</v>
          </cell>
          <cell r="D282">
            <v>220</v>
          </cell>
          <cell r="E282">
            <v>77</v>
          </cell>
          <cell r="F282">
            <v>197</v>
          </cell>
          <cell r="G282">
            <v>261</v>
          </cell>
          <cell r="H282">
            <v>268</v>
          </cell>
          <cell r="I282">
            <v>315</v>
          </cell>
          <cell r="J282">
            <v>3.58</v>
          </cell>
          <cell r="K282">
            <v>4.2300000000000004</v>
          </cell>
          <cell r="L282">
            <v>4.8600000000000003</v>
          </cell>
          <cell r="M282">
            <v>3.21</v>
          </cell>
          <cell r="N282">
            <v>3.395</v>
          </cell>
          <cell r="O282">
            <v>3.3103561643835615</v>
          </cell>
          <cell r="P282">
            <v>0.72876712328767124</v>
          </cell>
        </row>
        <row r="283">
          <cell r="A283">
            <v>38345</v>
          </cell>
          <cell r="B283">
            <v>2.5499999999999998</v>
          </cell>
          <cell r="C283">
            <v>427</v>
          </cell>
          <cell r="D283">
            <v>220</v>
          </cell>
          <cell r="E283">
            <v>77</v>
          </cell>
          <cell r="F283">
            <v>197</v>
          </cell>
          <cell r="G283">
            <v>261</v>
          </cell>
          <cell r="H283">
            <v>268</v>
          </cell>
          <cell r="I283">
            <v>315</v>
          </cell>
          <cell r="J283">
            <v>3.58</v>
          </cell>
          <cell r="K283">
            <v>4.2300000000000004</v>
          </cell>
          <cell r="L283">
            <v>4.8600000000000003</v>
          </cell>
          <cell r="M283">
            <v>3.21</v>
          </cell>
          <cell r="N283">
            <v>3.395</v>
          </cell>
          <cell r="O283">
            <v>3.3098493150684933</v>
          </cell>
          <cell r="P283">
            <v>0.73013698630136981</v>
          </cell>
        </row>
        <row r="284">
          <cell r="A284">
            <v>38348</v>
          </cell>
          <cell r="B284">
            <v>2.5499999999999998</v>
          </cell>
          <cell r="C284">
            <v>418</v>
          </cell>
          <cell r="D284">
            <v>214</v>
          </cell>
          <cell r="E284">
            <v>70</v>
          </cell>
          <cell r="F284">
            <v>185</v>
          </cell>
          <cell r="G284">
            <v>253</v>
          </cell>
          <cell r="H284">
            <v>260</v>
          </cell>
          <cell r="I284">
            <v>308</v>
          </cell>
          <cell r="J284">
            <v>3.65</v>
          </cell>
          <cell r="K284">
            <v>4.3</v>
          </cell>
          <cell r="L284">
            <v>4.95</v>
          </cell>
          <cell r="M284">
            <v>3.26</v>
          </cell>
          <cell r="N284">
            <v>3.4550000000000001</v>
          </cell>
          <cell r="O284">
            <v>3.3636438356164384</v>
          </cell>
          <cell r="P284">
            <v>0.73424657534246573</v>
          </cell>
        </row>
        <row r="285">
          <cell r="A285">
            <v>38349</v>
          </cell>
          <cell r="B285">
            <v>2.5499999999999998</v>
          </cell>
          <cell r="C285">
            <v>423</v>
          </cell>
          <cell r="D285">
            <v>218</v>
          </cell>
          <cell r="E285">
            <v>68</v>
          </cell>
          <cell r="F285">
            <v>197</v>
          </cell>
          <cell r="G285">
            <v>253</v>
          </cell>
          <cell r="H285">
            <v>261</v>
          </cell>
          <cell r="I285">
            <v>310</v>
          </cell>
          <cell r="J285">
            <v>3.66</v>
          </cell>
          <cell r="K285">
            <v>4.3099999999999996</v>
          </cell>
          <cell r="L285">
            <v>4.9400000000000004</v>
          </cell>
          <cell r="M285">
            <v>3.27</v>
          </cell>
          <cell r="N285">
            <v>3.4649999999999999</v>
          </cell>
          <cell r="O285">
            <v>3.3731095890410963</v>
          </cell>
          <cell r="P285">
            <v>0.73561643835616441</v>
          </cell>
        </row>
        <row r="286">
          <cell r="A286">
            <v>38350</v>
          </cell>
          <cell r="B286">
            <v>2.5499999999999998</v>
          </cell>
          <cell r="C286">
            <v>422</v>
          </cell>
          <cell r="D286">
            <v>217</v>
          </cell>
          <cell r="E286">
            <v>65</v>
          </cell>
          <cell r="F286">
            <v>194</v>
          </cell>
          <cell r="G286">
            <v>253</v>
          </cell>
          <cell r="H286">
            <v>257</v>
          </cell>
          <cell r="I286">
            <v>310</v>
          </cell>
          <cell r="J286">
            <v>3.69</v>
          </cell>
          <cell r="K286">
            <v>4.33</v>
          </cell>
          <cell r="L286">
            <v>4.96</v>
          </cell>
          <cell r="M286">
            <v>3.32</v>
          </cell>
          <cell r="N286">
            <v>3.5049999999999999</v>
          </cell>
          <cell r="O286">
            <v>3.4173150684931506</v>
          </cell>
          <cell r="P286">
            <v>0.73698630136986298</v>
          </cell>
        </row>
        <row r="287">
          <cell r="A287">
            <v>38351</v>
          </cell>
          <cell r="B287">
            <v>2.5499999999999998</v>
          </cell>
          <cell r="C287">
            <v>422</v>
          </cell>
          <cell r="D287">
            <v>217</v>
          </cell>
          <cell r="E287">
            <v>78</v>
          </cell>
          <cell r="F287">
            <v>201</v>
          </cell>
          <cell r="G287">
            <v>245</v>
          </cell>
          <cell r="H287">
            <v>264</v>
          </cell>
          <cell r="I287">
            <v>312</v>
          </cell>
          <cell r="J287">
            <v>3.64</v>
          </cell>
          <cell r="K287">
            <v>4.2699999999999996</v>
          </cell>
          <cell r="L287">
            <v>4.92</v>
          </cell>
          <cell r="M287">
            <v>3.27</v>
          </cell>
          <cell r="N287">
            <v>3.4550000000000001</v>
          </cell>
          <cell r="O287">
            <v>3.3668082191780822</v>
          </cell>
          <cell r="P287">
            <v>0.73835616438356166</v>
          </cell>
        </row>
        <row r="288">
          <cell r="A288">
            <v>38352</v>
          </cell>
          <cell r="B288">
            <v>2.5499999999999998</v>
          </cell>
          <cell r="C288">
            <v>420</v>
          </cell>
          <cell r="D288">
            <v>220</v>
          </cell>
          <cell r="E288">
            <v>78</v>
          </cell>
          <cell r="F288">
            <v>201</v>
          </cell>
          <cell r="G288">
            <v>245</v>
          </cell>
          <cell r="H288">
            <v>264</v>
          </cell>
          <cell r="I288">
            <v>312</v>
          </cell>
          <cell r="J288">
            <v>3.63</v>
          </cell>
          <cell r="K288">
            <v>4.24</v>
          </cell>
          <cell r="L288">
            <v>4.8499999999999996</v>
          </cell>
          <cell r="M288">
            <v>3.25</v>
          </cell>
          <cell r="N288">
            <v>3.44</v>
          </cell>
          <cell r="O288">
            <v>3.3489041095890411</v>
          </cell>
          <cell r="P288">
            <v>0.73972602739726023</v>
          </cell>
        </row>
      </sheetData>
      <sheetData sheetId="13" refreshError="1">
        <row r="2">
          <cell r="B2" t="str">
            <v>Libor</v>
          </cell>
          <cell r="C2" t="str">
            <v>LATAM</v>
          </cell>
          <cell r="D2" t="str">
            <v>Embi</v>
          </cell>
          <cell r="E2" t="str">
            <v>Peru08</v>
          </cell>
          <cell r="F2" t="str">
            <v>Peru12</v>
          </cell>
          <cell r="G2" t="str">
            <v>Peru15</v>
          </cell>
          <cell r="H2" t="str">
            <v>Peru16</v>
          </cell>
          <cell r="I2" t="str">
            <v>Peru33</v>
          </cell>
          <cell r="J2" t="str">
            <v>US3y</v>
          </cell>
          <cell r="K2" t="str">
            <v>US4y</v>
          </cell>
          <cell r="L2" t="str">
            <v>US5y</v>
          </cell>
          <cell r="M2" t="str">
            <v>US10y</v>
          </cell>
          <cell r="N2" t="str">
            <v>US30y</v>
          </cell>
          <cell r="O2" t="str">
            <v>USXy</v>
          </cell>
        </row>
        <row r="3">
          <cell r="B3">
            <v>2</v>
          </cell>
          <cell r="D3">
            <v>4</v>
          </cell>
          <cell r="E3">
            <v>5</v>
          </cell>
          <cell r="F3">
            <v>6</v>
          </cell>
          <cell r="G3">
            <v>7</v>
          </cell>
          <cell r="H3">
            <v>8</v>
          </cell>
          <cell r="I3">
            <v>9</v>
          </cell>
          <cell r="J3">
            <v>10</v>
          </cell>
          <cell r="K3">
            <v>11</v>
          </cell>
          <cell r="L3">
            <v>12</v>
          </cell>
          <cell r="M3">
            <v>13</v>
          </cell>
          <cell r="N3">
            <v>14</v>
          </cell>
          <cell r="O3">
            <v>15</v>
          </cell>
        </row>
        <row r="4">
          <cell r="A4">
            <v>38017</v>
          </cell>
          <cell r="B4">
            <v>1.1292331818181824</v>
          </cell>
          <cell r="C4">
            <v>5.0049999999999999</v>
          </cell>
          <cell r="D4">
            <v>2.8881818181818182</v>
          </cell>
          <cell r="E4">
            <v>1.0140909090909092</v>
          </cell>
          <cell r="F4">
            <v>2.8286363636363636</v>
          </cell>
          <cell r="G4">
            <v>3.2850000000000001</v>
          </cell>
          <cell r="H4">
            <v>0</v>
          </cell>
          <cell r="I4">
            <v>3.6159090909090907</v>
          </cell>
          <cell r="J4">
            <v>2.1804545454545456</v>
          </cell>
          <cell r="K4">
            <v>2.6015000000000001</v>
          </cell>
          <cell r="L4">
            <v>3.1040999999999999</v>
          </cell>
          <cell r="M4">
            <v>4.1264499999999993</v>
          </cell>
          <cell r="N4">
            <v>4.9809000000000001</v>
          </cell>
          <cell r="O4">
            <v>2.8672152552926531</v>
          </cell>
        </row>
        <row r="5">
          <cell r="A5">
            <v>38046</v>
          </cell>
          <cell r="B5">
            <v>1.1240940000000006</v>
          </cell>
          <cell r="C5">
            <v>5.5339999999999998</v>
          </cell>
          <cell r="D5">
            <v>3.4605000000000001</v>
          </cell>
          <cell r="E5">
            <v>1.304</v>
          </cell>
          <cell r="F5">
            <v>3.2730000000000001</v>
          </cell>
          <cell r="G5">
            <v>3.8785000000000003</v>
          </cell>
          <cell r="H5">
            <v>0</v>
          </cell>
          <cell r="I5">
            <v>4.2030000000000003</v>
          </cell>
          <cell r="J5">
            <v>2.1865499999999995</v>
          </cell>
          <cell r="K5">
            <v>2.5943749999999999</v>
          </cell>
          <cell r="L5">
            <v>3.045052631578947</v>
          </cell>
          <cell r="M5">
            <v>4.0631052631578948</v>
          </cell>
          <cell r="N5">
            <v>4.9207894736842102</v>
          </cell>
          <cell r="O5">
            <v>2.786306780821918</v>
          </cell>
        </row>
        <row r="6">
          <cell r="A6">
            <v>38077</v>
          </cell>
          <cell r="B6">
            <v>1.112173913043478</v>
          </cell>
          <cell r="C6">
            <v>5.4930434782608701</v>
          </cell>
          <cell r="D6">
            <v>3.4347826086956519</v>
          </cell>
          <cell r="E6">
            <v>1.6239130434782609</v>
          </cell>
          <cell r="F6">
            <v>3.1486956521739131</v>
          </cell>
          <cell r="G6">
            <v>3.77</v>
          </cell>
          <cell r="H6">
            <v>0</v>
          </cell>
          <cell r="I6">
            <v>4.0295652173913048</v>
          </cell>
          <cell r="J6">
            <v>1.9590869565217393</v>
          </cell>
          <cell r="K6">
            <v>2.3638478260869569</v>
          </cell>
          <cell r="L6">
            <v>2.7686086956521745</v>
          </cell>
          <cell r="M6">
            <v>3.8114782608695661</v>
          </cell>
          <cell r="N6">
            <v>4.7387826086956526</v>
          </cell>
          <cell r="O6">
            <v>2.4916820131030373</v>
          </cell>
        </row>
        <row r="7">
          <cell r="A7">
            <v>38107</v>
          </cell>
          <cell r="B7">
            <v>1.1508527272727278</v>
          </cell>
          <cell r="C7">
            <v>5.4809090909090914</v>
          </cell>
          <cell r="D7">
            <v>3.3668181818181817</v>
          </cell>
          <cell r="E7">
            <v>1.5794999999999999</v>
          </cell>
          <cell r="F7">
            <v>3.1222727272727275</v>
          </cell>
          <cell r="G7">
            <v>3.6749999999999998</v>
          </cell>
          <cell r="H7">
            <v>0</v>
          </cell>
          <cell r="I7">
            <v>4.1027272727272726</v>
          </cell>
          <cell r="J7">
            <v>2.4827727272727271</v>
          </cell>
          <cell r="K7">
            <v>2.9284318181818181</v>
          </cell>
          <cell r="L7">
            <v>3.3740909090909081</v>
          </cell>
          <cell r="M7">
            <v>4.3224999999999998</v>
          </cell>
          <cell r="N7">
            <v>5.1405454545454541</v>
          </cell>
          <cell r="O7">
            <v>3.0310462017434627</v>
          </cell>
        </row>
        <row r="8">
          <cell r="A8">
            <v>38138</v>
          </cell>
          <cell r="B8">
            <v>1.2533338095238096</v>
          </cell>
          <cell r="C8">
            <v>6.4052380952380954</v>
          </cell>
          <cell r="D8">
            <v>4.7438095238095244</v>
          </cell>
          <cell r="E8">
            <v>2.96</v>
          </cell>
          <cell r="F8">
            <v>4.631904761904762</v>
          </cell>
          <cell r="G8">
            <v>5.2095238095238097</v>
          </cell>
          <cell r="H8">
            <v>5.3520000000000003</v>
          </cell>
          <cell r="I8">
            <v>5.3319047619047613</v>
          </cell>
          <cell r="J8">
            <v>3.0483333333333333</v>
          </cell>
          <cell r="K8">
            <v>3.4390000000000005</v>
          </cell>
          <cell r="L8">
            <v>3.8296666666666668</v>
          </cell>
          <cell r="M8">
            <v>4.6962857142857146</v>
          </cell>
          <cell r="N8">
            <v>5.4169523809523819</v>
          </cell>
          <cell r="O8">
            <v>3.4971937377690798</v>
          </cell>
        </row>
        <row r="9">
          <cell r="A9">
            <v>38168</v>
          </cell>
          <cell r="B9">
            <v>1.5005972727272729</v>
          </cell>
          <cell r="C9">
            <v>6.0918181818181809</v>
          </cell>
          <cell r="D9">
            <v>4.3849999999999998</v>
          </cell>
          <cell r="E9">
            <v>2.5604761904761904</v>
          </cell>
          <cell r="F9">
            <v>4.0995454545454546</v>
          </cell>
          <cell r="G9">
            <v>4.7881818181818181</v>
          </cell>
          <cell r="H9">
            <v>4.8909090909090907</v>
          </cell>
          <cell r="I9">
            <v>4.8140909090909094</v>
          </cell>
          <cell r="J9">
            <v>3.1081818181818179</v>
          </cell>
          <cell r="K9">
            <v>3.6025454545454538</v>
          </cell>
          <cell r="L9">
            <v>3.9125000000000001</v>
          </cell>
          <cell r="M9">
            <v>4.718</v>
          </cell>
          <cell r="N9">
            <v>5.4006818181818179</v>
          </cell>
          <cell r="O9">
            <v>3.5377466376089672</v>
          </cell>
        </row>
        <row r="10">
          <cell r="A10">
            <v>38199</v>
          </cell>
          <cell r="B10">
            <v>1.6280399999999999</v>
          </cell>
          <cell r="C10">
            <v>5.8236363636363642</v>
          </cell>
          <cell r="D10">
            <v>4.2286363636363635</v>
          </cell>
          <cell r="E10">
            <v>2.253181818181818</v>
          </cell>
          <cell r="F10">
            <v>3.958181818181818</v>
          </cell>
          <cell r="G10">
            <v>4.6827272727272726</v>
          </cell>
          <cell r="H10">
            <v>4.7636363636363637</v>
          </cell>
          <cell r="I10">
            <v>4.7031818181818181</v>
          </cell>
          <cell r="J10">
            <v>3.042272727272727</v>
          </cell>
          <cell r="K10">
            <v>3.3515000000000001</v>
          </cell>
          <cell r="L10">
            <v>3.6607272727272715</v>
          </cell>
          <cell r="M10">
            <v>4.4651363636363648</v>
          </cell>
          <cell r="N10">
            <v>5.2019545454545471</v>
          </cell>
          <cell r="O10">
            <v>3.3461404109589039</v>
          </cell>
        </row>
        <row r="11">
          <cell r="A11">
            <v>38230</v>
          </cell>
          <cell r="B11">
            <v>1.7319318181818177</v>
          </cell>
          <cell r="C11">
            <v>5.4609090909090909</v>
          </cell>
          <cell r="D11">
            <v>3.6968181818181818</v>
          </cell>
          <cell r="E11">
            <v>1.8768181818181819</v>
          </cell>
          <cell r="F11">
            <v>3.4036363636363638</v>
          </cell>
          <cell r="G11">
            <v>4.0709090909090904</v>
          </cell>
          <cell r="H11">
            <v>4.2554545454545458</v>
          </cell>
          <cell r="I11">
            <v>4.3409090909090908</v>
          </cell>
          <cell r="J11">
            <v>2.8845454545454547</v>
          </cell>
          <cell r="K11">
            <v>3.173840909090909</v>
          </cell>
          <cell r="L11">
            <v>3.4631363636363632</v>
          </cell>
          <cell r="M11">
            <v>4.2709545454545443</v>
          </cell>
          <cell r="N11">
            <v>5.0561818181818188</v>
          </cell>
          <cell r="O11">
            <v>3.1438444582814453</v>
          </cell>
        </row>
        <row r="12">
          <cell r="A12">
            <v>38260</v>
          </cell>
          <cell r="B12">
            <v>1.9028986363636369</v>
          </cell>
          <cell r="C12">
            <v>5.0318181818181822</v>
          </cell>
          <cell r="D12">
            <v>3.1931818181818183</v>
          </cell>
          <cell r="E12">
            <v>1.5404545454545453</v>
          </cell>
          <cell r="F12">
            <v>2.9409090909090905</v>
          </cell>
          <cell r="G12">
            <v>3.66</v>
          </cell>
          <cell r="H12">
            <v>3.8095454545454546</v>
          </cell>
          <cell r="I12">
            <v>3.9481818181818182</v>
          </cell>
          <cell r="J12">
            <v>2.833636363636364</v>
          </cell>
          <cell r="K12">
            <v>3.0904772727272731</v>
          </cell>
          <cell r="L12">
            <v>3.3473181818181819</v>
          </cell>
          <cell r="M12">
            <v>4.1173636363636357</v>
          </cell>
          <cell r="N12">
            <v>4.9079545454545466</v>
          </cell>
          <cell r="O12">
            <v>3.0427579701120804</v>
          </cell>
        </row>
        <row r="13">
          <cell r="A13">
            <v>38291</v>
          </cell>
          <cell r="B13">
            <v>2.0825004761904764</v>
          </cell>
          <cell r="C13">
            <v>4.9128571428571428</v>
          </cell>
          <cell r="D13">
            <v>3.3314285714285718</v>
          </cell>
          <cell r="E13">
            <v>1.7123809523809523</v>
          </cell>
          <cell r="F13">
            <v>3.1152380952380954</v>
          </cell>
          <cell r="G13">
            <v>3.7628571428571429</v>
          </cell>
          <cell r="H13">
            <v>3.9123809523809525</v>
          </cell>
          <cell r="I13">
            <v>4.0119047619047619</v>
          </cell>
          <cell r="J13">
            <v>2.8547619047619044</v>
          </cell>
          <cell r="K13">
            <v>3.1021428571428569</v>
          </cell>
          <cell r="L13">
            <v>3.3495238095238089</v>
          </cell>
          <cell r="M13">
            <v>4.0995238095238093</v>
          </cell>
          <cell r="N13">
            <v>4.8513999999999999</v>
          </cell>
          <cell r="O13">
            <v>3.0354090019569471</v>
          </cell>
        </row>
        <row r="14">
          <cell r="A14">
            <v>38321</v>
          </cell>
          <cell r="B14">
            <v>2.2689772727272728</v>
          </cell>
          <cell r="C14">
            <v>4.6531818181818183</v>
          </cell>
          <cell r="D14">
            <v>2.8304545454545456</v>
          </cell>
          <cell r="E14">
            <v>1.2681818181818181</v>
          </cell>
          <cell r="F14">
            <v>2.6131818181818183</v>
          </cell>
          <cell r="G14">
            <v>3.2450000000000001</v>
          </cell>
          <cell r="H14">
            <v>3.4340909090909095</v>
          </cell>
          <cell r="I14">
            <v>3.6886363636363639</v>
          </cell>
          <cell r="J14">
            <v>3.0986363636363636</v>
          </cell>
          <cell r="K14">
            <v>3.3145454545454545</v>
          </cell>
          <cell r="L14">
            <v>3.5304545454545457</v>
          </cell>
          <cell r="M14">
            <v>4.1968181818181822</v>
          </cell>
          <cell r="N14">
            <v>4.8959090909090897</v>
          </cell>
          <cell r="O14">
            <v>3.2386718555417189</v>
          </cell>
        </row>
        <row r="15">
          <cell r="A15">
            <v>38352</v>
          </cell>
          <cell r="B15">
            <v>2.5020652173913036</v>
          </cell>
          <cell r="C15">
            <v>4.3869565217391306</v>
          </cell>
          <cell r="D15">
            <v>2.3634782608695653</v>
          </cell>
          <cell r="E15">
            <v>0.92478260869565221</v>
          </cell>
          <cell r="F15">
            <v>2.1565217391304348</v>
          </cell>
          <cell r="G15">
            <v>2.7665217391304351</v>
          </cell>
          <cell r="H15">
            <v>2.9504347826086956</v>
          </cell>
          <cell r="I15">
            <v>3.2939130434782609</v>
          </cell>
          <cell r="J15">
            <v>3.2139130434782603</v>
          </cell>
          <cell r="K15">
            <v>3.4056521739130439</v>
          </cell>
          <cell r="L15">
            <v>3.5973913043478261</v>
          </cell>
          <cell r="M15">
            <v>4.2308695652173913</v>
          </cell>
          <cell r="N15">
            <v>4.8791304347826081</v>
          </cell>
          <cell r="O15">
            <v>3.3216432400238234</v>
          </cell>
        </row>
        <row r="18">
          <cell r="B18" t="str">
            <v>Libor</v>
          </cell>
          <cell r="C18" t="str">
            <v>LATAM</v>
          </cell>
          <cell r="D18" t="str">
            <v>Embi</v>
          </cell>
          <cell r="E18" t="str">
            <v>Peru08</v>
          </cell>
          <cell r="F18" t="str">
            <v>Peru12</v>
          </cell>
          <cell r="G18" t="str">
            <v>Peru15</v>
          </cell>
          <cell r="H18" t="str">
            <v>Peru16</v>
          </cell>
          <cell r="I18" t="str">
            <v>Peru33</v>
          </cell>
          <cell r="J18" t="str">
            <v>US3y</v>
          </cell>
          <cell r="K18" t="str">
            <v>US4y</v>
          </cell>
          <cell r="L18" t="str">
            <v>US5y</v>
          </cell>
          <cell r="M18" t="str">
            <v>US10y</v>
          </cell>
          <cell r="N18" t="str">
            <v>US30y</v>
          </cell>
          <cell r="O18" t="str">
            <v>USXy</v>
          </cell>
        </row>
        <row r="19">
          <cell r="B19">
            <v>2</v>
          </cell>
          <cell r="D19">
            <v>4</v>
          </cell>
          <cell r="E19">
            <v>5</v>
          </cell>
          <cell r="F19">
            <v>6</v>
          </cell>
          <cell r="G19">
            <v>7</v>
          </cell>
          <cell r="H19">
            <v>8</v>
          </cell>
          <cell r="I19">
            <v>9</v>
          </cell>
          <cell r="J19">
            <v>10</v>
          </cell>
          <cell r="K19">
            <v>11</v>
          </cell>
          <cell r="L19">
            <v>12</v>
          </cell>
          <cell r="M19">
            <v>13</v>
          </cell>
          <cell r="N19">
            <v>14</v>
          </cell>
          <cell r="O19">
            <v>15</v>
          </cell>
        </row>
        <row r="20">
          <cell r="A20">
            <v>38016</v>
          </cell>
          <cell r="B20">
            <v>1.1299999999999999</v>
          </cell>
          <cell r="C20">
            <v>5.36</v>
          </cell>
          <cell r="D20">
            <v>3.43</v>
          </cell>
          <cell r="E20">
            <v>1.3</v>
          </cell>
          <cell r="F20">
            <v>3.51</v>
          </cell>
          <cell r="G20">
            <v>4</v>
          </cell>
          <cell r="H20">
            <v>0</v>
          </cell>
          <cell r="I20">
            <v>4.0999999999999996</v>
          </cell>
          <cell r="J20">
            <v>3.145</v>
          </cell>
          <cell r="K20">
            <v>4.1340000000000003</v>
          </cell>
          <cell r="L20">
            <v>4.9619999999999997</v>
          </cell>
          <cell r="M20">
            <v>2.2309999999999999</v>
          </cell>
          <cell r="N20">
            <v>2.6879999999999997</v>
          </cell>
          <cell r="O20">
            <v>2.8895808219178081</v>
          </cell>
        </row>
        <row r="21">
          <cell r="A21">
            <v>38044</v>
          </cell>
          <cell r="B21">
            <v>1.1200000000000001</v>
          </cell>
          <cell r="C21">
            <v>5.52</v>
          </cell>
          <cell r="D21">
            <v>3.56</v>
          </cell>
          <cell r="E21">
            <v>1.43</v>
          </cell>
          <cell r="F21">
            <v>3.23</v>
          </cell>
          <cell r="G21">
            <v>3.83</v>
          </cell>
          <cell r="H21">
            <v>0</v>
          </cell>
          <cell r="I21">
            <v>4.2699999999999996</v>
          </cell>
          <cell r="J21">
            <v>2.94</v>
          </cell>
          <cell r="K21">
            <v>3.9729999999999999</v>
          </cell>
          <cell r="L21">
            <v>4.8380000000000001</v>
          </cell>
          <cell r="M21">
            <v>2.11</v>
          </cell>
          <cell r="N21">
            <v>2.5249999999999999</v>
          </cell>
          <cell r="O21">
            <v>2.6762191780821918</v>
          </cell>
        </row>
        <row r="22">
          <cell r="A22">
            <v>38077</v>
          </cell>
          <cell r="B22">
            <v>1.1100000000000001</v>
          </cell>
          <cell r="C22">
            <v>5.36</v>
          </cell>
          <cell r="D22">
            <v>3.43</v>
          </cell>
          <cell r="E22">
            <v>1.62</v>
          </cell>
          <cell r="F22">
            <v>3</v>
          </cell>
          <cell r="G22">
            <v>3.65</v>
          </cell>
          <cell r="H22">
            <v>0</v>
          </cell>
          <cell r="I22">
            <v>3.91</v>
          </cell>
          <cell r="J22">
            <v>2.7789999999999999</v>
          </cell>
          <cell r="K22">
            <v>3.8370000000000002</v>
          </cell>
          <cell r="L22">
            <v>4.7729999999999997</v>
          </cell>
          <cell r="M22">
            <v>1.9379999999999999</v>
          </cell>
          <cell r="N22">
            <v>2.3584999999999998</v>
          </cell>
          <cell r="O22">
            <v>2.4737054794520548</v>
          </cell>
        </row>
        <row r="23">
          <cell r="A23">
            <v>38107</v>
          </cell>
          <cell r="B23">
            <v>1.18</v>
          </cell>
          <cell r="C23">
            <v>5.98</v>
          </cell>
          <cell r="D23">
            <v>3.93</v>
          </cell>
          <cell r="E23">
            <v>2.23</v>
          </cell>
          <cell r="F23">
            <v>3.74</v>
          </cell>
          <cell r="G23">
            <v>4.3499999999999996</v>
          </cell>
          <cell r="H23">
            <v>0</v>
          </cell>
          <cell r="I23">
            <v>4.8600000000000003</v>
          </cell>
          <cell r="J23">
            <v>3.6240000000000001</v>
          </cell>
          <cell r="K23">
            <v>4.5069999999999997</v>
          </cell>
          <cell r="L23">
            <v>5.2859999999999996</v>
          </cell>
          <cell r="M23">
            <v>2.7679999999999998</v>
          </cell>
          <cell r="N23">
            <v>3.1959999999999997</v>
          </cell>
          <cell r="O23">
            <v>3.2780821917808218</v>
          </cell>
        </row>
        <row r="24">
          <cell r="A24">
            <v>38138</v>
          </cell>
          <cell r="B24">
            <v>1.3268800000000001</v>
          </cell>
          <cell r="C24">
            <v>6.26</v>
          </cell>
          <cell r="D24">
            <v>4.7300000000000004</v>
          </cell>
          <cell r="E24">
            <v>2.8</v>
          </cell>
          <cell r="F24">
            <v>4.46</v>
          </cell>
          <cell r="G24">
            <v>5.0199999999999996</v>
          </cell>
          <cell r="H24">
            <v>5.16</v>
          </cell>
          <cell r="I24">
            <v>5.1100000000000003</v>
          </cell>
          <cell r="J24">
            <v>3.7930000000000001</v>
          </cell>
          <cell r="K24">
            <v>4.649</v>
          </cell>
          <cell r="L24">
            <v>5.3460000000000001</v>
          </cell>
          <cell r="M24">
            <v>3.0659999999999998</v>
          </cell>
          <cell r="N24">
            <v>3.4295</v>
          </cell>
          <cell r="O24">
            <v>3.4683397260273967</v>
          </cell>
        </row>
        <row r="25">
          <cell r="A25">
            <v>38168</v>
          </cell>
          <cell r="B25">
            <v>1.61</v>
          </cell>
          <cell r="C25">
            <v>6.07</v>
          </cell>
          <cell r="D25">
            <v>4.3899999999999997</v>
          </cell>
          <cell r="E25">
            <v>2.62</v>
          </cell>
          <cell r="F25">
            <v>4.08</v>
          </cell>
          <cell r="G25">
            <v>4.5599999999999996</v>
          </cell>
          <cell r="H25">
            <v>4.7699999999999996</v>
          </cell>
          <cell r="I25">
            <v>4.75</v>
          </cell>
          <cell r="J25">
            <v>3.7679999999999998</v>
          </cell>
          <cell r="K25">
            <v>4.5830000000000002</v>
          </cell>
          <cell r="L25">
            <v>5.2889999999999997</v>
          </cell>
          <cell r="M25">
            <v>3.16</v>
          </cell>
          <cell r="N25">
            <v>3.464</v>
          </cell>
          <cell r="O25">
            <v>3.4714958904109592</v>
          </cell>
        </row>
        <row r="26">
          <cell r="A26">
            <v>38198</v>
          </cell>
          <cell r="B26">
            <v>1.7</v>
          </cell>
          <cell r="C26">
            <v>5.66</v>
          </cell>
          <cell r="D26">
            <v>4.1100000000000003</v>
          </cell>
          <cell r="E26">
            <v>1.97</v>
          </cell>
          <cell r="F26">
            <v>3.83</v>
          </cell>
          <cell r="G26">
            <v>5.15</v>
          </cell>
          <cell r="H26">
            <v>4.68</v>
          </cell>
          <cell r="I26">
            <v>4.7</v>
          </cell>
          <cell r="J26">
            <v>3.6960000000000002</v>
          </cell>
          <cell r="K26">
            <v>4.4770000000000003</v>
          </cell>
          <cell r="L26">
            <v>5.1980000000000004</v>
          </cell>
          <cell r="M26">
            <v>3.09</v>
          </cell>
          <cell r="N26">
            <v>3.3929999999999998</v>
          </cell>
          <cell r="O26">
            <v>3.3755671232876709</v>
          </cell>
        </row>
        <row r="27">
          <cell r="A27">
            <v>38230</v>
          </cell>
          <cell r="B27">
            <v>1.8</v>
          </cell>
          <cell r="C27">
            <v>5.24</v>
          </cell>
          <cell r="D27">
            <v>3.57</v>
          </cell>
          <cell r="E27">
            <v>1.88</v>
          </cell>
          <cell r="F27">
            <v>3.33</v>
          </cell>
          <cell r="G27">
            <v>3.89</v>
          </cell>
          <cell r="H27">
            <v>4.12</v>
          </cell>
          <cell r="I27">
            <v>4.21</v>
          </cell>
          <cell r="J27">
            <v>3.3090000000000002</v>
          </cell>
          <cell r="K27">
            <v>4.1189999999999998</v>
          </cell>
          <cell r="L27">
            <v>4.9279999999999999</v>
          </cell>
          <cell r="M27">
            <v>2.75</v>
          </cell>
          <cell r="N27">
            <v>3.0295000000000001</v>
          </cell>
          <cell r="O27">
            <v>2.9889150684931507</v>
          </cell>
        </row>
        <row r="28">
          <cell r="A28">
            <v>38260</v>
          </cell>
          <cell r="B28">
            <v>2.02</v>
          </cell>
          <cell r="C28">
            <v>5.01</v>
          </cell>
          <cell r="D28">
            <v>3.11</v>
          </cell>
          <cell r="E28">
            <v>1.46</v>
          </cell>
          <cell r="F28">
            <v>3.06</v>
          </cell>
          <cell r="G28">
            <v>3.72</v>
          </cell>
          <cell r="H28">
            <v>3.82</v>
          </cell>
          <cell r="I28">
            <v>3.93</v>
          </cell>
          <cell r="J28">
            <v>3.3730000000000002</v>
          </cell>
          <cell r="K28">
            <v>4.1210000000000004</v>
          </cell>
          <cell r="L28">
            <v>4.8929999999999998</v>
          </cell>
          <cell r="M28">
            <v>2.92</v>
          </cell>
          <cell r="N28">
            <v>3.1465000000000001</v>
          </cell>
          <cell r="O28">
            <v>3.094994520547945</v>
          </cell>
        </row>
        <row r="29">
          <cell r="A29">
            <v>38289</v>
          </cell>
          <cell r="B29">
            <v>2.17</v>
          </cell>
          <cell r="C29">
            <v>4.93</v>
          </cell>
          <cell r="D29">
            <v>3.18</v>
          </cell>
          <cell r="E29">
            <v>1.57</v>
          </cell>
          <cell r="F29">
            <v>2.97</v>
          </cell>
          <cell r="G29">
            <v>3.61</v>
          </cell>
          <cell r="H29">
            <v>3.79</v>
          </cell>
          <cell r="I29">
            <v>3.97</v>
          </cell>
          <cell r="J29">
            <v>3.3</v>
          </cell>
          <cell r="K29">
            <v>4.05</v>
          </cell>
          <cell r="L29">
            <v>4.79</v>
          </cell>
          <cell r="M29">
            <v>2.82</v>
          </cell>
          <cell r="N29">
            <v>3.0599999999999996</v>
          </cell>
          <cell r="O29">
            <v>2.9863561643835617</v>
          </cell>
        </row>
        <row r="30">
          <cell r="A30">
            <v>38321</v>
          </cell>
          <cell r="B30">
            <v>2.2737500000000002</v>
          </cell>
          <cell r="C30">
            <v>4.51</v>
          </cell>
          <cell r="D30">
            <v>2.74</v>
          </cell>
          <cell r="E30">
            <v>1.72</v>
          </cell>
          <cell r="F30">
            <v>2.5299999999999998</v>
          </cell>
          <cell r="G30">
            <v>3.2</v>
          </cell>
          <cell r="H30">
            <v>3.38</v>
          </cell>
          <cell r="I30">
            <v>3.65</v>
          </cell>
          <cell r="J30">
            <v>3.72</v>
          </cell>
          <cell r="K30">
            <v>4.3600000000000003</v>
          </cell>
          <cell r="L30">
            <v>5.03</v>
          </cell>
          <cell r="M30">
            <v>3.29</v>
          </cell>
          <cell r="N30">
            <v>3.5049999999999999</v>
          </cell>
          <cell r="O30">
            <v>3.4201780821917813</v>
          </cell>
        </row>
        <row r="31">
          <cell r="A31">
            <v>38351</v>
          </cell>
          <cell r="B31">
            <v>2.5499999999999998</v>
          </cell>
          <cell r="C31">
            <v>4.22</v>
          </cell>
          <cell r="D31">
            <v>2.17</v>
          </cell>
          <cell r="E31">
            <v>0.78</v>
          </cell>
          <cell r="F31">
            <v>2.0099999999999998</v>
          </cell>
          <cell r="G31">
            <v>2.4500000000000002</v>
          </cell>
          <cell r="H31">
            <v>2.64</v>
          </cell>
          <cell r="I31">
            <v>3.12</v>
          </cell>
          <cell r="J31">
            <v>3.64</v>
          </cell>
          <cell r="K31">
            <v>4.2699999999999996</v>
          </cell>
          <cell r="L31">
            <v>4.92</v>
          </cell>
          <cell r="M31">
            <v>3.27</v>
          </cell>
          <cell r="N31">
            <v>3.4550000000000001</v>
          </cell>
          <cell r="O31">
            <v>3.3668082191780822</v>
          </cell>
        </row>
      </sheetData>
      <sheetData sheetId="14" refreshError="1"/>
      <sheetData sheetId="15" refreshError="1"/>
      <sheetData sheetId="16" refreshError="1">
        <row r="2">
          <cell r="A2" t="str">
            <v>Mes</v>
          </cell>
          <cell r="B2" t="str">
            <v>NumDías</v>
          </cell>
        </row>
        <row r="3">
          <cell r="A3">
            <v>37256</v>
          </cell>
          <cell r="B3">
            <v>18</v>
          </cell>
        </row>
        <row r="4">
          <cell r="A4">
            <v>37287</v>
          </cell>
          <cell r="B4">
            <v>22</v>
          </cell>
        </row>
        <row r="5">
          <cell r="A5">
            <v>37315</v>
          </cell>
          <cell r="B5">
            <v>20</v>
          </cell>
        </row>
        <row r="6">
          <cell r="A6">
            <v>37346</v>
          </cell>
          <cell r="B6">
            <v>19</v>
          </cell>
        </row>
        <row r="7">
          <cell r="A7">
            <v>37376</v>
          </cell>
          <cell r="B7">
            <v>22</v>
          </cell>
        </row>
        <row r="8">
          <cell r="A8">
            <v>37407</v>
          </cell>
          <cell r="B8">
            <v>22</v>
          </cell>
        </row>
        <row r="9">
          <cell r="A9">
            <v>37437</v>
          </cell>
          <cell r="B9">
            <v>19</v>
          </cell>
        </row>
        <row r="10">
          <cell r="A10">
            <v>37468</v>
          </cell>
          <cell r="B10">
            <v>21</v>
          </cell>
        </row>
        <row r="11">
          <cell r="A11">
            <v>37499</v>
          </cell>
          <cell r="B11">
            <v>21</v>
          </cell>
        </row>
        <row r="12">
          <cell r="A12">
            <v>37529</v>
          </cell>
          <cell r="B12">
            <v>21</v>
          </cell>
        </row>
        <row r="13">
          <cell r="A13">
            <v>37560</v>
          </cell>
          <cell r="B13">
            <v>21</v>
          </cell>
        </row>
        <row r="14">
          <cell r="A14">
            <v>37590</v>
          </cell>
          <cell r="B14">
            <v>20</v>
          </cell>
        </row>
        <row r="15">
          <cell r="A15">
            <v>37621</v>
          </cell>
          <cell r="B15">
            <v>17</v>
          </cell>
        </row>
        <row r="16">
          <cell r="A16">
            <v>37652</v>
          </cell>
          <cell r="B16">
            <v>22</v>
          </cell>
        </row>
        <row r="17">
          <cell r="A17">
            <v>37680</v>
          </cell>
          <cell r="B17">
            <v>20</v>
          </cell>
        </row>
        <row r="18">
          <cell r="A18">
            <v>37711</v>
          </cell>
          <cell r="B18">
            <v>21</v>
          </cell>
        </row>
        <row r="19">
          <cell r="A19">
            <v>37741</v>
          </cell>
          <cell r="B19">
            <v>20</v>
          </cell>
        </row>
        <row r="20">
          <cell r="A20">
            <v>37772</v>
          </cell>
          <cell r="B20">
            <v>21</v>
          </cell>
        </row>
        <row r="21">
          <cell r="A21">
            <v>37802</v>
          </cell>
          <cell r="B21">
            <v>21</v>
          </cell>
        </row>
        <row r="22">
          <cell r="A22">
            <v>37833</v>
          </cell>
          <cell r="B22">
            <v>21</v>
          </cell>
        </row>
        <row r="23">
          <cell r="A23">
            <v>37864</v>
          </cell>
          <cell r="B23">
            <v>21</v>
          </cell>
        </row>
        <row r="24">
          <cell r="A24">
            <v>37894</v>
          </cell>
          <cell r="B24">
            <v>22</v>
          </cell>
        </row>
        <row r="25">
          <cell r="A25">
            <v>37925</v>
          </cell>
          <cell r="B25">
            <v>22</v>
          </cell>
        </row>
        <row r="26">
          <cell r="A26">
            <v>37955</v>
          </cell>
          <cell r="B26">
            <v>20</v>
          </cell>
        </row>
        <row r="27">
          <cell r="A27">
            <v>37986</v>
          </cell>
          <cell r="B27">
            <v>18</v>
          </cell>
        </row>
        <row r="28">
          <cell r="A28">
            <v>38017</v>
          </cell>
          <cell r="B28">
            <v>22</v>
          </cell>
        </row>
        <row r="29">
          <cell r="A29">
            <v>38046</v>
          </cell>
          <cell r="B29">
            <v>20</v>
          </cell>
        </row>
        <row r="30">
          <cell r="A30">
            <v>38077</v>
          </cell>
          <cell r="B30">
            <v>21</v>
          </cell>
        </row>
        <row r="31">
          <cell r="A31">
            <v>38107</v>
          </cell>
          <cell r="B31">
            <v>20</v>
          </cell>
        </row>
        <row r="32">
          <cell r="A32">
            <v>38138</v>
          </cell>
          <cell r="B32">
            <v>21</v>
          </cell>
        </row>
        <row r="33">
          <cell r="A33">
            <v>38168</v>
          </cell>
          <cell r="B33">
            <v>21</v>
          </cell>
        </row>
        <row r="34">
          <cell r="A34">
            <v>38199</v>
          </cell>
          <cell r="B34">
            <v>21</v>
          </cell>
        </row>
        <row r="35">
          <cell r="A35">
            <v>38230</v>
          </cell>
          <cell r="B35">
            <v>21</v>
          </cell>
        </row>
        <row r="36">
          <cell r="A36">
            <v>38260</v>
          </cell>
          <cell r="B36">
            <v>22</v>
          </cell>
        </row>
        <row r="37">
          <cell r="A37">
            <v>38291</v>
          </cell>
          <cell r="B37">
            <v>22</v>
          </cell>
        </row>
        <row r="38">
          <cell r="A38">
            <v>38321</v>
          </cell>
          <cell r="B38">
            <v>20</v>
          </cell>
        </row>
        <row r="39">
          <cell r="A39">
            <v>38352</v>
          </cell>
          <cell r="B39">
            <v>18</v>
          </cell>
        </row>
      </sheetData>
      <sheetData sheetId="17" refreshError="1"/>
      <sheetData sheetId="18" refreshError="1"/>
      <sheetData sheetId="19" refreshError="1"/>
      <sheetData sheetId="20" refreshError="1">
        <row r="1">
          <cell r="B1" t="str">
            <v>Libor</v>
          </cell>
        </row>
        <row r="2">
          <cell r="A2" t="str">
            <v>DÍAS</v>
          </cell>
          <cell r="B2" t="str">
            <v>AÑOS</v>
          </cell>
          <cell r="C2" t="str">
            <v>CDB1</v>
          </cell>
          <cell r="D2" t="str">
            <v>CDB2</v>
          </cell>
          <cell r="E2" t="str">
            <v>BTP1</v>
          </cell>
          <cell r="F2" t="str">
            <v>BTP2</v>
          </cell>
          <cell r="G2" t="str">
            <v>CDBCRP</v>
          </cell>
          <cell r="H2" t="str">
            <v>BTP</v>
          </cell>
          <cell r="I2" t="str">
            <v>SPREAD</v>
          </cell>
        </row>
        <row r="3">
          <cell r="B3">
            <v>2</v>
          </cell>
          <cell r="C3">
            <v>3</v>
          </cell>
          <cell r="D3">
            <v>4</v>
          </cell>
          <cell r="E3">
            <v>5</v>
          </cell>
          <cell r="F3">
            <v>6</v>
          </cell>
          <cell r="G3">
            <v>7</v>
          </cell>
          <cell r="H3">
            <v>8</v>
          </cell>
          <cell r="I3">
            <v>9</v>
          </cell>
        </row>
        <row r="4">
          <cell r="A4" t="e">
            <v>#REF!</v>
          </cell>
          <cell r="B4" t="e">
            <v>#REF!</v>
          </cell>
          <cell r="C4">
            <v>0</v>
          </cell>
          <cell r="D4">
            <v>0</v>
          </cell>
          <cell r="E4">
            <v>0</v>
          </cell>
          <cell r="F4">
            <v>0</v>
          </cell>
          <cell r="G4" t="e">
            <v>#NAME?</v>
          </cell>
          <cell r="H4" t="e">
            <v>#NAME?</v>
          </cell>
          <cell r="I4" t="e">
            <v>#NAME?</v>
          </cell>
        </row>
        <row r="5">
          <cell r="A5">
            <v>37957</v>
          </cell>
          <cell r="B5">
            <v>1.18</v>
          </cell>
          <cell r="C5">
            <v>558</v>
          </cell>
          <cell r="D5">
            <v>324</v>
          </cell>
          <cell r="E5">
            <v>122</v>
          </cell>
          <cell r="F5">
            <v>298</v>
          </cell>
          <cell r="G5">
            <v>343</v>
          </cell>
          <cell r="I5">
            <v>380</v>
          </cell>
        </row>
        <row r="6">
          <cell r="A6" t="e">
            <v>#REF!</v>
          </cell>
          <cell r="B6" t="e">
            <v>#REF!</v>
          </cell>
          <cell r="C6">
            <v>0</v>
          </cell>
          <cell r="D6">
            <v>0</v>
          </cell>
          <cell r="E6">
            <v>0</v>
          </cell>
          <cell r="F6">
            <v>0</v>
          </cell>
          <cell r="G6" t="e">
            <v>#NAME?</v>
          </cell>
          <cell r="H6" t="e">
            <v>#NAME?</v>
          </cell>
          <cell r="I6" t="e">
            <v>#NAME?</v>
          </cell>
        </row>
        <row r="7">
          <cell r="A7">
            <v>37959</v>
          </cell>
          <cell r="B7">
            <v>1.18</v>
          </cell>
          <cell r="C7">
            <v>543</v>
          </cell>
          <cell r="D7">
            <v>303</v>
          </cell>
          <cell r="E7">
            <v>120</v>
          </cell>
          <cell r="F7">
            <v>291</v>
          </cell>
          <cell r="G7">
            <v>330</v>
          </cell>
          <cell r="I7">
            <v>383</v>
          </cell>
        </row>
        <row r="8">
          <cell r="A8" t="e">
            <v>#REF!</v>
          </cell>
          <cell r="B8" t="e">
            <v>#REF!</v>
          </cell>
          <cell r="C8">
            <v>0</v>
          </cell>
          <cell r="D8">
            <v>0</v>
          </cell>
          <cell r="E8">
            <v>0</v>
          </cell>
          <cell r="F8">
            <v>0</v>
          </cell>
          <cell r="G8" t="e">
            <v>#NAME?</v>
          </cell>
          <cell r="H8" t="e">
            <v>#NAME?</v>
          </cell>
          <cell r="I8" t="e">
            <v>#NAME?</v>
          </cell>
        </row>
        <row r="9">
          <cell r="A9">
            <v>37963</v>
          </cell>
          <cell r="B9">
            <v>1.1712499999999999</v>
          </cell>
          <cell r="C9">
            <v>538</v>
          </cell>
          <cell r="D9">
            <v>309</v>
          </cell>
          <cell r="E9">
            <v>139</v>
          </cell>
          <cell r="F9">
            <v>302</v>
          </cell>
          <cell r="G9">
            <v>343</v>
          </cell>
          <cell r="H9">
            <v>0</v>
          </cell>
          <cell r="I9">
            <v>379</v>
          </cell>
        </row>
        <row r="10">
          <cell r="A10" t="e">
            <v>#REF!</v>
          </cell>
          <cell r="B10" t="e">
            <v>#REF!</v>
          </cell>
          <cell r="C10">
            <v>0</v>
          </cell>
          <cell r="D10">
            <v>0</v>
          </cell>
          <cell r="E10">
            <v>0</v>
          </cell>
          <cell r="F10">
            <v>0</v>
          </cell>
          <cell r="G10" t="e">
            <v>#NAME?</v>
          </cell>
          <cell r="H10" t="e">
            <v>#NAME?</v>
          </cell>
          <cell r="I10" t="e">
            <v>#NAME?</v>
          </cell>
        </row>
        <row r="11">
          <cell r="A11">
            <v>37965</v>
          </cell>
          <cell r="B11">
            <v>1.17</v>
          </cell>
          <cell r="C11">
            <v>541</v>
          </cell>
          <cell r="D11">
            <v>305</v>
          </cell>
          <cell r="E11">
            <v>116</v>
          </cell>
          <cell r="F11">
            <v>296</v>
          </cell>
          <cell r="G11">
            <v>333</v>
          </cell>
          <cell r="I11">
            <v>369</v>
          </cell>
        </row>
        <row r="12">
          <cell r="A12" t="e">
            <v>#REF!</v>
          </cell>
          <cell r="B12" t="e">
            <v>#REF!</v>
          </cell>
          <cell r="C12">
            <v>0</v>
          </cell>
          <cell r="D12">
            <v>0</v>
          </cell>
          <cell r="E12">
            <v>0</v>
          </cell>
          <cell r="F12">
            <v>0</v>
          </cell>
          <cell r="G12" t="e">
            <v>#NAME?</v>
          </cell>
          <cell r="H12" t="e">
            <v>#NAME?</v>
          </cell>
          <cell r="I12" t="e">
            <v>#NAME?</v>
          </cell>
        </row>
        <row r="13">
          <cell r="A13">
            <v>37967</v>
          </cell>
          <cell r="B13">
            <v>1.1681299999999999</v>
          </cell>
          <cell r="C13">
            <v>552</v>
          </cell>
          <cell r="D13">
            <v>330</v>
          </cell>
          <cell r="E13">
            <v>129</v>
          </cell>
          <cell r="F13">
            <v>322</v>
          </cell>
          <cell r="G13">
            <v>359</v>
          </cell>
          <cell r="I13">
            <v>388</v>
          </cell>
        </row>
        <row r="14">
          <cell r="A14" t="e">
            <v>#REF!</v>
          </cell>
          <cell r="B14" t="e">
            <v>#REF!</v>
          </cell>
          <cell r="C14">
            <v>0</v>
          </cell>
          <cell r="D14">
            <v>0</v>
          </cell>
          <cell r="E14">
            <v>0</v>
          </cell>
          <cell r="F14">
            <v>0</v>
          </cell>
          <cell r="G14" t="e">
            <v>#NAME?</v>
          </cell>
          <cell r="H14" t="e">
            <v>#NAME?</v>
          </cell>
          <cell r="I14" t="e">
            <v>#NAME?</v>
          </cell>
        </row>
        <row r="15">
          <cell r="A15">
            <v>37971</v>
          </cell>
          <cell r="B15">
            <v>1.17</v>
          </cell>
          <cell r="C15">
            <v>541</v>
          </cell>
          <cell r="D15">
            <v>329</v>
          </cell>
          <cell r="E15">
            <v>131</v>
          </cell>
          <cell r="F15">
            <v>322</v>
          </cell>
          <cell r="G15">
            <v>360</v>
          </cell>
          <cell r="I15">
            <v>392</v>
          </cell>
        </row>
        <row r="16">
          <cell r="A16" t="e">
            <v>#REF!</v>
          </cell>
          <cell r="B16" t="e">
            <v>#REF!</v>
          </cell>
          <cell r="C16">
            <v>0</v>
          </cell>
          <cell r="D16">
            <v>0</v>
          </cell>
          <cell r="E16">
            <v>0</v>
          </cell>
          <cell r="F16">
            <v>0</v>
          </cell>
          <cell r="G16" t="e">
            <v>#NAME?</v>
          </cell>
          <cell r="H16" t="e">
            <v>#NAME?</v>
          </cell>
          <cell r="I16" t="e">
            <v>#NAME?</v>
          </cell>
        </row>
        <row r="17">
          <cell r="A17">
            <v>37973</v>
          </cell>
          <cell r="B17">
            <v>1.17</v>
          </cell>
          <cell r="C17">
            <v>534</v>
          </cell>
          <cell r="D17">
            <v>323</v>
          </cell>
          <cell r="E17">
            <v>135</v>
          </cell>
          <cell r="F17">
            <v>313</v>
          </cell>
          <cell r="G17">
            <v>355</v>
          </cell>
          <cell r="I17">
            <v>385</v>
          </cell>
        </row>
        <row r="18">
          <cell r="A18" t="e">
            <v>#REF!</v>
          </cell>
          <cell r="B18" t="e">
            <v>#REF!</v>
          </cell>
          <cell r="C18">
            <v>0</v>
          </cell>
          <cell r="D18">
            <v>0</v>
          </cell>
          <cell r="E18">
            <v>0</v>
          </cell>
          <cell r="F18">
            <v>0</v>
          </cell>
          <cell r="G18" t="e">
            <v>#NAME?</v>
          </cell>
          <cell r="H18" t="e">
            <v>#NAME?</v>
          </cell>
          <cell r="I18" t="e">
            <v>#NAME?</v>
          </cell>
        </row>
        <row r="19">
          <cell r="A19">
            <v>37977</v>
          </cell>
          <cell r="B19">
            <v>1.17</v>
          </cell>
          <cell r="C19">
            <v>531</v>
          </cell>
          <cell r="D19">
            <v>321</v>
          </cell>
          <cell r="E19">
            <v>130</v>
          </cell>
          <cell r="F19">
            <v>306</v>
          </cell>
          <cell r="G19">
            <v>353</v>
          </cell>
          <cell r="I19">
            <v>381</v>
          </cell>
        </row>
        <row r="20">
          <cell r="A20" t="e">
            <v>#REF!</v>
          </cell>
          <cell r="B20" t="e">
            <v>#REF!</v>
          </cell>
          <cell r="C20">
            <v>0</v>
          </cell>
          <cell r="D20">
            <v>0</v>
          </cell>
          <cell r="E20">
            <v>0</v>
          </cell>
          <cell r="F20">
            <v>0</v>
          </cell>
          <cell r="G20" t="e">
            <v>#NAME?</v>
          </cell>
          <cell r="H20" t="e">
            <v>#NAME?</v>
          </cell>
          <cell r="I20" t="e">
            <v>#NAME?</v>
          </cell>
        </row>
        <row r="21">
          <cell r="A21">
            <v>37979</v>
          </cell>
          <cell r="B21">
            <v>1.17</v>
          </cell>
          <cell r="C21">
            <v>530</v>
          </cell>
          <cell r="D21">
            <v>315</v>
          </cell>
          <cell r="E21">
            <v>129</v>
          </cell>
          <cell r="F21">
            <v>312</v>
          </cell>
          <cell r="G21">
            <v>351</v>
          </cell>
          <cell r="I21">
            <v>380</v>
          </cell>
        </row>
        <row r="22">
          <cell r="A22" t="e">
            <v>#REF!</v>
          </cell>
          <cell r="B22" t="e">
            <v>#REF!</v>
          </cell>
          <cell r="C22">
            <v>0</v>
          </cell>
          <cell r="D22">
            <v>0</v>
          </cell>
          <cell r="E22">
            <v>0</v>
          </cell>
          <cell r="F22">
            <v>0</v>
          </cell>
          <cell r="G22" t="e">
            <v>#NAME?</v>
          </cell>
          <cell r="H22" t="e">
            <v>#NAME?</v>
          </cell>
          <cell r="I22" t="e">
            <v>#NAME?</v>
          </cell>
        </row>
        <row r="23">
          <cell r="A23">
            <v>37981</v>
          </cell>
          <cell r="B23">
            <v>1.17</v>
          </cell>
          <cell r="C23">
            <v>536</v>
          </cell>
          <cell r="D23">
            <v>321</v>
          </cell>
          <cell r="E23">
            <v>129</v>
          </cell>
          <cell r="F23">
            <v>312</v>
          </cell>
          <cell r="G23">
            <v>351</v>
          </cell>
          <cell r="H23">
            <v>0</v>
          </cell>
          <cell r="I23">
            <v>380</v>
          </cell>
        </row>
        <row r="24">
          <cell r="A24" t="e">
            <v>#REF!</v>
          </cell>
          <cell r="B24" t="e">
            <v>#REF!</v>
          </cell>
          <cell r="C24">
            <v>0</v>
          </cell>
          <cell r="D24">
            <v>0</v>
          </cell>
          <cell r="E24">
            <v>0</v>
          </cell>
          <cell r="F24">
            <v>0</v>
          </cell>
          <cell r="G24" t="e">
            <v>#NAME?</v>
          </cell>
          <cell r="H24" t="e">
            <v>#NAME?</v>
          </cell>
          <cell r="I24" t="e">
            <v>#NAME?</v>
          </cell>
        </row>
        <row r="25">
          <cell r="A25">
            <v>37985</v>
          </cell>
          <cell r="B25">
            <v>1.155</v>
          </cell>
          <cell r="C25">
            <v>526</v>
          </cell>
          <cell r="D25">
            <v>317</v>
          </cell>
          <cell r="E25">
            <v>124</v>
          </cell>
          <cell r="F25">
            <v>308</v>
          </cell>
          <cell r="G25">
            <v>344</v>
          </cell>
          <cell r="I25">
            <v>367</v>
          </cell>
        </row>
        <row r="26">
          <cell r="A26" t="e">
            <v>#REF!</v>
          </cell>
          <cell r="B26" t="e">
            <v>#REF!</v>
          </cell>
          <cell r="C26">
            <v>0</v>
          </cell>
          <cell r="D26">
            <v>0</v>
          </cell>
          <cell r="E26">
            <v>0</v>
          </cell>
          <cell r="F26">
            <v>0</v>
          </cell>
          <cell r="G26" t="e">
            <v>#NAME?</v>
          </cell>
          <cell r="H26" t="e">
            <v>#NAME?</v>
          </cell>
          <cell r="I26" t="e">
            <v>#NAME?</v>
          </cell>
        </row>
        <row r="27">
          <cell r="A27">
            <v>37987</v>
          </cell>
          <cell r="B27">
            <v>1.15188</v>
          </cell>
          <cell r="C27">
            <v>521</v>
          </cell>
          <cell r="D27">
            <v>312</v>
          </cell>
          <cell r="E27">
            <v>99</v>
          </cell>
          <cell r="F27">
            <v>301</v>
          </cell>
          <cell r="G27">
            <v>343</v>
          </cell>
          <cell r="H27">
            <v>0</v>
          </cell>
          <cell r="I27">
            <v>367</v>
          </cell>
        </row>
        <row r="30">
          <cell r="A30" t="str">
            <v>DÍAS</v>
          </cell>
          <cell r="B30" t="str">
            <v>AÑOS</v>
          </cell>
          <cell r="C30" t="str">
            <v>CDB1</v>
          </cell>
          <cell r="D30" t="str">
            <v>CDB2</v>
          </cell>
          <cell r="E30" t="str">
            <v>BTP1</v>
          </cell>
          <cell r="F30" t="str">
            <v>BTP2</v>
          </cell>
          <cell r="G30" t="str">
            <v>CDBCRP</v>
          </cell>
          <cell r="H30" t="str">
            <v>BTP</v>
          </cell>
          <cell r="I30" t="str">
            <v>SPREAD</v>
          </cell>
        </row>
        <row r="31">
          <cell r="A31">
            <v>37993</v>
          </cell>
          <cell r="B31">
            <v>2</v>
          </cell>
          <cell r="C31">
            <v>3</v>
          </cell>
          <cell r="D31">
            <v>4</v>
          </cell>
          <cell r="E31">
            <v>5</v>
          </cell>
          <cell r="F31">
            <v>6</v>
          </cell>
          <cell r="G31">
            <v>7</v>
          </cell>
          <cell r="H31">
            <v>8</v>
          </cell>
          <cell r="I31">
            <v>9</v>
          </cell>
        </row>
        <row r="32">
          <cell r="A32" t="e">
            <v>#REF!</v>
          </cell>
          <cell r="B32" t="e">
            <v>#REF!</v>
          </cell>
          <cell r="C32">
            <v>0</v>
          </cell>
          <cell r="D32">
            <v>0</v>
          </cell>
          <cell r="E32">
            <v>0</v>
          </cell>
          <cell r="F32">
            <v>0</v>
          </cell>
          <cell r="G32" t="e">
            <v>#NAME?</v>
          </cell>
          <cell r="H32" t="e">
            <v>#NAME?</v>
          </cell>
          <cell r="I32" t="e">
            <v>#NAME?</v>
          </cell>
        </row>
        <row r="33">
          <cell r="A33">
            <v>37995</v>
          </cell>
          <cell r="B33">
            <v>1.1399999999999999</v>
          </cell>
          <cell r="C33">
            <v>480</v>
          </cell>
          <cell r="D33">
            <v>261</v>
          </cell>
          <cell r="E33">
            <v>97</v>
          </cell>
          <cell r="F33">
            <v>261</v>
          </cell>
          <cell r="G33">
            <v>299</v>
          </cell>
          <cell r="I33">
            <v>340</v>
          </cell>
        </row>
        <row r="34">
          <cell r="A34" t="e">
            <v>#REF!</v>
          </cell>
          <cell r="B34" t="e">
            <v>#REF!</v>
          </cell>
          <cell r="C34">
            <v>0</v>
          </cell>
          <cell r="D34">
            <v>0</v>
          </cell>
          <cell r="E34">
            <v>0</v>
          </cell>
          <cell r="F34">
            <v>0</v>
          </cell>
          <cell r="G34" t="e">
            <v>#NAME?</v>
          </cell>
          <cell r="H34" t="e">
            <v>#NAME?</v>
          </cell>
          <cell r="I34" t="e">
            <v>#NAME?</v>
          </cell>
        </row>
        <row r="35">
          <cell r="A35">
            <v>37999</v>
          </cell>
          <cell r="B35">
            <v>1.1200000000000001</v>
          </cell>
          <cell r="C35">
            <v>492</v>
          </cell>
          <cell r="D35">
            <v>267</v>
          </cell>
          <cell r="E35">
            <v>124</v>
          </cell>
          <cell r="F35">
            <v>268</v>
          </cell>
          <cell r="G35">
            <v>312</v>
          </cell>
          <cell r="I35">
            <v>346</v>
          </cell>
        </row>
        <row r="36">
          <cell r="A36" t="e">
            <v>#REF!</v>
          </cell>
          <cell r="B36" t="e">
            <v>#REF!</v>
          </cell>
          <cell r="C36">
            <v>0</v>
          </cell>
          <cell r="D36">
            <v>0</v>
          </cell>
          <cell r="E36">
            <v>0</v>
          </cell>
          <cell r="F36">
            <v>0</v>
          </cell>
          <cell r="G36" t="e">
            <v>#NAME?</v>
          </cell>
          <cell r="H36" t="e">
            <v>#NAME?</v>
          </cell>
          <cell r="I36" t="e">
            <v>#NAME?</v>
          </cell>
        </row>
        <row r="37">
          <cell r="A37">
            <v>38001</v>
          </cell>
          <cell r="B37">
            <v>1.1200000000000001</v>
          </cell>
          <cell r="C37">
            <v>497</v>
          </cell>
          <cell r="D37">
            <v>283</v>
          </cell>
          <cell r="E37">
            <v>121</v>
          </cell>
          <cell r="F37">
            <v>280</v>
          </cell>
          <cell r="G37">
            <v>337</v>
          </cell>
          <cell r="I37">
            <v>353</v>
          </cell>
        </row>
        <row r="38">
          <cell r="A38" t="e">
            <v>#REF!</v>
          </cell>
          <cell r="B38" t="e">
            <v>#REF!</v>
          </cell>
          <cell r="C38">
            <v>0</v>
          </cell>
          <cell r="D38">
            <v>0</v>
          </cell>
          <cell r="E38">
            <v>0</v>
          </cell>
          <cell r="F38">
            <v>0</v>
          </cell>
          <cell r="G38" t="e">
            <v>#NAME?</v>
          </cell>
          <cell r="H38" t="e">
            <v>#NAME?</v>
          </cell>
          <cell r="I38" t="e">
            <v>#NAME?</v>
          </cell>
        </row>
        <row r="39">
          <cell r="A39">
            <v>38005</v>
          </cell>
          <cell r="B39">
            <v>1.1200000000000001</v>
          </cell>
          <cell r="C39">
            <v>504</v>
          </cell>
          <cell r="D39">
            <v>282</v>
          </cell>
          <cell r="E39">
            <v>95</v>
          </cell>
          <cell r="F39">
            <v>281</v>
          </cell>
          <cell r="G39">
            <v>319</v>
          </cell>
          <cell r="H39">
            <v>0</v>
          </cell>
          <cell r="I39">
            <v>354</v>
          </cell>
        </row>
        <row r="40">
          <cell r="A40" t="e">
            <v>#REF!</v>
          </cell>
          <cell r="B40" t="e">
            <v>#REF!</v>
          </cell>
          <cell r="C40">
            <v>0</v>
          </cell>
          <cell r="D40">
            <v>0</v>
          </cell>
          <cell r="E40">
            <v>0</v>
          </cell>
          <cell r="F40">
            <v>0</v>
          </cell>
          <cell r="G40" t="e">
            <v>#NAME?</v>
          </cell>
          <cell r="H40" t="e">
            <v>#NAME?</v>
          </cell>
          <cell r="I40" t="e">
            <v>#NAME?</v>
          </cell>
        </row>
        <row r="41">
          <cell r="A41">
            <v>38007</v>
          </cell>
          <cell r="B41">
            <v>1.1200000000000001</v>
          </cell>
          <cell r="C41">
            <v>498</v>
          </cell>
          <cell r="D41">
            <v>289</v>
          </cell>
          <cell r="E41">
            <v>91</v>
          </cell>
          <cell r="F41">
            <v>285</v>
          </cell>
          <cell r="G41">
            <v>325</v>
          </cell>
          <cell r="I41">
            <v>366</v>
          </cell>
        </row>
        <row r="42">
          <cell r="A42" t="e">
            <v>#REF!</v>
          </cell>
          <cell r="B42" t="e">
            <v>#REF!</v>
          </cell>
          <cell r="C42">
            <v>0</v>
          </cell>
          <cell r="D42">
            <v>0</v>
          </cell>
          <cell r="E42">
            <v>0</v>
          </cell>
          <cell r="F42">
            <v>0</v>
          </cell>
          <cell r="G42" t="e">
            <v>#NAME?</v>
          </cell>
          <cell r="H42" t="e">
            <v>#NAME?</v>
          </cell>
          <cell r="I42" t="e">
            <v>#NAME?</v>
          </cell>
        </row>
        <row r="43">
          <cell r="A43">
            <v>38009</v>
          </cell>
          <cell r="B43">
            <v>1.1200000000000001</v>
          </cell>
          <cell r="C43">
            <v>500</v>
          </cell>
          <cell r="D43">
            <v>294</v>
          </cell>
          <cell r="E43">
            <v>97</v>
          </cell>
          <cell r="F43">
            <v>291</v>
          </cell>
          <cell r="G43">
            <v>326</v>
          </cell>
          <cell r="I43">
            <v>371</v>
          </cell>
        </row>
        <row r="44">
          <cell r="A44" t="e">
            <v>#REF!</v>
          </cell>
          <cell r="B44" t="e">
            <v>#REF!</v>
          </cell>
          <cell r="C44">
            <v>0</v>
          </cell>
          <cell r="D44">
            <v>0</v>
          </cell>
          <cell r="E44">
            <v>0</v>
          </cell>
          <cell r="F44">
            <v>0</v>
          </cell>
          <cell r="G44" t="e">
            <v>#NAME?</v>
          </cell>
          <cell r="H44" t="e">
            <v>#NAME?</v>
          </cell>
          <cell r="I44" t="e">
            <v>#NAME?</v>
          </cell>
        </row>
        <row r="45">
          <cell r="A45">
            <v>38013</v>
          </cell>
          <cell r="B45">
            <v>1.1200000000000001</v>
          </cell>
          <cell r="C45">
            <v>499</v>
          </cell>
          <cell r="D45">
            <v>291</v>
          </cell>
          <cell r="E45">
            <v>91</v>
          </cell>
          <cell r="F45">
            <v>280</v>
          </cell>
          <cell r="G45">
            <v>335</v>
          </cell>
          <cell r="I45">
            <v>370</v>
          </cell>
        </row>
        <row r="46">
          <cell r="A46" t="e">
            <v>#REF!</v>
          </cell>
          <cell r="B46" t="e">
            <v>#REF!</v>
          </cell>
          <cell r="C46">
            <v>0</v>
          </cell>
          <cell r="D46">
            <v>0</v>
          </cell>
          <cell r="E46">
            <v>0</v>
          </cell>
          <cell r="F46">
            <v>0</v>
          </cell>
          <cell r="G46" t="e">
            <v>#NAME?</v>
          </cell>
          <cell r="H46" t="e">
            <v>#NAME?</v>
          </cell>
          <cell r="I46" t="e">
            <v>#NAME?</v>
          </cell>
        </row>
        <row r="47">
          <cell r="A47">
            <v>38015</v>
          </cell>
          <cell r="B47">
            <v>1.1312500000000001</v>
          </cell>
          <cell r="C47">
            <v>533</v>
          </cell>
          <cell r="D47">
            <v>337</v>
          </cell>
          <cell r="E47">
            <v>120</v>
          </cell>
          <cell r="F47">
            <v>335</v>
          </cell>
          <cell r="G47">
            <v>377</v>
          </cell>
          <cell r="I47">
            <v>419</v>
          </cell>
        </row>
        <row r="48">
          <cell r="A48" t="e">
            <v>#REF!</v>
          </cell>
          <cell r="B48" t="e">
            <v>#REF!</v>
          </cell>
          <cell r="C48">
            <v>0</v>
          </cell>
          <cell r="D48">
            <v>0</v>
          </cell>
          <cell r="E48">
            <v>0</v>
          </cell>
          <cell r="F48">
            <v>0</v>
          </cell>
          <cell r="G48" t="e">
            <v>#NAME?</v>
          </cell>
          <cell r="H48" t="e">
            <v>#NAME?</v>
          </cell>
          <cell r="I48" t="e">
            <v>#NAME?</v>
          </cell>
        </row>
        <row r="49">
          <cell r="A49">
            <v>38019</v>
          </cell>
          <cell r="B49">
            <v>1.1299999999999999</v>
          </cell>
          <cell r="C49">
            <v>553</v>
          </cell>
          <cell r="D49">
            <v>386</v>
          </cell>
          <cell r="E49">
            <v>149</v>
          </cell>
          <cell r="F49">
            <v>377</v>
          </cell>
          <cell r="G49">
            <v>431</v>
          </cell>
          <cell r="I49">
            <v>445</v>
          </cell>
        </row>
        <row r="50">
          <cell r="A50" t="e">
            <v>#REF!</v>
          </cell>
          <cell r="B50" t="e">
            <v>#REF!</v>
          </cell>
          <cell r="C50">
            <v>0</v>
          </cell>
          <cell r="D50">
            <v>0</v>
          </cell>
          <cell r="E50">
            <v>0</v>
          </cell>
          <cell r="F50">
            <v>0</v>
          </cell>
          <cell r="G50" t="e">
            <v>#NAME?</v>
          </cell>
          <cell r="H50" t="e">
            <v>#NAME?</v>
          </cell>
          <cell r="I50" t="e">
            <v>#NAME?</v>
          </cell>
        </row>
        <row r="51">
          <cell r="A51">
            <v>38021</v>
          </cell>
          <cell r="B51">
            <v>1.1299999999999999</v>
          </cell>
          <cell r="C51">
            <v>548</v>
          </cell>
          <cell r="D51">
            <v>358</v>
          </cell>
          <cell r="E51">
            <v>120</v>
          </cell>
          <cell r="F51">
            <v>327</v>
          </cell>
          <cell r="G51">
            <v>395</v>
          </cell>
          <cell r="I51">
            <v>425</v>
          </cell>
        </row>
        <row r="52">
          <cell r="A52" t="e">
            <v>#REF!</v>
          </cell>
          <cell r="B52" t="e">
            <v>#REF!</v>
          </cell>
          <cell r="C52">
            <v>0</v>
          </cell>
          <cell r="D52">
            <v>0</v>
          </cell>
          <cell r="E52">
            <v>0</v>
          </cell>
          <cell r="F52">
            <v>0</v>
          </cell>
          <cell r="G52" t="e">
            <v>#NAME?</v>
          </cell>
          <cell r="H52" t="e">
            <v>#NAME?</v>
          </cell>
          <cell r="I52" t="e">
            <v>#NAME?</v>
          </cell>
        </row>
        <row r="53">
          <cell r="A53">
            <v>38023</v>
          </cell>
          <cell r="B53">
            <v>1.1299999999999999</v>
          </cell>
          <cell r="C53">
            <v>558</v>
          </cell>
          <cell r="D53">
            <v>350</v>
          </cell>
          <cell r="E53">
            <v>128</v>
          </cell>
          <cell r="F53">
            <v>360</v>
          </cell>
          <cell r="G53">
            <v>412</v>
          </cell>
          <cell r="I53">
            <v>427</v>
          </cell>
        </row>
        <row r="54">
          <cell r="A54" t="e">
            <v>#REF!</v>
          </cell>
          <cell r="B54" t="e">
            <v>#REF!</v>
          </cell>
          <cell r="C54">
            <v>0</v>
          </cell>
          <cell r="D54">
            <v>0</v>
          </cell>
          <cell r="E54">
            <v>0</v>
          </cell>
          <cell r="F54">
            <v>0</v>
          </cell>
          <cell r="G54" t="e">
            <v>#NAME?</v>
          </cell>
          <cell r="H54" t="e">
            <v>#NAME?</v>
          </cell>
          <cell r="I54" t="e">
            <v>#NAME?</v>
          </cell>
        </row>
        <row r="55">
          <cell r="A55">
            <v>38027</v>
          </cell>
          <cell r="B55">
            <v>1.1299999999999999</v>
          </cell>
          <cell r="C55">
            <v>549</v>
          </cell>
          <cell r="D55">
            <v>344</v>
          </cell>
          <cell r="E55">
            <v>125</v>
          </cell>
          <cell r="F55">
            <v>326</v>
          </cell>
          <cell r="G55">
            <v>396</v>
          </cell>
          <cell r="I55">
            <v>419</v>
          </cell>
        </row>
      </sheetData>
      <sheetData sheetId="21" refreshError="1"/>
      <sheetData sheetId="22" refreshError="1"/>
      <sheetData sheetId="23"/>
      <sheetData sheetId="24"/>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 4"/>
      <sheetName val="Cdr 5"/>
      <sheetName val="Cdr 6"/>
      <sheetName val="Cdr 7"/>
      <sheetName val="cdr8"/>
      <sheetName val="Cdr 9"/>
      <sheetName val="Cdr 10"/>
      <sheetName val="Cdr 11"/>
      <sheetName val="Cdr12"/>
      <sheetName val="Cdr 13"/>
      <sheetName val="Cdr 14"/>
      <sheetName val="Cdr 15"/>
      <sheetName val="Cdr 16"/>
      <sheetName val="Cdr17 "/>
      <sheetName val="Cdr18"/>
      <sheetName val="Cdr19"/>
      <sheetName val="Cdr20"/>
      <sheetName val="Cdr21"/>
      <sheetName val="Cdr22"/>
      <sheetName val="Cdr23"/>
      <sheetName val="Cdr24"/>
      <sheetName val="Cdr25"/>
      <sheetName val="Cdr26"/>
      <sheetName val="Cdr27"/>
      <sheetName val="Cdr28"/>
      <sheetName val="Cdr29"/>
      <sheetName val="Cdr30"/>
      <sheetName val="Cdr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s 1-2"/>
      <sheetName val="pag_35"/>
      <sheetName val="Dur"/>
      <sheetName val="Util"/>
      <sheetName val="Pre"/>
      <sheetName val="LTP"/>
      <sheetName val="SOB"/>
      <sheetName val="CDMP"/>
      <sheetName val="EXT"/>
      <sheetName val="SerM"/>
      <sheetName val="BTPMS"/>
      <sheetName val="CDMS"/>
      <sheetName val="SerX"/>
      <sheetName val="BTPMP"/>
    </sheetNames>
    <sheetDataSet>
      <sheetData sheetId="0">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9"/>
      <sheetName val="PAG19 (2)"/>
      <sheetName val="PAG42 (2)"/>
      <sheetName val="PAG45"/>
      <sheetName val="PAG19_(2)"/>
      <sheetName val="PAG42_(2)"/>
      <sheetName val="PAG19_(2)1"/>
      <sheetName val="PAG42_(2)1"/>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ALANCE AJUST"/>
      <sheetName val="ANTERIOR AJUSTADO"/>
      <sheetName val="ASP. RELEV"/>
      <sheetName val="TEMBLADERA"/>
      <sheetName val="CHILETE"/>
      <sheetName val="SAN PABLO"/>
      <sheetName val="SAN MIGUEL"/>
      <sheetName val="CONTUMAZA"/>
      <sheetName val="CASCAS"/>
      <sheetName val="CAJAMARCA"/>
      <sheetName val="CAJABAMBA"/>
      <sheetName val="SAN MARCOS"/>
      <sheetName val="CELENDIN"/>
      <sheetName val="CONSOLIDADO"/>
      <sheetName val="SISTEMA ELECTRICO Nº 2"/>
      <sheetName val="SISTEMA ELECTRICO Nº11"/>
      <sheetName val="SISTEMA ELECTRICO Nº12"/>
      <sheetName val="CONSOLIDA SISTEMAS ELECTRICOS"/>
      <sheetName val="GPER"/>
      <sheetName val="D10 - Sist. Cajamarca Sect. 2"/>
      <sheetName val="U1"/>
      <sheetName val="PREVIOS"/>
      <sheetName val="informacomercial"/>
      <sheetName val="indicesgestión"/>
      <sheetName val="NOTAS"/>
      <sheetName val="PREVIOS REALES"/>
      <sheetName val="LEEME"/>
      <sheetName val="BALANCE_AJUST"/>
      <sheetName val="ANTERIOR_AJUSTADO"/>
      <sheetName val="ASP__RELEV"/>
      <sheetName val="SAN_PABLO"/>
      <sheetName val="SAN_MIGUEL"/>
      <sheetName val="SAN_MARCOS"/>
      <sheetName val="SISTEMA_ELECTRICO_Nº_2"/>
      <sheetName val="SISTEMA_ELECTRICO_Nº11"/>
      <sheetName val="SISTEMA_ELECTRICO_Nº12"/>
      <sheetName val="CONSOLIDA_SISTEMAS_ELECTRICOS"/>
      <sheetName val="D10_-_Sist__Cajamarca_Sect__2"/>
      <sheetName val="PREVIOS_RE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 val="pag_35"/>
      <sheetName val="c1"/>
      <sheetName val="c3"/>
      <sheetName val="c5"/>
      <sheetName val="c6"/>
      <sheetName val="AhoF"/>
      <sheetName val="Bon"/>
      <sheetName val="BVL"/>
      <sheetName val="Anex-SFN"/>
      <sheetName val="Fechas"/>
      <sheetName val="Menu"/>
      <sheetName val="Inputs"/>
      <sheetName val="Titles"/>
      <sheetName val="PAG1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dorI"/>
      <sheetName val="CUADRO_1"/>
      <sheetName val="CUADRO_2"/>
      <sheetName val="CUADRO_3"/>
      <sheetName val="CUADRO_4"/>
      <sheetName val="CUADRO_5"/>
      <sheetName val="CUADRO_6"/>
      <sheetName val="CUADRO_7"/>
      <sheetName val="CUADRO_8"/>
      <sheetName val="CUADRO_9"/>
      <sheetName val="CUADRO_10"/>
      <sheetName val="CUADRO_11"/>
      <sheetName val="CUADRO_12"/>
      <sheetName val="CUADRO_13"/>
      <sheetName val="CUADRO_14"/>
      <sheetName val="CUADRO_15"/>
      <sheetName val="CUADRO_16"/>
      <sheetName val="CUADRO_17"/>
      <sheetName val="CUADRO_18"/>
      <sheetName val="CUADRO_19"/>
      <sheetName val="CUADRO_20"/>
      <sheetName val="CUADRO_21"/>
      <sheetName val="CUADRO_22"/>
      <sheetName val="CUADRO_23"/>
      <sheetName val="CUADRO_24"/>
      <sheetName val="CUADRO_25"/>
      <sheetName val="CUADRO_26"/>
      <sheetName val="CUADRO_27"/>
      <sheetName val="CUADRO_28"/>
      <sheetName val="separadorII"/>
      <sheetName val="CUADRO_29"/>
      <sheetName val="CUADRO_30"/>
      <sheetName val="CUADRO_31"/>
      <sheetName val="CUADRO_32"/>
      <sheetName val="CUADRO_33"/>
      <sheetName val="CUADRO_34"/>
      <sheetName val="CUADRO_35"/>
      <sheetName val="CUADRO_36"/>
      <sheetName val="CUADRO_37"/>
      <sheetName val="CUADRO_38"/>
      <sheetName val="CUADRO_39"/>
      <sheetName val="CUADRO_40"/>
      <sheetName val="CUADRO_41"/>
      <sheetName val="CUADRO_42"/>
      <sheetName val="CUADRO_43"/>
      <sheetName val="CUADRO_44"/>
      <sheetName val="CUADRO_45"/>
      <sheetName val="CUADRO_46"/>
      <sheetName val="CUADRO_47"/>
      <sheetName val="CUADRO_48"/>
      <sheetName val="separadorIII"/>
      <sheetName val="CUADRO_49"/>
      <sheetName val="CUADRO_50"/>
      <sheetName val="separadorIV"/>
      <sheetName val="CUADRO_51"/>
      <sheetName val="CUADRO_52"/>
      <sheetName val="CUADRO_53"/>
      <sheetName val="CUADRO_54"/>
      <sheetName val="CUADRO_55"/>
      <sheetName val="CUADRO_56"/>
      <sheetName val="CUADRO_57"/>
      <sheetName val="CUADRO_58"/>
      <sheetName val="CUADRO_59"/>
      <sheetName val="CUADRO_60"/>
      <sheetName val="CUADRO_61"/>
      <sheetName val="CUADRO_62"/>
      <sheetName val="CUADRO_63"/>
      <sheetName val="CUADRO_64"/>
      <sheetName val="CUADRO_65"/>
      <sheetName val="CUADRO_66"/>
      <sheetName val="separadorV"/>
      <sheetName val="CUADRO_67"/>
      <sheetName val="CUADRO_68"/>
      <sheetName val="CUADRO_69"/>
      <sheetName val="CUADRO_70"/>
      <sheetName val="CUADRO_71"/>
      <sheetName val="CUADRO_72"/>
      <sheetName val="CUADRO_73"/>
      <sheetName val="CUADRO_74"/>
      <sheetName val="CUADRO_75"/>
      <sheetName val="separadorVI"/>
      <sheetName val="CUADRO_76"/>
      <sheetName val="CUADRO_77"/>
      <sheetName val="CUADRO_78"/>
      <sheetName val="CUADRO_79"/>
      <sheetName val="CUADRO_80"/>
      <sheetName val="CUADRO_81"/>
      <sheetName val="CUADRO_82"/>
      <sheetName val="CUADRO_83"/>
      <sheetName val="CUADRO_84"/>
      <sheetName val="CUADRO_85"/>
      <sheetName val="CUADRO_87"/>
      <sheetName val="CUADRO_86"/>
      <sheetName val="SEPARADOR-ANX"/>
      <sheetName val="Total"/>
      <sheetName val="Urbana"/>
      <sheetName val="Rural"/>
      <sheetName val="Hombres Total"/>
      <sheetName val="Hombres Urbana"/>
      <sheetName val="Hombres Rural"/>
      <sheetName val="Mujeres Total"/>
      <sheetName val="Mujeres Urbana"/>
      <sheetName val="Mujeres Rural"/>
      <sheetName val="blanca"/>
      <sheetName val="Integra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re"/>
      <sheetName val="zinc"/>
      <sheetName val="plomo"/>
      <sheetName val="oro"/>
      <sheetName val="plata"/>
      <sheetName val="hierro"/>
      <sheetName val="pag_37"/>
      <sheetName val="DatosBase"/>
    </sheetNames>
    <sheetDataSet>
      <sheetData sheetId="0"/>
      <sheetData sheetId="1">
        <row r="7">
          <cell r="J7">
            <v>634</v>
          </cell>
        </row>
      </sheetData>
      <sheetData sheetId="2">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3"/>
      <sheetData sheetId="4"/>
      <sheetData sheetId="5"/>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E4001"/>
      <sheetName val="IECE4081"/>
      <sheetName val="VBP_K"/>
      <sheetName val="c-1.7"/>
      <sheetName val="c-1_7"/>
      <sheetName val="c-1_71"/>
      <sheetName val="c-1_72"/>
      <sheetName val="FLUJO-TURISTICO"/>
      <sheetName val="CD 6"/>
      <sheetName val="BASFinP"/>
      <sheetName val="Grafico"/>
      <sheetName val="Banda"/>
    </sheetNames>
    <sheetDataSet>
      <sheetData sheetId="0">
        <row r="1">
          <cell r="A1" t="str">
            <v>4.1  PERU: PRINCIPALES INDICADORES DE SALUD, 1970 - 96</v>
          </cell>
        </row>
        <row r="2">
          <cell r="H2" t="str">
            <v xml:space="preserve">            ACTIVIDADES </v>
          </cell>
          <cell r="J2" t="str">
            <v xml:space="preserve">VACUNAS </v>
          </cell>
          <cell r="K2" t="str">
            <v xml:space="preserve">        ENFERMEDADES</v>
          </cell>
          <cell r="M2" t="str">
            <v xml:space="preserve">        ENFERMEDADES</v>
          </cell>
        </row>
        <row r="3">
          <cell r="D3" t="str">
            <v>RECURSOS HUMANOS</v>
          </cell>
          <cell r="G3" t="str">
            <v xml:space="preserve">POBLACION </v>
          </cell>
          <cell r="H3" t="str">
            <v xml:space="preserve">                  FINALES</v>
          </cell>
          <cell r="J3" t="str">
            <v>EN</v>
          </cell>
          <cell r="K3" t="str">
            <v xml:space="preserve">         RESPIRATORIAS</v>
          </cell>
          <cell r="M3" t="str">
            <v xml:space="preserve">            INFECCIOSAS</v>
          </cell>
        </row>
        <row r="4">
          <cell r="B4" t="str">
            <v xml:space="preserve"> </v>
          </cell>
          <cell r="D4" t="str">
            <v>(POR 10 MIL HABITANTES)</v>
          </cell>
          <cell r="G4" t="str">
            <v>ESTIMADA</v>
          </cell>
          <cell r="H4" t="str">
            <v xml:space="preserve">                 DEL IPSS</v>
          </cell>
          <cell r="J4" t="str">
            <v>INFANTES</v>
          </cell>
          <cell r="K4" t="str">
            <v xml:space="preserve">             AGUDAS  3/</v>
          </cell>
          <cell r="M4" t="str">
            <v xml:space="preserve">         INTESTINALES  4/</v>
          </cell>
        </row>
        <row r="5">
          <cell r="A5" t="str">
            <v xml:space="preserve"> AÑO</v>
          </cell>
          <cell r="G5" t="str">
            <v xml:space="preserve">AL 30 DE </v>
          </cell>
          <cell r="H5" t="str">
            <v>CONSULTA</v>
          </cell>
          <cell r="I5" t="str">
            <v xml:space="preserve">ATENCION </v>
          </cell>
          <cell r="J5" t="str">
            <v>DE</v>
          </cell>
          <cell r="L5" t="str">
            <v>TASA</v>
          </cell>
          <cell r="N5" t="str">
            <v>TASA</v>
          </cell>
        </row>
        <row r="6">
          <cell r="G6" t="str">
            <v>JUNIO DE</v>
          </cell>
          <cell r="H6" t="str">
            <v>MEDICA</v>
          </cell>
          <cell r="I6" t="str">
            <v>ODONTOL.</v>
          </cell>
          <cell r="J6" t="str">
            <v>0-4 AÑOS</v>
          </cell>
          <cell r="K6" t="str">
            <v>No.</v>
          </cell>
          <cell r="L6" t="str">
            <v>POR</v>
          </cell>
          <cell r="M6" t="str">
            <v>No.</v>
          </cell>
          <cell r="N6" t="str">
            <v>POR</v>
          </cell>
        </row>
        <row r="7">
          <cell r="B7" t="str">
            <v>MEDICOS</v>
          </cell>
          <cell r="C7" t="str">
            <v>ODONTO-</v>
          </cell>
          <cell r="D7" t="str">
            <v>ENFER-</v>
          </cell>
          <cell r="E7" t="str">
            <v>OBSTE-</v>
          </cell>
          <cell r="F7" t="str">
            <v>QUIMICO-</v>
          </cell>
          <cell r="G7" t="str">
            <v>CADA AÑO</v>
          </cell>
          <cell r="H7" t="str">
            <v>(EN MILES)</v>
          </cell>
          <cell r="I7" t="str">
            <v>(TRABAJOS)</v>
          </cell>
          <cell r="J7" t="str">
            <v>2/</v>
          </cell>
          <cell r="K7" t="str">
            <v>CASOS</v>
          </cell>
          <cell r="L7" t="str">
            <v>10 MIL</v>
          </cell>
          <cell r="M7" t="str">
            <v>CASOS</v>
          </cell>
          <cell r="N7" t="str">
            <v>10 MIL</v>
          </cell>
        </row>
        <row r="8">
          <cell r="C8" t="str">
            <v>LOGOS</v>
          </cell>
          <cell r="D8" t="str">
            <v>MERAS</v>
          </cell>
          <cell r="E8" t="str">
            <v>TRICES</v>
          </cell>
          <cell r="F8" t="str">
            <v>FARMAC.</v>
          </cell>
          <cell r="G8" t="str">
            <v>(EN MILES)</v>
          </cell>
          <cell r="H8" t="str">
            <v>1/</v>
          </cell>
          <cell r="I8" t="str">
            <v>(EN MILES)</v>
          </cell>
          <cell r="J8" t="str">
            <v>(EN MILES)</v>
          </cell>
          <cell r="L8" t="str">
            <v>HAB.</v>
          </cell>
          <cell r="N8" t="str">
            <v>HAB.</v>
          </cell>
        </row>
        <row r="9">
          <cell r="A9" t="str">
            <v>1970</v>
          </cell>
          <cell r="B9">
            <v>5.4317506518707175</v>
          </cell>
          <cell r="C9">
            <v>1.7297313686253109</v>
          </cell>
          <cell r="D9">
            <v>3.2350979322054454</v>
          </cell>
          <cell r="E9">
            <v>1.0808926080892609</v>
          </cell>
          <cell r="F9">
            <v>1.8252380086107576</v>
          </cell>
          <cell r="G9">
            <v>13192.7</v>
          </cell>
          <cell r="H9">
            <v>3152</v>
          </cell>
          <cell r="I9">
            <v>415</v>
          </cell>
          <cell r="J9">
            <v>5278.5</v>
          </cell>
          <cell r="K9">
            <v>49734</v>
          </cell>
          <cell r="L9">
            <v>37.700000000000003</v>
          </cell>
          <cell r="M9">
            <v>31593</v>
          </cell>
          <cell r="N9">
            <v>23.9</v>
          </cell>
        </row>
        <row r="10">
          <cell r="A10" t="str">
            <v>1971</v>
          </cell>
          <cell r="B10">
            <v>5.5091647442936837</v>
          </cell>
          <cell r="C10">
            <v>1.729767177907328</v>
          </cell>
          <cell r="D10">
            <v>3.3644598070502565</v>
          </cell>
          <cell r="E10">
            <v>1.0878297207461509</v>
          </cell>
          <cell r="F10">
            <v>1.9000169512761362</v>
          </cell>
          <cell r="G10">
            <v>13567.7</v>
          </cell>
          <cell r="H10">
            <v>3515</v>
          </cell>
          <cell r="I10">
            <v>457</v>
          </cell>
          <cell r="J10">
            <v>4354.8999999999996</v>
          </cell>
          <cell r="K10">
            <v>44940</v>
          </cell>
          <cell r="L10">
            <v>33.1</v>
          </cell>
          <cell r="M10">
            <v>37955</v>
          </cell>
          <cell r="N10">
            <v>28</v>
          </cell>
        </row>
        <row r="11">
          <cell r="A11" t="str">
            <v>1972</v>
          </cell>
          <cell r="B11">
            <v>5.7493174342694573</v>
          </cell>
          <cell r="C11">
            <v>1.7141178241022736</v>
          </cell>
          <cell r="D11">
            <v>3.4898636301747796</v>
          </cell>
          <cell r="E11">
            <v>1.0935383777508652</v>
          </cell>
          <cell r="F11">
            <v>1.9111840455187141</v>
          </cell>
          <cell r="G11">
            <v>13953.2</v>
          </cell>
          <cell r="H11">
            <v>4039</v>
          </cell>
          <cell r="I11">
            <v>489</v>
          </cell>
          <cell r="J11">
            <v>5631.4</v>
          </cell>
          <cell r="K11">
            <v>38750</v>
          </cell>
          <cell r="L11">
            <v>27.8</v>
          </cell>
          <cell r="M11">
            <v>35921</v>
          </cell>
          <cell r="N11">
            <v>25.7</v>
          </cell>
        </row>
        <row r="12">
          <cell r="A12" t="str">
            <v>1973</v>
          </cell>
          <cell r="B12">
            <v>5.8</v>
          </cell>
          <cell r="C12">
            <v>1.7</v>
          </cell>
          <cell r="D12">
            <v>3.6</v>
          </cell>
          <cell r="E12">
            <v>1.2</v>
          </cell>
          <cell r="F12">
            <v>1.9</v>
          </cell>
          <cell r="G12">
            <v>14348</v>
          </cell>
          <cell r="H12">
            <v>4222</v>
          </cell>
          <cell r="I12">
            <v>509</v>
          </cell>
          <cell r="J12">
            <v>4748.7</v>
          </cell>
          <cell r="K12">
            <v>48798</v>
          </cell>
          <cell r="L12">
            <v>34</v>
          </cell>
          <cell r="M12">
            <v>39047</v>
          </cell>
          <cell r="N12">
            <v>27.2</v>
          </cell>
        </row>
        <row r="13">
          <cell r="A13" t="str">
            <v>1974</v>
          </cell>
          <cell r="B13">
            <v>6</v>
          </cell>
          <cell r="C13">
            <v>1.8</v>
          </cell>
          <cell r="D13">
            <v>3.9</v>
          </cell>
          <cell r="E13">
            <v>1.2</v>
          </cell>
          <cell r="F13">
            <v>1.9</v>
          </cell>
          <cell r="G13">
            <v>14751</v>
          </cell>
          <cell r="H13">
            <v>4297</v>
          </cell>
          <cell r="I13">
            <v>520</v>
          </cell>
          <cell r="J13">
            <v>5300.2</v>
          </cell>
          <cell r="K13">
            <v>26344</v>
          </cell>
          <cell r="L13">
            <v>17.899999999999999</v>
          </cell>
          <cell r="M13">
            <v>36325</v>
          </cell>
          <cell r="N13">
            <v>24.6</v>
          </cell>
        </row>
        <row r="14">
          <cell r="A14" t="str">
            <v>1975</v>
          </cell>
          <cell r="B14">
            <v>6.1</v>
          </cell>
          <cell r="C14">
            <v>2</v>
          </cell>
          <cell r="D14">
            <v>3.8</v>
          </cell>
          <cell r="E14">
            <v>1.2</v>
          </cell>
          <cell r="F14">
            <v>1.9</v>
          </cell>
          <cell r="G14">
            <v>15161</v>
          </cell>
          <cell r="H14">
            <v>4603</v>
          </cell>
          <cell r="I14">
            <v>368</v>
          </cell>
          <cell r="J14">
            <v>5563.1</v>
          </cell>
          <cell r="K14">
            <v>28398</v>
          </cell>
          <cell r="L14">
            <v>18.7</v>
          </cell>
          <cell r="M14">
            <v>45071</v>
          </cell>
          <cell r="N14">
            <v>29.7</v>
          </cell>
        </row>
        <row r="15">
          <cell r="A15" t="str">
            <v>1976</v>
          </cell>
          <cell r="B15">
            <v>6.4</v>
          </cell>
          <cell r="C15">
            <v>2</v>
          </cell>
          <cell r="D15">
            <v>4.3</v>
          </cell>
          <cell r="E15">
            <v>1.2</v>
          </cell>
          <cell r="F15">
            <v>1.9</v>
          </cell>
          <cell r="G15">
            <v>15581.1</v>
          </cell>
          <cell r="H15">
            <v>4791</v>
          </cell>
          <cell r="I15">
            <v>383</v>
          </cell>
          <cell r="J15">
            <v>5108</v>
          </cell>
          <cell r="K15">
            <v>39561</v>
          </cell>
          <cell r="L15">
            <v>25.4</v>
          </cell>
          <cell r="M15">
            <v>62160</v>
          </cell>
          <cell r="N15">
            <v>39.9</v>
          </cell>
        </row>
        <row r="16">
          <cell r="A16" t="str">
            <v>1977</v>
          </cell>
          <cell r="B16">
            <v>6.6</v>
          </cell>
          <cell r="C16">
            <v>2</v>
          </cell>
          <cell r="D16">
            <v>4.7</v>
          </cell>
          <cell r="E16">
            <v>1.2</v>
          </cell>
          <cell r="F16">
            <v>1.9</v>
          </cell>
          <cell r="G16">
            <v>16012</v>
          </cell>
          <cell r="H16">
            <v>3058</v>
          </cell>
          <cell r="I16">
            <v>266</v>
          </cell>
          <cell r="J16">
            <v>4939.5</v>
          </cell>
          <cell r="K16">
            <v>28515</v>
          </cell>
          <cell r="L16">
            <v>17.8</v>
          </cell>
          <cell r="M16">
            <v>74308</v>
          </cell>
          <cell r="N16">
            <v>46.4</v>
          </cell>
        </row>
        <row r="17">
          <cell r="A17" t="str">
            <v>1978</v>
          </cell>
          <cell r="B17">
            <v>6.7</v>
          </cell>
          <cell r="C17">
            <v>2</v>
          </cell>
          <cell r="D17">
            <v>5.0999999999999996</v>
          </cell>
          <cell r="E17">
            <v>1.2</v>
          </cell>
          <cell r="F17">
            <v>1.9</v>
          </cell>
          <cell r="G17">
            <v>16449.099999999999</v>
          </cell>
          <cell r="H17">
            <v>4697</v>
          </cell>
          <cell r="I17">
            <v>400</v>
          </cell>
          <cell r="J17">
            <v>4106.7</v>
          </cell>
          <cell r="K17">
            <v>28081</v>
          </cell>
          <cell r="L17">
            <v>17.100000000000001</v>
          </cell>
          <cell r="M17">
            <v>69155</v>
          </cell>
          <cell r="N17">
            <v>42</v>
          </cell>
        </row>
        <row r="18">
          <cell r="A18" t="str">
            <v>1979</v>
          </cell>
          <cell r="B18">
            <v>6.9</v>
          </cell>
          <cell r="C18">
            <v>2</v>
          </cell>
          <cell r="D18">
            <v>5.5</v>
          </cell>
          <cell r="E18">
            <v>1.3</v>
          </cell>
          <cell r="F18">
            <v>2</v>
          </cell>
          <cell r="G18">
            <v>16888</v>
          </cell>
          <cell r="H18">
            <v>5464</v>
          </cell>
          <cell r="I18">
            <v>469</v>
          </cell>
          <cell r="J18">
            <v>2904.8</v>
          </cell>
          <cell r="K18">
            <v>31054</v>
          </cell>
          <cell r="L18">
            <v>18.399999999999999</v>
          </cell>
          <cell r="M18">
            <v>74868</v>
          </cell>
          <cell r="N18">
            <v>44.3</v>
          </cell>
        </row>
        <row r="19">
          <cell r="A19" t="str">
            <v>1980</v>
          </cell>
          <cell r="B19">
            <v>7.2</v>
          </cell>
          <cell r="C19">
            <v>2</v>
          </cell>
          <cell r="D19">
            <v>5.8</v>
          </cell>
          <cell r="E19">
            <v>1.3</v>
          </cell>
          <cell r="F19">
            <v>2</v>
          </cell>
          <cell r="G19">
            <v>17324.099999999999</v>
          </cell>
          <cell r="H19">
            <v>6211</v>
          </cell>
          <cell r="I19">
            <v>544</v>
          </cell>
          <cell r="J19">
            <v>2751.6</v>
          </cell>
          <cell r="K19">
            <v>81236</v>
          </cell>
          <cell r="L19">
            <v>46.9</v>
          </cell>
          <cell r="M19">
            <v>97000</v>
          </cell>
          <cell r="N19">
            <v>56</v>
          </cell>
        </row>
        <row r="20">
          <cell r="A20" t="str">
            <v>1981</v>
          </cell>
          <cell r="B20">
            <v>7.6</v>
          </cell>
          <cell r="C20">
            <v>2.1</v>
          </cell>
          <cell r="D20">
            <v>6.1</v>
          </cell>
          <cell r="E20">
            <v>1.2</v>
          </cell>
          <cell r="F20">
            <v>2</v>
          </cell>
          <cell r="G20">
            <v>17758.900000000001</v>
          </cell>
          <cell r="H20">
            <v>5611</v>
          </cell>
          <cell r="I20">
            <v>577</v>
          </cell>
          <cell r="J20">
            <v>2828.2</v>
          </cell>
          <cell r="K20">
            <v>200334</v>
          </cell>
          <cell r="L20">
            <v>112.8</v>
          </cell>
          <cell r="M20">
            <v>153037</v>
          </cell>
          <cell r="N20">
            <v>86.2</v>
          </cell>
        </row>
        <row r="21">
          <cell r="A21" t="str">
            <v>1982</v>
          </cell>
          <cell r="B21">
            <v>8.5</v>
          </cell>
          <cell r="C21">
            <v>2.1</v>
          </cell>
          <cell r="D21">
            <v>6.6</v>
          </cell>
          <cell r="E21">
            <v>1.3</v>
          </cell>
          <cell r="F21">
            <v>2.1</v>
          </cell>
          <cell r="G21">
            <v>18195.400000000001</v>
          </cell>
          <cell r="H21">
            <v>6592</v>
          </cell>
          <cell r="I21">
            <v>701</v>
          </cell>
          <cell r="J21">
            <v>3720.6</v>
          </cell>
          <cell r="K21">
            <v>258775</v>
          </cell>
          <cell r="L21">
            <v>142.19999999999999</v>
          </cell>
          <cell r="M21">
            <v>189610</v>
          </cell>
          <cell r="N21">
            <v>104.2</v>
          </cell>
        </row>
        <row r="22">
          <cell r="A22" t="str">
            <v>1983</v>
          </cell>
          <cell r="B22">
            <v>9.1</v>
          </cell>
          <cell r="C22">
            <v>2.1</v>
          </cell>
          <cell r="D22">
            <v>7</v>
          </cell>
          <cell r="E22">
            <v>1.3</v>
          </cell>
          <cell r="F22">
            <v>2.1</v>
          </cell>
          <cell r="G22">
            <v>18631.400000000001</v>
          </cell>
          <cell r="H22">
            <v>6535</v>
          </cell>
          <cell r="I22">
            <v>705</v>
          </cell>
          <cell r="J22">
            <v>3508.6</v>
          </cell>
          <cell r="K22">
            <v>311952</v>
          </cell>
          <cell r="L22">
            <v>167.4</v>
          </cell>
          <cell r="M22">
            <v>238710</v>
          </cell>
          <cell r="N22">
            <v>128.1</v>
          </cell>
        </row>
        <row r="23">
          <cell r="A23" t="str">
            <v>1984</v>
          </cell>
          <cell r="B23">
            <v>9.1</v>
          </cell>
          <cell r="C23">
            <v>2.2000000000000002</v>
          </cell>
          <cell r="D23">
            <v>6.9</v>
          </cell>
          <cell r="E23">
            <v>1.5</v>
          </cell>
          <cell r="F23">
            <v>2.2000000000000002</v>
          </cell>
          <cell r="G23">
            <v>19064.5</v>
          </cell>
          <cell r="H23">
            <v>5199</v>
          </cell>
          <cell r="I23">
            <v>652</v>
          </cell>
          <cell r="J23">
            <v>4537.3999999999996</v>
          </cell>
          <cell r="K23">
            <v>359081</v>
          </cell>
          <cell r="L23">
            <v>188.4</v>
          </cell>
          <cell r="M23">
            <v>210833</v>
          </cell>
          <cell r="N23">
            <v>110.6</v>
          </cell>
        </row>
        <row r="24">
          <cell r="A24" t="str">
            <v>1985</v>
          </cell>
          <cell r="B24">
            <v>9.3000000000000007</v>
          </cell>
          <cell r="C24">
            <v>2.2999999999999998</v>
          </cell>
          <cell r="D24">
            <v>7.1</v>
          </cell>
          <cell r="E24">
            <v>1.6</v>
          </cell>
          <cell r="F24">
            <v>2.2999999999999998</v>
          </cell>
          <cell r="G24">
            <v>19492.400000000001</v>
          </cell>
          <cell r="H24">
            <v>5366</v>
          </cell>
          <cell r="I24">
            <v>647</v>
          </cell>
          <cell r="J24">
            <v>8932.6</v>
          </cell>
          <cell r="K24">
            <v>419928</v>
          </cell>
          <cell r="L24">
            <v>215.4</v>
          </cell>
          <cell r="M24">
            <v>234058</v>
          </cell>
          <cell r="N24">
            <v>120.1</v>
          </cell>
        </row>
        <row r="25">
          <cell r="A25" t="str">
            <v>1986</v>
          </cell>
          <cell r="B25">
            <v>9.9</v>
          </cell>
          <cell r="C25">
            <v>2.2999999999999998</v>
          </cell>
          <cell r="D25">
            <v>7.3</v>
          </cell>
          <cell r="E25">
            <v>1.4</v>
          </cell>
          <cell r="F25">
            <v>2.7</v>
          </cell>
          <cell r="G25">
            <v>19915.5</v>
          </cell>
          <cell r="H25">
            <v>6059</v>
          </cell>
          <cell r="I25">
            <v>788</v>
          </cell>
          <cell r="J25">
            <v>6305.1</v>
          </cell>
          <cell r="K25">
            <v>491126</v>
          </cell>
          <cell r="L25">
            <v>246.6</v>
          </cell>
          <cell r="M25">
            <v>249769</v>
          </cell>
          <cell r="N25">
            <v>125.4</v>
          </cell>
        </row>
        <row r="26">
          <cell r="A26" t="str">
            <v>1987</v>
          </cell>
          <cell r="B26">
            <v>9.9</v>
          </cell>
          <cell r="C26">
            <v>2.4</v>
          </cell>
          <cell r="D26">
            <v>7.4</v>
          </cell>
          <cell r="E26">
            <v>1.5</v>
          </cell>
          <cell r="F26">
            <v>2.7</v>
          </cell>
          <cell r="G26">
            <v>20335.2</v>
          </cell>
          <cell r="H26">
            <v>6655</v>
          </cell>
          <cell r="I26">
            <v>989</v>
          </cell>
          <cell r="J26">
            <v>4780.3999999999996</v>
          </cell>
          <cell r="K26">
            <v>554540</v>
          </cell>
          <cell r="L26">
            <v>272.7</v>
          </cell>
          <cell r="M26">
            <v>275569</v>
          </cell>
          <cell r="N26">
            <v>135.5</v>
          </cell>
        </row>
        <row r="27">
          <cell r="A27" t="str">
            <v>1988</v>
          </cell>
          <cell r="B27">
            <v>10.1</v>
          </cell>
          <cell r="C27">
            <v>2.4</v>
          </cell>
          <cell r="D27">
            <v>7.6</v>
          </cell>
          <cell r="E27">
            <v>1.6</v>
          </cell>
          <cell r="F27">
            <v>2.8</v>
          </cell>
          <cell r="G27">
            <v>20751.2</v>
          </cell>
          <cell r="H27">
            <v>7888</v>
          </cell>
          <cell r="I27">
            <v>1201</v>
          </cell>
          <cell r="J27">
            <v>6906.2</v>
          </cell>
          <cell r="K27">
            <v>702447</v>
          </cell>
          <cell r="L27">
            <v>338.5</v>
          </cell>
          <cell r="M27">
            <v>321290</v>
          </cell>
          <cell r="N27">
            <v>154.80000000000001</v>
          </cell>
        </row>
        <row r="28">
          <cell r="A28" t="str">
            <v>1989</v>
          </cell>
          <cell r="B28">
            <v>10.3</v>
          </cell>
          <cell r="C28">
            <v>2.5</v>
          </cell>
          <cell r="D28">
            <v>7.5</v>
          </cell>
          <cell r="E28">
            <v>1.6</v>
          </cell>
          <cell r="F28">
            <v>2.9</v>
          </cell>
          <cell r="G28">
            <v>21162.7</v>
          </cell>
          <cell r="H28">
            <v>8144</v>
          </cell>
          <cell r="I28">
            <v>1443</v>
          </cell>
          <cell r="J28">
            <v>6168.4</v>
          </cell>
          <cell r="K28">
            <v>685565</v>
          </cell>
          <cell r="L28">
            <v>323.89999999999998</v>
          </cell>
          <cell r="M28">
            <v>316820</v>
          </cell>
          <cell r="N28">
            <v>149.69999999999999</v>
          </cell>
        </row>
        <row r="29">
          <cell r="A29" t="str">
            <v>1990</v>
          </cell>
          <cell r="B29">
            <v>10.199999999999999</v>
          </cell>
          <cell r="C29">
            <v>2.5</v>
          </cell>
          <cell r="D29">
            <v>7.6</v>
          </cell>
          <cell r="E29">
            <v>1.6</v>
          </cell>
          <cell r="F29">
            <v>2.9</v>
          </cell>
          <cell r="G29">
            <v>21569.3</v>
          </cell>
          <cell r="H29">
            <v>6095</v>
          </cell>
          <cell r="I29">
            <v>1051</v>
          </cell>
          <cell r="J29">
            <v>6689.2</v>
          </cell>
          <cell r="K29">
            <v>588249</v>
          </cell>
          <cell r="L29">
            <v>272.7</v>
          </cell>
          <cell r="M29">
            <v>241711</v>
          </cell>
          <cell r="N29">
            <v>112.1</v>
          </cell>
        </row>
        <row r="30">
          <cell r="A30" t="str">
            <v>1991</v>
          </cell>
          <cell r="B30">
            <v>10.5</v>
          </cell>
          <cell r="C30">
            <v>2.5</v>
          </cell>
          <cell r="D30">
            <v>7.6</v>
          </cell>
          <cell r="E30">
            <v>1.6</v>
          </cell>
          <cell r="F30">
            <v>2.7</v>
          </cell>
          <cell r="G30">
            <v>21966.400000000001</v>
          </cell>
          <cell r="H30">
            <v>7762</v>
          </cell>
          <cell r="I30">
            <v>1413</v>
          </cell>
          <cell r="J30">
            <v>6573.8</v>
          </cell>
          <cell r="K30">
            <v>422587</v>
          </cell>
          <cell r="L30">
            <v>192.4</v>
          </cell>
          <cell r="M30">
            <v>218478</v>
          </cell>
          <cell r="N30">
            <v>99.5</v>
          </cell>
        </row>
        <row r="31">
          <cell r="A31" t="str">
            <v>1992</v>
          </cell>
          <cell r="B31">
            <v>7.3</v>
          </cell>
          <cell r="C31">
            <v>0.6</v>
          </cell>
          <cell r="D31">
            <v>4.9000000000000004</v>
          </cell>
          <cell r="E31">
            <v>1</v>
          </cell>
          <cell r="F31" t="str">
            <v xml:space="preserve">   ...</v>
          </cell>
          <cell r="G31">
            <v>22354.400000000001</v>
          </cell>
          <cell r="H31">
            <v>9593</v>
          </cell>
          <cell r="I31">
            <v>1157</v>
          </cell>
          <cell r="J31">
            <v>9229.2999999999993</v>
          </cell>
          <cell r="K31">
            <v>498695</v>
          </cell>
          <cell r="L31">
            <v>223.1</v>
          </cell>
          <cell r="M31">
            <v>238077</v>
          </cell>
          <cell r="N31">
            <v>106.5</v>
          </cell>
        </row>
        <row r="32">
          <cell r="A32" t="str">
            <v>1993</v>
          </cell>
          <cell r="B32" t="str">
            <v>...</v>
          </cell>
          <cell r="C32" t="str">
            <v>...</v>
          </cell>
          <cell r="D32" t="str">
            <v>...</v>
          </cell>
          <cell r="E32" t="str">
            <v>...</v>
          </cell>
          <cell r="F32" t="str">
            <v>...</v>
          </cell>
          <cell r="G32">
            <v>22740.2</v>
          </cell>
          <cell r="H32">
            <v>10239</v>
          </cell>
          <cell r="I32">
            <v>2065</v>
          </cell>
          <cell r="J32">
            <v>8237</v>
          </cell>
          <cell r="K32">
            <v>362859</v>
          </cell>
          <cell r="L32">
            <v>159.6</v>
          </cell>
          <cell r="M32">
            <v>145579</v>
          </cell>
          <cell r="N32">
            <v>64</v>
          </cell>
        </row>
        <row r="33">
          <cell r="A33" t="str">
            <v>1994</v>
          </cell>
          <cell r="B33" t="str">
            <v>...</v>
          </cell>
          <cell r="C33" t="str">
            <v>...</v>
          </cell>
          <cell r="D33" t="str">
            <v>...</v>
          </cell>
          <cell r="E33" t="str">
            <v>...</v>
          </cell>
          <cell r="F33" t="str">
            <v>...</v>
          </cell>
          <cell r="G33">
            <v>23130.3</v>
          </cell>
          <cell r="H33" t="str">
            <v>...</v>
          </cell>
          <cell r="I33" t="str">
            <v>...</v>
          </cell>
          <cell r="J33">
            <v>3790.4</v>
          </cell>
          <cell r="K33">
            <v>744205</v>
          </cell>
          <cell r="L33">
            <v>321.7</v>
          </cell>
          <cell r="M33">
            <v>299616</v>
          </cell>
          <cell r="N33">
            <v>129.5</v>
          </cell>
        </row>
        <row r="34">
          <cell r="A34">
            <v>1995</v>
          </cell>
          <cell r="B34" t="str">
            <v>...</v>
          </cell>
          <cell r="C34" t="str">
            <v>...</v>
          </cell>
          <cell r="D34" t="str">
            <v>...</v>
          </cell>
          <cell r="E34" t="str">
            <v>...</v>
          </cell>
          <cell r="F34" t="str">
            <v>...</v>
          </cell>
          <cell r="G34">
            <v>23531.701000000001</v>
          </cell>
          <cell r="H34" t="str">
            <v>...</v>
          </cell>
          <cell r="I34" t="str">
            <v>...</v>
          </cell>
          <cell r="J34" t="str">
            <v>...</v>
          </cell>
          <cell r="K34">
            <v>2070689</v>
          </cell>
          <cell r="L34">
            <v>880</v>
          </cell>
          <cell r="M34">
            <v>115732</v>
          </cell>
          <cell r="N34">
            <v>49.2</v>
          </cell>
        </row>
        <row r="35">
          <cell r="A35">
            <v>1996</v>
          </cell>
          <cell r="B35">
            <v>10.3</v>
          </cell>
          <cell r="C35">
            <v>0.5</v>
          </cell>
          <cell r="D35">
            <v>6.7</v>
          </cell>
          <cell r="E35">
            <v>1.6</v>
          </cell>
          <cell r="F35">
            <v>0.2</v>
          </cell>
          <cell r="G35">
            <v>23946.778999999999</v>
          </cell>
          <cell r="H35">
            <v>8387.4470000000001</v>
          </cell>
          <cell r="I35">
            <v>2809.2020000000002</v>
          </cell>
          <cell r="J35">
            <v>6434.6760000000004</v>
          </cell>
          <cell r="K35" t="str">
            <v>...</v>
          </cell>
          <cell r="L35" t="str">
            <v>...</v>
          </cell>
          <cell r="M35" t="str">
            <v>...</v>
          </cell>
          <cell r="N35" t="str">
            <v>...</v>
          </cell>
        </row>
        <row r="36">
          <cell r="A36" t="str">
            <v>1/ En el año 1996 se incluye consulta en centros asistenciales, postas y programas de atención descentralizada.</v>
          </cell>
        </row>
        <row r="37">
          <cell r="A37" t="str">
            <v>2/ Comprende: Antipoliomelítica, DPT (triple), Antisarampionosa, BCG (Antituberculosis).</v>
          </cell>
        </row>
        <row r="38">
          <cell r="A38" t="str">
            <v>3/ Comprende: Influenza, resfrío común y otras infecciones respiratorias agudas.</v>
          </cell>
        </row>
        <row r="39">
          <cell r="A39" t="str">
            <v>4/ Comprende: Tifoidea y paratifoidea, otras infecciones por salmonella, shigelosis, otras intoxicaciones alimentarias, amibiasis, gastroenteritis y otros.</v>
          </cell>
        </row>
        <row r="40">
          <cell r="A40" t="str">
            <v>FUENTE: MINISTERIO DE SALUD - Oficina de Estadística e Informática.</v>
          </cell>
        </row>
        <row r="41">
          <cell r="A41" t="str">
            <v xml:space="preserve">                INSTITUTO PERUANO DE SEGURIDAD SOCIAL - Sub-Gerencia  de Estadística</v>
          </cell>
        </row>
        <row r="42">
          <cell r="A42" t="str">
            <v xml:space="preserve"> </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astecimiento_datos"/>
      <sheetName val="Abastecimiento"/>
      <sheetName val="Abastecimiento (%)"/>
      <sheetName val="Frecuencia RP+P_datos"/>
      <sheetName val="Frecuencia RP+P"/>
      <sheetName val="Frecuencia RP+P (%)"/>
      <sheetName val="Horas toda semana RP+P_datos"/>
      <sheetName val="Horas toda semana RP.P"/>
      <sheetName val="Horas toda semana RP+P (%)"/>
      <sheetName val="Días no semanal RP_datos"/>
      <sheetName val="Días no semanal RP"/>
      <sheetName val="Horas alg. días RP_datos"/>
      <sheetName val="Horas alg. días RP"/>
      <sheetName val="Frecuencia PILÓN_datos"/>
      <sheetName val="Frecuencia PILÓN"/>
      <sheetName val="Horas toda semana PILÓN_datos"/>
      <sheetName val="Horas toda semana PILÓN"/>
      <sheetName val="Días no semanal PILÓN_datos"/>
      <sheetName val="Días no semanal PILÓN"/>
      <sheetName val="Horas alg. días PILÓN_datos"/>
      <sheetName val="Horas alg. días PILÓN"/>
      <sheetName val="Hoja9"/>
      <sheetName val="Frec. RP+P"/>
      <sheetName val="Horas toda semana RP+P DATOS"/>
      <sheetName val="Horas toda semana RP+P"/>
      <sheetName val="RP"/>
      <sheetName val="RP+P"/>
      <sheetName val="NO RP+P"/>
      <sheetName val="Hoja8"/>
    </sheetNames>
    <sheetDataSet>
      <sheetData sheetId="0">
        <row r="1">
          <cell r="C1" t="str">
            <v>Red pública dentro de la vivienda</v>
          </cell>
          <cell r="D1" t="str">
            <v>Red pública fuera de la vivienda (dentro del edificio)</v>
          </cell>
          <cell r="E1" t="str">
            <v>Pilón o pileta de uso público</v>
          </cell>
          <cell r="F1" t="str">
            <v>Camión, cisterna u otro similar</v>
          </cell>
          <cell r="G1" t="str">
            <v>Pozo (agua subterránea)</v>
          </cell>
          <cell r="H1" t="str">
            <v>Manantial o puquio</v>
          </cell>
          <cell r="I1" t="str">
            <v>Río, acequia, lago, laguna</v>
          </cell>
          <cell r="J1" t="str">
            <v>Otro</v>
          </cell>
          <cell r="K1" t="str">
            <v>Total</v>
          </cell>
        </row>
        <row r="2">
          <cell r="B2" t="str">
            <v>01</v>
          </cell>
          <cell r="C2">
            <v>51708</v>
          </cell>
          <cell r="D2">
            <v>20996</v>
          </cell>
          <cell r="E2">
            <v>4782</v>
          </cell>
          <cell r="F2">
            <v>208</v>
          </cell>
          <cell r="G2">
            <v>10207</v>
          </cell>
          <cell r="H2">
            <v>1699</v>
          </cell>
          <cell r="I2">
            <v>10495</v>
          </cell>
          <cell r="J2">
            <v>2308</v>
          </cell>
          <cell r="K2">
            <v>102403</v>
          </cell>
        </row>
        <row r="3">
          <cell r="B3" t="str">
            <v>02</v>
          </cell>
          <cell r="C3">
            <v>210892</v>
          </cell>
          <cell r="D3">
            <v>25692</v>
          </cell>
          <cell r="E3">
            <v>9228</v>
          </cell>
          <cell r="F3">
            <v>20417</v>
          </cell>
          <cell r="G3">
            <v>13502</v>
          </cell>
          <cell r="H3">
            <v>3968</v>
          </cell>
          <cell r="I3">
            <v>9537</v>
          </cell>
          <cell r="J3">
            <v>2661</v>
          </cell>
          <cell r="K3">
            <v>295897</v>
          </cell>
        </row>
        <row r="4">
          <cell r="B4" t="str">
            <v>03</v>
          </cell>
          <cell r="C4">
            <v>67424</v>
          </cell>
          <cell r="D4">
            <v>33939</v>
          </cell>
          <cell r="E4">
            <v>5955</v>
          </cell>
          <cell r="F4">
            <v>41</v>
          </cell>
          <cell r="G4">
            <v>7089</v>
          </cell>
          <cell r="H4">
            <v>2673</v>
          </cell>
          <cell r="I4">
            <v>2152</v>
          </cell>
          <cell r="J4">
            <v>1265</v>
          </cell>
          <cell r="K4">
            <v>120538</v>
          </cell>
        </row>
        <row r="5">
          <cell r="B5" t="str">
            <v>04</v>
          </cell>
          <cell r="C5">
            <v>275644</v>
          </cell>
          <cell r="D5">
            <v>21165</v>
          </cell>
          <cell r="E5">
            <v>41694</v>
          </cell>
          <cell r="F5">
            <v>25351</v>
          </cell>
          <cell r="G5">
            <v>9725</v>
          </cell>
          <cell r="H5">
            <v>1409</v>
          </cell>
          <cell r="I5">
            <v>4573</v>
          </cell>
          <cell r="J5">
            <v>1824</v>
          </cell>
          <cell r="K5">
            <v>381385</v>
          </cell>
        </row>
        <row r="6">
          <cell r="B6" t="str">
            <v>05</v>
          </cell>
          <cell r="C6">
            <v>114751</v>
          </cell>
          <cell r="D6">
            <v>28543</v>
          </cell>
          <cell r="E6">
            <v>7374</v>
          </cell>
          <cell r="F6">
            <v>2118</v>
          </cell>
          <cell r="G6">
            <v>9456</v>
          </cell>
          <cell r="H6">
            <v>3976</v>
          </cell>
          <cell r="I6">
            <v>4775</v>
          </cell>
          <cell r="J6">
            <v>2348</v>
          </cell>
          <cell r="K6">
            <v>173341</v>
          </cell>
        </row>
        <row r="7">
          <cell r="B7" t="str">
            <v>06</v>
          </cell>
          <cell r="C7">
            <v>196418</v>
          </cell>
          <cell r="D7">
            <v>79361</v>
          </cell>
          <cell r="E7">
            <v>17000</v>
          </cell>
          <cell r="F7">
            <v>489</v>
          </cell>
          <cell r="G7">
            <v>50118</v>
          </cell>
          <cell r="H7">
            <v>12243</v>
          </cell>
          <cell r="I7">
            <v>14734</v>
          </cell>
          <cell r="J7">
            <v>5854</v>
          </cell>
          <cell r="K7">
            <v>376217</v>
          </cell>
        </row>
        <row r="8">
          <cell r="B8" t="str">
            <v>07</v>
          </cell>
          <cell r="C8">
            <v>191768</v>
          </cell>
          <cell r="D8">
            <v>23733</v>
          </cell>
          <cell r="E8">
            <v>15956</v>
          </cell>
          <cell r="F8">
            <v>10363</v>
          </cell>
          <cell r="G8">
            <v>1544</v>
          </cell>
          <cell r="H8">
            <v>2</v>
          </cell>
          <cell r="I8">
            <v>2</v>
          </cell>
          <cell r="J8">
            <v>1452</v>
          </cell>
          <cell r="K8">
            <v>244820</v>
          </cell>
        </row>
        <row r="9">
          <cell r="B9" t="str">
            <v>08</v>
          </cell>
          <cell r="C9">
            <v>192618</v>
          </cell>
          <cell r="D9">
            <v>62656</v>
          </cell>
          <cell r="E9">
            <v>15476</v>
          </cell>
          <cell r="F9">
            <v>2984</v>
          </cell>
          <cell r="G9">
            <v>28231</v>
          </cell>
          <cell r="H9">
            <v>12099</v>
          </cell>
          <cell r="I9">
            <v>7303</v>
          </cell>
          <cell r="J9">
            <v>2194</v>
          </cell>
          <cell r="K9">
            <v>323561</v>
          </cell>
        </row>
        <row r="10">
          <cell r="B10" t="str">
            <v>09</v>
          </cell>
          <cell r="C10">
            <v>55575</v>
          </cell>
          <cell r="D10">
            <v>19620</v>
          </cell>
          <cell r="E10">
            <v>6757</v>
          </cell>
          <cell r="F10">
            <v>221</v>
          </cell>
          <cell r="G10">
            <v>11967</v>
          </cell>
          <cell r="H10">
            <v>5068</v>
          </cell>
          <cell r="I10">
            <v>3155</v>
          </cell>
          <cell r="J10">
            <v>632</v>
          </cell>
          <cell r="K10">
            <v>102995</v>
          </cell>
        </row>
        <row r="11">
          <cell r="B11" t="str">
            <v>10</v>
          </cell>
          <cell r="C11">
            <v>85958</v>
          </cell>
          <cell r="D11">
            <v>24123</v>
          </cell>
          <cell r="E11">
            <v>14714</v>
          </cell>
          <cell r="F11">
            <v>2461</v>
          </cell>
          <cell r="G11">
            <v>31298</v>
          </cell>
          <cell r="H11">
            <v>8501</v>
          </cell>
          <cell r="I11">
            <v>19838</v>
          </cell>
          <cell r="J11">
            <v>2920</v>
          </cell>
          <cell r="K11">
            <v>189813</v>
          </cell>
        </row>
        <row r="12">
          <cell r="B12" t="str">
            <v>11</v>
          </cell>
          <cell r="C12">
            <v>162852</v>
          </cell>
          <cell r="D12">
            <v>22852</v>
          </cell>
          <cell r="E12">
            <v>7326</v>
          </cell>
          <cell r="F12">
            <v>15924</v>
          </cell>
          <cell r="G12">
            <v>7324</v>
          </cell>
          <cell r="H12">
            <v>951</v>
          </cell>
          <cell r="I12">
            <v>1278</v>
          </cell>
          <cell r="J12">
            <v>3172</v>
          </cell>
          <cell r="K12">
            <v>221679</v>
          </cell>
        </row>
        <row r="13">
          <cell r="B13" t="str">
            <v>12</v>
          </cell>
          <cell r="C13">
            <v>223490</v>
          </cell>
          <cell r="D13">
            <v>30769</v>
          </cell>
          <cell r="E13">
            <v>6037</v>
          </cell>
          <cell r="F13">
            <v>696</v>
          </cell>
          <cell r="G13">
            <v>32898</v>
          </cell>
          <cell r="H13">
            <v>10913</v>
          </cell>
          <cell r="I13">
            <v>15501</v>
          </cell>
          <cell r="J13">
            <v>3770</v>
          </cell>
          <cell r="K13">
            <v>324074</v>
          </cell>
        </row>
        <row r="14">
          <cell r="B14" t="str">
            <v>13</v>
          </cell>
          <cell r="C14">
            <v>317736</v>
          </cell>
          <cell r="D14">
            <v>43690</v>
          </cell>
          <cell r="E14">
            <v>13174</v>
          </cell>
          <cell r="F14">
            <v>16301</v>
          </cell>
          <cell r="G14">
            <v>34173</v>
          </cell>
          <cell r="H14">
            <v>4626</v>
          </cell>
          <cell r="I14">
            <v>7023</v>
          </cell>
          <cell r="J14">
            <v>5135</v>
          </cell>
          <cell r="K14">
            <v>441858</v>
          </cell>
        </row>
        <row r="15">
          <cell r="B15" t="str">
            <v>14</v>
          </cell>
          <cell r="C15">
            <v>218017</v>
          </cell>
          <cell r="D15">
            <v>19538</v>
          </cell>
          <cell r="E15">
            <v>13599</v>
          </cell>
          <cell r="F15">
            <v>7320</v>
          </cell>
          <cell r="G15">
            <v>21270</v>
          </cell>
          <cell r="H15">
            <v>443</v>
          </cell>
          <cell r="I15">
            <v>5501</v>
          </cell>
          <cell r="J15">
            <v>4279</v>
          </cell>
          <cell r="K15">
            <v>289967</v>
          </cell>
        </row>
        <row r="16">
          <cell r="B16" t="str">
            <v>15</v>
          </cell>
          <cell r="C16">
            <v>1858674</v>
          </cell>
          <cell r="D16">
            <v>252486</v>
          </cell>
          <cell r="E16">
            <v>78432</v>
          </cell>
          <cell r="F16">
            <v>160485</v>
          </cell>
          <cell r="G16">
            <v>39471</v>
          </cell>
          <cell r="H16">
            <v>3297</v>
          </cell>
          <cell r="I16">
            <v>8608</v>
          </cell>
          <cell r="J16">
            <v>16583</v>
          </cell>
          <cell r="K16">
            <v>2418036</v>
          </cell>
        </row>
        <row r="17">
          <cell r="B17" t="str">
            <v>16</v>
          </cell>
          <cell r="C17">
            <v>86671</v>
          </cell>
          <cell r="D17">
            <v>7346</v>
          </cell>
          <cell r="E17">
            <v>8742</v>
          </cell>
          <cell r="F17">
            <v>4446</v>
          </cell>
          <cell r="G17">
            <v>31474</v>
          </cell>
          <cell r="H17">
            <v>412</v>
          </cell>
          <cell r="I17">
            <v>42846</v>
          </cell>
          <cell r="J17">
            <v>7585</v>
          </cell>
          <cell r="K17">
            <v>189522</v>
          </cell>
        </row>
        <row r="18">
          <cell r="B18" t="str">
            <v>17</v>
          </cell>
          <cell r="C18">
            <v>23023</v>
          </cell>
          <cell r="D18">
            <v>5390</v>
          </cell>
          <cell r="E18">
            <v>1302</v>
          </cell>
          <cell r="F18">
            <v>2019</v>
          </cell>
          <cell r="G18">
            <v>4979</v>
          </cell>
          <cell r="H18">
            <v>356</v>
          </cell>
          <cell r="I18">
            <v>1848</v>
          </cell>
          <cell r="J18">
            <v>461</v>
          </cell>
          <cell r="K18">
            <v>39378</v>
          </cell>
        </row>
        <row r="19">
          <cell r="B19" t="str">
            <v>18</v>
          </cell>
          <cell r="C19">
            <v>40656</v>
          </cell>
          <cell r="D19">
            <v>2745</v>
          </cell>
          <cell r="E19">
            <v>6165</v>
          </cell>
          <cell r="F19">
            <v>1029</v>
          </cell>
          <cell r="G19">
            <v>3149</v>
          </cell>
          <cell r="H19">
            <v>1172</v>
          </cell>
          <cell r="I19">
            <v>941</v>
          </cell>
          <cell r="J19">
            <v>600</v>
          </cell>
          <cell r="K19">
            <v>56457</v>
          </cell>
        </row>
        <row r="20">
          <cell r="B20" t="str">
            <v>19</v>
          </cell>
          <cell r="C20">
            <v>26695</v>
          </cell>
          <cell r="D20">
            <v>13967</v>
          </cell>
          <cell r="E20">
            <v>3778</v>
          </cell>
          <cell r="F20">
            <v>511</v>
          </cell>
          <cell r="G20">
            <v>9548</v>
          </cell>
          <cell r="H20">
            <v>3898</v>
          </cell>
          <cell r="I20">
            <v>4633</v>
          </cell>
          <cell r="J20">
            <v>908</v>
          </cell>
          <cell r="K20">
            <v>63938</v>
          </cell>
        </row>
        <row r="21">
          <cell r="B21" t="str">
            <v>20</v>
          </cell>
          <cell r="C21">
            <v>287059</v>
          </cell>
          <cell r="D21">
            <v>41025</v>
          </cell>
          <cell r="E21">
            <v>31964</v>
          </cell>
          <cell r="F21">
            <v>32906</v>
          </cell>
          <cell r="G21">
            <v>20221</v>
          </cell>
          <cell r="H21">
            <v>8802</v>
          </cell>
          <cell r="I21">
            <v>31659</v>
          </cell>
          <cell r="J21">
            <v>15635</v>
          </cell>
          <cell r="K21">
            <v>469271</v>
          </cell>
        </row>
        <row r="22">
          <cell r="B22" t="str">
            <v>21</v>
          </cell>
          <cell r="C22">
            <v>145266</v>
          </cell>
          <cell r="D22">
            <v>33383</v>
          </cell>
          <cell r="E22">
            <v>28496</v>
          </cell>
          <cell r="F22">
            <v>3339</v>
          </cell>
          <cell r="G22">
            <v>138325</v>
          </cell>
          <cell r="H22">
            <v>12730</v>
          </cell>
          <cell r="I22">
            <v>19726</v>
          </cell>
          <cell r="J22">
            <v>5397</v>
          </cell>
          <cell r="K22">
            <v>386662</v>
          </cell>
        </row>
        <row r="23">
          <cell r="B23" t="str">
            <v>22</v>
          </cell>
          <cell r="C23">
            <v>137019</v>
          </cell>
          <cell r="D23">
            <v>21803</v>
          </cell>
          <cell r="E23">
            <v>8248</v>
          </cell>
          <cell r="F23">
            <v>475</v>
          </cell>
          <cell r="G23">
            <v>17389</v>
          </cell>
          <cell r="H23">
            <v>1785</v>
          </cell>
          <cell r="I23">
            <v>20514</v>
          </cell>
          <cell r="J23">
            <v>3554</v>
          </cell>
          <cell r="K23">
            <v>210787</v>
          </cell>
        </row>
        <row r="24">
          <cell r="B24" t="str">
            <v>23</v>
          </cell>
          <cell r="C24">
            <v>71201</v>
          </cell>
          <cell r="D24">
            <v>3812</v>
          </cell>
          <cell r="E24">
            <v>13391</v>
          </cell>
          <cell r="F24">
            <v>3624</v>
          </cell>
          <cell r="G24">
            <v>3647</v>
          </cell>
          <cell r="H24">
            <v>415</v>
          </cell>
          <cell r="I24">
            <v>1098</v>
          </cell>
          <cell r="J24">
            <v>356</v>
          </cell>
          <cell r="K24">
            <v>97544</v>
          </cell>
        </row>
        <row r="25">
          <cell r="B25" t="str">
            <v>24</v>
          </cell>
          <cell r="C25">
            <v>41424</v>
          </cell>
          <cell r="D25">
            <v>6715</v>
          </cell>
          <cell r="E25">
            <v>2717</v>
          </cell>
          <cell r="F25">
            <v>4753</v>
          </cell>
          <cell r="G25">
            <v>691</v>
          </cell>
          <cell r="H25">
            <v>36</v>
          </cell>
          <cell r="I25">
            <v>1567</v>
          </cell>
          <cell r="J25">
            <v>2990</v>
          </cell>
          <cell r="K25">
            <v>60893</v>
          </cell>
        </row>
        <row r="26">
          <cell r="B26" t="str">
            <v>25</v>
          </cell>
          <cell r="C26">
            <v>52986</v>
          </cell>
          <cell r="D26">
            <v>16011</v>
          </cell>
          <cell r="E26">
            <v>4077</v>
          </cell>
          <cell r="F26">
            <v>737</v>
          </cell>
          <cell r="G26">
            <v>27970</v>
          </cell>
          <cell r="H26">
            <v>439</v>
          </cell>
          <cell r="I26">
            <v>10900</v>
          </cell>
          <cell r="J26">
            <v>4652</v>
          </cell>
          <cell r="K26">
            <v>117772</v>
          </cell>
        </row>
        <row r="27">
          <cell r="B27" t="str">
            <v>Código</v>
          </cell>
          <cell r="C27" t="str">
            <v>Red pública dentro de la vivienda</v>
          </cell>
          <cell r="D27" t="str">
            <v>Red pública fuera de la vivienda (dentro del edificio)</v>
          </cell>
          <cell r="E27" t="str">
            <v>Pilón o pileta de uso público</v>
          </cell>
          <cell r="F27" t="str">
            <v>Camión, cisterna u otro similar</v>
          </cell>
          <cell r="G27" t="str">
            <v>Pozo (agua subterránea)</v>
          </cell>
          <cell r="H27" t="str">
            <v>Manantial o puquio</v>
          </cell>
          <cell r="I27" t="str">
            <v>Río, acequia, lago, laguna</v>
          </cell>
          <cell r="J27" t="str">
            <v>Otro</v>
          </cell>
          <cell r="K27" t="str">
            <v>Total</v>
          </cell>
        </row>
        <row r="28">
          <cell r="B28" t="str">
            <v>0101</v>
          </cell>
          <cell r="C28">
            <v>10608</v>
          </cell>
          <cell r="D28">
            <v>1604</v>
          </cell>
          <cell r="E28">
            <v>190</v>
          </cell>
          <cell r="F28">
            <v>52</v>
          </cell>
          <cell r="G28">
            <v>878</v>
          </cell>
          <cell r="H28">
            <v>106</v>
          </cell>
          <cell r="I28">
            <v>500</v>
          </cell>
          <cell r="J28">
            <v>61</v>
          </cell>
          <cell r="K28">
            <v>13999</v>
          </cell>
        </row>
        <row r="29">
          <cell r="B29" t="str">
            <v>0102</v>
          </cell>
          <cell r="C29">
            <v>9200</v>
          </cell>
          <cell r="D29">
            <v>4109</v>
          </cell>
          <cell r="E29">
            <v>806</v>
          </cell>
          <cell r="F29">
            <v>42</v>
          </cell>
          <cell r="G29">
            <v>1888</v>
          </cell>
          <cell r="H29">
            <v>269</v>
          </cell>
          <cell r="I29">
            <v>2701</v>
          </cell>
          <cell r="J29">
            <v>503</v>
          </cell>
          <cell r="K29">
            <v>19518</v>
          </cell>
        </row>
        <row r="30">
          <cell r="B30" t="str">
            <v>0103</v>
          </cell>
          <cell r="C30">
            <v>4559</v>
          </cell>
          <cell r="D30">
            <v>1491</v>
          </cell>
          <cell r="E30">
            <v>219</v>
          </cell>
          <cell r="F30">
            <v>1</v>
          </cell>
          <cell r="G30">
            <v>476</v>
          </cell>
          <cell r="H30">
            <v>68</v>
          </cell>
          <cell r="I30">
            <v>389</v>
          </cell>
          <cell r="J30">
            <v>104</v>
          </cell>
          <cell r="K30">
            <v>7307</v>
          </cell>
        </row>
        <row r="31">
          <cell r="B31" t="str">
            <v>0104</v>
          </cell>
          <cell r="C31">
            <v>1123</v>
          </cell>
          <cell r="D31">
            <v>746</v>
          </cell>
          <cell r="E31">
            <v>966</v>
          </cell>
          <cell r="F31">
            <v>3</v>
          </cell>
          <cell r="G31">
            <v>2613</v>
          </cell>
          <cell r="H31">
            <v>441</v>
          </cell>
          <cell r="I31">
            <v>3515</v>
          </cell>
          <cell r="J31">
            <v>309</v>
          </cell>
          <cell r="K31">
            <v>9716</v>
          </cell>
        </row>
        <row r="32">
          <cell r="B32" t="str">
            <v>0105</v>
          </cell>
          <cell r="C32">
            <v>7164</v>
          </cell>
          <cell r="D32">
            <v>3093</v>
          </cell>
          <cell r="E32">
            <v>1119</v>
          </cell>
          <cell r="F32">
            <v>0</v>
          </cell>
          <cell r="G32">
            <v>823</v>
          </cell>
          <cell r="H32">
            <v>132</v>
          </cell>
          <cell r="I32">
            <v>369</v>
          </cell>
          <cell r="J32">
            <v>57</v>
          </cell>
          <cell r="K32">
            <v>12757</v>
          </cell>
        </row>
        <row r="33">
          <cell r="B33" t="str">
            <v>0106</v>
          </cell>
          <cell r="C33">
            <v>4655</v>
          </cell>
          <cell r="D33">
            <v>1212</v>
          </cell>
          <cell r="E33">
            <v>157</v>
          </cell>
          <cell r="F33">
            <v>1</v>
          </cell>
          <cell r="G33">
            <v>1026</v>
          </cell>
          <cell r="H33">
            <v>212</v>
          </cell>
          <cell r="I33">
            <v>964</v>
          </cell>
          <cell r="J33">
            <v>677</v>
          </cell>
          <cell r="K33">
            <v>8904</v>
          </cell>
        </row>
        <row r="34">
          <cell r="B34" t="str">
            <v>0107</v>
          </cell>
          <cell r="C34">
            <v>14399</v>
          </cell>
          <cell r="D34">
            <v>8741</v>
          </cell>
          <cell r="E34">
            <v>1325</v>
          </cell>
          <cell r="F34">
            <v>109</v>
          </cell>
          <cell r="G34">
            <v>2503</v>
          </cell>
          <cell r="H34">
            <v>471</v>
          </cell>
          <cell r="I34">
            <v>2057</v>
          </cell>
          <cell r="J34">
            <v>597</v>
          </cell>
          <cell r="K34">
            <v>30202</v>
          </cell>
        </row>
        <row r="35">
          <cell r="B35" t="str">
            <v>0201</v>
          </cell>
          <cell r="C35">
            <v>33805</v>
          </cell>
          <cell r="D35">
            <v>4601</v>
          </cell>
          <cell r="E35">
            <v>702</v>
          </cell>
          <cell r="F35">
            <v>40</v>
          </cell>
          <cell r="G35">
            <v>1278</v>
          </cell>
          <cell r="H35">
            <v>390</v>
          </cell>
          <cell r="I35">
            <v>780</v>
          </cell>
          <cell r="J35">
            <v>213</v>
          </cell>
          <cell r="K35">
            <v>41809</v>
          </cell>
        </row>
        <row r="36">
          <cell r="B36" t="str">
            <v>0202</v>
          </cell>
          <cell r="C36">
            <v>1448</v>
          </cell>
          <cell r="D36">
            <v>42</v>
          </cell>
          <cell r="E36">
            <v>11</v>
          </cell>
          <cell r="F36">
            <v>1</v>
          </cell>
          <cell r="G36">
            <v>230</v>
          </cell>
          <cell r="H36">
            <v>121</v>
          </cell>
          <cell r="I36">
            <v>77</v>
          </cell>
          <cell r="J36">
            <v>11</v>
          </cell>
          <cell r="K36">
            <v>1941</v>
          </cell>
        </row>
        <row r="37">
          <cell r="B37" t="str">
            <v>0203</v>
          </cell>
          <cell r="C37">
            <v>3191</v>
          </cell>
          <cell r="D37">
            <v>221</v>
          </cell>
          <cell r="E37">
            <v>40</v>
          </cell>
          <cell r="F37">
            <v>1</v>
          </cell>
          <cell r="G37">
            <v>190</v>
          </cell>
          <cell r="H37">
            <v>61</v>
          </cell>
          <cell r="I37">
            <v>39</v>
          </cell>
          <cell r="J37">
            <v>43</v>
          </cell>
          <cell r="K37">
            <v>3786</v>
          </cell>
        </row>
        <row r="38">
          <cell r="B38" t="str">
            <v>0204</v>
          </cell>
          <cell r="C38">
            <v>1641</v>
          </cell>
          <cell r="D38">
            <v>444</v>
          </cell>
          <cell r="E38">
            <v>4</v>
          </cell>
          <cell r="F38">
            <v>0</v>
          </cell>
          <cell r="G38">
            <v>124</v>
          </cell>
          <cell r="H38">
            <v>27</v>
          </cell>
          <cell r="I38">
            <v>49</v>
          </cell>
          <cell r="J38">
            <v>13</v>
          </cell>
          <cell r="K38">
            <v>2302</v>
          </cell>
        </row>
        <row r="39">
          <cell r="B39" t="str">
            <v>0205</v>
          </cell>
          <cell r="C39">
            <v>4923</v>
          </cell>
          <cell r="D39">
            <v>480</v>
          </cell>
          <cell r="E39">
            <v>116</v>
          </cell>
          <cell r="F39">
            <v>1</v>
          </cell>
          <cell r="G39">
            <v>580</v>
          </cell>
          <cell r="H39">
            <v>242</v>
          </cell>
          <cell r="I39">
            <v>456</v>
          </cell>
          <cell r="J39">
            <v>20</v>
          </cell>
          <cell r="K39">
            <v>6818</v>
          </cell>
        </row>
        <row r="40">
          <cell r="B40" t="str">
            <v>0206</v>
          </cell>
          <cell r="C40">
            <v>9490</v>
          </cell>
          <cell r="D40">
            <v>1728</v>
          </cell>
          <cell r="E40">
            <v>195</v>
          </cell>
          <cell r="F40">
            <v>4</v>
          </cell>
          <cell r="G40">
            <v>873</v>
          </cell>
          <cell r="H40">
            <v>298</v>
          </cell>
          <cell r="I40">
            <v>285</v>
          </cell>
          <cell r="J40">
            <v>130</v>
          </cell>
          <cell r="K40">
            <v>13003</v>
          </cell>
        </row>
        <row r="41">
          <cell r="B41" t="str">
            <v>0207</v>
          </cell>
          <cell r="C41">
            <v>3408</v>
          </cell>
          <cell r="D41">
            <v>1013</v>
          </cell>
          <cell r="E41">
            <v>85</v>
          </cell>
          <cell r="F41">
            <v>0</v>
          </cell>
          <cell r="G41">
            <v>277</v>
          </cell>
          <cell r="H41">
            <v>77</v>
          </cell>
          <cell r="I41">
            <v>216</v>
          </cell>
          <cell r="J41">
            <v>112</v>
          </cell>
          <cell r="K41">
            <v>5188</v>
          </cell>
        </row>
        <row r="42">
          <cell r="B42" t="str">
            <v>0208</v>
          </cell>
          <cell r="C42">
            <v>8781</v>
          </cell>
          <cell r="D42">
            <v>637</v>
          </cell>
          <cell r="E42">
            <v>1613</v>
          </cell>
          <cell r="F42">
            <v>1526</v>
          </cell>
          <cell r="G42">
            <v>1416</v>
          </cell>
          <cell r="H42">
            <v>152</v>
          </cell>
          <cell r="I42">
            <v>277</v>
          </cell>
          <cell r="J42">
            <v>159</v>
          </cell>
          <cell r="K42">
            <v>14561</v>
          </cell>
        </row>
        <row r="43">
          <cell r="B43" t="str">
            <v>0209</v>
          </cell>
          <cell r="C43">
            <v>1520</v>
          </cell>
          <cell r="D43">
            <v>90</v>
          </cell>
          <cell r="E43">
            <v>12</v>
          </cell>
          <cell r="F43">
            <v>1</v>
          </cell>
          <cell r="G43">
            <v>193</v>
          </cell>
          <cell r="H43">
            <v>100</v>
          </cell>
          <cell r="I43">
            <v>100</v>
          </cell>
          <cell r="J43">
            <v>9</v>
          </cell>
          <cell r="K43">
            <v>2025</v>
          </cell>
        </row>
        <row r="44">
          <cell r="B44" t="str">
            <v>0210</v>
          </cell>
          <cell r="C44">
            <v>12389</v>
          </cell>
          <cell r="D44">
            <v>1437</v>
          </cell>
          <cell r="E44">
            <v>531</v>
          </cell>
          <cell r="F44">
            <v>5</v>
          </cell>
          <cell r="G44">
            <v>584</v>
          </cell>
          <cell r="H44">
            <v>185</v>
          </cell>
          <cell r="I44">
            <v>164</v>
          </cell>
          <cell r="J44">
            <v>77</v>
          </cell>
          <cell r="K44">
            <v>15372</v>
          </cell>
        </row>
        <row r="45">
          <cell r="B45" t="str">
            <v>0211</v>
          </cell>
          <cell r="C45">
            <v>5956</v>
          </cell>
          <cell r="D45">
            <v>502</v>
          </cell>
          <cell r="E45">
            <v>547</v>
          </cell>
          <cell r="F45">
            <v>1466</v>
          </cell>
          <cell r="G45">
            <v>469</v>
          </cell>
          <cell r="H45">
            <v>11</v>
          </cell>
          <cell r="I45">
            <v>149</v>
          </cell>
          <cell r="J45">
            <v>130</v>
          </cell>
          <cell r="K45">
            <v>9230</v>
          </cell>
        </row>
        <row r="46">
          <cell r="B46" t="str">
            <v>0212</v>
          </cell>
          <cell r="C46">
            <v>9458</v>
          </cell>
          <cell r="D46">
            <v>2090</v>
          </cell>
          <cell r="E46">
            <v>88</v>
          </cell>
          <cell r="F46">
            <v>2</v>
          </cell>
          <cell r="G46">
            <v>1122</v>
          </cell>
          <cell r="H46">
            <v>507</v>
          </cell>
          <cell r="I46">
            <v>871</v>
          </cell>
          <cell r="J46">
            <v>191</v>
          </cell>
          <cell r="K46">
            <v>14329</v>
          </cell>
        </row>
        <row r="47">
          <cell r="B47" t="str">
            <v>0213</v>
          </cell>
          <cell r="C47">
            <v>2209</v>
          </cell>
          <cell r="D47">
            <v>1203</v>
          </cell>
          <cell r="E47">
            <v>16</v>
          </cell>
          <cell r="F47">
            <v>1</v>
          </cell>
          <cell r="G47">
            <v>1265</v>
          </cell>
          <cell r="H47">
            <v>455</v>
          </cell>
          <cell r="I47">
            <v>620</v>
          </cell>
          <cell r="J47">
            <v>116</v>
          </cell>
          <cell r="K47">
            <v>5885</v>
          </cell>
        </row>
        <row r="48">
          <cell r="B48" t="str">
            <v>0214</v>
          </cell>
          <cell r="C48">
            <v>1470</v>
          </cell>
          <cell r="D48">
            <v>162</v>
          </cell>
          <cell r="E48">
            <v>64</v>
          </cell>
          <cell r="F48">
            <v>15</v>
          </cell>
          <cell r="G48">
            <v>222</v>
          </cell>
          <cell r="H48">
            <v>85</v>
          </cell>
          <cell r="I48">
            <v>469</v>
          </cell>
          <cell r="J48">
            <v>62</v>
          </cell>
          <cell r="K48">
            <v>2549</v>
          </cell>
        </row>
        <row r="49">
          <cell r="B49" t="str">
            <v>0215</v>
          </cell>
          <cell r="C49">
            <v>4698</v>
          </cell>
          <cell r="D49">
            <v>676</v>
          </cell>
          <cell r="E49">
            <v>26</v>
          </cell>
          <cell r="F49">
            <v>1</v>
          </cell>
          <cell r="G49">
            <v>412</v>
          </cell>
          <cell r="H49">
            <v>154</v>
          </cell>
          <cell r="I49">
            <v>414</v>
          </cell>
          <cell r="J49">
            <v>24</v>
          </cell>
          <cell r="K49">
            <v>6405</v>
          </cell>
        </row>
        <row r="50">
          <cell r="B50" t="str">
            <v>0216</v>
          </cell>
          <cell r="C50">
            <v>4256</v>
          </cell>
          <cell r="D50">
            <v>1640</v>
          </cell>
          <cell r="E50">
            <v>54</v>
          </cell>
          <cell r="F50">
            <v>2</v>
          </cell>
          <cell r="G50">
            <v>591</v>
          </cell>
          <cell r="H50">
            <v>155</v>
          </cell>
          <cell r="I50">
            <v>165</v>
          </cell>
          <cell r="J50">
            <v>81</v>
          </cell>
          <cell r="K50">
            <v>6944</v>
          </cell>
        </row>
        <row r="51">
          <cell r="B51" t="str">
            <v>0217</v>
          </cell>
          <cell r="C51">
            <v>3373</v>
          </cell>
          <cell r="D51">
            <v>279</v>
          </cell>
          <cell r="E51">
            <v>216</v>
          </cell>
          <cell r="F51">
            <v>2</v>
          </cell>
          <cell r="G51">
            <v>434</v>
          </cell>
          <cell r="H51">
            <v>180</v>
          </cell>
          <cell r="I51">
            <v>565</v>
          </cell>
          <cell r="J51">
            <v>35</v>
          </cell>
          <cell r="K51">
            <v>5084</v>
          </cell>
        </row>
        <row r="52">
          <cell r="B52" t="str">
            <v>0218</v>
          </cell>
          <cell r="C52">
            <v>85009</v>
          </cell>
          <cell r="D52">
            <v>4723</v>
          </cell>
          <cell r="E52">
            <v>4451</v>
          </cell>
          <cell r="F52">
            <v>17343</v>
          </cell>
          <cell r="G52">
            <v>1653</v>
          </cell>
          <cell r="H52">
            <v>278</v>
          </cell>
          <cell r="I52">
            <v>2520</v>
          </cell>
          <cell r="J52">
            <v>780</v>
          </cell>
          <cell r="K52">
            <v>116757</v>
          </cell>
        </row>
        <row r="53">
          <cell r="B53" t="str">
            <v>0219</v>
          </cell>
          <cell r="C53">
            <v>4503</v>
          </cell>
          <cell r="D53">
            <v>1305</v>
          </cell>
          <cell r="E53">
            <v>47</v>
          </cell>
          <cell r="F53">
            <v>1</v>
          </cell>
          <cell r="G53">
            <v>910</v>
          </cell>
          <cell r="H53">
            <v>250</v>
          </cell>
          <cell r="I53">
            <v>272</v>
          </cell>
          <cell r="J53">
            <v>343</v>
          </cell>
          <cell r="K53">
            <v>7631</v>
          </cell>
        </row>
        <row r="54">
          <cell r="B54" t="str">
            <v>0220</v>
          </cell>
          <cell r="C54">
            <v>9364</v>
          </cell>
          <cell r="D54">
            <v>2419</v>
          </cell>
          <cell r="E54">
            <v>410</v>
          </cell>
          <cell r="F54">
            <v>5</v>
          </cell>
          <cell r="G54">
            <v>679</v>
          </cell>
          <cell r="H54">
            <v>240</v>
          </cell>
          <cell r="I54">
            <v>1049</v>
          </cell>
          <cell r="J54">
            <v>112</v>
          </cell>
          <cell r="K54">
            <v>14278</v>
          </cell>
        </row>
        <row r="55">
          <cell r="B55" t="str">
            <v>0301</v>
          </cell>
          <cell r="C55">
            <v>22192</v>
          </cell>
          <cell r="D55">
            <v>7186</v>
          </cell>
          <cell r="E55">
            <v>1166</v>
          </cell>
          <cell r="F55">
            <v>5</v>
          </cell>
          <cell r="G55">
            <v>1059</v>
          </cell>
          <cell r="H55">
            <v>381</v>
          </cell>
          <cell r="I55">
            <v>513</v>
          </cell>
          <cell r="J55">
            <v>135</v>
          </cell>
          <cell r="K55">
            <v>32637</v>
          </cell>
        </row>
        <row r="56">
          <cell r="B56" t="str">
            <v>0302</v>
          </cell>
          <cell r="C56">
            <v>23740</v>
          </cell>
          <cell r="D56">
            <v>12092</v>
          </cell>
          <cell r="E56">
            <v>1463</v>
          </cell>
          <cell r="F56">
            <v>17</v>
          </cell>
          <cell r="G56">
            <v>1603</v>
          </cell>
          <cell r="H56">
            <v>674</v>
          </cell>
          <cell r="I56">
            <v>337</v>
          </cell>
          <cell r="J56">
            <v>425</v>
          </cell>
          <cell r="K56">
            <v>40351</v>
          </cell>
        </row>
        <row r="57">
          <cell r="B57" t="str">
            <v>0303</v>
          </cell>
          <cell r="C57">
            <v>1145</v>
          </cell>
          <cell r="D57">
            <v>1793</v>
          </cell>
          <cell r="E57">
            <v>133</v>
          </cell>
          <cell r="F57">
            <v>2</v>
          </cell>
          <cell r="G57">
            <v>564</v>
          </cell>
          <cell r="H57">
            <v>170</v>
          </cell>
          <cell r="I57">
            <v>121</v>
          </cell>
          <cell r="J57">
            <v>43</v>
          </cell>
          <cell r="K57">
            <v>3971</v>
          </cell>
        </row>
        <row r="58">
          <cell r="B58" t="str">
            <v>0304</v>
          </cell>
          <cell r="C58">
            <v>4612</v>
          </cell>
          <cell r="D58">
            <v>2531</v>
          </cell>
          <cell r="E58">
            <v>192</v>
          </cell>
          <cell r="F58">
            <v>2</v>
          </cell>
          <cell r="G58">
            <v>679</v>
          </cell>
          <cell r="H58">
            <v>213</v>
          </cell>
          <cell r="I58">
            <v>304</v>
          </cell>
          <cell r="J58">
            <v>59</v>
          </cell>
          <cell r="K58">
            <v>8592</v>
          </cell>
        </row>
        <row r="59">
          <cell r="B59" t="str">
            <v>0305</v>
          </cell>
          <cell r="C59">
            <v>6647</v>
          </cell>
          <cell r="D59">
            <v>2518</v>
          </cell>
          <cell r="E59">
            <v>2424</v>
          </cell>
          <cell r="F59">
            <v>13</v>
          </cell>
          <cell r="G59">
            <v>1827</v>
          </cell>
          <cell r="H59">
            <v>727</v>
          </cell>
          <cell r="I59">
            <v>194</v>
          </cell>
          <cell r="J59">
            <v>159</v>
          </cell>
          <cell r="K59">
            <v>14509</v>
          </cell>
        </row>
        <row r="60">
          <cell r="B60" t="str">
            <v>0306</v>
          </cell>
          <cell r="C60">
            <v>8589</v>
          </cell>
          <cell r="D60">
            <v>3124</v>
          </cell>
          <cell r="E60">
            <v>353</v>
          </cell>
          <cell r="F60">
            <v>1</v>
          </cell>
          <cell r="G60">
            <v>441</v>
          </cell>
          <cell r="H60">
            <v>193</v>
          </cell>
          <cell r="I60">
            <v>358</v>
          </cell>
          <cell r="J60">
            <v>410</v>
          </cell>
          <cell r="K60">
            <v>13469</v>
          </cell>
        </row>
        <row r="61">
          <cell r="B61" t="str">
            <v>0307</v>
          </cell>
          <cell r="C61">
            <v>499</v>
          </cell>
          <cell r="D61">
            <v>4695</v>
          </cell>
          <cell r="E61">
            <v>224</v>
          </cell>
          <cell r="F61">
            <v>1</v>
          </cell>
          <cell r="G61">
            <v>916</v>
          </cell>
          <cell r="H61">
            <v>315</v>
          </cell>
          <cell r="I61">
            <v>325</v>
          </cell>
          <cell r="J61">
            <v>34</v>
          </cell>
          <cell r="K61">
            <v>7009</v>
          </cell>
        </row>
        <row r="62">
          <cell r="B62" t="str">
            <v>0401</v>
          </cell>
          <cell r="C62">
            <v>216098</v>
          </cell>
          <cell r="D62">
            <v>14666</v>
          </cell>
          <cell r="E62">
            <v>37465</v>
          </cell>
          <cell r="F62">
            <v>12932</v>
          </cell>
          <cell r="G62">
            <v>5687</v>
          </cell>
          <cell r="H62">
            <v>408</v>
          </cell>
          <cell r="I62">
            <v>1169</v>
          </cell>
          <cell r="J62">
            <v>1161</v>
          </cell>
          <cell r="K62">
            <v>289586</v>
          </cell>
        </row>
        <row r="63">
          <cell r="B63" t="str">
            <v>0402</v>
          </cell>
          <cell r="C63">
            <v>12358</v>
          </cell>
          <cell r="D63">
            <v>1065</v>
          </cell>
          <cell r="E63">
            <v>950</v>
          </cell>
          <cell r="F63">
            <v>3074</v>
          </cell>
          <cell r="G63">
            <v>235</v>
          </cell>
          <cell r="H63">
            <v>21</v>
          </cell>
          <cell r="I63">
            <v>290</v>
          </cell>
          <cell r="J63">
            <v>83</v>
          </cell>
          <cell r="K63">
            <v>18076</v>
          </cell>
        </row>
        <row r="64">
          <cell r="B64" t="str">
            <v>0403</v>
          </cell>
          <cell r="C64">
            <v>6693</v>
          </cell>
          <cell r="D64">
            <v>833</v>
          </cell>
          <cell r="E64">
            <v>185</v>
          </cell>
          <cell r="F64">
            <v>3627</v>
          </cell>
          <cell r="G64">
            <v>147</v>
          </cell>
          <cell r="H64">
            <v>9</v>
          </cell>
          <cell r="I64">
            <v>242</v>
          </cell>
          <cell r="J64">
            <v>72</v>
          </cell>
          <cell r="K64">
            <v>11808</v>
          </cell>
        </row>
        <row r="65">
          <cell r="B65" t="str">
            <v>0404</v>
          </cell>
          <cell r="C65">
            <v>7747</v>
          </cell>
          <cell r="D65">
            <v>619</v>
          </cell>
          <cell r="E65">
            <v>314</v>
          </cell>
          <cell r="F65">
            <v>65</v>
          </cell>
          <cell r="G65">
            <v>564</v>
          </cell>
          <cell r="H65">
            <v>189</v>
          </cell>
          <cell r="I65">
            <v>534</v>
          </cell>
          <cell r="J65">
            <v>61</v>
          </cell>
          <cell r="K65">
            <v>10093</v>
          </cell>
        </row>
        <row r="66">
          <cell r="B66" t="str">
            <v>0405</v>
          </cell>
          <cell r="C66">
            <v>15650</v>
          </cell>
          <cell r="D66">
            <v>2932</v>
          </cell>
          <cell r="E66">
            <v>1123</v>
          </cell>
          <cell r="F66">
            <v>4498</v>
          </cell>
          <cell r="G66">
            <v>1457</v>
          </cell>
          <cell r="H66">
            <v>410</v>
          </cell>
          <cell r="I66">
            <v>929</v>
          </cell>
          <cell r="J66">
            <v>312</v>
          </cell>
          <cell r="K66">
            <v>27311</v>
          </cell>
        </row>
        <row r="67">
          <cell r="B67" t="str">
            <v>0406</v>
          </cell>
          <cell r="C67">
            <v>2191</v>
          </cell>
          <cell r="D67">
            <v>219</v>
          </cell>
          <cell r="E67">
            <v>454</v>
          </cell>
          <cell r="F67">
            <v>373</v>
          </cell>
          <cell r="G67">
            <v>822</v>
          </cell>
          <cell r="H67">
            <v>142</v>
          </cell>
          <cell r="I67">
            <v>647</v>
          </cell>
          <cell r="J67">
            <v>10</v>
          </cell>
          <cell r="K67">
            <v>4858</v>
          </cell>
        </row>
        <row r="68">
          <cell r="B68" t="str">
            <v>0407</v>
          </cell>
          <cell r="C68">
            <v>12155</v>
          </cell>
          <cell r="D68">
            <v>536</v>
          </cell>
          <cell r="E68">
            <v>1077</v>
          </cell>
          <cell r="F68">
            <v>782</v>
          </cell>
          <cell r="G68">
            <v>273</v>
          </cell>
          <cell r="H68">
            <v>16</v>
          </cell>
          <cell r="I68">
            <v>452</v>
          </cell>
          <cell r="J68">
            <v>120</v>
          </cell>
          <cell r="K68">
            <v>15411</v>
          </cell>
        </row>
        <row r="69">
          <cell r="B69" t="str">
            <v>0408</v>
          </cell>
          <cell r="C69">
            <v>2752</v>
          </cell>
          <cell r="D69">
            <v>295</v>
          </cell>
          <cell r="E69">
            <v>126</v>
          </cell>
          <cell r="F69">
            <v>0</v>
          </cell>
          <cell r="G69">
            <v>540</v>
          </cell>
          <cell r="H69">
            <v>214</v>
          </cell>
          <cell r="I69">
            <v>310</v>
          </cell>
          <cell r="J69">
            <v>5</v>
          </cell>
          <cell r="K69">
            <v>4242</v>
          </cell>
        </row>
        <row r="70">
          <cell r="B70" t="str">
            <v>0501</v>
          </cell>
          <cell r="C70">
            <v>52022</v>
          </cell>
          <cell r="D70">
            <v>8844</v>
          </cell>
          <cell r="E70">
            <v>2731</v>
          </cell>
          <cell r="F70">
            <v>882</v>
          </cell>
          <cell r="G70">
            <v>2332</v>
          </cell>
          <cell r="H70">
            <v>865</v>
          </cell>
          <cell r="I70">
            <v>1400</v>
          </cell>
          <cell r="J70">
            <v>694</v>
          </cell>
          <cell r="K70">
            <v>69770</v>
          </cell>
        </row>
        <row r="71">
          <cell r="B71" t="str">
            <v>0502</v>
          </cell>
          <cell r="C71">
            <v>6137</v>
          </cell>
          <cell r="D71">
            <v>2224</v>
          </cell>
          <cell r="E71">
            <v>402</v>
          </cell>
          <cell r="F71">
            <v>0</v>
          </cell>
          <cell r="G71">
            <v>764</v>
          </cell>
          <cell r="H71">
            <v>313</v>
          </cell>
          <cell r="I71">
            <v>346</v>
          </cell>
          <cell r="J71">
            <v>91</v>
          </cell>
          <cell r="K71">
            <v>10277</v>
          </cell>
        </row>
        <row r="72">
          <cell r="B72" t="str">
            <v>0503</v>
          </cell>
          <cell r="C72">
            <v>2043</v>
          </cell>
          <cell r="D72">
            <v>462</v>
          </cell>
          <cell r="E72">
            <v>20</v>
          </cell>
          <cell r="F72">
            <v>1</v>
          </cell>
          <cell r="G72">
            <v>215</v>
          </cell>
          <cell r="H72">
            <v>74</v>
          </cell>
          <cell r="I72">
            <v>72</v>
          </cell>
          <cell r="J72">
            <v>17</v>
          </cell>
          <cell r="K72">
            <v>2904</v>
          </cell>
        </row>
        <row r="73">
          <cell r="B73" t="str">
            <v>0504</v>
          </cell>
          <cell r="C73">
            <v>14813</v>
          </cell>
          <cell r="D73">
            <v>4033</v>
          </cell>
          <cell r="E73">
            <v>1772</v>
          </cell>
          <cell r="F73">
            <v>20</v>
          </cell>
          <cell r="G73">
            <v>2159</v>
          </cell>
          <cell r="H73">
            <v>738</v>
          </cell>
          <cell r="I73">
            <v>470</v>
          </cell>
          <cell r="J73">
            <v>949</v>
          </cell>
          <cell r="K73">
            <v>24954</v>
          </cell>
        </row>
        <row r="74">
          <cell r="B74" t="str">
            <v>0505</v>
          </cell>
          <cell r="C74">
            <v>11333</v>
          </cell>
          <cell r="D74">
            <v>5277</v>
          </cell>
          <cell r="E74">
            <v>1099</v>
          </cell>
          <cell r="F74">
            <v>9</v>
          </cell>
          <cell r="G74">
            <v>1266</v>
          </cell>
          <cell r="H74">
            <v>696</v>
          </cell>
          <cell r="I74">
            <v>666</v>
          </cell>
          <cell r="J74">
            <v>196</v>
          </cell>
          <cell r="K74">
            <v>20542</v>
          </cell>
        </row>
        <row r="75">
          <cell r="B75" t="str">
            <v>0506</v>
          </cell>
          <cell r="C75">
            <v>10790</v>
          </cell>
          <cell r="D75">
            <v>2320</v>
          </cell>
          <cell r="E75">
            <v>443</v>
          </cell>
          <cell r="F75">
            <v>1054</v>
          </cell>
          <cell r="G75">
            <v>1019</v>
          </cell>
          <cell r="H75">
            <v>596</v>
          </cell>
          <cell r="I75">
            <v>955</v>
          </cell>
          <cell r="J75">
            <v>147</v>
          </cell>
          <cell r="K75">
            <v>17324</v>
          </cell>
        </row>
        <row r="76">
          <cell r="B76" t="str">
            <v>0507</v>
          </cell>
          <cell r="C76">
            <v>5492</v>
          </cell>
          <cell r="D76">
            <v>837</v>
          </cell>
          <cell r="E76">
            <v>257</v>
          </cell>
          <cell r="F76">
            <v>142</v>
          </cell>
          <cell r="G76">
            <v>464</v>
          </cell>
          <cell r="H76">
            <v>147</v>
          </cell>
          <cell r="I76">
            <v>340</v>
          </cell>
          <cell r="J76">
            <v>93</v>
          </cell>
          <cell r="K76">
            <v>7772</v>
          </cell>
        </row>
        <row r="77">
          <cell r="B77" t="str">
            <v>0508</v>
          </cell>
          <cell r="C77">
            <v>2673</v>
          </cell>
          <cell r="D77">
            <v>143</v>
          </cell>
          <cell r="E77">
            <v>38</v>
          </cell>
          <cell r="F77">
            <v>5</v>
          </cell>
          <cell r="G77">
            <v>106</v>
          </cell>
          <cell r="H77">
            <v>52</v>
          </cell>
          <cell r="I77">
            <v>74</v>
          </cell>
          <cell r="J77">
            <v>17</v>
          </cell>
          <cell r="K77">
            <v>3108</v>
          </cell>
        </row>
        <row r="78">
          <cell r="B78" t="str">
            <v>0509</v>
          </cell>
          <cell r="C78">
            <v>1290</v>
          </cell>
          <cell r="D78">
            <v>1495</v>
          </cell>
          <cell r="E78">
            <v>51</v>
          </cell>
          <cell r="F78">
            <v>2</v>
          </cell>
          <cell r="G78">
            <v>279</v>
          </cell>
          <cell r="H78">
            <v>105</v>
          </cell>
          <cell r="I78">
            <v>104</v>
          </cell>
          <cell r="J78">
            <v>23</v>
          </cell>
          <cell r="K78">
            <v>3349</v>
          </cell>
        </row>
        <row r="79">
          <cell r="B79" t="str">
            <v>0510</v>
          </cell>
          <cell r="C79">
            <v>4656</v>
          </cell>
          <cell r="D79">
            <v>1493</v>
          </cell>
          <cell r="E79">
            <v>266</v>
          </cell>
          <cell r="F79">
            <v>1</v>
          </cell>
          <cell r="G79">
            <v>381</v>
          </cell>
          <cell r="H79">
            <v>212</v>
          </cell>
          <cell r="I79">
            <v>155</v>
          </cell>
          <cell r="J79">
            <v>48</v>
          </cell>
          <cell r="K79">
            <v>7212</v>
          </cell>
        </row>
        <row r="80">
          <cell r="B80" t="str">
            <v>0511</v>
          </cell>
          <cell r="C80">
            <v>3502</v>
          </cell>
          <cell r="D80">
            <v>1415</v>
          </cell>
          <cell r="E80">
            <v>295</v>
          </cell>
          <cell r="F80">
            <v>2</v>
          </cell>
          <cell r="G80">
            <v>471</v>
          </cell>
          <cell r="H80">
            <v>178</v>
          </cell>
          <cell r="I80">
            <v>193</v>
          </cell>
          <cell r="J80">
            <v>73</v>
          </cell>
          <cell r="K80">
            <v>6129</v>
          </cell>
        </row>
        <row r="81">
          <cell r="B81" t="str">
            <v>0601</v>
          </cell>
          <cell r="C81">
            <v>61865</v>
          </cell>
          <cell r="D81">
            <v>13029</v>
          </cell>
          <cell r="E81">
            <v>2563</v>
          </cell>
          <cell r="F81">
            <v>110</v>
          </cell>
          <cell r="G81">
            <v>6002</v>
          </cell>
          <cell r="H81">
            <v>2281</v>
          </cell>
          <cell r="I81">
            <v>771</v>
          </cell>
          <cell r="J81">
            <v>903</v>
          </cell>
          <cell r="K81">
            <v>87524</v>
          </cell>
        </row>
        <row r="82">
          <cell r="B82" t="str">
            <v>0602</v>
          </cell>
          <cell r="C82">
            <v>9950</v>
          </cell>
          <cell r="D82">
            <v>6252</v>
          </cell>
          <cell r="E82">
            <v>447</v>
          </cell>
          <cell r="F82">
            <v>50</v>
          </cell>
          <cell r="G82">
            <v>1849</v>
          </cell>
          <cell r="H82">
            <v>678</v>
          </cell>
          <cell r="I82">
            <v>587</v>
          </cell>
          <cell r="J82">
            <v>333</v>
          </cell>
          <cell r="K82">
            <v>20146</v>
          </cell>
        </row>
        <row r="83">
          <cell r="B83" t="str">
            <v>0603</v>
          </cell>
          <cell r="C83">
            <v>11676</v>
          </cell>
          <cell r="D83">
            <v>3720</v>
          </cell>
          <cell r="E83">
            <v>1490</v>
          </cell>
          <cell r="F83">
            <v>76</v>
          </cell>
          <cell r="G83">
            <v>4667</v>
          </cell>
          <cell r="H83">
            <v>628</v>
          </cell>
          <cell r="I83">
            <v>499</v>
          </cell>
          <cell r="J83">
            <v>287</v>
          </cell>
          <cell r="K83">
            <v>23043</v>
          </cell>
        </row>
        <row r="84">
          <cell r="B84" t="str">
            <v>0604</v>
          </cell>
          <cell r="C84">
            <v>16799</v>
          </cell>
          <cell r="D84">
            <v>11283</v>
          </cell>
          <cell r="E84">
            <v>1730</v>
          </cell>
          <cell r="F84">
            <v>15</v>
          </cell>
          <cell r="G84">
            <v>8675</v>
          </cell>
          <cell r="H84">
            <v>1438</v>
          </cell>
          <cell r="I84">
            <v>1790</v>
          </cell>
          <cell r="J84">
            <v>999</v>
          </cell>
          <cell r="K84">
            <v>42729</v>
          </cell>
        </row>
        <row r="85">
          <cell r="B85" t="str">
            <v>0605</v>
          </cell>
          <cell r="C85">
            <v>5223</v>
          </cell>
          <cell r="D85">
            <v>860</v>
          </cell>
          <cell r="E85">
            <v>402</v>
          </cell>
          <cell r="F85">
            <v>8</v>
          </cell>
          <cell r="G85">
            <v>1346</v>
          </cell>
          <cell r="H85">
            <v>362</v>
          </cell>
          <cell r="I85">
            <v>468</v>
          </cell>
          <cell r="J85">
            <v>70</v>
          </cell>
          <cell r="K85">
            <v>8739</v>
          </cell>
        </row>
        <row r="86">
          <cell r="B86" t="str">
            <v>0606</v>
          </cell>
          <cell r="C86">
            <v>14850</v>
          </cell>
          <cell r="D86">
            <v>8296</v>
          </cell>
          <cell r="E86">
            <v>2113</v>
          </cell>
          <cell r="F86">
            <v>12</v>
          </cell>
          <cell r="G86">
            <v>6781</v>
          </cell>
          <cell r="H86">
            <v>1500</v>
          </cell>
          <cell r="I86">
            <v>1700</v>
          </cell>
          <cell r="J86">
            <v>487</v>
          </cell>
          <cell r="K86">
            <v>35739</v>
          </cell>
        </row>
        <row r="87">
          <cell r="B87" t="str">
            <v>0607</v>
          </cell>
          <cell r="C87">
            <v>8679</v>
          </cell>
          <cell r="D87">
            <v>6186</v>
          </cell>
          <cell r="E87">
            <v>3225</v>
          </cell>
          <cell r="F87">
            <v>65</v>
          </cell>
          <cell r="G87">
            <v>5505</v>
          </cell>
          <cell r="H87">
            <v>700</v>
          </cell>
          <cell r="I87">
            <v>316</v>
          </cell>
          <cell r="J87">
            <v>376</v>
          </cell>
          <cell r="K87">
            <v>25052</v>
          </cell>
        </row>
        <row r="88">
          <cell r="B88" t="str">
            <v>0608</v>
          </cell>
          <cell r="C88">
            <v>29443</v>
          </cell>
          <cell r="D88">
            <v>7809</v>
          </cell>
          <cell r="E88">
            <v>1708</v>
          </cell>
          <cell r="F88">
            <v>102</v>
          </cell>
          <cell r="G88">
            <v>5422</v>
          </cell>
          <cell r="H88">
            <v>1326</v>
          </cell>
          <cell r="I88">
            <v>3323</v>
          </cell>
          <cell r="J88">
            <v>748</v>
          </cell>
          <cell r="K88">
            <v>49881</v>
          </cell>
        </row>
        <row r="89">
          <cell r="B89" t="str">
            <v>0609</v>
          </cell>
          <cell r="C89">
            <v>12937</v>
          </cell>
          <cell r="D89">
            <v>13258</v>
          </cell>
          <cell r="E89">
            <v>1730</v>
          </cell>
          <cell r="F89">
            <v>34</v>
          </cell>
          <cell r="G89">
            <v>4237</v>
          </cell>
          <cell r="H89">
            <v>1583</v>
          </cell>
          <cell r="I89">
            <v>1693</v>
          </cell>
          <cell r="J89">
            <v>531</v>
          </cell>
          <cell r="K89">
            <v>36003</v>
          </cell>
        </row>
        <row r="90">
          <cell r="B90" t="str">
            <v>0610</v>
          </cell>
          <cell r="C90">
            <v>8256</v>
          </cell>
          <cell r="D90">
            <v>2926</v>
          </cell>
          <cell r="E90">
            <v>252</v>
          </cell>
          <cell r="F90">
            <v>4</v>
          </cell>
          <cell r="G90">
            <v>2026</v>
          </cell>
          <cell r="H90">
            <v>558</v>
          </cell>
          <cell r="I90">
            <v>363</v>
          </cell>
          <cell r="J90">
            <v>199</v>
          </cell>
          <cell r="K90">
            <v>14584</v>
          </cell>
        </row>
        <row r="91">
          <cell r="B91" t="str">
            <v>0611</v>
          </cell>
          <cell r="C91">
            <v>7273</v>
          </cell>
          <cell r="D91">
            <v>2996</v>
          </cell>
          <cell r="E91">
            <v>648</v>
          </cell>
          <cell r="F91">
            <v>9</v>
          </cell>
          <cell r="G91">
            <v>1528</v>
          </cell>
          <cell r="H91">
            <v>467</v>
          </cell>
          <cell r="I91">
            <v>2123</v>
          </cell>
          <cell r="J91">
            <v>60</v>
          </cell>
          <cell r="K91">
            <v>15104</v>
          </cell>
        </row>
        <row r="92">
          <cell r="B92" t="str">
            <v>0612</v>
          </cell>
          <cell r="C92">
            <v>4492</v>
          </cell>
          <cell r="D92">
            <v>549</v>
          </cell>
          <cell r="E92">
            <v>137</v>
          </cell>
          <cell r="F92">
            <v>0</v>
          </cell>
          <cell r="G92">
            <v>683</v>
          </cell>
          <cell r="H92">
            <v>225</v>
          </cell>
          <cell r="I92">
            <v>281</v>
          </cell>
          <cell r="J92">
            <v>41</v>
          </cell>
          <cell r="K92">
            <v>6408</v>
          </cell>
        </row>
        <row r="93">
          <cell r="B93" t="str">
            <v>0613</v>
          </cell>
          <cell r="C93">
            <v>4975</v>
          </cell>
          <cell r="D93">
            <v>2197</v>
          </cell>
          <cell r="E93">
            <v>555</v>
          </cell>
          <cell r="F93">
            <v>4</v>
          </cell>
          <cell r="G93">
            <v>1397</v>
          </cell>
          <cell r="H93">
            <v>497</v>
          </cell>
          <cell r="I93">
            <v>820</v>
          </cell>
          <cell r="J93">
            <v>820</v>
          </cell>
          <cell r="K93">
            <v>11265</v>
          </cell>
        </row>
        <row r="94">
          <cell r="B94" t="str">
            <v>0701</v>
          </cell>
          <cell r="C94">
            <v>191768</v>
          </cell>
          <cell r="D94">
            <v>23733</v>
          </cell>
          <cell r="E94">
            <v>15956</v>
          </cell>
          <cell r="F94">
            <v>10363</v>
          </cell>
          <cell r="G94">
            <v>1544</v>
          </cell>
          <cell r="H94">
            <v>2</v>
          </cell>
          <cell r="I94">
            <v>2</v>
          </cell>
          <cell r="J94">
            <v>1452</v>
          </cell>
          <cell r="K94">
            <v>244820</v>
          </cell>
        </row>
        <row r="95">
          <cell r="B95" t="str">
            <v>0801</v>
          </cell>
          <cell r="C95">
            <v>84803</v>
          </cell>
          <cell r="D95">
            <v>12921</v>
          </cell>
          <cell r="E95">
            <v>3197</v>
          </cell>
          <cell r="F95">
            <v>2302</v>
          </cell>
          <cell r="G95">
            <v>1957</v>
          </cell>
          <cell r="H95">
            <v>980</v>
          </cell>
          <cell r="I95">
            <v>111</v>
          </cell>
          <cell r="J95">
            <v>359</v>
          </cell>
          <cell r="K95">
            <v>106630</v>
          </cell>
        </row>
        <row r="96">
          <cell r="B96" t="str">
            <v>0802</v>
          </cell>
          <cell r="C96">
            <v>4802</v>
          </cell>
          <cell r="D96">
            <v>972</v>
          </cell>
          <cell r="E96">
            <v>287</v>
          </cell>
          <cell r="F96">
            <v>2</v>
          </cell>
          <cell r="G96">
            <v>360</v>
          </cell>
          <cell r="H96">
            <v>158</v>
          </cell>
          <cell r="I96">
            <v>266</v>
          </cell>
          <cell r="J96">
            <v>58</v>
          </cell>
          <cell r="K96">
            <v>6905</v>
          </cell>
        </row>
        <row r="97">
          <cell r="B97" t="str">
            <v>0803</v>
          </cell>
          <cell r="C97">
            <v>7813</v>
          </cell>
          <cell r="D97">
            <v>5203</v>
          </cell>
          <cell r="E97">
            <v>608</v>
          </cell>
          <cell r="F97">
            <v>9</v>
          </cell>
          <cell r="G97">
            <v>1056</v>
          </cell>
          <cell r="H97">
            <v>425</v>
          </cell>
          <cell r="I97">
            <v>228</v>
          </cell>
          <cell r="J97">
            <v>185</v>
          </cell>
          <cell r="K97">
            <v>15527</v>
          </cell>
        </row>
        <row r="98">
          <cell r="B98" t="str">
            <v>0804</v>
          </cell>
          <cell r="C98">
            <v>8939</v>
          </cell>
          <cell r="D98">
            <v>4969</v>
          </cell>
          <cell r="E98">
            <v>683</v>
          </cell>
          <cell r="F98">
            <v>44</v>
          </cell>
          <cell r="G98">
            <v>1979</v>
          </cell>
          <cell r="H98">
            <v>773</v>
          </cell>
          <cell r="I98">
            <v>604</v>
          </cell>
          <cell r="J98">
            <v>182</v>
          </cell>
          <cell r="K98">
            <v>18173</v>
          </cell>
        </row>
        <row r="99">
          <cell r="B99" t="str">
            <v>0805</v>
          </cell>
          <cell r="C99">
            <v>4095</v>
          </cell>
          <cell r="D99">
            <v>1456</v>
          </cell>
          <cell r="E99">
            <v>723</v>
          </cell>
          <cell r="F99">
            <v>4</v>
          </cell>
          <cell r="G99">
            <v>2835</v>
          </cell>
          <cell r="H99">
            <v>983</v>
          </cell>
          <cell r="I99">
            <v>363</v>
          </cell>
          <cell r="J99">
            <v>60</v>
          </cell>
          <cell r="K99">
            <v>10519</v>
          </cell>
        </row>
        <row r="100">
          <cell r="B100" t="str">
            <v>0806</v>
          </cell>
          <cell r="C100">
            <v>20476</v>
          </cell>
          <cell r="D100">
            <v>2467</v>
          </cell>
          <cell r="E100">
            <v>893</v>
          </cell>
          <cell r="F100">
            <v>26</v>
          </cell>
          <cell r="G100">
            <v>1841</v>
          </cell>
          <cell r="H100">
            <v>536</v>
          </cell>
          <cell r="I100">
            <v>737</v>
          </cell>
          <cell r="J100">
            <v>246</v>
          </cell>
          <cell r="K100">
            <v>27222</v>
          </cell>
        </row>
        <row r="101">
          <cell r="B101" t="str">
            <v>0807</v>
          </cell>
          <cell r="C101">
            <v>8211</v>
          </cell>
          <cell r="D101">
            <v>4237</v>
          </cell>
          <cell r="E101">
            <v>2260</v>
          </cell>
          <cell r="F101">
            <v>12</v>
          </cell>
          <cell r="G101">
            <v>3706</v>
          </cell>
          <cell r="H101">
            <v>1268</v>
          </cell>
          <cell r="I101">
            <v>766</v>
          </cell>
          <cell r="J101">
            <v>190</v>
          </cell>
          <cell r="K101">
            <v>20650</v>
          </cell>
        </row>
        <row r="102">
          <cell r="B102" t="str">
            <v>0808</v>
          </cell>
          <cell r="C102">
            <v>7839</v>
          </cell>
          <cell r="D102">
            <v>2923</v>
          </cell>
          <cell r="E102">
            <v>1352</v>
          </cell>
          <cell r="F102">
            <v>250</v>
          </cell>
          <cell r="G102">
            <v>3466</v>
          </cell>
          <cell r="H102">
            <v>1118</v>
          </cell>
          <cell r="I102">
            <v>880</v>
          </cell>
          <cell r="J102">
            <v>81</v>
          </cell>
          <cell r="K102">
            <v>17909</v>
          </cell>
        </row>
        <row r="103">
          <cell r="B103" t="str">
            <v>0809</v>
          </cell>
          <cell r="C103">
            <v>16899</v>
          </cell>
          <cell r="D103">
            <v>10780</v>
          </cell>
          <cell r="E103">
            <v>1591</v>
          </cell>
          <cell r="F103">
            <v>9</v>
          </cell>
          <cell r="G103">
            <v>6081</v>
          </cell>
          <cell r="H103">
            <v>4098</v>
          </cell>
          <cell r="I103">
            <v>1296</v>
          </cell>
          <cell r="J103">
            <v>301</v>
          </cell>
          <cell r="K103">
            <v>41055</v>
          </cell>
        </row>
        <row r="104">
          <cell r="B104" t="str">
            <v>0810</v>
          </cell>
          <cell r="C104">
            <v>3979</v>
          </cell>
          <cell r="D104">
            <v>2641</v>
          </cell>
          <cell r="E104">
            <v>456</v>
          </cell>
          <cell r="F104">
            <v>0</v>
          </cell>
          <cell r="G104">
            <v>497</v>
          </cell>
          <cell r="H104">
            <v>241</v>
          </cell>
          <cell r="I104">
            <v>146</v>
          </cell>
          <cell r="J104">
            <v>63</v>
          </cell>
          <cell r="K104">
            <v>8023</v>
          </cell>
        </row>
        <row r="105">
          <cell r="B105" t="str">
            <v>0811</v>
          </cell>
          <cell r="C105">
            <v>2631</v>
          </cell>
          <cell r="D105">
            <v>4515</v>
          </cell>
          <cell r="E105">
            <v>1047</v>
          </cell>
          <cell r="F105">
            <v>4</v>
          </cell>
          <cell r="G105">
            <v>1944</v>
          </cell>
          <cell r="H105">
            <v>706</v>
          </cell>
          <cell r="I105">
            <v>923</v>
          </cell>
          <cell r="J105">
            <v>136</v>
          </cell>
          <cell r="K105">
            <v>11906</v>
          </cell>
        </row>
        <row r="106">
          <cell r="B106" t="str">
            <v>0812</v>
          </cell>
          <cell r="C106">
            <v>10907</v>
          </cell>
          <cell r="D106">
            <v>7052</v>
          </cell>
          <cell r="E106">
            <v>1870</v>
          </cell>
          <cell r="F106">
            <v>141</v>
          </cell>
          <cell r="G106">
            <v>2046</v>
          </cell>
          <cell r="H106">
            <v>650</v>
          </cell>
          <cell r="I106">
            <v>623</v>
          </cell>
          <cell r="J106">
            <v>269</v>
          </cell>
          <cell r="K106">
            <v>23558</v>
          </cell>
        </row>
        <row r="107">
          <cell r="B107" t="str">
            <v>0813</v>
          </cell>
          <cell r="C107">
            <v>11224</v>
          </cell>
          <cell r="D107">
            <v>2520</v>
          </cell>
          <cell r="E107">
            <v>509</v>
          </cell>
          <cell r="F107">
            <v>181</v>
          </cell>
          <cell r="G107">
            <v>463</v>
          </cell>
          <cell r="H107">
            <v>163</v>
          </cell>
          <cell r="I107">
            <v>360</v>
          </cell>
          <cell r="J107">
            <v>64</v>
          </cell>
          <cell r="K107">
            <v>15484</v>
          </cell>
        </row>
        <row r="108">
          <cell r="B108" t="str">
            <v>0901</v>
          </cell>
          <cell r="C108">
            <v>19871</v>
          </cell>
          <cell r="D108">
            <v>5107</v>
          </cell>
          <cell r="E108">
            <v>2121</v>
          </cell>
          <cell r="F108">
            <v>74</v>
          </cell>
          <cell r="G108">
            <v>3108</v>
          </cell>
          <cell r="H108">
            <v>1451</v>
          </cell>
          <cell r="I108">
            <v>447</v>
          </cell>
          <cell r="J108">
            <v>150</v>
          </cell>
          <cell r="K108">
            <v>32329</v>
          </cell>
        </row>
        <row r="109">
          <cell r="B109" t="str">
            <v>0902</v>
          </cell>
          <cell r="C109">
            <v>6801</v>
          </cell>
          <cell r="D109">
            <v>1671</v>
          </cell>
          <cell r="E109">
            <v>738</v>
          </cell>
          <cell r="F109">
            <v>3</v>
          </cell>
          <cell r="G109">
            <v>1179</v>
          </cell>
          <cell r="H109">
            <v>629</v>
          </cell>
          <cell r="I109">
            <v>99</v>
          </cell>
          <cell r="J109">
            <v>104</v>
          </cell>
          <cell r="K109">
            <v>11224</v>
          </cell>
        </row>
        <row r="110">
          <cell r="B110" t="str">
            <v>0903</v>
          </cell>
          <cell r="C110">
            <v>6783</v>
          </cell>
          <cell r="D110">
            <v>3775</v>
          </cell>
          <cell r="E110">
            <v>692</v>
          </cell>
          <cell r="F110">
            <v>131</v>
          </cell>
          <cell r="G110">
            <v>1422</v>
          </cell>
          <cell r="H110">
            <v>665</v>
          </cell>
          <cell r="I110">
            <v>433</v>
          </cell>
          <cell r="J110">
            <v>72</v>
          </cell>
          <cell r="K110">
            <v>13973</v>
          </cell>
        </row>
        <row r="111">
          <cell r="B111" t="str">
            <v>0904</v>
          </cell>
          <cell r="C111">
            <v>2201</v>
          </cell>
          <cell r="D111">
            <v>623</v>
          </cell>
          <cell r="E111">
            <v>396</v>
          </cell>
          <cell r="F111">
            <v>1</v>
          </cell>
          <cell r="G111">
            <v>979</v>
          </cell>
          <cell r="H111">
            <v>295</v>
          </cell>
          <cell r="I111">
            <v>551</v>
          </cell>
          <cell r="J111">
            <v>32</v>
          </cell>
          <cell r="K111">
            <v>5078</v>
          </cell>
        </row>
        <row r="112">
          <cell r="B112" t="str">
            <v>0905</v>
          </cell>
          <cell r="C112">
            <v>3931</v>
          </cell>
          <cell r="D112">
            <v>2999</v>
          </cell>
          <cell r="E112">
            <v>707</v>
          </cell>
          <cell r="F112">
            <v>5</v>
          </cell>
          <cell r="G112">
            <v>1177</v>
          </cell>
          <cell r="H112">
            <v>455</v>
          </cell>
          <cell r="I112">
            <v>334</v>
          </cell>
          <cell r="J112">
            <v>73</v>
          </cell>
          <cell r="K112">
            <v>9681</v>
          </cell>
        </row>
        <row r="113">
          <cell r="B113" t="str">
            <v>0906</v>
          </cell>
          <cell r="C113">
            <v>2131</v>
          </cell>
          <cell r="D113">
            <v>1151</v>
          </cell>
          <cell r="E113">
            <v>583</v>
          </cell>
          <cell r="F113">
            <v>1</v>
          </cell>
          <cell r="G113">
            <v>1433</v>
          </cell>
          <cell r="H113">
            <v>587</v>
          </cell>
          <cell r="I113">
            <v>535</v>
          </cell>
          <cell r="J113">
            <v>18</v>
          </cell>
          <cell r="K113">
            <v>6439</v>
          </cell>
        </row>
        <row r="114">
          <cell r="B114" t="str">
            <v>0907</v>
          </cell>
          <cell r="C114">
            <v>13857</v>
          </cell>
          <cell r="D114">
            <v>4294</v>
          </cell>
          <cell r="E114">
            <v>1520</v>
          </cell>
          <cell r="F114">
            <v>6</v>
          </cell>
          <cell r="G114">
            <v>2669</v>
          </cell>
          <cell r="H114">
            <v>986</v>
          </cell>
          <cell r="I114">
            <v>756</v>
          </cell>
          <cell r="J114">
            <v>183</v>
          </cell>
          <cell r="K114">
            <v>24271</v>
          </cell>
        </row>
        <row r="115">
          <cell r="B115" t="str">
            <v>1001</v>
          </cell>
          <cell r="C115">
            <v>40967</v>
          </cell>
          <cell r="D115">
            <v>7729</v>
          </cell>
          <cell r="E115">
            <v>5133</v>
          </cell>
          <cell r="F115">
            <v>2219</v>
          </cell>
          <cell r="G115">
            <v>7726</v>
          </cell>
          <cell r="H115">
            <v>2649</v>
          </cell>
          <cell r="I115">
            <v>6129</v>
          </cell>
          <cell r="J115">
            <v>638</v>
          </cell>
          <cell r="K115">
            <v>73190</v>
          </cell>
        </row>
        <row r="116">
          <cell r="B116" t="str">
            <v>1002</v>
          </cell>
          <cell r="C116">
            <v>6353</v>
          </cell>
          <cell r="D116">
            <v>2772</v>
          </cell>
          <cell r="E116">
            <v>1859</v>
          </cell>
          <cell r="F116">
            <v>31</v>
          </cell>
          <cell r="G116">
            <v>1608</v>
          </cell>
          <cell r="H116">
            <v>509</v>
          </cell>
          <cell r="I116">
            <v>1086</v>
          </cell>
          <cell r="J116">
            <v>133</v>
          </cell>
          <cell r="K116">
            <v>14351</v>
          </cell>
        </row>
        <row r="117">
          <cell r="B117" t="str">
            <v>1003</v>
          </cell>
          <cell r="C117">
            <v>4200</v>
          </cell>
          <cell r="D117">
            <v>1492</v>
          </cell>
          <cell r="E117">
            <v>1110</v>
          </cell>
          <cell r="F117">
            <v>4</v>
          </cell>
          <cell r="G117">
            <v>1699</v>
          </cell>
          <cell r="H117">
            <v>514</v>
          </cell>
          <cell r="I117">
            <v>464</v>
          </cell>
          <cell r="J117">
            <v>38</v>
          </cell>
          <cell r="K117">
            <v>9521</v>
          </cell>
        </row>
        <row r="118">
          <cell r="B118" t="str">
            <v>1004</v>
          </cell>
          <cell r="C118">
            <v>2321</v>
          </cell>
          <cell r="D118">
            <v>625</v>
          </cell>
          <cell r="E118">
            <v>372</v>
          </cell>
          <cell r="F118">
            <v>1</v>
          </cell>
          <cell r="G118">
            <v>460</v>
          </cell>
          <cell r="H118">
            <v>94</v>
          </cell>
          <cell r="I118">
            <v>236</v>
          </cell>
          <cell r="J118">
            <v>21</v>
          </cell>
          <cell r="K118">
            <v>4130</v>
          </cell>
        </row>
        <row r="119">
          <cell r="B119" t="str">
            <v>1005</v>
          </cell>
          <cell r="C119">
            <v>7553</v>
          </cell>
          <cell r="D119">
            <v>2294</v>
          </cell>
          <cell r="E119">
            <v>713</v>
          </cell>
          <cell r="F119">
            <v>8</v>
          </cell>
          <cell r="G119">
            <v>2312</v>
          </cell>
          <cell r="H119">
            <v>718</v>
          </cell>
          <cell r="I119">
            <v>1039</v>
          </cell>
          <cell r="J119">
            <v>100</v>
          </cell>
          <cell r="K119">
            <v>14737</v>
          </cell>
        </row>
        <row r="120">
          <cell r="B120" t="str">
            <v>1006</v>
          </cell>
          <cell r="C120">
            <v>14391</v>
          </cell>
          <cell r="D120">
            <v>3227</v>
          </cell>
          <cell r="E120">
            <v>1437</v>
          </cell>
          <cell r="F120">
            <v>120</v>
          </cell>
          <cell r="G120">
            <v>6726</v>
          </cell>
          <cell r="H120">
            <v>1561</v>
          </cell>
          <cell r="I120">
            <v>3964</v>
          </cell>
          <cell r="J120">
            <v>1491</v>
          </cell>
          <cell r="K120">
            <v>32917</v>
          </cell>
        </row>
        <row r="121">
          <cell r="B121" t="str">
            <v>1007</v>
          </cell>
          <cell r="C121">
            <v>2580</v>
          </cell>
          <cell r="D121">
            <v>1031</v>
          </cell>
          <cell r="E121">
            <v>881</v>
          </cell>
          <cell r="F121">
            <v>2</v>
          </cell>
          <cell r="G121">
            <v>1541</v>
          </cell>
          <cell r="H121">
            <v>131</v>
          </cell>
          <cell r="I121">
            <v>890</v>
          </cell>
          <cell r="J121">
            <v>35</v>
          </cell>
          <cell r="K121">
            <v>7091</v>
          </cell>
        </row>
        <row r="122">
          <cell r="B122" t="str">
            <v>1008</v>
          </cell>
          <cell r="C122">
            <v>3676</v>
          </cell>
          <cell r="D122">
            <v>1445</v>
          </cell>
          <cell r="E122">
            <v>1741</v>
          </cell>
          <cell r="F122">
            <v>7</v>
          </cell>
          <cell r="G122">
            <v>2802</v>
          </cell>
          <cell r="H122">
            <v>929</v>
          </cell>
          <cell r="I122">
            <v>2603</v>
          </cell>
          <cell r="J122">
            <v>83</v>
          </cell>
          <cell r="K122">
            <v>13286</v>
          </cell>
        </row>
        <row r="123">
          <cell r="B123" t="str">
            <v>1009</v>
          </cell>
          <cell r="C123">
            <v>1404</v>
          </cell>
          <cell r="D123">
            <v>615</v>
          </cell>
          <cell r="E123">
            <v>157</v>
          </cell>
          <cell r="F123">
            <v>66</v>
          </cell>
          <cell r="G123">
            <v>2926</v>
          </cell>
          <cell r="H123">
            <v>255</v>
          </cell>
          <cell r="I123">
            <v>2975</v>
          </cell>
          <cell r="J123">
            <v>333</v>
          </cell>
          <cell r="K123">
            <v>8731</v>
          </cell>
        </row>
        <row r="124">
          <cell r="B124" t="str">
            <v>1010</v>
          </cell>
          <cell r="C124">
            <v>752</v>
          </cell>
          <cell r="D124">
            <v>1925</v>
          </cell>
          <cell r="E124">
            <v>440</v>
          </cell>
          <cell r="F124">
            <v>1</v>
          </cell>
          <cell r="G124">
            <v>1674</v>
          </cell>
          <cell r="H124">
            <v>462</v>
          </cell>
          <cell r="I124">
            <v>189</v>
          </cell>
          <cell r="J124">
            <v>24</v>
          </cell>
          <cell r="K124">
            <v>5467</v>
          </cell>
        </row>
        <row r="125">
          <cell r="B125" t="str">
            <v>1011</v>
          </cell>
          <cell r="C125">
            <v>1761</v>
          </cell>
          <cell r="D125">
            <v>968</v>
          </cell>
          <cell r="E125">
            <v>871</v>
          </cell>
          <cell r="F125">
            <v>2</v>
          </cell>
          <cell r="G125">
            <v>1824</v>
          </cell>
          <cell r="H125">
            <v>679</v>
          </cell>
          <cell r="I125">
            <v>263</v>
          </cell>
          <cell r="J125">
            <v>24</v>
          </cell>
          <cell r="K125">
            <v>6392</v>
          </cell>
        </row>
        <row r="126">
          <cell r="B126" t="str">
            <v>1101</v>
          </cell>
          <cell r="C126">
            <v>75304</v>
          </cell>
          <cell r="D126">
            <v>11460</v>
          </cell>
          <cell r="E126">
            <v>4325</v>
          </cell>
          <cell r="F126">
            <v>5103</v>
          </cell>
          <cell r="G126">
            <v>2186</v>
          </cell>
          <cell r="H126">
            <v>285</v>
          </cell>
          <cell r="I126">
            <v>110</v>
          </cell>
          <cell r="J126">
            <v>1407</v>
          </cell>
          <cell r="K126">
            <v>100180</v>
          </cell>
        </row>
        <row r="127">
          <cell r="B127" t="str">
            <v>1102</v>
          </cell>
          <cell r="C127">
            <v>42521</v>
          </cell>
          <cell r="D127">
            <v>5283</v>
          </cell>
          <cell r="E127">
            <v>961</v>
          </cell>
          <cell r="F127">
            <v>4641</v>
          </cell>
          <cell r="G127">
            <v>1955</v>
          </cell>
          <cell r="H127">
            <v>511</v>
          </cell>
          <cell r="I127">
            <v>418</v>
          </cell>
          <cell r="J127">
            <v>844</v>
          </cell>
          <cell r="K127">
            <v>57134</v>
          </cell>
        </row>
        <row r="128">
          <cell r="B128" t="str">
            <v>1103</v>
          </cell>
          <cell r="C128">
            <v>11182</v>
          </cell>
          <cell r="D128">
            <v>1437</v>
          </cell>
          <cell r="E128">
            <v>339</v>
          </cell>
          <cell r="F128">
            <v>4488</v>
          </cell>
          <cell r="G128">
            <v>2313</v>
          </cell>
          <cell r="H128">
            <v>28</v>
          </cell>
          <cell r="I128">
            <v>25</v>
          </cell>
          <cell r="J128">
            <v>223</v>
          </cell>
          <cell r="K128">
            <v>20035</v>
          </cell>
        </row>
        <row r="129">
          <cell r="B129" t="str">
            <v>1104</v>
          </cell>
          <cell r="C129">
            <v>2870</v>
          </cell>
          <cell r="D129">
            <v>582</v>
          </cell>
          <cell r="E129">
            <v>168</v>
          </cell>
          <cell r="F129">
            <v>193</v>
          </cell>
          <cell r="G129">
            <v>120</v>
          </cell>
          <cell r="H129">
            <v>30</v>
          </cell>
          <cell r="I129">
            <v>89</v>
          </cell>
          <cell r="J129">
            <v>74</v>
          </cell>
          <cell r="K129">
            <v>4126</v>
          </cell>
        </row>
        <row r="130">
          <cell r="B130" t="str">
            <v>1105</v>
          </cell>
          <cell r="C130">
            <v>30975</v>
          </cell>
          <cell r="D130">
            <v>4090</v>
          </cell>
          <cell r="E130">
            <v>1533</v>
          </cell>
          <cell r="F130">
            <v>1499</v>
          </cell>
          <cell r="G130">
            <v>750</v>
          </cell>
          <cell r="H130">
            <v>97</v>
          </cell>
          <cell r="I130">
            <v>636</v>
          </cell>
          <cell r="J130">
            <v>624</v>
          </cell>
          <cell r="K130">
            <v>40204</v>
          </cell>
        </row>
        <row r="131">
          <cell r="B131" t="str">
            <v>1201</v>
          </cell>
          <cell r="C131">
            <v>113383</v>
          </cell>
          <cell r="D131">
            <v>12487</v>
          </cell>
          <cell r="E131">
            <v>2111</v>
          </cell>
          <cell r="F131">
            <v>548</v>
          </cell>
          <cell r="G131">
            <v>4895</v>
          </cell>
          <cell r="H131">
            <v>951</v>
          </cell>
          <cell r="I131">
            <v>565</v>
          </cell>
          <cell r="J131">
            <v>1127</v>
          </cell>
          <cell r="K131">
            <v>136067</v>
          </cell>
        </row>
        <row r="132">
          <cell r="B132" t="str">
            <v>1202</v>
          </cell>
          <cell r="C132">
            <v>11069</v>
          </cell>
          <cell r="D132">
            <v>1183</v>
          </cell>
          <cell r="E132">
            <v>549</v>
          </cell>
          <cell r="F132">
            <v>19</v>
          </cell>
          <cell r="G132">
            <v>1284</v>
          </cell>
          <cell r="H132">
            <v>422</v>
          </cell>
          <cell r="I132">
            <v>489</v>
          </cell>
          <cell r="J132">
            <v>290</v>
          </cell>
          <cell r="K132">
            <v>15305</v>
          </cell>
        </row>
        <row r="133">
          <cell r="B133" t="str">
            <v>1203</v>
          </cell>
          <cell r="C133">
            <v>23377</v>
          </cell>
          <cell r="D133">
            <v>4187</v>
          </cell>
          <cell r="E133">
            <v>816</v>
          </cell>
          <cell r="F133">
            <v>36</v>
          </cell>
          <cell r="G133">
            <v>7823</v>
          </cell>
          <cell r="H133">
            <v>3029</v>
          </cell>
          <cell r="I133">
            <v>2046</v>
          </cell>
          <cell r="J133">
            <v>431</v>
          </cell>
          <cell r="K133">
            <v>41745</v>
          </cell>
        </row>
        <row r="134">
          <cell r="B134" t="str">
            <v>1204</v>
          </cell>
          <cell r="C134">
            <v>18470</v>
          </cell>
          <cell r="D134">
            <v>1605</v>
          </cell>
          <cell r="E134">
            <v>507</v>
          </cell>
          <cell r="F134">
            <v>44</v>
          </cell>
          <cell r="G134">
            <v>1720</v>
          </cell>
          <cell r="H134">
            <v>583</v>
          </cell>
          <cell r="I134">
            <v>356</v>
          </cell>
          <cell r="J134">
            <v>457</v>
          </cell>
          <cell r="K134">
            <v>23742</v>
          </cell>
        </row>
        <row r="135">
          <cell r="B135" t="str">
            <v>1205</v>
          </cell>
          <cell r="C135">
            <v>5166</v>
          </cell>
          <cell r="D135">
            <v>623</v>
          </cell>
          <cell r="E135">
            <v>173</v>
          </cell>
          <cell r="F135">
            <v>1</v>
          </cell>
          <cell r="G135">
            <v>787</v>
          </cell>
          <cell r="H135">
            <v>281</v>
          </cell>
          <cell r="I135">
            <v>267</v>
          </cell>
          <cell r="J135">
            <v>90</v>
          </cell>
          <cell r="K135">
            <v>7388</v>
          </cell>
        </row>
        <row r="136">
          <cell r="B136" t="str">
            <v>1206</v>
          </cell>
          <cell r="C136">
            <v>16562</v>
          </cell>
          <cell r="D136">
            <v>5661</v>
          </cell>
          <cell r="E136">
            <v>985</v>
          </cell>
          <cell r="F136">
            <v>11</v>
          </cell>
          <cell r="G136">
            <v>11392</v>
          </cell>
          <cell r="H136">
            <v>4020</v>
          </cell>
          <cell r="I136">
            <v>10760</v>
          </cell>
          <cell r="J136">
            <v>960</v>
          </cell>
          <cell r="K136">
            <v>50351</v>
          </cell>
        </row>
        <row r="137">
          <cell r="B137" t="str">
            <v>1207</v>
          </cell>
          <cell r="C137">
            <v>17503</v>
          </cell>
          <cell r="D137">
            <v>2455</v>
          </cell>
          <cell r="E137">
            <v>409</v>
          </cell>
          <cell r="F137">
            <v>14</v>
          </cell>
          <cell r="G137">
            <v>2978</v>
          </cell>
          <cell r="H137">
            <v>1034</v>
          </cell>
          <cell r="I137">
            <v>409</v>
          </cell>
          <cell r="J137">
            <v>178</v>
          </cell>
          <cell r="K137">
            <v>24980</v>
          </cell>
        </row>
        <row r="138">
          <cell r="B138" t="str">
            <v>1208</v>
          </cell>
          <cell r="C138">
            <v>7430</v>
          </cell>
          <cell r="D138">
            <v>1690</v>
          </cell>
          <cell r="E138">
            <v>241</v>
          </cell>
          <cell r="F138">
            <v>9</v>
          </cell>
          <cell r="G138">
            <v>537</v>
          </cell>
          <cell r="H138">
            <v>197</v>
          </cell>
          <cell r="I138">
            <v>92</v>
          </cell>
          <cell r="J138">
            <v>36</v>
          </cell>
          <cell r="K138">
            <v>10232</v>
          </cell>
        </row>
        <row r="139">
          <cell r="B139" t="str">
            <v>1209</v>
          </cell>
          <cell r="C139">
            <v>10530</v>
          </cell>
          <cell r="D139">
            <v>878</v>
          </cell>
          <cell r="E139">
            <v>246</v>
          </cell>
          <cell r="F139">
            <v>14</v>
          </cell>
          <cell r="G139">
            <v>1482</v>
          </cell>
          <cell r="H139">
            <v>396</v>
          </cell>
          <cell r="I139">
            <v>517</v>
          </cell>
          <cell r="J139">
            <v>201</v>
          </cell>
          <cell r="K139">
            <v>14264</v>
          </cell>
        </row>
        <row r="140">
          <cell r="B140" t="str">
            <v>1301</v>
          </cell>
          <cell r="C140">
            <v>184284</v>
          </cell>
          <cell r="D140">
            <v>17556</v>
          </cell>
          <cell r="E140">
            <v>5658</v>
          </cell>
          <cell r="F140">
            <v>14056</v>
          </cell>
          <cell r="G140">
            <v>4262</v>
          </cell>
          <cell r="H140">
            <v>71</v>
          </cell>
          <cell r="I140">
            <v>130</v>
          </cell>
          <cell r="J140">
            <v>2642</v>
          </cell>
          <cell r="K140">
            <v>228659</v>
          </cell>
        </row>
        <row r="141">
          <cell r="B141" t="str">
            <v>1302</v>
          </cell>
          <cell r="C141">
            <v>24369</v>
          </cell>
          <cell r="D141">
            <v>1929</v>
          </cell>
          <cell r="E141">
            <v>492</v>
          </cell>
          <cell r="F141">
            <v>377</v>
          </cell>
          <cell r="G141">
            <v>2348</v>
          </cell>
          <cell r="H141">
            <v>10</v>
          </cell>
          <cell r="I141">
            <v>197</v>
          </cell>
          <cell r="J141">
            <v>557</v>
          </cell>
          <cell r="K141">
            <v>30279</v>
          </cell>
        </row>
        <row r="142">
          <cell r="B142" t="str">
            <v>1303</v>
          </cell>
          <cell r="C142">
            <v>2167</v>
          </cell>
          <cell r="D142">
            <v>556</v>
          </cell>
          <cell r="E142">
            <v>116</v>
          </cell>
          <cell r="F142">
            <v>0</v>
          </cell>
          <cell r="G142">
            <v>374</v>
          </cell>
          <cell r="H142">
            <v>87</v>
          </cell>
          <cell r="I142">
            <v>518</v>
          </cell>
          <cell r="J142">
            <v>35</v>
          </cell>
          <cell r="K142">
            <v>3853</v>
          </cell>
        </row>
        <row r="143">
          <cell r="B143" t="str">
            <v>1304</v>
          </cell>
          <cell r="C143">
            <v>16189</v>
          </cell>
          <cell r="D143">
            <v>1246</v>
          </cell>
          <cell r="E143">
            <v>178</v>
          </cell>
          <cell r="F143">
            <v>126</v>
          </cell>
          <cell r="G143">
            <v>2960</v>
          </cell>
          <cell r="H143">
            <v>0</v>
          </cell>
          <cell r="I143">
            <v>359</v>
          </cell>
          <cell r="J143">
            <v>513</v>
          </cell>
          <cell r="K143">
            <v>21571</v>
          </cell>
        </row>
        <row r="144">
          <cell r="B144" t="str">
            <v>1305</v>
          </cell>
          <cell r="C144">
            <v>2546</v>
          </cell>
          <cell r="D144">
            <v>2402</v>
          </cell>
          <cell r="E144">
            <v>494</v>
          </cell>
          <cell r="F144">
            <v>1</v>
          </cell>
          <cell r="G144">
            <v>2676</v>
          </cell>
          <cell r="H144">
            <v>548</v>
          </cell>
          <cell r="I144">
            <v>182</v>
          </cell>
          <cell r="J144">
            <v>25</v>
          </cell>
          <cell r="K144">
            <v>8874</v>
          </cell>
        </row>
        <row r="145">
          <cell r="B145" t="str">
            <v>1306</v>
          </cell>
          <cell r="C145">
            <v>11812</v>
          </cell>
          <cell r="D145">
            <v>4712</v>
          </cell>
          <cell r="E145">
            <v>247</v>
          </cell>
          <cell r="F145">
            <v>7</v>
          </cell>
          <cell r="G145">
            <v>4405</v>
          </cell>
          <cell r="H145">
            <v>781</v>
          </cell>
          <cell r="I145">
            <v>910</v>
          </cell>
          <cell r="J145">
            <v>191</v>
          </cell>
          <cell r="K145">
            <v>23065</v>
          </cell>
        </row>
        <row r="146">
          <cell r="B146" t="str">
            <v>1307</v>
          </cell>
          <cell r="C146">
            <v>22667</v>
          </cell>
          <cell r="D146">
            <v>1693</v>
          </cell>
          <cell r="E146">
            <v>408</v>
          </cell>
          <cell r="F146">
            <v>845</v>
          </cell>
          <cell r="G146">
            <v>2200</v>
          </cell>
          <cell r="H146">
            <v>2</v>
          </cell>
          <cell r="I146">
            <v>114</v>
          </cell>
          <cell r="J146">
            <v>344</v>
          </cell>
          <cell r="K146">
            <v>28273</v>
          </cell>
        </row>
        <row r="147">
          <cell r="B147" t="str">
            <v>1308</v>
          </cell>
          <cell r="C147">
            <v>9890</v>
          </cell>
          <cell r="D147">
            <v>3753</v>
          </cell>
          <cell r="E147">
            <v>648</v>
          </cell>
          <cell r="F147">
            <v>12</v>
          </cell>
          <cell r="G147">
            <v>1443</v>
          </cell>
          <cell r="H147">
            <v>324</v>
          </cell>
          <cell r="I147">
            <v>1406</v>
          </cell>
          <cell r="J147">
            <v>146</v>
          </cell>
          <cell r="K147">
            <v>17622</v>
          </cell>
        </row>
        <row r="148">
          <cell r="B148" t="str">
            <v>1309</v>
          </cell>
          <cell r="C148">
            <v>17822</v>
          </cell>
          <cell r="D148">
            <v>5737</v>
          </cell>
          <cell r="E148">
            <v>3052</v>
          </cell>
          <cell r="F148">
            <v>175</v>
          </cell>
          <cell r="G148">
            <v>6336</v>
          </cell>
          <cell r="H148">
            <v>1417</v>
          </cell>
          <cell r="I148">
            <v>1476</v>
          </cell>
          <cell r="J148">
            <v>359</v>
          </cell>
          <cell r="K148">
            <v>36374</v>
          </cell>
        </row>
        <row r="149">
          <cell r="B149" t="str">
            <v>1310</v>
          </cell>
          <cell r="C149">
            <v>6978</v>
          </cell>
          <cell r="D149">
            <v>1641</v>
          </cell>
          <cell r="E149">
            <v>1437</v>
          </cell>
          <cell r="F149">
            <v>6</v>
          </cell>
          <cell r="G149">
            <v>2338</v>
          </cell>
          <cell r="H149">
            <v>552</v>
          </cell>
          <cell r="I149">
            <v>594</v>
          </cell>
          <cell r="J149">
            <v>93</v>
          </cell>
          <cell r="K149">
            <v>13639</v>
          </cell>
        </row>
        <row r="150">
          <cell r="B150" t="str">
            <v>1311</v>
          </cell>
          <cell r="C150">
            <v>2744</v>
          </cell>
          <cell r="D150">
            <v>1103</v>
          </cell>
          <cell r="E150">
            <v>39</v>
          </cell>
          <cell r="F150">
            <v>8</v>
          </cell>
          <cell r="G150">
            <v>2376</v>
          </cell>
          <cell r="H150">
            <v>679</v>
          </cell>
          <cell r="I150">
            <v>742</v>
          </cell>
          <cell r="J150">
            <v>86</v>
          </cell>
          <cell r="K150">
            <v>7777</v>
          </cell>
        </row>
        <row r="151">
          <cell r="B151" t="str">
            <v>1312</v>
          </cell>
          <cell r="C151">
            <v>16268</v>
          </cell>
          <cell r="D151">
            <v>1362</v>
          </cell>
          <cell r="E151">
            <v>405</v>
          </cell>
          <cell r="F151">
            <v>688</v>
          </cell>
          <cell r="G151">
            <v>2455</v>
          </cell>
          <cell r="H151">
            <v>155</v>
          </cell>
          <cell r="I151">
            <v>395</v>
          </cell>
          <cell r="J151">
            <v>144</v>
          </cell>
          <cell r="K151">
            <v>21872</v>
          </cell>
        </row>
        <row r="152">
          <cell r="B152" t="str">
            <v>1401</v>
          </cell>
          <cell r="C152">
            <v>160466</v>
          </cell>
          <cell r="D152">
            <v>11405</v>
          </cell>
          <cell r="E152">
            <v>5880</v>
          </cell>
          <cell r="F152">
            <v>4411</v>
          </cell>
          <cell r="G152">
            <v>7018</v>
          </cell>
          <cell r="H152">
            <v>26</v>
          </cell>
          <cell r="I152">
            <v>2076</v>
          </cell>
          <cell r="J152">
            <v>2416</v>
          </cell>
          <cell r="K152">
            <v>193698</v>
          </cell>
        </row>
        <row r="153">
          <cell r="B153" t="str">
            <v>1402</v>
          </cell>
          <cell r="C153">
            <v>15088</v>
          </cell>
          <cell r="D153">
            <v>1870</v>
          </cell>
          <cell r="E153">
            <v>1167</v>
          </cell>
          <cell r="F153">
            <v>133</v>
          </cell>
          <cell r="G153">
            <v>2659</v>
          </cell>
          <cell r="H153">
            <v>238</v>
          </cell>
          <cell r="I153">
            <v>2724</v>
          </cell>
          <cell r="J153">
            <v>427</v>
          </cell>
          <cell r="K153">
            <v>24306</v>
          </cell>
        </row>
        <row r="154">
          <cell r="B154" t="str">
            <v>1403</v>
          </cell>
          <cell r="C154">
            <v>42463</v>
          </cell>
          <cell r="D154">
            <v>6263</v>
          </cell>
          <cell r="E154">
            <v>6552</v>
          </cell>
          <cell r="F154">
            <v>2776</v>
          </cell>
          <cell r="G154">
            <v>11593</v>
          </cell>
          <cell r="H154">
            <v>179</v>
          </cell>
          <cell r="I154">
            <v>701</v>
          </cell>
          <cell r="J154">
            <v>1436</v>
          </cell>
          <cell r="K154">
            <v>71963</v>
          </cell>
        </row>
        <row r="155">
          <cell r="B155" t="str">
            <v>1501</v>
          </cell>
          <cell r="C155">
            <v>1687593</v>
          </cell>
          <cell r="D155">
            <v>232422</v>
          </cell>
          <cell r="E155">
            <v>70933</v>
          </cell>
          <cell r="F155">
            <v>145535</v>
          </cell>
          <cell r="G155">
            <v>23210</v>
          </cell>
          <cell r="H155">
            <v>539</v>
          </cell>
          <cell r="I155">
            <v>499</v>
          </cell>
          <cell r="J155">
            <v>14458</v>
          </cell>
          <cell r="K155">
            <v>2175189</v>
          </cell>
        </row>
        <row r="156">
          <cell r="B156" t="str">
            <v>1502</v>
          </cell>
          <cell r="C156">
            <v>31561</v>
          </cell>
          <cell r="D156">
            <v>2473</v>
          </cell>
          <cell r="E156">
            <v>934</v>
          </cell>
          <cell r="F156">
            <v>441</v>
          </cell>
          <cell r="G156">
            <v>1105</v>
          </cell>
          <cell r="H156">
            <v>155</v>
          </cell>
          <cell r="I156">
            <v>1167</v>
          </cell>
          <cell r="J156">
            <v>290</v>
          </cell>
          <cell r="K156">
            <v>38126</v>
          </cell>
        </row>
        <row r="157">
          <cell r="B157" t="str">
            <v>1503</v>
          </cell>
          <cell r="C157">
            <v>1411</v>
          </cell>
          <cell r="D157">
            <v>103</v>
          </cell>
          <cell r="E157">
            <v>44</v>
          </cell>
          <cell r="F157">
            <v>0</v>
          </cell>
          <cell r="G157">
            <v>204</v>
          </cell>
          <cell r="H157">
            <v>161</v>
          </cell>
          <cell r="I157">
            <v>229</v>
          </cell>
          <cell r="J157">
            <v>7</v>
          </cell>
          <cell r="K157">
            <v>2159</v>
          </cell>
        </row>
        <row r="158">
          <cell r="B158" t="str">
            <v>1504</v>
          </cell>
          <cell r="C158">
            <v>2298</v>
          </cell>
          <cell r="D158">
            <v>538</v>
          </cell>
          <cell r="E158">
            <v>262</v>
          </cell>
          <cell r="F158">
            <v>219</v>
          </cell>
          <cell r="G158">
            <v>210</v>
          </cell>
          <cell r="H158">
            <v>65</v>
          </cell>
          <cell r="I158">
            <v>172</v>
          </cell>
          <cell r="J158">
            <v>66</v>
          </cell>
          <cell r="K158">
            <v>3830</v>
          </cell>
        </row>
        <row r="159">
          <cell r="B159" t="str">
            <v>1505</v>
          </cell>
          <cell r="C159">
            <v>43164</v>
          </cell>
          <cell r="D159">
            <v>4058</v>
          </cell>
          <cell r="E159">
            <v>1270</v>
          </cell>
          <cell r="F159">
            <v>8362</v>
          </cell>
          <cell r="G159">
            <v>3591</v>
          </cell>
          <cell r="H159">
            <v>183</v>
          </cell>
          <cell r="I159">
            <v>1547</v>
          </cell>
          <cell r="J159">
            <v>779</v>
          </cell>
          <cell r="K159">
            <v>62954</v>
          </cell>
        </row>
        <row r="160">
          <cell r="B160" t="str">
            <v>1506</v>
          </cell>
          <cell r="C160">
            <v>33355</v>
          </cell>
          <cell r="D160">
            <v>3507</v>
          </cell>
          <cell r="E160">
            <v>858</v>
          </cell>
          <cell r="F160">
            <v>989</v>
          </cell>
          <cell r="G160">
            <v>6306</v>
          </cell>
          <cell r="H160">
            <v>299</v>
          </cell>
          <cell r="I160">
            <v>1597</v>
          </cell>
          <cell r="J160">
            <v>237</v>
          </cell>
          <cell r="K160">
            <v>47148</v>
          </cell>
        </row>
        <row r="161">
          <cell r="B161" t="str">
            <v>1507</v>
          </cell>
          <cell r="C161">
            <v>9242</v>
          </cell>
          <cell r="D161">
            <v>2664</v>
          </cell>
          <cell r="E161">
            <v>618</v>
          </cell>
          <cell r="F161">
            <v>702</v>
          </cell>
          <cell r="G161">
            <v>1511</v>
          </cell>
          <cell r="H161">
            <v>961</v>
          </cell>
          <cell r="I161">
            <v>602</v>
          </cell>
          <cell r="J161">
            <v>114</v>
          </cell>
          <cell r="K161">
            <v>16414</v>
          </cell>
        </row>
        <row r="162">
          <cell r="B162" t="str">
            <v>1508</v>
          </cell>
          <cell r="C162">
            <v>43125</v>
          </cell>
          <cell r="D162">
            <v>4824</v>
          </cell>
          <cell r="E162">
            <v>3330</v>
          </cell>
          <cell r="F162">
            <v>4235</v>
          </cell>
          <cell r="G162">
            <v>2608</v>
          </cell>
          <cell r="H162">
            <v>426</v>
          </cell>
          <cell r="I162">
            <v>1787</v>
          </cell>
          <cell r="J162">
            <v>552</v>
          </cell>
          <cell r="K162">
            <v>60887</v>
          </cell>
        </row>
        <row r="163">
          <cell r="B163" t="str">
            <v>1509</v>
          </cell>
          <cell r="C163">
            <v>2655</v>
          </cell>
          <cell r="D163">
            <v>1486</v>
          </cell>
          <cell r="E163">
            <v>56</v>
          </cell>
          <cell r="F163">
            <v>0</v>
          </cell>
          <cell r="G163">
            <v>166</v>
          </cell>
          <cell r="H163">
            <v>61</v>
          </cell>
          <cell r="I163">
            <v>165</v>
          </cell>
          <cell r="J163">
            <v>19</v>
          </cell>
          <cell r="K163">
            <v>4608</v>
          </cell>
        </row>
        <row r="164">
          <cell r="B164" t="str">
            <v>1510</v>
          </cell>
          <cell r="C164">
            <v>4270</v>
          </cell>
          <cell r="D164">
            <v>411</v>
          </cell>
          <cell r="E164">
            <v>127</v>
          </cell>
          <cell r="F164">
            <v>2</v>
          </cell>
          <cell r="G164">
            <v>560</v>
          </cell>
          <cell r="H164">
            <v>447</v>
          </cell>
          <cell r="I164">
            <v>843</v>
          </cell>
          <cell r="J164">
            <v>61</v>
          </cell>
          <cell r="K164">
            <v>6721</v>
          </cell>
        </row>
        <row r="165">
          <cell r="B165" t="str">
            <v>1601</v>
          </cell>
          <cell r="C165">
            <v>64290</v>
          </cell>
          <cell r="D165">
            <v>4663</v>
          </cell>
          <cell r="E165">
            <v>4328</v>
          </cell>
          <cell r="F165">
            <v>3352</v>
          </cell>
          <cell r="G165">
            <v>9496</v>
          </cell>
          <cell r="H165">
            <v>115</v>
          </cell>
          <cell r="I165">
            <v>11477</v>
          </cell>
          <cell r="J165">
            <v>4085</v>
          </cell>
          <cell r="K165">
            <v>101806</v>
          </cell>
        </row>
        <row r="166">
          <cell r="B166" t="str">
            <v>1602</v>
          </cell>
          <cell r="C166">
            <v>13012</v>
          </cell>
          <cell r="D166">
            <v>809</v>
          </cell>
          <cell r="E166">
            <v>340</v>
          </cell>
          <cell r="F166">
            <v>182</v>
          </cell>
          <cell r="G166">
            <v>7804</v>
          </cell>
          <cell r="H166">
            <v>153</v>
          </cell>
          <cell r="I166">
            <v>5456</v>
          </cell>
          <cell r="J166">
            <v>208</v>
          </cell>
          <cell r="K166">
            <v>27964</v>
          </cell>
        </row>
        <row r="167">
          <cell r="B167" t="str">
            <v>1603</v>
          </cell>
          <cell r="C167">
            <v>1443</v>
          </cell>
          <cell r="D167">
            <v>308</v>
          </cell>
          <cell r="E167">
            <v>1860</v>
          </cell>
          <cell r="F167">
            <v>415</v>
          </cell>
          <cell r="G167">
            <v>2594</v>
          </cell>
          <cell r="H167">
            <v>11</v>
          </cell>
          <cell r="I167">
            <v>6367</v>
          </cell>
          <cell r="J167">
            <v>554</v>
          </cell>
          <cell r="K167">
            <v>13552</v>
          </cell>
        </row>
        <row r="168">
          <cell r="B168" t="str">
            <v>1604</v>
          </cell>
          <cell r="C168">
            <v>1554</v>
          </cell>
          <cell r="D168">
            <v>358</v>
          </cell>
          <cell r="E168">
            <v>505</v>
          </cell>
          <cell r="F168">
            <v>5</v>
          </cell>
          <cell r="G168">
            <v>1527</v>
          </cell>
          <cell r="H168">
            <v>13</v>
          </cell>
          <cell r="I168">
            <v>5098</v>
          </cell>
          <cell r="J168">
            <v>1299</v>
          </cell>
          <cell r="K168">
            <v>10359</v>
          </cell>
        </row>
        <row r="169">
          <cell r="B169" t="str">
            <v>1605</v>
          </cell>
          <cell r="C169">
            <v>2385</v>
          </cell>
          <cell r="D169">
            <v>182</v>
          </cell>
          <cell r="E169">
            <v>186</v>
          </cell>
          <cell r="F169">
            <v>154</v>
          </cell>
          <cell r="G169">
            <v>3689</v>
          </cell>
          <cell r="H169">
            <v>6</v>
          </cell>
          <cell r="I169">
            <v>5129</v>
          </cell>
          <cell r="J169">
            <v>385</v>
          </cell>
          <cell r="K169">
            <v>12116</v>
          </cell>
        </row>
        <row r="170">
          <cell r="B170" t="str">
            <v>1606</v>
          </cell>
          <cell r="C170">
            <v>3432</v>
          </cell>
          <cell r="D170">
            <v>894</v>
          </cell>
          <cell r="E170">
            <v>712</v>
          </cell>
          <cell r="F170">
            <v>243</v>
          </cell>
          <cell r="G170">
            <v>1929</v>
          </cell>
          <cell r="H170">
            <v>7</v>
          </cell>
          <cell r="I170">
            <v>4335</v>
          </cell>
          <cell r="J170">
            <v>404</v>
          </cell>
          <cell r="K170">
            <v>11956</v>
          </cell>
        </row>
        <row r="171">
          <cell r="B171" t="str">
            <v>1607</v>
          </cell>
          <cell r="C171">
            <v>479</v>
          </cell>
          <cell r="D171">
            <v>117</v>
          </cell>
          <cell r="E171">
            <v>809</v>
          </cell>
          <cell r="F171">
            <v>92</v>
          </cell>
          <cell r="G171">
            <v>3968</v>
          </cell>
          <cell r="H171">
            <v>106</v>
          </cell>
          <cell r="I171">
            <v>3996</v>
          </cell>
          <cell r="J171">
            <v>504</v>
          </cell>
          <cell r="K171">
            <v>10071</v>
          </cell>
        </row>
        <row r="172">
          <cell r="B172" t="str">
            <v>1608</v>
          </cell>
          <cell r="C172">
            <v>76</v>
          </cell>
          <cell r="D172">
            <v>15</v>
          </cell>
          <cell r="E172">
            <v>2</v>
          </cell>
          <cell r="F172">
            <v>3</v>
          </cell>
          <cell r="G172">
            <v>467</v>
          </cell>
          <cell r="H172">
            <v>1</v>
          </cell>
          <cell r="I172">
            <v>988</v>
          </cell>
          <cell r="J172">
            <v>146</v>
          </cell>
          <cell r="K172">
            <v>1698</v>
          </cell>
        </row>
        <row r="173">
          <cell r="B173" t="str">
            <v>1701</v>
          </cell>
          <cell r="C173">
            <v>20143</v>
          </cell>
          <cell r="D173">
            <v>3650</v>
          </cell>
          <cell r="E173">
            <v>953</v>
          </cell>
          <cell r="F173">
            <v>1866</v>
          </cell>
          <cell r="G173">
            <v>2981</v>
          </cell>
          <cell r="H173">
            <v>137</v>
          </cell>
          <cell r="I173">
            <v>908</v>
          </cell>
          <cell r="J173">
            <v>270</v>
          </cell>
          <cell r="K173">
            <v>30908</v>
          </cell>
        </row>
        <row r="174">
          <cell r="B174" t="str">
            <v>1702</v>
          </cell>
          <cell r="C174">
            <v>1527</v>
          </cell>
          <cell r="D174">
            <v>1229</v>
          </cell>
          <cell r="E174">
            <v>275</v>
          </cell>
          <cell r="F174">
            <v>140</v>
          </cell>
          <cell r="G174">
            <v>1204</v>
          </cell>
          <cell r="H174">
            <v>155</v>
          </cell>
          <cell r="I174">
            <v>801</v>
          </cell>
          <cell r="J174">
            <v>161</v>
          </cell>
          <cell r="K174">
            <v>5492</v>
          </cell>
        </row>
        <row r="175">
          <cell r="B175" t="str">
            <v>1703</v>
          </cell>
          <cell r="C175">
            <v>1353</v>
          </cell>
          <cell r="D175">
            <v>511</v>
          </cell>
          <cell r="E175">
            <v>74</v>
          </cell>
          <cell r="F175">
            <v>13</v>
          </cell>
          <cell r="G175">
            <v>794</v>
          </cell>
          <cell r="H175">
            <v>64</v>
          </cell>
          <cell r="I175">
            <v>139</v>
          </cell>
          <cell r="J175">
            <v>30</v>
          </cell>
          <cell r="K175">
            <v>2978</v>
          </cell>
        </row>
        <row r="176">
          <cell r="B176" t="str">
            <v>1801</v>
          </cell>
          <cell r="C176">
            <v>20244</v>
          </cell>
          <cell r="D176">
            <v>1309</v>
          </cell>
          <cell r="E176">
            <v>3674</v>
          </cell>
          <cell r="F176">
            <v>299</v>
          </cell>
          <cell r="G176">
            <v>659</v>
          </cell>
          <cell r="H176">
            <v>271</v>
          </cell>
          <cell r="I176">
            <v>579</v>
          </cell>
          <cell r="J176">
            <v>412</v>
          </cell>
          <cell r="K176">
            <v>27447</v>
          </cell>
        </row>
        <row r="177">
          <cell r="B177" t="str">
            <v>1802</v>
          </cell>
          <cell r="C177">
            <v>1972</v>
          </cell>
          <cell r="D177">
            <v>243</v>
          </cell>
          <cell r="E177">
            <v>118</v>
          </cell>
          <cell r="F177">
            <v>48</v>
          </cell>
          <cell r="G177">
            <v>2455</v>
          </cell>
          <cell r="H177">
            <v>901</v>
          </cell>
          <cell r="I177">
            <v>345</v>
          </cell>
          <cell r="J177">
            <v>136</v>
          </cell>
          <cell r="K177">
            <v>6218</v>
          </cell>
        </row>
        <row r="178">
          <cell r="B178" t="str">
            <v>1803</v>
          </cell>
          <cell r="C178">
            <v>18440</v>
          </cell>
          <cell r="D178">
            <v>1193</v>
          </cell>
          <cell r="E178">
            <v>2373</v>
          </cell>
          <cell r="F178">
            <v>682</v>
          </cell>
          <cell r="G178">
            <v>35</v>
          </cell>
          <cell r="H178">
            <v>0</v>
          </cell>
          <cell r="I178">
            <v>17</v>
          </cell>
          <cell r="J178">
            <v>52</v>
          </cell>
          <cell r="K178">
            <v>22792</v>
          </cell>
        </row>
        <row r="179">
          <cell r="B179" t="str">
            <v>1901</v>
          </cell>
          <cell r="C179">
            <v>16138</v>
          </cell>
          <cell r="D179">
            <v>7987</v>
          </cell>
          <cell r="E179">
            <v>1294</v>
          </cell>
          <cell r="F179">
            <v>472</v>
          </cell>
          <cell r="G179">
            <v>2119</v>
          </cell>
          <cell r="H179">
            <v>868</v>
          </cell>
          <cell r="I179">
            <v>854</v>
          </cell>
          <cell r="J179">
            <v>715</v>
          </cell>
          <cell r="K179">
            <v>30447</v>
          </cell>
        </row>
        <row r="180">
          <cell r="B180" t="str">
            <v>1902</v>
          </cell>
          <cell r="C180">
            <v>2135</v>
          </cell>
          <cell r="D180">
            <v>2769</v>
          </cell>
          <cell r="E180">
            <v>1614</v>
          </cell>
          <cell r="F180">
            <v>6</v>
          </cell>
          <cell r="G180">
            <v>2154</v>
          </cell>
          <cell r="H180">
            <v>1381</v>
          </cell>
          <cell r="I180">
            <v>154</v>
          </cell>
          <cell r="J180">
            <v>63</v>
          </cell>
          <cell r="K180">
            <v>10276</v>
          </cell>
        </row>
        <row r="181">
          <cell r="B181" t="str">
            <v>1903</v>
          </cell>
          <cell r="C181">
            <v>8422</v>
          </cell>
          <cell r="D181">
            <v>3211</v>
          </cell>
          <cell r="E181">
            <v>870</v>
          </cell>
          <cell r="F181">
            <v>33</v>
          </cell>
          <cell r="G181">
            <v>5275</v>
          </cell>
          <cell r="H181">
            <v>1649</v>
          </cell>
          <cell r="I181">
            <v>3625</v>
          </cell>
          <cell r="J181">
            <v>130</v>
          </cell>
          <cell r="K181">
            <v>23215</v>
          </cell>
        </row>
        <row r="182">
          <cell r="B182" t="str">
            <v>2001</v>
          </cell>
          <cell r="C182">
            <v>128456</v>
          </cell>
          <cell r="D182">
            <v>12212</v>
          </cell>
          <cell r="E182">
            <v>12510</v>
          </cell>
          <cell r="F182">
            <v>12147</v>
          </cell>
          <cell r="G182">
            <v>4846</v>
          </cell>
          <cell r="H182">
            <v>270</v>
          </cell>
          <cell r="I182">
            <v>16987</v>
          </cell>
          <cell r="J182">
            <v>6463</v>
          </cell>
          <cell r="K182">
            <v>193891</v>
          </cell>
        </row>
        <row r="183">
          <cell r="B183" t="str">
            <v>2002</v>
          </cell>
          <cell r="C183">
            <v>7584</v>
          </cell>
          <cell r="D183">
            <v>5725</v>
          </cell>
          <cell r="E183">
            <v>3193</v>
          </cell>
          <cell r="F183">
            <v>18</v>
          </cell>
          <cell r="G183">
            <v>6098</v>
          </cell>
          <cell r="H183">
            <v>3077</v>
          </cell>
          <cell r="I183">
            <v>4594</v>
          </cell>
          <cell r="J183">
            <v>173</v>
          </cell>
          <cell r="K183">
            <v>30462</v>
          </cell>
        </row>
        <row r="184">
          <cell r="B184" t="str">
            <v>2003</v>
          </cell>
          <cell r="C184">
            <v>7641</v>
          </cell>
          <cell r="D184">
            <v>6599</v>
          </cell>
          <cell r="E184">
            <v>5550</v>
          </cell>
          <cell r="F184">
            <v>36</v>
          </cell>
          <cell r="G184">
            <v>1578</v>
          </cell>
          <cell r="H184">
            <v>4161</v>
          </cell>
          <cell r="I184">
            <v>5334</v>
          </cell>
          <cell r="J184">
            <v>369</v>
          </cell>
          <cell r="K184">
            <v>31268</v>
          </cell>
        </row>
        <row r="185">
          <cell r="B185" t="str">
            <v>2004</v>
          </cell>
          <cell r="C185">
            <v>28295</v>
          </cell>
          <cell r="D185">
            <v>4014</v>
          </cell>
          <cell r="E185">
            <v>1992</v>
          </cell>
          <cell r="F185">
            <v>2126</v>
          </cell>
          <cell r="G185">
            <v>5349</v>
          </cell>
          <cell r="H185">
            <v>1261</v>
          </cell>
          <cell r="I185">
            <v>1007</v>
          </cell>
          <cell r="J185">
            <v>900</v>
          </cell>
          <cell r="K185">
            <v>44944</v>
          </cell>
        </row>
        <row r="186">
          <cell r="B186" t="str">
            <v>2005</v>
          </cell>
          <cell r="C186">
            <v>22730</v>
          </cell>
          <cell r="D186">
            <v>1482</v>
          </cell>
          <cell r="E186">
            <v>1073</v>
          </cell>
          <cell r="F186">
            <v>6187</v>
          </cell>
          <cell r="G186">
            <v>179</v>
          </cell>
          <cell r="H186">
            <v>1</v>
          </cell>
          <cell r="I186">
            <v>173</v>
          </cell>
          <cell r="J186">
            <v>1793</v>
          </cell>
          <cell r="K186">
            <v>33618</v>
          </cell>
        </row>
        <row r="187">
          <cell r="B187" t="str">
            <v>2006</v>
          </cell>
          <cell r="C187">
            <v>51580</v>
          </cell>
          <cell r="D187">
            <v>6727</v>
          </cell>
          <cell r="E187">
            <v>4365</v>
          </cell>
          <cell r="F187">
            <v>8130</v>
          </cell>
          <cell r="G187">
            <v>1520</v>
          </cell>
          <cell r="H187">
            <v>24</v>
          </cell>
          <cell r="I187">
            <v>3496</v>
          </cell>
          <cell r="J187">
            <v>2862</v>
          </cell>
          <cell r="K187">
            <v>78704</v>
          </cell>
        </row>
        <row r="188">
          <cell r="B188" t="str">
            <v>2007</v>
          </cell>
          <cell r="C188">
            <v>27430</v>
          </cell>
          <cell r="D188">
            <v>3411</v>
          </cell>
          <cell r="E188">
            <v>1655</v>
          </cell>
          <cell r="F188">
            <v>1873</v>
          </cell>
          <cell r="G188">
            <v>107</v>
          </cell>
          <cell r="H188">
            <v>6</v>
          </cell>
          <cell r="I188">
            <v>46</v>
          </cell>
          <cell r="J188">
            <v>2059</v>
          </cell>
          <cell r="K188">
            <v>36587</v>
          </cell>
        </row>
        <row r="189">
          <cell r="B189" t="str">
            <v>2008</v>
          </cell>
          <cell r="C189">
            <v>13343</v>
          </cell>
          <cell r="D189">
            <v>855</v>
          </cell>
          <cell r="E189">
            <v>1626</v>
          </cell>
          <cell r="F189">
            <v>2389</v>
          </cell>
          <cell r="G189">
            <v>544</v>
          </cell>
          <cell r="H189">
            <v>2</v>
          </cell>
          <cell r="I189">
            <v>22</v>
          </cell>
          <cell r="J189">
            <v>1016</v>
          </cell>
          <cell r="K189">
            <v>19797</v>
          </cell>
        </row>
        <row r="190">
          <cell r="B190" t="str">
            <v>2101</v>
          </cell>
          <cell r="C190">
            <v>35045</v>
          </cell>
          <cell r="D190">
            <v>5152</v>
          </cell>
          <cell r="E190">
            <v>4650</v>
          </cell>
          <cell r="F190">
            <v>317</v>
          </cell>
          <cell r="G190">
            <v>21649</v>
          </cell>
          <cell r="H190">
            <v>1709</v>
          </cell>
          <cell r="I190">
            <v>1627</v>
          </cell>
          <cell r="J190">
            <v>755</v>
          </cell>
          <cell r="K190">
            <v>70904</v>
          </cell>
        </row>
        <row r="191">
          <cell r="B191" t="str">
            <v>2102</v>
          </cell>
          <cell r="C191">
            <v>9368</v>
          </cell>
          <cell r="D191">
            <v>2685</v>
          </cell>
          <cell r="E191">
            <v>3551</v>
          </cell>
          <cell r="F191">
            <v>32</v>
          </cell>
          <cell r="G191">
            <v>18186</v>
          </cell>
          <cell r="H191">
            <v>1536</v>
          </cell>
          <cell r="I191">
            <v>1545</v>
          </cell>
          <cell r="J191">
            <v>356</v>
          </cell>
          <cell r="K191">
            <v>37259</v>
          </cell>
        </row>
        <row r="192">
          <cell r="B192" t="str">
            <v>2103</v>
          </cell>
          <cell r="C192">
            <v>6508</v>
          </cell>
          <cell r="D192">
            <v>3238</v>
          </cell>
          <cell r="E192">
            <v>1431</v>
          </cell>
          <cell r="F192">
            <v>4</v>
          </cell>
          <cell r="G192">
            <v>4459</v>
          </cell>
          <cell r="H192">
            <v>2475</v>
          </cell>
          <cell r="I192">
            <v>5223</v>
          </cell>
          <cell r="J192">
            <v>507</v>
          </cell>
          <cell r="K192">
            <v>23845</v>
          </cell>
        </row>
        <row r="193">
          <cell r="B193" t="str">
            <v>2104</v>
          </cell>
          <cell r="C193">
            <v>8210</v>
          </cell>
          <cell r="D193">
            <v>5041</v>
          </cell>
          <cell r="E193">
            <v>4615</v>
          </cell>
          <cell r="F193">
            <v>108</v>
          </cell>
          <cell r="G193">
            <v>14286</v>
          </cell>
          <cell r="H193">
            <v>995</v>
          </cell>
          <cell r="I193">
            <v>2137</v>
          </cell>
          <cell r="J193">
            <v>551</v>
          </cell>
          <cell r="K193">
            <v>35943</v>
          </cell>
        </row>
        <row r="194">
          <cell r="B194" t="str">
            <v>2105</v>
          </cell>
          <cell r="C194">
            <v>5289</v>
          </cell>
          <cell r="D194">
            <v>1169</v>
          </cell>
          <cell r="E194">
            <v>1803</v>
          </cell>
          <cell r="F194">
            <v>60</v>
          </cell>
          <cell r="G194">
            <v>15893</v>
          </cell>
          <cell r="H194">
            <v>198</v>
          </cell>
          <cell r="I194">
            <v>1051</v>
          </cell>
          <cell r="J194">
            <v>179</v>
          </cell>
          <cell r="K194">
            <v>25642</v>
          </cell>
        </row>
        <row r="195">
          <cell r="B195" t="str">
            <v>2106</v>
          </cell>
          <cell r="C195">
            <v>6998</v>
          </cell>
          <cell r="D195">
            <v>2042</v>
          </cell>
          <cell r="E195">
            <v>3014</v>
          </cell>
          <cell r="F195">
            <v>28</v>
          </cell>
          <cell r="G195">
            <v>9758</v>
          </cell>
          <cell r="H195">
            <v>458</v>
          </cell>
          <cell r="I195">
            <v>452</v>
          </cell>
          <cell r="J195">
            <v>280</v>
          </cell>
          <cell r="K195">
            <v>23030</v>
          </cell>
        </row>
        <row r="196">
          <cell r="B196" t="str">
            <v>2107</v>
          </cell>
          <cell r="C196">
            <v>4675</v>
          </cell>
          <cell r="D196">
            <v>969</v>
          </cell>
          <cell r="E196">
            <v>710</v>
          </cell>
          <cell r="F196">
            <v>16</v>
          </cell>
          <cell r="G196">
            <v>6469</v>
          </cell>
          <cell r="H196">
            <v>973</v>
          </cell>
          <cell r="I196">
            <v>1399</v>
          </cell>
          <cell r="J196">
            <v>76</v>
          </cell>
          <cell r="K196">
            <v>15287</v>
          </cell>
        </row>
        <row r="197">
          <cell r="B197" t="str">
            <v>2108</v>
          </cell>
          <cell r="C197">
            <v>10168</v>
          </cell>
          <cell r="D197">
            <v>1796</v>
          </cell>
          <cell r="E197">
            <v>1628</v>
          </cell>
          <cell r="F197">
            <v>42</v>
          </cell>
          <cell r="G197">
            <v>4549</v>
          </cell>
          <cell r="H197">
            <v>812</v>
          </cell>
          <cell r="I197">
            <v>1656</v>
          </cell>
          <cell r="J197">
            <v>207</v>
          </cell>
          <cell r="K197">
            <v>20858</v>
          </cell>
        </row>
        <row r="198">
          <cell r="B198" t="str">
            <v>2109</v>
          </cell>
          <cell r="C198">
            <v>4546</v>
          </cell>
          <cell r="D198">
            <v>2182</v>
          </cell>
          <cell r="E198">
            <v>586</v>
          </cell>
          <cell r="F198">
            <v>6</v>
          </cell>
          <cell r="G198">
            <v>1235</v>
          </cell>
          <cell r="H198">
            <v>144</v>
          </cell>
          <cell r="I198">
            <v>152</v>
          </cell>
          <cell r="J198">
            <v>67</v>
          </cell>
          <cell r="K198">
            <v>8918</v>
          </cell>
        </row>
        <row r="199">
          <cell r="B199" t="str">
            <v>2110</v>
          </cell>
          <cell r="C199">
            <v>3157</v>
          </cell>
          <cell r="D199">
            <v>653</v>
          </cell>
          <cell r="E199">
            <v>996</v>
          </cell>
          <cell r="F199">
            <v>2580</v>
          </cell>
          <cell r="G199">
            <v>2826</v>
          </cell>
          <cell r="H199">
            <v>669</v>
          </cell>
          <cell r="I199">
            <v>731</v>
          </cell>
          <cell r="J199">
            <v>700</v>
          </cell>
          <cell r="K199">
            <v>12312</v>
          </cell>
        </row>
        <row r="200">
          <cell r="B200" t="str">
            <v>2111</v>
          </cell>
          <cell r="C200">
            <v>41920</v>
          </cell>
          <cell r="D200">
            <v>2044</v>
          </cell>
          <cell r="E200">
            <v>2354</v>
          </cell>
          <cell r="F200">
            <v>100</v>
          </cell>
          <cell r="G200">
            <v>32110</v>
          </cell>
          <cell r="H200">
            <v>136</v>
          </cell>
          <cell r="I200">
            <v>147</v>
          </cell>
          <cell r="J200">
            <v>353</v>
          </cell>
          <cell r="K200">
            <v>79164</v>
          </cell>
        </row>
        <row r="201">
          <cell r="B201" t="str">
            <v>2112</v>
          </cell>
          <cell r="C201">
            <v>3216</v>
          </cell>
          <cell r="D201">
            <v>2563</v>
          </cell>
          <cell r="E201">
            <v>2081</v>
          </cell>
          <cell r="F201">
            <v>11</v>
          </cell>
          <cell r="G201">
            <v>5168</v>
          </cell>
          <cell r="H201">
            <v>2540</v>
          </cell>
          <cell r="I201">
            <v>3332</v>
          </cell>
          <cell r="J201">
            <v>514</v>
          </cell>
          <cell r="K201">
            <v>19425</v>
          </cell>
        </row>
        <row r="202">
          <cell r="B202" t="str">
            <v>2113</v>
          </cell>
          <cell r="C202">
            <v>6166</v>
          </cell>
          <cell r="D202">
            <v>3849</v>
          </cell>
          <cell r="E202">
            <v>1077</v>
          </cell>
          <cell r="F202">
            <v>35</v>
          </cell>
          <cell r="G202">
            <v>1737</v>
          </cell>
          <cell r="H202">
            <v>85</v>
          </cell>
          <cell r="I202">
            <v>274</v>
          </cell>
          <cell r="J202">
            <v>852</v>
          </cell>
          <cell r="K202">
            <v>14075</v>
          </cell>
        </row>
        <row r="203">
          <cell r="B203" t="str">
            <v>2201</v>
          </cell>
          <cell r="C203">
            <v>22228</v>
          </cell>
          <cell r="D203">
            <v>3807</v>
          </cell>
          <cell r="E203">
            <v>956</v>
          </cell>
          <cell r="F203">
            <v>13</v>
          </cell>
          <cell r="G203">
            <v>2856</v>
          </cell>
          <cell r="H203">
            <v>361</v>
          </cell>
          <cell r="I203">
            <v>1595</v>
          </cell>
          <cell r="J203">
            <v>461</v>
          </cell>
          <cell r="K203">
            <v>32277</v>
          </cell>
        </row>
        <row r="204">
          <cell r="B204" t="str">
            <v>2202</v>
          </cell>
          <cell r="C204">
            <v>5730</v>
          </cell>
          <cell r="D204">
            <v>1663</v>
          </cell>
          <cell r="E204">
            <v>679</v>
          </cell>
          <cell r="F204">
            <v>85</v>
          </cell>
          <cell r="G204">
            <v>955</v>
          </cell>
          <cell r="H204">
            <v>159</v>
          </cell>
          <cell r="I204">
            <v>4688</v>
          </cell>
          <cell r="J204">
            <v>592</v>
          </cell>
          <cell r="K204">
            <v>14551</v>
          </cell>
        </row>
        <row r="205">
          <cell r="B205" t="str">
            <v>2203</v>
          </cell>
          <cell r="C205">
            <v>5443</v>
          </cell>
          <cell r="D205">
            <v>1188</v>
          </cell>
          <cell r="E205">
            <v>616</v>
          </cell>
          <cell r="F205">
            <v>6</v>
          </cell>
          <cell r="G205">
            <v>343</v>
          </cell>
          <cell r="H205">
            <v>73</v>
          </cell>
          <cell r="I205">
            <v>1398</v>
          </cell>
          <cell r="J205">
            <v>104</v>
          </cell>
          <cell r="K205">
            <v>9171</v>
          </cell>
        </row>
        <row r="206">
          <cell r="B206" t="str">
            <v>2204</v>
          </cell>
          <cell r="C206">
            <v>4613</v>
          </cell>
          <cell r="D206">
            <v>405</v>
          </cell>
          <cell r="E206">
            <v>237</v>
          </cell>
          <cell r="F206">
            <v>4</v>
          </cell>
          <cell r="G206">
            <v>337</v>
          </cell>
          <cell r="H206">
            <v>37</v>
          </cell>
          <cell r="I206">
            <v>1201</v>
          </cell>
          <cell r="J206">
            <v>901</v>
          </cell>
          <cell r="K206">
            <v>7735</v>
          </cell>
        </row>
        <row r="207">
          <cell r="B207" t="str">
            <v>2205</v>
          </cell>
          <cell r="C207">
            <v>12152</v>
          </cell>
          <cell r="D207">
            <v>2549</v>
          </cell>
          <cell r="E207">
            <v>1062</v>
          </cell>
          <cell r="F207">
            <v>22</v>
          </cell>
          <cell r="G207">
            <v>3180</v>
          </cell>
          <cell r="H207">
            <v>247</v>
          </cell>
          <cell r="I207">
            <v>2138</v>
          </cell>
          <cell r="J207">
            <v>140</v>
          </cell>
          <cell r="K207">
            <v>21490</v>
          </cell>
        </row>
        <row r="208">
          <cell r="B208" t="str">
            <v>2206</v>
          </cell>
          <cell r="C208">
            <v>9860</v>
          </cell>
          <cell r="D208">
            <v>1652</v>
          </cell>
          <cell r="E208">
            <v>576</v>
          </cell>
          <cell r="F208">
            <v>40</v>
          </cell>
          <cell r="G208">
            <v>801</v>
          </cell>
          <cell r="H208">
            <v>132</v>
          </cell>
          <cell r="I208">
            <v>3221</v>
          </cell>
          <cell r="J208">
            <v>65</v>
          </cell>
          <cell r="K208">
            <v>16347</v>
          </cell>
        </row>
        <row r="209">
          <cell r="B209" t="str">
            <v>2207</v>
          </cell>
          <cell r="C209">
            <v>5943</v>
          </cell>
          <cell r="D209">
            <v>1262</v>
          </cell>
          <cell r="E209">
            <v>831</v>
          </cell>
          <cell r="F209">
            <v>76</v>
          </cell>
          <cell r="G209">
            <v>882</v>
          </cell>
          <cell r="H209">
            <v>101</v>
          </cell>
          <cell r="I209">
            <v>1269</v>
          </cell>
          <cell r="J209">
            <v>173</v>
          </cell>
          <cell r="K209">
            <v>10537</v>
          </cell>
        </row>
        <row r="210">
          <cell r="B210" t="str">
            <v>2208</v>
          </cell>
          <cell r="C210">
            <v>22627</v>
          </cell>
          <cell r="D210">
            <v>3884</v>
          </cell>
          <cell r="E210">
            <v>1051</v>
          </cell>
          <cell r="F210">
            <v>20</v>
          </cell>
          <cell r="G210">
            <v>2529</v>
          </cell>
          <cell r="H210">
            <v>131</v>
          </cell>
          <cell r="I210">
            <v>1249</v>
          </cell>
          <cell r="J210">
            <v>436</v>
          </cell>
          <cell r="K210">
            <v>31927</v>
          </cell>
        </row>
        <row r="211">
          <cell r="B211" t="str">
            <v>2209</v>
          </cell>
          <cell r="C211">
            <v>39084</v>
          </cell>
          <cell r="D211">
            <v>3557</v>
          </cell>
          <cell r="E211">
            <v>1468</v>
          </cell>
          <cell r="F211">
            <v>195</v>
          </cell>
          <cell r="G211">
            <v>1709</v>
          </cell>
          <cell r="H211">
            <v>437</v>
          </cell>
          <cell r="I211">
            <v>1858</v>
          </cell>
          <cell r="J211">
            <v>344</v>
          </cell>
          <cell r="K211">
            <v>48652</v>
          </cell>
        </row>
        <row r="212">
          <cell r="B212" t="str">
            <v>2210</v>
          </cell>
          <cell r="C212">
            <v>9339</v>
          </cell>
          <cell r="D212">
            <v>1836</v>
          </cell>
          <cell r="E212">
            <v>772</v>
          </cell>
          <cell r="F212">
            <v>14</v>
          </cell>
          <cell r="G212">
            <v>3797</v>
          </cell>
          <cell r="H212">
            <v>107</v>
          </cell>
          <cell r="I212">
            <v>1897</v>
          </cell>
          <cell r="J212">
            <v>338</v>
          </cell>
          <cell r="K212">
            <v>18100</v>
          </cell>
        </row>
        <row r="213">
          <cell r="B213" t="str">
            <v>2301</v>
          </cell>
          <cell r="C213">
            <v>66162</v>
          </cell>
          <cell r="D213">
            <v>3645</v>
          </cell>
          <cell r="E213">
            <v>13206</v>
          </cell>
          <cell r="F213">
            <v>3428</v>
          </cell>
          <cell r="G213">
            <v>2502</v>
          </cell>
          <cell r="H213">
            <v>57</v>
          </cell>
          <cell r="I213">
            <v>442</v>
          </cell>
          <cell r="J213">
            <v>338</v>
          </cell>
          <cell r="K213">
            <v>89780</v>
          </cell>
        </row>
        <row r="214">
          <cell r="B214" t="str">
            <v>2302</v>
          </cell>
          <cell r="C214">
            <v>1089</v>
          </cell>
          <cell r="D214">
            <v>40</v>
          </cell>
          <cell r="E214">
            <v>19</v>
          </cell>
          <cell r="F214">
            <v>0</v>
          </cell>
          <cell r="G214">
            <v>750</v>
          </cell>
          <cell r="H214">
            <v>264</v>
          </cell>
          <cell r="I214">
            <v>247</v>
          </cell>
          <cell r="J214">
            <v>4</v>
          </cell>
          <cell r="K214">
            <v>2413</v>
          </cell>
        </row>
        <row r="215">
          <cell r="B215" t="str">
            <v>2303</v>
          </cell>
          <cell r="C215">
            <v>2435</v>
          </cell>
          <cell r="D215">
            <v>94</v>
          </cell>
          <cell r="E215">
            <v>148</v>
          </cell>
          <cell r="F215">
            <v>195</v>
          </cell>
          <cell r="G215">
            <v>71</v>
          </cell>
          <cell r="H215">
            <v>6</v>
          </cell>
          <cell r="I215">
            <v>109</v>
          </cell>
          <cell r="J215">
            <v>7</v>
          </cell>
          <cell r="K215">
            <v>3065</v>
          </cell>
        </row>
        <row r="216">
          <cell r="B216" t="str">
            <v>2304</v>
          </cell>
          <cell r="C216">
            <v>1515</v>
          </cell>
          <cell r="D216">
            <v>33</v>
          </cell>
          <cell r="E216">
            <v>18</v>
          </cell>
          <cell r="F216">
            <v>1</v>
          </cell>
          <cell r="G216">
            <v>324</v>
          </cell>
          <cell r="H216">
            <v>88</v>
          </cell>
          <cell r="I216">
            <v>300</v>
          </cell>
          <cell r="J216">
            <v>7</v>
          </cell>
          <cell r="K216">
            <v>2286</v>
          </cell>
        </row>
        <row r="217">
          <cell r="B217" t="str">
            <v>2401</v>
          </cell>
          <cell r="C217">
            <v>30023</v>
          </cell>
          <cell r="D217">
            <v>3796</v>
          </cell>
          <cell r="E217">
            <v>1765</v>
          </cell>
          <cell r="F217">
            <v>2169</v>
          </cell>
          <cell r="G217">
            <v>327</v>
          </cell>
          <cell r="H217">
            <v>24</v>
          </cell>
          <cell r="I217">
            <v>1432</v>
          </cell>
          <cell r="J217">
            <v>2052</v>
          </cell>
          <cell r="K217">
            <v>41588</v>
          </cell>
        </row>
        <row r="218">
          <cell r="B218" t="str">
            <v>2402</v>
          </cell>
          <cell r="C218">
            <v>3511</v>
          </cell>
          <cell r="D218">
            <v>615</v>
          </cell>
          <cell r="E218">
            <v>346</v>
          </cell>
          <cell r="F218">
            <v>757</v>
          </cell>
          <cell r="G218">
            <v>147</v>
          </cell>
          <cell r="H218">
            <v>9</v>
          </cell>
          <cell r="I218">
            <v>7</v>
          </cell>
          <cell r="J218">
            <v>229</v>
          </cell>
          <cell r="K218">
            <v>5621</v>
          </cell>
        </row>
        <row r="219">
          <cell r="B219" t="str">
            <v>2403</v>
          </cell>
          <cell r="C219">
            <v>7890</v>
          </cell>
          <cell r="D219">
            <v>2304</v>
          </cell>
          <cell r="E219">
            <v>606</v>
          </cell>
          <cell r="F219">
            <v>1827</v>
          </cell>
          <cell r="G219">
            <v>217</v>
          </cell>
          <cell r="H219">
            <v>3</v>
          </cell>
          <cell r="I219">
            <v>128</v>
          </cell>
          <cell r="J219">
            <v>709</v>
          </cell>
          <cell r="K219">
            <v>13684</v>
          </cell>
        </row>
        <row r="220">
          <cell r="B220" t="str">
            <v>2501</v>
          </cell>
          <cell r="C220">
            <v>42599</v>
          </cell>
          <cell r="D220">
            <v>12544</v>
          </cell>
          <cell r="E220">
            <v>2660</v>
          </cell>
          <cell r="F220">
            <v>673</v>
          </cell>
          <cell r="G220">
            <v>23319</v>
          </cell>
          <cell r="H220">
            <v>40</v>
          </cell>
          <cell r="I220">
            <v>3945</v>
          </cell>
          <cell r="J220">
            <v>4176</v>
          </cell>
          <cell r="K220">
            <v>89956</v>
          </cell>
        </row>
        <row r="221">
          <cell r="B221" t="str">
            <v>2502</v>
          </cell>
          <cell r="C221">
            <v>3153</v>
          </cell>
          <cell r="D221">
            <v>1501</v>
          </cell>
          <cell r="E221">
            <v>637</v>
          </cell>
          <cell r="F221">
            <v>9</v>
          </cell>
          <cell r="G221">
            <v>1671</v>
          </cell>
          <cell r="H221">
            <v>243</v>
          </cell>
          <cell r="I221">
            <v>4743</v>
          </cell>
          <cell r="J221">
            <v>172</v>
          </cell>
          <cell r="K221">
            <v>12129</v>
          </cell>
        </row>
        <row r="222">
          <cell r="B222" t="str">
            <v>2503</v>
          </cell>
          <cell r="C222">
            <v>7232</v>
          </cell>
          <cell r="D222">
            <v>1942</v>
          </cell>
          <cell r="E222">
            <v>779</v>
          </cell>
          <cell r="F222">
            <v>54</v>
          </cell>
          <cell r="G222">
            <v>2521</v>
          </cell>
          <cell r="H222">
            <v>148</v>
          </cell>
          <cell r="I222">
            <v>2049</v>
          </cell>
          <cell r="J222">
            <v>279</v>
          </cell>
          <cell r="K222">
            <v>15004</v>
          </cell>
        </row>
        <row r="223">
          <cell r="B223" t="str">
            <v>2504</v>
          </cell>
          <cell r="C223">
            <v>2</v>
          </cell>
          <cell r="D223">
            <v>24</v>
          </cell>
          <cell r="E223">
            <v>1</v>
          </cell>
          <cell r="F223">
            <v>1</v>
          </cell>
          <cell r="G223">
            <v>459</v>
          </cell>
          <cell r="H223">
            <v>8</v>
          </cell>
          <cell r="I223">
            <v>163</v>
          </cell>
          <cell r="J223">
            <v>25</v>
          </cell>
          <cell r="K223">
            <v>683</v>
          </cell>
        </row>
        <row r="224">
          <cell r="B224" t="str">
            <v>Código</v>
          </cell>
          <cell r="C224" t="str">
            <v>Red pública dentro de la vivienda</v>
          </cell>
          <cell r="D224" t="str">
            <v>Red pública fuera de la vivienda (dentro del edificio)</v>
          </cell>
          <cell r="E224" t="str">
            <v>Pilón o pileta de uso público</v>
          </cell>
          <cell r="F224" t="str">
            <v>Camión, cisterna u otro similar</v>
          </cell>
          <cell r="G224" t="str">
            <v>Pozo (agua subterránea)</v>
          </cell>
          <cell r="H224" t="str">
            <v>Manantial o puquio</v>
          </cell>
          <cell r="I224" t="str">
            <v>Río, acequia, lago, laguna</v>
          </cell>
          <cell r="J224" t="str">
            <v>Otro</v>
          </cell>
          <cell r="K224" t="str">
            <v>Total</v>
          </cell>
        </row>
        <row r="225">
          <cell r="B225" t="str">
            <v>010101</v>
          </cell>
          <cell r="C225">
            <v>6124</v>
          </cell>
          <cell r="D225">
            <v>506</v>
          </cell>
          <cell r="E225">
            <v>58</v>
          </cell>
          <cell r="F225">
            <v>51</v>
          </cell>
          <cell r="G225">
            <v>511</v>
          </cell>
          <cell r="H225">
            <v>43</v>
          </cell>
          <cell r="I225">
            <v>42</v>
          </cell>
          <cell r="J225">
            <v>20</v>
          </cell>
          <cell r="K225">
            <v>7355</v>
          </cell>
        </row>
        <row r="226">
          <cell r="B226" t="str">
            <v>010102</v>
          </cell>
          <cell r="C226">
            <v>98</v>
          </cell>
          <cell r="D226">
            <v>1</v>
          </cell>
          <cell r="E226">
            <v>0</v>
          </cell>
          <cell r="F226">
            <v>0</v>
          </cell>
          <cell r="G226">
            <v>0</v>
          </cell>
          <cell r="H226">
            <v>1</v>
          </cell>
          <cell r="I226">
            <v>0</v>
          </cell>
          <cell r="J226">
            <v>0</v>
          </cell>
          <cell r="K226">
            <v>100</v>
          </cell>
        </row>
        <row r="227">
          <cell r="B227" t="str">
            <v>010103</v>
          </cell>
          <cell r="C227">
            <v>151</v>
          </cell>
          <cell r="D227">
            <v>72</v>
          </cell>
          <cell r="E227">
            <v>10</v>
          </cell>
          <cell r="F227">
            <v>0</v>
          </cell>
          <cell r="G227">
            <v>12</v>
          </cell>
          <cell r="H227">
            <v>3</v>
          </cell>
          <cell r="I227">
            <v>78</v>
          </cell>
          <cell r="J227">
            <v>7</v>
          </cell>
          <cell r="K227">
            <v>333</v>
          </cell>
        </row>
        <row r="228">
          <cell r="B228" t="str">
            <v>010104</v>
          </cell>
          <cell r="C228">
            <v>184</v>
          </cell>
          <cell r="D228">
            <v>1</v>
          </cell>
          <cell r="E228">
            <v>0</v>
          </cell>
          <cell r="F228">
            <v>0</v>
          </cell>
          <cell r="G228">
            <v>19</v>
          </cell>
          <cell r="H228">
            <v>4</v>
          </cell>
          <cell r="I228">
            <v>3</v>
          </cell>
          <cell r="J228">
            <v>1</v>
          </cell>
          <cell r="K228">
            <v>212</v>
          </cell>
        </row>
        <row r="229">
          <cell r="B229" t="str">
            <v>010105</v>
          </cell>
          <cell r="C229">
            <v>44</v>
          </cell>
          <cell r="D229">
            <v>119</v>
          </cell>
          <cell r="E229">
            <v>0</v>
          </cell>
          <cell r="F229">
            <v>0</v>
          </cell>
          <cell r="G229">
            <v>26</v>
          </cell>
          <cell r="H229">
            <v>5</v>
          </cell>
          <cell r="I229">
            <v>9</v>
          </cell>
          <cell r="J229">
            <v>1</v>
          </cell>
          <cell r="K229">
            <v>204</v>
          </cell>
        </row>
        <row r="230">
          <cell r="B230" t="str">
            <v>010106</v>
          </cell>
          <cell r="C230">
            <v>339</v>
          </cell>
          <cell r="D230">
            <v>1</v>
          </cell>
          <cell r="E230">
            <v>55</v>
          </cell>
          <cell r="F230">
            <v>0</v>
          </cell>
          <cell r="G230">
            <v>9</v>
          </cell>
          <cell r="H230">
            <v>2</v>
          </cell>
          <cell r="I230">
            <v>123</v>
          </cell>
          <cell r="J230">
            <v>0</v>
          </cell>
          <cell r="K230">
            <v>529</v>
          </cell>
        </row>
        <row r="231">
          <cell r="B231" t="str">
            <v>010107</v>
          </cell>
          <cell r="C231">
            <v>21</v>
          </cell>
          <cell r="D231">
            <v>126</v>
          </cell>
          <cell r="E231">
            <v>1</v>
          </cell>
          <cell r="F231">
            <v>0</v>
          </cell>
          <cell r="G231">
            <v>1</v>
          </cell>
          <cell r="H231">
            <v>0</v>
          </cell>
          <cell r="I231">
            <v>4</v>
          </cell>
          <cell r="J231">
            <v>0</v>
          </cell>
          <cell r="K231">
            <v>153</v>
          </cell>
        </row>
        <row r="232">
          <cell r="B232" t="str">
            <v>010108</v>
          </cell>
          <cell r="C232">
            <v>86</v>
          </cell>
          <cell r="D232">
            <v>15</v>
          </cell>
          <cell r="E232">
            <v>0</v>
          </cell>
          <cell r="F232">
            <v>0</v>
          </cell>
          <cell r="G232">
            <v>7</v>
          </cell>
          <cell r="H232">
            <v>2</v>
          </cell>
          <cell r="I232">
            <v>0</v>
          </cell>
          <cell r="J232">
            <v>0</v>
          </cell>
          <cell r="K232">
            <v>110</v>
          </cell>
        </row>
        <row r="233">
          <cell r="B233" t="str">
            <v>010109</v>
          </cell>
          <cell r="C233">
            <v>636</v>
          </cell>
          <cell r="D233">
            <v>353</v>
          </cell>
          <cell r="E233">
            <v>6</v>
          </cell>
          <cell r="F233">
            <v>0</v>
          </cell>
          <cell r="G233">
            <v>31</v>
          </cell>
          <cell r="H233">
            <v>0</v>
          </cell>
          <cell r="I233">
            <v>33</v>
          </cell>
          <cell r="J233">
            <v>4</v>
          </cell>
          <cell r="K233">
            <v>1063</v>
          </cell>
        </row>
        <row r="234">
          <cell r="B234" t="str">
            <v>010110</v>
          </cell>
          <cell r="C234">
            <v>769</v>
          </cell>
          <cell r="D234">
            <v>77</v>
          </cell>
          <cell r="E234">
            <v>1</v>
          </cell>
          <cell r="F234">
            <v>0</v>
          </cell>
          <cell r="G234">
            <v>39</v>
          </cell>
          <cell r="H234">
            <v>25</v>
          </cell>
          <cell r="I234">
            <v>65</v>
          </cell>
          <cell r="J234">
            <v>15</v>
          </cell>
          <cell r="K234">
            <v>991</v>
          </cell>
        </row>
        <row r="235">
          <cell r="B235" t="str">
            <v>010111</v>
          </cell>
          <cell r="C235">
            <v>193</v>
          </cell>
          <cell r="D235">
            <v>36</v>
          </cell>
          <cell r="E235">
            <v>1</v>
          </cell>
          <cell r="F235">
            <v>0</v>
          </cell>
          <cell r="G235">
            <v>4</v>
          </cell>
          <cell r="H235">
            <v>0</v>
          </cell>
          <cell r="I235">
            <v>2</v>
          </cell>
          <cell r="J235">
            <v>4</v>
          </cell>
          <cell r="K235">
            <v>240</v>
          </cell>
        </row>
        <row r="236">
          <cell r="B236" t="str">
            <v>010112</v>
          </cell>
          <cell r="C236">
            <v>198</v>
          </cell>
          <cell r="D236">
            <v>62</v>
          </cell>
          <cell r="E236">
            <v>0</v>
          </cell>
          <cell r="F236">
            <v>0</v>
          </cell>
          <cell r="G236">
            <v>21</v>
          </cell>
          <cell r="H236">
            <v>5</v>
          </cell>
          <cell r="I236">
            <v>7</v>
          </cell>
          <cell r="J236">
            <v>5</v>
          </cell>
          <cell r="K236">
            <v>298</v>
          </cell>
        </row>
        <row r="237">
          <cell r="B237" t="str">
            <v>010113</v>
          </cell>
          <cell r="C237">
            <v>370</v>
          </cell>
          <cell r="D237">
            <v>13</v>
          </cell>
          <cell r="E237">
            <v>1</v>
          </cell>
          <cell r="F237">
            <v>0</v>
          </cell>
          <cell r="G237">
            <v>4</v>
          </cell>
          <cell r="H237">
            <v>0</v>
          </cell>
          <cell r="I237">
            <v>4</v>
          </cell>
          <cell r="J237">
            <v>0</v>
          </cell>
          <cell r="K237">
            <v>392</v>
          </cell>
        </row>
        <row r="238">
          <cell r="B238" t="str">
            <v>010114</v>
          </cell>
          <cell r="C238">
            <v>593</v>
          </cell>
          <cell r="D238">
            <v>1</v>
          </cell>
          <cell r="E238">
            <v>4</v>
          </cell>
          <cell r="F238">
            <v>0</v>
          </cell>
          <cell r="G238">
            <v>45</v>
          </cell>
          <cell r="H238">
            <v>4</v>
          </cell>
          <cell r="I238">
            <v>30</v>
          </cell>
          <cell r="J238">
            <v>0</v>
          </cell>
          <cell r="K238">
            <v>677</v>
          </cell>
        </row>
        <row r="239">
          <cell r="B239" t="str">
            <v>010115</v>
          </cell>
          <cell r="C239">
            <v>127</v>
          </cell>
          <cell r="D239">
            <v>27</v>
          </cell>
          <cell r="E239">
            <v>1</v>
          </cell>
          <cell r="F239">
            <v>0</v>
          </cell>
          <cell r="G239">
            <v>2</v>
          </cell>
          <cell r="H239">
            <v>0</v>
          </cell>
          <cell r="I239">
            <v>0</v>
          </cell>
          <cell r="J239">
            <v>0</v>
          </cell>
          <cell r="K239">
            <v>157</v>
          </cell>
        </row>
        <row r="240">
          <cell r="B240" t="str">
            <v>010116</v>
          </cell>
          <cell r="C240">
            <v>2</v>
          </cell>
          <cell r="D240">
            <v>99</v>
          </cell>
          <cell r="E240">
            <v>4</v>
          </cell>
          <cell r="F240">
            <v>0</v>
          </cell>
          <cell r="G240">
            <v>16</v>
          </cell>
          <cell r="H240">
            <v>0</v>
          </cell>
          <cell r="I240">
            <v>9</v>
          </cell>
          <cell r="J240">
            <v>1</v>
          </cell>
          <cell r="K240">
            <v>131</v>
          </cell>
        </row>
        <row r="241">
          <cell r="B241" t="str">
            <v>010117</v>
          </cell>
          <cell r="C241">
            <v>22</v>
          </cell>
          <cell r="D241">
            <v>45</v>
          </cell>
          <cell r="E241">
            <v>48</v>
          </cell>
          <cell r="F241">
            <v>1</v>
          </cell>
          <cell r="G241">
            <v>109</v>
          </cell>
          <cell r="H241">
            <v>10</v>
          </cell>
          <cell r="I241">
            <v>59</v>
          </cell>
          <cell r="J241">
            <v>0</v>
          </cell>
          <cell r="K241">
            <v>294</v>
          </cell>
        </row>
        <row r="242">
          <cell r="B242" t="str">
            <v>010118</v>
          </cell>
          <cell r="C242">
            <v>76</v>
          </cell>
          <cell r="D242">
            <v>1</v>
          </cell>
          <cell r="E242">
            <v>0</v>
          </cell>
          <cell r="F242">
            <v>0</v>
          </cell>
          <cell r="G242">
            <v>6</v>
          </cell>
          <cell r="H242">
            <v>2</v>
          </cell>
          <cell r="I242">
            <v>17</v>
          </cell>
          <cell r="J242">
            <v>0</v>
          </cell>
          <cell r="K242">
            <v>102</v>
          </cell>
        </row>
        <row r="243">
          <cell r="B243" t="str">
            <v>010119</v>
          </cell>
          <cell r="C243">
            <v>159</v>
          </cell>
          <cell r="D243">
            <v>11</v>
          </cell>
          <cell r="E243">
            <v>0</v>
          </cell>
          <cell r="F243">
            <v>0</v>
          </cell>
          <cell r="G243">
            <v>1</v>
          </cell>
          <cell r="H243">
            <v>0</v>
          </cell>
          <cell r="I243">
            <v>2</v>
          </cell>
          <cell r="J243">
            <v>0</v>
          </cell>
          <cell r="K243">
            <v>173</v>
          </cell>
        </row>
        <row r="244">
          <cell r="B244" t="str">
            <v>010120</v>
          </cell>
          <cell r="C244">
            <v>377</v>
          </cell>
          <cell r="D244">
            <v>1</v>
          </cell>
          <cell r="E244">
            <v>0</v>
          </cell>
          <cell r="F244">
            <v>0</v>
          </cell>
          <cell r="G244">
            <v>10</v>
          </cell>
          <cell r="H244">
            <v>0</v>
          </cell>
          <cell r="I244">
            <v>13</v>
          </cell>
          <cell r="J244">
            <v>1</v>
          </cell>
          <cell r="K244">
            <v>402</v>
          </cell>
        </row>
        <row r="245">
          <cell r="B245" t="str">
            <v>010121</v>
          </cell>
          <cell r="C245">
            <v>39</v>
          </cell>
          <cell r="D245">
            <v>37</v>
          </cell>
          <cell r="E245">
            <v>0</v>
          </cell>
          <cell r="F245">
            <v>0</v>
          </cell>
          <cell r="G245">
            <v>5</v>
          </cell>
          <cell r="H245">
            <v>0</v>
          </cell>
          <cell r="I245">
            <v>0</v>
          </cell>
          <cell r="J245">
            <v>2</v>
          </cell>
          <cell r="K245">
            <v>83</v>
          </cell>
        </row>
        <row r="246">
          <cell r="B246" t="str">
            <v>010201</v>
          </cell>
          <cell r="C246">
            <v>5097</v>
          </cell>
          <cell r="D246">
            <v>1231</v>
          </cell>
          <cell r="E246">
            <v>195</v>
          </cell>
          <cell r="F246">
            <v>39</v>
          </cell>
          <cell r="G246">
            <v>50</v>
          </cell>
          <cell r="H246">
            <v>5</v>
          </cell>
          <cell r="I246">
            <v>227</v>
          </cell>
          <cell r="J246">
            <v>62</v>
          </cell>
          <cell r="K246">
            <v>6906</v>
          </cell>
        </row>
        <row r="247">
          <cell r="B247" t="str">
            <v>010202</v>
          </cell>
          <cell r="C247">
            <v>1142</v>
          </cell>
          <cell r="D247">
            <v>762</v>
          </cell>
          <cell r="E247">
            <v>144</v>
          </cell>
          <cell r="F247">
            <v>1</v>
          </cell>
          <cell r="G247">
            <v>260</v>
          </cell>
          <cell r="H247">
            <v>74</v>
          </cell>
          <cell r="I247">
            <v>437</v>
          </cell>
          <cell r="J247">
            <v>24</v>
          </cell>
          <cell r="K247">
            <v>2844</v>
          </cell>
        </row>
        <row r="248">
          <cell r="B248" t="str">
            <v>010203</v>
          </cell>
          <cell r="C248">
            <v>568</v>
          </cell>
          <cell r="D248">
            <v>568</v>
          </cell>
          <cell r="E248">
            <v>33</v>
          </cell>
          <cell r="F248">
            <v>0</v>
          </cell>
          <cell r="G248">
            <v>35</v>
          </cell>
          <cell r="H248">
            <v>17</v>
          </cell>
          <cell r="I248">
            <v>193</v>
          </cell>
          <cell r="J248">
            <v>11</v>
          </cell>
          <cell r="K248">
            <v>1425</v>
          </cell>
        </row>
        <row r="249">
          <cell r="B249" t="str">
            <v>010204</v>
          </cell>
          <cell r="C249">
            <v>218</v>
          </cell>
          <cell r="D249">
            <v>146</v>
          </cell>
          <cell r="E249">
            <v>0</v>
          </cell>
          <cell r="F249">
            <v>0</v>
          </cell>
          <cell r="G249">
            <v>0</v>
          </cell>
          <cell r="H249">
            <v>0</v>
          </cell>
          <cell r="I249">
            <v>12</v>
          </cell>
          <cell r="J249">
            <v>0</v>
          </cell>
          <cell r="K249">
            <v>376</v>
          </cell>
        </row>
        <row r="250">
          <cell r="B250" t="str">
            <v>010205</v>
          </cell>
          <cell r="C250">
            <v>1194</v>
          </cell>
          <cell r="D250">
            <v>729</v>
          </cell>
          <cell r="E250">
            <v>415</v>
          </cell>
          <cell r="F250">
            <v>2</v>
          </cell>
          <cell r="G250">
            <v>1522</v>
          </cell>
          <cell r="H250">
            <v>172</v>
          </cell>
          <cell r="I250">
            <v>1701</v>
          </cell>
          <cell r="J250">
            <v>401</v>
          </cell>
          <cell r="K250">
            <v>6136</v>
          </cell>
        </row>
        <row r="251">
          <cell r="B251" t="str">
            <v>010206</v>
          </cell>
          <cell r="C251">
            <v>981</v>
          </cell>
          <cell r="D251">
            <v>673</v>
          </cell>
          <cell r="E251">
            <v>19</v>
          </cell>
          <cell r="F251">
            <v>0</v>
          </cell>
          <cell r="G251">
            <v>21</v>
          </cell>
          <cell r="H251">
            <v>1</v>
          </cell>
          <cell r="I251">
            <v>131</v>
          </cell>
          <cell r="J251">
            <v>5</v>
          </cell>
          <cell r="K251">
            <v>1831</v>
          </cell>
        </row>
        <row r="252">
          <cell r="B252" t="str">
            <v>010301</v>
          </cell>
          <cell r="C252">
            <v>349</v>
          </cell>
          <cell r="D252">
            <v>8</v>
          </cell>
          <cell r="E252">
            <v>10</v>
          </cell>
          <cell r="F252">
            <v>0</v>
          </cell>
          <cell r="G252">
            <v>14</v>
          </cell>
          <cell r="H252">
            <v>16</v>
          </cell>
          <cell r="I252">
            <v>5</v>
          </cell>
          <cell r="J252">
            <v>18</v>
          </cell>
          <cell r="K252">
            <v>420</v>
          </cell>
        </row>
        <row r="253">
          <cell r="B253" t="str">
            <v>010302</v>
          </cell>
          <cell r="C253">
            <v>94</v>
          </cell>
          <cell r="D253">
            <v>1</v>
          </cell>
          <cell r="E253">
            <v>2</v>
          </cell>
          <cell r="F253">
            <v>0</v>
          </cell>
          <cell r="G253">
            <v>5</v>
          </cell>
          <cell r="H253">
            <v>0</v>
          </cell>
          <cell r="I253">
            <v>3</v>
          </cell>
          <cell r="J253">
            <v>0</v>
          </cell>
          <cell r="K253">
            <v>105</v>
          </cell>
        </row>
        <row r="254">
          <cell r="B254" t="str">
            <v>010303</v>
          </cell>
          <cell r="C254">
            <v>70</v>
          </cell>
          <cell r="D254">
            <v>6</v>
          </cell>
          <cell r="E254">
            <v>5</v>
          </cell>
          <cell r="F254">
            <v>0</v>
          </cell>
          <cell r="G254">
            <v>0</v>
          </cell>
          <cell r="H254">
            <v>0</v>
          </cell>
          <cell r="I254">
            <v>4</v>
          </cell>
          <cell r="J254">
            <v>1</v>
          </cell>
          <cell r="K254">
            <v>86</v>
          </cell>
        </row>
        <row r="255">
          <cell r="B255" t="str">
            <v>010304</v>
          </cell>
          <cell r="C255">
            <v>38</v>
          </cell>
          <cell r="D255">
            <v>157</v>
          </cell>
          <cell r="E255">
            <v>8</v>
          </cell>
          <cell r="F255">
            <v>0</v>
          </cell>
          <cell r="G255">
            <v>18</v>
          </cell>
          <cell r="H255">
            <v>0</v>
          </cell>
          <cell r="I255">
            <v>8</v>
          </cell>
          <cell r="J255">
            <v>4</v>
          </cell>
          <cell r="K255">
            <v>233</v>
          </cell>
        </row>
        <row r="256">
          <cell r="B256" t="str">
            <v>010305</v>
          </cell>
          <cell r="C256">
            <v>181</v>
          </cell>
          <cell r="D256">
            <v>5</v>
          </cell>
          <cell r="E256">
            <v>22</v>
          </cell>
          <cell r="F256">
            <v>0</v>
          </cell>
          <cell r="G256">
            <v>7</v>
          </cell>
          <cell r="H256">
            <v>0</v>
          </cell>
          <cell r="I256">
            <v>9</v>
          </cell>
          <cell r="J256">
            <v>1</v>
          </cell>
          <cell r="K256">
            <v>225</v>
          </cell>
        </row>
        <row r="257">
          <cell r="B257" t="str">
            <v>010306</v>
          </cell>
          <cell r="C257">
            <v>1071</v>
          </cell>
          <cell r="D257">
            <v>241</v>
          </cell>
          <cell r="E257">
            <v>43</v>
          </cell>
          <cell r="F257">
            <v>0</v>
          </cell>
          <cell r="G257">
            <v>178</v>
          </cell>
          <cell r="H257">
            <v>15</v>
          </cell>
          <cell r="I257">
            <v>30</v>
          </cell>
          <cell r="J257">
            <v>8</v>
          </cell>
          <cell r="K257">
            <v>1586</v>
          </cell>
        </row>
        <row r="258">
          <cell r="B258" t="str">
            <v>010307</v>
          </cell>
          <cell r="C258">
            <v>1473</v>
          </cell>
          <cell r="D258">
            <v>250</v>
          </cell>
          <cell r="E258">
            <v>86</v>
          </cell>
          <cell r="F258">
            <v>1</v>
          </cell>
          <cell r="G258">
            <v>25</v>
          </cell>
          <cell r="H258">
            <v>10</v>
          </cell>
          <cell r="I258">
            <v>187</v>
          </cell>
          <cell r="J258">
            <v>21</v>
          </cell>
          <cell r="K258">
            <v>2053</v>
          </cell>
        </row>
        <row r="259">
          <cell r="B259" t="str">
            <v>010308</v>
          </cell>
          <cell r="C259">
            <v>0</v>
          </cell>
          <cell r="D259">
            <v>62</v>
          </cell>
          <cell r="E259">
            <v>0</v>
          </cell>
          <cell r="F259">
            <v>0</v>
          </cell>
          <cell r="G259">
            <v>7</v>
          </cell>
          <cell r="H259">
            <v>1</v>
          </cell>
          <cell r="I259">
            <v>7</v>
          </cell>
          <cell r="J259">
            <v>0</v>
          </cell>
          <cell r="K259">
            <v>77</v>
          </cell>
        </row>
        <row r="260">
          <cell r="B260" t="str">
            <v>010309</v>
          </cell>
          <cell r="C260">
            <v>94</v>
          </cell>
          <cell r="D260">
            <v>37</v>
          </cell>
          <cell r="E260">
            <v>1</v>
          </cell>
          <cell r="F260">
            <v>0</v>
          </cell>
          <cell r="G260">
            <v>15</v>
          </cell>
          <cell r="H260">
            <v>7</v>
          </cell>
          <cell r="I260">
            <v>25</v>
          </cell>
          <cell r="J260">
            <v>0</v>
          </cell>
          <cell r="K260">
            <v>179</v>
          </cell>
        </row>
        <row r="261">
          <cell r="B261" t="str">
            <v>010310</v>
          </cell>
          <cell r="C261">
            <v>280</v>
          </cell>
          <cell r="D261">
            <v>68</v>
          </cell>
          <cell r="E261">
            <v>14</v>
          </cell>
          <cell r="F261">
            <v>0</v>
          </cell>
          <cell r="G261">
            <v>48</v>
          </cell>
          <cell r="H261">
            <v>4</v>
          </cell>
          <cell r="I261">
            <v>8</v>
          </cell>
          <cell r="J261">
            <v>14</v>
          </cell>
          <cell r="K261">
            <v>436</v>
          </cell>
        </row>
        <row r="262">
          <cell r="B262" t="str">
            <v>010311</v>
          </cell>
          <cell r="C262">
            <v>216</v>
          </cell>
          <cell r="D262">
            <v>60</v>
          </cell>
          <cell r="E262">
            <v>0</v>
          </cell>
          <cell r="F262">
            <v>0</v>
          </cell>
          <cell r="G262">
            <v>8</v>
          </cell>
          <cell r="H262">
            <v>4</v>
          </cell>
          <cell r="I262">
            <v>0</v>
          </cell>
          <cell r="J262">
            <v>1</v>
          </cell>
          <cell r="K262">
            <v>289</v>
          </cell>
        </row>
        <row r="263">
          <cell r="B263" t="str">
            <v>010312</v>
          </cell>
          <cell r="C263">
            <v>693</v>
          </cell>
          <cell r="D263">
            <v>596</v>
          </cell>
          <cell r="E263">
            <v>28</v>
          </cell>
          <cell r="F263">
            <v>0</v>
          </cell>
          <cell r="G263">
            <v>151</v>
          </cell>
          <cell r="H263">
            <v>11</v>
          </cell>
          <cell r="I263">
            <v>103</v>
          </cell>
          <cell r="J263">
            <v>36</v>
          </cell>
          <cell r="K263">
            <v>1618</v>
          </cell>
        </row>
        <row r="264">
          <cell r="B264" t="str">
            <v>010401</v>
          </cell>
          <cell r="C264">
            <v>862</v>
          </cell>
          <cell r="D264">
            <v>327</v>
          </cell>
          <cell r="E264">
            <v>303</v>
          </cell>
          <cell r="F264">
            <v>2</v>
          </cell>
          <cell r="G264">
            <v>1484</v>
          </cell>
          <cell r="H264">
            <v>196</v>
          </cell>
          <cell r="I264">
            <v>1220</v>
          </cell>
          <cell r="J264">
            <v>187</v>
          </cell>
          <cell r="K264">
            <v>4581</v>
          </cell>
        </row>
        <row r="265">
          <cell r="B265" t="str">
            <v>010402</v>
          </cell>
          <cell r="C265">
            <v>8</v>
          </cell>
          <cell r="D265">
            <v>227</v>
          </cell>
          <cell r="E265">
            <v>274</v>
          </cell>
          <cell r="F265">
            <v>0</v>
          </cell>
          <cell r="G265">
            <v>606</v>
          </cell>
          <cell r="H265">
            <v>240</v>
          </cell>
          <cell r="I265">
            <v>619</v>
          </cell>
          <cell r="J265">
            <v>96</v>
          </cell>
          <cell r="K265">
            <v>2070</v>
          </cell>
        </row>
        <row r="266">
          <cell r="B266" t="str">
            <v>010403</v>
          </cell>
          <cell r="C266">
            <v>253</v>
          </cell>
          <cell r="D266">
            <v>192</v>
          </cell>
          <cell r="E266">
            <v>389</v>
          </cell>
          <cell r="F266">
            <v>1</v>
          </cell>
          <cell r="G266">
            <v>523</v>
          </cell>
          <cell r="H266">
            <v>5</v>
          </cell>
          <cell r="I266">
            <v>1676</v>
          </cell>
          <cell r="J266">
            <v>26</v>
          </cell>
          <cell r="K266">
            <v>3065</v>
          </cell>
        </row>
        <row r="267">
          <cell r="B267" t="str">
            <v>010501</v>
          </cell>
          <cell r="C267">
            <v>645</v>
          </cell>
          <cell r="D267">
            <v>21</v>
          </cell>
          <cell r="E267">
            <v>1</v>
          </cell>
          <cell r="F267">
            <v>0</v>
          </cell>
          <cell r="G267">
            <v>30</v>
          </cell>
          <cell r="H267">
            <v>2</v>
          </cell>
          <cell r="I267">
            <v>2</v>
          </cell>
          <cell r="J267">
            <v>0</v>
          </cell>
          <cell r="K267">
            <v>701</v>
          </cell>
        </row>
        <row r="268">
          <cell r="B268" t="str">
            <v>010502</v>
          </cell>
          <cell r="C268">
            <v>842</v>
          </cell>
          <cell r="D268">
            <v>873</v>
          </cell>
          <cell r="E268">
            <v>2</v>
          </cell>
          <cell r="F268">
            <v>0</v>
          </cell>
          <cell r="G268">
            <v>68</v>
          </cell>
          <cell r="H268">
            <v>29</v>
          </cell>
          <cell r="I268">
            <v>0</v>
          </cell>
          <cell r="J268">
            <v>8</v>
          </cell>
          <cell r="K268">
            <v>1822</v>
          </cell>
        </row>
        <row r="269">
          <cell r="B269" t="str">
            <v>010503</v>
          </cell>
          <cell r="C269">
            <v>17</v>
          </cell>
          <cell r="D269">
            <v>100</v>
          </cell>
          <cell r="E269">
            <v>70</v>
          </cell>
          <cell r="F269">
            <v>0</v>
          </cell>
          <cell r="G269">
            <v>141</v>
          </cell>
          <cell r="H269">
            <v>23</v>
          </cell>
          <cell r="I269">
            <v>206</v>
          </cell>
          <cell r="J269">
            <v>2</v>
          </cell>
          <cell r="K269">
            <v>559</v>
          </cell>
        </row>
        <row r="270">
          <cell r="B270" t="str">
            <v>010504</v>
          </cell>
          <cell r="C270">
            <v>419</v>
          </cell>
          <cell r="D270">
            <v>198</v>
          </cell>
          <cell r="E270">
            <v>6</v>
          </cell>
          <cell r="F270">
            <v>0</v>
          </cell>
          <cell r="G270">
            <v>9</v>
          </cell>
          <cell r="H270">
            <v>0</v>
          </cell>
          <cell r="I270">
            <v>1</v>
          </cell>
          <cell r="J270">
            <v>4</v>
          </cell>
          <cell r="K270">
            <v>637</v>
          </cell>
        </row>
        <row r="271">
          <cell r="B271" t="str">
            <v>010505</v>
          </cell>
          <cell r="C271">
            <v>435</v>
          </cell>
          <cell r="D271">
            <v>54</v>
          </cell>
          <cell r="E271">
            <v>1</v>
          </cell>
          <cell r="F271">
            <v>0</v>
          </cell>
          <cell r="G271">
            <v>14</v>
          </cell>
          <cell r="H271">
            <v>2</v>
          </cell>
          <cell r="I271">
            <v>1</v>
          </cell>
          <cell r="J271">
            <v>2</v>
          </cell>
          <cell r="K271">
            <v>509</v>
          </cell>
        </row>
        <row r="272">
          <cell r="B272" t="str">
            <v>010506</v>
          </cell>
          <cell r="C272">
            <v>147</v>
          </cell>
          <cell r="D272">
            <v>1</v>
          </cell>
          <cell r="E272">
            <v>0</v>
          </cell>
          <cell r="F272">
            <v>0</v>
          </cell>
          <cell r="G272">
            <v>11</v>
          </cell>
          <cell r="H272">
            <v>0</v>
          </cell>
          <cell r="I272">
            <v>1</v>
          </cell>
          <cell r="J272">
            <v>0</v>
          </cell>
          <cell r="K272">
            <v>160</v>
          </cell>
        </row>
        <row r="273">
          <cell r="B273" t="str">
            <v>010507</v>
          </cell>
          <cell r="C273">
            <v>108</v>
          </cell>
          <cell r="D273">
            <v>86</v>
          </cell>
          <cell r="E273">
            <v>0</v>
          </cell>
          <cell r="F273">
            <v>0</v>
          </cell>
          <cell r="G273">
            <v>43</v>
          </cell>
          <cell r="H273">
            <v>4</v>
          </cell>
          <cell r="I273">
            <v>3</v>
          </cell>
          <cell r="J273">
            <v>1</v>
          </cell>
          <cell r="K273">
            <v>245</v>
          </cell>
        </row>
        <row r="274">
          <cell r="B274" t="str">
            <v>010508</v>
          </cell>
          <cell r="C274">
            <v>245</v>
          </cell>
          <cell r="D274">
            <v>3</v>
          </cell>
          <cell r="E274">
            <v>2</v>
          </cell>
          <cell r="F274">
            <v>0</v>
          </cell>
          <cell r="G274">
            <v>10</v>
          </cell>
          <cell r="H274">
            <v>0</v>
          </cell>
          <cell r="I274">
            <v>2</v>
          </cell>
          <cell r="J274">
            <v>0</v>
          </cell>
          <cell r="K274">
            <v>262</v>
          </cell>
        </row>
        <row r="275">
          <cell r="B275" t="str">
            <v>010509</v>
          </cell>
          <cell r="C275">
            <v>1005</v>
          </cell>
          <cell r="D275">
            <v>47</v>
          </cell>
          <cell r="E275">
            <v>12</v>
          </cell>
          <cell r="F275">
            <v>0</v>
          </cell>
          <cell r="G275">
            <v>23</v>
          </cell>
          <cell r="H275">
            <v>1</v>
          </cell>
          <cell r="I275">
            <v>3</v>
          </cell>
          <cell r="J275">
            <v>10</v>
          </cell>
          <cell r="K275">
            <v>1101</v>
          </cell>
        </row>
        <row r="276">
          <cell r="B276" t="str">
            <v>010510</v>
          </cell>
          <cell r="C276">
            <v>80</v>
          </cell>
          <cell r="D276">
            <v>15</v>
          </cell>
          <cell r="E276">
            <v>3</v>
          </cell>
          <cell r="F276">
            <v>0</v>
          </cell>
          <cell r="G276">
            <v>2</v>
          </cell>
          <cell r="H276">
            <v>0</v>
          </cell>
          <cell r="I276">
            <v>0</v>
          </cell>
          <cell r="J276">
            <v>0</v>
          </cell>
          <cell r="K276">
            <v>100</v>
          </cell>
        </row>
        <row r="277">
          <cell r="B277" t="str">
            <v>010511</v>
          </cell>
          <cell r="C277">
            <v>208</v>
          </cell>
          <cell r="D277">
            <v>2</v>
          </cell>
          <cell r="E277">
            <v>0</v>
          </cell>
          <cell r="F277">
            <v>0</v>
          </cell>
          <cell r="G277">
            <v>16</v>
          </cell>
          <cell r="H277">
            <v>3</v>
          </cell>
          <cell r="I277">
            <v>11</v>
          </cell>
          <cell r="J277">
            <v>0</v>
          </cell>
          <cell r="K277">
            <v>240</v>
          </cell>
        </row>
        <row r="278">
          <cell r="B278" t="str">
            <v>010512</v>
          </cell>
          <cell r="C278">
            <v>422</v>
          </cell>
          <cell r="D278">
            <v>440</v>
          </cell>
          <cell r="E278">
            <v>87</v>
          </cell>
          <cell r="F278">
            <v>0</v>
          </cell>
          <cell r="G278">
            <v>63</v>
          </cell>
          <cell r="H278">
            <v>17</v>
          </cell>
          <cell r="I278">
            <v>7</v>
          </cell>
          <cell r="J278">
            <v>5</v>
          </cell>
          <cell r="K278">
            <v>1041</v>
          </cell>
        </row>
        <row r="279">
          <cell r="B279" t="str">
            <v>010513</v>
          </cell>
          <cell r="C279">
            <v>240</v>
          </cell>
          <cell r="D279">
            <v>496</v>
          </cell>
          <cell r="E279">
            <v>1</v>
          </cell>
          <cell r="F279">
            <v>0</v>
          </cell>
          <cell r="G279">
            <v>89</v>
          </cell>
          <cell r="H279">
            <v>31</v>
          </cell>
          <cell r="I279">
            <v>7</v>
          </cell>
          <cell r="J279">
            <v>2</v>
          </cell>
          <cell r="K279">
            <v>866</v>
          </cell>
        </row>
        <row r="280">
          <cell r="B280" t="str">
            <v>010514</v>
          </cell>
          <cell r="C280">
            <v>73</v>
          </cell>
          <cell r="D280">
            <v>88</v>
          </cell>
          <cell r="E280">
            <v>889</v>
          </cell>
          <cell r="F280">
            <v>0</v>
          </cell>
          <cell r="G280">
            <v>143</v>
          </cell>
          <cell r="H280">
            <v>13</v>
          </cell>
          <cell r="I280">
            <v>71</v>
          </cell>
          <cell r="J280">
            <v>0</v>
          </cell>
          <cell r="K280">
            <v>1277</v>
          </cell>
        </row>
        <row r="281">
          <cell r="B281" t="str">
            <v>010515</v>
          </cell>
          <cell r="C281">
            <v>122</v>
          </cell>
          <cell r="D281">
            <v>159</v>
          </cell>
          <cell r="E281">
            <v>3</v>
          </cell>
          <cell r="F281">
            <v>0</v>
          </cell>
          <cell r="G281">
            <v>14</v>
          </cell>
          <cell r="H281">
            <v>1</v>
          </cell>
          <cell r="I281">
            <v>7</v>
          </cell>
          <cell r="J281">
            <v>4</v>
          </cell>
          <cell r="K281">
            <v>310</v>
          </cell>
        </row>
        <row r="282">
          <cell r="B282" t="str">
            <v>010516</v>
          </cell>
          <cell r="C282">
            <v>161</v>
          </cell>
          <cell r="D282">
            <v>24</v>
          </cell>
          <cell r="E282">
            <v>1</v>
          </cell>
          <cell r="F282">
            <v>0</v>
          </cell>
          <cell r="G282">
            <v>0</v>
          </cell>
          <cell r="H282">
            <v>0</v>
          </cell>
          <cell r="I282">
            <v>1</v>
          </cell>
          <cell r="J282">
            <v>2</v>
          </cell>
          <cell r="K282">
            <v>189</v>
          </cell>
        </row>
        <row r="283">
          <cell r="B283" t="str">
            <v>010517</v>
          </cell>
          <cell r="C283">
            <v>202</v>
          </cell>
          <cell r="D283">
            <v>5</v>
          </cell>
          <cell r="E283">
            <v>2</v>
          </cell>
          <cell r="F283">
            <v>0</v>
          </cell>
          <cell r="G283">
            <v>25</v>
          </cell>
          <cell r="H283">
            <v>0</v>
          </cell>
          <cell r="I283">
            <v>0</v>
          </cell>
          <cell r="J283">
            <v>0</v>
          </cell>
          <cell r="K283">
            <v>234</v>
          </cell>
        </row>
        <row r="284">
          <cell r="B284" t="str">
            <v>010518</v>
          </cell>
          <cell r="C284">
            <v>172</v>
          </cell>
          <cell r="D284">
            <v>8</v>
          </cell>
          <cell r="E284">
            <v>11</v>
          </cell>
          <cell r="F284">
            <v>0</v>
          </cell>
          <cell r="G284">
            <v>37</v>
          </cell>
          <cell r="H284">
            <v>1</v>
          </cell>
          <cell r="I284">
            <v>11</v>
          </cell>
          <cell r="J284">
            <v>0</v>
          </cell>
          <cell r="K284">
            <v>240</v>
          </cell>
        </row>
        <row r="285">
          <cell r="B285" t="str">
            <v>010519</v>
          </cell>
          <cell r="C285">
            <v>54</v>
          </cell>
          <cell r="D285">
            <v>57</v>
          </cell>
          <cell r="E285">
            <v>3</v>
          </cell>
          <cell r="F285">
            <v>0</v>
          </cell>
          <cell r="G285">
            <v>7</v>
          </cell>
          <cell r="H285">
            <v>1</v>
          </cell>
          <cell r="I285">
            <v>1</v>
          </cell>
          <cell r="J285">
            <v>0</v>
          </cell>
          <cell r="K285">
            <v>123</v>
          </cell>
        </row>
        <row r="286">
          <cell r="B286" t="str">
            <v>010520</v>
          </cell>
          <cell r="C286">
            <v>198</v>
          </cell>
          <cell r="D286">
            <v>261</v>
          </cell>
          <cell r="E286">
            <v>3</v>
          </cell>
          <cell r="F286">
            <v>0</v>
          </cell>
          <cell r="G286">
            <v>18</v>
          </cell>
          <cell r="H286">
            <v>0</v>
          </cell>
          <cell r="I286">
            <v>7</v>
          </cell>
          <cell r="J286">
            <v>0</v>
          </cell>
          <cell r="K286">
            <v>487</v>
          </cell>
        </row>
        <row r="287">
          <cell r="B287" t="str">
            <v>010521</v>
          </cell>
          <cell r="C287">
            <v>801</v>
          </cell>
          <cell r="D287">
            <v>24</v>
          </cell>
          <cell r="E287">
            <v>21</v>
          </cell>
          <cell r="F287">
            <v>0</v>
          </cell>
          <cell r="G287">
            <v>42</v>
          </cell>
          <cell r="H287">
            <v>1</v>
          </cell>
          <cell r="I287">
            <v>17</v>
          </cell>
          <cell r="J287">
            <v>13</v>
          </cell>
          <cell r="K287">
            <v>919</v>
          </cell>
        </row>
        <row r="288">
          <cell r="B288" t="str">
            <v>010522</v>
          </cell>
          <cell r="C288">
            <v>328</v>
          </cell>
          <cell r="D288">
            <v>9</v>
          </cell>
          <cell r="E288">
            <v>1</v>
          </cell>
          <cell r="F288">
            <v>0</v>
          </cell>
          <cell r="G288">
            <v>16</v>
          </cell>
          <cell r="H288">
            <v>3</v>
          </cell>
          <cell r="I288">
            <v>9</v>
          </cell>
          <cell r="J288">
            <v>2</v>
          </cell>
          <cell r="K288">
            <v>368</v>
          </cell>
        </row>
        <row r="289">
          <cell r="B289" t="str">
            <v>010523</v>
          </cell>
          <cell r="C289">
            <v>240</v>
          </cell>
          <cell r="D289">
            <v>122</v>
          </cell>
          <cell r="E289">
            <v>0</v>
          </cell>
          <cell r="F289">
            <v>0</v>
          </cell>
          <cell r="G289">
            <v>2</v>
          </cell>
          <cell r="H289">
            <v>0</v>
          </cell>
          <cell r="I289">
            <v>1</v>
          </cell>
          <cell r="J289">
            <v>2</v>
          </cell>
          <cell r="K289">
            <v>367</v>
          </cell>
        </row>
        <row r="290">
          <cell r="B290" t="str">
            <v>010601</v>
          </cell>
          <cell r="C290">
            <v>1471</v>
          </cell>
          <cell r="D290">
            <v>104</v>
          </cell>
          <cell r="E290">
            <v>5</v>
          </cell>
          <cell r="F290">
            <v>0</v>
          </cell>
          <cell r="G290">
            <v>32</v>
          </cell>
          <cell r="H290">
            <v>9</v>
          </cell>
          <cell r="I290">
            <v>17</v>
          </cell>
          <cell r="J290">
            <v>0</v>
          </cell>
          <cell r="K290">
            <v>1638</v>
          </cell>
        </row>
        <row r="291">
          <cell r="B291" t="str">
            <v>010602</v>
          </cell>
          <cell r="C291">
            <v>166</v>
          </cell>
          <cell r="D291">
            <v>48</v>
          </cell>
          <cell r="E291">
            <v>6</v>
          </cell>
          <cell r="F291">
            <v>0</v>
          </cell>
          <cell r="G291">
            <v>365</v>
          </cell>
          <cell r="H291">
            <v>97</v>
          </cell>
          <cell r="I291">
            <v>61</v>
          </cell>
          <cell r="J291">
            <v>1</v>
          </cell>
          <cell r="K291">
            <v>744</v>
          </cell>
        </row>
        <row r="292">
          <cell r="B292" t="str">
            <v>010603</v>
          </cell>
          <cell r="C292">
            <v>175</v>
          </cell>
          <cell r="D292">
            <v>4</v>
          </cell>
          <cell r="E292">
            <v>0</v>
          </cell>
          <cell r="F292">
            <v>0</v>
          </cell>
          <cell r="G292">
            <v>2</v>
          </cell>
          <cell r="H292">
            <v>2</v>
          </cell>
          <cell r="I292">
            <v>0</v>
          </cell>
          <cell r="J292">
            <v>0</v>
          </cell>
          <cell r="K292">
            <v>183</v>
          </cell>
        </row>
        <row r="293">
          <cell r="B293" t="str">
            <v>010604</v>
          </cell>
          <cell r="C293">
            <v>289</v>
          </cell>
          <cell r="D293">
            <v>27</v>
          </cell>
          <cell r="E293">
            <v>0</v>
          </cell>
          <cell r="F293">
            <v>0</v>
          </cell>
          <cell r="G293">
            <v>22</v>
          </cell>
          <cell r="H293">
            <v>1</v>
          </cell>
          <cell r="I293">
            <v>14</v>
          </cell>
          <cell r="J293">
            <v>615</v>
          </cell>
          <cell r="K293">
            <v>968</v>
          </cell>
        </row>
        <row r="294">
          <cell r="B294" t="str">
            <v>010605</v>
          </cell>
          <cell r="C294">
            <v>493</v>
          </cell>
          <cell r="D294">
            <v>95</v>
          </cell>
          <cell r="E294">
            <v>28</v>
          </cell>
          <cell r="F294">
            <v>0</v>
          </cell>
          <cell r="G294">
            <v>49</v>
          </cell>
          <cell r="H294">
            <v>7</v>
          </cell>
          <cell r="I294">
            <v>59</v>
          </cell>
          <cell r="J294">
            <v>0</v>
          </cell>
          <cell r="K294">
            <v>731</v>
          </cell>
        </row>
        <row r="295">
          <cell r="B295" t="str">
            <v>010606</v>
          </cell>
          <cell r="C295">
            <v>448</v>
          </cell>
          <cell r="D295">
            <v>22</v>
          </cell>
          <cell r="E295">
            <v>3</v>
          </cell>
          <cell r="F295">
            <v>0</v>
          </cell>
          <cell r="G295">
            <v>8</v>
          </cell>
          <cell r="H295">
            <v>0</v>
          </cell>
          <cell r="I295">
            <v>1</v>
          </cell>
          <cell r="J295">
            <v>1</v>
          </cell>
          <cell r="K295">
            <v>483</v>
          </cell>
        </row>
        <row r="296">
          <cell r="B296" t="str">
            <v>010607</v>
          </cell>
          <cell r="C296">
            <v>435</v>
          </cell>
          <cell r="D296">
            <v>39</v>
          </cell>
          <cell r="E296">
            <v>4</v>
          </cell>
          <cell r="F296">
            <v>0</v>
          </cell>
          <cell r="G296">
            <v>1</v>
          </cell>
          <cell r="H296">
            <v>0</v>
          </cell>
          <cell r="I296">
            <v>2</v>
          </cell>
          <cell r="J296">
            <v>8</v>
          </cell>
          <cell r="K296">
            <v>489</v>
          </cell>
        </row>
        <row r="297">
          <cell r="B297" t="str">
            <v>010608</v>
          </cell>
          <cell r="C297">
            <v>137</v>
          </cell>
          <cell r="D297">
            <v>12</v>
          </cell>
          <cell r="E297">
            <v>0</v>
          </cell>
          <cell r="F297">
            <v>0</v>
          </cell>
          <cell r="G297">
            <v>9</v>
          </cell>
          <cell r="H297">
            <v>2</v>
          </cell>
          <cell r="I297">
            <v>3</v>
          </cell>
          <cell r="J297">
            <v>0</v>
          </cell>
          <cell r="K297">
            <v>163</v>
          </cell>
        </row>
        <row r="298">
          <cell r="B298" t="str">
            <v>010609</v>
          </cell>
          <cell r="C298">
            <v>774</v>
          </cell>
          <cell r="D298">
            <v>660</v>
          </cell>
          <cell r="E298">
            <v>105</v>
          </cell>
          <cell r="F298">
            <v>0</v>
          </cell>
          <cell r="G298">
            <v>341</v>
          </cell>
          <cell r="H298">
            <v>81</v>
          </cell>
          <cell r="I298">
            <v>466</v>
          </cell>
          <cell r="J298">
            <v>38</v>
          </cell>
          <cell r="K298">
            <v>2465</v>
          </cell>
        </row>
        <row r="299">
          <cell r="B299" t="str">
            <v>010610</v>
          </cell>
          <cell r="C299">
            <v>64</v>
          </cell>
          <cell r="D299">
            <v>123</v>
          </cell>
          <cell r="E299">
            <v>0</v>
          </cell>
          <cell r="F299">
            <v>0</v>
          </cell>
          <cell r="G299">
            <v>3</v>
          </cell>
          <cell r="H299">
            <v>1</v>
          </cell>
          <cell r="I299">
            <v>0</v>
          </cell>
          <cell r="J299">
            <v>0</v>
          </cell>
          <cell r="K299">
            <v>191</v>
          </cell>
        </row>
        <row r="300">
          <cell r="B300" t="str">
            <v>010611</v>
          </cell>
          <cell r="C300">
            <v>62</v>
          </cell>
          <cell r="D300">
            <v>42</v>
          </cell>
          <cell r="E300">
            <v>0</v>
          </cell>
          <cell r="F300">
            <v>0</v>
          </cell>
          <cell r="G300">
            <v>0</v>
          </cell>
          <cell r="H300">
            <v>0</v>
          </cell>
          <cell r="I300">
            <v>0</v>
          </cell>
          <cell r="J300">
            <v>0</v>
          </cell>
          <cell r="K300">
            <v>104</v>
          </cell>
        </row>
        <row r="301">
          <cell r="B301" t="str">
            <v>010612</v>
          </cell>
          <cell r="C301">
            <v>141</v>
          </cell>
          <cell r="D301">
            <v>36</v>
          </cell>
          <cell r="E301">
            <v>6</v>
          </cell>
          <cell r="F301">
            <v>1</v>
          </cell>
          <cell r="G301">
            <v>194</v>
          </cell>
          <cell r="H301">
            <v>12</v>
          </cell>
          <cell r="I301">
            <v>341</v>
          </cell>
          <cell r="J301">
            <v>14</v>
          </cell>
          <cell r="K301">
            <v>745</v>
          </cell>
        </row>
        <row r="302">
          <cell r="B302" t="str">
            <v>010701</v>
          </cell>
          <cell r="C302">
            <v>8698</v>
          </cell>
          <cell r="D302">
            <v>2889</v>
          </cell>
          <cell r="E302">
            <v>602</v>
          </cell>
          <cell r="F302">
            <v>76</v>
          </cell>
          <cell r="G302">
            <v>912</v>
          </cell>
          <cell r="H302">
            <v>147</v>
          </cell>
          <cell r="I302">
            <v>518</v>
          </cell>
          <cell r="J302">
            <v>240</v>
          </cell>
          <cell r="K302">
            <v>14082</v>
          </cell>
        </row>
        <row r="303">
          <cell r="B303" t="str">
            <v>010702</v>
          </cell>
          <cell r="C303">
            <v>2496</v>
          </cell>
          <cell r="D303">
            <v>2796</v>
          </cell>
          <cell r="E303">
            <v>327</v>
          </cell>
          <cell r="F303">
            <v>4</v>
          </cell>
          <cell r="G303">
            <v>257</v>
          </cell>
          <cell r="H303">
            <v>43</v>
          </cell>
          <cell r="I303">
            <v>574</v>
          </cell>
          <cell r="J303">
            <v>299</v>
          </cell>
          <cell r="K303">
            <v>6796</v>
          </cell>
        </row>
        <row r="304">
          <cell r="B304" t="str">
            <v>010703</v>
          </cell>
          <cell r="C304">
            <v>1138</v>
          </cell>
          <cell r="D304">
            <v>689</v>
          </cell>
          <cell r="E304">
            <v>72</v>
          </cell>
          <cell r="F304">
            <v>2</v>
          </cell>
          <cell r="G304">
            <v>279</v>
          </cell>
          <cell r="H304">
            <v>16</v>
          </cell>
          <cell r="I304">
            <v>56</v>
          </cell>
          <cell r="J304">
            <v>14</v>
          </cell>
          <cell r="K304">
            <v>2266</v>
          </cell>
        </row>
        <row r="305">
          <cell r="B305" t="str">
            <v>010704</v>
          </cell>
          <cell r="C305">
            <v>354</v>
          </cell>
          <cell r="D305">
            <v>476</v>
          </cell>
          <cell r="E305">
            <v>197</v>
          </cell>
          <cell r="F305">
            <v>27</v>
          </cell>
          <cell r="G305">
            <v>52</v>
          </cell>
          <cell r="H305">
            <v>3</v>
          </cell>
          <cell r="I305">
            <v>544</v>
          </cell>
          <cell r="J305">
            <v>6</v>
          </cell>
          <cell r="K305">
            <v>1659</v>
          </cell>
        </row>
        <row r="306">
          <cell r="B306" t="str">
            <v>010705</v>
          </cell>
          <cell r="C306">
            <v>472</v>
          </cell>
          <cell r="D306">
            <v>494</v>
          </cell>
          <cell r="E306">
            <v>49</v>
          </cell>
          <cell r="F306">
            <v>0</v>
          </cell>
          <cell r="G306">
            <v>579</v>
          </cell>
          <cell r="H306">
            <v>158</v>
          </cell>
          <cell r="I306">
            <v>67</v>
          </cell>
          <cell r="J306">
            <v>11</v>
          </cell>
          <cell r="K306">
            <v>1830</v>
          </cell>
        </row>
        <row r="307">
          <cell r="B307" t="str">
            <v>010706</v>
          </cell>
          <cell r="C307">
            <v>810</v>
          </cell>
          <cell r="D307">
            <v>1390</v>
          </cell>
          <cell r="E307">
            <v>57</v>
          </cell>
          <cell r="F307">
            <v>0</v>
          </cell>
          <cell r="G307">
            <v>191</v>
          </cell>
          <cell r="H307">
            <v>56</v>
          </cell>
          <cell r="I307">
            <v>184</v>
          </cell>
          <cell r="J307">
            <v>15</v>
          </cell>
          <cell r="K307">
            <v>2703</v>
          </cell>
        </row>
        <row r="308">
          <cell r="B308" t="str">
            <v>010707</v>
          </cell>
          <cell r="C308">
            <v>431</v>
          </cell>
          <cell r="D308">
            <v>7</v>
          </cell>
          <cell r="E308">
            <v>21</v>
          </cell>
          <cell r="F308">
            <v>0</v>
          </cell>
          <cell r="G308">
            <v>233</v>
          </cell>
          <cell r="H308">
            <v>48</v>
          </cell>
          <cell r="I308">
            <v>114</v>
          </cell>
          <cell r="J308">
            <v>12</v>
          </cell>
          <cell r="K308">
            <v>866</v>
          </cell>
        </row>
        <row r="309">
          <cell r="B309" t="str">
            <v>020101</v>
          </cell>
          <cell r="C309">
            <v>12319</v>
          </cell>
          <cell r="D309">
            <v>836</v>
          </cell>
          <cell r="E309">
            <v>194</v>
          </cell>
          <cell r="F309">
            <v>4</v>
          </cell>
          <cell r="G309">
            <v>373</v>
          </cell>
          <cell r="H309">
            <v>71</v>
          </cell>
          <cell r="I309">
            <v>221</v>
          </cell>
          <cell r="J309">
            <v>75</v>
          </cell>
          <cell r="K309">
            <v>14093</v>
          </cell>
        </row>
        <row r="310">
          <cell r="B310" t="str">
            <v>020102</v>
          </cell>
          <cell r="C310">
            <v>190</v>
          </cell>
          <cell r="D310">
            <v>189</v>
          </cell>
          <cell r="E310">
            <v>25</v>
          </cell>
          <cell r="F310">
            <v>0</v>
          </cell>
          <cell r="G310">
            <v>73</v>
          </cell>
          <cell r="H310">
            <v>27</v>
          </cell>
          <cell r="I310">
            <v>22</v>
          </cell>
          <cell r="J310">
            <v>8</v>
          </cell>
          <cell r="K310">
            <v>534</v>
          </cell>
        </row>
        <row r="311">
          <cell r="B311" t="str">
            <v>020103</v>
          </cell>
          <cell r="C311">
            <v>27</v>
          </cell>
          <cell r="D311">
            <v>20</v>
          </cell>
          <cell r="E311">
            <v>1</v>
          </cell>
          <cell r="F311">
            <v>0</v>
          </cell>
          <cell r="G311">
            <v>14</v>
          </cell>
          <cell r="H311">
            <v>3</v>
          </cell>
          <cell r="I311">
            <v>34</v>
          </cell>
          <cell r="J311">
            <v>2</v>
          </cell>
          <cell r="K311">
            <v>101</v>
          </cell>
        </row>
        <row r="312">
          <cell r="B312" t="str">
            <v>020104</v>
          </cell>
          <cell r="C312">
            <v>304</v>
          </cell>
          <cell r="D312">
            <v>184</v>
          </cell>
          <cell r="E312">
            <v>7</v>
          </cell>
          <cell r="F312">
            <v>0</v>
          </cell>
          <cell r="G312">
            <v>14</v>
          </cell>
          <cell r="H312">
            <v>3</v>
          </cell>
          <cell r="I312">
            <v>38</v>
          </cell>
          <cell r="J312">
            <v>3</v>
          </cell>
          <cell r="K312">
            <v>553</v>
          </cell>
        </row>
        <row r="313">
          <cell r="B313" t="str">
            <v>020105</v>
          </cell>
          <cell r="C313">
            <v>15995</v>
          </cell>
          <cell r="D313">
            <v>2163</v>
          </cell>
          <cell r="E313">
            <v>322</v>
          </cell>
          <cell r="F313">
            <v>16</v>
          </cell>
          <cell r="G313">
            <v>571</v>
          </cell>
          <cell r="H313">
            <v>211</v>
          </cell>
          <cell r="I313">
            <v>267</v>
          </cell>
          <cell r="J313">
            <v>92</v>
          </cell>
          <cell r="K313">
            <v>19637</v>
          </cell>
        </row>
        <row r="314">
          <cell r="B314" t="str">
            <v>020106</v>
          </cell>
          <cell r="C314">
            <v>1109</v>
          </cell>
          <cell r="D314">
            <v>172</v>
          </cell>
          <cell r="E314">
            <v>12</v>
          </cell>
          <cell r="F314">
            <v>20</v>
          </cell>
          <cell r="G314">
            <v>18</v>
          </cell>
          <cell r="H314">
            <v>6</v>
          </cell>
          <cell r="I314">
            <v>1</v>
          </cell>
          <cell r="J314">
            <v>2</v>
          </cell>
          <cell r="K314">
            <v>1340</v>
          </cell>
        </row>
        <row r="315">
          <cell r="B315" t="str">
            <v>020107</v>
          </cell>
          <cell r="C315">
            <v>267</v>
          </cell>
          <cell r="D315">
            <v>8</v>
          </cell>
          <cell r="E315">
            <v>13</v>
          </cell>
          <cell r="F315">
            <v>0</v>
          </cell>
          <cell r="G315">
            <v>16</v>
          </cell>
          <cell r="H315">
            <v>1</v>
          </cell>
          <cell r="I315">
            <v>20</v>
          </cell>
          <cell r="J315">
            <v>0</v>
          </cell>
          <cell r="K315">
            <v>325</v>
          </cell>
        </row>
        <row r="316">
          <cell r="B316" t="str">
            <v>020108</v>
          </cell>
          <cell r="C316">
            <v>671</v>
          </cell>
          <cell r="D316">
            <v>6</v>
          </cell>
          <cell r="E316">
            <v>6</v>
          </cell>
          <cell r="F316">
            <v>0</v>
          </cell>
          <cell r="G316">
            <v>6</v>
          </cell>
          <cell r="H316">
            <v>1</v>
          </cell>
          <cell r="I316">
            <v>11</v>
          </cell>
          <cell r="J316">
            <v>3</v>
          </cell>
          <cell r="K316">
            <v>704</v>
          </cell>
        </row>
        <row r="317">
          <cell r="B317" t="str">
            <v>020109</v>
          </cell>
          <cell r="C317">
            <v>284</v>
          </cell>
          <cell r="D317">
            <v>14</v>
          </cell>
          <cell r="E317">
            <v>19</v>
          </cell>
          <cell r="F317">
            <v>0</v>
          </cell>
          <cell r="G317">
            <v>23</v>
          </cell>
          <cell r="H317">
            <v>8</v>
          </cell>
          <cell r="I317">
            <v>29</v>
          </cell>
          <cell r="J317">
            <v>0</v>
          </cell>
          <cell r="K317">
            <v>377</v>
          </cell>
        </row>
        <row r="318">
          <cell r="B318" t="str">
            <v>020110</v>
          </cell>
          <cell r="C318">
            <v>625</v>
          </cell>
          <cell r="D318">
            <v>501</v>
          </cell>
          <cell r="E318">
            <v>45</v>
          </cell>
          <cell r="F318">
            <v>0</v>
          </cell>
          <cell r="G318">
            <v>109</v>
          </cell>
          <cell r="H318">
            <v>33</v>
          </cell>
          <cell r="I318">
            <v>55</v>
          </cell>
          <cell r="J318">
            <v>2</v>
          </cell>
          <cell r="K318">
            <v>1370</v>
          </cell>
        </row>
        <row r="319">
          <cell r="B319" t="str">
            <v>020111</v>
          </cell>
          <cell r="C319">
            <v>850</v>
          </cell>
          <cell r="D319">
            <v>65</v>
          </cell>
          <cell r="E319">
            <v>9</v>
          </cell>
          <cell r="F319">
            <v>0</v>
          </cell>
          <cell r="G319">
            <v>34</v>
          </cell>
          <cell r="H319">
            <v>8</v>
          </cell>
          <cell r="I319">
            <v>21</v>
          </cell>
          <cell r="J319">
            <v>13</v>
          </cell>
          <cell r="K319">
            <v>1000</v>
          </cell>
        </row>
        <row r="320">
          <cell r="B320" t="str">
            <v>020112</v>
          </cell>
          <cell r="C320">
            <v>1164</v>
          </cell>
          <cell r="D320">
            <v>443</v>
          </cell>
          <cell r="E320">
            <v>49</v>
          </cell>
          <cell r="F320">
            <v>0</v>
          </cell>
          <cell r="G320">
            <v>27</v>
          </cell>
          <cell r="H320">
            <v>18</v>
          </cell>
          <cell r="I320">
            <v>61</v>
          </cell>
          <cell r="J320">
            <v>13</v>
          </cell>
          <cell r="K320">
            <v>1775</v>
          </cell>
        </row>
        <row r="321">
          <cell r="B321" t="str">
            <v>020201</v>
          </cell>
          <cell r="C321">
            <v>483</v>
          </cell>
          <cell r="D321">
            <v>5</v>
          </cell>
          <cell r="E321">
            <v>2</v>
          </cell>
          <cell r="F321">
            <v>1</v>
          </cell>
          <cell r="G321">
            <v>17</v>
          </cell>
          <cell r="H321">
            <v>1</v>
          </cell>
          <cell r="I321">
            <v>19</v>
          </cell>
          <cell r="J321">
            <v>1</v>
          </cell>
          <cell r="K321">
            <v>529</v>
          </cell>
        </row>
        <row r="322">
          <cell r="B322" t="str">
            <v>020202</v>
          </cell>
          <cell r="C322">
            <v>174</v>
          </cell>
          <cell r="D322">
            <v>13</v>
          </cell>
          <cell r="E322">
            <v>5</v>
          </cell>
          <cell r="F322">
            <v>0</v>
          </cell>
          <cell r="G322">
            <v>181</v>
          </cell>
          <cell r="H322">
            <v>109</v>
          </cell>
          <cell r="I322">
            <v>46</v>
          </cell>
          <cell r="J322">
            <v>2</v>
          </cell>
          <cell r="K322">
            <v>530</v>
          </cell>
        </row>
        <row r="323">
          <cell r="B323" t="str">
            <v>020203</v>
          </cell>
          <cell r="C323">
            <v>105</v>
          </cell>
          <cell r="D323">
            <v>9</v>
          </cell>
          <cell r="E323">
            <v>0</v>
          </cell>
          <cell r="F323">
            <v>0</v>
          </cell>
          <cell r="G323">
            <v>5</v>
          </cell>
          <cell r="H323">
            <v>1</v>
          </cell>
          <cell r="I323">
            <v>0</v>
          </cell>
          <cell r="J323">
            <v>1</v>
          </cell>
          <cell r="K323">
            <v>121</v>
          </cell>
        </row>
        <row r="324">
          <cell r="B324" t="str">
            <v>020204</v>
          </cell>
          <cell r="C324">
            <v>463</v>
          </cell>
          <cell r="D324">
            <v>7</v>
          </cell>
          <cell r="E324">
            <v>3</v>
          </cell>
          <cell r="F324">
            <v>0</v>
          </cell>
          <cell r="G324">
            <v>14</v>
          </cell>
          <cell r="H324">
            <v>10</v>
          </cell>
          <cell r="I324">
            <v>7</v>
          </cell>
          <cell r="J324">
            <v>7</v>
          </cell>
          <cell r="K324">
            <v>511</v>
          </cell>
        </row>
        <row r="325">
          <cell r="B325" t="str">
            <v>020205</v>
          </cell>
          <cell r="C325">
            <v>223</v>
          </cell>
          <cell r="D325">
            <v>8</v>
          </cell>
          <cell r="E325">
            <v>1</v>
          </cell>
          <cell r="F325">
            <v>0</v>
          </cell>
          <cell r="G325">
            <v>13</v>
          </cell>
          <cell r="H325">
            <v>0</v>
          </cell>
          <cell r="I325">
            <v>5</v>
          </cell>
          <cell r="J325">
            <v>0</v>
          </cell>
          <cell r="K325">
            <v>250</v>
          </cell>
        </row>
        <row r="326">
          <cell r="B326" t="str">
            <v>020301</v>
          </cell>
          <cell r="C326">
            <v>753</v>
          </cell>
          <cell r="D326">
            <v>30</v>
          </cell>
          <cell r="E326">
            <v>3</v>
          </cell>
          <cell r="F326">
            <v>0</v>
          </cell>
          <cell r="G326">
            <v>50</v>
          </cell>
          <cell r="H326">
            <v>18</v>
          </cell>
          <cell r="I326">
            <v>0</v>
          </cell>
          <cell r="J326">
            <v>2</v>
          </cell>
          <cell r="K326">
            <v>856</v>
          </cell>
        </row>
        <row r="327">
          <cell r="B327" t="str">
            <v>020302</v>
          </cell>
          <cell r="C327">
            <v>405</v>
          </cell>
          <cell r="D327">
            <v>104</v>
          </cell>
          <cell r="E327">
            <v>4</v>
          </cell>
          <cell r="F327">
            <v>1</v>
          </cell>
          <cell r="G327">
            <v>18</v>
          </cell>
          <cell r="H327">
            <v>2</v>
          </cell>
          <cell r="I327">
            <v>11</v>
          </cell>
          <cell r="J327">
            <v>0</v>
          </cell>
          <cell r="K327">
            <v>545</v>
          </cell>
        </row>
        <row r="328">
          <cell r="B328" t="str">
            <v>020303</v>
          </cell>
          <cell r="C328">
            <v>277</v>
          </cell>
          <cell r="D328">
            <v>1</v>
          </cell>
          <cell r="E328">
            <v>2</v>
          </cell>
          <cell r="F328">
            <v>0</v>
          </cell>
          <cell r="G328">
            <v>65</v>
          </cell>
          <cell r="H328">
            <v>27</v>
          </cell>
          <cell r="I328">
            <v>1</v>
          </cell>
          <cell r="J328">
            <v>36</v>
          </cell>
          <cell r="K328">
            <v>409</v>
          </cell>
        </row>
        <row r="329">
          <cell r="B329" t="str">
            <v>020304</v>
          </cell>
          <cell r="C329">
            <v>506</v>
          </cell>
          <cell r="D329">
            <v>16</v>
          </cell>
          <cell r="E329">
            <v>3</v>
          </cell>
          <cell r="F329">
            <v>0</v>
          </cell>
          <cell r="G329">
            <v>6</v>
          </cell>
          <cell r="H329">
            <v>4</v>
          </cell>
          <cell r="I329">
            <v>4</v>
          </cell>
          <cell r="J329">
            <v>1</v>
          </cell>
          <cell r="K329">
            <v>540</v>
          </cell>
        </row>
        <row r="330">
          <cell r="B330" t="str">
            <v>020305</v>
          </cell>
          <cell r="C330">
            <v>958</v>
          </cell>
          <cell r="D330">
            <v>59</v>
          </cell>
          <cell r="E330">
            <v>22</v>
          </cell>
          <cell r="F330">
            <v>0</v>
          </cell>
          <cell r="G330">
            <v>44</v>
          </cell>
          <cell r="H330">
            <v>9</v>
          </cell>
          <cell r="I330">
            <v>23</v>
          </cell>
          <cell r="J330">
            <v>3</v>
          </cell>
          <cell r="K330">
            <v>1118</v>
          </cell>
        </row>
        <row r="331">
          <cell r="B331" t="str">
            <v>020306</v>
          </cell>
          <cell r="C331">
            <v>292</v>
          </cell>
          <cell r="D331">
            <v>11</v>
          </cell>
          <cell r="E331">
            <v>6</v>
          </cell>
          <cell r="F331">
            <v>0</v>
          </cell>
          <cell r="G331">
            <v>7</v>
          </cell>
          <cell r="H331">
            <v>1</v>
          </cell>
          <cell r="I331">
            <v>0</v>
          </cell>
          <cell r="J331">
            <v>1</v>
          </cell>
          <cell r="K331">
            <v>318</v>
          </cell>
        </row>
        <row r="332">
          <cell r="B332" t="str">
            <v>020401</v>
          </cell>
          <cell r="C332">
            <v>981</v>
          </cell>
          <cell r="D332">
            <v>136</v>
          </cell>
          <cell r="E332">
            <v>4</v>
          </cell>
          <cell r="F332">
            <v>0</v>
          </cell>
          <cell r="G332">
            <v>115</v>
          </cell>
          <cell r="H332">
            <v>23</v>
          </cell>
          <cell r="I332">
            <v>39</v>
          </cell>
          <cell r="J332">
            <v>5</v>
          </cell>
          <cell r="K332">
            <v>1303</v>
          </cell>
        </row>
        <row r="333">
          <cell r="B333" t="str">
            <v>020402</v>
          </cell>
          <cell r="C333">
            <v>660</v>
          </cell>
          <cell r="D333">
            <v>308</v>
          </cell>
          <cell r="E333">
            <v>0</v>
          </cell>
          <cell r="F333">
            <v>0</v>
          </cell>
          <cell r="G333">
            <v>9</v>
          </cell>
          <cell r="H333">
            <v>4</v>
          </cell>
          <cell r="I333">
            <v>10</v>
          </cell>
          <cell r="J333">
            <v>8</v>
          </cell>
          <cell r="K333">
            <v>999</v>
          </cell>
        </row>
        <row r="334">
          <cell r="B334" t="str">
            <v>020501</v>
          </cell>
          <cell r="C334">
            <v>961</v>
          </cell>
          <cell r="D334">
            <v>29</v>
          </cell>
          <cell r="E334">
            <v>2</v>
          </cell>
          <cell r="F334">
            <v>1</v>
          </cell>
          <cell r="G334">
            <v>42</v>
          </cell>
          <cell r="H334">
            <v>16</v>
          </cell>
          <cell r="I334">
            <v>13</v>
          </cell>
          <cell r="J334">
            <v>3</v>
          </cell>
          <cell r="K334">
            <v>1067</v>
          </cell>
        </row>
        <row r="335">
          <cell r="B335" t="str">
            <v>020502</v>
          </cell>
          <cell r="C335">
            <v>0</v>
          </cell>
          <cell r="D335">
            <v>0</v>
          </cell>
          <cell r="E335">
            <v>0</v>
          </cell>
          <cell r="F335">
            <v>0</v>
          </cell>
          <cell r="G335">
            <v>74</v>
          </cell>
          <cell r="H335">
            <v>37</v>
          </cell>
          <cell r="I335">
            <v>11</v>
          </cell>
          <cell r="J335">
            <v>0</v>
          </cell>
          <cell r="K335">
            <v>122</v>
          </cell>
        </row>
        <row r="336">
          <cell r="B336" t="str">
            <v>020503</v>
          </cell>
          <cell r="C336">
            <v>236</v>
          </cell>
          <cell r="D336">
            <v>76</v>
          </cell>
          <cell r="E336">
            <v>7</v>
          </cell>
          <cell r="F336">
            <v>0</v>
          </cell>
          <cell r="G336">
            <v>12</v>
          </cell>
          <cell r="H336">
            <v>2</v>
          </cell>
          <cell r="I336">
            <v>15</v>
          </cell>
          <cell r="J336">
            <v>3</v>
          </cell>
          <cell r="K336">
            <v>351</v>
          </cell>
        </row>
        <row r="337">
          <cell r="B337" t="str">
            <v>020504</v>
          </cell>
          <cell r="C337">
            <v>463</v>
          </cell>
          <cell r="D337">
            <v>55</v>
          </cell>
          <cell r="E337">
            <v>3</v>
          </cell>
          <cell r="F337">
            <v>0</v>
          </cell>
          <cell r="G337">
            <v>50</v>
          </cell>
          <cell r="H337">
            <v>20</v>
          </cell>
          <cell r="I337">
            <v>25</v>
          </cell>
          <cell r="J337">
            <v>1</v>
          </cell>
          <cell r="K337">
            <v>617</v>
          </cell>
        </row>
        <row r="338">
          <cell r="B338" t="str">
            <v>020505</v>
          </cell>
          <cell r="C338">
            <v>360</v>
          </cell>
          <cell r="D338">
            <v>52</v>
          </cell>
          <cell r="E338">
            <v>17</v>
          </cell>
          <cell r="F338">
            <v>0</v>
          </cell>
          <cell r="G338">
            <v>41</v>
          </cell>
          <cell r="H338">
            <v>13</v>
          </cell>
          <cell r="I338">
            <v>59</v>
          </cell>
          <cell r="J338">
            <v>0</v>
          </cell>
          <cell r="K338">
            <v>542</v>
          </cell>
        </row>
        <row r="339">
          <cell r="B339" t="str">
            <v>020506</v>
          </cell>
          <cell r="C339">
            <v>95</v>
          </cell>
          <cell r="D339">
            <v>14</v>
          </cell>
          <cell r="E339">
            <v>0</v>
          </cell>
          <cell r="F339">
            <v>0</v>
          </cell>
          <cell r="G339">
            <v>0</v>
          </cell>
          <cell r="H339">
            <v>0</v>
          </cell>
          <cell r="I339">
            <v>0</v>
          </cell>
          <cell r="J339">
            <v>0</v>
          </cell>
          <cell r="K339">
            <v>109</v>
          </cell>
        </row>
        <row r="340">
          <cell r="B340" t="str">
            <v>020507</v>
          </cell>
          <cell r="C340">
            <v>417</v>
          </cell>
          <cell r="D340">
            <v>75</v>
          </cell>
          <cell r="E340">
            <v>3</v>
          </cell>
          <cell r="F340">
            <v>0</v>
          </cell>
          <cell r="G340">
            <v>2</v>
          </cell>
          <cell r="H340">
            <v>2</v>
          </cell>
          <cell r="I340">
            <v>37</v>
          </cell>
          <cell r="J340">
            <v>0</v>
          </cell>
          <cell r="K340">
            <v>536</v>
          </cell>
        </row>
        <row r="341">
          <cell r="B341" t="str">
            <v>020508</v>
          </cell>
          <cell r="C341">
            <v>984</v>
          </cell>
          <cell r="D341">
            <v>93</v>
          </cell>
          <cell r="E341">
            <v>58</v>
          </cell>
          <cell r="F341">
            <v>0</v>
          </cell>
          <cell r="G341">
            <v>235</v>
          </cell>
          <cell r="H341">
            <v>93</v>
          </cell>
          <cell r="I341">
            <v>24</v>
          </cell>
          <cell r="J341">
            <v>9</v>
          </cell>
          <cell r="K341">
            <v>1496</v>
          </cell>
        </row>
        <row r="342">
          <cell r="B342" t="str">
            <v>020509</v>
          </cell>
          <cell r="C342">
            <v>402</v>
          </cell>
          <cell r="D342">
            <v>30</v>
          </cell>
          <cell r="E342">
            <v>5</v>
          </cell>
          <cell r="F342">
            <v>0</v>
          </cell>
          <cell r="G342">
            <v>43</v>
          </cell>
          <cell r="H342">
            <v>18</v>
          </cell>
          <cell r="I342">
            <v>12</v>
          </cell>
          <cell r="J342">
            <v>1</v>
          </cell>
          <cell r="K342">
            <v>511</v>
          </cell>
        </row>
        <row r="343">
          <cell r="B343" t="str">
            <v>020510</v>
          </cell>
          <cell r="C343">
            <v>261</v>
          </cell>
          <cell r="D343">
            <v>32</v>
          </cell>
          <cell r="E343">
            <v>2</v>
          </cell>
          <cell r="F343">
            <v>0</v>
          </cell>
          <cell r="G343">
            <v>13</v>
          </cell>
          <cell r="H343">
            <v>0</v>
          </cell>
          <cell r="I343">
            <v>113</v>
          </cell>
          <cell r="J343">
            <v>0</v>
          </cell>
          <cell r="K343">
            <v>421</v>
          </cell>
        </row>
        <row r="344">
          <cell r="B344" t="str">
            <v>020511</v>
          </cell>
          <cell r="C344">
            <v>0</v>
          </cell>
          <cell r="D344">
            <v>0</v>
          </cell>
          <cell r="E344">
            <v>0</v>
          </cell>
          <cell r="F344">
            <v>0</v>
          </cell>
          <cell r="G344">
            <v>29</v>
          </cell>
          <cell r="H344">
            <v>8</v>
          </cell>
          <cell r="I344">
            <v>128</v>
          </cell>
          <cell r="J344">
            <v>0</v>
          </cell>
          <cell r="K344">
            <v>165</v>
          </cell>
        </row>
        <row r="345">
          <cell r="B345" t="str">
            <v>020512</v>
          </cell>
          <cell r="C345">
            <v>134</v>
          </cell>
          <cell r="D345">
            <v>7</v>
          </cell>
          <cell r="E345">
            <v>11</v>
          </cell>
          <cell r="F345">
            <v>0</v>
          </cell>
          <cell r="G345">
            <v>10</v>
          </cell>
          <cell r="H345">
            <v>9</v>
          </cell>
          <cell r="I345">
            <v>1</v>
          </cell>
          <cell r="J345">
            <v>0</v>
          </cell>
          <cell r="K345">
            <v>172</v>
          </cell>
        </row>
        <row r="346">
          <cell r="B346" t="str">
            <v>020513</v>
          </cell>
          <cell r="C346">
            <v>281</v>
          </cell>
          <cell r="D346">
            <v>7</v>
          </cell>
          <cell r="E346">
            <v>3</v>
          </cell>
          <cell r="F346">
            <v>0</v>
          </cell>
          <cell r="G346">
            <v>13</v>
          </cell>
          <cell r="H346">
            <v>8</v>
          </cell>
          <cell r="I346">
            <v>2</v>
          </cell>
          <cell r="J346">
            <v>0</v>
          </cell>
          <cell r="K346">
            <v>314</v>
          </cell>
        </row>
        <row r="347">
          <cell r="B347" t="str">
            <v>020514</v>
          </cell>
          <cell r="C347">
            <v>106</v>
          </cell>
          <cell r="D347">
            <v>8</v>
          </cell>
          <cell r="E347">
            <v>5</v>
          </cell>
          <cell r="F347">
            <v>0</v>
          </cell>
          <cell r="G347">
            <v>8</v>
          </cell>
          <cell r="H347">
            <v>5</v>
          </cell>
          <cell r="I347">
            <v>11</v>
          </cell>
          <cell r="J347">
            <v>3</v>
          </cell>
          <cell r="K347">
            <v>146</v>
          </cell>
        </row>
        <row r="348">
          <cell r="B348" t="str">
            <v>020515</v>
          </cell>
          <cell r="C348">
            <v>223</v>
          </cell>
          <cell r="D348">
            <v>2</v>
          </cell>
          <cell r="E348">
            <v>0</v>
          </cell>
          <cell r="F348">
            <v>0</v>
          </cell>
          <cell r="G348">
            <v>8</v>
          </cell>
          <cell r="H348">
            <v>11</v>
          </cell>
          <cell r="I348">
            <v>5</v>
          </cell>
          <cell r="J348">
            <v>0</v>
          </cell>
          <cell r="K348">
            <v>249</v>
          </cell>
        </row>
        <row r="349">
          <cell r="B349" t="str">
            <v>020601</v>
          </cell>
          <cell r="C349">
            <v>3260</v>
          </cell>
          <cell r="D349">
            <v>495</v>
          </cell>
          <cell r="E349">
            <v>33</v>
          </cell>
          <cell r="F349">
            <v>4</v>
          </cell>
          <cell r="G349">
            <v>219</v>
          </cell>
          <cell r="H349">
            <v>68</v>
          </cell>
          <cell r="I349">
            <v>57</v>
          </cell>
          <cell r="J349">
            <v>47</v>
          </cell>
          <cell r="K349">
            <v>4183</v>
          </cell>
        </row>
        <row r="350">
          <cell r="B350" t="str">
            <v>020602</v>
          </cell>
          <cell r="C350">
            <v>665</v>
          </cell>
          <cell r="D350">
            <v>14</v>
          </cell>
          <cell r="E350">
            <v>1</v>
          </cell>
          <cell r="F350">
            <v>0</v>
          </cell>
          <cell r="G350">
            <v>12</v>
          </cell>
          <cell r="H350">
            <v>2</v>
          </cell>
          <cell r="I350">
            <v>15</v>
          </cell>
          <cell r="J350">
            <v>14</v>
          </cell>
          <cell r="K350">
            <v>723</v>
          </cell>
        </row>
        <row r="351">
          <cell r="B351" t="str">
            <v>020603</v>
          </cell>
          <cell r="C351">
            <v>297</v>
          </cell>
          <cell r="D351">
            <v>141</v>
          </cell>
          <cell r="E351">
            <v>0</v>
          </cell>
          <cell r="F351">
            <v>0</v>
          </cell>
          <cell r="G351">
            <v>16</v>
          </cell>
          <cell r="H351">
            <v>2</v>
          </cell>
          <cell r="I351">
            <v>19</v>
          </cell>
          <cell r="J351">
            <v>4</v>
          </cell>
          <cell r="K351">
            <v>479</v>
          </cell>
        </row>
        <row r="352">
          <cell r="B352" t="str">
            <v>020604</v>
          </cell>
          <cell r="C352">
            <v>334</v>
          </cell>
          <cell r="D352">
            <v>269</v>
          </cell>
          <cell r="E352">
            <v>5</v>
          </cell>
          <cell r="F352">
            <v>0</v>
          </cell>
          <cell r="G352">
            <v>95</v>
          </cell>
          <cell r="H352">
            <v>15</v>
          </cell>
          <cell r="I352">
            <v>8</v>
          </cell>
          <cell r="J352">
            <v>2</v>
          </cell>
          <cell r="K352">
            <v>728</v>
          </cell>
        </row>
        <row r="353">
          <cell r="B353" t="str">
            <v>020605</v>
          </cell>
          <cell r="C353">
            <v>340</v>
          </cell>
          <cell r="D353">
            <v>38</v>
          </cell>
          <cell r="E353">
            <v>2</v>
          </cell>
          <cell r="F353">
            <v>0</v>
          </cell>
          <cell r="G353">
            <v>51</v>
          </cell>
          <cell r="H353">
            <v>9</v>
          </cell>
          <cell r="I353">
            <v>9</v>
          </cell>
          <cell r="J353">
            <v>16</v>
          </cell>
          <cell r="K353">
            <v>465</v>
          </cell>
        </row>
        <row r="354">
          <cell r="B354" t="str">
            <v>020606</v>
          </cell>
          <cell r="C354">
            <v>1903</v>
          </cell>
          <cell r="D354">
            <v>260</v>
          </cell>
          <cell r="E354">
            <v>113</v>
          </cell>
          <cell r="F354">
            <v>0</v>
          </cell>
          <cell r="G354">
            <v>190</v>
          </cell>
          <cell r="H354">
            <v>79</v>
          </cell>
          <cell r="I354">
            <v>90</v>
          </cell>
          <cell r="J354">
            <v>16</v>
          </cell>
          <cell r="K354">
            <v>2651</v>
          </cell>
        </row>
        <row r="355">
          <cell r="B355" t="str">
            <v>020607</v>
          </cell>
          <cell r="C355">
            <v>313</v>
          </cell>
          <cell r="D355">
            <v>25</v>
          </cell>
          <cell r="E355">
            <v>7</v>
          </cell>
          <cell r="F355">
            <v>0</v>
          </cell>
          <cell r="G355">
            <v>43</v>
          </cell>
          <cell r="H355">
            <v>8</v>
          </cell>
          <cell r="I355">
            <v>19</v>
          </cell>
          <cell r="J355">
            <v>8</v>
          </cell>
          <cell r="K355">
            <v>423</v>
          </cell>
        </row>
        <row r="356">
          <cell r="B356" t="str">
            <v>020608</v>
          </cell>
          <cell r="C356">
            <v>279</v>
          </cell>
          <cell r="D356">
            <v>338</v>
          </cell>
          <cell r="E356">
            <v>9</v>
          </cell>
          <cell r="F356">
            <v>0</v>
          </cell>
          <cell r="G356">
            <v>12</v>
          </cell>
          <cell r="H356">
            <v>8</v>
          </cell>
          <cell r="I356">
            <v>38</v>
          </cell>
          <cell r="J356">
            <v>11</v>
          </cell>
          <cell r="K356">
            <v>695</v>
          </cell>
        </row>
        <row r="357">
          <cell r="B357" t="str">
            <v>020609</v>
          </cell>
          <cell r="C357">
            <v>808</v>
          </cell>
          <cell r="D357">
            <v>69</v>
          </cell>
          <cell r="E357">
            <v>0</v>
          </cell>
          <cell r="F357">
            <v>0</v>
          </cell>
          <cell r="G357">
            <v>7</v>
          </cell>
          <cell r="H357">
            <v>2</v>
          </cell>
          <cell r="I357">
            <v>6</v>
          </cell>
          <cell r="J357">
            <v>12</v>
          </cell>
          <cell r="K357">
            <v>904</v>
          </cell>
        </row>
        <row r="358">
          <cell r="B358" t="str">
            <v>020610</v>
          </cell>
          <cell r="C358">
            <v>841</v>
          </cell>
          <cell r="D358">
            <v>34</v>
          </cell>
          <cell r="E358">
            <v>17</v>
          </cell>
          <cell r="F358">
            <v>0</v>
          </cell>
          <cell r="G358">
            <v>7</v>
          </cell>
          <cell r="H358">
            <v>6</v>
          </cell>
          <cell r="I358">
            <v>20</v>
          </cell>
          <cell r="J358">
            <v>0</v>
          </cell>
          <cell r="K358">
            <v>925</v>
          </cell>
        </row>
        <row r="359">
          <cell r="B359" t="str">
            <v>020611</v>
          </cell>
          <cell r="C359">
            <v>450</v>
          </cell>
          <cell r="D359">
            <v>45</v>
          </cell>
          <cell r="E359">
            <v>8</v>
          </cell>
          <cell r="F359">
            <v>0</v>
          </cell>
          <cell r="G359">
            <v>221</v>
          </cell>
          <cell r="H359">
            <v>99</v>
          </cell>
          <cell r="I359">
            <v>4</v>
          </cell>
          <cell r="J359">
            <v>0</v>
          </cell>
          <cell r="K359">
            <v>827</v>
          </cell>
        </row>
        <row r="360">
          <cell r="B360" t="str">
            <v>020701</v>
          </cell>
          <cell r="C360">
            <v>2033</v>
          </cell>
          <cell r="D360">
            <v>672</v>
          </cell>
          <cell r="E360">
            <v>14</v>
          </cell>
          <cell r="F360">
            <v>0</v>
          </cell>
          <cell r="G360">
            <v>159</v>
          </cell>
          <cell r="H360">
            <v>39</v>
          </cell>
          <cell r="I360">
            <v>111</v>
          </cell>
          <cell r="J360">
            <v>38</v>
          </cell>
          <cell r="K360">
            <v>3066</v>
          </cell>
        </row>
        <row r="361">
          <cell r="B361" t="str">
            <v>020702</v>
          </cell>
          <cell r="C361">
            <v>692</v>
          </cell>
          <cell r="D361">
            <v>10</v>
          </cell>
          <cell r="E361">
            <v>71</v>
          </cell>
          <cell r="F361">
            <v>0</v>
          </cell>
          <cell r="G361">
            <v>48</v>
          </cell>
          <cell r="H361">
            <v>17</v>
          </cell>
          <cell r="I361">
            <v>32</v>
          </cell>
          <cell r="J361">
            <v>2</v>
          </cell>
          <cell r="K361">
            <v>872</v>
          </cell>
        </row>
        <row r="362">
          <cell r="B362" t="str">
            <v>020703</v>
          </cell>
          <cell r="C362">
            <v>683</v>
          </cell>
          <cell r="D362">
            <v>331</v>
          </cell>
          <cell r="E362">
            <v>0</v>
          </cell>
          <cell r="F362">
            <v>0</v>
          </cell>
          <cell r="G362">
            <v>70</v>
          </cell>
          <cell r="H362">
            <v>21</v>
          </cell>
          <cell r="I362">
            <v>73</v>
          </cell>
          <cell r="J362">
            <v>72</v>
          </cell>
          <cell r="K362">
            <v>1250</v>
          </cell>
        </row>
        <row r="363">
          <cell r="B363" t="str">
            <v>020801</v>
          </cell>
          <cell r="C363">
            <v>5842</v>
          </cell>
          <cell r="D363">
            <v>215</v>
          </cell>
          <cell r="E363">
            <v>1473</v>
          </cell>
          <cell r="F363">
            <v>1444</v>
          </cell>
          <cell r="G363">
            <v>1020</v>
          </cell>
          <cell r="H363">
            <v>9</v>
          </cell>
          <cell r="I363">
            <v>35</v>
          </cell>
          <cell r="J363">
            <v>85</v>
          </cell>
          <cell r="K363">
            <v>10123</v>
          </cell>
        </row>
        <row r="364">
          <cell r="B364" t="str">
            <v>020802</v>
          </cell>
          <cell r="C364">
            <v>727</v>
          </cell>
          <cell r="D364">
            <v>144</v>
          </cell>
          <cell r="E364">
            <v>35</v>
          </cell>
          <cell r="F364">
            <v>9</v>
          </cell>
          <cell r="G364">
            <v>289</v>
          </cell>
          <cell r="H364">
            <v>105</v>
          </cell>
          <cell r="I364">
            <v>141</v>
          </cell>
          <cell r="J364">
            <v>22</v>
          </cell>
          <cell r="K364">
            <v>1472</v>
          </cell>
        </row>
        <row r="365">
          <cell r="B365" t="str">
            <v>020803</v>
          </cell>
          <cell r="C365">
            <v>474</v>
          </cell>
          <cell r="D365">
            <v>25</v>
          </cell>
          <cell r="E365">
            <v>14</v>
          </cell>
          <cell r="F365">
            <v>72</v>
          </cell>
          <cell r="G365">
            <v>38</v>
          </cell>
          <cell r="H365">
            <v>0</v>
          </cell>
          <cell r="I365">
            <v>4</v>
          </cell>
          <cell r="J365">
            <v>1</v>
          </cell>
          <cell r="K365">
            <v>628</v>
          </cell>
        </row>
        <row r="366">
          <cell r="B366" t="str">
            <v>020804</v>
          </cell>
          <cell r="C366">
            <v>1738</v>
          </cell>
          <cell r="D366">
            <v>253</v>
          </cell>
          <cell r="E366">
            <v>91</v>
          </cell>
          <cell r="F366">
            <v>1</v>
          </cell>
          <cell r="G366">
            <v>69</v>
          </cell>
          <cell r="H366">
            <v>38</v>
          </cell>
          <cell r="I366">
            <v>97</v>
          </cell>
          <cell r="J366">
            <v>51</v>
          </cell>
          <cell r="K366">
            <v>2338</v>
          </cell>
        </row>
        <row r="367">
          <cell r="B367" t="str">
            <v>020901</v>
          </cell>
          <cell r="C367">
            <v>409</v>
          </cell>
          <cell r="D367">
            <v>6</v>
          </cell>
          <cell r="E367">
            <v>2</v>
          </cell>
          <cell r="F367">
            <v>1</v>
          </cell>
          <cell r="G367">
            <v>14</v>
          </cell>
          <cell r="H367">
            <v>3</v>
          </cell>
          <cell r="I367">
            <v>31</v>
          </cell>
          <cell r="J367">
            <v>5</v>
          </cell>
          <cell r="K367">
            <v>471</v>
          </cell>
        </row>
        <row r="368">
          <cell r="B368" t="str">
            <v>020902</v>
          </cell>
          <cell r="C368">
            <v>6</v>
          </cell>
          <cell r="D368">
            <v>0</v>
          </cell>
          <cell r="E368">
            <v>0</v>
          </cell>
          <cell r="F368">
            <v>0</v>
          </cell>
          <cell r="G368">
            <v>87</v>
          </cell>
          <cell r="H368">
            <v>24</v>
          </cell>
          <cell r="I368">
            <v>5</v>
          </cell>
          <cell r="J368">
            <v>1</v>
          </cell>
          <cell r="K368">
            <v>123</v>
          </cell>
        </row>
        <row r="369">
          <cell r="B369" t="str">
            <v>020903</v>
          </cell>
          <cell r="C369">
            <v>98</v>
          </cell>
          <cell r="D369">
            <v>12</v>
          </cell>
          <cell r="E369">
            <v>0</v>
          </cell>
          <cell r="F369">
            <v>0</v>
          </cell>
          <cell r="G369">
            <v>4</v>
          </cell>
          <cell r="H369">
            <v>1</v>
          </cell>
          <cell r="I369">
            <v>7</v>
          </cell>
          <cell r="J369">
            <v>0</v>
          </cell>
          <cell r="K369">
            <v>122</v>
          </cell>
        </row>
        <row r="370">
          <cell r="B370" t="str">
            <v>020904</v>
          </cell>
          <cell r="C370">
            <v>505</v>
          </cell>
          <cell r="D370">
            <v>20</v>
          </cell>
          <cell r="E370">
            <v>1</v>
          </cell>
          <cell r="F370">
            <v>0</v>
          </cell>
          <cell r="G370">
            <v>61</v>
          </cell>
          <cell r="H370">
            <v>61</v>
          </cell>
          <cell r="I370">
            <v>4</v>
          </cell>
          <cell r="J370">
            <v>0</v>
          </cell>
          <cell r="K370">
            <v>652</v>
          </cell>
        </row>
        <row r="371">
          <cell r="B371" t="str">
            <v>020905</v>
          </cell>
          <cell r="C371">
            <v>193</v>
          </cell>
          <cell r="D371">
            <v>25</v>
          </cell>
          <cell r="E371">
            <v>8</v>
          </cell>
          <cell r="F371">
            <v>0</v>
          </cell>
          <cell r="G371">
            <v>17</v>
          </cell>
          <cell r="H371">
            <v>11</v>
          </cell>
          <cell r="I371">
            <v>49</v>
          </cell>
          <cell r="J371">
            <v>3</v>
          </cell>
          <cell r="K371">
            <v>306</v>
          </cell>
        </row>
        <row r="372">
          <cell r="B372" t="str">
            <v>020906</v>
          </cell>
          <cell r="C372">
            <v>183</v>
          </cell>
          <cell r="D372">
            <v>27</v>
          </cell>
          <cell r="E372">
            <v>1</v>
          </cell>
          <cell r="F372">
            <v>0</v>
          </cell>
          <cell r="G372">
            <v>1</v>
          </cell>
          <cell r="H372">
            <v>0</v>
          </cell>
          <cell r="I372">
            <v>4</v>
          </cell>
          <cell r="J372">
            <v>0</v>
          </cell>
          <cell r="K372">
            <v>216</v>
          </cell>
        </row>
        <row r="373">
          <cell r="B373" t="str">
            <v>020907</v>
          </cell>
          <cell r="C373">
            <v>126</v>
          </cell>
          <cell r="D373">
            <v>0</v>
          </cell>
          <cell r="E373">
            <v>0</v>
          </cell>
          <cell r="F373">
            <v>0</v>
          </cell>
          <cell r="G373">
            <v>9</v>
          </cell>
          <cell r="H373">
            <v>0</v>
          </cell>
          <cell r="I373">
            <v>0</v>
          </cell>
          <cell r="J373">
            <v>0</v>
          </cell>
          <cell r="K373">
            <v>135</v>
          </cell>
        </row>
        <row r="374">
          <cell r="B374" t="str">
            <v>021001</v>
          </cell>
          <cell r="C374">
            <v>2121</v>
          </cell>
          <cell r="D374">
            <v>95</v>
          </cell>
          <cell r="E374">
            <v>95</v>
          </cell>
          <cell r="F374">
            <v>0</v>
          </cell>
          <cell r="G374">
            <v>74</v>
          </cell>
          <cell r="H374">
            <v>19</v>
          </cell>
          <cell r="I374">
            <v>19</v>
          </cell>
          <cell r="J374">
            <v>7</v>
          </cell>
          <cell r="K374">
            <v>2430</v>
          </cell>
        </row>
        <row r="375">
          <cell r="B375" t="str">
            <v>021002</v>
          </cell>
          <cell r="C375">
            <v>267</v>
          </cell>
          <cell r="D375">
            <v>54</v>
          </cell>
          <cell r="E375">
            <v>15</v>
          </cell>
          <cell r="F375">
            <v>2</v>
          </cell>
          <cell r="G375">
            <v>59</v>
          </cell>
          <cell r="H375">
            <v>18</v>
          </cell>
          <cell r="I375">
            <v>4</v>
          </cell>
          <cell r="J375">
            <v>1</v>
          </cell>
          <cell r="K375">
            <v>420</v>
          </cell>
        </row>
        <row r="376">
          <cell r="B376" t="str">
            <v>021003</v>
          </cell>
          <cell r="C376">
            <v>570</v>
          </cell>
          <cell r="D376">
            <v>83</v>
          </cell>
          <cell r="E376">
            <v>14</v>
          </cell>
          <cell r="F376">
            <v>1</v>
          </cell>
          <cell r="G376">
            <v>36</v>
          </cell>
          <cell r="H376">
            <v>5</v>
          </cell>
          <cell r="I376">
            <v>10</v>
          </cell>
          <cell r="J376">
            <v>4</v>
          </cell>
          <cell r="K376">
            <v>723</v>
          </cell>
        </row>
        <row r="377">
          <cell r="B377" t="str">
            <v>021004</v>
          </cell>
          <cell r="C377">
            <v>1671</v>
          </cell>
          <cell r="D377">
            <v>482</v>
          </cell>
          <cell r="E377">
            <v>46</v>
          </cell>
          <cell r="F377">
            <v>1</v>
          </cell>
          <cell r="G377">
            <v>73</v>
          </cell>
          <cell r="H377">
            <v>29</v>
          </cell>
          <cell r="I377">
            <v>37</v>
          </cell>
          <cell r="J377">
            <v>4</v>
          </cell>
          <cell r="K377">
            <v>2343</v>
          </cell>
        </row>
        <row r="378">
          <cell r="B378" t="str">
            <v>021005</v>
          </cell>
          <cell r="C378">
            <v>387</v>
          </cell>
          <cell r="D378">
            <v>16</v>
          </cell>
          <cell r="E378">
            <v>44</v>
          </cell>
          <cell r="F378">
            <v>0</v>
          </cell>
          <cell r="G378">
            <v>20</v>
          </cell>
          <cell r="H378">
            <v>13</v>
          </cell>
          <cell r="I378">
            <v>1</v>
          </cell>
          <cell r="J378">
            <v>11</v>
          </cell>
          <cell r="K378">
            <v>492</v>
          </cell>
        </row>
        <row r="379">
          <cell r="B379" t="str">
            <v>021006</v>
          </cell>
          <cell r="C379">
            <v>238</v>
          </cell>
          <cell r="D379">
            <v>187</v>
          </cell>
          <cell r="E379">
            <v>2</v>
          </cell>
          <cell r="F379">
            <v>0</v>
          </cell>
          <cell r="G379">
            <v>7</v>
          </cell>
          <cell r="H379">
            <v>1</v>
          </cell>
          <cell r="I379">
            <v>2</v>
          </cell>
          <cell r="J379">
            <v>13</v>
          </cell>
          <cell r="K379">
            <v>450</v>
          </cell>
        </row>
        <row r="380">
          <cell r="B380" t="str">
            <v>021007</v>
          </cell>
          <cell r="C380">
            <v>799</v>
          </cell>
          <cell r="D380">
            <v>58</v>
          </cell>
          <cell r="E380">
            <v>77</v>
          </cell>
          <cell r="F380">
            <v>0</v>
          </cell>
          <cell r="G380">
            <v>22</v>
          </cell>
          <cell r="H380">
            <v>8</v>
          </cell>
          <cell r="I380">
            <v>7</v>
          </cell>
          <cell r="J380">
            <v>3</v>
          </cell>
          <cell r="K380">
            <v>974</v>
          </cell>
        </row>
        <row r="381">
          <cell r="B381" t="str">
            <v>021008</v>
          </cell>
          <cell r="C381">
            <v>712</v>
          </cell>
          <cell r="D381">
            <v>27</v>
          </cell>
          <cell r="E381">
            <v>23</v>
          </cell>
          <cell r="F381">
            <v>0</v>
          </cell>
          <cell r="G381">
            <v>30</v>
          </cell>
          <cell r="H381">
            <v>18</v>
          </cell>
          <cell r="I381">
            <v>30</v>
          </cell>
          <cell r="J381">
            <v>3</v>
          </cell>
          <cell r="K381">
            <v>843</v>
          </cell>
        </row>
        <row r="382">
          <cell r="B382" t="str">
            <v>021009</v>
          </cell>
          <cell r="C382">
            <v>431</v>
          </cell>
          <cell r="D382">
            <v>15</v>
          </cell>
          <cell r="E382">
            <v>5</v>
          </cell>
          <cell r="F382">
            <v>0</v>
          </cell>
          <cell r="G382">
            <v>6</v>
          </cell>
          <cell r="H382">
            <v>0</v>
          </cell>
          <cell r="I382">
            <v>5</v>
          </cell>
          <cell r="J382">
            <v>5</v>
          </cell>
          <cell r="K382">
            <v>467</v>
          </cell>
        </row>
        <row r="383">
          <cell r="B383" t="str">
            <v>021010</v>
          </cell>
          <cell r="C383">
            <v>438</v>
          </cell>
          <cell r="D383">
            <v>3</v>
          </cell>
          <cell r="E383">
            <v>0</v>
          </cell>
          <cell r="F383">
            <v>0</v>
          </cell>
          <cell r="G383">
            <v>15</v>
          </cell>
          <cell r="H383">
            <v>3</v>
          </cell>
          <cell r="I383">
            <v>8</v>
          </cell>
          <cell r="J383">
            <v>0</v>
          </cell>
          <cell r="K383">
            <v>467</v>
          </cell>
        </row>
        <row r="384">
          <cell r="B384" t="str">
            <v>021011</v>
          </cell>
          <cell r="C384">
            <v>527</v>
          </cell>
          <cell r="D384">
            <v>63</v>
          </cell>
          <cell r="E384">
            <v>92</v>
          </cell>
          <cell r="F384">
            <v>0</v>
          </cell>
          <cell r="G384">
            <v>58</v>
          </cell>
          <cell r="H384">
            <v>9</v>
          </cell>
          <cell r="I384">
            <v>0</v>
          </cell>
          <cell r="J384">
            <v>4</v>
          </cell>
          <cell r="K384">
            <v>753</v>
          </cell>
        </row>
        <row r="385">
          <cell r="B385" t="str">
            <v>021012</v>
          </cell>
          <cell r="C385">
            <v>171</v>
          </cell>
          <cell r="D385">
            <v>3</v>
          </cell>
          <cell r="E385">
            <v>2</v>
          </cell>
          <cell r="F385">
            <v>0</v>
          </cell>
          <cell r="G385">
            <v>1</v>
          </cell>
          <cell r="H385">
            <v>0</v>
          </cell>
          <cell r="I385">
            <v>0</v>
          </cell>
          <cell r="J385">
            <v>0</v>
          </cell>
          <cell r="K385">
            <v>177</v>
          </cell>
        </row>
        <row r="386">
          <cell r="B386" t="str">
            <v>021013</v>
          </cell>
          <cell r="C386">
            <v>357</v>
          </cell>
          <cell r="D386">
            <v>8</v>
          </cell>
          <cell r="E386">
            <v>0</v>
          </cell>
          <cell r="F386">
            <v>0</v>
          </cell>
          <cell r="G386">
            <v>22</v>
          </cell>
          <cell r="H386">
            <v>6</v>
          </cell>
          <cell r="I386">
            <v>5</v>
          </cell>
          <cell r="J386">
            <v>3</v>
          </cell>
          <cell r="K386">
            <v>401</v>
          </cell>
        </row>
        <row r="387">
          <cell r="B387" t="str">
            <v>021014</v>
          </cell>
          <cell r="C387">
            <v>2801</v>
          </cell>
          <cell r="D387">
            <v>269</v>
          </cell>
          <cell r="E387">
            <v>103</v>
          </cell>
          <cell r="F387">
            <v>1</v>
          </cell>
          <cell r="G387">
            <v>125</v>
          </cell>
          <cell r="H387">
            <v>44</v>
          </cell>
          <cell r="I387">
            <v>24</v>
          </cell>
          <cell r="J387">
            <v>19</v>
          </cell>
          <cell r="K387">
            <v>3386</v>
          </cell>
        </row>
        <row r="388">
          <cell r="B388" t="str">
            <v>021015</v>
          </cell>
          <cell r="C388">
            <v>558</v>
          </cell>
          <cell r="D388">
            <v>55</v>
          </cell>
          <cell r="E388">
            <v>12</v>
          </cell>
          <cell r="F388">
            <v>0</v>
          </cell>
          <cell r="G388">
            <v>18</v>
          </cell>
          <cell r="H388">
            <v>6</v>
          </cell>
          <cell r="I388">
            <v>12</v>
          </cell>
          <cell r="J388">
            <v>0</v>
          </cell>
          <cell r="K388">
            <v>661</v>
          </cell>
        </row>
        <row r="389">
          <cell r="B389" t="str">
            <v>021016</v>
          </cell>
          <cell r="C389">
            <v>341</v>
          </cell>
          <cell r="D389">
            <v>19</v>
          </cell>
          <cell r="E389">
            <v>1</v>
          </cell>
          <cell r="F389">
            <v>0</v>
          </cell>
          <cell r="G389">
            <v>18</v>
          </cell>
          <cell r="H389">
            <v>6</v>
          </cell>
          <cell r="I389">
            <v>0</v>
          </cell>
          <cell r="J389">
            <v>0</v>
          </cell>
          <cell r="K389">
            <v>385</v>
          </cell>
        </row>
        <row r="390">
          <cell r="B390" t="str">
            <v>021101</v>
          </cell>
          <cell r="C390">
            <v>4653</v>
          </cell>
          <cell r="D390">
            <v>353</v>
          </cell>
          <cell r="E390">
            <v>445</v>
          </cell>
          <cell r="F390">
            <v>1456</v>
          </cell>
          <cell r="G390">
            <v>347</v>
          </cell>
          <cell r="H390">
            <v>2</v>
          </cell>
          <cell r="I390">
            <v>43</v>
          </cell>
          <cell r="J390">
            <v>113</v>
          </cell>
          <cell r="K390">
            <v>7412</v>
          </cell>
        </row>
        <row r="391">
          <cell r="B391" t="str">
            <v>021102</v>
          </cell>
          <cell r="C391">
            <v>165</v>
          </cell>
          <cell r="D391">
            <v>59</v>
          </cell>
          <cell r="E391">
            <v>3</v>
          </cell>
          <cell r="F391">
            <v>0</v>
          </cell>
          <cell r="G391">
            <v>21</v>
          </cell>
          <cell r="H391">
            <v>3</v>
          </cell>
          <cell r="I391">
            <v>44</v>
          </cell>
          <cell r="J391">
            <v>1</v>
          </cell>
          <cell r="K391">
            <v>296</v>
          </cell>
        </row>
        <row r="392">
          <cell r="B392" t="str">
            <v>021103</v>
          </cell>
          <cell r="C392">
            <v>678</v>
          </cell>
          <cell r="D392">
            <v>35</v>
          </cell>
          <cell r="E392">
            <v>90</v>
          </cell>
          <cell r="F392">
            <v>10</v>
          </cell>
          <cell r="G392">
            <v>93</v>
          </cell>
          <cell r="H392">
            <v>3</v>
          </cell>
          <cell r="I392">
            <v>35</v>
          </cell>
          <cell r="J392">
            <v>10</v>
          </cell>
          <cell r="K392">
            <v>954</v>
          </cell>
        </row>
        <row r="393">
          <cell r="B393" t="str">
            <v>021104</v>
          </cell>
          <cell r="C393">
            <v>240</v>
          </cell>
          <cell r="D393">
            <v>32</v>
          </cell>
          <cell r="E393">
            <v>7</v>
          </cell>
          <cell r="F393">
            <v>0</v>
          </cell>
          <cell r="G393">
            <v>4</v>
          </cell>
          <cell r="H393">
            <v>1</v>
          </cell>
          <cell r="I393">
            <v>10</v>
          </cell>
          <cell r="J393">
            <v>1</v>
          </cell>
          <cell r="K393">
            <v>295</v>
          </cell>
        </row>
        <row r="394">
          <cell r="B394" t="str">
            <v>021105</v>
          </cell>
          <cell r="C394">
            <v>220</v>
          </cell>
          <cell r="D394">
            <v>23</v>
          </cell>
          <cell r="E394">
            <v>2</v>
          </cell>
          <cell r="F394">
            <v>0</v>
          </cell>
          <cell r="G394">
            <v>4</v>
          </cell>
          <cell r="H394">
            <v>2</v>
          </cell>
          <cell r="I394">
            <v>17</v>
          </cell>
          <cell r="J394">
            <v>5</v>
          </cell>
          <cell r="K394">
            <v>273</v>
          </cell>
        </row>
        <row r="395">
          <cell r="B395" t="str">
            <v>021201</v>
          </cell>
          <cell r="C395">
            <v>5298</v>
          </cell>
          <cell r="D395">
            <v>407</v>
          </cell>
          <cell r="E395">
            <v>47</v>
          </cell>
          <cell r="F395">
            <v>2</v>
          </cell>
          <cell r="G395">
            <v>261</v>
          </cell>
          <cell r="H395">
            <v>160</v>
          </cell>
          <cell r="I395">
            <v>229</v>
          </cell>
          <cell r="J395">
            <v>45</v>
          </cell>
          <cell r="K395">
            <v>6449</v>
          </cell>
        </row>
        <row r="396">
          <cell r="B396" t="str">
            <v>021202</v>
          </cell>
          <cell r="C396">
            <v>226</v>
          </cell>
          <cell r="D396">
            <v>74</v>
          </cell>
          <cell r="E396">
            <v>4</v>
          </cell>
          <cell r="F396">
            <v>0</v>
          </cell>
          <cell r="G396">
            <v>2</v>
          </cell>
          <cell r="H396">
            <v>1</v>
          </cell>
          <cell r="I396">
            <v>19</v>
          </cell>
          <cell r="J396">
            <v>2</v>
          </cell>
          <cell r="K396">
            <v>328</v>
          </cell>
        </row>
        <row r="397">
          <cell r="B397" t="str">
            <v>021203</v>
          </cell>
          <cell r="C397">
            <v>333</v>
          </cell>
          <cell r="D397">
            <v>5</v>
          </cell>
          <cell r="E397">
            <v>0</v>
          </cell>
          <cell r="F397">
            <v>0</v>
          </cell>
          <cell r="G397">
            <v>10</v>
          </cell>
          <cell r="H397">
            <v>6</v>
          </cell>
          <cell r="I397">
            <v>10</v>
          </cell>
          <cell r="J397">
            <v>0</v>
          </cell>
          <cell r="K397">
            <v>364</v>
          </cell>
        </row>
        <row r="398">
          <cell r="B398" t="str">
            <v>021204</v>
          </cell>
          <cell r="C398">
            <v>473</v>
          </cell>
          <cell r="D398">
            <v>0</v>
          </cell>
          <cell r="E398">
            <v>0</v>
          </cell>
          <cell r="F398">
            <v>0</v>
          </cell>
          <cell r="G398">
            <v>57</v>
          </cell>
          <cell r="H398">
            <v>16</v>
          </cell>
          <cell r="I398">
            <v>84</v>
          </cell>
          <cell r="J398">
            <v>5</v>
          </cell>
          <cell r="K398">
            <v>635</v>
          </cell>
        </row>
        <row r="399">
          <cell r="B399" t="str">
            <v>021205</v>
          </cell>
          <cell r="C399">
            <v>441</v>
          </cell>
          <cell r="D399">
            <v>86</v>
          </cell>
          <cell r="E399">
            <v>0</v>
          </cell>
          <cell r="F399">
            <v>0</v>
          </cell>
          <cell r="G399">
            <v>1</v>
          </cell>
          <cell r="H399">
            <v>8</v>
          </cell>
          <cell r="I399">
            <v>4</v>
          </cell>
          <cell r="J399">
            <v>13</v>
          </cell>
          <cell r="K399">
            <v>553</v>
          </cell>
        </row>
        <row r="400">
          <cell r="B400" t="str">
            <v>021206</v>
          </cell>
          <cell r="C400">
            <v>580</v>
          </cell>
          <cell r="D400">
            <v>213</v>
          </cell>
          <cell r="E400">
            <v>27</v>
          </cell>
          <cell r="F400">
            <v>0</v>
          </cell>
          <cell r="G400">
            <v>718</v>
          </cell>
          <cell r="H400">
            <v>267</v>
          </cell>
          <cell r="I400">
            <v>202</v>
          </cell>
          <cell r="J400">
            <v>40</v>
          </cell>
          <cell r="K400">
            <v>2047</v>
          </cell>
        </row>
        <row r="401">
          <cell r="B401" t="str">
            <v>021207</v>
          </cell>
          <cell r="C401">
            <v>497</v>
          </cell>
          <cell r="D401">
            <v>1117</v>
          </cell>
          <cell r="E401">
            <v>6</v>
          </cell>
          <cell r="F401">
            <v>0</v>
          </cell>
          <cell r="G401">
            <v>36</v>
          </cell>
          <cell r="H401">
            <v>7</v>
          </cell>
          <cell r="I401">
            <v>72</v>
          </cell>
          <cell r="J401">
            <v>73</v>
          </cell>
          <cell r="K401">
            <v>1808</v>
          </cell>
        </row>
        <row r="402">
          <cell r="B402" t="str">
            <v>021208</v>
          </cell>
          <cell r="C402">
            <v>977</v>
          </cell>
          <cell r="D402">
            <v>12</v>
          </cell>
          <cell r="E402">
            <v>1</v>
          </cell>
          <cell r="F402">
            <v>0</v>
          </cell>
          <cell r="G402">
            <v>22</v>
          </cell>
          <cell r="H402">
            <v>6</v>
          </cell>
          <cell r="I402">
            <v>201</v>
          </cell>
          <cell r="J402">
            <v>3</v>
          </cell>
          <cell r="K402">
            <v>1222</v>
          </cell>
        </row>
        <row r="403">
          <cell r="B403" t="str">
            <v>021209</v>
          </cell>
          <cell r="C403">
            <v>310</v>
          </cell>
          <cell r="D403">
            <v>6</v>
          </cell>
          <cell r="E403">
            <v>1</v>
          </cell>
          <cell r="F403">
            <v>0</v>
          </cell>
          <cell r="G403">
            <v>11</v>
          </cell>
          <cell r="H403">
            <v>6</v>
          </cell>
          <cell r="I403">
            <v>22</v>
          </cell>
          <cell r="J403">
            <v>3</v>
          </cell>
          <cell r="K403">
            <v>359</v>
          </cell>
        </row>
        <row r="404">
          <cell r="B404" t="str">
            <v>021210</v>
          </cell>
          <cell r="C404">
            <v>323</v>
          </cell>
          <cell r="D404">
            <v>170</v>
          </cell>
          <cell r="E404">
            <v>2</v>
          </cell>
          <cell r="F404">
            <v>0</v>
          </cell>
          <cell r="G404">
            <v>4</v>
          </cell>
          <cell r="H404">
            <v>30</v>
          </cell>
          <cell r="I404">
            <v>28</v>
          </cell>
          <cell r="J404">
            <v>7</v>
          </cell>
          <cell r="K404">
            <v>564</v>
          </cell>
        </row>
        <row r="405">
          <cell r="B405" t="str">
            <v>021301</v>
          </cell>
          <cell r="C405">
            <v>12</v>
          </cell>
          <cell r="D405">
            <v>4</v>
          </cell>
          <cell r="E405">
            <v>1</v>
          </cell>
          <cell r="F405">
            <v>1</v>
          </cell>
          <cell r="G405">
            <v>513</v>
          </cell>
          <cell r="H405">
            <v>249</v>
          </cell>
          <cell r="I405">
            <v>63</v>
          </cell>
          <cell r="J405">
            <v>0</v>
          </cell>
          <cell r="K405">
            <v>843</v>
          </cell>
        </row>
        <row r="406">
          <cell r="B406" t="str">
            <v>021302</v>
          </cell>
          <cell r="C406">
            <v>41</v>
          </cell>
          <cell r="D406">
            <v>105</v>
          </cell>
          <cell r="E406">
            <v>6</v>
          </cell>
          <cell r="F406">
            <v>0</v>
          </cell>
          <cell r="G406">
            <v>447</v>
          </cell>
          <cell r="H406">
            <v>120</v>
          </cell>
          <cell r="I406">
            <v>382</v>
          </cell>
          <cell r="J406">
            <v>52</v>
          </cell>
          <cell r="K406">
            <v>1153</v>
          </cell>
        </row>
        <row r="407">
          <cell r="B407" t="str">
            <v>021303</v>
          </cell>
          <cell r="C407">
            <v>243</v>
          </cell>
          <cell r="D407">
            <v>82</v>
          </cell>
          <cell r="E407">
            <v>3</v>
          </cell>
          <cell r="F407">
            <v>0</v>
          </cell>
          <cell r="G407">
            <v>2</v>
          </cell>
          <cell r="H407">
            <v>2</v>
          </cell>
          <cell r="I407">
            <v>0</v>
          </cell>
          <cell r="J407">
            <v>3</v>
          </cell>
          <cell r="K407">
            <v>335</v>
          </cell>
        </row>
        <row r="408">
          <cell r="B408" t="str">
            <v>021304</v>
          </cell>
          <cell r="C408">
            <v>99</v>
          </cell>
          <cell r="D408">
            <v>359</v>
          </cell>
          <cell r="E408">
            <v>0</v>
          </cell>
          <cell r="F408">
            <v>0</v>
          </cell>
          <cell r="G408">
            <v>41</v>
          </cell>
          <cell r="H408">
            <v>6</v>
          </cell>
          <cell r="I408">
            <v>38</v>
          </cell>
          <cell r="J408">
            <v>4</v>
          </cell>
          <cell r="K408">
            <v>547</v>
          </cell>
        </row>
        <row r="409">
          <cell r="B409" t="str">
            <v>021305</v>
          </cell>
          <cell r="C409">
            <v>43</v>
          </cell>
          <cell r="D409">
            <v>251</v>
          </cell>
          <cell r="E409">
            <v>0</v>
          </cell>
          <cell r="F409">
            <v>0</v>
          </cell>
          <cell r="G409">
            <v>7</v>
          </cell>
          <cell r="H409">
            <v>4</v>
          </cell>
          <cell r="I409">
            <v>21</v>
          </cell>
          <cell r="J409">
            <v>1</v>
          </cell>
          <cell r="K409">
            <v>327</v>
          </cell>
        </row>
        <row r="410">
          <cell r="B410" t="str">
            <v>021306</v>
          </cell>
          <cell r="C410">
            <v>1344</v>
          </cell>
          <cell r="D410">
            <v>130</v>
          </cell>
          <cell r="E410">
            <v>5</v>
          </cell>
          <cell r="F410">
            <v>0</v>
          </cell>
          <cell r="G410">
            <v>32</v>
          </cell>
          <cell r="H410">
            <v>11</v>
          </cell>
          <cell r="I410">
            <v>29</v>
          </cell>
          <cell r="J410">
            <v>30</v>
          </cell>
          <cell r="K410">
            <v>1581</v>
          </cell>
        </row>
        <row r="411">
          <cell r="B411" t="str">
            <v>021307</v>
          </cell>
          <cell r="C411">
            <v>425</v>
          </cell>
          <cell r="D411">
            <v>272</v>
          </cell>
          <cell r="E411">
            <v>1</v>
          </cell>
          <cell r="F411">
            <v>0</v>
          </cell>
          <cell r="G411">
            <v>35</v>
          </cell>
          <cell r="H411">
            <v>2</v>
          </cell>
          <cell r="I411">
            <v>59</v>
          </cell>
          <cell r="J411">
            <v>26</v>
          </cell>
          <cell r="K411">
            <v>820</v>
          </cell>
        </row>
        <row r="412">
          <cell r="B412" t="str">
            <v>021308</v>
          </cell>
          <cell r="C412">
            <v>2</v>
          </cell>
          <cell r="D412">
            <v>0</v>
          </cell>
          <cell r="E412">
            <v>0</v>
          </cell>
          <cell r="F412">
            <v>0</v>
          </cell>
          <cell r="G412">
            <v>188</v>
          </cell>
          <cell r="H412">
            <v>61</v>
          </cell>
          <cell r="I412">
            <v>28</v>
          </cell>
          <cell r="J412">
            <v>0</v>
          </cell>
          <cell r="K412">
            <v>279</v>
          </cell>
        </row>
        <row r="413">
          <cell r="B413" t="str">
            <v>021401</v>
          </cell>
          <cell r="C413">
            <v>318</v>
          </cell>
          <cell r="D413">
            <v>26</v>
          </cell>
          <cell r="E413">
            <v>3</v>
          </cell>
          <cell r="F413">
            <v>0</v>
          </cell>
          <cell r="G413">
            <v>7</v>
          </cell>
          <cell r="H413">
            <v>3</v>
          </cell>
          <cell r="I413">
            <v>56</v>
          </cell>
          <cell r="J413">
            <v>2</v>
          </cell>
          <cell r="K413">
            <v>415</v>
          </cell>
        </row>
        <row r="414">
          <cell r="B414" t="str">
            <v>021402</v>
          </cell>
          <cell r="C414">
            <v>2</v>
          </cell>
          <cell r="D414">
            <v>0</v>
          </cell>
          <cell r="E414">
            <v>0</v>
          </cell>
          <cell r="F414">
            <v>0</v>
          </cell>
          <cell r="G414">
            <v>121</v>
          </cell>
          <cell r="H414">
            <v>54</v>
          </cell>
          <cell r="I414">
            <v>39</v>
          </cell>
          <cell r="J414">
            <v>5</v>
          </cell>
          <cell r="K414">
            <v>221</v>
          </cell>
        </row>
        <row r="415">
          <cell r="B415" t="str">
            <v>021403</v>
          </cell>
          <cell r="C415">
            <v>92</v>
          </cell>
          <cell r="D415">
            <v>1</v>
          </cell>
          <cell r="E415">
            <v>2</v>
          </cell>
          <cell r="F415">
            <v>0</v>
          </cell>
          <cell r="G415">
            <v>3</v>
          </cell>
          <cell r="H415">
            <v>3</v>
          </cell>
          <cell r="I415">
            <v>1</v>
          </cell>
          <cell r="J415">
            <v>11</v>
          </cell>
          <cell r="K415">
            <v>113</v>
          </cell>
        </row>
        <row r="416">
          <cell r="B416" t="str">
            <v>021404</v>
          </cell>
          <cell r="C416">
            <v>165</v>
          </cell>
          <cell r="D416">
            <v>5</v>
          </cell>
          <cell r="E416">
            <v>10</v>
          </cell>
          <cell r="F416">
            <v>0</v>
          </cell>
          <cell r="G416">
            <v>2</v>
          </cell>
          <cell r="H416">
            <v>0</v>
          </cell>
          <cell r="I416">
            <v>16</v>
          </cell>
          <cell r="J416">
            <v>4</v>
          </cell>
          <cell r="K416">
            <v>202</v>
          </cell>
        </row>
        <row r="417">
          <cell r="B417" t="str">
            <v>021405</v>
          </cell>
          <cell r="C417">
            <v>272</v>
          </cell>
          <cell r="D417">
            <v>23</v>
          </cell>
          <cell r="E417">
            <v>1</v>
          </cell>
          <cell r="F417">
            <v>14</v>
          </cell>
          <cell r="G417">
            <v>3</v>
          </cell>
          <cell r="H417">
            <v>0</v>
          </cell>
          <cell r="I417">
            <v>146</v>
          </cell>
          <cell r="J417">
            <v>7</v>
          </cell>
          <cell r="K417">
            <v>466</v>
          </cell>
        </row>
        <row r="418">
          <cell r="B418" t="str">
            <v>021406</v>
          </cell>
          <cell r="C418">
            <v>253</v>
          </cell>
          <cell r="D418">
            <v>52</v>
          </cell>
          <cell r="E418">
            <v>14</v>
          </cell>
          <cell r="F418">
            <v>0</v>
          </cell>
          <cell r="G418">
            <v>34</v>
          </cell>
          <cell r="H418">
            <v>14</v>
          </cell>
          <cell r="I418">
            <v>57</v>
          </cell>
          <cell r="J418">
            <v>7</v>
          </cell>
          <cell r="K418">
            <v>431</v>
          </cell>
        </row>
        <row r="419">
          <cell r="B419" t="str">
            <v>021407</v>
          </cell>
          <cell r="C419">
            <v>69</v>
          </cell>
          <cell r="D419">
            <v>2</v>
          </cell>
          <cell r="E419">
            <v>5</v>
          </cell>
          <cell r="F419">
            <v>0</v>
          </cell>
          <cell r="G419">
            <v>12</v>
          </cell>
          <cell r="H419">
            <v>5</v>
          </cell>
          <cell r="I419">
            <v>10</v>
          </cell>
          <cell r="J419">
            <v>10</v>
          </cell>
          <cell r="K419">
            <v>113</v>
          </cell>
        </row>
        <row r="420">
          <cell r="B420" t="str">
            <v>021408</v>
          </cell>
          <cell r="C420">
            <v>96</v>
          </cell>
          <cell r="D420">
            <v>35</v>
          </cell>
          <cell r="E420">
            <v>11</v>
          </cell>
          <cell r="F420">
            <v>0</v>
          </cell>
          <cell r="G420">
            <v>2</v>
          </cell>
          <cell r="H420">
            <v>0</v>
          </cell>
          <cell r="I420">
            <v>35</v>
          </cell>
          <cell r="J420">
            <v>8</v>
          </cell>
          <cell r="K420">
            <v>187</v>
          </cell>
        </row>
        <row r="421">
          <cell r="B421" t="str">
            <v>021409</v>
          </cell>
          <cell r="C421">
            <v>109</v>
          </cell>
          <cell r="D421">
            <v>6</v>
          </cell>
          <cell r="E421">
            <v>17</v>
          </cell>
          <cell r="F421">
            <v>1</v>
          </cell>
          <cell r="G421">
            <v>25</v>
          </cell>
          <cell r="H421">
            <v>2</v>
          </cell>
          <cell r="I421">
            <v>95</v>
          </cell>
          <cell r="J421">
            <v>4</v>
          </cell>
          <cell r="K421">
            <v>259</v>
          </cell>
        </row>
        <row r="422">
          <cell r="B422" t="str">
            <v>021410</v>
          </cell>
          <cell r="C422">
            <v>94</v>
          </cell>
          <cell r="D422">
            <v>12</v>
          </cell>
          <cell r="E422">
            <v>1</v>
          </cell>
          <cell r="F422">
            <v>0</v>
          </cell>
          <cell r="G422">
            <v>13</v>
          </cell>
          <cell r="H422">
            <v>4</v>
          </cell>
          <cell r="I422">
            <v>14</v>
          </cell>
          <cell r="J422">
            <v>4</v>
          </cell>
          <cell r="K422">
            <v>142</v>
          </cell>
        </row>
        <row r="423">
          <cell r="B423" t="str">
            <v>021501</v>
          </cell>
          <cell r="C423">
            <v>487</v>
          </cell>
          <cell r="D423">
            <v>36</v>
          </cell>
          <cell r="E423">
            <v>0</v>
          </cell>
          <cell r="F423">
            <v>0</v>
          </cell>
          <cell r="G423">
            <v>40</v>
          </cell>
          <cell r="H423">
            <v>8</v>
          </cell>
          <cell r="I423">
            <v>84</v>
          </cell>
          <cell r="J423">
            <v>3</v>
          </cell>
          <cell r="K423">
            <v>658</v>
          </cell>
        </row>
        <row r="424">
          <cell r="B424" t="str">
            <v>021502</v>
          </cell>
          <cell r="C424">
            <v>175</v>
          </cell>
          <cell r="D424">
            <v>28</v>
          </cell>
          <cell r="E424">
            <v>2</v>
          </cell>
          <cell r="F424">
            <v>0</v>
          </cell>
          <cell r="G424">
            <v>24</v>
          </cell>
          <cell r="H424">
            <v>4</v>
          </cell>
          <cell r="I424">
            <v>39</v>
          </cell>
          <cell r="J424">
            <v>0</v>
          </cell>
          <cell r="K424">
            <v>272</v>
          </cell>
        </row>
        <row r="425">
          <cell r="B425" t="str">
            <v>021503</v>
          </cell>
          <cell r="C425">
            <v>1256</v>
          </cell>
          <cell r="D425">
            <v>142</v>
          </cell>
          <cell r="E425">
            <v>10</v>
          </cell>
          <cell r="F425">
            <v>1</v>
          </cell>
          <cell r="G425">
            <v>184</v>
          </cell>
          <cell r="H425">
            <v>75</v>
          </cell>
          <cell r="I425">
            <v>108</v>
          </cell>
          <cell r="J425">
            <v>6</v>
          </cell>
          <cell r="K425">
            <v>1782</v>
          </cell>
        </row>
        <row r="426">
          <cell r="B426" t="str">
            <v>021504</v>
          </cell>
          <cell r="C426">
            <v>25</v>
          </cell>
          <cell r="D426">
            <v>93</v>
          </cell>
          <cell r="E426">
            <v>0</v>
          </cell>
          <cell r="F426">
            <v>0</v>
          </cell>
          <cell r="G426">
            <v>11</v>
          </cell>
          <cell r="H426">
            <v>13</v>
          </cell>
          <cell r="I426">
            <v>5</v>
          </cell>
          <cell r="J426">
            <v>0</v>
          </cell>
          <cell r="K426">
            <v>147</v>
          </cell>
        </row>
        <row r="427">
          <cell r="B427" t="str">
            <v>021505</v>
          </cell>
          <cell r="C427">
            <v>215</v>
          </cell>
          <cell r="D427">
            <v>14</v>
          </cell>
          <cell r="E427">
            <v>0</v>
          </cell>
          <cell r="F427">
            <v>0</v>
          </cell>
          <cell r="G427">
            <v>17</v>
          </cell>
          <cell r="H427">
            <v>11</v>
          </cell>
          <cell r="I427">
            <v>27</v>
          </cell>
          <cell r="J427">
            <v>1</v>
          </cell>
          <cell r="K427">
            <v>285</v>
          </cell>
        </row>
        <row r="428">
          <cell r="B428" t="str">
            <v>021506</v>
          </cell>
          <cell r="C428">
            <v>139</v>
          </cell>
          <cell r="D428">
            <v>5</v>
          </cell>
          <cell r="E428">
            <v>0</v>
          </cell>
          <cell r="F428">
            <v>0</v>
          </cell>
          <cell r="G428">
            <v>3</v>
          </cell>
          <cell r="H428">
            <v>0</v>
          </cell>
          <cell r="I428">
            <v>8</v>
          </cell>
          <cell r="J428">
            <v>0</v>
          </cell>
          <cell r="K428">
            <v>155</v>
          </cell>
        </row>
        <row r="429">
          <cell r="B429" t="str">
            <v>021507</v>
          </cell>
          <cell r="C429">
            <v>154</v>
          </cell>
          <cell r="D429">
            <v>0</v>
          </cell>
          <cell r="E429">
            <v>0</v>
          </cell>
          <cell r="F429">
            <v>0</v>
          </cell>
          <cell r="G429">
            <v>1</v>
          </cell>
          <cell r="H429">
            <v>0</v>
          </cell>
          <cell r="I429">
            <v>0</v>
          </cell>
          <cell r="J429">
            <v>0</v>
          </cell>
          <cell r="K429">
            <v>155</v>
          </cell>
        </row>
        <row r="430">
          <cell r="B430" t="str">
            <v>021508</v>
          </cell>
          <cell r="C430">
            <v>492</v>
          </cell>
          <cell r="D430">
            <v>99</v>
          </cell>
          <cell r="E430">
            <v>0</v>
          </cell>
          <cell r="F430">
            <v>0</v>
          </cell>
          <cell r="G430">
            <v>47</v>
          </cell>
          <cell r="H430">
            <v>12</v>
          </cell>
          <cell r="I430">
            <v>21</v>
          </cell>
          <cell r="J430">
            <v>5</v>
          </cell>
          <cell r="K430">
            <v>676</v>
          </cell>
        </row>
        <row r="431">
          <cell r="B431" t="str">
            <v>021509</v>
          </cell>
          <cell r="C431">
            <v>801</v>
          </cell>
          <cell r="D431">
            <v>242</v>
          </cell>
          <cell r="E431">
            <v>12</v>
          </cell>
          <cell r="F431">
            <v>0</v>
          </cell>
          <cell r="G431">
            <v>62</v>
          </cell>
          <cell r="H431">
            <v>26</v>
          </cell>
          <cell r="I431">
            <v>46</v>
          </cell>
          <cell r="J431">
            <v>7</v>
          </cell>
          <cell r="K431">
            <v>1196</v>
          </cell>
        </row>
        <row r="432">
          <cell r="B432" t="str">
            <v>021510</v>
          </cell>
          <cell r="C432">
            <v>272</v>
          </cell>
          <cell r="D432">
            <v>0</v>
          </cell>
          <cell r="E432">
            <v>0</v>
          </cell>
          <cell r="F432">
            <v>0</v>
          </cell>
          <cell r="G432">
            <v>1</v>
          </cell>
          <cell r="H432">
            <v>1</v>
          </cell>
          <cell r="I432">
            <v>31</v>
          </cell>
          <cell r="J432">
            <v>0</v>
          </cell>
          <cell r="K432">
            <v>305</v>
          </cell>
        </row>
        <row r="433">
          <cell r="B433" t="str">
            <v>021511</v>
          </cell>
          <cell r="C433">
            <v>682</v>
          </cell>
          <cell r="D433">
            <v>17</v>
          </cell>
          <cell r="E433">
            <v>2</v>
          </cell>
          <cell r="F433">
            <v>0</v>
          </cell>
          <cell r="G433">
            <v>22</v>
          </cell>
          <cell r="H433">
            <v>4</v>
          </cell>
          <cell r="I433">
            <v>45</v>
          </cell>
          <cell r="J433">
            <v>2</v>
          </cell>
          <cell r="K433">
            <v>774</v>
          </cell>
        </row>
        <row r="434">
          <cell r="B434" t="str">
            <v>021601</v>
          </cell>
          <cell r="C434">
            <v>2674</v>
          </cell>
          <cell r="D434">
            <v>627</v>
          </cell>
          <cell r="E434">
            <v>39</v>
          </cell>
          <cell r="F434">
            <v>2</v>
          </cell>
          <cell r="G434">
            <v>223</v>
          </cell>
          <cell r="H434">
            <v>57</v>
          </cell>
          <cell r="I434">
            <v>98</v>
          </cell>
          <cell r="J434">
            <v>51</v>
          </cell>
          <cell r="K434">
            <v>3771</v>
          </cell>
        </row>
        <row r="435">
          <cell r="B435" t="str">
            <v>021602</v>
          </cell>
          <cell r="C435">
            <v>497</v>
          </cell>
          <cell r="D435">
            <v>336</v>
          </cell>
          <cell r="E435">
            <v>1</v>
          </cell>
          <cell r="F435">
            <v>0</v>
          </cell>
          <cell r="G435">
            <v>26</v>
          </cell>
          <cell r="H435">
            <v>9</v>
          </cell>
          <cell r="I435">
            <v>14</v>
          </cell>
          <cell r="J435">
            <v>12</v>
          </cell>
          <cell r="K435">
            <v>895</v>
          </cell>
        </row>
        <row r="436">
          <cell r="B436" t="str">
            <v>021603</v>
          </cell>
          <cell r="C436">
            <v>985</v>
          </cell>
          <cell r="D436">
            <v>173</v>
          </cell>
          <cell r="E436">
            <v>5</v>
          </cell>
          <cell r="F436">
            <v>0</v>
          </cell>
          <cell r="G436">
            <v>333</v>
          </cell>
          <cell r="H436">
            <v>86</v>
          </cell>
          <cell r="I436">
            <v>44</v>
          </cell>
          <cell r="J436">
            <v>15</v>
          </cell>
          <cell r="K436">
            <v>1641</v>
          </cell>
        </row>
        <row r="437">
          <cell r="B437" t="str">
            <v>021604</v>
          </cell>
          <cell r="C437">
            <v>100</v>
          </cell>
          <cell r="D437">
            <v>504</v>
          </cell>
          <cell r="E437">
            <v>9</v>
          </cell>
          <cell r="F437">
            <v>0</v>
          </cell>
          <cell r="G437">
            <v>9</v>
          </cell>
          <cell r="H437">
            <v>3</v>
          </cell>
          <cell r="I437">
            <v>9</v>
          </cell>
          <cell r="J437">
            <v>3</v>
          </cell>
          <cell r="K437">
            <v>637</v>
          </cell>
        </row>
        <row r="438">
          <cell r="B438" t="str">
            <v>021701</v>
          </cell>
          <cell r="C438">
            <v>1120</v>
          </cell>
          <cell r="D438">
            <v>67</v>
          </cell>
          <cell r="E438">
            <v>18</v>
          </cell>
          <cell r="F438">
            <v>0</v>
          </cell>
          <cell r="G438">
            <v>59</v>
          </cell>
          <cell r="H438">
            <v>19</v>
          </cell>
          <cell r="I438">
            <v>13</v>
          </cell>
          <cell r="J438">
            <v>3</v>
          </cell>
          <cell r="K438">
            <v>1299</v>
          </cell>
        </row>
        <row r="439">
          <cell r="B439" t="str">
            <v>021702</v>
          </cell>
          <cell r="C439">
            <v>781</v>
          </cell>
          <cell r="D439">
            <v>46</v>
          </cell>
          <cell r="E439">
            <v>12</v>
          </cell>
          <cell r="F439">
            <v>1</v>
          </cell>
          <cell r="G439">
            <v>36</v>
          </cell>
          <cell r="H439">
            <v>6</v>
          </cell>
          <cell r="I439">
            <v>58</v>
          </cell>
          <cell r="J439">
            <v>10</v>
          </cell>
          <cell r="K439">
            <v>950</v>
          </cell>
        </row>
        <row r="440">
          <cell r="B440" t="str">
            <v>021703</v>
          </cell>
          <cell r="C440">
            <v>79</v>
          </cell>
          <cell r="D440">
            <v>1</v>
          </cell>
          <cell r="E440">
            <v>1</v>
          </cell>
          <cell r="F440">
            <v>0</v>
          </cell>
          <cell r="G440">
            <v>6</v>
          </cell>
          <cell r="H440">
            <v>8</v>
          </cell>
          <cell r="I440">
            <v>23</v>
          </cell>
          <cell r="J440">
            <v>0</v>
          </cell>
          <cell r="K440">
            <v>118</v>
          </cell>
        </row>
        <row r="441">
          <cell r="B441" t="str">
            <v>021704</v>
          </cell>
          <cell r="C441">
            <v>99</v>
          </cell>
          <cell r="D441">
            <v>45</v>
          </cell>
          <cell r="E441">
            <v>12</v>
          </cell>
          <cell r="F441">
            <v>0</v>
          </cell>
          <cell r="G441">
            <v>17</v>
          </cell>
          <cell r="H441">
            <v>13</v>
          </cell>
          <cell r="I441">
            <v>63</v>
          </cell>
          <cell r="J441">
            <v>11</v>
          </cell>
          <cell r="K441">
            <v>260</v>
          </cell>
        </row>
        <row r="442">
          <cell r="B442" t="str">
            <v>021705</v>
          </cell>
          <cell r="C442">
            <v>218</v>
          </cell>
          <cell r="D442">
            <v>50</v>
          </cell>
          <cell r="E442">
            <v>18</v>
          </cell>
          <cell r="F442">
            <v>0</v>
          </cell>
          <cell r="G442">
            <v>7</v>
          </cell>
          <cell r="H442">
            <v>3</v>
          </cell>
          <cell r="I442">
            <v>8</v>
          </cell>
          <cell r="J442">
            <v>0</v>
          </cell>
          <cell r="K442">
            <v>304</v>
          </cell>
        </row>
        <row r="443">
          <cell r="B443" t="str">
            <v>021706</v>
          </cell>
          <cell r="C443">
            <v>35</v>
          </cell>
          <cell r="D443">
            <v>3</v>
          </cell>
          <cell r="E443">
            <v>3</v>
          </cell>
          <cell r="F443">
            <v>0</v>
          </cell>
          <cell r="G443">
            <v>224</v>
          </cell>
          <cell r="H443">
            <v>90</v>
          </cell>
          <cell r="I443">
            <v>72</v>
          </cell>
          <cell r="J443">
            <v>0</v>
          </cell>
          <cell r="K443">
            <v>427</v>
          </cell>
        </row>
        <row r="444">
          <cell r="B444" t="str">
            <v>021707</v>
          </cell>
          <cell r="C444">
            <v>238</v>
          </cell>
          <cell r="D444">
            <v>39</v>
          </cell>
          <cell r="E444">
            <v>0</v>
          </cell>
          <cell r="F444">
            <v>0</v>
          </cell>
          <cell r="G444">
            <v>34</v>
          </cell>
          <cell r="H444">
            <v>17</v>
          </cell>
          <cell r="I444">
            <v>13</v>
          </cell>
          <cell r="J444">
            <v>8</v>
          </cell>
          <cell r="K444">
            <v>349</v>
          </cell>
        </row>
        <row r="445">
          <cell r="B445" t="str">
            <v>021708</v>
          </cell>
          <cell r="C445">
            <v>49</v>
          </cell>
          <cell r="D445">
            <v>2</v>
          </cell>
          <cell r="E445">
            <v>138</v>
          </cell>
          <cell r="F445">
            <v>1</v>
          </cell>
          <cell r="G445">
            <v>19</v>
          </cell>
          <cell r="H445">
            <v>11</v>
          </cell>
          <cell r="I445">
            <v>288</v>
          </cell>
          <cell r="J445">
            <v>0</v>
          </cell>
          <cell r="K445">
            <v>508</v>
          </cell>
        </row>
        <row r="446">
          <cell r="B446" t="str">
            <v>021709</v>
          </cell>
          <cell r="C446">
            <v>105</v>
          </cell>
          <cell r="D446">
            <v>10</v>
          </cell>
          <cell r="E446">
            <v>0</v>
          </cell>
          <cell r="F446">
            <v>0</v>
          </cell>
          <cell r="G446">
            <v>15</v>
          </cell>
          <cell r="H446">
            <v>10</v>
          </cell>
          <cell r="I446">
            <v>1</v>
          </cell>
          <cell r="J446">
            <v>0</v>
          </cell>
          <cell r="K446">
            <v>141</v>
          </cell>
        </row>
        <row r="447">
          <cell r="B447" t="str">
            <v>021710</v>
          </cell>
          <cell r="C447">
            <v>649</v>
          </cell>
          <cell r="D447">
            <v>16</v>
          </cell>
          <cell r="E447">
            <v>14</v>
          </cell>
          <cell r="F447">
            <v>0</v>
          </cell>
          <cell r="G447">
            <v>17</v>
          </cell>
          <cell r="H447">
            <v>3</v>
          </cell>
          <cell r="I447">
            <v>26</v>
          </cell>
          <cell r="J447">
            <v>3</v>
          </cell>
          <cell r="K447">
            <v>728</v>
          </cell>
        </row>
        <row r="448">
          <cell r="B448" t="str">
            <v>021801</v>
          </cell>
          <cell r="C448">
            <v>40848</v>
          </cell>
          <cell r="D448">
            <v>2254</v>
          </cell>
          <cell r="E448">
            <v>1907</v>
          </cell>
          <cell r="F448">
            <v>2317</v>
          </cell>
          <cell r="G448">
            <v>431</v>
          </cell>
          <cell r="H448">
            <v>28</v>
          </cell>
          <cell r="I448">
            <v>1602</v>
          </cell>
          <cell r="J448">
            <v>346</v>
          </cell>
          <cell r="K448">
            <v>49733</v>
          </cell>
        </row>
        <row r="449">
          <cell r="B449" t="str">
            <v>021802</v>
          </cell>
          <cell r="C449">
            <v>736</v>
          </cell>
          <cell r="D449">
            <v>189</v>
          </cell>
          <cell r="E449">
            <v>78</v>
          </cell>
          <cell r="F449">
            <v>0</v>
          </cell>
          <cell r="G449">
            <v>64</v>
          </cell>
          <cell r="H449">
            <v>35</v>
          </cell>
          <cell r="I449">
            <v>297</v>
          </cell>
          <cell r="J449">
            <v>2</v>
          </cell>
          <cell r="K449">
            <v>1401</v>
          </cell>
        </row>
        <row r="450">
          <cell r="B450" t="str">
            <v>021803</v>
          </cell>
          <cell r="C450">
            <v>3570</v>
          </cell>
          <cell r="D450">
            <v>311</v>
          </cell>
          <cell r="E450">
            <v>57</v>
          </cell>
          <cell r="F450">
            <v>50</v>
          </cell>
          <cell r="G450">
            <v>19</v>
          </cell>
          <cell r="H450">
            <v>0</v>
          </cell>
          <cell r="I450">
            <v>2</v>
          </cell>
          <cell r="J450">
            <v>80</v>
          </cell>
          <cell r="K450">
            <v>4089</v>
          </cell>
        </row>
        <row r="451">
          <cell r="B451" t="str">
            <v>021804</v>
          </cell>
          <cell r="C451">
            <v>731</v>
          </cell>
          <cell r="D451">
            <v>26</v>
          </cell>
          <cell r="E451">
            <v>1</v>
          </cell>
          <cell r="F451">
            <v>1</v>
          </cell>
          <cell r="G451">
            <v>66</v>
          </cell>
          <cell r="H451">
            <v>10</v>
          </cell>
          <cell r="I451">
            <v>137</v>
          </cell>
          <cell r="J451">
            <v>3</v>
          </cell>
          <cell r="K451">
            <v>975</v>
          </cell>
        </row>
        <row r="452">
          <cell r="B452" t="str">
            <v>021805</v>
          </cell>
          <cell r="C452">
            <v>1452</v>
          </cell>
          <cell r="D452">
            <v>184</v>
          </cell>
          <cell r="E452">
            <v>43</v>
          </cell>
          <cell r="F452">
            <v>11</v>
          </cell>
          <cell r="G452">
            <v>440</v>
          </cell>
          <cell r="H452">
            <v>195</v>
          </cell>
          <cell r="I452">
            <v>102</v>
          </cell>
          <cell r="J452">
            <v>29</v>
          </cell>
          <cell r="K452">
            <v>2456</v>
          </cell>
        </row>
        <row r="453">
          <cell r="B453" t="str">
            <v>021806</v>
          </cell>
          <cell r="C453">
            <v>3644</v>
          </cell>
          <cell r="D453">
            <v>76</v>
          </cell>
          <cell r="E453">
            <v>90</v>
          </cell>
          <cell r="F453">
            <v>27</v>
          </cell>
          <cell r="G453">
            <v>112</v>
          </cell>
          <cell r="H453">
            <v>8</v>
          </cell>
          <cell r="I453">
            <v>32</v>
          </cell>
          <cell r="J453">
            <v>35</v>
          </cell>
          <cell r="K453">
            <v>4024</v>
          </cell>
        </row>
        <row r="454">
          <cell r="B454" t="str">
            <v>021807</v>
          </cell>
          <cell r="C454">
            <v>1205</v>
          </cell>
          <cell r="D454">
            <v>49</v>
          </cell>
          <cell r="E454">
            <v>16</v>
          </cell>
          <cell r="F454">
            <v>36</v>
          </cell>
          <cell r="G454">
            <v>67</v>
          </cell>
          <cell r="H454">
            <v>0</v>
          </cell>
          <cell r="I454">
            <v>18</v>
          </cell>
          <cell r="J454">
            <v>52</v>
          </cell>
          <cell r="K454">
            <v>1443</v>
          </cell>
        </row>
        <row r="455">
          <cell r="B455" t="str">
            <v>021808</v>
          </cell>
          <cell r="C455">
            <v>3919</v>
          </cell>
          <cell r="D455">
            <v>276</v>
          </cell>
          <cell r="E455">
            <v>211</v>
          </cell>
          <cell r="F455">
            <v>5</v>
          </cell>
          <cell r="G455">
            <v>309</v>
          </cell>
          <cell r="H455">
            <v>0</v>
          </cell>
          <cell r="I455">
            <v>5</v>
          </cell>
          <cell r="J455">
            <v>27</v>
          </cell>
          <cell r="K455">
            <v>4752</v>
          </cell>
        </row>
        <row r="456">
          <cell r="B456" t="str">
            <v>021809</v>
          </cell>
          <cell r="C456">
            <v>28904</v>
          </cell>
          <cell r="D456">
            <v>1358</v>
          </cell>
          <cell r="E456">
            <v>2048</v>
          </cell>
          <cell r="F456">
            <v>14896</v>
          </cell>
          <cell r="G456">
            <v>145</v>
          </cell>
          <cell r="H456">
            <v>2</v>
          </cell>
          <cell r="I456">
            <v>325</v>
          </cell>
          <cell r="J456">
            <v>206</v>
          </cell>
          <cell r="K456">
            <v>47884</v>
          </cell>
        </row>
        <row r="457">
          <cell r="B457" t="str">
            <v>021901</v>
          </cell>
          <cell r="C457">
            <v>1279</v>
          </cell>
          <cell r="D457">
            <v>76</v>
          </cell>
          <cell r="E457">
            <v>1</v>
          </cell>
          <cell r="F457">
            <v>0</v>
          </cell>
          <cell r="G457">
            <v>36</v>
          </cell>
          <cell r="H457">
            <v>4</v>
          </cell>
          <cell r="I457">
            <v>55</v>
          </cell>
          <cell r="J457">
            <v>5</v>
          </cell>
          <cell r="K457">
            <v>1456</v>
          </cell>
        </row>
        <row r="458">
          <cell r="B458" t="str">
            <v>021902</v>
          </cell>
          <cell r="C458">
            <v>78</v>
          </cell>
          <cell r="D458">
            <v>237</v>
          </cell>
          <cell r="E458">
            <v>2</v>
          </cell>
          <cell r="F458">
            <v>0</v>
          </cell>
          <cell r="G458">
            <v>54</v>
          </cell>
          <cell r="H458">
            <v>8</v>
          </cell>
          <cell r="I458">
            <v>5</v>
          </cell>
          <cell r="J458">
            <v>3</v>
          </cell>
          <cell r="K458">
            <v>387</v>
          </cell>
        </row>
        <row r="459">
          <cell r="B459" t="str">
            <v>021903</v>
          </cell>
          <cell r="C459">
            <v>18</v>
          </cell>
          <cell r="D459">
            <v>114</v>
          </cell>
          <cell r="E459">
            <v>3</v>
          </cell>
          <cell r="F459">
            <v>0</v>
          </cell>
          <cell r="G459">
            <v>25</v>
          </cell>
          <cell r="H459">
            <v>0</v>
          </cell>
          <cell r="I459">
            <v>0</v>
          </cell>
          <cell r="J459">
            <v>3</v>
          </cell>
          <cell r="K459">
            <v>163</v>
          </cell>
        </row>
        <row r="460">
          <cell r="B460" t="str">
            <v>021904</v>
          </cell>
          <cell r="C460">
            <v>420</v>
          </cell>
          <cell r="D460">
            <v>110</v>
          </cell>
          <cell r="E460">
            <v>0</v>
          </cell>
          <cell r="F460">
            <v>0</v>
          </cell>
          <cell r="G460">
            <v>69</v>
          </cell>
          <cell r="H460">
            <v>36</v>
          </cell>
          <cell r="I460">
            <v>13</v>
          </cell>
          <cell r="J460">
            <v>164</v>
          </cell>
          <cell r="K460">
            <v>812</v>
          </cell>
        </row>
        <row r="461">
          <cell r="B461" t="str">
            <v>021905</v>
          </cell>
          <cell r="C461">
            <v>217</v>
          </cell>
          <cell r="D461">
            <v>31</v>
          </cell>
          <cell r="E461">
            <v>1</v>
          </cell>
          <cell r="F461">
            <v>0</v>
          </cell>
          <cell r="G461">
            <v>5</v>
          </cell>
          <cell r="H461">
            <v>2</v>
          </cell>
          <cell r="I461">
            <v>2</v>
          </cell>
          <cell r="J461">
            <v>2</v>
          </cell>
          <cell r="K461">
            <v>260</v>
          </cell>
        </row>
        <row r="462">
          <cell r="B462" t="str">
            <v>021906</v>
          </cell>
          <cell r="C462">
            <v>720</v>
          </cell>
          <cell r="D462">
            <v>18</v>
          </cell>
          <cell r="E462">
            <v>13</v>
          </cell>
          <cell r="F462">
            <v>0</v>
          </cell>
          <cell r="G462">
            <v>158</v>
          </cell>
          <cell r="H462">
            <v>53</v>
          </cell>
          <cell r="I462">
            <v>29</v>
          </cell>
          <cell r="J462">
            <v>8</v>
          </cell>
          <cell r="K462">
            <v>999</v>
          </cell>
        </row>
        <row r="463">
          <cell r="B463" t="str">
            <v>021907</v>
          </cell>
          <cell r="C463">
            <v>492</v>
          </cell>
          <cell r="D463">
            <v>3</v>
          </cell>
          <cell r="E463">
            <v>1</v>
          </cell>
          <cell r="F463">
            <v>0</v>
          </cell>
          <cell r="G463">
            <v>138</v>
          </cell>
          <cell r="H463">
            <v>31</v>
          </cell>
          <cell r="I463">
            <v>9</v>
          </cell>
          <cell r="J463">
            <v>2</v>
          </cell>
          <cell r="K463">
            <v>676</v>
          </cell>
        </row>
        <row r="464">
          <cell r="B464" t="str">
            <v>021908</v>
          </cell>
          <cell r="C464">
            <v>136</v>
          </cell>
          <cell r="D464">
            <v>90</v>
          </cell>
          <cell r="E464">
            <v>25</v>
          </cell>
          <cell r="F464">
            <v>1</v>
          </cell>
          <cell r="G464">
            <v>132</v>
          </cell>
          <cell r="H464">
            <v>41</v>
          </cell>
          <cell r="I464">
            <v>89</v>
          </cell>
          <cell r="J464">
            <v>149</v>
          </cell>
          <cell r="K464">
            <v>663</v>
          </cell>
        </row>
        <row r="465">
          <cell r="B465" t="str">
            <v>021909</v>
          </cell>
          <cell r="C465">
            <v>824</v>
          </cell>
          <cell r="D465">
            <v>486</v>
          </cell>
          <cell r="E465">
            <v>1</v>
          </cell>
          <cell r="F465">
            <v>0</v>
          </cell>
          <cell r="G465">
            <v>279</v>
          </cell>
          <cell r="H465">
            <v>73</v>
          </cell>
          <cell r="I465">
            <v>64</v>
          </cell>
          <cell r="J465">
            <v>6</v>
          </cell>
          <cell r="K465">
            <v>1733</v>
          </cell>
        </row>
        <row r="466">
          <cell r="B466" t="str">
            <v>021910</v>
          </cell>
          <cell r="C466">
            <v>319</v>
          </cell>
          <cell r="D466">
            <v>140</v>
          </cell>
          <cell r="E466">
            <v>0</v>
          </cell>
          <cell r="F466">
            <v>0</v>
          </cell>
          <cell r="G466">
            <v>14</v>
          </cell>
          <cell r="H466">
            <v>2</v>
          </cell>
          <cell r="I466">
            <v>6</v>
          </cell>
          <cell r="J466">
            <v>1</v>
          </cell>
          <cell r="K466">
            <v>482</v>
          </cell>
        </row>
        <row r="467">
          <cell r="B467" t="str">
            <v>022001</v>
          </cell>
          <cell r="C467">
            <v>3667</v>
          </cell>
          <cell r="D467">
            <v>1111</v>
          </cell>
          <cell r="E467">
            <v>76</v>
          </cell>
          <cell r="F467">
            <v>5</v>
          </cell>
          <cell r="G467">
            <v>162</v>
          </cell>
          <cell r="H467">
            <v>55</v>
          </cell>
          <cell r="I467">
            <v>387</v>
          </cell>
          <cell r="J467">
            <v>32</v>
          </cell>
          <cell r="K467">
            <v>5495</v>
          </cell>
        </row>
        <row r="468">
          <cell r="B468" t="str">
            <v>022002</v>
          </cell>
          <cell r="C468">
            <v>326</v>
          </cell>
          <cell r="D468">
            <v>64</v>
          </cell>
          <cell r="E468">
            <v>4</v>
          </cell>
          <cell r="F468">
            <v>0</v>
          </cell>
          <cell r="G468">
            <v>38</v>
          </cell>
          <cell r="H468">
            <v>29</v>
          </cell>
          <cell r="I468">
            <v>9</v>
          </cell>
          <cell r="J468">
            <v>0</v>
          </cell>
          <cell r="K468">
            <v>470</v>
          </cell>
        </row>
        <row r="469">
          <cell r="B469" t="str">
            <v>022003</v>
          </cell>
          <cell r="C469">
            <v>1572</v>
          </cell>
          <cell r="D469">
            <v>304</v>
          </cell>
          <cell r="E469">
            <v>8</v>
          </cell>
          <cell r="F469">
            <v>0</v>
          </cell>
          <cell r="G469">
            <v>18</v>
          </cell>
          <cell r="H469">
            <v>4</v>
          </cell>
          <cell r="I469">
            <v>56</v>
          </cell>
          <cell r="J469">
            <v>14</v>
          </cell>
          <cell r="K469">
            <v>1976</v>
          </cell>
        </row>
        <row r="470">
          <cell r="B470" t="str">
            <v>022004</v>
          </cell>
          <cell r="C470">
            <v>293</v>
          </cell>
          <cell r="D470">
            <v>43</v>
          </cell>
          <cell r="E470">
            <v>0</v>
          </cell>
          <cell r="F470">
            <v>0</v>
          </cell>
          <cell r="G470">
            <v>27</v>
          </cell>
          <cell r="H470">
            <v>7</v>
          </cell>
          <cell r="I470">
            <v>2</v>
          </cell>
          <cell r="J470">
            <v>0</v>
          </cell>
          <cell r="K470">
            <v>372</v>
          </cell>
        </row>
        <row r="471">
          <cell r="B471" t="str">
            <v>022005</v>
          </cell>
          <cell r="C471">
            <v>1452</v>
          </cell>
          <cell r="D471">
            <v>325</v>
          </cell>
          <cell r="E471">
            <v>300</v>
          </cell>
          <cell r="F471">
            <v>0</v>
          </cell>
          <cell r="G471">
            <v>369</v>
          </cell>
          <cell r="H471">
            <v>118</v>
          </cell>
          <cell r="I471">
            <v>551</v>
          </cell>
          <cell r="J471">
            <v>52</v>
          </cell>
          <cell r="K471">
            <v>3167</v>
          </cell>
        </row>
        <row r="472">
          <cell r="B472" t="str">
            <v>022006</v>
          </cell>
          <cell r="C472">
            <v>614</v>
          </cell>
          <cell r="D472">
            <v>99</v>
          </cell>
          <cell r="E472">
            <v>4</v>
          </cell>
          <cell r="F472">
            <v>0</v>
          </cell>
          <cell r="G472">
            <v>9</v>
          </cell>
          <cell r="H472">
            <v>5</v>
          </cell>
          <cell r="I472">
            <v>28</v>
          </cell>
          <cell r="J472">
            <v>2</v>
          </cell>
          <cell r="K472">
            <v>761</v>
          </cell>
        </row>
        <row r="473">
          <cell r="B473" t="str">
            <v>022007</v>
          </cell>
          <cell r="C473">
            <v>456</v>
          </cell>
          <cell r="D473">
            <v>12</v>
          </cell>
          <cell r="E473">
            <v>3</v>
          </cell>
          <cell r="F473">
            <v>0</v>
          </cell>
          <cell r="G473">
            <v>14</v>
          </cell>
          <cell r="H473">
            <v>7</v>
          </cell>
          <cell r="I473">
            <v>0</v>
          </cell>
          <cell r="J473">
            <v>1</v>
          </cell>
          <cell r="K473">
            <v>493</v>
          </cell>
        </row>
        <row r="474">
          <cell r="B474" t="str">
            <v>022008</v>
          </cell>
          <cell r="C474">
            <v>984</v>
          </cell>
          <cell r="D474">
            <v>461</v>
          </cell>
          <cell r="E474">
            <v>15</v>
          </cell>
          <cell r="F474">
            <v>0</v>
          </cell>
          <cell r="G474">
            <v>42</v>
          </cell>
          <cell r="H474">
            <v>15</v>
          </cell>
          <cell r="I474">
            <v>16</v>
          </cell>
          <cell r="J474">
            <v>11</v>
          </cell>
          <cell r="K474">
            <v>1544</v>
          </cell>
        </row>
        <row r="475">
          <cell r="B475" t="str">
            <v>030101</v>
          </cell>
          <cell r="C475">
            <v>14639</v>
          </cell>
          <cell r="D475">
            <v>4116</v>
          </cell>
          <cell r="E475">
            <v>260</v>
          </cell>
          <cell r="F475">
            <v>2</v>
          </cell>
          <cell r="G475">
            <v>208</v>
          </cell>
          <cell r="H475">
            <v>82</v>
          </cell>
          <cell r="I475">
            <v>81</v>
          </cell>
          <cell r="J475">
            <v>58</v>
          </cell>
          <cell r="K475">
            <v>19446</v>
          </cell>
        </row>
        <row r="476">
          <cell r="B476" t="str">
            <v>030102</v>
          </cell>
          <cell r="C476">
            <v>308</v>
          </cell>
          <cell r="D476">
            <v>35</v>
          </cell>
          <cell r="E476">
            <v>93</v>
          </cell>
          <cell r="F476">
            <v>0</v>
          </cell>
          <cell r="G476">
            <v>11</v>
          </cell>
          <cell r="H476">
            <v>6</v>
          </cell>
          <cell r="I476">
            <v>10</v>
          </cell>
          <cell r="J476">
            <v>0</v>
          </cell>
          <cell r="K476">
            <v>463</v>
          </cell>
        </row>
        <row r="477">
          <cell r="B477" t="str">
            <v>030103</v>
          </cell>
          <cell r="C477">
            <v>357</v>
          </cell>
          <cell r="D477">
            <v>225</v>
          </cell>
          <cell r="E477">
            <v>58</v>
          </cell>
          <cell r="F477">
            <v>0</v>
          </cell>
          <cell r="G477">
            <v>89</v>
          </cell>
          <cell r="H477">
            <v>26</v>
          </cell>
          <cell r="I477">
            <v>49</v>
          </cell>
          <cell r="J477">
            <v>0</v>
          </cell>
          <cell r="K477">
            <v>804</v>
          </cell>
        </row>
        <row r="478">
          <cell r="B478" t="str">
            <v>030104</v>
          </cell>
          <cell r="C478">
            <v>3103</v>
          </cell>
          <cell r="D478">
            <v>654</v>
          </cell>
          <cell r="E478">
            <v>503</v>
          </cell>
          <cell r="F478">
            <v>2</v>
          </cell>
          <cell r="G478">
            <v>219</v>
          </cell>
          <cell r="H478">
            <v>55</v>
          </cell>
          <cell r="I478">
            <v>126</v>
          </cell>
          <cell r="J478">
            <v>18</v>
          </cell>
          <cell r="K478">
            <v>4680</v>
          </cell>
        </row>
        <row r="479">
          <cell r="B479" t="str">
            <v>030105</v>
          </cell>
          <cell r="C479">
            <v>75</v>
          </cell>
          <cell r="D479">
            <v>679</v>
          </cell>
          <cell r="E479">
            <v>93</v>
          </cell>
          <cell r="F479">
            <v>0</v>
          </cell>
          <cell r="G479">
            <v>101</v>
          </cell>
          <cell r="H479">
            <v>41</v>
          </cell>
          <cell r="I479">
            <v>87</v>
          </cell>
          <cell r="J479">
            <v>3</v>
          </cell>
          <cell r="K479">
            <v>1079</v>
          </cell>
        </row>
        <row r="480">
          <cell r="B480" t="str">
            <v>030106</v>
          </cell>
          <cell r="C480">
            <v>290</v>
          </cell>
          <cell r="D480">
            <v>553</v>
          </cell>
          <cell r="E480">
            <v>104</v>
          </cell>
          <cell r="F480">
            <v>0</v>
          </cell>
          <cell r="G480">
            <v>146</v>
          </cell>
          <cell r="H480">
            <v>55</v>
          </cell>
          <cell r="I480">
            <v>66</v>
          </cell>
          <cell r="J480">
            <v>10</v>
          </cell>
          <cell r="K480">
            <v>1224</v>
          </cell>
        </row>
        <row r="481">
          <cell r="B481" t="str">
            <v>030107</v>
          </cell>
          <cell r="C481">
            <v>585</v>
          </cell>
          <cell r="D481">
            <v>120</v>
          </cell>
          <cell r="E481">
            <v>26</v>
          </cell>
          <cell r="F481">
            <v>0</v>
          </cell>
          <cell r="G481">
            <v>154</v>
          </cell>
          <cell r="H481">
            <v>70</v>
          </cell>
          <cell r="I481">
            <v>64</v>
          </cell>
          <cell r="J481">
            <v>4</v>
          </cell>
          <cell r="K481">
            <v>1023</v>
          </cell>
        </row>
        <row r="482">
          <cell r="B482" t="str">
            <v>030108</v>
          </cell>
          <cell r="C482">
            <v>649</v>
          </cell>
          <cell r="D482">
            <v>33</v>
          </cell>
          <cell r="E482">
            <v>2</v>
          </cell>
          <cell r="F482">
            <v>0</v>
          </cell>
          <cell r="G482">
            <v>93</v>
          </cell>
          <cell r="H482">
            <v>29</v>
          </cell>
          <cell r="I482">
            <v>22</v>
          </cell>
          <cell r="J482">
            <v>10</v>
          </cell>
          <cell r="K482">
            <v>838</v>
          </cell>
        </row>
        <row r="483">
          <cell r="B483" t="str">
            <v>030109</v>
          </cell>
          <cell r="C483">
            <v>2186</v>
          </cell>
          <cell r="D483">
            <v>771</v>
          </cell>
          <cell r="E483">
            <v>27</v>
          </cell>
          <cell r="F483">
            <v>1</v>
          </cell>
          <cell r="G483">
            <v>38</v>
          </cell>
          <cell r="H483">
            <v>17</v>
          </cell>
          <cell r="I483">
            <v>8</v>
          </cell>
          <cell r="J483">
            <v>32</v>
          </cell>
          <cell r="K483">
            <v>3080</v>
          </cell>
        </row>
        <row r="484">
          <cell r="B484" t="str">
            <v>030201</v>
          </cell>
          <cell r="C484">
            <v>7540</v>
          </cell>
          <cell r="D484">
            <v>2513</v>
          </cell>
          <cell r="E484">
            <v>304</v>
          </cell>
          <cell r="F484">
            <v>10</v>
          </cell>
          <cell r="G484">
            <v>391</v>
          </cell>
          <cell r="H484">
            <v>139</v>
          </cell>
          <cell r="I484">
            <v>53</v>
          </cell>
          <cell r="J484">
            <v>115</v>
          </cell>
          <cell r="K484">
            <v>11065</v>
          </cell>
        </row>
        <row r="485">
          <cell r="B485" t="str">
            <v>030202</v>
          </cell>
          <cell r="C485">
            <v>591</v>
          </cell>
          <cell r="D485">
            <v>815</v>
          </cell>
          <cell r="E485">
            <v>209</v>
          </cell>
          <cell r="F485">
            <v>1</v>
          </cell>
          <cell r="G485">
            <v>93</v>
          </cell>
          <cell r="H485">
            <v>31</v>
          </cell>
          <cell r="I485">
            <v>3</v>
          </cell>
          <cell r="J485">
            <v>19</v>
          </cell>
          <cell r="K485">
            <v>1762</v>
          </cell>
        </row>
        <row r="486">
          <cell r="B486" t="str">
            <v>030203</v>
          </cell>
          <cell r="C486">
            <v>103</v>
          </cell>
          <cell r="D486">
            <v>291</v>
          </cell>
          <cell r="E486">
            <v>11</v>
          </cell>
          <cell r="F486">
            <v>0</v>
          </cell>
          <cell r="G486">
            <v>7</v>
          </cell>
          <cell r="H486">
            <v>4</v>
          </cell>
          <cell r="I486">
            <v>13</v>
          </cell>
          <cell r="J486">
            <v>0</v>
          </cell>
          <cell r="K486">
            <v>429</v>
          </cell>
        </row>
        <row r="487">
          <cell r="B487" t="str">
            <v>030204</v>
          </cell>
          <cell r="C487">
            <v>428</v>
          </cell>
          <cell r="D487">
            <v>925</v>
          </cell>
          <cell r="E487">
            <v>118</v>
          </cell>
          <cell r="F487">
            <v>0</v>
          </cell>
          <cell r="G487">
            <v>58</v>
          </cell>
          <cell r="H487">
            <v>27</v>
          </cell>
          <cell r="I487">
            <v>19</v>
          </cell>
          <cell r="J487">
            <v>8</v>
          </cell>
          <cell r="K487">
            <v>1583</v>
          </cell>
        </row>
        <row r="488">
          <cell r="B488" t="str">
            <v>030205</v>
          </cell>
          <cell r="C488">
            <v>292</v>
          </cell>
          <cell r="D488">
            <v>840</v>
          </cell>
          <cell r="E488">
            <v>29</v>
          </cell>
          <cell r="F488">
            <v>0</v>
          </cell>
          <cell r="G488">
            <v>40</v>
          </cell>
          <cell r="H488">
            <v>22</v>
          </cell>
          <cell r="I488">
            <v>28</v>
          </cell>
          <cell r="J488">
            <v>15</v>
          </cell>
          <cell r="K488">
            <v>1266</v>
          </cell>
        </row>
        <row r="489">
          <cell r="B489" t="str">
            <v>030206</v>
          </cell>
          <cell r="C489">
            <v>175</v>
          </cell>
          <cell r="D489">
            <v>59</v>
          </cell>
          <cell r="E489">
            <v>10</v>
          </cell>
          <cell r="F489">
            <v>0</v>
          </cell>
          <cell r="G489">
            <v>1</v>
          </cell>
          <cell r="H489">
            <v>5</v>
          </cell>
          <cell r="I489">
            <v>2</v>
          </cell>
          <cell r="J489">
            <v>4</v>
          </cell>
          <cell r="K489">
            <v>256</v>
          </cell>
        </row>
        <row r="490">
          <cell r="B490" t="str">
            <v>030207</v>
          </cell>
          <cell r="C490">
            <v>556</v>
          </cell>
          <cell r="D490">
            <v>876</v>
          </cell>
          <cell r="E490">
            <v>195</v>
          </cell>
          <cell r="F490">
            <v>0</v>
          </cell>
          <cell r="G490">
            <v>57</v>
          </cell>
          <cell r="H490">
            <v>26</v>
          </cell>
          <cell r="I490">
            <v>40</v>
          </cell>
          <cell r="J490">
            <v>27</v>
          </cell>
          <cell r="K490">
            <v>1777</v>
          </cell>
        </row>
        <row r="491">
          <cell r="B491" t="str">
            <v>030208</v>
          </cell>
          <cell r="C491">
            <v>940</v>
          </cell>
          <cell r="D491">
            <v>35</v>
          </cell>
          <cell r="E491">
            <v>8</v>
          </cell>
          <cell r="F491">
            <v>0</v>
          </cell>
          <cell r="G491">
            <v>81</v>
          </cell>
          <cell r="H491">
            <v>70</v>
          </cell>
          <cell r="I491">
            <v>8</v>
          </cell>
          <cell r="J491">
            <v>5</v>
          </cell>
          <cell r="K491">
            <v>1147</v>
          </cell>
        </row>
        <row r="492">
          <cell r="B492" t="str">
            <v>030209</v>
          </cell>
          <cell r="C492">
            <v>1605</v>
          </cell>
          <cell r="D492">
            <v>586</v>
          </cell>
          <cell r="E492">
            <v>31</v>
          </cell>
          <cell r="F492">
            <v>0</v>
          </cell>
          <cell r="G492">
            <v>43</v>
          </cell>
          <cell r="H492">
            <v>9</v>
          </cell>
          <cell r="I492">
            <v>12</v>
          </cell>
          <cell r="J492">
            <v>18</v>
          </cell>
          <cell r="K492">
            <v>2304</v>
          </cell>
        </row>
        <row r="493">
          <cell r="B493" t="str">
            <v>030210</v>
          </cell>
          <cell r="C493">
            <v>279</v>
          </cell>
          <cell r="D493">
            <v>239</v>
          </cell>
          <cell r="E493">
            <v>12</v>
          </cell>
          <cell r="F493">
            <v>0</v>
          </cell>
          <cell r="G493">
            <v>105</v>
          </cell>
          <cell r="H493">
            <v>23</v>
          </cell>
          <cell r="I493">
            <v>43</v>
          </cell>
          <cell r="J493">
            <v>13</v>
          </cell>
          <cell r="K493">
            <v>714</v>
          </cell>
        </row>
        <row r="494">
          <cell r="B494" t="str">
            <v>030211</v>
          </cell>
          <cell r="C494">
            <v>207</v>
          </cell>
          <cell r="D494">
            <v>32</v>
          </cell>
          <cell r="E494">
            <v>31</v>
          </cell>
          <cell r="F494">
            <v>0</v>
          </cell>
          <cell r="G494">
            <v>22</v>
          </cell>
          <cell r="H494">
            <v>5</v>
          </cell>
          <cell r="I494">
            <v>1</v>
          </cell>
          <cell r="J494">
            <v>3</v>
          </cell>
          <cell r="K494">
            <v>301</v>
          </cell>
        </row>
        <row r="495">
          <cell r="B495" t="str">
            <v>030212</v>
          </cell>
          <cell r="C495">
            <v>309</v>
          </cell>
          <cell r="D495">
            <v>521</v>
          </cell>
          <cell r="E495">
            <v>55</v>
          </cell>
          <cell r="F495">
            <v>0</v>
          </cell>
          <cell r="G495">
            <v>53</v>
          </cell>
          <cell r="H495">
            <v>13</v>
          </cell>
          <cell r="I495">
            <v>30</v>
          </cell>
          <cell r="J495">
            <v>38</v>
          </cell>
          <cell r="K495">
            <v>1019</v>
          </cell>
        </row>
        <row r="496">
          <cell r="B496" t="str">
            <v>030213</v>
          </cell>
          <cell r="C496">
            <v>4065</v>
          </cell>
          <cell r="D496">
            <v>630</v>
          </cell>
          <cell r="E496">
            <v>136</v>
          </cell>
          <cell r="F496">
            <v>5</v>
          </cell>
          <cell r="G496">
            <v>151</v>
          </cell>
          <cell r="H496">
            <v>140</v>
          </cell>
          <cell r="I496">
            <v>35</v>
          </cell>
          <cell r="J496">
            <v>54</v>
          </cell>
          <cell r="K496">
            <v>5216</v>
          </cell>
        </row>
        <row r="497">
          <cell r="B497" t="str">
            <v>030214</v>
          </cell>
          <cell r="C497">
            <v>235</v>
          </cell>
          <cell r="D497">
            <v>211</v>
          </cell>
          <cell r="E497">
            <v>8</v>
          </cell>
          <cell r="F497">
            <v>0</v>
          </cell>
          <cell r="G497">
            <v>30</v>
          </cell>
          <cell r="H497">
            <v>9</v>
          </cell>
          <cell r="I497">
            <v>1</v>
          </cell>
          <cell r="J497">
            <v>8</v>
          </cell>
          <cell r="K497">
            <v>502</v>
          </cell>
        </row>
        <row r="498">
          <cell r="B498" t="str">
            <v>030215</v>
          </cell>
          <cell r="C498">
            <v>1674</v>
          </cell>
          <cell r="D498">
            <v>506</v>
          </cell>
          <cell r="E498">
            <v>113</v>
          </cell>
          <cell r="F498">
            <v>0</v>
          </cell>
          <cell r="G498">
            <v>84</v>
          </cell>
          <cell r="H498">
            <v>19</v>
          </cell>
          <cell r="I498">
            <v>17</v>
          </cell>
          <cell r="J498">
            <v>12</v>
          </cell>
          <cell r="K498">
            <v>2425</v>
          </cell>
        </row>
        <row r="499">
          <cell r="B499" t="str">
            <v>030216</v>
          </cell>
          <cell r="C499">
            <v>3912</v>
          </cell>
          <cell r="D499">
            <v>691</v>
          </cell>
          <cell r="E499">
            <v>87</v>
          </cell>
          <cell r="F499">
            <v>1</v>
          </cell>
          <cell r="G499">
            <v>235</v>
          </cell>
          <cell r="H499">
            <v>67</v>
          </cell>
          <cell r="I499">
            <v>23</v>
          </cell>
          <cell r="J499">
            <v>39</v>
          </cell>
          <cell r="K499">
            <v>5055</v>
          </cell>
        </row>
        <row r="500">
          <cell r="B500" t="str">
            <v>030217</v>
          </cell>
          <cell r="C500">
            <v>152</v>
          </cell>
          <cell r="D500">
            <v>334</v>
          </cell>
          <cell r="E500">
            <v>31</v>
          </cell>
          <cell r="F500">
            <v>0</v>
          </cell>
          <cell r="G500">
            <v>83</v>
          </cell>
          <cell r="H500">
            <v>47</v>
          </cell>
          <cell r="I500">
            <v>3</v>
          </cell>
          <cell r="J500">
            <v>1</v>
          </cell>
          <cell r="K500">
            <v>651</v>
          </cell>
        </row>
        <row r="501">
          <cell r="B501" t="str">
            <v>030218</v>
          </cell>
          <cell r="C501">
            <v>258</v>
          </cell>
          <cell r="D501">
            <v>842</v>
          </cell>
          <cell r="E501">
            <v>17</v>
          </cell>
          <cell r="F501">
            <v>0</v>
          </cell>
          <cell r="G501">
            <v>25</v>
          </cell>
          <cell r="H501">
            <v>15</v>
          </cell>
          <cell r="I501">
            <v>4</v>
          </cell>
          <cell r="J501">
            <v>30</v>
          </cell>
          <cell r="K501">
            <v>1191</v>
          </cell>
        </row>
        <row r="502">
          <cell r="B502" t="str">
            <v>030219</v>
          </cell>
          <cell r="C502">
            <v>74</v>
          </cell>
          <cell r="D502">
            <v>451</v>
          </cell>
          <cell r="E502">
            <v>46</v>
          </cell>
          <cell r="F502">
            <v>0</v>
          </cell>
          <cell r="G502">
            <v>11</v>
          </cell>
          <cell r="H502">
            <v>0</v>
          </cell>
          <cell r="I502">
            <v>2</v>
          </cell>
          <cell r="J502">
            <v>2</v>
          </cell>
          <cell r="K502">
            <v>586</v>
          </cell>
        </row>
        <row r="503">
          <cell r="B503" t="str">
            <v>030220</v>
          </cell>
          <cell r="C503">
            <v>345</v>
          </cell>
          <cell r="D503">
            <v>695</v>
          </cell>
          <cell r="E503">
            <v>12</v>
          </cell>
          <cell r="F503">
            <v>0</v>
          </cell>
          <cell r="G503">
            <v>33</v>
          </cell>
          <cell r="H503">
            <v>3</v>
          </cell>
          <cell r="I503">
            <v>0</v>
          </cell>
          <cell r="J503">
            <v>14</v>
          </cell>
          <cell r="K503">
            <v>1102</v>
          </cell>
        </row>
        <row r="504">
          <cell r="B504" t="str">
            <v>030301</v>
          </cell>
          <cell r="C504">
            <v>276</v>
          </cell>
          <cell r="D504">
            <v>418</v>
          </cell>
          <cell r="E504">
            <v>53</v>
          </cell>
          <cell r="F504">
            <v>0</v>
          </cell>
          <cell r="G504">
            <v>183</v>
          </cell>
          <cell r="H504">
            <v>45</v>
          </cell>
          <cell r="I504">
            <v>16</v>
          </cell>
          <cell r="J504">
            <v>3</v>
          </cell>
          <cell r="K504">
            <v>994</v>
          </cell>
        </row>
        <row r="505">
          <cell r="B505" t="str">
            <v>030302</v>
          </cell>
          <cell r="C505">
            <v>80</v>
          </cell>
          <cell r="D505">
            <v>132</v>
          </cell>
          <cell r="E505">
            <v>1</v>
          </cell>
          <cell r="F505">
            <v>0</v>
          </cell>
          <cell r="G505">
            <v>8</v>
          </cell>
          <cell r="H505">
            <v>2</v>
          </cell>
          <cell r="I505">
            <v>38</v>
          </cell>
          <cell r="J505">
            <v>14</v>
          </cell>
          <cell r="K505">
            <v>275</v>
          </cell>
        </row>
        <row r="506">
          <cell r="B506" t="str">
            <v>030303</v>
          </cell>
          <cell r="C506">
            <v>154</v>
          </cell>
          <cell r="D506">
            <v>212</v>
          </cell>
          <cell r="E506">
            <v>8</v>
          </cell>
          <cell r="F506">
            <v>1</v>
          </cell>
          <cell r="G506">
            <v>81</v>
          </cell>
          <cell r="H506">
            <v>30</v>
          </cell>
          <cell r="I506">
            <v>4</v>
          </cell>
          <cell r="J506">
            <v>2</v>
          </cell>
          <cell r="K506">
            <v>492</v>
          </cell>
        </row>
        <row r="507">
          <cell r="B507" t="str">
            <v>030304</v>
          </cell>
          <cell r="C507">
            <v>219</v>
          </cell>
          <cell r="D507">
            <v>330</v>
          </cell>
          <cell r="E507">
            <v>19</v>
          </cell>
          <cell r="F507">
            <v>0</v>
          </cell>
          <cell r="G507">
            <v>65</v>
          </cell>
          <cell r="H507">
            <v>17</v>
          </cell>
          <cell r="I507">
            <v>7</v>
          </cell>
          <cell r="J507">
            <v>5</v>
          </cell>
          <cell r="K507">
            <v>662</v>
          </cell>
        </row>
        <row r="508">
          <cell r="B508" t="str">
            <v>030305</v>
          </cell>
          <cell r="C508">
            <v>64</v>
          </cell>
          <cell r="D508">
            <v>399</v>
          </cell>
          <cell r="E508">
            <v>29</v>
          </cell>
          <cell r="F508">
            <v>0</v>
          </cell>
          <cell r="G508">
            <v>164</v>
          </cell>
          <cell r="H508">
            <v>55</v>
          </cell>
          <cell r="I508">
            <v>28</v>
          </cell>
          <cell r="J508">
            <v>1</v>
          </cell>
          <cell r="K508">
            <v>740</v>
          </cell>
        </row>
        <row r="509">
          <cell r="B509" t="str">
            <v>030306</v>
          </cell>
          <cell r="C509">
            <v>300</v>
          </cell>
          <cell r="D509">
            <v>25</v>
          </cell>
          <cell r="E509">
            <v>12</v>
          </cell>
          <cell r="F509">
            <v>1</v>
          </cell>
          <cell r="G509">
            <v>21</v>
          </cell>
          <cell r="H509">
            <v>4</v>
          </cell>
          <cell r="I509">
            <v>19</v>
          </cell>
          <cell r="J509">
            <v>3</v>
          </cell>
          <cell r="K509">
            <v>385</v>
          </cell>
        </row>
        <row r="510">
          <cell r="B510" t="str">
            <v>030307</v>
          </cell>
          <cell r="C510">
            <v>52</v>
          </cell>
          <cell r="D510">
            <v>277</v>
          </cell>
          <cell r="E510">
            <v>11</v>
          </cell>
          <cell r="F510">
            <v>0</v>
          </cell>
          <cell r="G510">
            <v>42</v>
          </cell>
          <cell r="H510">
            <v>17</v>
          </cell>
          <cell r="I510">
            <v>9</v>
          </cell>
          <cell r="J510">
            <v>15</v>
          </cell>
          <cell r="K510">
            <v>423</v>
          </cell>
        </row>
        <row r="511">
          <cell r="B511" t="str">
            <v>030401</v>
          </cell>
          <cell r="C511">
            <v>965</v>
          </cell>
          <cell r="D511">
            <v>263</v>
          </cell>
          <cell r="E511">
            <v>60</v>
          </cell>
          <cell r="F511">
            <v>2</v>
          </cell>
          <cell r="G511">
            <v>66</v>
          </cell>
          <cell r="H511">
            <v>17</v>
          </cell>
          <cell r="I511">
            <v>24</v>
          </cell>
          <cell r="J511">
            <v>2</v>
          </cell>
          <cell r="K511">
            <v>1399</v>
          </cell>
        </row>
        <row r="512">
          <cell r="B512" t="str">
            <v>030402</v>
          </cell>
          <cell r="C512">
            <v>171</v>
          </cell>
          <cell r="D512">
            <v>27</v>
          </cell>
          <cell r="E512">
            <v>5</v>
          </cell>
          <cell r="F512">
            <v>0</v>
          </cell>
          <cell r="G512">
            <v>3</v>
          </cell>
          <cell r="H512">
            <v>7</v>
          </cell>
          <cell r="I512">
            <v>23</v>
          </cell>
          <cell r="J512">
            <v>0</v>
          </cell>
          <cell r="K512">
            <v>236</v>
          </cell>
        </row>
        <row r="513">
          <cell r="B513" t="str">
            <v>030403</v>
          </cell>
          <cell r="C513">
            <v>187</v>
          </cell>
          <cell r="D513">
            <v>132</v>
          </cell>
          <cell r="E513">
            <v>4</v>
          </cell>
          <cell r="F513">
            <v>0</v>
          </cell>
          <cell r="G513">
            <v>21</v>
          </cell>
          <cell r="H513">
            <v>4</v>
          </cell>
          <cell r="I513">
            <v>5</v>
          </cell>
          <cell r="J513">
            <v>4</v>
          </cell>
          <cell r="K513">
            <v>357</v>
          </cell>
        </row>
        <row r="514">
          <cell r="B514" t="str">
            <v>030404</v>
          </cell>
          <cell r="C514">
            <v>350</v>
          </cell>
          <cell r="D514">
            <v>47</v>
          </cell>
          <cell r="E514">
            <v>42</v>
          </cell>
          <cell r="F514">
            <v>0</v>
          </cell>
          <cell r="G514">
            <v>185</v>
          </cell>
          <cell r="H514">
            <v>62</v>
          </cell>
          <cell r="I514">
            <v>32</v>
          </cell>
          <cell r="J514">
            <v>3</v>
          </cell>
          <cell r="K514">
            <v>721</v>
          </cell>
        </row>
        <row r="515">
          <cell r="B515" t="str">
            <v>030405</v>
          </cell>
          <cell r="C515">
            <v>255</v>
          </cell>
          <cell r="D515">
            <v>0</v>
          </cell>
          <cell r="E515">
            <v>0</v>
          </cell>
          <cell r="F515">
            <v>0</v>
          </cell>
          <cell r="G515">
            <v>3</v>
          </cell>
          <cell r="H515">
            <v>0</v>
          </cell>
          <cell r="I515">
            <v>2</v>
          </cell>
          <cell r="J515">
            <v>0</v>
          </cell>
          <cell r="K515">
            <v>260</v>
          </cell>
        </row>
        <row r="516">
          <cell r="B516" t="str">
            <v>030406</v>
          </cell>
          <cell r="C516">
            <v>111</v>
          </cell>
          <cell r="D516">
            <v>548</v>
          </cell>
          <cell r="E516">
            <v>27</v>
          </cell>
          <cell r="F516">
            <v>0</v>
          </cell>
          <cell r="G516">
            <v>94</v>
          </cell>
          <cell r="H516">
            <v>16</v>
          </cell>
          <cell r="I516">
            <v>18</v>
          </cell>
          <cell r="J516">
            <v>4</v>
          </cell>
          <cell r="K516">
            <v>818</v>
          </cell>
        </row>
        <row r="517">
          <cell r="B517" t="str">
            <v>030407</v>
          </cell>
          <cell r="C517">
            <v>40</v>
          </cell>
          <cell r="D517">
            <v>145</v>
          </cell>
          <cell r="E517">
            <v>1</v>
          </cell>
          <cell r="F517">
            <v>0</v>
          </cell>
          <cell r="G517">
            <v>8</v>
          </cell>
          <cell r="H517">
            <v>1</v>
          </cell>
          <cell r="I517">
            <v>0</v>
          </cell>
          <cell r="J517">
            <v>0</v>
          </cell>
          <cell r="K517">
            <v>195</v>
          </cell>
        </row>
        <row r="518">
          <cell r="B518" t="str">
            <v>030408</v>
          </cell>
          <cell r="C518">
            <v>9</v>
          </cell>
          <cell r="D518">
            <v>211</v>
          </cell>
          <cell r="E518">
            <v>4</v>
          </cell>
          <cell r="F518">
            <v>0</v>
          </cell>
          <cell r="G518">
            <v>14</v>
          </cell>
          <cell r="H518">
            <v>10</v>
          </cell>
          <cell r="I518">
            <v>34</v>
          </cell>
          <cell r="J518">
            <v>18</v>
          </cell>
          <cell r="K518">
            <v>300</v>
          </cell>
        </row>
        <row r="519">
          <cell r="B519" t="str">
            <v>030409</v>
          </cell>
          <cell r="C519">
            <v>466</v>
          </cell>
          <cell r="D519">
            <v>12</v>
          </cell>
          <cell r="E519">
            <v>0</v>
          </cell>
          <cell r="F519">
            <v>0</v>
          </cell>
          <cell r="G519">
            <v>20</v>
          </cell>
          <cell r="H519">
            <v>9</v>
          </cell>
          <cell r="I519">
            <v>8</v>
          </cell>
          <cell r="J519">
            <v>4</v>
          </cell>
          <cell r="K519">
            <v>519</v>
          </cell>
        </row>
        <row r="520">
          <cell r="B520" t="str">
            <v>030410</v>
          </cell>
          <cell r="C520">
            <v>348</v>
          </cell>
          <cell r="D520">
            <v>41</v>
          </cell>
          <cell r="E520">
            <v>1</v>
          </cell>
          <cell r="F520">
            <v>0</v>
          </cell>
          <cell r="G520">
            <v>10</v>
          </cell>
          <cell r="H520">
            <v>1</v>
          </cell>
          <cell r="I520">
            <v>12</v>
          </cell>
          <cell r="J520">
            <v>3</v>
          </cell>
          <cell r="K520">
            <v>416</v>
          </cell>
        </row>
        <row r="521">
          <cell r="B521" t="str">
            <v>030411</v>
          </cell>
          <cell r="C521">
            <v>248</v>
          </cell>
          <cell r="D521">
            <v>1</v>
          </cell>
          <cell r="E521">
            <v>0</v>
          </cell>
          <cell r="F521">
            <v>0</v>
          </cell>
          <cell r="G521">
            <v>2</v>
          </cell>
          <cell r="H521">
            <v>1</v>
          </cell>
          <cell r="I521">
            <v>9</v>
          </cell>
          <cell r="J521">
            <v>0</v>
          </cell>
          <cell r="K521">
            <v>261</v>
          </cell>
        </row>
        <row r="522">
          <cell r="B522" t="str">
            <v>030412</v>
          </cell>
          <cell r="C522">
            <v>165</v>
          </cell>
          <cell r="D522">
            <v>151</v>
          </cell>
          <cell r="E522">
            <v>12</v>
          </cell>
          <cell r="F522">
            <v>0</v>
          </cell>
          <cell r="G522">
            <v>51</v>
          </cell>
          <cell r="H522">
            <v>13</v>
          </cell>
          <cell r="I522">
            <v>14</v>
          </cell>
          <cell r="J522">
            <v>3</v>
          </cell>
          <cell r="K522">
            <v>409</v>
          </cell>
        </row>
        <row r="523">
          <cell r="B523" t="str">
            <v>030413</v>
          </cell>
          <cell r="C523">
            <v>91</v>
          </cell>
          <cell r="D523">
            <v>109</v>
          </cell>
          <cell r="E523">
            <v>5</v>
          </cell>
          <cell r="F523">
            <v>0</v>
          </cell>
          <cell r="G523">
            <v>35</v>
          </cell>
          <cell r="H523">
            <v>5</v>
          </cell>
          <cell r="I523">
            <v>26</v>
          </cell>
          <cell r="J523">
            <v>1</v>
          </cell>
          <cell r="K523">
            <v>272</v>
          </cell>
        </row>
        <row r="524">
          <cell r="B524" t="str">
            <v>030414</v>
          </cell>
          <cell r="C524">
            <v>219</v>
          </cell>
          <cell r="D524">
            <v>393</v>
          </cell>
          <cell r="E524">
            <v>15</v>
          </cell>
          <cell r="F524">
            <v>0</v>
          </cell>
          <cell r="G524">
            <v>63</v>
          </cell>
          <cell r="H524">
            <v>14</v>
          </cell>
          <cell r="I524">
            <v>21</v>
          </cell>
          <cell r="J524">
            <v>1</v>
          </cell>
          <cell r="K524">
            <v>726</v>
          </cell>
        </row>
        <row r="525">
          <cell r="B525" t="str">
            <v>030415</v>
          </cell>
          <cell r="C525">
            <v>700</v>
          </cell>
          <cell r="D525">
            <v>32</v>
          </cell>
          <cell r="E525">
            <v>3</v>
          </cell>
          <cell r="F525">
            <v>0</v>
          </cell>
          <cell r="G525">
            <v>38</v>
          </cell>
          <cell r="H525">
            <v>18</v>
          </cell>
          <cell r="I525">
            <v>35</v>
          </cell>
          <cell r="J525">
            <v>6</v>
          </cell>
          <cell r="K525">
            <v>832</v>
          </cell>
        </row>
        <row r="526">
          <cell r="B526" t="str">
            <v>030416</v>
          </cell>
          <cell r="C526">
            <v>105</v>
          </cell>
          <cell r="D526">
            <v>376</v>
          </cell>
          <cell r="E526">
            <v>9</v>
          </cell>
          <cell r="F526">
            <v>0</v>
          </cell>
          <cell r="G526">
            <v>9</v>
          </cell>
          <cell r="H526">
            <v>3</v>
          </cell>
          <cell r="I526">
            <v>11</v>
          </cell>
          <cell r="J526">
            <v>1</v>
          </cell>
          <cell r="K526">
            <v>514</v>
          </cell>
        </row>
        <row r="527">
          <cell r="B527" t="str">
            <v>030417</v>
          </cell>
          <cell r="C527">
            <v>182</v>
          </cell>
          <cell r="D527">
            <v>43</v>
          </cell>
          <cell r="E527">
            <v>4</v>
          </cell>
          <cell r="F527">
            <v>0</v>
          </cell>
          <cell r="G527">
            <v>57</v>
          </cell>
          <cell r="H527">
            <v>32</v>
          </cell>
          <cell r="I527">
            <v>30</v>
          </cell>
          <cell r="J527">
            <v>9</v>
          </cell>
          <cell r="K527">
            <v>357</v>
          </cell>
        </row>
        <row r="528">
          <cell r="B528" t="str">
            <v>030501</v>
          </cell>
          <cell r="C528">
            <v>1337</v>
          </cell>
          <cell r="D528">
            <v>748</v>
          </cell>
          <cell r="E528">
            <v>389</v>
          </cell>
          <cell r="F528">
            <v>2</v>
          </cell>
          <cell r="G528">
            <v>272</v>
          </cell>
          <cell r="H528">
            <v>109</v>
          </cell>
          <cell r="I528">
            <v>57</v>
          </cell>
          <cell r="J528">
            <v>39</v>
          </cell>
          <cell r="K528">
            <v>2953</v>
          </cell>
        </row>
        <row r="529">
          <cell r="B529" t="str">
            <v>030502</v>
          </cell>
          <cell r="C529">
            <v>381</v>
          </cell>
          <cell r="D529">
            <v>592</v>
          </cell>
          <cell r="E529">
            <v>158</v>
          </cell>
          <cell r="F529">
            <v>0</v>
          </cell>
          <cell r="G529">
            <v>34</v>
          </cell>
          <cell r="H529">
            <v>18</v>
          </cell>
          <cell r="I529">
            <v>26</v>
          </cell>
          <cell r="J529">
            <v>14</v>
          </cell>
          <cell r="K529">
            <v>1223</v>
          </cell>
        </row>
        <row r="530">
          <cell r="B530" t="str">
            <v>030503</v>
          </cell>
          <cell r="C530">
            <v>1380</v>
          </cell>
          <cell r="D530">
            <v>237</v>
          </cell>
          <cell r="E530">
            <v>88</v>
          </cell>
          <cell r="F530">
            <v>2</v>
          </cell>
          <cell r="G530">
            <v>264</v>
          </cell>
          <cell r="H530">
            <v>117</v>
          </cell>
          <cell r="I530">
            <v>17</v>
          </cell>
          <cell r="J530">
            <v>6</v>
          </cell>
          <cell r="K530">
            <v>2111</v>
          </cell>
        </row>
        <row r="531">
          <cell r="B531" t="str">
            <v>030504</v>
          </cell>
          <cell r="C531">
            <v>1172</v>
          </cell>
          <cell r="D531">
            <v>541</v>
          </cell>
          <cell r="E531">
            <v>615</v>
          </cell>
          <cell r="F531">
            <v>3</v>
          </cell>
          <cell r="G531">
            <v>545</v>
          </cell>
          <cell r="H531">
            <v>230</v>
          </cell>
          <cell r="I531">
            <v>25</v>
          </cell>
          <cell r="J531">
            <v>30</v>
          </cell>
          <cell r="K531">
            <v>3161</v>
          </cell>
        </row>
        <row r="532">
          <cell r="B532" t="str">
            <v>030505</v>
          </cell>
          <cell r="C532">
            <v>1047</v>
          </cell>
          <cell r="D532">
            <v>248</v>
          </cell>
          <cell r="E532">
            <v>200</v>
          </cell>
          <cell r="F532">
            <v>0</v>
          </cell>
          <cell r="G532">
            <v>164</v>
          </cell>
          <cell r="H532">
            <v>67</v>
          </cell>
          <cell r="I532">
            <v>19</v>
          </cell>
          <cell r="J532">
            <v>50</v>
          </cell>
          <cell r="K532">
            <v>1795</v>
          </cell>
        </row>
        <row r="533">
          <cell r="B533" t="str">
            <v>030506</v>
          </cell>
          <cell r="C533">
            <v>1330</v>
          </cell>
          <cell r="D533">
            <v>152</v>
          </cell>
          <cell r="E533">
            <v>974</v>
          </cell>
          <cell r="F533">
            <v>6</v>
          </cell>
          <cell r="G533">
            <v>548</v>
          </cell>
          <cell r="H533">
            <v>186</v>
          </cell>
          <cell r="I533">
            <v>50</v>
          </cell>
          <cell r="J533">
            <v>20</v>
          </cell>
          <cell r="K533">
            <v>3266</v>
          </cell>
        </row>
        <row r="534">
          <cell r="B534" t="str">
            <v>030601</v>
          </cell>
          <cell r="C534">
            <v>1241</v>
          </cell>
          <cell r="D534">
            <v>214</v>
          </cell>
          <cell r="E534">
            <v>12</v>
          </cell>
          <cell r="F534">
            <v>0</v>
          </cell>
          <cell r="G534">
            <v>25</v>
          </cell>
          <cell r="H534">
            <v>16</v>
          </cell>
          <cell r="I534">
            <v>19</v>
          </cell>
          <cell r="J534">
            <v>1</v>
          </cell>
          <cell r="K534">
            <v>1528</v>
          </cell>
        </row>
        <row r="535">
          <cell r="B535" t="str">
            <v>030602</v>
          </cell>
          <cell r="C535">
            <v>1685</v>
          </cell>
          <cell r="D535">
            <v>828</v>
          </cell>
          <cell r="E535">
            <v>18</v>
          </cell>
          <cell r="F535">
            <v>0</v>
          </cell>
          <cell r="G535">
            <v>88</v>
          </cell>
          <cell r="H535">
            <v>32</v>
          </cell>
          <cell r="I535">
            <v>57</v>
          </cell>
          <cell r="J535">
            <v>302</v>
          </cell>
          <cell r="K535">
            <v>3010</v>
          </cell>
        </row>
        <row r="536">
          <cell r="B536" t="str">
            <v>030603</v>
          </cell>
          <cell r="C536">
            <v>350</v>
          </cell>
          <cell r="D536">
            <v>127</v>
          </cell>
          <cell r="E536">
            <v>3</v>
          </cell>
          <cell r="F536">
            <v>0</v>
          </cell>
          <cell r="G536">
            <v>26</v>
          </cell>
          <cell r="H536">
            <v>5</v>
          </cell>
          <cell r="I536">
            <v>45</v>
          </cell>
          <cell r="J536">
            <v>22</v>
          </cell>
          <cell r="K536">
            <v>578</v>
          </cell>
        </row>
        <row r="537">
          <cell r="B537" t="str">
            <v>030604</v>
          </cell>
          <cell r="C537">
            <v>1398</v>
          </cell>
          <cell r="D537">
            <v>362</v>
          </cell>
          <cell r="E537">
            <v>25</v>
          </cell>
          <cell r="F537">
            <v>0</v>
          </cell>
          <cell r="G537">
            <v>86</v>
          </cell>
          <cell r="H537">
            <v>21</v>
          </cell>
          <cell r="I537">
            <v>56</v>
          </cell>
          <cell r="J537">
            <v>54</v>
          </cell>
          <cell r="K537">
            <v>2002</v>
          </cell>
        </row>
        <row r="538">
          <cell r="B538" t="str">
            <v>030605</v>
          </cell>
          <cell r="C538">
            <v>1780</v>
          </cell>
          <cell r="D538">
            <v>135</v>
          </cell>
          <cell r="E538">
            <v>15</v>
          </cell>
          <cell r="F538">
            <v>0</v>
          </cell>
          <cell r="G538">
            <v>56</v>
          </cell>
          <cell r="H538">
            <v>37</v>
          </cell>
          <cell r="I538">
            <v>53</v>
          </cell>
          <cell r="J538">
            <v>16</v>
          </cell>
          <cell r="K538">
            <v>2092</v>
          </cell>
        </row>
        <row r="539">
          <cell r="B539" t="str">
            <v>030606</v>
          </cell>
          <cell r="C539">
            <v>159</v>
          </cell>
          <cell r="D539">
            <v>525</v>
          </cell>
          <cell r="E539">
            <v>1</v>
          </cell>
          <cell r="F539">
            <v>0</v>
          </cell>
          <cell r="G539">
            <v>21</v>
          </cell>
          <cell r="H539">
            <v>2</v>
          </cell>
          <cell r="I539">
            <v>20</v>
          </cell>
          <cell r="J539">
            <v>6</v>
          </cell>
          <cell r="K539">
            <v>734</v>
          </cell>
        </row>
        <row r="540">
          <cell r="B540" t="str">
            <v>030607</v>
          </cell>
          <cell r="C540">
            <v>214</v>
          </cell>
          <cell r="D540">
            <v>378</v>
          </cell>
          <cell r="E540">
            <v>175</v>
          </cell>
          <cell r="F540">
            <v>0</v>
          </cell>
          <cell r="G540">
            <v>30</v>
          </cell>
          <cell r="H540">
            <v>14</v>
          </cell>
          <cell r="I540">
            <v>19</v>
          </cell>
          <cell r="J540">
            <v>1</v>
          </cell>
          <cell r="K540">
            <v>831</v>
          </cell>
        </row>
        <row r="541">
          <cell r="B541" t="str">
            <v>030608</v>
          </cell>
          <cell r="C541">
            <v>691</v>
          </cell>
          <cell r="D541">
            <v>259</v>
          </cell>
          <cell r="E541">
            <v>51</v>
          </cell>
          <cell r="F541">
            <v>1</v>
          </cell>
          <cell r="G541">
            <v>78</v>
          </cell>
          <cell r="H541">
            <v>9</v>
          </cell>
          <cell r="I541">
            <v>28</v>
          </cell>
          <cell r="J541">
            <v>4</v>
          </cell>
          <cell r="K541">
            <v>1121</v>
          </cell>
        </row>
        <row r="542">
          <cell r="B542" t="str">
            <v>030609</v>
          </cell>
          <cell r="C542">
            <v>461</v>
          </cell>
          <cell r="D542">
            <v>152</v>
          </cell>
          <cell r="E542">
            <v>42</v>
          </cell>
          <cell r="F542">
            <v>0</v>
          </cell>
          <cell r="G542">
            <v>11</v>
          </cell>
          <cell r="H542">
            <v>42</v>
          </cell>
          <cell r="I542">
            <v>51</v>
          </cell>
          <cell r="J542">
            <v>3</v>
          </cell>
          <cell r="K542">
            <v>762</v>
          </cell>
        </row>
        <row r="543">
          <cell r="B543" t="str">
            <v>030610</v>
          </cell>
          <cell r="C543">
            <v>446</v>
          </cell>
          <cell r="D543">
            <v>50</v>
          </cell>
          <cell r="E543">
            <v>2</v>
          </cell>
          <cell r="F543">
            <v>0</v>
          </cell>
          <cell r="G543">
            <v>6</v>
          </cell>
          <cell r="H543">
            <v>4</v>
          </cell>
          <cell r="I543">
            <v>1</v>
          </cell>
          <cell r="J543">
            <v>1</v>
          </cell>
          <cell r="K543">
            <v>510</v>
          </cell>
        </row>
        <row r="544">
          <cell r="B544" t="str">
            <v>030611</v>
          </cell>
          <cell r="C544">
            <v>164</v>
          </cell>
          <cell r="D544">
            <v>94</v>
          </cell>
          <cell r="E544">
            <v>9</v>
          </cell>
          <cell r="F544">
            <v>0</v>
          </cell>
          <cell r="G544">
            <v>14</v>
          </cell>
          <cell r="H544">
            <v>11</v>
          </cell>
          <cell r="I544">
            <v>9</v>
          </cell>
          <cell r="J544">
            <v>0</v>
          </cell>
          <cell r="K544">
            <v>301</v>
          </cell>
        </row>
        <row r="545">
          <cell r="B545" t="str">
            <v>030701</v>
          </cell>
          <cell r="C545">
            <v>185</v>
          </cell>
          <cell r="D545">
            <v>920</v>
          </cell>
          <cell r="E545">
            <v>13</v>
          </cell>
          <cell r="F545">
            <v>0</v>
          </cell>
          <cell r="G545">
            <v>171</v>
          </cell>
          <cell r="H545">
            <v>56</v>
          </cell>
          <cell r="I545">
            <v>75</v>
          </cell>
          <cell r="J545">
            <v>9</v>
          </cell>
          <cell r="K545">
            <v>1429</v>
          </cell>
        </row>
        <row r="546">
          <cell r="B546" t="str">
            <v>030702</v>
          </cell>
          <cell r="C546">
            <v>10</v>
          </cell>
          <cell r="D546">
            <v>534</v>
          </cell>
          <cell r="E546">
            <v>25</v>
          </cell>
          <cell r="F546">
            <v>0</v>
          </cell>
          <cell r="G546">
            <v>69</v>
          </cell>
          <cell r="H546">
            <v>32</v>
          </cell>
          <cell r="I546">
            <v>31</v>
          </cell>
          <cell r="J546">
            <v>5</v>
          </cell>
          <cell r="K546">
            <v>706</v>
          </cell>
        </row>
        <row r="547">
          <cell r="B547" t="str">
            <v>030703</v>
          </cell>
          <cell r="C547">
            <v>20</v>
          </cell>
          <cell r="D547">
            <v>905</v>
          </cell>
          <cell r="E547">
            <v>0</v>
          </cell>
          <cell r="F547">
            <v>0</v>
          </cell>
          <cell r="G547">
            <v>30</v>
          </cell>
          <cell r="H547">
            <v>2</v>
          </cell>
          <cell r="I547">
            <v>18</v>
          </cell>
          <cell r="J547">
            <v>0</v>
          </cell>
          <cell r="K547">
            <v>975</v>
          </cell>
        </row>
        <row r="548">
          <cell r="B548" t="str">
            <v>030704</v>
          </cell>
          <cell r="C548">
            <v>3</v>
          </cell>
          <cell r="D548">
            <v>344</v>
          </cell>
          <cell r="E548">
            <v>5</v>
          </cell>
          <cell r="F548">
            <v>0</v>
          </cell>
          <cell r="G548">
            <v>74</v>
          </cell>
          <cell r="H548">
            <v>18</v>
          </cell>
          <cell r="I548">
            <v>4</v>
          </cell>
          <cell r="J548">
            <v>0</v>
          </cell>
          <cell r="K548">
            <v>448</v>
          </cell>
        </row>
        <row r="549">
          <cell r="B549" t="str">
            <v>030705</v>
          </cell>
          <cell r="C549">
            <v>22</v>
          </cell>
          <cell r="D549">
            <v>237</v>
          </cell>
          <cell r="E549">
            <v>1</v>
          </cell>
          <cell r="F549">
            <v>0</v>
          </cell>
          <cell r="G549">
            <v>59</v>
          </cell>
          <cell r="H549">
            <v>12</v>
          </cell>
          <cell r="I549">
            <v>2</v>
          </cell>
          <cell r="J549">
            <v>0</v>
          </cell>
          <cell r="K549">
            <v>333</v>
          </cell>
        </row>
        <row r="550">
          <cell r="B550" t="str">
            <v>030706</v>
          </cell>
          <cell r="C550">
            <v>13</v>
          </cell>
          <cell r="D550">
            <v>225</v>
          </cell>
          <cell r="E550">
            <v>3</v>
          </cell>
          <cell r="F550">
            <v>0</v>
          </cell>
          <cell r="G550">
            <v>52</v>
          </cell>
          <cell r="H550">
            <v>8</v>
          </cell>
          <cell r="I550">
            <v>5</v>
          </cell>
          <cell r="J550">
            <v>1</v>
          </cell>
          <cell r="K550">
            <v>307</v>
          </cell>
        </row>
        <row r="551">
          <cell r="B551" t="str">
            <v>030707</v>
          </cell>
          <cell r="C551">
            <v>0</v>
          </cell>
          <cell r="D551">
            <v>105</v>
          </cell>
          <cell r="E551">
            <v>0</v>
          </cell>
          <cell r="F551">
            <v>0</v>
          </cell>
          <cell r="G551">
            <v>117</v>
          </cell>
          <cell r="H551">
            <v>51</v>
          </cell>
          <cell r="I551">
            <v>1</v>
          </cell>
          <cell r="J551">
            <v>0</v>
          </cell>
          <cell r="K551">
            <v>274</v>
          </cell>
        </row>
        <row r="552">
          <cell r="B552" t="str">
            <v>030708</v>
          </cell>
          <cell r="C552">
            <v>31</v>
          </cell>
          <cell r="D552">
            <v>266</v>
          </cell>
          <cell r="E552">
            <v>144</v>
          </cell>
          <cell r="F552">
            <v>0</v>
          </cell>
          <cell r="G552">
            <v>208</v>
          </cell>
          <cell r="H552">
            <v>81</v>
          </cell>
          <cell r="I552">
            <v>146</v>
          </cell>
          <cell r="J552">
            <v>1</v>
          </cell>
          <cell r="K552">
            <v>877</v>
          </cell>
        </row>
        <row r="553">
          <cell r="B553" t="str">
            <v>030709</v>
          </cell>
          <cell r="C553">
            <v>2</v>
          </cell>
          <cell r="D553">
            <v>88</v>
          </cell>
          <cell r="E553">
            <v>1</v>
          </cell>
          <cell r="F553">
            <v>0</v>
          </cell>
          <cell r="G553">
            <v>20</v>
          </cell>
          <cell r="H553">
            <v>9</v>
          </cell>
          <cell r="I553">
            <v>5</v>
          </cell>
          <cell r="J553">
            <v>0</v>
          </cell>
          <cell r="K553">
            <v>125</v>
          </cell>
        </row>
        <row r="554">
          <cell r="B554" t="str">
            <v>030710</v>
          </cell>
          <cell r="C554">
            <v>6</v>
          </cell>
          <cell r="D554">
            <v>198</v>
          </cell>
          <cell r="E554">
            <v>8</v>
          </cell>
          <cell r="F554">
            <v>0</v>
          </cell>
          <cell r="G554">
            <v>14</v>
          </cell>
          <cell r="H554">
            <v>4</v>
          </cell>
          <cell r="I554">
            <v>4</v>
          </cell>
          <cell r="J554">
            <v>0</v>
          </cell>
          <cell r="K554">
            <v>234</v>
          </cell>
        </row>
        <row r="555">
          <cell r="B555" t="str">
            <v>030711</v>
          </cell>
          <cell r="C555">
            <v>17</v>
          </cell>
          <cell r="D555">
            <v>190</v>
          </cell>
          <cell r="E555">
            <v>13</v>
          </cell>
          <cell r="F555">
            <v>0</v>
          </cell>
          <cell r="G555">
            <v>28</v>
          </cell>
          <cell r="H555">
            <v>9</v>
          </cell>
          <cell r="I555">
            <v>3</v>
          </cell>
          <cell r="J555">
            <v>1</v>
          </cell>
          <cell r="K555">
            <v>261</v>
          </cell>
        </row>
        <row r="556">
          <cell r="B556" t="str">
            <v>030712</v>
          </cell>
          <cell r="C556">
            <v>141</v>
          </cell>
          <cell r="D556">
            <v>236</v>
          </cell>
          <cell r="E556">
            <v>1</v>
          </cell>
          <cell r="F556">
            <v>1</v>
          </cell>
          <cell r="G556">
            <v>24</v>
          </cell>
          <cell r="H556">
            <v>3</v>
          </cell>
          <cell r="I556">
            <v>0</v>
          </cell>
          <cell r="J556">
            <v>3</v>
          </cell>
          <cell r="K556">
            <v>409</v>
          </cell>
        </row>
        <row r="557">
          <cell r="B557" t="str">
            <v>030713</v>
          </cell>
          <cell r="C557">
            <v>25</v>
          </cell>
          <cell r="D557">
            <v>192</v>
          </cell>
          <cell r="E557">
            <v>4</v>
          </cell>
          <cell r="F557">
            <v>0</v>
          </cell>
          <cell r="G557">
            <v>14</v>
          </cell>
          <cell r="H557">
            <v>4</v>
          </cell>
          <cell r="I557">
            <v>0</v>
          </cell>
          <cell r="J557">
            <v>4</v>
          </cell>
          <cell r="K557">
            <v>243</v>
          </cell>
        </row>
        <row r="558">
          <cell r="B558" t="str">
            <v>030714</v>
          </cell>
          <cell r="C558">
            <v>24</v>
          </cell>
          <cell r="D558">
            <v>255</v>
          </cell>
          <cell r="E558">
            <v>6</v>
          </cell>
          <cell r="F558">
            <v>0</v>
          </cell>
          <cell r="G558">
            <v>36</v>
          </cell>
          <cell r="H558">
            <v>26</v>
          </cell>
          <cell r="I558">
            <v>31</v>
          </cell>
          <cell r="J558">
            <v>10</v>
          </cell>
          <cell r="K558">
            <v>388</v>
          </cell>
        </row>
        <row r="559">
          <cell r="B559" t="str">
            <v>040101</v>
          </cell>
          <cell r="C559">
            <v>13056</v>
          </cell>
          <cell r="D559">
            <v>1098</v>
          </cell>
          <cell r="E559">
            <v>68</v>
          </cell>
          <cell r="F559">
            <v>4</v>
          </cell>
          <cell r="G559">
            <v>15</v>
          </cell>
          <cell r="H559">
            <v>4</v>
          </cell>
          <cell r="I559">
            <v>2</v>
          </cell>
          <cell r="J559">
            <v>6</v>
          </cell>
          <cell r="K559">
            <v>14253</v>
          </cell>
        </row>
        <row r="560">
          <cell r="B560" t="str">
            <v>040102</v>
          </cell>
          <cell r="C560">
            <v>17604</v>
          </cell>
          <cell r="D560">
            <v>1332</v>
          </cell>
          <cell r="E560">
            <v>2503</v>
          </cell>
          <cell r="F560">
            <v>104</v>
          </cell>
          <cell r="G560">
            <v>79</v>
          </cell>
          <cell r="H560">
            <v>0</v>
          </cell>
          <cell r="I560">
            <v>4</v>
          </cell>
          <cell r="J560">
            <v>95</v>
          </cell>
          <cell r="K560">
            <v>21721</v>
          </cell>
        </row>
        <row r="561">
          <cell r="B561" t="str">
            <v>040103</v>
          </cell>
          <cell r="C561">
            <v>19042</v>
          </cell>
          <cell r="D561">
            <v>881</v>
          </cell>
          <cell r="E561">
            <v>4280</v>
          </cell>
          <cell r="F561">
            <v>188</v>
          </cell>
          <cell r="G561">
            <v>81</v>
          </cell>
          <cell r="H561">
            <v>1</v>
          </cell>
          <cell r="I561">
            <v>29</v>
          </cell>
          <cell r="J561">
            <v>79</v>
          </cell>
          <cell r="K561">
            <v>24581</v>
          </cell>
        </row>
        <row r="562">
          <cell r="B562" t="str">
            <v>040104</v>
          </cell>
          <cell r="C562">
            <v>37031</v>
          </cell>
          <cell r="D562">
            <v>2854</v>
          </cell>
          <cell r="E562">
            <v>15704</v>
          </cell>
          <cell r="F562">
            <v>1770</v>
          </cell>
          <cell r="G562">
            <v>525</v>
          </cell>
          <cell r="H562">
            <v>2</v>
          </cell>
          <cell r="I562">
            <v>53</v>
          </cell>
          <cell r="J562">
            <v>213</v>
          </cell>
          <cell r="K562">
            <v>58152</v>
          </cell>
        </row>
        <row r="563">
          <cell r="B563" t="str">
            <v>040105</v>
          </cell>
          <cell r="C563">
            <v>1881</v>
          </cell>
          <cell r="D563">
            <v>170</v>
          </cell>
          <cell r="E563">
            <v>248</v>
          </cell>
          <cell r="F563">
            <v>311</v>
          </cell>
          <cell r="G563">
            <v>1158</v>
          </cell>
          <cell r="H563">
            <v>15</v>
          </cell>
          <cell r="I563">
            <v>17</v>
          </cell>
          <cell r="J563">
            <v>28</v>
          </cell>
          <cell r="K563">
            <v>3828</v>
          </cell>
        </row>
        <row r="564">
          <cell r="B564" t="str">
            <v>040106</v>
          </cell>
          <cell r="C564">
            <v>595</v>
          </cell>
          <cell r="D564">
            <v>31</v>
          </cell>
          <cell r="E564">
            <v>107</v>
          </cell>
          <cell r="F564">
            <v>47</v>
          </cell>
          <cell r="G564">
            <v>79</v>
          </cell>
          <cell r="H564">
            <v>31</v>
          </cell>
          <cell r="I564">
            <v>75</v>
          </cell>
          <cell r="J564">
            <v>19</v>
          </cell>
          <cell r="K564">
            <v>984</v>
          </cell>
        </row>
        <row r="565">
          <cell r="B565" t="str">
            <v>040107</v>
          </cell>
          <cell r="C565">
            <v>10037</v>
          </cell>
          <cell r="D565">
            <v>338</v>
          </cell>
          <cell r="E565">
            <v>691</v>
          </cell>
          <cell r="F565">
            <v>38</v>
          </cell>
          <cell r="G565">
            <v>31</v>
          </cell>
          <cell r="H565">
            <v>105</v>
          </cell>
          <cell r="I565">
            <v>6</v>
          </cell>
          <cell r="J565">
            <v>32</v>
          </cell>
          <cell r="K565">
            <v>11278</v>
          </cell>
        </row>
        <row r="566">
          <cell r="B566" t="str">
            <v>040108</v>
          </cell>
          <cell r="C566">
            <v>5020</v>
          </cell>
          <cell r="D566">
            <v>439</v>
          </cell>
          <cell r="E566">
            <v>1466</v>
          </cell>
          <cell r="F566">
            <v>3991</v>
          </cell>
          <cell r="G566">
            <v>178</v>
          </cell>
          <cell r="H566">
            <v>0</v>
          </cell>
          <cell r="I566">
            <v>71</v>
          </cell>
          <cell r="J566">
            <v>113</v>
          </cell>
          <cell r="K566">
            <v>11278</v>
          </cell>
        </row>
        <row r="567">
          <cell r="B567" t="str">
            <v>040109</v>
          </cell>
          <cell r="C567">
            <v>12804</v>
          </cell>
          <cell r="D567">
            <v>723</v>
          </cell>
          <cell r="E567">
            <v>1986</v>
          </cell>
          <cell r="F567">
            <v>221</v>
          </cell>
          <cell r="G567">
            <v>126</v>
          </cell>
          <cell r="H567">
            <v>0</v>
          </cell>
          <cell r="I567">
            <v>0</v>
          </cell>
          <cell r="J567">
            <v>55</v>
          </cell>
          <cell r="K567">
            <v>15915</v>
          </cell>
        </row>
        <row r="568">
          <cell r="B568" t="str">
            <v>040110</v>
          </cell>
          <cell r="C568">
            <v>13100</v>
          </cell>
          <cell r="D568">
            <v>1078</v>
          </cell>
          <cell r="E568">
            <v>662</v>
          </cell>
          <cell r="F568">
            <v>121</v>
          </cell>
          <cell r="G568">
            <v>59</v>
          </cell>
          <cell r="H568">
            <v>0</v>
          </cell>
          <cell r="I568">
            <v>1</v>
          </cell>
          <cell r="J568">
            <v>20</v>
          </cell>
          <cell r="K568">
            <v>15041</v>
          </cell>
        </row>
        <row r="569">
          <cell r="B569" t="str">
            <v>040111</v>
          </cell>
          <cell r="C569">
            <v>126</v>
          </cell>
          <cell r="D569">
            <v>9</v>
          </cell>
          <cell r="E569">
            <v>323</v>
          </cell>
          <cell r="F569">
            <v>978</v>
          </cell>
          <cell r="G569">
            <v>480</v>
          </cell>
          <cell r="H569">
            <v>8</v>
          </cell>
          <cell r="I569">
            <v>18</v>
          </cell>
          <cell r="J569">
            <v>10</v>
          </cell>
          <cell r="K569">
            <v>1952</v>
          </cell>
        </row>
        <row r="570">
          <cell r="B570" t="str">
            <v>040112</v>
          </cell>
          <cell r="C570">
            <v>25531</v>
          </cell>
          <cell r="D570">
            <v>1682</v>
          </cell>
          <cell r="E570">
            <v>1509</v>
          </cell>
          <cell r="F570">
            <v>520</v>
          </cell>
          <cell r="G570">
            <v>418</v>
          </cell>
          <cell r="H570">
            <v>14</v>
          </cell>
          <cell r="I570">
            <v>32</v>
          </cell>
          <cell r="J570">
            <v>98</v>
          </cell>
          <cell r="K570">
            <v>29804</v>
          </cell>
        </row>
        <row r="571">
          <cell r="B571" t="str">
            <v>040113</v>
          </cell>
          <cell r="C571">
            <v>152</v>
          </cell>
          <cell r="D571">
            <v>14</v>
          </cell>
          <cell r="E571">
            <v>8</v>
          </cell>
          <cell r="F571">
            <v>0</v>
          </cell>
          <cell r="G571">
            <v>5</v>
          </cell>
          <cell r="H571">
            <v>2</v>
          </cell>
          <cell r="I571">
            <v>15</v>
          </cell>
          <cell r="J571">
            <v>4</v>
          </cell>
          <cell r="K571">
            <v>200</v>
          </cell>
        </row>
        <row r="572">
          <cell r="B572" t="str">
            <v>040114</v>
          </cell>
          <cell r="C572">
            <v>43</v>
          </cell>
          <cell r="D572">
            <v>2</v>
          </cell>
          <cell r="E572">
            <v>8</v>
          </cell>
          <cell r="F572">
            <v>1</v>
          </cell>
          <cell r="G572">
            <v>222</v>
          </cell>
          <cell r="H572">
            <v>41</v>
          </cell>
          <cell r="I572">
            <v>12</v>
          </cell>
          <cell r="J572">
            <v>0</v>
          </cell>
          <cell r="K572">
            <v>329</v>
          </cell>
        </row>
        <row r="573">
          <cell r="B573" t="str">
            <v>040115</v>
          </cell>
          <cell r="C573">
            <v>57</v>
          </cell>
          <cell r="D573">
            <v>88</v>
          </cell>
          <cell r="E573">
            <v>102</v>
          </cell>
          <cell r="F573">
            <v>1889</v>
          </cell>
          <cell r="G573">
            <v>250</v>
          </cell>
          <cell r="H573">
            <v>1</v>
          </cell>
          <cell r="I573">
            <v>10</v>
          </cell>
          <cell r="J573">
            <v>34</v>
          </cell>
          <cell r="K573">
            <v>2431</v>
          </cell>
        </row>
        <row r="574">
          <cell r="B574" t="str">
            <v>040116</v>
          </cell>
          <cell r="C574">
            <v>964</v>
          </cell>
          <cell r="D574">
            <v>33</v>
          </cell>
          <cell r="E574">
            <v>36</v>
          </cell>
          <cell r="F574">
            <v>7</v>
          </cell>
          <cell r="G574">
            <v>50</v>
          </cell>
          <cell r="H574">
            <v>4</v>
          </cell>
          <cell r="I574">
            <v>5</v>
          </cell>
          <cell r="J574">
            <v>1</v>
          </cell>
          <cell r="K574">
            <v>1100</v>
          </cell>
        </row>
        <row r="575">
          <cell r="B575" t="str">
            <v>040117</v>
          </cell>
          <cell r="C575">
            <v>4694</v>
          </cell>
          <cell r="D575">
            <v>291</v>
          </cell>
          <cell r="E575">
            <v>782</v>
          </cell>
          <cell r="F575">
            <v>21</v>
          </cell>
          <cell r="G575">
            <v>356</v>
          </cell>
          <cell r="H575">
            <v>43</v>
          </cell>
          <cell r="I575">
            <v>11</v>
          </cell>
          <cell r="J575">
            <v>29</v>
          </cell>
          <cell r="K575">
            <v>6227</v>
          </cell>
        </row>
        <row r="576">
          <cell r="B576" t="str">
            <v>040118</v>
          </cell>
          <cell r="C576">
            <v>192</v>
          </cell>
          <cell r="D576">
            <v>6</v>
          </cell>
          <cell r="E576">
            <v>2</v>
          </cell>
          <cell r="F576">
            <v>4</v>
          </cell>
          <cell r="G576">
            <v>0</v>
          </cell>
          <cell r="H576">
            <v>0</v>
          </cell>
          <cell r="I576">
            <v>3</v>
          </cell>
          <cell r="J576">
            <v>3</v>
          </cell>
          <cell r="K576">
            <v>210</v>
          </cell>
        </row>
        <row r="577">
          <cell r="B577" t="str">
            <v>040119</v>
          </cell>
          <cell r="C577">
            <v>193</v>
          </cell>
          <cell r="D577">
            <v>23</v>
          </cell>
          <cell r="E577">
            <v>23</v>
          </cell>
          <cell r="F577">
            <v>1</v>
          </cell>
          <cell r="G577">
            <v>200</v>
          </cell>
          <cell r="H577">
            <v>60</v>
          </cell>
          <cell r="I577">
            <v>21</v>
          </cell>
          <cell r="J577">
            <v>0</v>
          </cell>
          <cell r="K577">
            <v>521</v>
          </cell>
        </row>
        <row r="578">
          <cell r="B578" t="str">
            <v>040120</v>
          </cell>
          <cell r="C578">
            <v>7</v>
          </cell>
          <cell r="D578">
            <v>1</v>
          </cell>
          <cell r="E578">
            <v>4</v>
          </cell>
          <cell r="F578">
            <v>1</v>
          </cell>
          <cell r="G578">
            <v>29</v>
          </cell>
          <cell r="H578">
            <v>0</v>
          </cell>
          <cell r="I578">
            <v>205</v>
          </cell>
          <cell r="J578">
            <v>0</v>
          </cell>
          <cell r="K578">
            <v>247</v>
          </cell>
        </row>
        <row r="579">
          <cell r="B579" t="str">
            <v>040121</v>
          </cell>
          <cell r="C579">
            <v>1477</v>
          </cell>
          <cell r="D579">
            <v>48</v>
          </cell>
          <cell r="E579">
            <v>50</v>
          </cell>
          <cell r="F579">
            <v>3</v>
          </cell>
          <cell r="G579">
            <v>3</v>
          </cell>
          <cell r="H579">
            <v>0</v>
          </cell>
          <cell r="I579">
            <v>50</v>
          </cell>
          <cell r="J579">
            <v>0</v>
          </cell>
          <cell r="K579">
            <v>1631</v>
          </cell>
        </row>
        <row r="580">
          <cell r="B580" t="str">
            <v>040122</v>
          </cell>
          <cell r="C580">
            <v>14471</v>
          </cell>
          <cell r="D580">
            <v>611</v>
          </cell>
          <cell r="E580">
            <v>1171</v>
          </cell>
          <cell r="F580">
            <v>712</v>
          </cell>
          <cell r="G580">
            <v>502</v>
          </cell>
          <cell r="H580">
            <v>5</v>
          </cell>
          <cell r="I580">
            <v>70</v>
          </cell>
          <cell r="J580">
            <v>71</v>
          </cell>
          <cell r="K580">
            <v>17613</v>
          </cell>
        </row>
        <row r="581">
          <cell r="B581" t="str">
            <v>040123</v>
          </cell>
          <cell r="C581">
            <v>3297</v>
          </cell>
          <cell r="D581">
            <v>247</v>
          </cell>
          <cell r="E581">
            <v>83</v>
          </cell>
          <cell r="F581">
            <v>26</v>
          </cell>
          <cell r="G581">
            <v>35</v>
          </cell>
          <cell r="H581">
            <v>16</v>
          </cell>
          <cell r="I581">
            <v>12</v>
          </cell>
          <cell r="J581">
            <v>44</v>
          </cell>
          <cell r="K581">
            <v>3760</v>
          </cell>
        </row>
        <row r="582">
          <cell r="B582" t="str">
            <v>040124</v>
          </cell>
          <cell r="C582">
            <v>3128</v>
          </cell>
          <cell r="D582">
            <v>240</v>
          </cell>
          <cell r="E582">
            <v>261</v>
          </cell>
          <cell r="F582">
            <v>132</v>
          </cell>
          <cell r="G582">
            <v>115</v>
          </cell>
          <cell r="H582">
            <v>35</v>
          </cell>
          <cell r="I582">
            <v>4</v>
          </cell>
          <cell r="J582">
            <v>27</v>
          </cell>
          <cell r="K582">
            <v>3942</v>
          </cell>
        </row>
        <row r="583">
          <cell r="B583" t="str">
            <v>040125</v>
          </cell>
          <cell r="C583">
            <v>350</v>
          </cell>
          <cell r="D583">
            <v>212</v>
          </cell>
          <cell r="E583">
            <v>133</v>
          </cell>
          <cell r="F583">
            <v>425</v>
          </cell>
          <cell r="G583">
            <v>96</v>
          </cell>
          <cell r="H583">
            <v>5</v>
          </cell>
          <cell r="I583">
            <v>327</v>
          </cell>
          <cell r="J583">
            <v>48</v>
          </cell>
          <cell r="K583">
            <v>1596</v>
          </cell>
        </row>
        <row r="584">
          <cell r="B584" t="str">
            <v>040126</v>
          </cell>
          <cell r="C584">
            <v>6511</v>
          </cell>
          <cell r="D584">
            <v>608</v>
          </cell>
          <cell r="E584">
            <v>43</v>
          </cell>
          <cell r="F584">
            <v>5</v>
          </cell>
          <cell r="G584">
            <v>29</v>
          </cell>
          <cell r="H584">
            <v>0</v>
          </cell>
          <cell r="I584">
            <v>2</v>
          </cell>
          <cell r="J584">
            <v>7</v>
          </cell>
          <cell r="K584">
            <v>7205</v>
          </cell>
        </row>
        <row r="585">
          <cell r="B585" t="str">
            <v>040127</v>
          </cell>
          <cell r="C585">
            <v>39</v>
          </cell>
          <cell r="D585">
            <v>3</v>
          </cell>
          <cell r="E585">
            <v>9</v>
          </cell>
          <cell r="F585">
            <v>451</v>
          </cell>
          <cell r="G585">
            <v>26</v>
          </cell>
          <cell r="H585">
            <v>1</v>
          </cell>
          <cell r="I585">
            <v>14</v>
          </cell>
          <cell r="J585">
            <v>6</v>
          </cell>
          <cell r="K585">
            <v>549</v>
          </cell>
        </row>
        <row r="586">
          <cell r="B586" t="str">
            <v>040128</v>
          </cell>
          <cell r="C586">
            <v>5338</v>
          </cell>
          <cell r="D586">
            <v>444</v>
          </cell>
          <cell r="E586">
            <v>5028</v>
          </cell>
          <cell r="F586">
            <v>949</v>
          </cell>
          <cell r="G586">
            <v>519</v>
          </cell>
          <cell r="H586">
            <v>15</v>
          </cell>
          <cell r="I586">
            <v>94</v>
          </cell>
          <cell r="J586">
            <v>97</v>
          </cell>
          <cell r="K586">
            <v>12484</v>
          </cell>
        </row>
        <row r="587">
          <cell r="B587" t="str">
            <v>040129</v>
          </cell>
          <cell r="C587">
            <v>19358</v>
          </cell>
          <cell r="D587">
            <v>1160</v>
          </cell>
          <cell r="E587">
            <v>175</v>
          </cell>
          <cell r="F587">
            <v>12</v>
          </cell>
          <cell r="G587">
            <v>21</v>
          </cell>
          <cell r="H587">
            <v>0</v>
          </cell>
          <cell r="I587">
            <v>6</v>
          </cell>
          <cell r="J587">
            <v>22</v>
          </cell>
          <cell r="K587">
            <v>20754</v>
          </cell>
        </row>
        <row r="588">
          <cell r="B588" t="str">
            <v>040201</v>
          </cell>
          <cell r="C588">
            <v>3327</v>
          </cell>
          <cell r="D588">
            <v>261</v>
          </cell>
          <cell r="E588">
            <v>40</v>
          </cell>
          <cell r="F588">
            <v>4</v>
          </cell>
          <cell r="G588">
            <v>27</v>
          </cell>
          <cell r="H588">
            <v>0</v>
          </cell>
          <cell r="I588">
            <v>10</v>
          </cell>
          <cell r="J588">
            <v>23</v>
          </cell>
          <cell r="K588">
            <v>3692</v>
          </cell>
        </row>
        <row r="589">
          <cell r="B589" t="str">
            <v>040202</v>
          </cell>
          <cell r="C589">
            <v>1098</v>
          </cell>
          <cell r="D589">
            <v>147</v>
          </cell>
          <cell r="E589">
            <v>54</v>
          </cell>
          <cell r="F589">
            <v>42</v>
          </cell>
          <cell r="G589">
            <v>30</v>
          </cell>
          <cell r="H589">
            <v>0</v>
          </cell>
          <cell r="I589">
            <v>13</v>
          </cell>
          <cell r="J589">
            <v>9</v>
          </cell>
          <cell r="K589">
            <v>1393</v>
          </cell>
        </row>
        <row r="590">
          <cell r="B590" t="str">
            <v>040203</v>
          </cell>
          <cell r="C590">
            <v>74</v>
          </cell>
          <cell r="D590">
            <v>8</v>
          </cell>
          <cell r="E590">
            <v>13</v>
          </cell>
          <cell r="F590">
            <v>2324</v>
          </cell>
          <cell r="G590">
            <v>52</v>
          </cell>
          <cell r="H590">
            <v>16</v>
          </cell>
          <cell r="I590">
            <v>61</v>
          </cell>
          <cell r="J590">
            <v>1</v>
          </cell>
          <cell r="K590">
            <v>2549</v>
          </cell>
        </row>
        <row r="591">
          <cell r="B591" t="str">
            <v>040204</v>
          </cell>
          <cell r="C591">
            <v>1239</v>
          </cell>
          <cell r="D591">
            <v>166</v>
          </cell>
          <cell r="E591">
            <v>32</v>
          </cell>
          <cell r="F591">
            <v>229</v>
          </cell>
          <cell r="G591">
            <v>48</v>
          </cell>
          <cell r="H591">
            <v>0</v>
          </cell>
          <cell r="I591">
            <v>50</v>
          </cell>
          <cell r="J591">
            <v>11</v>
          </cell>
          <cell r="K591">
            <v>1775</v>
          </cell>
        </row>
        <row r="592">
          <cell r="B592" t="str">
            <v>040205</v>
          </cell>
          <cell r="C592">
            <v>1774</v>
          </cell>
          <cell r="D592">
            <v>178</v>
          </cell>
          <cell r="E592">
            <v>171</v>
          </cell>
          <cell r="F592">
            <v>4</v>
          </cell>
          <cell r="G592">
            <v>28</v>
          </cell>
          <cell r="H592">
            <v>0</v>
          </cell>
          <cell r="I592">
            <v>92</v>
          </cell>
          <cell r="J592">
            <v>8</v>
          </cell>
          <cell r="K592">
            <v>2255</v>
          </cell>
        </row>
        <row r="593">
          <cell r="B593" t="str">
            <v>040206</v>
          </cell>
          <cell r="C593">
            <v>1003</v>
          </cell>
          <cell r="D593">
            <v>80</v>
          </cell>
          <cell r="E593">
            <v>51</v>
          </cell>
          <cell r="F593">
            <v>118</v>
          </cell>
          <cell r="G593">
            <v>25</v>
          </cell>
          <cell r="H593">
            <v>5</v>
          </cell>
          <cell r="I593">
            <v>51</v>
          </cell>
          <cell r="J593">
            <v>11</v>
          </cell>
          <cell r="K593">
            <v>1344</v>
          </cell>
        </row>
        <row r="594">
          <cell r="B594" t="str">
            <v>040207</v>
          </cell>
          <cell r="C594">
            <v>39</v>
          </cell>
          <cell r="D594">
            <v>0</v>
          </cell>
          <cell r="E594">
            <v>0</v>
          </cell>
          <cell r="F594">
            <v>254</v>
          </cell>
          <cell r="G594">
            <v>8</v>
          </cell>
          <cell r="H594">
            <v>0</v>
          </cell>
          <cell r="I594">
            <v>10</v>
          </cell>
          <cell r="J594">
            <v>2</v>
          </cell>
          <cell r="K594">
            <v>313</v>
          </cell>
        </row>
        <row r="595">
          <cell r="B595" t="str">
            <v>040208</v>
          </cell>
          <cell r="C595">
            <v>3804</v>
          </cell>
          <cell r="D595">
            <v>225</v>
          </cell>
          <cell r="E595">
            <v>589</v>
          </cell>
          <cell r="F595">
            <v>99</v>
          </cell>
          <cell r="G595">
            <v>17</v>
          </cell>
          <cell r="H595">
            <v>0</v>
          </cell>
          <cell r="I595">
            <v>3</v>
          </cell>
          <cell r="J595">
            <v>18</v>
          </cell>
          <cell r="K595">
            <v>4755</v>
          </cell>
        </row>
        <row r="596">
          <cell r="B596" t="str">
            <v>040301</v>
          </cell>
          <cell r="C596">
            <v>940</v>
          </cell>
          <cell r="D596">
            <v>16</v>
          </cell>
          <cell r="E596">
            <v>5</v>
          </cell>
          <cell r="F596">
            <v>120</v>
          </cell>
          <cell r="G596">
            <v>3</v>
          </cell>
          <cell r="H596">
            <v>0</v>
          </cell>
          <cell r="I596">
            <v>8</v>
          </cell>
          <cell r="J596">
            <v>6</v>
          </cell>
          <cell r="K596">
            <v>1098</v>
          </cell>
        </row>
        <row r="597">
          <cell r="B597" t="str">
            <v>040302</v>
          </cell>
          <cell r="C597">
            <v>1215</v>
          </cell>
          <cell r="D597">
            <v>64</v>
          </cell>
          <cell r="E597">
            <v>85</v>
          </cell>
          <cell r="F597">
            <v>9</v>
          </cell>
          <cell r="G597">
            <v>3</v>
          </cell>
          <cell r="H597">
            <v>0</v>
          </cell>
          <cell r="I597">
            <v>78</v>
          </cell>
          <cell r="J597">
            <v>1</v>
          </cell>
          <cell r="K597">
            <v>1455</v>
          </cell>
        </row>
        <row r="598">
          <cell r="B598" t="str">
            <v>040303</v>
          </cell>
          <cell r="C598">
            <v>1028</v>
          </cell>
          <cell r="D598">
            <v>56</v>
          </cell>
          <cell r="E598">
            <v>7</v>
          </cell>
          <cell r="F598">
            <v>336</v>
          </cell>
          <cell r="G598">
            <v>8</v>
          </cell>
          <cell r="H598">
            <v>3</v>
          </cell>
          <cell r="I598">
            <v>7</v>
          </cell>
          <cell r="J598">
            <v>6</v>
          </cell>
          <cell r="K598">
            <v>1451</v>
          </cell>
        </row>
        <row r="599">
          <cell r="B599" t="str">
            <v>040304</v>
          </cell>
          <cell r="C599">
            <v>116</v>
          </cell>
          <cell r="D599">
            <v>6</v>
          </cell>
          <cell r="E599">
            <v>0</v>
          </cell>
          <cell r="F599">
            <v>27</v>
          </cell>
          <cell r="G599">
            <v>4</v>
          </cell>
          <cell r="H599">
            <v>2</v>
          </cell>
          <cell r="I599">
            <v>1</v>
          </cell>
          <cell r="J599">
            <v>1</v>
          </cell>
          <cell r="K599">
            <v>157</v>
          </cell>
        </row>
        <row r="600">
          <cell r="B600" t="str">
            <v>040305</v>
          </cell>
          <cell r="C600">
            <v>459</v>
          </cell>
          <cell r="D600">
            <v>216</v>
          </cell>
          <cell r="E600">
            <v>18</v>
          </cell>
          <cell r="F600">
            <v>157</v>
          </cell>
          <cell r="G600">
            <v>31</v>
          </cell>
          <cell r="H600">
            <v>0</v>
          </cell>
          <cell r="I600">
            <v>43</v>
          </cell>
          <cell r="J600">
            <v>12</v>
          </cell>
          <cell r="K600">
            <v>936</v>
          </cell>
        </row>
        <row r="601">
          <cell r="B601" t="str">
            <v>040306</v>
          </cell>
          <cell r="C601">
            <v>163</v>
          </cell>
          <cell r="D601">
            <v>8</v>
          </cell>
          <cell r="E601">
            <v>15</v>
          </cell>
          <cell r="F601">
            <v>0</v>
          </cell>
          <cell r="G601">
            <v>9</v>
          </cell>
          <cell r="H601">
            <v>0</v>
          </cell>
          <cell r="I601">
            <v>6</v>
          </cell>
          <cell r="J601">
            <v>5</v>
          </cell>
          <cell r="K601">
            <v>206</v>
          </cell>
        </row>
        <row r="602">
          <cell r="B602" t="str">
            <v>040307</v>
          </cell>
          <cell r="C602">
            <v>595</v>
          </cell>
          <cell r="D602">
            <v>35</v>
          </cell>
          <cell r="E602">
            <v>14</v>
          </cell>
          <cell r="F602">
            <v>1903</v>
          </cell>
          <cell r="G602">
            <v>10</v>
          </cell>
          <cell r="H602">
            <v>0</v>
          </cell>
          <cell r="I602">
            <v>0</v>
          </cell>
          <cell r="J602">
            <v>2</v>
          </cell>
          <cell r="K602">
            <v>2559</v>
          </cell>
        </row>
        <row r="603">
          <cell r="B603" t="str">
            <v>040308</v>
          </cell>
          <cell r="C603">
            <v>494</v>
          </cell>
          <cell r="D603">
            <v>21</v>
          </cell>
          <cell r="E603">
            <v>4</v>
          </cell>
          <cell r="F603">
            <v>396</v>
          </cell>
          <cell r="G603">
            <v>11</v>
          </cell>
          <cell r="H603">
            <v>2</v>
          </cell>
          <cell r="I603">
            <v>14</v>
          </cell>
          <cell r="J603">
            <v>8</v>
          </cell>
          <cell r="K603">
            <v>950</v>
          </cell>
        </row>
        <row r="604">
          <cell r="B604" t="str">
            <v>040309</v>
          </cell>
          <cell r="C604">
            <v>418</v>
          </cell>
          <cell r="D604">
            <v>300</v>
          </cell>
          <cell r="E604">
            <v>0</v>
          </cell>
          <cell r="F604">
            <v>52</v>
          </cell>
          <cell r="G604">
            <v>19</v>
          </cell>
          <cell r="H604">
            <v>0</v>
          </cell>
          <cell r="I604">
            <v>13</v>
          </cell>
          <cell r="J604">
            <v>4</v>
          </cell>
          <cell r="K604">
            <v>806</v>
          </cell>
        </row>
        <row r="605">
          <cell r="B605" t="str">
            <v>040310</v>
          </cell>
          <cell r="C605">
            <v>407</v>
          </cell>
          <cell r="D605">
            <v>41</v>
          </cell>
          <cell r="E605">
            <v>7</v>
          </cell>
          <cell r="F605">
            <v>2</v>
          </cell>
          <cell r="G605">
            <v>0</v>
          </cell>
          <cell r="H605">
            <v>1</v>
          </cell>
          <cell r="I605">
            <v>45</v>
          </cell>
          <cell r="J605">
            <v>5</v>
          </cell>
          <cell r="K605">
            <v>508</v>
          </cell>
        </row>
        <row r="606">
          <cell r="B606" t="str">
            <v>040311</v>
          </cell>
          <cell r="C606">
            <v>0</v>
          </cell>
          <cell r="D606">
            <v>0</v>
          </cell>
          <cell r="E606">
            <v>0</v>
          </cell>
          <cell r="F606">
            <v>455</v>
          </cell>
          <cell r="G606">
            <v>0</v>
          </cell>
          <cell r="H606">
            <v>0</v>
          </cell>
          <cell r="I606">
            <v>0</v>
          </cell>
          <cell r="J606">
            <v>2</v>
          </cell>
          <cell r="K606">
            <v>457</v>
          </cell>
        </row>
        <row r="607">
          <cell r="B607" t="str">
            <v>040312</v>
          </cell>
          <cell r="C607">
            <v>480</v>
          </cell>
          <cell r="D607">
            <v>17</v>
          </cell>
          <cell r="E607">
            <v>26</v>
          </cell>
          <cell r="F607">
            <v>32</v>
          </cell>
          <cell r="G607">
            <v>36</v>
          </cell>
          <cell r="H607">
            <v>1</v>
          </cell>
          <cell r="I607">
            <v>7</v>
          </cell>
          <cell r="J607">
            <v>11</v>
          </cell>
          <cell r="K607">
            <v>610</v>
          </cell>
        </row>
        <row r="608">
          <cell r="B608" t="str">
            <v>040313</v>
          </cell>
          <cell r="C608">
            <v>378</v>
          </cell>
          <cell r="D608">
            <v>53</v>
          </cell>
          <cell r="E608">
            <v>4</v>
          </cell>
          <cell r="F608">
            <v>138</v>
          </cell>
          <cell r="G608">
            <v>13</v>
          </cell>
          <cell r="H608">
            <v>0</v>
          </cell>
          <cell r="I608">
            <v>20</v>
          </cell>
          <cell r="J608">
            <v>9</v>
          </cell>
          <cell r="K608">
            <v>615</v>
          </cell>
        </row>
        <row r="609">
          <cell r="B609" t="str">
            <v>040401</v>
          </cell>
          <cell r="C609">
            <v>2143</v>
          </cell>
          <cell r="D609">
            <v>103</v>
          </cell>
          <cell r="E609">
            <v>44</v>
          </cell>
          <cell r="F609">
            <v>6</v>
          </cell>
          <cell r="G609">
            <v>129</v>
          </cell>
          <cell r="H609">
            <v>41</v>
          </cell>
          <cell r="I609">
            <v>156</v>
          </cell>
          <cell r="J609">
            <v>27</v>
          </cell>
          <cell r="K609">
            <v>2649</v>
          </cell>
        </row>
        <row r="610">
          <cell r="B610" t="str">
            <v>040402</v>
          </cell>
          <cell r="C610">
            <v>275</v>
          </cell>
          <cell r="D610">
            <v>9</v>
          </cell>
          <cell r="E610">
            <v>10</v>
          </cell>
          <cell r="F610">
            <v>0</v>
          </cell>
          <cell r="G610">
            <v>20</v>
          </cell>
          <cell r="H610">
            <v>0</v>
          </cell>
          <cell r="I610">
            <v>18</v>
          </cell>
          <cell r="J610">
            <v>1</v>
          </cell>
          <cell r="K610">
            <v>333</v>
          </cell>
        </row>
        <row r="611">
          <cell r="B611" t="str">
            <v>040403</v>
          </cell>
          <cell r="C611">
            <v>88</v>
          </cell>
          <cell r="D611">
            <v>0</v>
          </cell>
          <cell r="E611">
            <v>4</v>
          </cell>
          <cell r="F611">
            <v>0</v>
          </cell>
          <cell r="G611">
            <v>7</v>
          </cell>
          <cell r="H611">
            <v>1</v>
          </cell>
          <cell r="I611">
            <v>12</v>
          </cell>
          <cell r="J611">
            <v>0</v>
          </cell>
          <cell r="K611">
            <v>112</v>
          </cell>
        </row>
        <row r="612">
          <cell r="B612" t="str">
            <v>040404</v>
          </cell>
          <cell r="C612">
            <v>357</v>
          </cell>
          <cell r="D612">
            <v>14</v>
          </cell>
          <cell r="E612">
            <v>7</v>
          </cell>
          <cell r="F612">
            <v>0</v>
          </cell>
          <cell r="G612">
            <v>59</v>
          </cell>
          <cell r="H612">
            <v>11</v>
          </cell>
          <cell r="I612">
            <v>28</v>
          </cell>
          <cell r="J612">
            <v>16</v>
          </cell>
          <cell r="K612">
            <v>492</v>
          </cell>
        </row>
        <row r="613">
          <cell r="B613" t="str">
            <v>040405</v>
          </cell>
          <cell r="C613">
            <v>181</v>
          </cell>
          <cell r="D613">
            <v>27</v>
          </cell>
          <cell r="E613">
            <v>16</v>
          </cell>
          <cell r="F613">
            <v>0</v>
          </cell>
          <cell r="G613">
            <v>14</v>
          </cell>
          <cell r="H613">
            <v>8</v>
          </cell>
          <cell r="I613">
            <v>22</v>
          </cell>
          <cell r="J613">
            <v>1</v>
          </cell>
          <cell r="K613">
            <v>269</v>
          </cell>
        </row>
        <row r="614">
          <cell r="B614" t="str">
            <v>040406</v>
          </cell>
          <cell r="C614">
            <v>166</v>
          </cell>
          <cell r="D614">
            <v>7</v>
          </cell>
          <cell r="E614">
            <v>27</v>
          </cell>
          <cell r="F614">
            <v>1</v>
          </cell>
          <cell r="G614">
            <v>35</v>
          </cell>
          <cell r="H614">
            <v>17</v>
          </cell>
          <cell r="I614">
            <v>41</v>
          </cell>
          <cell r="J614">
            <v>3</v>
          </cell>
          <cell r="K614">
            <v>297</v>
          </cell>
        </row>
        <row r="615">
          <cell r="B615" t="str">
            <v>040407</v>
          </cell>
          <cell r="C615">
            <v>402</v>
          </cell>
          <cell r="D615">
            <v>9</v>
          </cell>
          <cell r="E615">
            <v>0</v>
          </cell>
          <cell r="F615">
            <v>3</v>
          </cell>
          <cell r="G615">
            <v>24</v>
          </cell>
          <cell r="H615">
            <v>21</v>
          </cell>
          <cell r="I615">
            <v>47</v>
          </cell>
          <cell r="J615">
            <v>0</v>
          </cell>
          <cell r="K615">
            <v>506</v>
          </cell>
        </row>
        <row r="616">
          <cell r="B616" t="str">
            <v>040408</v>
          </cell>
          <cell r="C616">
            <v>96</v>
          </cell>
          <cell r="D616">
            <v>17</v>
          </cell>
          <cell r="E616">
            <v>0</v>
          </cell>
          <cell r="F616">
            <v>0</v>
          </cell>
          <cell r="G616">
            <v>59</v>
          </cell>
          <cell r="H616">
            <v>36</v>
          </cell>
          <cell r="I616">
            <v>8</v>
          </cell>
          <cell r="J616">
            <v>1</v>
          </cell>
          <cell r="K616">
            <v>217</v>
          </cell>
        </row>
        <row r="617">
          <cell r="B617" t="str">
            <v>040409</v>
          </cell>
          <cell r="C617">
            <v>1298</v>
          </cell>
          <cell r="D617">
            <v>378</v>
          </cell>
          <cell r="E617">
            <v>159</v>
          </cell>
          <cell r="F617">
            <v>3</v>
          </cell>
          <cell r="G617">
            <v>40</v>
          </cell>
          <cell r="H617">
            <v>14</v>
          </cell>
          <cell r="I617">
            <v>82</v>
          </cell>
          <cell r="J617">
            <v>4</v>
          </cell>
          <cell r="K617">
            <v>1978</v>
          </cell>
        </row>
        <row r="618">
          <cell r="B618" t="str">
            <v>040410</v>
          </cell>
          <cell r="C618">
            <v>646</v>
          </cell>
          <cell r="D618">
            <v>11</v>
          </cell>
          <cell r="E618">
            <v>3</v>
          </cell>
          <cell r="F618">
            <v>0</v>
          </cell>
          <cell r="G618">
            <v>17</v>
          </cell>
          <cell r="H618">
            <v>1</v>
          </cell>
          <cell r="I618">
            <v>22</v>
          </cell>
          <cell r="J618">
            <v>2</v>
          </cell>
          <cell r="K618">
            <v>702</v>
          </cell>
        </row>
        <row r="619">
          <cell r="B619" t="str">
            <v>040411</v>
          </cell>
          <cell r="C619">
            <v>153</v>
          </cell>
          <cell r="D619">
            <v>6</v>
          </cell>
          <cell r="E619">
            <v>0</v>
          </cell>
          <cell r="F619">
            <v>0</v>
          </cell>
          <cell r="G619">
            <v>3</v>
          </cell>
          <cell r="H619">
            <v>0</v>
          </cell>
          <cell r="I619">
            <v>11</v>
          </cell>
          <cell r="J619">
            <v>0</v>
          </cell>
          <cell r="K619">
            <v>173</v>
          </cell>
        </row>
        <row r="620">
          <cell r="B620" t="str">
            <v>040412</v>
          </cell>
          <cell r="C620">
            <v>43</v>
          </cell>
          <cell r="D620">
            <v>6</v>
          </cell>
          <cell r="E620">
            <v>1</v>
          </cell>
          <cell r="F620">
            <v>0</v>
          </cell>
          <cell r="G620">
            <v>5</v>
          </cell>
          <cell r="H620">
            <v>2</v>
          </cell>
          <cell r="I620">
            <v>17</v>
          </cell>
          <cell r="J620">
            <v>0</v>
          </cell>
          <cell r="K620">
            <v>74</v>
          </cell>
        </row>
        <row r="621">
          <cell r="B621" t="str">
            <v>040413</v>
          </cell>
          <cell r="C621">
            <v>1443</v>
          </cell>
          <cell r="D621">
            <v>29</v>
          </cell>
          <cell r="E621">
            <v>29</v>
          </cell>
          <cell r="F621">
            <v>52</v>
          </cell>
          <cell r="G621">
            <v>129</v>
          </cell>
          <cell r="H621">
            <v>32</v>
          </cell>
          <cell r="I621">
            <v>56</v>
          </cell>
          <cell r="J621">
            <v>6</v>
          </cell>
          <cell r="K621">
            <v>1776</v>
          </cell>
        </row>
        <row r="622">
          <cell r="B622" t="str">
            <v>040414</v>
          </cell>
          <cell r="C622">
            <v>456</v>
          </cell>
          <cell r="D622">
            <v>3</v>
          </cell>
          <cell r="E622">
            <v>14</v>
          </cell>
          <cell r="F622">
            <v>0</v>
          </cell>
          <cell r="G622">
            <v>23</v>
          </cell>
          <cell r="H622">
            <v>5</v>
          </cell>
          <cell r="I622">
            <v>14</v>
          </cell>
          <cell r="J622">
            <v>0</v>
          </cell>
          <cell r="K622">
            <v>515</v>
          </cell>
        </row>
        <row r="623">
          <cell r="B623" t="str">
            <v>040501</v>
          </cell>
          <cell r="C623">
            <v>1405</v>
          </cell>
          <cell r="D623">
            <v>118</v>
          </cell>
          <cell r="E623">
            <v>47</v>
          </cell>
          <cell r="F623">
            <v>0</v>
          </cell>
          <cell r="G623">
            <v>20</v>
          </cell>
          <cell r="H623">
            <v>3</v>
          </cell>
          <cell r="I623">
            <v>15</v>
          </cell>
          <cell r="J623">
            <v>7</v>
          </cell>
          <cell r="K623">
            <v>1615</v>
          </cell>
        </row>
        <row r="624">
          <cell r="B624" t="str">
            <v>040502</v>
          </cell>
          <cell r="C624">
            <v>308</v>
          </cell>
          <cell r="D624">
            <v>13</v>
          </cell>
          <cell r="E624">
            <v>1</v>
          </cell>
          <cell r="F624">
            <v>0</v>
          </cell>
          <cell r="G624">
            <v>11</v>
          </cell>
          <cell r="H624">
            <v>10</v>
          </cell>
          <cell r="I624">
            <v>9</v>
          </cell>
          <cell r="J624">
            <v>0</v>
          </cell>
          <cell r="K624">
            <v>352</v>
          </cell>
        </row>
        <row r="625">
          <cell r="B625" t="str">
            <v>040503</v>
          </cell>
          <cell r="C625">
            <v>600</v>
          </cell>
          <cell r="D625">
            <v>52</v>
          </cell>
          <cell r="E625">
            <v>30</v>
          </cell>
          <cell r="F625">
            <v>0</v>
          </cell>
          <cell r="G625">
            <v>19</v>
          </cell>
          <cell r="H625">
            <v>2</v>
          </cell>
          <cell r="I625">
            <v>24</v>
          </cell>
          <cell r="J625">
            <v>1</v>
          </cell>
          <cell r="K625">
            <v>728</v>
          </cell>
        </row>
        <row r="626">
          <cell r="B626" t="str">
            <v>040504</v>
          </cell>
          <cell r="C626">
            <v>247</v>
          </cell>
          <cell r="D626">
            <v>60</v>
          </cell>
          <cell r="E626">
            <v>20</v>
          </cell>
          <cell r="F626">
            <v>0</v>
          </cell>
          <cell r="G626">
            <v>170</v>
          </cell>
          <cell r="H626">
            <v>73</v>
          </cell>
          <cell r="I626">
            <v>43</v>
          </cell>
          <cell r="J626">
            <v>1</v>
          </cell>
          <cell r="K626">
            <v>614</v>
          </cell>
        </row>
        <row r="627">
          <cell r="B627" t="str">
            <v>040505</v>
          </cell>
          <cell r="C627">
            <v>263</v>
          </cell>
          <cell r="D627">
            <v>293</v>
          </cell>
          <cell r="E627">
            <v>58</v>
          </cell>
          <cell r="F627">
            <v>0</v>
          </cell>
          <cell r="G627">
            <v>95</v>
          </cell>
          <cell r="H627">
            <v>53</v>
          </cell>
          <cell r="I627">
            <v>14</v>
          </cell>
          <cell r="J627">
            <v>1</v>
          </cell>
          <cell r="K627">
            <v>777</v>
          </cell>
        </row>
        <row r="628">
          <cell r="B628" t="str">
            <v>040506</v>
          </cell>
          <cell r="C628">
            <v>267</v>
          </cell>
          <cell r="D628">
            <v>8</v>
          </cell>
          <cell r="E628">
            <v>77</v>
          </cell>
          <cell r="F628">
            <v>0</v>
          </cell>
          <cell r="G628">
            <v>6</v>
          </cell>
          <cell r="H628">
            <v>1</v>
          </cell>
          <cell r="I628">
            <v>5</v>
          </cell>
          <cell r="J628">
            <v>2</v>
          </cell>
          <cell r="K628">
            <v>366</v>
          </cell>
        </row>
        <row r="629">
          <cell r="B629" t="str">
            <v>040507</v>
          </cell>
          <cell r="C629">
            <v>140</v>
          </cell>
          <cell r="D629">
            <v>34</v>
          </cell>
          <cell r="E629">
            <v>8</v>
          </cell>
          <cell r="F629">
            <v>0</v>
          </cell>
          <cell r="G629">
            <v>8</v>
          </cell>
          <cell r="H629">
            <v>1</v>
          </cell>
          <cell r="I629">
            <v>107</v>
          </cell>
          <cell r="J629">
            <v>0</v>
          </cell>
          <cell r="K629">
            <v>298</v>
          </cell>
        </row>
        <row r="630">
          <cell r="B630" t="str">
            <v>040508</v>
          </cell>
          <cell r="C630">
            <v>274</v>
          </cell>
          <cell r="D630">
            <v>1</v>
          </cell>
          <cell r="E630">
            <v>23</v>
          </cell>
          <cell r="F630">
            <v>1</v>
          </cell>
          <cell r="G630">
            <v>0</v>
          </cell>
          <cell r="H630">
            <v>1</v>
          </cell>
          <cell r="I630">
            <v>100</v>
          </cell>
          <cell r="J630">
            <v>0</v>
          </cell>
          <cell r="K630">
            <v>400</v>
          </cell>
        </row>
        <row r="631">
          <cell r="B631" t="str">
            <v>040509</v>
          </cell>
          <cell r="C631">
            <v>192</v>
          </cell>
          <cell r="D631">
            <v>10</v>
          </cell>
          <cell r="E631">
            <v>8</v>
          </cell>
          <cell r="F631">
            <v>0</v>
          </cell>
          <cell r="G631">
            <v>4</v>
          </cell>
          <cell r="H631">
            <v>2</v>
          </cell>
          <cell r="I631">
            <v>7</v>
          </cell>
          <cell r="J631">
            <v>0</v>
          </cell>
          <cell r="K631">
            <v>223</v>
          </cell>
        </row>
        <row r="632">
          <cell r="B632" t="str">
            <v>040510</v>
          </cell>
          <cell r="C632">
            <v>179</v>
          </cell>
          <cell r="D632">
            <v>105</v>
          </cell>
          <cell r="E632">
            <v>8</v>
          </cell>
          <cell r="F632">
            <v>0</v>
          </cell>
          <cell r="G632">
            <v>22</v>
          </cell>
          <cell r="H632">
            <v>9</v>
          </cell>
          <cell r="I632">
            <v>4</v>
          </cell>
          <cell r="J632">
            <v>0</v>
          </cell>
          <cell r="K632">
            <v>327</v>
          </cell>
        </row>
        <row r="633">
          <cell r="B633" t="str">
            <v>040511</v>
          </cell>
          <cell r="C633">
            <v>150</v>
          </cell>
          <cell r="D633">
            <v>0</v>
          </cell>
          <cell r="E633">
            <v>21</v>
          </cell>
          <cell r="F633">
            <v>2</v>
          </cell>
          <cell r="G633">
            <v>11</v>
          </cell>
          <cell r="H633">
            <v>0</v>
          </cell>
          <cell r="I633">
            <v>150</v>
          </cell>
          <cell r="J633">
            <v>0</v>
          </cell>
          <cell r="K633">
            <v>334</v>
          </cell>
        </row>
        <row r="634">
          <cell r="B634" t="str">
            <v>040512</v>
          </cell>
          <cell r="C634">
            <v>272</v>
          </cell>
          <cell r="D634">
            <v>4</v>
          </cell>
          <cell r="E634">
            <v>5</v>
          </cell>
          <cell r="F634">
            <v>0</v>
          </cell>
          <cell r="G634">
            <v>2</v>
          </cell>
          <cell r="H634">
            <v>1</v>
          </cell>
          <cell r="I634">
            <v>10</v>
          </cell>
          <cell r="J634">
            <v>2</v>
          </cell>
          <cell r="K634">
            <v>296</v>
          </cell>
        </row>
        <row r="635">
          <cell r="B635" t="str">
            <v>040513</v>
          </cell>
          <cell r="C635">
            <v>256</v>
          </cell>
          <cell r="D635">
            <v>3</v>
          </cell>
          <cell r="E635">
            <v>0</v>
          </cell>
          <cell r="F635">
            <v>0</v>
          </cell>
          <cell r="G635">
            <v>2</v>
          </cell>
          <cell r="H635">
            <v>0</v>
          </cell>
          <cell r="I635">
            <v>4</v>
          </cell>
          <cell r="J635">
            <v>0</v>
          </cell>
          <cell r="K635">
            <v>265</v>
          </cell>
        </row>
        <row r="636">
          <cell r="B636" t="str">
            <v>040514</v>
          </cell>
          <cell r="C636">
            <v>25</v>
          </cell>
          <cell r="D636">
            <v>93</v>
          </cell>
          <cell r="E636">
            <v>32</v>
          </cell>
          <cell r="F636">
            <v>1</v>
          </cell>
          <cell r="G636">
            <v>129</v>
          </cell>
          <cell r="H636">
            <v>21</v>
          </cell>
          <cell r="I636">
            <v>22</v>
          </cell>
          <cell r="J636">
            <v>5</v>
          </cell>
          <cell r="K636">
            <v>328</v>
          </cell>
        </row>
        <row r="637">
          <cell r="B637" t="str">
            <v>040515</v>
          </cell>
          <cell r="C637">
            <v>6</v>
          </cell>
          <cell r="D637">
            <v>0</v>
          </cell>
          <cell r="E637">
            <v>8</v>
          </cell>
          <cell r="F637">
            <v>0</v>
          </cell>
          <cell r="G637">
            <v>165</v>
          </cell>
          <cell r="H637">
            <v>62</v>
          </cell>
          <cell r="I637">
            <v>6</v>
          </cell>
          <cell r="J637">
            <v>0</v>
          </cell>
          <cell r="K637">
            <v>247</v>
          </cell>
        </row>
        <row r="638">
          <cell r="B638" t="str">
            <v>040516</v>
          </cell>
          <cell r="C638">
            <v>117</v>
          </cell>
          <cell r="D638">
            <v>5</v>
          </cell>
          <cell r="E638">
            <v>2</v>
          </cell>
          <cell r="F638">
            <v>0</v>
          </cell>
          <cell r="G638">
            <v>26</v>
          </cell>
          <cell r="H638">
            <v>7</v>
          </cell>
          <cell r="I638">
            <v>42</v>
          </cell>
          <cell r="J638">
            <v>1</v>
          </cell>
          <cell r="K638">
            <v>200</v>
          </cell>
        </row>
        <row r="639">
          <cell r="B639" t="str">
            <v>040517</v>
          </cell>
          <cell r="C639">
            <v>156</v>
          </cell>
          <cell r="D639">
            <v>1</v>
          </cell>
          <cell r="E639">
            <v>17</v>
          </cell>
          <cell r="F639">
            <v>0</v>
          </cell>
          <cell r="G639">
            <v>262</v>
          </cell>
          <cell r="H639">
            <v>120</v>
          </cell>
          <cell r="I639">
            <v>51</v>
          </cell>
          <cell r="J639">
            <v>0</v>
          </cell>
          <cell r="K639">
            <v>607</v>
          </cell>
        </row>
        <row r="640">
          <cell r="B640" t="str">
            <v>040518</v>
          </cell>
          <cell r="C640">
            <v>185</v>
          </cell>
          <cell r="D640">
            <v>2</v>
          </cell>
          <cell r="E640">
            <v>0</v>
          </cell>
          <cell r="F640">
            <v>0</v>
          </cell>
          <cell r="G640">
            <v>31</v>
          </cell>
          <cell r="H640">
            <v>12</v>
          </cell>
          <cell r="I640">
            <v>23</v>
          </cell>
          <cell r="J640">
            <v>0</v>
          </cell>
          <cell r="K640">
            <v>253</v>
          </cell>
        </row>
        <row r="641">
          <cell r="B641" t="str">
            <v>040519</v>
          </cell>
          <cell r="C641">
            <v>497</v>
          </cell>
          <cell r="D641">
            <v>2</v>
          </cell>
          <cell r="E641">
            <v>1</v>
          </cell>
          <cell r="F641">
            <v>0</v>
          </cell>
          <cell r="G641">
            <v>90</v>
          </cell>
          <cell r="H641">
            <v>32</v>
          </cell>
          <cell r="I641">
            <v>65</v>
          </cell>
          <cell r="J641">
            <v>3</v>
          </cell>
          <cell r="K641">
            <v>690</v>
          </cell>
        </row>
        <row r="642">
          <cell r="B642" t="str">
            <v>040520</v>
          </cell>
          <cell r="C642">
            <v>10111</v>
          </cell>
          <cell r="D642">
            <v>2128</v>
          </cell>
          <cell r="E642">
            <v>757</v>
          </cell>
          <cell r="F642">
            <v>4494</v>
          </cell>
          <cell r="G642">
            <v>384</v>
          </cell>
          <cell r="H642">
            <v>0</v>
          </cell>
          <cell r="I642">
            <v>228</v>
          </cell>
          <cell r="J642">
            <v>289</v>
          </cell>
          <cell r="K642">
            <v>18391</v>
          </cell>
        </row>
        <row r="643">
          <cell r="B643" t="str">
            <v>040601</v>
          </cell>
          <cell r="C643">
            <v>809</v>
          </cell>
          <cell r="D643">
            <v>33</v>
          </cell>
          <cell r="E643">
            <v>4</v>
          </cell>
          <cell r="F643">
            <v>88</v>
          </cell>
          <cell r="G643">
            <v>26</v>
          </cell>
          <cell r="H643">
            <v>2</v>
          </cell>
          <cell r="I643">
            <v>39</v>
          </cell>
          <cell r="J643">
            <v>2</v>
          </cell>
          <cell r="K643">
            <v>1003</v>
          </cell>
        </row>
        <row r="644">
          <cell r="B644" t="str">
            <v>040602</v>
          </cell>
          <cell r="C644">
            <v>95</v>
          </cell>
          <cell r="D644">
            <v>1</v>
          </cell>
          <cell r="E644">
            <v>0</v>
          </cell>
          <cell r="F644">
            <v>0</v>
          </cell>
          <cell r="G644">
            <v>17</v>
          </cell>
          <cell r="H644">
            <v>3</v>
          </cell>
          <cell r="I644">
            <v>47</v>
          </cell>
          <cell r="J644">
            <v>0</v>
          </cell>
          <cell r="K644">
            <v>163</v>
          </cell>
        </row>
        <row r="645">
          <cell r="B645" t="str">
            <v>040603</v>
          </cell>
          <cell r="C645">
            <v>170</v>
          </cell>
          <cell r="D645">
            <v>36</v>
          </cell>
          <cell r="E645">
            <v>175</v>
          </cell>
          <cell r="F645">
            <v>1</v>
          </cell>
          <cell r="G645">
            <v>244</v>
          </cell>
          <cell r="H645">
            <v>77</v>
          </cell>
          <cell r="I645">
            <v>24</v>
          </cell>
          <cell r="J645">
            <v>4</v>
          </cell>
          <cell r="K645">
            <v>731</v>
          </cell>
        </row>
        <row r="646">
          <cell r="B646" t="str">
            <v>040604</v>
          </cell>
          <cell r="C646">
            <v>173</v>
          </cell>
          <cell r="D646">
            <v>9</v>
          </cell>
          <cell r="E646">
            <v>1</v>
          </cell>
          <cell r="F646">
            <v>0</v>
          </cell>
          <cell r="G646">
            <v>11</v>
          </cell>
          <cell r="H646">
            <v>1</v>
          </cell>
          <cell r="I646">
            <v>34</v>
          </cell>
          <cell r="J646">
            <v>2</v>
          </cell>
          <cell r="K646">
            <v>231</v>
          </cell>
        </row>
        <row r="647">
          <cell r="B647" t="str">
            <v>040605</v>
          </cell>
          <cell r="C647">
            <v>141</v>
          </cell>
          <cell r="D647">
            <v>5</v>
          </cell>
          <cell r="E647">
            <v>2</v>
          </cell>
          <cell r="F647">
            <v>0</v>
          </cell>
          <cell r="G647">
            <v>44</v>
          </cell>
          <cell r="H647">
            <v>10</v>
          </cell>
          <cell r="I647">
            <v>12</v>
          </cell>
          <cell r="J647">
            <v>0</v>
          </cell>
          <cell r="K647">
            <v>214</v>
          </cell>
        </row>
        <row r="648">
          <cell r="B648" t="str">
            <v>040606</v>
          </cell>
          <cell r="C648">
            <v>170</v>
          </cell>
          <cell r="D648">
            <v>7</v>
          </cell>
          <cell r="E648">
            <v>64</v>
          </cell>
          <cell r="F648">
            <v>45</v>
          </cell>
          <cell r="G648">
            <v>427</v>
          </cell>
          <cell r="H648">
            <v>10</v>
          </cell>
          <cell r="I648">
            <v>273</v>
          </cell>
          <cell r="J648">
            <v>2</v>
          </cell>
          <cell r="K648">
            <v>998</v>
          </cell>
        </row>
        <row r="649">
          <cell r="B649" t="str">
            <v>040607</v>
          </cell>
          <cell r="C649">
            <v>171</v>
          </cell>
          <cell r="D649">
            <v>2</v>
          </cell>
          <cell r="E649">
            <v>5</v>
          </cell>
          <cell r="F649">
            <v>0</v>
          </cell>
          <cell r="G649">
            <v>11</v>
          </cell>
          <cell r="H649">
            <v>4</v>
          </cell>
          <cell r="I649">
            <v>18</v>
          </cell>
          <cell r="J649">
            <v>0</v>
          </cell>
          <cell r="K649">
            <v>211</v>
          </cell>
        </row>
        <row r="650">
          <cell r="B650" t="str">
            <v>040608</v>
          </cell>
          <cell r="C650">
            <v>462</v>
          </cell>
          <cell r="D650">
            <v>126</v>
          </cell>
          <cell r="E650">
            <v>203</v>
          </cell>
          <cell r="F650">
            <v>239</v>
          </cell>
          <cell r="G650">
            <v>42</v>
          </cell>
          <cell r="H650">
            <v>35</v>
          </cell>
          <cell r="I650">
            <v>200</v>
          </cell>
          <cell r="J650">
            <v>0</v>
          </cell>
          <cell r="K650">
            <v>1307</v>
          </cell>
        </row>
        <row r="651">
          <cell r="B651" t="str">
            <v>040701</v>
          </cell>
          <cell r="C651">
            <v>5690</v>
          </cell>
          <cell r="D651">
            <v>298</v>
          </cell>
          <cell r="E651">
            <v>478</v>
          </cell>
          <cell r="F651">
            <v>100</v>
          </cell>
          <cell r="G651">
            <v>30</v>
          </cell>
          <cell r="H651">
            <v>0</v>
          </cell>
          <cell r="I651">
            <v>76</v>
          </cell>
          <cell r="J651">
            <v>34</v>
          </cell>
          <cell r="K651">
            <v>6706</v>
          </cell>
        </row>
        <row r="652">
          <cell r="B652" t="str">
            <v>040702</v>
          </cell>
          <cell r="C652">
            <v>1883</v>
          </cell>
          <cell r="D652">
            <v>34</v>
          </cell>
          <cell r="E652">
            <v>148</v>
          </cell>
          <cell r="F652">
            <v>328</v>
          </cell>
          <cell r="G652">
            <v>46</v>
          </cell>
          <cell r="H652">
            <v>16</v>
          </cell>
          <cell r="I652">
            <v>223</v>
          </cell>
          <cell r="J652">
            <v>12</v>
          </cell>
          <cell r="K652">
            <v>2690</v>
          </cell>
        </row>
        <row r="653">
          <cell r="B653" t="str">
            <v>040703</v>
          </cell>
          <cell r="C653">
            <v>1762</v>
          </cell>
          <cell r="D653">
            <v>92</v>
          </cell>
          <cell r="E653">
            <v>97</v>
          </cell>
          <cell r="F653">
            <v>8</v>
          </cell>
          <cell r="G653">
            <v>6</v>
          </cell>
          <cell r="H653">
            <v>0</v>
          </cell>
          <cell r="I653">
            <v>92</v>
          </cell>
          <cell r="J653">
            <v>8</v>
          </cell>
          <cell r="K653">
            <v>2065</v>
          </cell>
        </row>
        <row r="654">
          <cell r="B654" t="str">
            <v>040704</v>
          </cell>
          <cell r="C654">
            <v>1056</v>
          </cell>
          <cell r="D654">
            <v>43</v>
          </cell>
          <cell r="E654">
            <v>223</v>
          </cell>
          <cell r="F654">
            <v>80</v>
          </cell>
          <cell r="G654">
            <v>21</v>
          </cell>
          <cell r="H654">
            <v>0</v>
          </cell>
          <cell r="I654">
            <v>0</v>
          </cell>
          <cell r="J654">
            <v>38</v>
          </cell>
          <cell r="K654">
            <v>1461</v>
          </cell>
        </row>
        <row r="655">
          <cell r="B655" t="str">
            <v>040705</v>
          </cell>
          <cell r="C655">
            <v>224</v>
          </cell>
          <cell r="D655">
            <v>2</v>
          </cell>
          <cell r="E655">
            <v>4</v>
          </cell>
          <cell r="F655">
            <v>2</v>
          </cell>
          <cell r="G655">
            <v>11</v>
          </cell>
          <cell r="H655">
            <v>0</v>
          </cell>
          <cell r="I655">
            <v>45</v>
          </cell>
          <cell r="J655">
            <v>1</v>
          </cell>
          <cell r="K655">
            <v>289</v>
          </cell>
        </row>
        <row r="656">
          <cell r="B656" t="str">
            <v>040706</v>
          </cell>
          <cell r="C656">
            <v>1540</v>
          </cell>
          <cell r="D656">
            <v>67</v>
          </cell>
          <cell r="E656">
            <v>127</v>
          </cell>
          <cell r="F656">
            <v>264</v>
          </cell>
          <cell r="G656">
            <v>159</v>
          </cell>
          <cell r="H656">
            <v>0</v>
          </cell>
          <cell r="I656">
            <v>16</v>
          </cell>
          <cell r="J656">
            <v>27</v>
          </cell>
          <cell r="K656">
            <v>2200</v>
          </cell>
        </row>
        <row r="657">
          <cell r="B657" t="str">
            <v>040801</v>
          </cell>
          <cell r="C657">
            <v>732</v>
          </cell>
          <cell r="D657">
            <v>74</v>
          </cell>
          <cell r="E657">
            <v>33</v>
          </cell>
          <cell r="F657">
            <v>0</v>
          </cell>
          <cell r="G657">
            <v>45</v>
          </cell>
          <cell r="H657">
            <v>10</v>
          </cell>
          <cell r="I657">
            <v>41</v>
          </cell>
          <cell r="J657">
            <v>0</v>
          </cell>
          <cell r="K657">
            <v>935</v>
          </cell>
        </row>
        <row r="658">
          <cell r="B658" t="str">
            <v>040802</v>
          </cell>
          <cell r="C658">
            <v>133</v>
          </cell>
          <cell r="D658">
            <v>170</v>
          </cell>
          <cell r="E658">
            <v>35</v>
          </cell>
          <cell r="F658">
            <v>0</v>
          </cell>
          <cell r="G658">
            <v>119</v>
          </cell>
          <cell r="H658">
            <v>79</v>
          </cell>
          <cell r="I658">
            <v>35</v>
          </cell>
          <cell r="J658">
            <v>0</v>
          </cell>
          <cell r="K658">
            <v>571</v>
          </cell>
        </row>
        <row r="659">
          <cell r="B659" t="str">
            <v>040803</v>
          </cell>
          <cell r="C659">
            <v>162</v>
          </cell>
          <cell r="D659">
            <v>1</v>
          </cell>
          <cell r="E659">
            <v>0</v>
          </cell>
          <cell r="F659">
            <v>0</v>
          </cell>
          <cell r="G659">
            <v>7</v>
          </cell>
          <cell r="H659">
            <v>2</v>
          </cell>
          <cell r="I659">
            <v>7</v>
          </cell>
          <cell r="J659">
            <v>1</v>
          </cell>
          <cell r="K659">
            <v>180</v>
          </cell>
        </row>
        <row r="660">
          <cell r="B660" t="str">
            <v>040804</v>
          </cell>
          <cell r="C660">
            <v>439</v>
          </cell>
          <cell r="D660">
            <v>7</v>
          </cell>
          <cell r="E660">
            <v>2</v>
          </cell>
          <cell r="F660">
            <v>0</v>
          </cell>
          <cell r="G660">
            <v>84</v>
          </cell>
          <cell r="H660">
            <v>28</v>
          </cell>
          <cell r="I660">
            <v>51</v>
          </cell>
          <cell r="J660">
            <v>4</v>
          </cell>
          <cell r="K660">
            <v>615</v>
          </cell>
        </row>
        <row r="661">
          <cell r="B661" t="str">
            <v>040805</v>
          </cell>
          <cell r="C661">
            <v>339</v>
          </cell>
          <cell r="D661">
            <v>2</v>
          </cell>
          <cell r="E661">
            <v>6</v>
          </cell>
          <cell r="F661">
            <v>0</v>
          </cell>
          <cell r="G661">
            <v>30</v>
          </cell>
          <cell r="H661">
            <v>6</v>
          </cell>
          <cell r="I661">
            <v>17</v>
          </cell>
          <cell r="J661">
            <v>0</v>
          </cell>
          <cell r="K661">
            <v>400</v>
          </cell>
        </row>
        <row r="662">
          <cell r="B662" t="str">
            <v>040806</v>
          </cell>
          <cell r="C662">
            <v>519</v>
          </cell>
          <cell r="D662">
            <v>34</v>
          </cell>
          <cell r="E662">
            <v>5</v>
          </cell>
          <cell r="F662">
            <v>0</v>
          </cell>
          <cell r="G662">
            <v>152</v>
          </cell>
          <cell r="H662">
            <v>47</v>
          </cell>
          <cell r="I662">
            <v>2</v>
          </cell>
          <cell r="J662">
            <v>0</v>
          </cell>
          <cell r="K662">
            <v>759</v>
          </cell>
        </row>
        <row r="663">
          <cell r="B663" t="str">
            <v>040807</v>
          </cell>
          <cell r="C663">
            <v>51</v>
          </cell>
          <cell r="D663">
            <v>0</v>
          </cell>
          <cell r="E663">
            <v>7</v>
          </cell>
          <cell r="F663">
            <v>0</v>
          </cell>
          <cell r="G663">
            <v>2</v>
          </cell>
          <cell r="H663">
            <v>5</v>
          </cell>
          <cell r="I663">
            <v>50</v>
          </cell>
          <cell r="J663">
            <v>0</v>
          </cell>
          <cell r="K663">
            <v>115</v>
          </cell>
        </row>
        <row r="664">
          <cell r="B664" t="str">
            <v>040808</v>
          </cell>
          <cell r="C664">
            <v>89</v>
          </cell>
          <cell r="D664">
            <v>2</v>
          </cell>
          <cell r="E664">
            <v>1</v>
          </cell>
          <cell r="F664">
            <v>0</v>
          </cell>
          <cell r="G664">
            <v>2</v>
          </cell>
          <cell r="H664">
            <v>2</v>
          </cell>
          <cell r="I664">
            <v>16</v>
          </cell>
          <cell r="J664">
            <v>0</v>
          </cell>
          <cell r="K664">
            <v>112</v>
          </cell>
        </row>
        <row r="665">
          <cell r="B665" t="str">
            <v>040809</v>
          </cell>
          <cell r="C665">
            <v>58</v>
          </cell>
          <cell r="D665">
            <v>3</v>
          </cell>
          <cell r="E665">
            <v>11</v>
          </cell>
          <cell r="F665">
            <v>0</v>
          </cell>
          <cell r="G665">
            <v>4</v>
          </cell>
          <cell r="H665">
            <v>4</v>
          </cell>
          <cell r="I665">
            <v>20</v>
          </cell>
          <cell r="J665">
            <v>0</v>
          </cell>
          <cell r="K665">
            <v>100</v>
          </cell>
        </row>
        <row r="666">
          <cell r="B666" t="str">
            <v>040810</v>
          </cell>
          <cell r="C666">
            <v>68</v>
          </cell>
          <cell r="D666">
            <v>2</v>
          </cell>
          <cell r="E666">
            <v>0</v>
          </cell>
          <cell r="F666">
            <v>0</v>
          </cell>
          <cell r="G666">
            <v>90</v>
          </cell>
          <cell r="H666">
            <v>31</v>
          </cell>
          <cell r="I666">
            <v>27</v>
          </cell>
          <cell r="J666">
            <v>0</v>
          </cell>
          <cell r="K666">
            <v>218</v>
          </cell>
        </row>
        <row r="667">
          <cell r="B667" t="str">
            <v>040811</v>
          </cell>
          <cell r="C667">
            <v>162</v>
          </cell>
          <cell r="D667">
            <v>0</v>
          </cell>
          <cell r="E667">
            <v>26</v>
          </cell>
          <cell r="F667">
            <v>0</v>
          </cell>
          <cell r="G667">
            <v>5</v>
          </cell>
          <cell r="H667">
            <v>0</v>
          </cell>
          <cell r="I667">
            <v>44</v>
          </cell>
          <cell r="J667">
            <v>0</v>
          </cell>
          <cell r="K667">
            <v>237</v>
          </cell>
        </row>
        <row r="668">
          <cell r="B668" t="str">
            <v>050101</v>
          </cell>
          <cell r="C668">
            <v>19221</v>
          </cell>
          <cell r="D668">
            <v>2239</v>
          </cell>
          <cell r="E668">
            <v>901</v>
          </cell>
          <cell r="F668">
            <v>339</v>
          </cell>
          <cell r="G668">
            <v>239</v>
          </cell>
          <cell r="H668">
            <v>71</v>
          </cell>
          <cell r="I668">
            <v>68</v>
          </cell>
          <cell r="J668">
            <v>181</v>
          </cell>
          <cell r="K668">
            <v>23259</v>
          </cell>
        </row>
        <row r="669">
          <cell r="B669" t="str">
            <v>050102</v>
          </cell>
          <cell r="C669">
            <v>1526</v>
          </cell>
          <cell r="D669">
            <v>246</v>
          </cell>
          <cell r="E669">
            <v>66</v>
          </cell>
          <cell r="F669">
            <v>0</v>
          </cell>
          <cell r="G669">
            <v>188</v>
          </cell>
          <cell r="H669">
            <v>90</v>
          </cell>
          <cell r="I669">
            <v>94</v>
          </cell>
          <cell r="J669">
            <v>16</v>
          </cell>
          <cell r="K669">
            <v>2226</v>
          </cell>
        </row>
        <row r="670">
          <cell r="B670" t="str">
            <v>050103</v>
          </cell>
          <cell r="C670">
            <v>302</v>
          </cell>
          <cell r="D670">
            <v>879</v>
          </cell>
          <cell r="E670">
            <v>58</v>
          </cell>
          <cell r="F670">
            <v>0</v>
          </cell>
          <cell r="G670">
            <v>34</v>
          </cell>
          <cell r="H670">
            <v>20</v>
          </cell>
          <cell r="I670">
            <v>20</v>
          </cell>
          <cell r="J670">
            <v>11</v>
          </cell>
          <cell r="K670">
            <v>1324</v>
          </cell>
        </row>
        <row r="671">
          <cell r="B671" t="str">
            <v>050104</v>
          </cell>
          <cell r="C671">
            <v>5002</v>
          </cell>
          <cell r="D671">
            <v>450</v>
          </cell>
          <cell r="E671">
            <v>138</v>
          </cell>
          <cell r="F671">
            <v>488</v>
          </cell>
          <cell r="G671">
            <v>105</v>
          </cell>
          <cell r="H671">
            <v>19</v>
          </cell>
          <cell r="I671">
            <v>547</v>
          </cell>
          <cell r="J671">
            <v>58</v>
          </cell>
          <cell r="K671">
            <v>6807</v>
          </cell>
        </row>
        <row r="672">
          <cell r="B672" t="str">
            <v>050105</v>
          </cell>
          <cell r="C672">
            <v>535</v>
          </cell>
          <cell r="D672">
            <v>862</v>
          </cell>
          <cell r="E672">
            <v>124</v>
          </cell>
          <cell r="F672">
            <v>1</v>
          </cell>
          <cell r="G672">
            <v>46</v>
          </cell>
          <cell r="H672">
            <v>56</v>
          </cell>
          <cell r="I672">
            <v>181</v>
          </cell>
          <cell r="J672">
            <v>93</v>
          </cell>
          <cell r="K672">
            <v>1898</v>
          </cell>
        </row>
        <row r="673">
          <cell r="B673" t="str">
            <v>050106</v>
          </cell>
          <cell r="C673">
            <v>786</v>
          </cell>
          <cell r="D673">
            <v>623</v>
          </cell>
          <cell r="E673">
            <v>51</v>
          </cell>
          <cell r="F673">
            <v>4</v>
          </cell>
          <cell r="G673">
            <v>154</v>
          </cell>
          <cell r="H673">
            <v>63</v>
          </cell>
          <cell r="I673">
            <v>63</v>
          </cell>
          <cell r="J673">
            <v>10</v>
          </cell>
          <cell r="K673">
            <v>1754</v>
          </cell>
        </row>
        <row r="674">
          <cell r="B674" t="str">
            <v>050107</v>
          </cell>
          <cell r="C674">
            <v>628</v>
          </cell>
          <cell r="D674">
            <v>30</v>
          </cell>
          <cell r="E674">
            <v>9</v>
          </cell>
          <cell r="F674">
            <v>4</v>
          </cell>
          <cell r="G674">
            <v>67</v>
          </cell>
          <cell r="H674">
            <v>18</v>
          </cell>
          <cell r="I674">
            <v>4</v>
          </cell>
          <cell r="J674">
            <v>65</v>
          </cell>
          <cell r="K674">
            <v>825</v>
          </cell>
        </row>
        <row r="675">
          <cell r="B675" t="str">
            <v>050108</v>
          </cell>
          <cell r="C675">
            <v>1302</v>
          </cell>
          <cell r="D675">
            <v>74</v>
          </cell>
          <cell r="E675">
            <v>17</v>
          </cell>
          <cell r="F675">
            <v>13</v>
          </cell>
          <cell r="G675">
            <v>44</v>
          </cell>
          <cell r="H675">
            <v>6</v>
          </cell>
          <cell r="I675">
            <v>35</v>
          </cell>
          <cell r="J675">
            <v>26</v>
          </cell>
          <cell r="K675">
            <v>1517</v>
          </cell>
        </row>
        <row r="676">
          <cell r="B676" t="str">
            <v>050109</v>
          </cell>
          <cell r="C676">
            <v>108</v>
          </cell>
          <cell r="D676">
            <v>309</v>
          </cell>
          <cell r="E676">
            <v>21</v>
          </cell>
          <cell r="F676">
            <v>1</v>
          </cell>
          <cell r="G676">
            <v>39</v>
          </cell>
          <cell r="H676">
            <v>7</v>
          </cell>
          <cell r="I676">
            <v>15</v>
          </cell>
          <cell r="J676">
            <v>26</v>
          </cell>
          <cell r="K676">
            <v>526</v>
          </cell>
        </row>
        <row r="677">
          <cell r="B677" t="str">
            <v>050110</v>
          </cell>
          <cell r="C677">
            <v>9621</v>
          </cell>
          <cell r="D677">
            <v>1035</v>
          </cell>
          <cell r="E677">
            <v>258</v>
          </cell>
          <cell r="F677">
            <v>9</v>
          </cell>
          <cell r="G677">
            <v>29</v>
          </cell>
          <cell r="H677">
            <v>9</v>
          </cell>
          <cell r="I677">
            <v>6</v>
          </cell>
          <cell r="J677">
            <v>40</v>
          </cell>
          <cell r="K677">
            <v>11007</v>
          </cell>
        </row>
        <row r="678">
          <cell r="B678" t="str">
            <v>050111</v>
          </cell>
          <cell r="C678">
            <v>31</v>
          </cell>
          <cell r="D678">
            <v>5</v>
          </cell>
          <cell r="E678">
            <v>10</v>
          </cell>
          <cell r="F678">
            <v>0</v>
          </cell>
          <cell r="G678">
            <v>430</v>
          </cell>
          <cell r="H678">
            <v>165</v>
          </cell>
          <cell r="I678">
            <v>27</v>
          </cell>
          <cell r="J678">
            <v>4</v>
          </cell>
          <cell r="K678">
            <v>672</v>
          </cell>
        </row>
        <row r="679">
          <cell r="B679" t="str">
            <v>050112</v>
          </cell>
          <cell r="C679">
            <v>1124</v>
          </cell>
          <cell r="D679">
            <v>340</v>
          </cell>
          <cell r="E679">
            <v>170</v>
          </cell>
          <cell r="F679">
            <v>0</v>
          </cell>
          <cell r="G679">
            <v>44</v>
          </cell>
          <cell r="H679">
            <v>15</v>
          </cell>
          <cell r="I679">
            <v>46</v>
          </cell>
          <cell r="J679">
            <v>24</v>
          </cell>
          <cell r="K679">
            <v>1763</v>
          </cell>
        </row>
        <row r="680">
          <cell r="B680" t="str">
            <v>050113</v>
          </cell>
          <cell r="C680">
            <v>934</v>
          </cell>
          <cell r="D680">
            <v>41</v>
          </cell>
          <cell r="E680">
            <v>7</v>
          </cell>
          <cell r="F680">
            <v>6</v>
          </cell>
          <cell r="G680">
            <v>225</v>
          </cell>
          <cell r="H680">
            <v>82</v>
          </cell>
          <cell r="I680">
            <v>43</v>
          </cell>
          <cell r="J680">
            <v>19</v>
          </cell>
          <cell r="K680">
            <v>1357</v>
          </cell>
        </row>
        <row r="681">
          <cell r="B681" t="str">
            <v>050114</v>
          </cell>
          <cell r="C681">
            <v>1783</v>
          </cell>
          <cell r="D681">
            <v>708</v>
          </cell>
          <cell r="E681">
            <v>590</v>
          </cell>
          <cell r="F681">
            <v>1</v>
          </cell>
          <cell r="G681">
            <v>586</v>
          </cell>
          <cell r="H681">
            <v>175</v>
          </cell>
          <cell r="I681">
            <v>244</v>
          </cell>
          <cell r="J681">
            <v>30</v>
          </cell>
          <cell r="K681">
            <v>4117</v>
          </cell>
        </row>
        <row r="682">
          <cell r="B682" t="str">
            <v>050115</v>
          </cell>
          <cell r="C682">
            <v>3597</v>
          </cell>
          <cell r="D682">
            <v>489</v>
          </cell>
          <cell r="E682">
            <v>168</v>
          </cell>
          <cell r="F682">
            <v>5</v>
          </cell>
          <cell r="G682">
            <v>71</v>
          </cell>
          <cell r="H682">
            <v>63</v>
          </cell>
          <cell r="I682">
            <v>3</v>
          </cell>
          <cell r="J682">
            <v>32</v>
          </cell>
          <cell r="K682">
            <v>4428</v>
          </cell>
        </row>
        <row r="683">
          <cell r="B683" t="str">
            <v>050116</v>
          </cell>
          <cell r="C683">
            <v>5522</v>
          </cell>
          <cell r="D683">
            <v>514</v>
          </cell>
          <cell r="E683">
            <v>143</v>
          </cell>
          <cell r="F683">
            <v>11</v>
          </cell>
          <cell r="G683">
            <v>31</v>
          </cell>
          <cell r="H683">
            <v>6</v>
          </cell>
          <cell r="I683">
            <v>4</v>
          </cell>
          <cell r="J683">
            <v>59</v>
          </cell>
          <cell r="K683">
            <v>6290</v>
          </cell>
        </row>
        <row r="684">
          <cell r="B684" t="str">
            <v>050201</v>
          </cell>
          <cell r="C684">
            <v>1440</v>
          </cell>
          <cell r="D684">
            <v>113</v>
          </cell>
          <cell r="E684">
            <v>56</v>
          </cell>
          <cell r="F684">
            <v>0</v>
          </cell>
          <cell r="G684">
            <v>118</v>
          </cell>
          <cell r="H684">
            <v>5</v>
          </cell>
          <cell r="I684">
            <v>63</v>
          </cell>
          <cell r="J684">
            <v>38</v>
          </cell>
          <cell r="K684">
            <v>1833</v>
          </cell>
        </row>
        <row r="685">
          <cell r="B685" t="str">
            <v>050202</v>
          </cell>
          <cell r="C685">
            <v>1750</v>
          </cell>
          <cell r="D685">
            <v>165</v>
          </cell>
          <cell r="E685">
            <v>110</v>
          </cell>
          <cell r="F685">
            <v>0</v>
          </cell>
          <cell r="G685">
            <v>273</v>
          </cell>
          <cell r="H685">
            <v>209</v>
          </cell>
          <cell r="I685">
            <v>217</v>
          </cell>
          <cell r="J685">
            <v>9</v>
          </cell>
          <cell r="K685">
            <v>2733</v>
          </cell>
        </row>
        <row r="686">
          <cell r="B686" t="str">
            <v>050203</v>
          </cell>
          <cell r="C686">
            <v>1197</v>
          </cell>
          <cell r="D686">
            <v>1134</v>
          </cell>
          <cell r="E686">
            <v>131</v>
          </cell>
          <cell r="F686">
            <v>0</v>
          </cell>
          <cell r="G686">
            <v>15</v>
          </cell>
          <cell r="H686">
            <v>3</v>
          </cell>
          <cell r="I686">
            <v>10</v>
          </cell>
          <cell r="J686">
            <v>19</v>
          </cell>
          <cell r="K686">
            <v>2509</v>
          </cell>
        </row>
        <row r="687">
          <cell r="B687" t="str">
            <v>050204</v>
          </cell>
          <cell r="C687">
            <v>519</v>
          </cell>
          <cell r="D687">
            <v>170</v>
          </cell>
          <cell r="E687">
            <v>12</v>
          </cell>
          <cell r="F687">
            <v>0</v>
          </cell>
          <cell r="G687">
            <v>4</v>
          </cell>
          <cell r="H687">
            <v>1</v>
          </cell>
          <cell r="I687">
            <v>2</v>
          </cell>
          <cell r="J687">
            <v>0</v>
          </cell>
          <cell r="K687">
            <v>708</v>
          </cell>
        </row>
        <row r="688">
          <cell r="B688" t="str">
            <v>050205</v>
          </cell>
          <cell r="C688">
            <v>709</v>
          </cell>
          <cell r="D688">
            <v>118</v>
          </cell>
          <cell r="E688">
            <v>40</v>
          </cell>
          <cell r="F688">
            <v>0</v>
          </cell>
          <cell r="G688">
            <v>284</v>
          </cell>
          <cell r="H688">
            <v>82</v>
          </cell>
          <cell r="I688">
            <v>45</v>
          </cell>
          <cell r="J688">
            <v>16</v>
          </cell>
          <cell r="K688">
            <v>1294</v>
          </cell>
        </row>
        <row r="689">
          <cell r="B689" t="str">
            <v>050206</v>
          </cell>
          <cell r="C689">
            <v>522</v>
          </cell>
          <cell r="D689">
            <v>524</v>
          </cell>
          <cell r="E689">
            <v>53</v>
          </cell>
          <cell r="F689">
            <v>0</v>
          </cell>
          <cell r="G689">
            <v>70</v>
          </cell>
          <cell r="H689">
            <v>13</v>
          </cell>
          <cell r="I689">
            <v>9</v>
          </cell>
          <cell r="J689">
            <v>9</v>
          </cell>
          <cell r="K689">
            <v>1200</v>
          </cell>
        </row>
        <row r="690">
          <cell r="B690" t="str">
            <v>050301</v>
          </cell>
          <cell r="C690">
            <v>696</v>
          </cell>
          <cell r="D690">
            <v>170</v>
          </cell>
          <cell r="E690">
            <v>10</v>
          </cell>
          <cell r="F690">
            <v>1</v>
          </cell>
          <cell r="G690">
            <v>57</v>
          </cell>
          <cell r="H690">
            <v>41</v>
          </cell>
          <cell r="I690">
            <v>17</v>
          </cell>
          <cell r="J690">
            <v>10</v>
          </cell>
          <cell r="K690">
            <v>1002</v>
          </cell>
        </row>
        <row r="691">
          <cell r="B691" t="str">
            <v>050302</v>
          </cell>
          <cell r="C691">
            <v>543</v>
          </cell>
          <cell r="D691">
            <v>67</v>
          </cell>
          <cell r="E691">
            <v>6</v>
          </cell>
          <cell r="F691">
            <v>0</v>
          </cell>
          <cell r="G691">
            <v>53</v>
          </cell>
          <cell r="H691">
            <v>7</v>
          </cell>
          <cell r="I691">
            <v>4</v>
          </cell>
          <cell r="J691">
            <v>4</v>
          </cell>
          <cell r="K691">
            <v>684</v>
          </cell>
        </row>
        <row r="692">
          <cell r="B692" t="str">
            <v>050303</v>
          </cell>
          <cell r="C692">
            <v>233</v>
          </cell>
          <cell r="D692">
            <v>180</v>
          </cell>
          <cell r="E692">
            <v>2</v>
          </cell>
          <cell r="F692">
            <v>0</v>
          </cell>
          <cell r="G692">
            <v>40</v>
          </cell>
          <cell r="H692">
            <v>13</v>
          </cell>
          <cell r="I692">
            <v>32</v>
          </cell>
          <cell r="J692">
            <v>0</v>
          </cell>
          <cell r="K692">
            <v>500</v>
          </cell>
        </row>
        <row r="693">
          <cell r="B693" t="str">
            <v>050304</v>
          </cell>
          <cell r="C693">
            <v>571</v>
          </cell>
          <cell r="D693">
            <v>45</v>
          </cell>
          <cell r="E693">
            <v>2</v>
          </cell>
          <cell r="F693">
            <v>0</v>
          </cell>
          <cell r="G693">
            <v>65</v>
          </cell>
          <cell r="H693">
            <v>13</v>
          </cell>
          <cell r="I693">
            <v>19</v>
          </cell>
          <cell r="J693">
            <v>3</v>
          </cell>
          <cell r="K693">
            <v>718</v>
          </cell>
        </row>
        <row r="694">
          <cell r="B694" t="str">
            <v>050401</v>
          </cell>
          <cell r="C694">
            <v>7160</v>
          </cell>
          <cell r="D694">
            <v>893</v>
          </cell>
          <cell r="E694">
            <v>462</v>
          </cell>
          <cell r="F694">
            <v>8</v>
          </cell>
          <cell r="G694">
            <v>964</v>
          </cell>
          <cell r="H694">
            <v>275</v>
          </cell>
          <cell r="I694">
            <v>108</v>
          </cell>
          <cell r="J694">
            <v>97</v>
          </cell>
          <cell r="K694">
            <v>9967</v>
          </cell>
        </row>
        <row r="695">
          <cell r="B695" t="str">
            <v>050402</v>
          </cell>
          <cell r="C695">
            <v>127</v>
          </cell>
          <cell r="D695">
            <v>186</v>
          </cell>
          <cell r="E695">
            <v>37</v>
          </cell>
          <cell r="F695">
            <v>0</v>
          </cell>
          <cell r="G695">
            <v>25</v>
          </cell>
          <cell r="H695">
            <v>33</v>
          </cell>
          <cell r="I695">
            <v>13</v>
          </cell>
          <cell r="J695">
            <v>0</v>
          </cell>
          <cell r="K695">
            <v>421</v>
          </cell>
        </row>
        <row r="696">
          <cell r="B696" t="str">
            <v>050403</v>
          </cell>
          <cell r="C696">
            <v>510</v>
          </cell>
          <cell r="D696">
            <v>710</v>
          </cell>
          <cell r="E696">
            <v>11</v>
          </cell>
          <cell r="F696">
            <v>1</v>
          </cell>
          <cell r="G696">
            <v>19</v>
          </cell>
          <cell r="H696">
            <v>4</v>
          </cell>
          <cell r="I696">
            <v>16</v>
          </cell>
          <cell r="J696">
            <v>18</v>
          </cell>
          <cell r="K696">
            <v>1289</v>
          </cell>
        </row>
        <row r="697">
          <cell r="B697" t="str">
            <v>050404</v>
          </cell>
          <cell r="C697">
            <v>411</v>
          </cell>
          <cell r="D697">
            <v>316</v>
          </cell>
          <cell r="E697">
            <v>34</v>
          </cell>
          <cell r="F697">
            <v>4</v>
          </cell>
          <cell r="G697">
            <v>36</v>
          </cell>
          <cell r="H697">
            <v>19</v>
          </cell>
          <cell r="I697">
            <v>55</v>
          </cell>
          <cell r="J697">
            <v>8</v>
          </cell>
          <cell r="K697">
            <v>883</v>
          </cell>
        </row>
        <row r="698">
          <cell r="B698" t="str">
            <v>050405</v>
          </cell>
          <cell r="C698">
            <v>986</v>
          </cell>
          <cell r="D698">
            <v>364</v>
          </cell>
          <cell r="E698">
            <v>81</v>
          </cell>
          <cell r="F698">
            <v>4</v>
          </cell>
          <cell r="G698">
            <v>194</v>
          </cell>
          <cell r="H698">
            <v>25</v>
          </cell>
          <cell r="I698">
            <v>77</v>
          </cell>
          <cell r="J698">
            <v>31</v>
          </cell>
          <cell r="K698">
            <v>1762</v>
          </cell>
        </row>
        <row r="699">
          <cell r="B699" t="str">
            <v>050406</v>
          </cell>
          <cell r="C699">
            <v>671</v>
          </cell>
          <cell r="D699">
            <v>291</v>
          </cell>
          <cell r="E699">
            <v>34</v>
          </cell>
          <cell r="F699">
            <v>0</v>
          </cell>
          <cell r="G699">
            <v>57</v>
          </cell>
          <cell r="H699">
            <v>23</v>
          </cell>
          <cell r="I699">
            <v>19</v>
          </cell>
          <cell r="J699">
            <v>15</v>
          </cell>
          <cell r="K699">
            <v>1110</v>
          </cell>
        </row>
        <row r="700">
          <cell r="B700" t="str">
            <v>050407</v>
          </cell>
          <cell r="C700">
            <v>1643</v>
          </cell>
          <cell r="D700">
            <v>315</v>
          </cell>
          <cell r="E700">
            <v>189</v>
          </cell>
          <cell r="F700">
            <v>0</v>
          </cell>
          <cell r="G700">
            <v>217</v>
          </cell>
          <cell r="H700">
            <v>43</v>
          </cell>
          <cell r="I700">
            <v>64</v>
          </cell>
          <cell r="J700">
            <v>728</v>
          </cell>
          <cell r="K700">
            <v>3199</v>
          </cell>
        </row>
        <row r="701">
          <cell r="B701" t="str">
            <v>050408</v>
          </cell>
          <cell r="C701">
            <v>2237</v>
          </cell>
          <cell r="D701">
            <v>397</v>
          </cell>
          <cell r="E701">
            <v>147</v>
          </cell>
          <cell r="F701">
            <v>1</v>
          </cell>
          <cell r="G701">
            <v>53</v>
          </cell>
          <cell r="H701">
            <v>9</v>
          </cell>
          <cell r="I701">
            <v>30</v>
          </cell>
          <cell r="J701">
            <v>19</v>
          </cell>
          <cell r="K701">
            <v>2893</v>
          </cell>
        </row>
        <row r="702">
          <cell r="B702" t="str">
            <v>050409</v>
          </cell>
          <cell r="C702">
            <v>624</v>
          </cell>
          <cell r="D702">
            <v>78</v>
          </cell>
          <cell r="E702">
            <v>200</v>
          </cell>
          <cell r="F702">
            <v>1</v>
          </cell>
          <cell r="G702">
            <v>36</v>
          </cell>
          <cell r="H702">
            <v>41</v>
          </cell>
          <cell r="I702">
            <v>41</v>
          </cell>
          <cell r="J702">
            <v>20</v>
          </cell>
          <cell r="K702">
            <v>1041</v>
          </cell>
        </row>
        <row r="703">
          <cell r="B703" t="str">
            <v>050410</v>
          </cell>
          <cell r="C703">
            <v>88</v>
          </cell>
          <cell r="D703">
            <v>181</v>
          </cell>
          <cell r="E703">
            <v>232</v>
          </cell>
          <cell r="F703">
            <v>0</v>
          </cell>
          <cell r="G703">
            <v>387</v>
          </cell>
          <cell r="H703">
            <v>134</v>
          </cell>
          <cell r="I703">
            <v>22</v>
          </cell>
          <cell r="J703">
            <v>9</v>
          </cell>
          <cell r="K703">
            <v>1053</v>
          </cell>
        </row>
        <row r="704">
          <cell r="B704" t="str">
            <v>050411</v>
          </cell>
          <cell r="C704">
            <v>113</v>
          </cell>
          <cell r="D704">
            <v>112</v>
          </cell>
          <cell r="E704">
            <v>341</v>
          </cell>
          <cell r="F704">
            <v>1</v>
          </cell>
          <cell r="G704">
            <v>91</v>
          </cell>
          <cell r="H704">
            <v>28</v>
          </cell>
          <cell r="I704">
            <v>20</v>
          </cell>
          <cell r="J704">
            <v>2</v>
          </cell>
          <cell r="K704">
            <v>708</v>
          </cell>
        </row>
        <row r="705">
          <cell r="B705" t="str">
            <v>050412</v>
          </cell>
          <cell r="C705">
            <v>243</v>
          </cell>
          <cell r="D705">
            <v>190</v>
          </cell>
          <cell r="E705">
            <v>4</v>
          </cell>
          <cell r="F705">
            <v>0</v>
          </cell>
          <cell r="G705">
            <v>80</v>
          </cell>
          <cell r="H705">
            <v>104</v>
          </cell>
          <cell r="I705">
            <v>5</v>
          </cell>
          <cell r="J705">
            <v>2</v>
          </cell>
          <cell r="K705">
            <v>628</v>
          </cell>
        </row>
        <row r="706">
          <cell r="B706" t="str">
            <v>050501</v>
          </cell>
          <cell r="C706">
            <v>1813</v>
          </cell>
          <cell r="D706">
            <v>468</v>
          </cell>
          <cell r="E706">
            <v>85</v>
          </cell>
          <cell r="F706">
            <v>2</v>
          </cell>
          <cell r="G706">
            <v>257</v>
          </cell>
          <cell r="H706">
            <v>197</v>
          </cell>
          <cell r="I706">
            <v>81</v>
          </cell>
          <cell r="J706">
            <v>11</v>
          </cell>
          <cell r="K706">
            <v>2914</v>
          </cell>
        </row>
        <row r="707">
          <cell r="B707" t="str">
            <v>050502</v>
          </cell>
          <cell r="C707">
            <v>546</v>
          </cell>
          <cell r="D707">
            <v>1438</v>
          </cell>
          <cell r="E707">
            <v>47</v>
          </cell>
          <cell r="F707">
            <v>0</v>
          </cell>
          <cell r="G707">
            <v>88</v>
          </cell>
          <cell r="H707">
            <v>45</v>
          </cell>
          <cell r="I707">
            <v>91</v>
          </cell>
          <cell r="J707">
            <v>11</v>
          </cell>
          <cell r="K707">
            <v>2266</v>
          </cell>
        </row>
        <row r="708">
          <cell r="B708" t="str">
            <v>050503</v>
          </cell>
          <cell r="C708">
            <v>1551</v>
          </cell>
          <cell r="D708">
            <v>685</v>
          </cell>
          <cell r="E708">
            <v>114</v>
          </cell>
          <cell r="F708">
            <v>0</v>
          </cell>
          <cell r="G708">
            <v>102</v>
          </cell>
          <cell r="H708">
            <v>1</v>
          </cell>
          <cell r="I708">
            <v>42</v>
          </cell>
          <cell r="J708">
            <v>40</v>
          </cell>
          <cell r="K708">
            <v>2535</v>
          </cell>
        </row>
        <row r="709">
          <cell r="B709" t="str">
            <v>050504</v>
          </cell>
          <cell r="C709">
            <v>416</v>
          </cell>
          <cell r="D709">
            <v>136</v>
          </cell>
          <cell r="E709">
            <v>0</v>
          </cell>
          <cell r="F709">
            <v>0</v>
          </cell>
          <cell r="G709">
            <v>33</v>
          </cell>
          <cell r="H709">
            <v>30</v>
          </cell>
          <cell r="I709">
            <v>5</v>
          </cell>
          <cell r="J709">
            <v>0</v>
          </cell>
          <cell r="K709">
            <v>620</v>
          </cell>
        </row>
        <row r="710">
          <cell r="B710" t="str">
            <v>050505</v>
          </cell>
          <cell r="C710">
            <v>6</v>
          </cell>
          <cell r="D710">
            <v>558</v>
          </cell>
          <cell r="E710">
            <v>366</v>
          </cell>
          <cell r="F710">
            <v>0</v>
          </cell>
          <cell r="G710">
            <v>103</v>
          </cell>
          <cell r="H710">
            <v>56</v>
          </cell>
          <cell r="I710">
            <v>62</v>
          </cell>
          <cell r="J710">
            <v>3</v>
          </cell>
          <cell r="K710">
            <v>1154</v>
          </cell>
        </row>
        <row r="711">
          <cell r="B711" t="str">
            <v>050506</v>
          </cell>
          <cell r="C711">
            <v>21</v>
          </cell>
          <cell r="D711">
            <v>253</v>
          </cell>
          <cell r="E711">
            <v>134</v>
          </cell>
          <cell r="F711">
            <v>0</v>
          </cell>
          <cell r="G711">
            <v>17</v>
          </cell>
          <cell r="H711">
            <v>10</v>
          </cell>
          <cell r="I711">
            <v>14</v>
          </cell>
          <cell r="J711">
            <v>4</v>
          </cell>
          <cell r="K711">
            <v>453</v>
          </cell>
        </row>
        <row r="712">
          <cell r="B712" t="str">
            <v>050507</v>
          </cell>
          <cell r="C712">
            <v>2434</v>
          </cell>
          <cell r="D712">
            <v>548</v>
          </cell>
          <cell r="E712">
            <v>90</v>
          </cell>
          <cell r="F712">
            <v>4</v>
          </cell>
          <cell r="G712">
            <v>50</v>
          </cell>
          <cell r="H712">
            <v>10</v>
          </cell>
          <cell r="I712">
            <v>101</v>
          </cell>
          <cell r="J712">
            <v>85</v>
          </cell>
          <cell r="K712">
            <v>3322</v>
          </cell>
        </row>
        <row r="713">
          <cell r="B713" t="str">
            <v>050508</v>
          </cell>
          <cell r="C713">
            <v>2104</v>
          </cell>
          <cell r="D713">
            <v>591</v>
          </cell>
          <cell r="E713">
            <v>54</v>
          </cell>
          <cell r="F713">
            <v>0</v>
          </cell>
          <cell r="G713">
            <v>146</v>
          </cell>
          <cell r="H713">
            <v>74</v>
          </cell>
          <cell r="I713">
            <v>59</v>
          </cell>
          <cell r="J713">
            <v>19</v>
          </cell>
          <cell r="K713">
            <v>3047</v>
          </cell>
        </row>
        <row r="714">
          <cell r="B714" t="str">
            <v>050509</v>
          </cell>
          <cell r="C714">
            <v>1726</v>
          </cell>
          <cell r="D714">
            <v>484</v>
          </cell>
          <cell r="E714">
            <v>99</v>
          </cell>
          <cell r="F714">
            <v>3</v>
          </cell>
          <cell r="G714">
            <v>244</v>
          </cell>
          <cell r="H714">
            <v>110</v>
          </cell>
          <cell r="I714">
            <v>71</v>
          </cell>
          <cell r="J714">
            <v>12</v>
          </cell>
          <cell r="K714">
            <v>2749</v>
          </cell>
        </row>
        <row r="715">
          <cell r="B715" t="str">
            <v>050510</v>
          </cell>
          <cell r="C715">
            <v>716</v>
          </cell>
          <cell r="D715">
            <v>116</v>
          </cell>
          <cell r="E715">
            <v>63</v>
          </cell>
          <cell r="F715">
            <v>0</v>
          </cell>
          <cell r="G715">
            <v>97</v>
          </cell>
          <cell r="H715">
            <v>48</v>
          </cell>
          <cell r="I715">
            <v>78</v>
          </cell>
          <cell r="J715">
            <v>11</v>
          </cell>
          <cell r="K715">
            <v>1129</v>
          </cell>
        </row>
        <row r="716">
          <cell r="B716" t="str">
            <v>050511</v>
          </cell>
          <cell r="C716">
            <v>0</v>
          </cell>
          <cell r="D716">
            <v>0</v>
          </cell>
          <cell r="E716">
            <v>47</v>
          </cell>
          <cell r="F716">
            <v>0</v>
          </cell>
          <cell r="G716">
            <v>129</v>
          </cell>
          <cell r="H716">
            <v>115</v>
          </cell>
          <cell r="I716">
            <v>62</v>
          </cell>
          <cell r="J716">
            <v>0</v>
          </cell>
          <cell r="K716">
            <v>353</v>
          </cell>
        </row>
        <row r="717">
          <cell r="B717" t="str">
            <v>050601</v>
          </cell>
          <cell r="C717">
            <v>3589</v>
          </cell>
          <cell r="D717">
            <v>113</v>
          </cell>
          <cell r="E717">
            <v>27</v>
          </cell>
          <cell r="F717">
            <v>6</v>
          </cell>
          <cell r="G717">
            <v>28</v>
          </cell>
          <cell r="H717">
            <v>11</v>
          </cell>
          <cell r="I717">
            <v>37</v>
          </cell>
          <cell r="J717">
            <v>41</v>
          </cell>
          <cell r="K717">
            <v>3852</v>
          </cell>
        </row>
        <row r="718">
          <cell r="B718" t="str">
            <v>050602</v>
          </cell>
          <cell r="C718">
            <v>820</v>
          </cell>
          <cell r="D718">
            <v>568</v>
          </cell>
          <cell r="E718">
            <v>57</v>
          </cell>
          <cell r="F718">
            <v>0</v>
          </cell>
          <cell r="G718">
            <v>53</v>
          </cell>
          <cell r="H718">
            <v>21</v>
          </cell>
          <cell r="I718">
            <v>59</v>
          </cell>
          <cell r="J718">
            <v>18</v>
          </cell>
          <cell r="K718">
            <v>1596</v>
          </cell>
        </row>
        <row r="719">
          <cell r="B719" t="str">
            <v>050603</v>
          </cell>
          <cell r="C719">
            <v>643</v>
          </cell>
          <cell r="D719">
            <v>43</v>
          </cell>
          <cell r="E719">
            <v>6</v>
          </cell>
          <cell r="F719">
            <v>1</v>
          </cell>
          <cell r="G719">
            <v>25</v>
          </cell>
          <cell r="H719">
            <v>5</v>
          </cell>
          <cell r="I719">
            <v>3</v>
          </cell>
          <cell r="J719">
            <v>1</v>
          </cell>
          <cell r="K719">
            <v>727</v>
          </cell>
        </row>
        <row r="720">
          <cell r="B720" t="str">
            <v>050604</v>
          </cell>
          <cell r="C720">
            <v>258</v>
          </cell>
          <cell r="D720">
            <v>307</v>
          </cell>
          <cell r="E720">
            <v>9</v>
          </cell>
          <cell r="F720">
            <v>0</v>
          </cell>
          <cell r="G720">
            <v>11</v>
          </cell>
          <cell r="H720">
            <v>3</v>
          </cell>
          <cell r="I720">
            <v>7</v>
          </cell>
          <cell r="J720">
            <v>4</v>
          </cell>
          <cell r="K720">
            <v>599</v>
          </cell>
        </row>
        <row r="721">
          <cell r="B721" t="str">
            <v>050605</v>
          </cell>
          <cell r="C721">
            <v>561</v>
          </cell>
          <cell r="D721">
            <v>16</v>
          </cell>
          <cell r="E721">
            <v>3</v>
          </cell>
          <cell r="F721">
            <v>0</v>
          </cell>
          <cell r="G721">
            <v>13</v>
          </cell>
          <cell r="H721">
            <v>10</v>
          </cell>
          <cell r="I721">
            <v>28</v>
          </cell>
          <cell r="J721">
            <v>2</v>
          </cell>
          <cell r="K721">
            <v>633</v>
          </cell>
        </row>
        <row r="722">
          <cell r="B722" t="str">
            <v>050606</v>
          </cell>
          <cell r="C722">
            <v>716</v>
          </cell>
          <cell r="D722">
            <v>14</v>
          </cell>
          <cell r="E722">
            <v>37</v>
          </cell>
          <cell r="F722">
            <v>0</v>
          </cell>
          <cell r="G722">
            <v>145</v>
          </cell>
          <cell r="H722">
            <v>30</v>
          </cell>
          <cell r="I722">
            <v>40</v>
          </cell>
          <cell r="J722">
            <v>0</v>
          </cell>
          <cell r="K722">
            <v>982</v>
          </cell>
        </row>
        <row r="723">
          <cell r="B723" t="str">
            <v>050607</v>
          </cell>
          <cell r="C723">
            <v>177</v>
          </cell>
          <cell r="D723">
            <v>104</v>
          </cell>
          <cell r="E723">
            <v>17</v>
          </cell>
          <cell r="F723">
            <v>13</v>
          </cell>
          <cell r="G723">
            <v>84</v>
          </cell>
          <cell r="H723">
            <v>56</v>
          </cell>
          <cell r="I723">
            <v>114</v>
          </cell>
          <cell r="J723">
            <v>15</v>
          </cell>
          <cell r="K723">
            <v>580</v>
          </cell>
        </row>
        <row r="724">
          <cell r="B724" t="str">
            <v>050608</v>
          </cell>
          <cell r="C724">
            <v>358</v>
          </cell>
          <cell r="D724">
            <v>64</v>
          </cell>
          <cell r="E724">
            <v>20</v>
          </cell>
          <cell r="F724">
            <v>0</v>
          </cell>
          <cell r="G724">
            <v>50</v>
          </cell>
          <cell r="H724">
            <v>27</v>
          </cell>
          <cell r="I724">
            <v>51</v>
          </cell>
          <cell r="J724">
            <v>5</v>
          </cell>
          <cell r="K724">
            <v>575</v>
          </cell>
        </row>
        <row r="725">
          <cell r="B725" t="str">
            <v>050609</v>
          </cell>
          <cell r="C725">
            <v>109</v>
          </cell>
          <cell r="D725">
            <v>40</v>
          </cell>
          <cell r="E725">
            <v>24</v>
          </cell>
          <cell r="F725">
            <v>3</v>
          </cell>
          <cell r="G725">
            <v>177</v>
          </cell>
          <cell r="H725">
            <v>55</v>
          </cell>
          <cell r="I725">
            <v>51</v>
          </cell>
          <cell r="J725">
            <v>1</v>
          </cell>
          <cell r="K725">
            <v>460</v>
          </cell>
        </row>
        <row r="726">
          <cell r="B726" t="str">
            <v>050610</v>
          </cell>
          <cell r="C726">
            <v>165</v>
          </cell>
          <cell r="D726">
            <v>123</v>
          </cell>
          <cell r="E726">
            <v>14</v>
          </cell>
          <cell r="F726">
            <v>0</v>
          </cell>
          <cell r="G726">
            <v>14</v>
          </cell>
          <cell r="H726">
            <v>1</v>
          </cell>
          <cell r="I726">
            <v>3</v>
          </cell>
          <cell r="J726">
            <v>3</v>
          </cell>
          <cell r="K726">
            <v>323</v>
          </cell>
        </row>
        <row r="727">
          <cell r="B727" t="str">
            <v>050611</v>
          </cell>
          <cell r="C727">
            <v>671</v>
          </cell>
          <cell r="D727">
            <v>23</v>
          </cell>
          <cell r="E727">
            <v>29</v>
          </cell>
          <cell r="F727">
            <v>0</v>
          </cell>
          <cell r="G727">
            <v>73</v>
          </cell>
          <cell r="H727">
            <v>42</v>
          </cell>
          <cell r="I727">
            <v>26</v>
          </cell>
          <cell r="J727">
            <v>11</v>
          </cell>
          <cell r="K727">
            <v>875</v>
          </cell>
        </row>
        <row r="728">
          <cell r="B728" t="str">
            <v>050612</v>
          </cell>
          <cell r="C728">
            <v>559</v>
          </cell>
          <cell r="D728">
            <v>91</v>
          </cell>
          <cell r="E728">
            <v>10</v>
          </cell>
          <cell r="F728">
            <v>36</v>
          </cell>
          <cell r="G728">
            <v>49</v>
          </cell>
          <cell r="H728">
            <v>24</v>
          </cell>
          <cell r="I728">
            <v>67</v>
          </cell>
          <cell r="J728">
            <v>14</v>
          </cell>
          <cell r="K728">
            <v>850</v>
          </cell>
        </row>
        <row r="729">
          <cell r="B729" t="str">
            <v>050613</v>
          </cell>
          <cell r="C729">
            <v>132</v>
          </cell>
          <cell r="D729">
            <v>51</v>
          </cell>
          <cell r="E729">
            <v>7</v>
          </cell>
          <cell r="F729">
            <v>24</v>
          </cell>
          <cell r="G729">
            <v>90</v>
          </cell>
          <cell r="H729">
            <v>209</v>
          </cell>
          <cell r="I729">
            <v>127</v>
          </cell>
          <cell r="J729">
            <v>1</v>
          </cell>
          <cell r="K729">
            <v>641</v>
          </cell>
        </row>
        <row r="730">
          <cell r="B730" t="str">
            <v>050614</v>
          </cell>
          <cell r="C730">
            <v>118</v>
          </cell>
          <cell r="D730">
            <v>6</v>
          </cell>
          <cell r="E730">
            <v>5</v>
          </cell>
          <cell r="F730">
            <v>17</v>
          </cell>
          <cell r="G730">
            <v>4</v>
          </cell>
          <cell r="H730">
            <v>3</v>
          </cell>
          <cell r="I730">
            <v>31</v>
          </cell>
          <cell r="J730">
            <v>2</v>
          </cell>
          <cell r="K730">
            <v>186</v>
          </cell>
        </row>
        <row r="731">
          <cell r="B731" t="str">
            <v>050615</v>
          </cell>
          <cell r="C731">
            <v>13</v>
          </cell>
          <cell r="D731">
            <v>408</v>
          </cell>
          <cell r="E731">
            <v>19</v>
          </cell>
          <cell r="F731">
            <v>0</v>
          </cell>
          <cell r="G731">
            <v>13</v>
          </cell>
          <cell r="H731">
            <v>8</v>
          </cell>
          <cell r="I731">
            <v>3</v>
          </cell>
          <cell r="J731">
            <v>7</v>
          </cell>
          <cell r="K731">
            <v>471</v>
          </cell>
        </row>
        <row r="732">
          <cell r="B732" t="str">
            <v>050616</v>
          </cell>
          <cell r="C732">
            <v>332</v>
          </cell>
          <cell r="D732">
            <v>10</v>
          </cell>
          <cell r="E732">
            <v>38</v>
          </cell>
          <cell r="F732">
            <v>0</v>
          </cell>
          <cell r="G732">
            <v>21</v>
          </cell>
          <cell r="H732">
            <v>9</v>
          </cell>
          <cell r="I732">
            <v>12</v>
          </cell>
          <cell r="J732">
            <v>2</v>
          </cell>
          <cell r="K732">
            <v>424</v>
          </cell>
        </row>
        <row r="733">
          <cell r="B733" t="str">
            <v>050617</v>
          </cell>
          <cell r="C733">
            <v>634</v>
          </cell>
          <cell r="D733">
            <v>16</v>
          </cell>
          <cell r="E733">
            <v>3</v>
          </cell>
          <cell r="F733">
            <v>0</v>
          </cell>
          <cell r="G733">
            <v>43</v>
          </cell>
          <cell r="H733">
            <v>26</v>
          </cell>
          <cell r="I733">
            <v>86</v>
          </cell>
          <cell r="J733">
            <v>1</v>
          </cell>
          <cell r="K733">
            <v>809</v>
          </cell>
        </row>
        <row r="734">
          <cell r="B734" t="str">
            <v>050618</v>
          </cell>
          <cell r="C734">
            <v>211</v>
          </cell>
          <cell r="D734">
            <v>52</v>
          </cell>
          <cell r="E734">
            <v>4</v>
          </cell>
          <cell r="F734">
            <v>1</v>
          </cell>
          <cell r="G734">
            <v>37</v>
          </cell>
          <cell r="H734">
            <v>15</v>
          </cell>
          <cell r="I734">
            <v>25</v>
          </cell>
          <cell r="J734">
            <v>11</v>
          </cell>
          <cell r="K734">
            <v>356</v>
          </cell>
        </row>
        <row r="735">
          <cell r="B735" t="str">
            <v>050619</v>
          </cell>
          <cell r="C735">
            <v>428</v>
          </cell>
          <cell r="D735">
            <v>30</v>
          </cell>
          <cell r="E735">
            <v>105</v>
          </cell>
          <cell r="F735">
            <v>861</v>
          </cell>
          <cell r="G735">
            <v>59</v>
          </cell>
          <cell r="H735">
            <v>20</v>
          </cell>
          <cell r="I735">
            <v>86</v>
          </cell>
          <cell r="J735">
            <v>2</v>
          </cell>
          <cell r="K735">
            <v>1591</v>
          </cell>
        </row>
        <row r="736">
          <cell r="B736" t="str">
            <v>050620</v>
          </cell>
          <cell r="C736">
            <v>178</v>
          </cell>
          <cell r="D736">
            <v>191</v>
          </cell>
          <cell r="E736">
            <v>0</v>
          </cell>
          <cell r="F736">
            <v>0</v>
          </cell>
          <cell r="G736">
            <v>6</v>
          </cell>
          <cell r="H736">
            <v>0</v>
          </cell>
          <cell r="I736">
            <v>6</v>
          </cell>
          <cell r="J736">
            <v>4</v>
          </cell>
          <cell r="K736">
            <v>385</v>
          </cell>
        </row>
        <row r="737">
          <cell r="B737" t="str">
            <v>050621</v>
          </cell>
          <cell r="C737">
            <v>118</v>
          </cell>
          <cell r="D737">
            <v>50</v>
          </cell>
          <cell r="E737">
            <v>9</v>
          </cell>
          <cell r="F737">
            <v>92</v>
          </cell>
          <cell r="G737">
            <v>24</v>
          </cell>
          <cell r="H737">
            <v>21</v>
          </cell>
          <cell r="I737">
            <v>93</v>
          </cell>
          <cell r="J737">
            <v>2</v>
          </cell>
          <cell r="K737">
            <v>409</v>
          </cell>
        </row>
        <row r="738">
          <cell r="B738" t="str">
            <v>050701</v>
          </cell>
          <cell r="C738">
            <v>2726</v>
          </cell>
          <cell r="D738">
            <v>181</v>
          </cell>
          <cell r="E738">
            <v>77</v>
          </cell>
          <cell r="F738">
            <v>1</v>
          </cell>
          <cell r="G738">
            <v>225</v>
          </cell>
          <cell r="H738">
            <v>74</v>
          </cell>
          <cell r="I738">
            <v>144</v>
          </cell>
          <cell r="J738">
            <v>28</v>
          </cell>
          <cell r="K738">
            <v>3456</v>
          </cell>
        </row>
        <row r="739">
          <cell r="B739" t="str">
            <v>050702</v>
          </cell>
          <cell r="C739">
            <v>269</v>
          </cell>
          <cell r="D739">
            <v>397</v>
          </cell>
          <cell r="E739">
            <v>11</v>
          </cell>
          <cell r="F739">
            <v>0</v>
          </cell>
          <cell r="G739">
            <v>17</v>
          </cell>
          <cell r="H739">
            <v>11</v>
          </cell>
          <cell r="I739">
            <v>13</v>
          </cell>
          <cell r="J739">
            <v>6</v>
          </cell>
          <cell r="K739">
            <v>724</v>
          </cell>
        </row>
        <row r="740">
          <cell r="B740" t="str">
            <v>050703</v>
          </cell>
          <cell r="C740">
            <v>134</v>
          </cell>
          <cell r="D740">
            <v>32</v>
          </cell>
          <cell r="E740">
            <v>24</v>
          </cell>
          <cell r="F740">
            <v>0</v>
          </cell>
          <cell r="G740">
            <v>21</v>
          </cell>
          <cell r="H740">
            <v>13</v>
          </cell>
          <cell r="I740">
            <v>12</v>
          </cell>
          <cell r="J740">
            <v>3</v>
          </cell>
          <cell r="K740">
            <v>239</v>
          </cell>
        </row>
        <row r="741">
          <cell r="B741" t="str">
            <v>050704</v>
          </cell>
          <cell r="C741">
            <v>110</v>
          </cell>
          <cell r="D741">
            <v>34</v>
          </cell>
          <cell r="E741">
            <v>75</v>
          </cell>
          <cell r="F741">
            <v>0</v>
          </cell>
          <cell r="G741">
            <v>12</v>
          </cell>
          <cell r="H741">
            <v>9</v>
          </cell>
          <cell r="I741">
            <v>9</v>
          </cell>
          <cell r="J741">
            <v>0</v>
          </cell>
          <cell r="K741">
            <v>249</v>
          </cell>
        </row>
        <row r="742">
          <cell r="B742" t="str">
            <v>050705</v>
          </cell>
          <cell r="C742">
            <v>1326</v>
          </cell>
          <cell r="D742">
            <v>40</v>
          </cell>
          <cell r="E742">
            <v>27</v>
          </cell>
          <cell r="F742">
            <v>141</v>
          </cell>
          <cell r="G742">
            <v>87</v>
          </cell>
          <cell r="H742">
            <v>6</v>
          </cell>
          <cell r="I742">
            <v>84</v>
          </cell>
          <cell r="J742">
            <v>26</v>
          </cell>
          <cell r="K742">
            <v>1737</v>
          </cell>
        </row>
        <row r="743">
          <cell r="B743" t="str">
            <v>050706</v>
          </cell>
          <cell r="C743">
            <v>611</v>
          </cell>
          <cell r="D743">
            <v>12</v>
          </cell>
          <cell r="E743">
            <v>17</v>
          </cell>
          <cell r="F743">
            <v>0</v>
          </cell>
          <cell r="G743">
            <v>24</v>
          </cell>
          <cell r="H743">
            <v>17</v>
          </cell>
          <cell r="I743">
            <v>34</v>
          </cell>
          <cell r="J743">
            <v>17</v>
          </cell>
          <cell r="K743">
            <v>732</v>
          </cell>
        </row>
        <row r="744">
          <cell r="B744" t="str">
            <v>050707</v>
          </cell>
          <cell r="C744">
            <v>70</v>
          </cell>
          <cell r="D744">
            <v>33</v>
          </cell>
          <cell r="E744">
            <v>19</v>
          </cell>
          <cell r="F744">
            <v>0</v>
          </cell>
          <cell r="G744">
            <v>32</v>
          </cell>
          <cell r="H744">
            <v>6</v>
          </cell>
          <cell r="I744">
            <v>27</v>
          </cell>
          <cell r="J744">
            <v>3</v>
          </cell>
          <cell r="K744">
            <v>190</v>
          </cell>
        </row>
        <row r="745">
          <cell r="B745" t="str">
            <v>050708</v>
          </cell>
          <cell r="C745">
            <v>246</v>
          </cell>
          <cell r="D745">
            <v>108</v>
          </cell>
          <cell r="E745">
            <v>7</v>
          </cell>
          <cell r="F745">
            <v>0</v>
          </cell>
          <cell r="G745">
            <v>46</v>
          </cell>
          <cell r="H745">
            <v>11</v>
          </cell>
          <cell r="I745">
            <v>17</v>
          </cell>
          <cell r="J745">
            <v>10</v>
          </cell>
          <cell r="K745">
            <v>445</v>
          </cell>
        </row>
        <row r="746">
          <cell r="B746" t="str">
            <v>050801</v>
          </cell>
          <cell r="C746">
            <v>925</v>
          </cell>
          <cell r="D746">
            <v>53</v>
          </cell>
          <cell r="E746">
            <v>3</v>
          </cell>
          <cell r="F746">
            <v>0</v>
          </cell>
          <cell r="G746">
            <v>15</v>
          </cell>
          <cell r="H746">
            <v>1</v>
          </cell>
          <cell r="I746">
            <v>6</v>
          </cell>
          <cell r="J746">
            <v>7</v>
          </cell>
          <cell r="K746">
            <v>1010</v>
          </cell>
        </row>
        <row r="747">
          <cell r="B747" t="str">
            <v>050802</v>
          </cell>
          <cell r="C747">
            <v>122</v>
          </cell>
          <cell r="D747">
            <v>2</v>
          </cell>
          <cell r="E747">
            <v>3</v>
          </cell>
          <cell r="F747">
            <v>5</v>
          </cell>
          <cell r="G747">
            <v>12</v>
          </cell>
          <cell r="H747">
            <v>5</v>
          </cell>
          <cell r="I747">
            <v>5</v>
          </cell>
          <cell r="J747">
            <v>0</v>
          </cell>
          <cell r="K747">
            <v>154</v>
          </cell>
        </row>
        <row r="748">
          <cell r="B748" t="str">
            <v>050803</v>
          </cell>
          <cell r="C748">
            <v>151</v>
          </cell>
          <cell r="D748">
            <v>6</v>
          </cell>
          <cell r="E748">
            <v>8</v>
          </cell>
          <cell r="F748">
            <v>0</v>
          </cell>
          <cell r="G748">
            <v>0</v>
          </cell>
          <cell r="H748">
            <v>0</v>
          </cell>
          <cell r="I748">
            <v>3</v>
          </cell>
          <cell r="J748">
            <v>1</v>
          </cell>
          <cell r="K748">
            <v>169</v>
          </cell>
        </row>
        <row r="749">
          <cell r="B749" t="str">
            <v>050804</v>
          </cell>
          <cell r="C749">
            <v>607</v>
          </cell>
          <cell r="D749">
            <v>19</v>
          </cell>
          <cell r="E749">
            <v>15</v>
          </cell>
          <cell r="F749">
            <v>0</v>
          </cell>
          <cell r="G749">
            <v>5</v>
          </cell>
          <cell r="H749">
            <v>1</v>
          </cell>
          <cell r="I749">
            <v>19</v>
          </cell>
          <cell r="J749">
            <v>5</v>
          </cell>
          <cell r="K749">
            <v>671</v>
          </cell>
        </row>
        <row r="750">
          <cell r="B750" t="str">
            <v>050805</v>
          </cell>
          <cell r="C750">
            <v>217</v>
          </cell>
          <cell r="D750">
            <v>3</v>
          </cell>
          <cell r="E750">
            <v>1</v>
          </cell>
          <cell r="F750">
            <v>0</v>
          </cell>
          <cell r="G750">
            <v>1</v>
          </cell>
          <cell r="H750">
            <v>0</v>
          </cell>
          <cell r="I750">
            <v>6</v>
          </cell>
          <cell r="J750">
            <v>1</v>
          </cell>
          <cell r="K750">
            <v>229</v>
          </cell>
        </row>
        <row r="751">
          <cell r="B751" t="str">
            <v>050806</v>
          </cell>
          <cell r="C751">
            <v>201</v>
          </cell>
          <cell r="D751">
            <v>4</v>
          </cell>
          <cell r="E751">
            <v>4</v>
          </cell>
          <cell r="F751">
            <v>0</v>
          </cell>
          <cell r="G751">
            <v>45</v>
          </cell>
          <cell r="H751">
            <v>28</v>
          </cell>
          <cell r="I751">
            <v>21</v>
          </cell>
          <cell r="J751">
            <v>0</v>
          </cell>
          <cell r="K751">
            <v>303</v>
          </cell>
        </row>
        <row r="752">
          <cell r="B752" t="str">
            <v>050807</v>
          </cell>
          <cell r="C752">
            <v>152</v>
          </cell>
          <cell r="D752">
            <v>5</v>
          </cell>
          <cell r="E752">
            <v>1</v>
          </cell>
          <cell r="F752">
            <v>0</v>
          </cell>
          <cell r="G752">
            <v>0</v>
          </cell>
          <cell r="H752">
            <v>2</v>
          </cell>
          <cell r="I752">
            <v>0</v>
          </cell>
          <cell r="J752">
            <v>0</v>
          </cell>
          <cell r="K752">
            <v>160</v>
          </cell>
        </row>
        <row r="753">
          <cell r="B753" t="str">
            <v>050808</v>
          </cell>
          <cell r="C753">
            <v>88</v>
          </cell>
          <cell r="D753">
            <v>16</v>
          </cell>
          <cell r="E753">
            <v>0</v>
          </cell>
          <cell r="F753">
            <v>0</v>
          </cell>
          <cell r="G753">
            <v>5</v>
          </cell>
          <cell r="H753">
            <v>2</v>
          </cell>
          <cell r="I753">
            <v>14</v>
          </cell>
          <cell r="J753">
            <v>2</v>
          </cell>
          <cell r="K753">
            <v>127</v>
          </cell>
        </row>
        <row r="754">
          <cell r="B754" t="str">
            <v>050809</v>
          </cell>
          <cell r="C754">
            <v>70</v>
          </cell>
          <cell r="D754">
            <v>5</v>
          </cell>
          <cell r="E754">
            <v>3</v>
          </cell>
          <cell r="F754">
            <v>0</v>
          </cell>
          <cell r="G754">
            <v>5</v>
          </cell>
          <cell r="H754">
            <v>0</v>
          </cell>
          <cell r="I754">
            <v>0</v>
          </cell>
          <cell r="J754">
            <v>0</v>
          </cell>
          <cell r="K754">
            <v>83</v>
          </cell>
        </row>
        <row r="755">
          <cell r="B755" t="str">
            <v>050810</v>
          </cell>
          <cell r="C755">
            <v>140</v>
          </cell>
          <cell r="D755">
            <v>30</v>
          </cell>
          <cell r="E755">
            <v>0</v>
          </cell>
          <cell r="F755">
            <v>0</v>
          </cell>
          <cell r="G755">
            <v>18</v>
          </cell>
          <cell r="H755">
            <v>13</v>
          </cell>
          <cell r="I755">
            <v>0</v>
          </cell>
          <cell r="J755">
            <v>1</v>
          </cell>
          <cell r="K755">
            <v>202</v>
          </cell>
        </row>
        <row r="756">
          <cell r="B756" t="str">
            <v>050901</v>
          </cell>
          <cell r="C756">
            <v>423</v>
          </cell>
          <cell r="D756">
            <v>340</v>
          </cell>
          <cell r="E756">
            <v>3</v>
          </cell>
          <cell r="F756">
            <v>0</v>
          </cell>
          <cell r="G756">
            <v>4</v>
          </cell>
          <cell r="H756">
            <v>0</v>
          </cell>
          <cell r="I756">
            <v>25</v>
          </cell>
          <cell r="J756">
            <v>12</v>
          </cell>
          <cell r="K756">
            <v>807</v>
          </cell>
        </row>
        <row r="757">
          <cell r="B757" t="str">
            <v>050902</v>
          </cell>
          <cell r="C757">
            <v>27</v>
          </cell>
          <cell r="D757">
            <v>6</v>
          </cell>
          <cell r="E757">
            <v>0</v>
          </cell>
          <cell r="F757">
            <v>0</v>
          </cell>
          <cell r="G757">
            <v>64</v>
          </cell>
          <cell r="H757">
            <v>39</v>
          </cell>
          <cell r="I757">
            <v>0</v>
          </cell>
          <cell r="J757">
            <v>0</v>
          </cell>
          <cell r="K757">
            <v>136</v>
          </cell>
        </row>
        <row r="758">
          <cell r="B758" t="str">
            <v>050903</v>
          </cell>
          <cell r="C758">
            <v>15</v>
          </cell>
          <cell r="D758">
            <v>118</v>
          </cell>
          <cell r="E758">
            <v>1</v>
          </cell>
          <cell r="F758">
            <v>0</v>
          </cell>
          <cell r="G758">
            <v>28</v>
          </cell>
          <cell r="H758">
            <v>13</v>
          </cell>
          <cell r="I758">
            <v>1</v>
          </cell>
          <cell r="J758">
            <v>0</v>
          </cell>
          <cell r="K758">
            <v>176</v>
          </cell>
        </row>
        <row r="759">
          <cell r="B759" t="str">
            <v>050904</v>
          </cell>
          <cell r="C759">
            <v>42</v>
          </cell>
          <cell r="D759">
            <v>115</v>
          </cell>
          <cell r="E759">
            <v>2</v>
          </cell>
          <cell r="F759">
            <v>1</v>
          </cell>
          <cell r="G759">
            <v>19</v>
          </cell>
          <cell r="H759">
            <v>8</v>
          </cell>
          <cell r="I759">
            <v>1</v>
          </cell>
          <cell r="J759">
            <v>0</v>
          </cell>
          <cell r="K759">
            <v>188</v>
          </cell>
        </row>
        <row r="760">
          <cell r="B760" t="str">
            <v>050905</v>
          </cell>
          <cell r="C760">
            <v>122</v>
          </cell>
          <cell r="D760">
            <v>4</v>
          </cell>
          <cell r="E760">
            <v>0</v>
          </cell>
          <cell r="F760">
            <v>0</v>
          </cell>
          <cell r="G760">
            <v>18</v>
          </cell>
          <cell r="H760">
            <v>8</v>
          </cell>
          <cell r="I760">
            <v>0</v>
          </cell>
          <cell r="J760">
            <v>0</v>
          </cell>
          <cell r="K760">
            <v>152</v>
          </cell>
        </row>
        <row r="761">
          <cell r="B761" t="str">
            <v>050906</v>
          </cell>
          <cell r="C761">
            <v>12</v>
          </cell>
          <cell r="D761">
            <v>311</v>
          </cell>
          <cell r="E761">
            <v>10</v>
          </cell>
          <cell r="F761">
            <v>0</v>
          </cell>
          <cell r="G761">
            <v>48</v>
          </cell>
          <cell r="H761">
            <v>13</v>
          </cell>
          <cell r="I761">
            <v>18</v>
          </cell>
          <cell r="J761">
            <v>0</v>
          </cell>
          <cell r="K761">
            <v>412</v>
          </cell>
        </row>
        <row r="762">
          <cell r="B762" t="str">
            <v>050907</v>
          </cell>
          <cell r="C762">
            <v>50</v>
          </cell>
          <cell r="D762">
            <v>155</v>
          </cell>
          <cell r="E762">
            <v>13</v>
          </cell>
          <cell r="F762">
            <v>0</v>
          </cell>
          <cell r="G762">
            <v>8</v>
          </cell>
          <cell r="H762">
            <v>5</v>
          </cell>
          <cell r="I762">
            <v>1</v>
          </cell>
          <cell r="J762">
            <v>5</v>
          </cell>
          <cell r="K762">
            <v>237</v>
          </cell>
        </row>
        <row r="763">
          <cell r="B763" t="str">
            <v>050908</v>
          </cell>
          <cell r="C763">
            <v>69</v>
          </cell>
          <cell r="D763">
            <v>124</v>
          </cell>
          <cell r="E763">
            <v>14</v>
          </cell>
          <cell r="F763">
            <v>1</v>
          </cell>
          <cell r="G763">
            <v>51</v>
          </cell>
          <cell r="H763">
            <v>4</v>
          </cell>
          <cell r="I763">
            <v>10</v>
          </cell>
          <cell r="J763">
            <v>3</v>
          </cell>
          <cell r="K763">
            <v>276</v>
          </cell>
        </row>
        <row r="764">
          <cell r="B764" t="str">
            <v>050909</v>
          </cell>
          <cell r="C764">
            <v>114</v>
          </cell>
          <cell r="D764">
            <v>216</v>
          </cell>
          <cell r="E764">
            <v>5</v>
          </cell>
          <cell r="F764">
            <v>0</v>
          </cell>
          <cell r="G764">
            <v>6</v>
          </cell>
          <cell r="H764">
            <v>1</v>
          </cell>
          <cell r="I764">
            <v>34</v>
          </cell>
          <cell r="J764">
            <v>3</v>
          </cell>
          <cell r="K764">
            <v>379</v>
          </cell>
        </row>
        <row r="765">
          <cell r="B765" t="str">
            <v>050910</v>
          </cell>
          <cell r="C765">
            <v>129</v>
          </cell>
          <cell r="D765">
            <v>103</v>
          </cell>
          <cell r="E765">
            <v>3</v>
          </cell>
          <cell r="F765">
            <v>0</v>
          </cell>
          <cell r="G765">
            <v>5</v>
          </cell>
          <cell r="H765">
            <v>1</v>
          </cell>
          <cell r="I765">
            <v>2</v>
          </cell>
          <cell r="J765">
            <v>0</v>
          </cell>
          <cell r="K765">
            <v>243</v>
          </cell>
        </row>
        <row r="766">
          <cell r="B766" t="str">
            <v>050911</v>
          </cell>
          <cell r="C766">
            <v>287</v>
          </cell>
          <cell r="D766">
            <v>3</v>
          </cell>
          <cell r="E766">
            <v>0</v>
          </cell>
          <cell r="F766">
            <v>0</v>
          </cell>
          <cell r="G766">
            <v>28</v>
          </cell>
          <cell r="H766">
            <v>13</v>
          </cell>
          <cell r="I766">
            <v>12</v>
          </cell>
          <cell r="J766">
            <v>0</v>
          </cell>
          <cell r="K766">
            <v>343</v>
          </cell>
        </row>
        <row r="767">
          <cell r="B767" t="str">
            <v>051001</v>
          </cell>
          <cell r="C767">
            <v>548</v>
          </cell>
          <cell r="D767">
            <v>34</v>
          </cell>
          <cell r="E767">
            <v>0</v>
          </cell>
          <cell r="F767">
            <v>0</v>
          </cell>
          <cell r="G767">
            <v>20</v>
          </cell>
          <cell r="H767">
            <v>7</v>
          </cell>
          <cell r="I767">
            <v>22</v>
          </cell>
          <cell r="J767">
            <v>4</v>
          </cell>
          <cell r="K767">
            <v>635</v>
          </cell>
        </row>
        <row r="768">
          <cell r="B768" t="str">
            <v>051002</v>
          </cell>
          <cell r="C768">
            <v>108</v>
          </cell>
          <cell r="D768">
            <v>418</v>
          </cell>
          <cell r="E768">
            <v>8</v>
          </cell>
          <cell r="F768">
            <v>0</v>
          </cell>
          <cell r="G768">
            <v>37</v>
          </cell>
          <cell r="H768">
            <v>27</v>
          </cell>
          <cell r="I768">
            <v>5</v>
          </cell>
          <cell r="J768">
            <v>5</v>
          </cell>
          <cell r="K768">
            <v>608</v>
          </cell>
        </row>
        <row r="769">
          <cell r="B769" t="str">
            <v>051003</v>
          </cell>
          <cell r="C769">
            <v>298</v>
          </cell>
          <cell r="D769">
            <v>15</v>
          </cell>
          <cell r="E769">
            <v>0</v>
          </cell>
          <cell r="F769">
            <v>0</v>
          </cell>
          <cell r="G769">
            <v>2</v>
          </cell>
          <cell r="H769">
            <v>0</v>
          </cell>
          <cell r="I769">
            <v>2</v>
          </cell>
          <cell r="J769">
            <v>1</v>
          </cell>
          <cell r="K769">
            <v>318</v>
          </cell>
        </row>
        <row r="770">
          <cell r="B770" t="str">
            <v>051004</v>
          </cell>
          <cell r="C770">
            <v>203</v>
          </cell>
          <cell r="D770">
            <v>3</v>
          </cell>
          <cell r="E770">
            <v>0</v>
          </cell>
          <cell r="F770">
            <v>0</v>
          </cell>
          <cell r="G770">
            <v>10</v>
          </cell>
          <cell r="H770">
            <v>5</v>
          </cell>
          <cell r="I770">
            <v>1</v>
          </cell>
          <cell r="J770">
            <v>7</v>
          </cell>
          <cell r="K770">
            <v>229</v>
          </cell>
        </row>
        <row r="771">
          <cell r="B771" t="str">
            <v>051005</v>
          </cell>
          <cell r="C771">
            <v>852</v>
          </cell>
          <cell r="D771">
            <v>208</v>
          </cell>
          <cell r="E771">
            <v>50</v>
          </cell>
          <cell r="F771">
            <v>0</v>
          </cell>
          <cell r="G771">
            <v>65</v>
          </cell>
          <cell r="H771">
            <v>50</v>
          </cell>
          <cell r="I771">
            <v>15</v>
          </cell>
          <cell r="J771">
            <v>5</v>
          </cell>
          <cell r="K771">
            <v>1245</v>
          </cell>
        </row>
        <row r="772">
          <cell r="B772" t="str">
            <v>051006</v>
          </cell>
          <cell r="C772">
            <v>377</v>
          </cell>
          <cell r="D772">
            <v>75</v>
          </cell>
          <cell r="E772">
            <v>6</v>
          </cell>
          <cell r="F772">
            <v>0</v>
          </cell>
          <cell r="G772">
            <v>17</v>
          </cell>
          <cell r="H772">
            <v>9</v>
          </cell>
          <cell r="I772">
            <v>33</v>
          </cell>
          <cell r="J772">
            <v>2</v>
          </cell>
          <cell r="K772">
            <v>519</v>
          </cell>
        </row>
        <row r="773">
          <cell r="B773" t="str">
            <v>051007</v>
          </cell>
          <cell r="C773">
            <v>243</v>
          </cell>
          <cell r="D773">
            <v>115</v>
          </cell>
          <cell r="E773">
            <v>1</v>
          </cell>
          <cell r="F773">
            <v>0</v>
          </cell>
          <cell r="G773">
            <v>8</v>
          </cell>
          <cell r="H773">
            <v>5</v>
          </cell>
          <cell r="I773">
            <v>3</v>
          </cell>
          <cell r="J773">
            <v>2</v>
          </cell>
          <cell r="K773">
            <v>377</v>
          </cell>
        </row>
        <row r="774">
          <cell r="B774" t="str">
            <v>051008</v>
          </cell>
          <cell r="C774">
            <v>310</v>
          </cell>
          <cell r="D774">
            <v>33</v>
          </cell>
          <cell r="E774">
            <v>1</v>
          </cell>
          <cell r="F774">
            <v>0</v>
          </cell>
          <cell r="G774">
            <v>8</v>
          </cell>
          <cell r="H774">
            <v>1</v>
          </cell>
          <cell r="I774">
            <v>9</v>
          </cell>
          <cell r="J774">
            <v>3</v>
          </cell>
          <cell r="K774">
            <v>365</v>
          </cell>
        </row>
        <row r="775">
          <cell r="B775" t="str">
            <v>051009</v>
          </cell>
          <cell r="C775">
            <v>320</v>
          </cell>
          <cell r="D775">
            <v>24</v>
          </cell>
          <cell r="E775">
            <v>111</v>
          </cell>
          <cell r="F775">
            <v>0</v>
          </cell>
          <cell r="G775">
            <v>5</v>
          </cell>
          <cell r="H775">
            <v>7</v>
          </cell>
          <cell r="I775">
            <v>11</v>
          </cell>
          <cell r="J775">
            <v>0</v>
          </cell>
          <cell r="K775">
            <v>478</v>
          </cell>
        </row>
        <row r="776">
          <cell r="B776" t="str">
            <v>051010</v>
          </cell>
          <cell r="C776">
            <v>444</v>
          </cell>
          <cell r="D776">
            <v>234</v>
          </cell>
          <cell r="E776">
            <v>38</v>
          </cell>
          <cell r="F776">
            <v>1</v>
          </cell>
          <cell r="G776">
            <v>50</v>
          </cell>
          <cell r="H776">
            <v>28</v>
          </cell>
          <cell r="I776">
            <v>11</v>
          </cell>
          <cell r="J776">
            <v>14</v>
          </cell>
          <cell r="K776">
            <v>820</v>
          </cell>
        </row>
        <row r="777">
          <cell r="B777" t="str">
            <v>051011</v>
          </cell>
          <cell r="C777">
            <v>656</v>
          </cell>
          <cell r="D777">
            <v>85</v>
          </cell>
          <cell r="E777">
            <v>0</v>
          </cell>
          <cell r="F777">
            <v>0</v>
          </cell>
          <cell r="G777">
            <v>14</v>
          </cell>
          <cell r="H777">
            <v>5</v>
          </cell>
          <cell r="I777">
            <v>12</v>
          </cell>
          <cell r="J777">
            <v>0</v>
          </cell>
          <cell r="K777">
            <v>772</v>
          </cell>
        </row>
        <row r="778">
          <cell r="B778" t="str">
            <v>051012</v>
          </cell>
          <cell r="C778">
            <v>297</v>
          </cell>
          <cell r="D778">
            <v>249</v>
          </cell>
          <cell r="E778">
            <v>51</v>
          </cell>
          <cell r="F778">
            <v>0</v>
          </cell>
          <cell r="G778">
            <v>145</v>
          </cell>
          <cell r="H778">
            <v>68</v>
          </cell>
          <cell r="I778">
            <v>31</v>
          </cell>
          <cell r="J778">
            <v>5</v>
          </cell>
          <cell r="K778">
            <v>846</v>
          </cell>
        </row>
        <row r="779">
          <cell r="B779" t="str">
            <v>051101</v>
          </cell>
          <cell r="C779">
            <v>1158</v>
          </cell>
          <cell r="D779">
            <v>515</v>
          </cell>
          <cell r="E779">
            <v>168</v>
          </cell>
          <cell r="F779">
            <v>0</v>
          </cell>
          <cell r="G779">
            <v>154</v>
          </cell>
          <cell r="H779">
            <v>67</v>
          </cell>
          <cell r="I779">
            <v>57</v>
          </cell>
          <cell r="J779">
            <v>50</v>
          </cell>
          <cell r="K779">
            <v>2169</v>
          </cell>
        </row>
        <row r="780">
          <cell r="B780" t="str">
            <v>051102</v>
          </cell>
          <cell r="C780">
            <v>321</v>
          </cell>
          <cell r="D780">
            <v>13</v>
          </cell>
          <cell r="E780">
            <v>24</v>
          </cell>
          <cell r="F780">
            <v>1</v>
          </cell>
          <cell r="G780">
            <v>18</v>
          </cell>
          <cell r="H780">
            <v>9</v>
          </cell>
          <cell r="I780">
            <v>9</v>
          </cell>
          <cell r="J780">
            <v>2</v>
          </cell>
          <cell r="K780">
            <v>397</v>
          </cell>
        </row>
        <row r="781">
          <cell r="B781" t="str">
            <v>051103</v>
          </cell>
          <cell r="C781">
            <v>268</v>
          </cell>
          <cell r="D781">
            <v>11</v>
          </cell>
          <cell r="E781">
            <v>0</v>
          </cell>
          <cell r="F781">
            <v>0</v>
          </cell>
          <cell r="G781">
            <v>2</v>
          </cell>
          <cell r="H781">
            <v>0</v>
          </cell>
          <cell r="I781">
            <v>64</v>
          </cell>
          <cell r="J781">
            <v>2</v>
          </cell>
          <cell r="K781">
            <v>347</v>
          </cell>
        </row>
        <row r="782">
          <cell r="B782" t="str">
            <v>051104</v>
          </cell>
          <cell r="C782">
            <v>307</v>
          </cell>
          <cell r="D782">
            <v>152</v>
          </cell>
          <cell r="E782">
            <v>47</v>
          </cell>
          <cell r="F782">
            <v>0</v>
          </cell>
          <cell r="G782">
            <v>32</v>
          </cell>
          <cell r="H782">
            <v>8</v>
          </cell>
          <cell r="I782">
            <v>25</v>
          </cell>
          <cell r="J782">
            <v>2</v>
          </cell>
          <cell r="K782">
            <v>573</v>
          </cell>
        </row>
        <row r="783">
          <cell r="B783" t="str">
            <v>051105</v>
          </cell>
          <cell r="C783">
            <v>287</v>
          </cell>
          <cell r="D783">
            <v>247</v>
          </cell>
          <cell r="E783">
            <v>17</v>
          </cell>
          <cell r="F783">
            <v>1</v>
          </cell>
          <cell r="G783">
            <v>33</v>
          </cell>
          <cell r="H783">
            <v>2</v>
          </cell>
          <cell r="I783">
            <v>13</v>
          </cell>
          <cell r="J783">
            <v>4</v>
          </cell>
          <cell r="K783">
            <v>604</v>
          </cell>
        </row>
        <row r="784">
          <cell r="B784" t="str">
            <v>051106</v>
          </cell>
          <cell r="C784">
            <v>50</v>
          </cell>
          <cell r="D784">
            <v>324</v>
          </cell>
          <cell r="E784">
            <v>7</v>
          </cell>
          <cell r="F784">
            <v>0</v>
          </cell>
          <cell r="G784">
            <v>19</v>
          </cell>
          <cell r="H784">
            <v>13</v>
          </cell>
          <cell r="I784">
            <v>2</v>
          </cell>
          <cell r="J784">
            <v>6</v>
          </cell>
          <cell r="K784">
            <v>421</v>
          </cell>
        </row>
        <row r="785">
          <cell r="B785" t="str">
            <v>051107</v>
          </cell>
          <cell r="C785">
            <v>171</v>
          </cell>
          <cell r="D785">
            <v>18</v>
          </cell>
          <cell r="E785">
            <v>5</v>
          </cell>
          <cell r="F785">
            <v>0</v>
          </cell>
          <cell r="G785">
            <v>136</v>
          </cell>
          <cell r="H785">
            <v>53</v>
          </cell>
          <cell r="I785">
            <v>0</v>
          </cell>
          <cell r="J785">
            <v>3</v>
          </cell>
          <cell r="K785">
            <v>386</v>
          </cell>
        </row>
        <row r="786">
          <cell r="B786" t="str">
            <v>051108</v>
          </cell>
          <cell r="C786">
            <v>940</v>
          </cell>
          <cell r="D786">
            <v>135</v>
          </cell>
          <cell r="E786">
            <v>27</v>
          </cell>
          <cell r="F786">
            <v>0</v>
          </cell>
          <cell r="G786">
            <v>77</v>
          </cell>
          <cell r="H786">
            <v>26</v>
          </cell>
          <cell r="I786">
            <v>23</v>
          </cell>
          <cell r="J786">
            <v>4</v>
          </cell>
          <cell r="K786">
            <v>1232</v>
          </cell>
        </row>
        <row r="787">
          <cell r="B787" t="str">
            <v>060101</v>
          </cell>
          <cell r="C787">
            <v>40565</v>
          </cell>
          <cell r="D787">
            <v>4913</v>
          </cell>
          <cell r="E787">
            <v>1094</v>
          </cell>
          <cell r="F787">
            <v>69</v>
          </cell>
          <cell r="G787">
            <v>2724</v>
          </cell>
          <cell r="H787">
            <v>1088</v>
          </cell>
          <cell r="I787">
            <v>200</v>
          </cell>
          <cell r="J787">
            <v>458</v>
          </cell>
          <cell r="K787">
            <v>51111</v>
          </cell>
        </row>
        <row r="788">
          <cell r="B788" t="str">
            <v>060102</v>
          </cell>
          <cell r="C788">
            <v>1539</v>
          </cell>
          <cell r="D788">
            <v>596</v>
          </cell>
          <cell r="E788">
            <v>52</v>
          </cell>
          <cell r="F788">
            <v>1</v>
          </cell>
          <cell r="G788">
            <v>99</v>
          </cell>
          <cell r="H788">
            <v>32</v>
          </cell>
          <cell r="I788">
            <v>45</v>
          </cell>
          <cell r="J788">
            <v>13</v>
          </cell>
          <cell r="K788">
            <v>2377</v>
          </cell>
        </row>
        <row r="789">
          <cell r="B789" t="str">
            <v>060103</v>
          </cell>
          <cell r="C789">
            <v>503</v>
          </cell>
          <cell r="D789">
            <v>218</v>
          </cell>
          <cell r="E789">
            <v>91</v>
          </cell>
          <cell r="F789">
            <v>1</v>
          </cell>
          <cell r="G789">
            <v>131</v>
          </cell>
          <cell r="H789">
            <v>31</v>
          </cell>
          <cell r="I789">
            <v>41</v>
          </cell>
          <cell r="J789">
            <v>7</v>
          </cell>
          <cell r="K789">
            <v>1023</v>
          </cell>
        </row>
        <row r="790">
          <cell r="B790" t="str">
            <v>060104</v>
          </cell>
          <cell r="C790">
            <v>480</v>
          </cell>
          <cell r="D790">
            <v>960</v>
          </cell>
          <cell r="E790">
            <v>96</v>
          </cell>
          <cell r="F790">
            <v>0</v>
          </cell>
          <cell r="G790">
            <v>129</v>
          </cell>
          <cell r="H790">
            <v>57</v>
          </cell>
          <cell r="I790">
            <v>117</v>
          </cell>
          <cell r="J790">
            <v>0</v>
          </cell>
          <cell r="K790">
            <v>1839</v>
          </cell>
        </row>
        <row r="791">
          <cell r="B791" t="str">
            <v>060105</v>
          </cell>
          <cell r="C791">
            <v>2891</v>
          </cell>
          <cell r="D791">
            <v>1476</v>
          </cell>
          <cell r="E791">
            <v>249</v>
          </cell>
          <cell r="F791">
            <v>3</v>
          </cell>
          <cell r="G791">
            <v>771</v>
          </cell>
          <cell r="H791">
            <v>372</v>
          </cell>
          <cell r="I791">
            <v>127</v>
          </cell>
          <cell r="J791">
            <v>58</v>
          </cell>
          <cell r="K791">
            <v>5947</v>
          </cell>
        </row>
        <row r="792">
          <cell r="B792" t="str">
            <v>060106</v>
          </cell>
          <cell r="C792">
            <v>2692</v>
          </cell>
          <cell r="D792">
            <v>641</v>
          </cell>
          <cell r="E792">
            <v>150</v>
          </cell>
          <cell r="F792">
            <v>15</v>
          </cell>
          <cell r="G792">
            <v>342</v>
          </cell>
          <cell r="H792">
            <v>146</v>
          </cell>
          <cell r="I792">
            <v>44</v>
          </cell>
          <cell r="J792">
            <v>37</v>
          </cell>
          <cell r="K792">
            <v>4067</v>
          </cell>
        </row>
        <row r="793">
          <cell r="B793" t="str">
            <v>060107</v>
          </cell>
          <cell r="C793">
            <v>832</v>
          </cell>
          <cell r="D793">
            <v>544</v>
          </cell>
          <cell r="E793">
            <v>74</v>
          </cell>
          <cell r="F793">
            <v>8</v>
          </cell>
          <cell r="G793">
            <v>112</v>
          </cell>
          <cell r="H793">
            <v>33</v>
          </cell>
          <cell r="I793">
            <v>4</v>
          </cell>
          <cell r="J793">
            <v>30</v>
          </cell>
          <cell r="K793">
            <v>1637</v>
          </cell>
        </row>
        <row r="794">
          <cell r="B794" t="str">
            <v>060108</v>
          </cell>
          <cell r="C794">
            <v>8979</v>
          </cell>
          <cell r="D794">
            <v>1345</v>
          </cell>
          <cell r="E794">
            <v>234</v>
          </cell>
          <cell r="F794">
            <v>12</v>
          </cell>
          <cell r="G794">
            <v>883</v>
          </cell>
          <cell r="H794">
            <v>230</v>
          </cell>
          <cell r="I794">
            <v>30</v>
          </cell>
          <cell r="J794">
            <v>209</v>
          </cell>
          <cell r="K794">
            <v>11922</v>
          </cell>
        </row>
        <row r="795">
          <cell r="B795" t="str">
            <v>060109</v>
          </cell>
          <cell r="C795">
            <v>1096</v>
          </cell>
          <cell r="D795">
            <v>712</v>
          </cell>
          <cell r="E795">
            <v>194</v>
          </cell>
          <cell r="F795">
            <v>0</v>
          </cell>
          <cell r="G795">
            <v>232</v>
          </cell>
          <cell r="H795">
            <v>61</v>
          </cell>
          <cell r="I795">
            <v>83</v>
          </cell>
          <cell r="J795">
            <v>15</v>
          </cell>
          <cell r="K795">
            <v>2393</v>
          </cell>
        </row>
        <row r="796">
          <cell r="B796" t="str">
            <v>060110</v>
          </cell>
          <cell r="C796">
            <v>455</v>
          </cell>
          <cell r="D796">
            <v>532</v>
          </cell>
          <cell r="E796">
            <v>61</v>
          </cell>
          <cell r="F796">
            <v>0</v>
          </cell>
          <cell r="G796">
            <v>98</v>
          </cell>
          <cell r="H796">
            <v>29</v>
          </cell>
          <cell r="I796">
            <v>12</v>
          </cell>
          <cell r="J796">
            <v>17</v>
          </cell>
          <cell r="K796">
            <v>1204</v>
          </cell>
        </row>
        <row r="797">
          <cell r="B797" t="str">
            <v>060111</v>
          </cell>
          <cell r="C797">
            <v>1264</v>
          </cell>
          <cell r="D797">
            <v>595</v>
          </cell>
          <cell r="E797">
            <v>242</v>
          </cell>
          <cell r="F797">
            <v>1</v>
          </cell>
          <cell r="G797">
            <v>367</v>
          </cell>
          <cell r="H797">
            <v>171</v>
          </cell>
          <cell r="I797">
            <v>44</v>
          </cell>
          <cell r="J797">
            <v>47</v>
          </cell>
          <cell r="K797">
            <v>2731</v>
          </cell>
        </row>
        <row r="798">
          <cell r="B798" t="str">
            <v>060112</v>
          </cell>
          <cell r="C798">
            <v>569</v>
          </cell>
          <cell r="D798">
            <v>497</v>
          </cell>
          <cell r="E798">
            <v>26</v>
          </cell>
          <cell r="F798">
            <v>0</v>
          </cell>
          <cell r="G798">
            <v>114</v>
          </cell>
          <cell r="H798">
            <v>31</v>
          </cell>
          <cell r="I798">
            <v>24</v>
          </cell>
          <cell r="J798">
            <v>12</v>
          </cell>
          <cell r="K798">
            <v>1273</v>
          </cell>
        </row>
        <row r="799">
          <cell r="B799" t="str">
            <v>060201</v>
          </cell>
          <cell r="C799">
            <v>5919</v>
          </cell>
          <cell r="D799">
            <v>1490</v>
          </cell>
          <cell r="E799">
            <v>219</v>
          </cell>
          <cell r="F799">
            <v>5</v>
          </cell>
          <cell r="G799">
            <v>434</v>
          </cell>
          <cell r="H799">
            <v>106</v>
          </cell>
          <cell r="I799">
            <v>74</v>
          </cell>
          <cell r="J799">
            <v>144</v>
          </cell>
          <cell r="K799">
            <v>8391</v>
          </cell>
        </row>
        <row r="800">
          <cell r="B800" t="str">
            <v>060202</v>
          </cell>
          <cell r="C800">
            <v>1375</v>
          </cell>
          <cell r="D800">
            <v>2069</v>
          </cell>
          <cell r="E800">
            <v>121</v>
          </cell>
          <cell r="F800">
            <v>44</v>
          </cell>
          <cell r="G800">
            <v>1179</v>
          </cell>
          <cell r="H800">
            <v>501</v>
          </cell>
          <cell r="I800">
            <v>393</v>
          </cell>
          <cell r="J800">
            <v>89</v>
          </cell>
          <cell r="K800">
            <v>5771</v>
          </cell>
        </row>
        <row r="801">
          <cell r="B801" t="str">
            <v>060203</v>
          </cell>
          <cell r="C801">
            <v>1061</v>
          </cell>
          <cell r="D801">
            <v>2483</v>
          </cell>
          <cell r="E801">
            <v>70</v>
          </cell>
          <cell r="F801">
            <v>0</v>
          </cell>
          <cell r="G801">
            <v>66</v>
          </cell>
          <cell r="H801">
            <v>25</v>
          </cell>
          <cell r="I801">
            <v>70</v>
          </cell>
          <cell r="J801">
            <v>88</v>
          </cell>
          <cell r="K801">
            <v>3863</v>
          </cell>
        </row>
        <row r="802">
          <cell r="B802" t="str">
            <v>060204</v>
          </cell>
          <cell r="C802">
            <v>1595</v>
          </cell>
          <cell r="D802">
            <v>210</v>
          </cell>
          <cell r="E802">
            <v>37</v>
          </cell>
          <cell r="F802">
            <v>1</v>
          </cell>
          <cell r="G802">
            <v>170</v>
          </cell>
          <cell r="H802">
            <v>46</v>
          </cell>
          <cell r="I802">
            <v>50</v>
          </cell>
          <cell r="J802">
            <v>12</v>
          </cell>
          <cell r="K802">
            <v>2121</v>
          </cell>
        </row>
        <row r="803">
          <cell r="B803" t="str">
            <v>060301</v>
          </cell>
          <cell r="C803">
            <v>5375</v>
          </cell>
          <cell r="D803">
            <v>621</v>
          </cell>
          <cell r="E803">
            <v>229</v>
          </cell>
          <cell r="F803">
            <v>65</v>
          </cell>
          <cell r="G803">
            <v>605</v>
          </cell>
          <cell r="H803">
            <v>96</v>
          </cell>
          <cell r="I803">
            <v>40</v>
          </cell>
          <cell r="J803">
            <v>147</v>
          </cell>
          <cell r="K803">
            <v>7178</v>
          </cell>
        </row>
        <row r="804">
          <cell r="B804" t="str">
            <v>060302</v>
          </cell>
          <cell r="C804">
            <v>219</v>
          </cell>
          <cell r="D804">
            <v>148</v>
          </cell>
          <cell r="E804">
            <v>114</v>
          </cell>
          <cell r="F804">
            <v>6</v>
          </cell>
          <cell r="G804">
            <v>180</v>
          </cell>
          <cell r="H804">
            <v>27</v>
          </cell>
          <cell r="I804">
            <v>42</v>
          </cell>
          <cell r="J804">
            <v>11</v>
          </cell>
          <cell r="K804">
            <v>747</v>
          </cell>
        </row>
        <row r="805">
          <cell r="B805" t="str">
            <v>060303</v>
          </cell>
          <cell r="C805">
            <v>498</v>
          </cell>
          <cell r="D805">
            <v>424</v>
          </cell>
          <cell r="E805">
            <v>183</v>
          </cell>
          <cell r="F805">
            <v>1</v>
          </cell>
          <cell r="G805">
            <v>694</v>
          </cell>
          <cell r="H805">
            <v>40</v>
          </cell>
          <cell r="I805">
            <v>60</v>
          </cell>
          <cell r="J805">
            <v>6</v>
          </cell>
          <cell r="K805">
            <v>1906</v>
          </cell>
        </row>
        <row r="806">
          <cell r="B806" t="str">
            <v>060304</v>
          </cell>
          <cell r="C806">
            <v>1577</v>
          </cell>
          <cell r="D806">
            <v>445</v>
          </cell>
          <cell r="E806">
            <v>306</v>
          </cell>
          <cell r="F806">
            <v>2</v>
          </cell>
          <cell r="G806">
            <v>788</v>
          </cell>
          <cell r="H806">
            <v>93</v>
          </cell>
          <cell r="I806">
            <v>30</v>
          </cell>
          <cell r="J806">
            <v>28</v>
          </cell>
          <cell r="K806">
            <v>3269</v>
          </cell>
        </row>
        <row r="807">
          <cell r="B807" t="str">
            <v>060305</v>
          </cell>
          <cell r="C807">
            <v>90</v>
          </cell>
          <cell r="D807">
            <v>45</v>
          </cell>
          <cell r="E807">
            <v>1</v>
          </cell>
          <cell r="F807">
            <v>0</v>
          </cell>
          <cell r="G807">
            <v>9</v>
          </cell>
          <cell r="H807">
            <v>0</v>
          </cell>
          <cell r="I807">
            <v>3</v>
          </cell>
          <cell r="J807">
            <v>2</v>
          </cell>
          <cell r="K807">
            <v>150</v>
          </cell>
        </row>
        <row r="808">
          <cell r="B808" t="str">
            <v>060306</v>
          </cell>
          <cell r="C808">
            <v>401</v>
          </cell>
          <cell r="D808">
            <v>105</v>
          </cell>
          <cell r="E808">
            <v>77</v>
          </cell>
          <cell r="F808">
            <v>0</v>
          </cell>
          <cell r="G808">
            <v>183</v>
          </cell>
          <cell r="H808">
            <v>10</v>
          </cell>
          <cell r="I808">
            <v>7</v>
          </cell>
          <cell r="J808">
            <v>14</v>
          </cell>
          <cell r="K808">
            <v>797</v>
          </cell>
        </row>
        <row r="809">
          <cell r="B809" t="str">
            <v>060307</v>
          </cell>
          <cell r="C809">
            <v>706</v>
          </cell>
          <cell r="D809">
            <v>57</v>
          </cell>
          <cell r="E809">
            <v>17</v>
          </cell>
          <cell r="F809">
            <v>0</v>
          </cell>
          <cell r="G809">
            <v>303</v>
          </cell>
          <cell r="H809">
            <v>12</v>
          </cell>
          <cell r="I809">
            <v>8</v>
          </cell>
          <cell r="J809">
            <v>1</v>
          </cell>
          <cell r="K809">
            <v>1104</v>
          </cell>
        </row>
        <row r="810">
          <cell r="B810" t="str">
            <v>060308</v>
          </cell>
          <cell r="C810">
            <v>121</v>
          </cell>
          <cell r="D810">
            <v>576</v>
          </cell>
          <cell r="E810">
            <v>117</v>
          </cell>
          <cell r="F810">
            <v>1</v>
          </cell>
          <cell r="G810">
            <v>714</v>
          </cell>
          <cell r="H810">
            <v>49</v>
          </cell>
          <cell r="I810">
            <v>20</v>
          </cell>
          <cell r="J810">
            <v>5</v>
          </cell>
          <cell r="K810">
            <v>1603</v>
          </cell>
        </row>
        <row r="811">
          <cell r="B811" t="str">
            <v>060309</v>
          </cell>
          <cell r="C811">
            <v>977</v>
          </cell>
          <cell r="D811">
            <v>590</v>
          </cell>
          <cell r="E811">
            <v>123</v>
          </cell>
          <cell r="F811">
            <v>0</v>
          </cell>
          <cell r="G811">
            <v>483</v>
          </cell>
          <cell r="H811">
            <v>220</v>
          </cell>
          <cell r="I811">
            <v>98</v>
          </cell>
          <cell r="J811">
            <v>35</v>
          </cell>
          <cell r="K811">
            <v>2526</v>
          </cell>
        </row>
        <row r="812">
          <cell r="B812" t="str">
            <v>060310</v>
          </cell>
          <cell r="C812">
            <v>978</v>
          </cell>
          <cell r="D812">
            <v>180</v>
          </cell>
          <cell r="E812">
            <v>35</v>
          </cell>
          <cell r="F812">
            <v>1</v>
          </cell>
          <cell r="G812">
            <v>249</v>
          </cell>
          <cell r="H812">
            <v>30</v>
          </cell>
          <cell r="I812">
            <v>20</v>
          </cell>
          <cell r="J812">
            <v>12</v>
          </cell>
          <cell r="K812">
            <v>1505</v>
          </cell>
        </row>
        <row r="813">
          <cell r="B813" t="str">
            <v>060311</v>
          </cell>
          <cell r="C813">
            <v>178</v>
          </cell>
          <cell r="D813">
            <v>45</v>
          </cell>
          <cell r="E813">
            <v>8</v>
          </cell>
          <cell r="F813">
            <v>0</v>
          </cell>
          <cell r="G813">
            <v>47</v>
          </cell>
          <cell r="H813">
            <v>3</v>
          </cell>
          <cell r="I813">
            <v>27</v>
          </cell>
          <cell r="J813">
            <v>15</v>
          </cell>
          <cell r="K813">
            <v>323</v>
          </cell>
        </row>
        <row r="814">
          <cell r="B814" t="str">
            <v>060312</v>
          </cell>
          <cell r="C814">
            <v>556</v>
          </cell>
          <cell r="D814">
            <v>484</v>
          </cell>
          <cell r="E814">
            <v>280</v>
          </cell>
          <cell r="F814">
            <v>0</v>
          </cell>
          <cell r="G814">
            <v>412</v>
          </cell>
          <cell r="H814">
            <v>48</v>
          </cell>
          <cell r="I814">
            <v>144</v>
          </cell>
          <cell r="J814">
            <v>11</v>
          </cell>
          <cell r="K814">
            <v>1935</v>
          </cell>
        </row>
        <row r="815">
          <cell r="B815" t="str">
            <v>060401</v>
          </cell>
          <cell r="C815">
            <v>6332</v>
          </cell>
          <cell r="D815">
            <v>3858</v>
          </cell>
          <cell r="E815">
            <v>214</v>
          </cell>
          <cell r="F815">
            <v>11</v>
          </cell>
          <cell r="G815">
            <v>2157</v>
          </cell>
          <cell r="H815">
            <v>295</v>
          </cell>
          <cell r="I815">
            <v>169</v>
          </cell>
          <cell r="J815">
            <v>388</v>
          </cell>
          <cell r="K815">
            <v>13424</v>
          </cell>
        </row>
        <row r="816">
          <cell r="B816" t="str">
            <v>060402</v>
          </cell>
          <cell r="C816">
            <v>415</v>
          </cell>
          <cell r="D816">
            <v>25</v>
          </cell>
          <cell r="E816">
            <v>12</v>
          </cell>
          <cell r="F816">
            <v>0</v>
          </cell>
          <cell r="G816">
            <v>459</v>
          </cell>
          <cell r="H816">
            <v>9</v>
          </cell>
          <cell r="I816">
            <v>5</v>
          </cell>
          <cell r="J816">
            <v>2</v>
          </cell>
          <cell r="K816">
            <v>927</v>
          </cell>
        </row>
        <row r="817">
          <cell r="B817" t="str">
            <v>060403</v>
          </cell>
          <cell r="C817">
            <v>224</v>
          </cell>
          <cell r="D817">
            <v>701</v>
          </cell>
          <cell r="E817">
            <v>14</v>
          </cell>
          <cell r="F817">
            <v>1</v>
          </cell>
          <cell r="G817">
            <v>99</v>
          </cell>
          <cell r="H817">
            <v>3</v>
          </cell>
          <cell r="I817">
            <v>7</v>
          </cell>
          <cell r="J817">
            <v>3</v>
          </cell>
          <cell r="K817">
            <v>1052</v>
          </cell>
        </row>
        <row r="818">
          <cell r="B818" t="str">
            <v>060404</v>
          </cell>
          <cell r="C818">
            <v>836</v>
          </cell>
          <cell r="D818">
            <v>133</v>
          </cell>
          <cell r="E818">
            <v>18</v>
          </cell>
          <cell r="F818">
            <v>0</v>
          </cell>
          <cell r="G818">
            <v>158</v>
          </cell>
          <cell r="H818">
            <v>7</v>
          </cell>
          <cell r="I818">
            <v>4</v>
          </cell>
          <cell r="J818">
            <v>2</v>
          </cell>
          <cell r="K818">
            <v>1158</v>
          </cell>
        </row>
        <row r="819">
          <cell r="B819" t="str">
            <v>060405</v>
          </cell>
          <cell r="C819">
            <v>204</v>
          </cell>
          <cell r="D819">
            <v>247</v>
          </cell>
          <cell r="E819">
            <v>40</v>
          </cell>
          <cell r="F819">
            <v>0</v>
          </cell>
          <cell r="G819">
            <v>62</v>
          </cell>
          <cell r="H819">
            <v>16</v>
          </cell>
          <cell r="I819">
            <v>9</v>
          </cell>
          <cell r="J819">
            <v>33</v>
          </cell>
          <cell r="K819">
            <v>611</v>
          </cell>
        </row>
        <row r="820">
          <cell r="B820" t="str">
            <v>060406</v>
          </cell>
          <cell r="C820">
            <v>168</v>
          </cell>
          <cell r="D820">
            <v>239</v>
          </cell>
          <cell r="E820">
            <v>4</v>
          </cell>
          <cell r="F820">
            <v>0</v>
          </cell>
          <cell r="G820">
            <v>189</v>
          </cell>
          <cell r="H820">
            <v>22</v>
          </cell>
          <cell r="I820">
            <v>12</v>
          </cell>
          <cell r="J820">
            <v>6</v>
          </cell>
          <cell r="K820">
            <v>640</v>
          </cell>
        </row>
        <row r="821">
          <cell r="B821" t="str">
            <v>060407</v>
          </cell>
          <cell r="C821">
            <v>530</v>
          </cell>
          <cell r="D821">
            <v>231</v>
          </cell>
          <cell r="E821">
            <v>123</v>
          </cell>
          <cell r="F821">
            <v>0</v>
          </cell>
          <cell r="G821">
            <v>654</v>
          </cell>
          <cell r="H821">
            <v>143</v>
          </cell>
          <cell r="I821">
            <v>50</v>
          </cell>
          <cell r="J821">
            <v>4</v>
          </cell>
          <cell r="K821">
            <v>1735</v>
          </cell>
        </row>
        <row r="822">
          <cell r="B822" t="str">
            <v>060408</v>
          </cell>
          <cell r="C822">
            <v>372</v>
          </cell>
          <cell r="D822">
            <v>847</v>
          </cell>
          <cell r="E822">
            <v>99</v>
          </cell>
          <cell r="F822">
            <v>0</v>
          </cell>
          <cell r="G822">
            <v>355</v>
          </cell>
          <cell r="H822">
            <v>18</v>
          </cell>
          <cell r="I822">
            <v>25</v>
          </cell>
          <cell r="J822">
            <v>14</v>
          </cell>
          <cell r="K822">
            <v>1730</v>
          </cell>
        </row>
        <row r="823">
          <cell r="B823" t="str">
            <v>060409</v>
          </cell>
          <cell r="C823">
            <v>903</v>
          </cell>
          <cell r="D823">
            <v>637</v>
          </cell>
          <cell r="E823">
            <v>180</v>
          </cell>
          <cell r="F823">
            <v>1</v>
          </cell>
          <cell r="G823">
            <v>515</v>
          </cell>
          <cell r="H823">
            <v>111</v>
          </cell>
          <cell r="I823">
            <v>118</v>
          </cell>
          <cell r="J823">
            <v>3</v>
          </cell>
          <cell r="K823">
            <v>2468</v>
          </cell>
        </row>
        <row r="824">
          <cell r="B824" t="str">
            <v>060410</v>
          </cell>
          <cell r="C824">
            <v>1114</v>
          </cell>
          <cell r="D824">
            <v>869</v>
          </cell>
          <cell r="E824">
            <v>169</v>
          </cell>
          <cell r="F824">
            <v>1</v>
          </cell>
          <cell r="G824">
            <v>891</v>
          </cell>
          <cell r="H824">
            <v>122</v>
          </cell>
          <cell r="I824">
            <v>67</v>
          </cell>
          <cell r="J824">
            <v>311</v>
          </cell>
          <cell r="K824">
            <v>3544</v>
          </cell>
        </row>
        <row r="825">
          <cell r="B825" t="str">
            <v>060411</v>
          </cell>
          <cell r="C825">
            <v>740</v>
          </cell>
          <cell r="D825">
            <v>592</v>
          </cell>
          <cell r="E825">
            <v>102</v>
          </cell>
          <cell r="F825">
            <v>1</v>
          </cell>
          <cell r="G825">
            <v>207</v>
          </cell>
          <cell r="H825">
            <v>35</v>
          </cell>
          <cell r="I825">
            <v>573</v>
          </cell>
          <cell r="J825">
            <v>14</v>
          </cell>
          <cell r="K825">
            <v>2264</v>
          </cell>
        </row>
        <row r="826">
          <cell r="B826" t="str">
            <v>060412</v>
          </cell>
          <cell r="C826">
            <v>57</v>
          </cell>
          <cell r="D826">
            <v>0</v>
          </cell>
          <cell r="E826">
            <v>3</v>
          </cell>
          <cell r="F826">
            <v>0</v>
          </cell>
          <cell r="G826">
            <v>429</v>
          </cell>
          <cell r="H826">
            <v>117</v>
          </cell>
          <cell r="I826">
            <v>293</v>
          </cell>
          <cell r="J826">
            <v>1</v>
          </cell>
          <cell r="K826">
            <v>900</v>
          </cell>
        </row>
        <row r="827">
          <cell r="B827" t="str">
            <v>060413</v>
          </cell>
          <cell r="C827">
            <v>473</v>
          </cell>
          <cell r="D827">
            <v>612</v>
          </cell>
          <cell r="E827">
            <v>63</v>
          </cell>
          <cell r="F827">
            <v>0</v>
          </cell>
          <cell r="G827">
            <v>111</v>
          </cell>
          <cell r="H827">
            <v>47</v>
          </cell>
          <cell r="I827">
            <v>19</v>
          </cell>
          <cell r="J827">
            <v>14</v>
          </cell>
          <cell r="K827">
            <v>1339</v>
          </cell>
        </row>
        <row r="828">
          <cell r="B828" t="str">
            <v>060414</v>
          </cell>
          <cell r="C828">
            <v>161</v>
          </cell>
          <cell r="D828">
            <v>206</v>
          </cell>
          <cell r="E828">
            <v>16</v>
          </cell>
          <cell r="F828">
            <v>0</v>
          </cell>
          <cell r="G828">
            <v>16</v>
          </cell>
          <cell r="H828">
            <v>0</v>
          </cell>
          <cell r="I828">
            <v>5</v>
          </cell>
          <cell r="J828">
            <v>0</v>
          </cell>
          <cell r="K828">
            <v>404</v>
          </cell>
        </row>
        <row r="829">
          <cell r="B829" t="str">
            <v>060415</v>
          </cell>
          <cell r="C829">
            <v>1055</v>
          </cell>
          <cell r="D829">
            <v>518</v>
          </cell>
          <cell r="E829">
            <v>144</v>
          </cell>
          <cell r="F829">
            <v>0</v>
          </cell>
          <cell r="G829">
            <v>298</v>
          </cell>
          <cell r="H829">
            <v>115</v>
          </cell>
          <cell r="I829">
            <v>160</v>
          </cell>
          <cell r="J829">
            <v>10</v>
          </cell>
          <cell r="K829">
            <v>2300</v>
          </cell>
        </row>
        <row r="830">
          <cell r="B830" t="str">
            <v>060416</v>
          </cell>
          <cell r="C830">
            <v>41</v>
          </cell>
          <cell r="D830">
            <v>172</v>
          </cell>
          <cell r="E830">
            <v>17</v>
          </cell>
          <cell r="F830">
            <v>0</v>
          </cell>
          <cell r="G830">
            <v>38</v>
          </cell>
          <cell r="H830">
            <v>9</v>
          </cell>
          <cell r="I830">
            <v>37</v>
          </cell>
          <cell r="J830">
            <v>2</v>
          </cell>
          <cell r="K830">
            <v>316</v>
          </cell>
        </row>
        <row r="831">
          <cell r="B831" t="str">
            <v>060417</v>
          </cell>
          <cell r="C831">
            <v>1553</v>
          </cell>
          <cell r="D831">
            <v>1055</v>
          </cell>
          <cell r="E831">
            <v>400</v>
          </cell>
          <cell r="F831">
            <v>0</v>
          </cell>
          <cell r="G831">
            <v>1129</v>
          </cell>
          <cell r="H831">
            <v>160</v>
          </cell>
          <cell r="I831">
            <v>180</v>
          </cell>
          <cell r="J831">
            <v>135</v>
          </cell>
          <cell r="K831">
            <v>4612</v>
          </cell>
        </row>
        <row r="832">
          <cell r="B832" t="str">
            <v>060418</v>
          </cell>
          <cell r="C832">
            <v>35</v>
          </cell>
          <cell r="D832">
            <v>3</v>
          </cell>
          <cell r="E832">
            <v>3</v>
          </cell>
          <cell r="F832">
            <v>0</v>
          </cell>
          <cell r="G832">
            <v>155</v>
          </cell>
          <cell r="H832">
            <v>87</v>
          </cell>
          <cell r="I832">
            <v>29</v>
          </cell>
          <cell r="J832">
            <v>0</v>
          </cell>
          <cell r="K832">
            <v>312</v>
          </cell>
        </row>
        <row r="833">
          <cell r="B833" t="str">
            <v>060419</v>
          </cell>
          <cell r="C833">
            <v>1586</v>
          </cell>
          <cell r="D833">
            <v>338</v>
          </cell>
          <cell r="E833">
            <v>109</v>
          </cell>
          <cell r="F833">
            <v>0</v>
          </cell>
          <cell r="G833">
            <v>753</v>
          </cell>
          <cell r="H833">
            <v>122</v>
          </cell>
          <cell r="I833">
            <v>28</v>
          </cell>
          <cell r="J833">
            <v>57</v>
          </cell>
          <cell r="K833">
            <v>2993</v>
          </cell>
        </row>
        <row r="834">
          <cell r="B834" t="str">
            <v>060501</v>
          </cell>
          <cell r="C834">
            <v>1234</v>
          </cell>
          <cell r="D834">
            <v>228</v>
          </cell>
          <cell r="E834">
            <v>33</v>
          </cell>
          <cell r="F834">
            <v>5</v>
          </cell>
          <cell r="G834">
            <v>398</v>
          </cell>
          <cell r="H834">
            <v>105</v>
          </cell>
          <cell r="I834">
            <v>164</v>
          </cell>
          <cell r="J834">
            <v>14</v>
          </cell>
          <cell r="K834">
            <v>2181</v>
          </cell>
        </row>
        <row r="835">
          <cell r="B835" t="str">
            <v>060502</v>
          </cell>
          <cell r="C835">
            <v>618</v>
          </cell>
          <cell r="D835">
            <v>50</v>
          </cell>
          <cell r="E835">
            <v>1</v>
          </cell>
          <cell r="F835">
            <v>1</v>
          </cell>
          <cell r="G835">
            <v>70</v>
          </cell>
          <cell r="H835">
            <v>26</v>
          </cell>
          <cell r="I835">
            <v>27</v>
          </cell>
          <cell r="J835">
            <v>5</v>
          </cell>
          <cell r="K835">
            <v>798</v>
          </cell>
        </row>
        <row r="836">
          <cell r="B836" t="str">
            <v>060503</v>
          </cell>
          <cell r="C836">
            <v>273</v>
          </cell>
          <cell r="D836">
            <v>62</v>
          </cell>
          <cell r="E836">
            <v>17</v>
          </cell>
          <cell r="F836">
            <v>0</v>
          </cell>
          <cell r="G836">
            <v>56</v>
          </cell>
          <cell r="H836">
            <v>17</v>
          </cell>
          <cell r="I836">
            <v>14</v>
          </cell>
          <cell r="J836">
            <v>1</v>
          </cell>
          <cell r="K836">
            <v>440</v>
          </cell>
        </row>
        <row r="837">
          <cell r="B837" t="str">
            <v>060504</v>
          </cell>
          <cell r="C837">
            <v>397</v>
          </cell>
          <cell r="D837">
            <v>90</v>
          </cell>
          <cell r="E837">
            <v>146</v>
          </cell>
          <cell r="F837">
            <v>0</v>
          </cell>
          <cell r="G837">
            <v>165</v>
          </cell>
          <cell r="H837">
            <v>39</v>
          </cell>
          <cell r="I837">
            <v>26</v>
          </cell>
          <cell r="J837">
            <v>6</v>
          </cell>
          <cell r="K837">
            <v>869</v>
          </cell>
        </row>
        <row r="838">
          <cell r="B838" t="str">
            <v>060505</v>
          </cell>
          <cell r="C838">
            <v>342</v>
          </cell>
          <cell r="D838">
            <v>55</v>
          </cell>
          <cell r="E838">
            <v>3</v>
          </cell>
          <cell r="F838">
            <v>0</v>
          </cell>
          <cell r="G838">
            <v>406</v>
          </cell>
          <cell r="H838">
            <v>93</v>
          </cell>
          <cell r="I838">
            <v>128</v>
          </cell>
          <cell r="J838">
            <v>10</v>
          </cell>
          <cell r="K838">
            <v>1037</v>
          </cell>
        </row>
        <row r="839">
          <cell r="B839" t="str">
            <v>060506</v>
          </cell>
          <cell r="C839">
            <v>109</v>
          </cell>
          <cell r="D839">
            <v>46</v>
          </cell>
          <cell r="E839">
            <v>24</v>
          </cell>
          <cell r="F839">
            <v>0</v>
          </cell>
          <cell r="G839">
            <v>93</v>
          </cell>
          <cell r="H839">
            <v>21</v>
          </cell>
          <cell r="I839">
            <v>16</v>
          </cell>
          <cell r="J839">
            <v>0</v>
          </cell>
          <cell r="K839">
            <v>309</v>
          </cell>
        </row>
        <row r="840">
          <cell r="B840" t="str">
            <v>060507</v>
          </cell>
          <cell r="C840">
            <v>581</v>
          </cell>
          <cell r="D840">
            <v>54</v>
          </cell>
          <cell r="E840">
            <v>75</v>
          </cell>
          <cell r="F840">
            <v>0</v>
          </cell>
          <cell r="G840">
            <v>104</v>
          </cell>
          <cell r="H840">
            <v>31</v>
          </cell>
          <cell r="I840">
            <v>26</v>
          </cell>
          <cell r="J840">
            <v>3</v>
          </cell>
          <cell r="K840">
            <v>874</v>
          </cell>
        </row>
        <row r="841">
          <cell r="B841" t="str">
            <v>060508</v>
          </cell>
          <cell r="C841">
            <v>1669</v>
          </cell>
          <cell r="D841">
            <v>275</v>
          </cell>
          <cell r="E841">
            <v>103</v>
          </cell>
          <cell r="F841">
            <v>2</v>
          </cell>
          <cell r="G841">
            <v>54</v>
          </cell>
          <cell r="H841">
            <v>30</v>
          </cell>
          <cell r="I841">
            <v>67</v>
          </cell>
          <cell r="J841">
            <v>31</v>
          </cell>
          <cell r="K841">
            <v>2231</v>
          </cell>
        </row>
        <row r="842">
          <cell r="B842" t="str">
            <v>060601</v>
          </cell>
          <cell r="C842">
            <v>8003</v>
          </cell>
          <cell r="D842">
            <v>3069</v>
          </cell>
          <cell r="E842">
            <v>1140</v>
          </cell>
          <cell r="F842">
            <v>6</v>
          </cell>
          <cell r="G842">
            <v>2333</v>
          </cell>
          <cell r="H842">
            <v>299</v>
          </cell>
          <cell r="I842">
            <v>336</v>
          </cell>
          <cell r="J842">
            <v>243</v>
          </cell>
          <cell r="K842">
            <v>15429</v>
          </cell>
        </row>
        <row r="843">
          <cell r="B843" t="str">
            <v>060602</v>
          </cell>
          <cell r="C843">
            <v>763</v>
          </cell>
          <cell r="D843">
            <v>323</v>
          </cell>
          <cell r="E843">
            <v>313</v>
          </cell>
          <cell r="F843">
            <v>2</v>
          </cell>
          <cell r="G843">
            <v>731</v>
          </cell>
          <cell r="H843">
            <v>212</v>
          </cell>
          <cell r="I843">
            <v>361</v>
          </cell>
          <cell r="J843">
            <v>20</v>
          </cell>
          <cell r="K843">
            <v>2725</v>
          </cell>
        </row>
        <row r="844">
          <cell r="B844" t="str">
            <v>060603</v>
          </cell>
          <cell r="C844">
            <v>344</v>
          </cell>
          <cell r="D844">
            <v>277</v>
          </cell>
          <cell r="E844">
            <v>25</v>
          </cell>
          <cell r="F844">
            <v>1</v>
          </cell>
          <cell r="G844">
            <v>67</v>
          </cell>
          <cell r="H844">
            <v>15</v>
          </cell>
          <cell r="I844">
            <v>119</v>
          </cell>
          <cell r="J844">
            <v>9</v>
          </cell>
          <cell r="K844">
            <v>857</v>
          </cell>
        </row>
        <row r="845">
          <cell r="B845" t="str">
            <v>060604</v>
          </cell>
          <cell r="C845">
            <v>264</v>
          </cell>
          <cell r="D845">
            <v>208</v>
          </cell>
          <cell r="E845">
            <v>26</v>
          </cell>
          <cell r="F845">
            <v>0</v>
          </cell>
          <cell r="G845">
            <v>152</v>
          </cell>
          <cell r="H845">
            <v>11</v>
          </cell>
          <cell r="I845">
            <v>13</v>
          </cell>
          <cell r="J845">
            <v>2</v>
          </cell>
          <cell r="K845">
            <v>676</v>
          </cell>
        </row>
        <row r="846">
          <cell r="B846" t="str">
            <v>060605</v>
          </cell>
          <cell r="C846">
            <v>284</v>
          </cell>
          <cell r="D846">
            <v>197</v>
          </cell>
          <cell r="E846">
            <v>36</v>
          </cell>
          <cell r="F846">
            <v>0</v>
          </cell>
          <cell r="G846">
            <v>425</v>
          </cell>
          <cell r="H846">
            <v>83</v>
          </cell>
          <cell r="I846">
            <v>6</v>
          </cell>
          <cell r="J846">
            <v>11</v>
          </cell>
          <cell r="K846">
            <v>1042</v>
          </cell>
        </row>
        <row r="847">
          <cell r="B847" t="str">
            <v>060606</v>
          </cell>
          <cell r="C847">
            <v>281</v>
          </cell>
          <cell r="D847">
            <v>651</v>
          </cell>
          <cell r="E847">
            <v>34</v>
          </cell>
          <cell r="F847">
            <v>0</v>
          </cell>
          <cell r="G847">
            <v>313</v>
          </cell>
          <cell r="H847">
            <v>108</v>
          </cell>
          <cell r="I847">
            <v>114</v>
          </cell>
          <cell r="J847">
            <v>3</v>
          </cell>
          <cell r="K847">
            <v>1504</v>
          </cell>
        </row>
        <row r="848">
          <cell r="B848" t="str">
            <v>060607</v>
          </cell>
          <cell r="C848">
            <v>865</v>
          </cell>
          <cell r="D848">
            <v>946</v>
          </cell>
          <cell r="E848">
            <v>278</v>
          </cell>
          <cell r="F848">
            <v>1</v>
          </cell>
          <cell r="G848">
            <v>720</v>
          </cell>
          <cell r="H848">
            <v>265</v>
          </cell>
          <cell r="I848">
            <v>515</v>
          </cell>
          <cell r="J848">
            <v>159</v>
          </cell>
          <cell r="K848">
            <v>3749</v>
          </cell>
        </row>
        <row r="849">
          <cell r="B849" t="str">
            <v>060608</v>
          </cell>
          <cell r="C849">
            <v>808</v>
          </cell>
          <cell r="D849">
            <v>263</v>
          </cell>
          <cell r="E849">
            <v>28</v>
          </cell>
          <cell r="F849">
            <v>1</v>
          </cell>
          <cell r="G849">
            <v>67</v>
          </cell>
          <cell r="H849">
            <v>3</v>
          </cell>
          <cell r="I849">
            <v>18</v>
          </cell>
          <cell r="J849">
            <v>7</v>
          </cell>
          <cell r="K849">
            <v>1195</v>
          </cell>
        </row>
        <row r="850">
          <cell r="B850" t="str">
            <v>060609</v>
          </cell>
          <cell r="C850">
            <v>126</v>
          </cell>
          <cell r="D850">
            <v>131</v>
          </cell>
          <cell r="E850">
            <v>74</v>
          </cell>
          <cell r="F850">
            <v>0</v>
          </cell>
          <cell r="G850">
            <v>117</v>
          </cell>
          <cell r="H850">
            <v>31</v>
          </cell>
          <cell r="I850">
            <v>28</v>
          </cell>
          <cell r="J850">
            <v>1</v>
          </cell>
          <cell r="K850">
            <v>508</v>
          </cell>
        </row>
        <row r="851">
          <cell r="B851" t="str">
            <v>060610</v>
          </cell>
          <cell r="C851">
            <v>527</v>
          </cell>
          <cell r="D851">
            <v>290</v>
          </cell>
          <cell r="E851">
            <v>5</v>
          </cell>
          <cell r="F851">
            <v>1</v>
          </cell>
          <cell r="G851">
            <v>142</v>
          </cell>
          <cell r="H851">
            <v>0</v>
          </cell>
          <cell r="I851">
            <v>5</v>
          </cell>
          <cell r="J851">
            <v>1</v>
          </cell>
          <cell r="K851">
            <v>971</v>
          </cell>
        </row>
        <row r="852">
          <cell r="B852" t="str">
            <v>060611</v>
          </cell>
          <cell r="C852">
            <v>176</v>
          </cell>
          <cell r="D852">
            <v>351</v>
          </cell>
          <cell r="E852">
            <v>17</v>
          </cell>
          <cell r="F852">
            <v>0</v>
          </cell>
          <cell r="G852">
            <v>148</v>
          </cell>
          <cell r="H852">
            <v>13</v>
          </cell>
          <cell r="I852">
            <v>50</v>
          </cell>
          <cell r="J852">
            <v>0</v>
          </cell>
          <cell r="K852">
            <v>755</v>
          </cell>
        </row>
        <row r="853">
          <cell r="B853" t="str">
            <v>060612</v>
          </cell>
          <cell r="C853">
            <v>119</v>
          </cell>
          <cell r="D853">
            <v>123</v>
          </cell>
          <cell r="E853">
            <v>8</v>
          </cell>
          <cell r="F853">
            <v>0</v>
          </cell>
          <cell r="G853">
            <v>775</v>
          </cell>
          <cell r="H853">
            <v>245</v>
          </cell>
          <cell r="I853">
            <v>77</v>
          </cell>
          <cell r="J853">
            <v>8</v>
          </cell>
          <cell r="K853">
            <v>1355</v>
          </cell>
        </row>
        <row r="854">
          <cell r="B854" t="str">
            <v>060613</v>
          </cell>
          <cell r="C854">
            <v>1125</v>
          </cell>
          <cell r="D854">
            <v>506</v>
          </cell>
          <cell r="E854">
            <v>95</v>
          </cell>
          <cell r="F854">
            <v>0</v>
          </cell>
          <cell r="G854">
            <v>221</v>
          </cell>
          <cell r="H854">
            <v>15</v>
          </cell>
          <cell r="I854">
            <v>31</v>
          </cell>
          <cell r="J854">
            <v>8</v>
          </cell>
          <cell r="K854">
            <v>2001</v>
          </cell>
        </row>
        <row r="855">
          <cell r="B855" t="str">
            <v>060614</v>
          </cell>
          <cell r="C855">
            <v>864</v>
          </cell>
          <cell r="D855">
            <v>943</v>
          </cell>
          <cell r="E855">
            <v>31</v>
          </cell>
          <cell r="F855">
            <v>0</v>
          </cell>
          <cell r="G855">
            <v>549</v>
          </cell>
          <cell r="H855">
            <v>197</v>
          </cell>
          <cell r="I855">
            <v>23</v>
          </cell>
          <cell r="J855">
            <v>11</v>
          </cell>
          <cell r="K855">
            <v>2618</v>
          </cell>
        </row>
        <row r="856">
          <cell r="B856" t="str">
            <v>060615</v>
          </cell>
          <cell r="C856">
            <v>301</v>
          </cell>
          <cell r="D856">
            <v>18</v>
          </cell>
          <cell r="E856">
            <v>3</v>
          </cell>
          <cell r="F856">
            <v>0</v>
          </cell>
          <cell r="G856">
            <v>21</v>
          </cell>
          <cell r="H856">
            <v>3</v>
          </cell>
          <cell r="I856">
            <v>4</v>
          </cell>
          <cell r="J856">
            <v>4</v>
          </cell>
          <cell r="K856">
            <v>354</v>
          </cell>
        </row>
        <row r="857">
          <cell r="B857" t="str">
            <v>060701</v>
          </cell>
          <cell r="C857">
            <v>7344</v>
          </cell>
          <cell r="D857">
            <v>5041</v>
          </cell>
          <cell r="E857">
            <v>2775</v>
          </cell>
          <cell r="F857">
            <v>26</v>
          </cell>
          <cell r="G857">
            <v>3893</v>
          </cell>
          <cell r="H857">
            <v>389</v>
          </cell>
          <cell r="I857">
            <v>228</v>
          </cell>
          <cell r="J857">
            <v>285</v>
          </cell>
          <cell r="K857">
            <v>19981</v>
          </cell>
        </row>
        <row r="858">
          <cell r="B858" t="str">
            <v>060702</v>
          </cell>
          <cell r="C858">
            <v>343</v>
          </cell>
          <cell r="D858">
            <v>63</v>
          </cell>
          <cell r="E858">
            <v>1</v>
          </cell>
          <cell r="F858">
            <v>0</v>
          </cell>
          <cell r="G858">
            <v>300</v>
          </cell>
          <cell r="H858">
            <v>129</v>
          </cell>
          <cell r="I858">
            <v>11</v>
          </cell>
          <cell r="J858">
            <v>1</v>
          </cell>
          <cell r="K858">
            <v>848</v>
          </cell>
        </row>
        <row r="859">
          <cell r="B859" t="str">
            <v>060703</v>
          </cell>
          <cell r="C859">
            <v>992</v>
          </cell>
          <cell r="D859">
            <v>1082</v>
          </cell>
          <cell r="E859">
            <v>449</v>
          </cell>
          <cell r="F859">
            <v>39</v>
          </cell>
          <cell r="G859">
            <v>1312</v>
          </cell>
          <cell r="H859">
            <v>182</v>
          </cell>
          <cell r="I859">
            <v>77</v>
          </cell>
          <cell r="J859">
            <v>90</v>
          </cell>
          <cell r="K859">
            <v>4223</v>
          </cell>
        </row>
        <row r="860">
          <cell r="B860" t="str">
            <v>060801</v>
          </cell>
          <cell r="C860">
            <v>18186</v>
          </cell>
          <cell r="D860">
            <v>2369</v>
          </cell>
          <cell r="E860">
            <v>564</v>
          </cell>
          <cell r="F860">
            <v>69</v>
          </cell>
          <cell r="G860">
            <v>1018</v>
          </cell>
          <cell r="H860">
            <v>203</v>
          </cell>
          <cell r="I860">
            <v>677</v>
          </cell>
          <cell r="J860">
            <v>496</v>
          </cell>
          <cell r="K860">
            <v>23582</v>
          </cell>
        </row>
        <row r="861">
          <cell r="B861" t="str">
            <v>060802</v>
          </cell>
          <cell r="C861">
            <v>2392</v>
          </cell>
          <cell r="D861">
            <v>1053</v>
          </cell>
          <cell r="E861">
            <v>39</v>
          </cell>
          <cell r="F861">
            <v>26</v>
          </cell>
          <cell r="G861">
            <v>336</v>
          </cell>
          <cell r="H861">
            <v>99</v>
          </cell>
          <cell r="I861">
            <v>477</v>
          </cell>
          <cell r="J861">
            <v>72</v>
          </cell>
          <cell r="K861">
            <v>4494</v>
          </cell>
        </row>
        <row r="862">
          <cell r="B862" t="str">
            <v>060803</v>
          </cell>
          <cell r="C862">
            <v>1233</v>
          </cell>
          <cell r="D862">
            <v>443</v>
          </cell>
          <cell r="E862">
            <v>50</v>
          </cell>
          <cell r="F862">
            <v>1</v>
          </cell>
          <cell r="G862">
            <v>551</v>
          </cell>
          <cell r="H862">
            <v>130</v>
          </cell>
          <cell r="I862">
            <v>351</v>
          </cell>
          <cell r="J862">
            <v>10</v>
          </cell>
          <cell r="K862">
            <v>2769</v>
          </cell>
        </row>
        <row r="863">
          <cell r="B863" t="str">
            <v>060804</v>
          </cell>
          <cell r="C863">
            <v>790</v>
          </cell>
          <cell r="D863">
            <v>307</v>
          </cell>
          <cell r="E863">
            <v>55</v>
          </cell>
          <cell r="F863">
            <v>0</v>
          </cell>
          <cell r="G863">
            <v>1100</v>
          </cell>
          <cell r="H863">
            <v>350</v>
          </cell>
          <cell r="I863">
            <v>405</v>
          </cell>
          <cell r="J863">
            <v>21</v>
          </cell>
          <cell r="K863">
            <v>3028</v>
          </cell>
        </row>
        <row r="864">
          <cell r="B864" t="str">
            <v>060805</v>
          </cell>
          <cell r="C864">
            <v>495</v>
          </cell>
          <cell r="D864">
            <v>707</v>
          </cell>
          <cell r="E864">
            <v>61</v>
          </cell>
          <cell r="F864">
            <v>2</v>
          </cell>
          <cell r="G864">
            <v>448</v>
          </cell>
          <cell r="H864">
            <v>74</v>
          </cell>
          <cell r="I864">
            <v>290</v>
          </cell>
          <cell r="J864">
            <v>52</v>
          </cell>
          <cell r="K864">
            <v>2129</v>
          </cell>
        </row>
        <row r="865">
          <cell r="B865" t="str">
            <v>060806</v>
          </cell>
          <cell r="C865">
            <v>321</v>
          </cell>
          <cell r="D865">
            <v>623</v>
          </cell>
          <cell r="E865">
            <v>6</v>
          </cell>
          <cell r="F865">
            <v>1</v>
          </cell>
          <cell r="G865">
            <v>244</v>
          </cell>
          <cell r="H865">
            <v>34</v>
          </cell>
          <cell r="I865">
            <v>81</v>
          </cell>
          <cell r="J865">
            <v>28</v>
          </cell>
          <cell r="K865">
            <v>1338</v>
          </cell>
        </row>
        <row r="866">
          <cell r="B866" t="str">
            <v>060807</v>
          </cell>
          <cell r="C866">
            <v>1725</v>
          </cell>
          <cell r="D866">
            <v>150</v>
          </cell>
          <cell r="E866">
            <v>169</v>
          </cell>
          <cell r="F866">
            <v>0</v>
          </cell>
          <cell r="G866">
            <v>167</v>
          </cell>
          <cell r="H866">
            <v>62</v>
          </cell>
          <cell r="I866">
            <v>143</v>
          </cell>
          <cell r="J866">
            <v>8</v>
          </cell>
          <cell r="K866">
            <v>2424</v>
          </cell>
        </row>
        <row r="867">
          <cell r="B867" t="str">
            <v>060808</v>
          </cell>
          <cell r="C867">
            <v>1302</v>
          </cell>
          <cell r="D867">
            <v>290</v>
          </cell>
          <cell r="E867">
            <v>110</v>
          </cell>
          <cell r="F867">
            <v>0</v>
          </cell>
          <cell r="G867">
            <v>189</v>
          </cell>
          <cell r="H867">
            <v>12</v>
          </cell>
          <cell r="I867">
            <v>44</v>
          </cell>
          <cell r="J867">
            <v>23</v>
          </cell>
          <cell r="K867">
            <v>1970</v>
          </cell>
        </row>
        <row r="868">
          <cell r="B868" t="str">
            <v>060809</v>
          </cell>
          <cell r="C868">
            <v>331</v>
          </cell>
          <cell r="D868">
            <v>415</v>
          </cell>
          <cell r="E868">
            <v>374</v>
          </cell>
          <cell r="F868">
            <v>0</v>
          </cell>
          <cell r="G868">
            <v>235</v>
          </cell>
          <cell r="H868">
            <v>34</v>
          </cell>
          <cell r="I868">
            <v>387</v>
          </cell>
          <cell r="J868">
            <v>29</v>
          </cell>
          <cell r="K868">
            <v>1805</v>
          </cell>
        </row>
        <row r="869">
          <cell r="B869" t="str">
            <v>060810</v>
          </cell>
          <cell r="C869">
            <v>568</v>
          </cell>
          <cell r="D869">
            <v>323</v>
          </cell>
          <cell r="E869">
            <v>178</v>
          </cell>
          <cell r="F869">
            <v>1</v>
          </cell>
          <cell r="G869">
            <v>191</v>
          </cell>
          <cell r="H869">
            <v>38</v>
          </cell>
          <cell r="I869">
            <v>123</v>
          </cell>
          <cell r="J869">
            <v>3</v>
          </cell>
          <cell r="K869">
            <v>1425</v>
          </cell>
        </row>
        <row r="870">
          <cell r="B870" t="str">
            <v>060811</v>
          </cell>
          <cell r="C870">
            <v>497</v>
          </cell>
          <cell r="D870">
            <v>520</v>
          </cell>
          <cell r="E870">
            <v>53</v>
          </cell>
          <cell r="F870">
            <v>0</v>
          </cell>
          <cell r="G870">
            <v>552</v>
          </cell>
          <cell r="H870">
            <v>246</v>
          </cell>
          <cell r="I870">
            <v>90</v>
          </cell>
          <cell r="J870">
            <v>6</v>
          </cell>
          <cell r="K870">
            <v>1964</v>
          </cell>
        </row>
        <row r="871">
          <cell r="B871" t="str">
            <v>060812</v>
          </cell>
          <cell r="C871">
            <v>1603</v>
          </cell>
          <cell r="D871">
            <v>609</v>
          </cell>
          <cell r="E871">
            <v>49</v>
          </cell>
          <cell r="F871">
            <v>2</v>
          </cell>
          <cell r="G871">
            <v>391</v>
          </cell>
          <cell r="H871">
            <v>44</v>
          </cell>
          <cell r="I871">
            <v>255</v>
          </cell>
          <cell r="J871">
            <v>0</v>
          </cell>
          <cell r="K871">
            <v>2953</v>
          </cell>
        </row>
        <row r="872">
          <cell r="B872" t="str">
            <v>060901</v>
          </cell>
          <cell r="C872">
            <v>3946</v>
          </cell>
          <cell r="D872">
            <v>3055</v>
          </cell>
          <cell r="E872">
            <v>305</v>
          </cell>
          <cell r="F872">
            <v>23</v>
          </cell>
          <cell r="G872">
            <v>1270</v>
          </cell>
          <cell r="H872">
            <v>402</v>
          </cell>
          <cell r="I872">
            <v>237</v>
          </cell>
          <cell r="J872">
            <v>188</v>
          </cell>
          <cell r="K872">
            <v>9426</v>
          </cell>
        </row>
        <row r="873">
          <cell r="B873" t="str">
            <v>060902</v>
          </cell>
          <cell r="C873">
            <v>1549</v>
          </cell>
          <cell r="D873">
            <v>1476</v>
          </cell>
          <cell r="E873">
            <v>111</v>
          </cell>
          <cell r="F873">
            <v>3</v>
          </cell>
          <cell r="G873">
            <v>467</v>
          </cell>
          <cell r="H873">
            <v>196</v>
          </cell>
          <cell r="I873">
            <v>149</v>
          </cell>
          <cell r="J873">
            <v>67</v>
          </cell>
          <cell r="K873">
            <v>4018</v>
          </cell>
        </row>
        <row r="874">
          <cell r="B874" t="str">
            <v>060903</v>
          </cell>
          <cell r="C874">
            <v>2595</v>
          </cell>
          <cell r="D874">
            <v>1039</v>
          </cell>
          <cell r="E874">
            <v>142</v>
          </cell>
          <cell r="F874">
            <v>3</v>
          </cell>
          <cell r="G874">
            <v>567</v>
          </cell>
          <cell r="H874">
            <v>129</v>
          </cell>
          <cell r="I874">
            <v>635</v>
          </cell>
          <cell r="J874">
            <v>87</v>
          </cell>
          <cell r="K874">
            <v>5197</v>
          </cell>
        </row>
        <row r="875">
          <cell r="B875" t="str">
            <v>060904</v>
          </cell>
          <cell r="C875">
            <v>1152</v>
          </cell>
          <cell r="D875">
            <v>3026</v>
          </cell>
          <cell r="E875">
            <v>305</v>
          </cell>
          <cell r="F875">
            <v>1</v>
          </cell>
          <cell r="G875">
            <v>500</v>
          </cell>
          <cell r="H875">
            <v>273</v>
          </cell>
          <cell r="I875">
            <v>49</v>
          </cell>
          <cell r="J875">
            <v>118</v>
          </cell>
          <cell r="K875">
            <v>5424</v>
          </cell>
        </row>
        <row r="876">
          <cell r="B876" t="str">
            <v>060905</v>
          </cell>
          <cell r="C876">
            <v>1050</v>
          </cell>
          <cell r="D876">
            <v>878</v>
          </cell>
          <cell r="E876">
            <v>133</v>
          </cell>
          <cell r="F876">
            <v>2</v>
          </cell>
          <cell r="G876">
            <v>248</v>
          </cell>
          <cell r="H876">
            <v>24</v>
          </cell>
          <cell r="I876">
            <v>63</v>
          </cell>
          <cell r="J876">
            <v>19</v>
          </cell>
          <cell r="K876">
            <v>2417</v>
          </cell>
        </row>
        <row r="877">
          <cell r="B877" t="str">
            <v>060906</v>
          </cell>
          <cell r="C877">
            <v>1295</v>
          </cell>
          <cell r="D877">
            <v>2178</v>
          </cell>
          <cell r="E877">
            <v>66</v>
          </cell>
          <cell r="F877">
            <v>0</v>
          </cell>
          <cell r="G877">
            <v>577</v>
          </cell>
          <cell r="H877">
            <v>259</v>
          </cell>
          <cell r="I877">
            <v>224</v>
          </cell>
          <cell r="J877">
            <v>45</v>
          </cell>
          <cell r="K877">
            <v>4644</v>
          </cell>
        </row>
        <row r="878">
          <cell r="B878" t="str">
            <v>060907</v>
          </cell>
          <cell r="C878">
            <v>1350</v>
          </cell>
          <cell r="D878">
            <v>1606</v>
          </cell>
          <cell r="E878">
            <v>668</v>
          </cell>
          <cell r="F878">
            <v>2</v>
          </cell>
          <cell r="G878">
            <v>608</v>
          </cell>
          <cell r="H878">
            <v>300</v>
          </cell>
          <cell r="I878">
            <v>336</v>
          </cell>
          <cell r="J878">
            <v>7</v>
          </cell>
          <cell r="K878">
            <v>4877</v>
          </cell>
        </row>
        <row r="879">
          <cell r="B879" t="str">
            <v>061001</v>
          </cell>
          <cell r="C879">
            <v>3939</v>
          </cell>
          <cell r="D879">
            <v>735</v>
          </cell>
          <cell r="E879">
            <v>117</v>
          </cell>
          <cell r="F879">
            <v>2</v>
          </cell>
          <cell r="G879">
            <v>567</v>
          </cell>
          <cell r="H879">
            <v>197</v>
          </cell>
          <cell r="I879">
            <v>177</v>
          </cell>
          <cell r="J879">
            <v>96</v>
          </cell>
          <cell r="K879">
            <v>5830</v>
          </cell>
        </row>
        <row r="880">
          <cell r="B880" t="str">
            <v>061002</v>
          </cell>
          <cell r="C880">
            <v>724</v>
          </cell>
          <cell r="D880">
            <v>14</v>
          </cell>
          <cell r="E880">
            <v>6</v>
          </cell>
          <cell r="F880">
            <v>0</v>
          </cell>
          <cell r="G880">
            <v>157</v>
          </cell>
          <cell r="H880">
            <v>47</v>
          </cell>
          <cell r="I880">
            <v>3</v>
          </cell>
          <cell r="J880">
            <v>3</v>
          </cell>
          <cell r="K880">
            <v>954</v>
          </cell>
        </row>
        <row r="881">
          <cell r="B881" t="str">
            <v>061003</v>
          </cell>
          <cell r="C881">
            <v>643</v>
          </cell>
          <cell r="D881">
            <v>80</v>
          </cell>
          <cell r="E881">
            <v>1</v>
          </cell>
          <cell r="F881">
            <v>0</v>
          </cell>
          <cell r="G881">
            <v>49</v>
          </cell>
          <cell r="H881">
            <v>16</v>
          </cell>
          <cell r="I881">
            <v>7</v>
          </cell>
          <cell r="J881">
            <v>9</v>
          </cell>
          <cell r="K881">
            <v>805</v>
          </cell>
        </row>
        <row r="882">
          <cell r="B882" t="str">
            <v>061004</v>
          </cell>
          <cell r="C882">
            <v>727</v>
          </cell>
          <cell r="D882">
            <v>493</v>
          </cell>
          <cell r="E882">
            <v>51</v>
          </cell>
          <cell r="F882">
            <v>0</v>
          </cell>
          <cell r="G882">
            <v>344</v>
          </cell>
          <cell r="H882">
            <v>80</v>
          </cell>
          <cell r="I882">
            <v>22</v>
          </cell>
          <cell r="J882">
            <v>11</v>
          </cell>
          <cell r="K882">
            <v>1728</v>
          </cell>
        </row>
        <row r="883">
          <cell r="B883" t="str">
            <v>061005</v>
          </cell>
          <cell r="C883">
            <v>468</v>
          </cell>
          <cell r="D883">
            <v>28</v>
          </cell>
          <cell r="E883">
            <v>1</v>
          </cell>
          <cell r="F883">
            <v>0</v>
          </cell>
          <cell r="G883">
            <v>61</v>
          </cell>
          <cell r="H883">
            <v>19</v>
          </cell>
          <cell r="I883">
            <v>7</v>
          </cell>
          <cell r="J883">
            <v>47</v>
          </cell>
          <cell r="K883">
            <v>631</v>
          </cell>
        </row>
        <row r="884">
          <cell r="B884" t="str">
            <v>061006</v>
          </cell>
          <cell r="C884">
            <v>848</v>
          </cell>
          <cell r="D884">
            <v>110</v>
          </cell>
          <cell r="E884">
            <v>39</v>
          </cell>
          <cell r="F884">
            <v>0</v>
          </cell>
          <cell r="G884">
            <v>89</v>
          </cell>
          <cell r="H884">
            <v>30</v>
          </cell>
          <cell r="I884">
            <v>35</v>
          </cell>
          <cell r="J884">
            <v>13</v>
          </cell>
          <cell r="K884">
            <v>1164</v>
          </cell>
        </row>
        <row r="885">
          <cell r="B885" t="str">
            <v>061007</v>
          </cell>
          <cell r="C885">
            <v>907</v>
          </cell>
          <cell r="D885">
            <v>1466</v>
          </cell>
          <cell r="E885">
            <v>37</v>
          </cell>
          <cell r="F885">
            <v>2</v>
          </cell>
          <cell r="G885">
            <v>759</v>
          </cell>
          <cell r="H885">
            <v>169</v>
          </cell>
          <cell r="I885">
            <v>112</v>
          </cell>
          <cell r="J885">
            <v>20</v>
          </cell>
          <cell r="K885">
            <v>3472</v>
          </cell>
        </row>
        <row r="886">
          <cell r="B886" t="str">
            <v>061101</v>
          </cell>
          <cell r="C886">
            <v>2541</v>
          </cell>
          <cell r="D886">
            <v>541</v>
          </cell>
          <cell r="E886">
            <v>261</v>
          </cell>
          <cell r="F886">
            <v>8</v>
          </cell>
          <cell r="G886">
            <v>408</v>
          </cell>
          <cell r="H886">
            <v>128</v>
          </cell>
          <cell r="I886">
            <v>479</v>
          </cell>
          <cell r="J886">
            <v>28</v>
          </cell>
          <cell r="K886">
            <v>4394</v>
          </cell>
        </row>
        <row r="887">
          <cell r="B887" t="str">
            <v>061102</v>
          </cell>
          <cell r="C887">
            <v>191</v>
          </cell>
          <cell r="D887">
            <v>134</v>
          </cell>
          <cell r="E887">
            <v>78</v>
          </cell>
          <cell r="F887">
            <v>0</v>
          </cell>
          <cell r="G887">
            <v>20</v>
          </cell>
          <cell r="H887">
            <v>3</v>
          </cell>
          <cell r="I887">
            <v>34</v>
          </cell>
          <cell r="J887">
            <v>2</v>
          </cell>
          <cell r="K887">
            <v>462</v>
          </cell>
        </row>
        <row r="888">
          <cell r="B888" t="str">
            <v>061103</v>
          </cell>
          <cell r="C888">
            <v>312</v>
          </cell>
          <cell r="D888">
            <v>186</v>
          </cell>
          <cell r="E888">
            <v>2</v>
          </cell>
          <cell r="F888">
            <v>0</v>
          </cell>
          <cell r="G888">
            <v>155</v>
          </cell>
          <cell r="H888">
            <v>54</v>
          </cell>
          <cell r="I888">
            <v>595</v>
          </cell>
          <cell r="J888">
            <v>2</v>
          </cell>
          <cell r="K888">
            <v>1306</v>
          </cell>
        </row>
        <row r="889">
          <cell r="B889" t="str">
            <v>061104</v>
          </cell>
          <cell r="C889">
            <v>415</v>
          </cell>
          <cell r="D889">
            <v>167</v>
          </cell>
          <cell r="E889">
            <v>11</v>
          </cell>
          <cell r="F889">
            <v>0</v>
          </cell>
          <cell r="G889">
            <v>169</v>
          </cell>
          <cell r="H889">
            <v>44</v>
          </cell>
          <cell r="I889">
            <v>49</v>
          </cell>
          <cell r="J889">
            <v>2</v>
          </cell>
          <cell r="K889">
            <v>857</v>
          </cell>
        </row>
        <row r="890">
          <cell r="B890" t="str">
            <v>061105</v>
          </cell>
          <cell r="C890">
            <v>377</v>
          </cell>
          <cell r="D890">
            <v>40</v>
          </cell>
          <cell r="E890">
            <v>2</v>
          </cell>
          <cell r="F890">
            <v>0</v>
          </cell>
          <cell r="G890">
            <v>21</v>
          </cell>
          <cell r="H890">
            <v>7</v>
          </cell>
          <cell r="I890">
            <v>91</v>
          </cell>
          <cell r="J890">
            <v>5</v>
          </cell>
          <cell r="K890">
            <v>543</v>
          </cell>
        </row>
        <row r="891">
          <cell r="B891" t="str">
            <v>061106</v>
          </cell>
          <cell r="C891">
            <v>198</v>
          </cell>
          <cell r="D891">
            <v>436</v>
          </cell>
          <cell r="E891">
            <v>11</v>
          </cell>
          <cell r="F891">
            <v>0</v>
          </cell>
          <cell r="G891">
            <v>22</v>
          </cell>
          <cell r="H891">
            <v>9</v>
          </cell>
          <cell r="I891">
            <v>90</v>
          </cell>
          <cell r="J891">
            <v>0</v>
          </cell>
          <cell r="K891">
            <v>766</v>
          </cell>
        </row>
        <row r="892">
          <cell r="B892" t="str">
            <v>061107</v>
          </cell>
          <cell r="C892">
            <v>985</v>
          </cell>
          <cell r="D892">
            <v>184</v>
          </cell>
          <cell r="E892">
            <v>12</v>
          </cell>
          <cell r="F892">
            <v>0</v>
          </cell>
          <cell r="G892">
            <v>164</v>
          </cell>
          <cell r="H892">
            <v>25</v>
          </cell>
          <cell r="I892">
            <v>90</v>
          </cell>
          <cell r="J892">
            <v>10</v>
          </cell>
          <cell r="K892">
            <v>1470</v>
          </cell>
        </row>
        <row r="893">
          <cell r="B893" t="str">
            <v>061108</v>
          </cell>
          <cell r="C893">
            <v>185</v>
          </cell>
          <cell r="D893">
            <v>140</v>
          </cell>
          <cell r="E893">
            <v>0</v>
          </cell>
          <cell r="F893">
            <v>0</v>
          </cell>
          <cell r="G893">
            <v>38</v>
          </cell>
          <cell r="H893">
            <v>0</v>
          </cell>
          <cell r="I893">
            <v>93</v>
          </cell>
          <cell r="J893">
            <v>5</v>
          </cell>
          <cell r="K893">
            <v>461</v>
          </cell>
        </row>
        <row r="894">
          <cell r="B894" t="str">
            <v>061109</v>
          </cell>
          <cell r="C894">
            <v>359</v>
          </cell>
          <cell r="D894">
            <v>257</v>
          </cell>
          <cell r="E894">
            <v>175</v>
          </cell>
          <cell r="F894">
            <v>0</v>
          </cell>
          <cell r="G894">
            <v>53</v>
          </cell>
          <cell r="H894">
            <v>20</v>
          </cell>
          <cell r="I894">
            <v>230</v>
          </cell>
          <cell r="J894">
            <v>0</v>
          </cell>
          <cell r="K894">
            <v>1094</v>
          </cell>
        </row>
        <row r="895">
          <cell r="B895" t="str">
            <v>061110</v>
          </cell>
          <cell r="C895">
            <v>161</v>
          </cell>
          <cell r="D895">
            <v>35</v>
          </cell>
          <cell r="E895">
            <v>29</v>
          </cell>
          <cell r="F895">
            <v>0</v>
          </cell>
          <cell r="G895">
            <v>233</v>
          </cell>
          <cell r="H895">
            <v>138</v>
          </cell>
          <cell r="I895">
            <v>163</v>
          </cell>
          <cell r="J895">
            <v>1</v>
          </cell>
          <cell r="K895">
            <v>760</v>
          </cell>
        </row>
        <row r="896">
          <cell r="B896" t="str">
            <v>061111</v>
          </cell>
          <cell r="C896">
            <v>615</v>
          </cell>
          <cell r="D896">
            <v>294</v>
          </cell>
          <cell r="E896">
            <v>43</v>
          </cell>
          <cell r="F896">
            <v>1</v>
          </cell>
          <cell r="G896">
            <v>167</v>
          </cell>
          <cell r="H896">
            <v>19</v>
          </cell>
          <cell r="I896">
            <v>41</v>
          </cell>
          <cell r="J896">
            <v>3</v>
          </cell>
          <cell r="K896">
            <v>1183</v>
          </cell>
        </row>
        <row r="897">
          <cell r="B897" t="str">
            <v>061112</v>
          </cell>
          <cell r="C897">
            <v>564</v>
          </cell>
          <cell r="D897">
            <v>159</v>
          </cell>
          <cell r="E897">
            <v>7</v>
          </cell>
          <cell r="F897">
            <v>0</v>
          </cell>
          <cell r="G897">
            <v>48</v>
          </cell>
          <cell r="H897">
            <v>14</v>
          </cell>
          <cell r="I897">
            <v>62</v>
          </cell>
          <cell r="J897">
            <v>0</v>
          </cell>
          <cell r="K897">
            <v>854</v>
          </cell>
        </row>
        <row r="898">
          <cell r="B898" t="str">
            <v>061113</v>
          </cell>
          <cell r="C898">
            <v>370</v>
          </cell>
          <cell r="D898">
            <v>423</v>
          </cell>
          <cell r="E898">
            <v>17</v>
          </cell>
          <cell r="F898">
            <v>0</v>
          </cell>
          <cell r="G898">
            <v>30</v>
          </cell>
          <cell r="H898">
            <v>6</v>
          </cell>
          <cell r="I898">
            <v>106</v>
          </cell>
          <cell r="J898">
            <v>2</v>
          </cell>
          <cell r="K898">
            <v>954</v>
          </cell>
        </row>
        <row r="899">
          <cell r="B899" t="str">
            <v>061201</v>
          </cell>
          <cell r="C899">
            <v>2994</v>
          </cell>
          <cell r="D899">
            <v>168</v>
          </cell>
          <cell r="E899">
            <v>99</v>
          </cell>
          <cell r="F899">
            <v>0</v>
          </cell>
          <cell r="G899">
            <v>322</v>
          </cell>
          <cell r="H899">
            <v>114</v>
          </cell>
          <cell r="I899">
            <v>117</v>
          </cell>
          <cell r="J899">
            <v>28</v>
          </cell>
          <cell r="K899">
            <v>3842</v>
          </cell>
        </row>
        <row r="900">
          <cell r="B900" t="str">
            <v>061202</v>
          </cell>
          <cell r="C900">
            <v>816</v>
          </cell>
          <cell r="D900">
            <v>144</v>
          </cell>
          <cell r="E900">
            <v>13</v>
          </cell>
          <cell r="F900">
            <v>0</v>
          </cell>
          <cell r="G900">
            <v>160</v>
          </cell>
          <cell r="H900">
            <v>61</v>
          </cell>
          <cell r="I900">
            <v>104</v>
          </cell>
          <cell r="J900">
            <v>8</v>
          </cell>
          <cell r="K900">
            <v>1306</v>
          </cell>
        </row>
        <row r="901">
          <cell r="B901" t="str">
            <v>061203</v>
          </cell>
          <cell r="C901">
            <v>277</v>
          </cell>
          <cell r="D901">
            <v>24</v>
          </cell>
          <cell r="E901">
            <v>4</v>
          </cell>
          <cell r="F901">
            <v>0</v>
          </cell>
          <cell r="G901">
            <v>13</v>
          </cell>
          <cell r="H901">
            <v>3</v>
          </cell>
          <cell r="I901">
            <v>6</v>
          </cell>
          <cell r="J901">
            <v>0</v>
          </cell>
          <cell r="K901">
            <v>327</v>
          </cell>
        </row>
        <row r="902">
          <cell r="B902" t="str">
            <v>061204</v>
          </cell>
          <cell r="C902">
            <v>405</v>
          </cell>
          <cell r="D902">
            <v>213</v>
          </cell>
          <cell r="E902">
            <v>21</v>
          </cell>
          <cell r="F902">
            <v>0</v>
          </cell>
          <cell r="G902">
            <v>188</v>
          </cell>
          <cell r="H902">
            <v>47</v>
          </cell>
          <cell r="I902">
            <v>54</v>
          </cell>
          <cell r="J902">
            <v>5</v>
          </cell>
          <cell r="K902">
            <v>933</v>
          </cell>
        </row>
        <row r="903">
          <cell r="B903" t="str">
            <v>061301</v>
          </cell>
          <cell r="C903">
            <v>1940</v>
          </cell>
          <cell r="D903">
            <v>463</v>
          </cell>
          <cell r="E903">
            <v>65</v>
          </cell>
          <cell r="F903">
            <v>3</v>
          </cell>
          <cell r="G903">
            <v>201</v>
          </cell>
          <cell r="H903">
            <v>65</v>
          </cell>
          <cell r="I903">
            <v>96</v>
          </cell>
          <cell r="J903">
            <v>69</v>
          </cell>
          <cell r="K903">
            <v>2902</v>
          </cell>
        </row>
        <row r="904">
          <cell r="B904" t="str">
            <v>061302</v>
          </cell>
          <cell r="C904">
            <v>140</v>
          </cell>
          <cell r="D904">
            <v>3</v>
          </cell>
          <cell r="E904">
            <v>139</v>
          </cell>
          <cell r="F904">
            <v>0</v>
          </cell>
          <cell r="G904">
            <v>16</v>
          </cell>
          <cell r="H904">
            <v>1</v>
          </cell>
          <cell r="I904">
            <v>47</v>
          </cell>
          <cell r="J904">
            <v>92</v>
          </cell>
          <cell r="K904">
            <v>438</v>
          </cell>
        </row>
        <row r="905">
          <cell r="B905" t="str">
            <v>061303</v>
          </cell>
          <cell r="C905">
            <v>837</v>
          </cell>
          <cell r="D905">
            <v>438</v>
          </cell>
          <cell r="E905">
            <v>98</v>
          </cell>
          <cell r="F905">
            <v>0</v>
          </cell>
          <cell r="G905">
            <v>528</v>
          </cell>
          <cell r="H905">
            <v>183</v>
          </cell>
          <cell r="I905">
            <v>303</v>
          </cell>
          <cell r="J905">
            <v>21</v>
          </cell>
          <cell r="K905">
            <v>2408</v>
          </cell>
        </row>
        <row r="906">
          <cell r="B906" t="str">
            <v>061304</v>
          </cell>
          <cell r="C906">
            <v>385</v>
          </cell>
          <cell r="D906">
            <v>451</v>
          </cell>
          <cell r="E906">
            <v>58</v>
          </cell>
          <cell r="F906">
            <v>0</v>
          </cell>
          <cell r="G906">
            <v>66</v>
          </cell>
          <cell r="H906">
            <v>20</v>
          </cell>
          <cell r="I906">
            <v>16</v>
          </cell>
          <cell r="J906">
            <v>5</v>
          </cell>
          <cell r="K906">
            <v>1001</v>
          </cell>
        </row>
        <row r="907">
          <cell r="B907" t="str">
            <v>061305</v>
          </cell>
          <cell r="C907">
            <v>96</v>
          </cell>
          <cell r="D907">
            <v>201</v>
          </cell>
          <cell r="E907">
            <v>142</v>
          </cell>
          <cell r="F907">
            <v>1</v>
          </cell>
          <cell r="G907">
            <v>123</v>
          </cell>
          <cell r="H907">
            <v>69</v>
          </cell>
          <cell r="I907">
            <v>66</v>
          </cell>
          <cell r="J907">
            <v>98</v>
          </cell>
          <cell r="K907">
            <v>796</v>
          </cell>
        </row>
        <row r="908">
          <cell r="B908" t="str">
            <v>061306</v>
          </cell>
          <cell r="C908">
            <v>467</v>
          </cell>
          <cell r="D908">
            <v>83</v>
          </cell>
          <cell r="E908">
            <v>1</v>
          </cell>
          <cell r="F908">
            <v>0</v>
          </cell>
          <cell r="G908">
            <v>56</v>
          </cell>
          <cell r="H908">
            <v>11</v>
          </cell>
          <cell r="I908">
            <v>38</v>
          </cell>
          <cell r="J908">
            <v>0</v>
          </cell>
          <cell r="K908">
            <v>656</v>
          </cell>
        </row>
        <row r="909">
          <cell r="B909" t="str">
            <v>061307</v>
          </cell>
          <cell r="C909">
            <v>545</v>
          </cell>
          <cell r="D909">
            <v>171</v>
          </cell>
          <cell r="E909">
            <v>33</v>
          </cell>
          <cell r="F909">
            <v>0</v>
          </cell>
          <cell r="G909">
            <v>281</v>
          </cell>
          <cell r="H909">
            <v>78</v>
          </cell>
          <cell r="I909">
            <v>172</v>
          </cell>
          <cell r="J909">
            <v>1</v>
          </cell>
          <cell r="K909">
            <v>1281</v>
          </cell>
        </row>
        <row r="910">
          <cell r="B910" t="str">
            <v>061308</v>
          </cell>
          <cell r="C910">
            <v>69</v>
          </cell>
          <cell r="D910">
            <v>295</v>
          </cell>
          <cell r="E910">
            <v>15</v>
          </cell>
          <cell r="F910">
            <v>0</v>
          </cell>
          <cell r="G910">
            <v>65</v>
          </cell>
          <cell r="H910">
            <v>26</v>
          </cell>
          <cell r="I910">
            <v>24</v>
          </cell>
          <cell r="J910">
            <v>0</v>
          </cell>
          <cell r="K910">
            <v>494</v>
          </cell>
        </row>
        <row r="911">
          <cell r="B911" t="str">
            <v>061309</v>
          </cell>
          <cell r="C911">
            <v>68</v>
          </cell>
          <cell r="D911">
            <v>13</v>
          </cell>
          <cell r="E911">
            <v>2</v>
          </cell>
          <cell r="F911">
            <v>0</v>
          </cell>
          <cell r="G911">
            <v>15</v>
          </cell>
          <cell r="H911">
            <v>4</v>
          </cell>
          <cell r="I911">
            <v>7</v>
          </cell>
          <cell r="J911">
            <v>0</v>
          </cell>
          <cell r="K911">
            <v>109</v>
          </cell>
        </row>
        <row r="912">
          <cell r="B912" t="str">
            <v>061310</v>
          </cell>
          <cell r="C912">
            <v>242</v>
          </cell>
          <cell r="D912">
            <v>58</v>
          </cell>
          <cell r="E912">
            <v>1</v>
          </cell>
          <cell r="F912">
            <v>0</v>
          </cell>
          <cell r="G912">
            <v>27</v>
          </cell>
          <cell r="H912">
            <v>39</v>
          </cell>
          <cell r="I912">
            <v>5</v>
          </cell>
          <cell r="J912">
            <v>0</v>
          </cell>
          <cell r="K912">
            <v>372</v>
          </cell>
        </row>
        <row r="913">
          <cell r="B913" t="str">
            <v>061311</v>
          </cell>
          <cell r="C913">
            <v>186</v>
          </cell>
          <cell r="D913">
            <v>21</v>
          </cell>
          <cell r="E913">
            <v>1</v>
          </cell>
          <cell r="F913">
            <v>0</v>
          </cell>
          <cell r="G913">
            <v>19</v>
          </cell>
          <cell r="H913">
            <v>1</v>
          </cell>
          <cell r="I913">
            <v>46</v>
          </cell>
          <cell r="J913">
            <v>534</v>
          </cell>
          <cell r="K913">
            <v>808</v>
          </cell>
        </row>
        <row r="914">
          <cell r="B914" t="str">
            <v>070101</v>
          </cell>
          <cell r="C914">
            <v>93240</v>
          </cell>
          <cell r="D914">
            <v>11391</v>
          </cell>
          <cell r="E914">
            <v>810</v>
          </cell>
          <cell r="F914">
            <v>1179</v>
          </cell>
          <cell r="G914">
            <v>497</v>
          </cell>
          <cell r="H914">
            <v>1</v>
          </cell>
          <cell r="I914">
            <v>2</v>
          </cell>
          <cell r="J914">
            <v>351</v>
          </cell>
          <cell r="K914">
            <v>107471</v>
          </cell>
        </row>
        <row r="915">
          <cell r="B915" t="str">
            <v>070102</v>
          </cell>
          <cell r="C915">
            <v>16361</v>
          </cell>
          <cell r="D915">
            <v>2662</v>
          </cell>
          <cell r="E915">
            <v>17</v>
          </cell>
          <cell r="F915">
            <v>7</v>
          </cell>
          <cell r="G915">
            <v>9</v>
          </cell>
          <cell r="H915">
            <v>0</v>
          </cell>
          <cell r="I915">
            <v>0</v>
          </cell>
          <cell r="J915">
            <v>17</v>
          </cell>
          <cell r="K915">
            <v>19073</v>
          </cell>
        </row>
        <row r="916">
          <cell r="B916" t="str">
            <v>070103</v>
          </cell>
          <cell r="C916">
            <v>8503</v>
          </cell>
          <cell r="D916">
            <v>1574</v>
          </cell>
          <cell r="E916">
            <v>31</v>
          </cell>
          <cell r="F916">
            <v>5</v>
          </cell>
          <cell r="G916">
            <v>399</v>
          </cell>
          <cell r="H916">
            <v>0</v>
          </cell>
          <cell r="I916">
            <v>0</v>
          </cell>
          <cell r="J916">
            <v>8</v>
          </cell>
          <cell r="K916">
            <v>10520</v>
          </cell>
        </row>
        <row r="917">
          <cell r="B917" t="str">
            <v>070104</v>
          </cell>
          <cell r="C917">
            <v>14507</v>
          </cell>
          <cell r="D917">
            <v>1994</v>
          </cell>
          <cell r="E917">
            <v>7</v>
          </cell>
          <cell r="F917">
            <v>6</v>
          </cell>
          <cell r="G917">
            <v>7</v>
          </cell>
          <cell r="H917">
            <v>0</v>
          </cell>
          <cell r="I917">
            <v>0</v>
          </cell>
          <cell r="J917">
            <v>26</v>
          </cell>
          <cell r="K917">
            <v>16547</v>
          </cell>
        </row>
        <row r="918">
          <cell r="B918" t="str">
            <v>070105</v>
          </cell>
          <cell r="C918">
            <v>950</v>
          </cell>
          <cell r="D918">
            <v>219</v>
          </cell>
          <cell r="E918">
            <v>0</v>
          </cell>
          <cell r="F918">
            <v>0</v>
          </cell>
          <cell r="G918">
            <v>1</v>
          </cell>
          <cell r="H918">
            <v>0</v>
          </cell>
          <cell r="I918">
            <v>0</v>
          </cell>
          <cell r="J918">
            <v>1</v>
          </cell>
          <cell r="K918">
            <v>1171</v>
          </cell>
        </row>
        <row r="919">
          <cell r="B919" t="str">
            <v>070106</v>
          </cell>
          <cell r="C919">
            <v>49334</v>
          </cell>
          <cell r="D919">
            <v>5346</v>
          </cell>
          <cell r="E919">
            <v>14516</v>
          </cell>
          <cell r="F919">
            <v>9010</v>
          </cell>
          <cell r="G919">
            <v>604</v>
          </cell>
          <cell r="H919">
            <v>0</v>
          </cell>
          <cell r="I919">
            <v>0</v>
          </cell>
          <cell r="J919">
            <v>883</v>
          </cell>
          <cell r="K919">
            <v>79693</v>
          </cell>
        </row>
        <row r="920">
          <cell r="B920" t="str">
            <v>070107</v>
          </cell>
          <cell r="C920">
            <v>8873</v>
          </cell>
          <cell r="D920">
            <v>547</v>
          </cell>
          <cell r="E920">
            <v>575</v>
          </cell>
          <cell r="F920">
            <v>156</v>
          </cell>
          <cell r="G920">
            <v>27</v>
          </cell>
          <cell r="H920">
            <v>1</v>
          </cell>
          <cell r="I920">
            <v>0</v>
          </cell>
          <cell r="J920">
            <v>166</v>
          </cell>
          <cell r="K920">
            <v>10345</v>
          </cell>
        </row>
        <row r="921">
          <cell r="B921" t="str">
            <v>080101</v>
          </cell>
          <cell r="C921">
            <v>21036</v>
          </cell>
          <cell r="D921">
            <v>3038</v>
          </cell>
          <cell r="E921">
            <v>927</v>
          </cell>
          <cell r="F921">
            <v>84</v>
          </cell>
          <cell r="G921">
            <v>666</v>
          </cell>
          <cell r="H921">
            <v>350</v>
          </cell>
          <cell r="I921">
            <v>14</v>
          </cell>
          <cell r="J921">
            <v>57</v>
          </cell>
          <cell r="K921">
            <v>26172</v>
          </cell>
        </row>
        <row r="922">
          <cell r="B922" t="str">
            <v>080102</v>
          </cell>
          <cell r="C922">
            <v>248</v>
          </cell>
          <cell r="D922">
            <v>317</v>
          </cell>
          <cell r="E922">
            <v>71</v>
          </cell>
          <cell r="F922">
            <v>0</v>
          </cell>
          <cell r="G922">
            <v>48</v>
          </cell>
          <cell r="H922">
            <v>18</v>
          </cell>
          <cell r="I922">
            <v>9</v>
          </cell>
          <cell r="J922">
            <v>5</v>
          </cell>
          <cell r="K922">
            <v>716</v>
          </cell>
        </row>
        <row r="923">
          <cell r="B923" t="str">
            <v>080103</v>
          </cell>
          <cell r="C923">
            <v>209</v>
          </cell>
          <cell r="D923">
            <v>374</v>
          </cell>
          <cell r="E923">
            <v>21</v>
          </cell>
          <cell r="F923">
            <v>2</v>
          </cell>
          <cell r="G923">
            <v>22</v>
          </cell>
          <cell r="H923">
            <v>14</v>
          </cell>
          <cell r="I923">
            <v>3</v>
          </cell>
          <cell r="J923">
            <v>17</v>
          </cell>
          <cell r="K923">
            <v>662</v>
          </cell>
        </row>
        <row r="924">
          <cell r="B924" t="str">
            <v>080104</v>
          </cell>
          <cell r="C924">
            <v>9415</v>
          </cell>
          <cell r="D924">
            <v>1317</v>
          </cell>
          <cell r="E924">
            <v>387</v>
          </cell>
          <cell r="F924">
            <v>111</v>
          </cell>
          <cell r="G924">
            <v>320</v>
          </cell>
          <cell r="H924">
            <v>187</v>
          </cell>
          <cell r="I924">
            <v>41</v>
          </cell>
          <cell r="J924">
            <v>103</v>
          </cell>
          <cell r="K924">
            <v>11881</v>
          </cell>
        </row>
        <row r="925">
          <cell r="B925" t="str">
            <v>080105</v>
          </cell>
          <cell r="C925">
            <v>21393</v>
          </cell>
          <cell r="D925">
            <v>2700</v>
          </cell>
          <cell r="E925">
            <v>768</v>
          </cell>
          <cell r="F925">
            <v>1990</v>
          </cell>
          <cell r="G925">
            <v>388</v>
          </cell>
          <cell r="H925">
            <v>120</v>
          </cell>
          <cell r="I925">
            <v>11</v>
          </cell>
          <cell r="J925">
            <v>119</v>
          </cell>
          <cell r="K925">
            <v>27489</v>
          </cell>
        </row>
        <row r="926">
          <cell r="B926" t="str">
            <v>080106</v>
          </cell>
          <cell r="C926">
            <v>17695</v>
          </cell>
          <cell r="D926">
            <v>3417</v>
          </cell>
          <cell r="E926">
            <v>791</v>
          </cell>
          <cell r="F926">
            <v>98</v>
          </cell>
          <cell r="G926">
            <v>419</v>
          </cell>
          <cell r="H926">
            <v>205</v>
          </cell>
          <cell r="I926">
            <v>22</v>
          </cell>
          <cell r="J926">
            <v>53</v>
          </cell>
          <cell r="K926">
            <v>22700</v>
          </cell>
        </row>
        <row r="927">
          <cell r="B927" t="str">
            <v>080107</v>
          </cell>
          <cell r="C927">
            <v>853</v>
          </cell>
          <cell r="D927">
            <v>159</v>
          </cell>
          <cell r="E927">
            <v>131</v>
          </cell>
          <cell r="F927">
            <v>15</v>
          </cell>
          <cell r="G927">
            <v>93</v>
          </cell>
          <cell r="H927">
            <v>85</v>
          </cell>
          <cell r="I927">
            <v>11</v>
          </cell>
          <cell r="J927">
            <v>4</v>
          </cell>
          <cell r="K927">
            <v>1351</v>
          </cell>
        </row>
        <row r="928">
          <cell r="B928" t="str">
            <v>080108</v>
          </cell>
          <cell r="C928">
            <v>13954</v>
          </cell>
          <cell r="D928">
            <v>1599</v>
          </cell>
          <cell r="E928">
            <v>101</v>
          </cell>
          <cell r="F928">
            <v>2</v>
          </cell>
          <cell r="G928">
            <v>1</v>
          </cell>
          <cell r="H928">
            <v>1</v>
          </cell>
          <cell r="I928">
            <v>0</v>
          </cell>
          <cell r="J928">
            <v>1</v>
          </cell>
          <cell r="K928">
            <v>15659</v>
          </cell>
        </row>
        <row r="929">
          <cell r="B929" t="str">
            <v>080201</v>
          </cell>
          <cell r="C929">
            <v>1031</v>
          </cell>
          <cell r="D929">
            <v>20</v>
          </cell>
          <cell r="E929">
            <v>46</v>
          </cell>
          <cell r="F929">
            <v>1</v>
          </cell>
          <cell r="G929">
            <v>49</v>
          </cell>
          <cell r="H929">
            <v>23</v>
          </cell>
          <cell r="I929">
            <v>32</v>
          </cell>
          <cell r="J929">
            <v>5</v>
          </cell>
          <cell r="K929">
            <v>1207</v>
          </cell>
        </row>
        <row r="930">
          <cell r="B930" t="str">
            <v>080202</v>
          </cell>
          <cell r="C930">
            <v>565</v>
          </cell>
          <cell r="D930">
            <v>27</v>
          </cell>
          <cell r="E930">
            <v>42</v>
          </cell>
          <cell r="F930">
            <v>0</v>
          </cell>
          <cell r="G930">
            <v>9</v>
          </cell>
          <cell r="H930">
            <v>3</v>
          </cell>
          <cell r="I930">
            <v>141</v>
          </cell>
          <cell r="J930">
            <v>1</v>
          </cell>
          <cell r="K930">
            <v>788</v>
          </cell>
        </row>
        <row r="931">
          <cell r="B931" t="str">
            <v>080203</v>
          </cell>
          <cell r="C931">
            <v>609</v>
          </cell>
          <cell r="D931">
            <v>36</v>
          </cell>
          <cell r="E931">
            <v>12</v>
          </cell>
          <cell r="F931">
            <v>0</v>
          </cell>
          <cell r="G931">
            <v>18</v>
          </cell>
          <cell r="H931">
            <v>5</v>
          </cell>
          <cell r="I931">
            <v>15</v>
          </cell>
          <cell r="J931">
            <v>5</v>
          </cell>
          <cell r="K931">
            <v>700</v>
          </cell>
        </row>
        <row r="932">
          <cell r="B932" t="str">
            <v>080204</v>
          </cell>
          <cell r="C932">
            <v>190</v>
          </cell>
          <cell r="D932">
            <v>14</v>
          </cell>
          <cell r="E932">
            <v>6</v>
          </cell>
          <cell r="F932">
            <v>0</v>
          </cell>
          <cell r="G932">
            <v>132</v>
          </cell>
          <cell r="H932">
            <v>44</v>
          </cell>
          <cell r="I932">
            <v>29</v>
          </cell>
          <cell r="J932">
            <v>16</v>
          </cell>
          <cell r="K932">
            <v>431</v>
          </cell>
        </row>
        <row r="933">
          <cell r="B933" t="str">
            <v>080205</v>
          </cell>
          <cell r="C933">
            <v>1703</v>
          </cell>
          <cell r="D933">
            <v>81</v>
          </cell>
          <cell r="E933">
            <v>77</v>
          </cell>
          <cell r="F933">
            <v>0</v>
          </cell>
          <cell r="G933">
            <v>90</v>
          </cell>
          <cell r="H933">
            <v>58</v>
          </cell>
          <cell r="I933">
            <v>13</v>
          </cell>
          <cell r="J933">
            <v>23</v>
          </cell>
          <cell r="K933">
            <v>2045</v>
          </cell>
        </row>
        <row r="934">
          <cell r="B934" t="str">
            <v>080206</v>
          </cell>
          <cell r="C934">
            <v>151</v>
          </cell>
          <cell r="D934">
            <v>454</v>
          </cell>
          <cell r="E934">
            <v>94</v>
          </cell>
          <cell r="F934">
            <v>0</v>
          </cell>
          <cell r="G934">
            <v>20</v>
          </cell>
          <cell r="H934">
            <v>15</v>
          </cell>
          <cell r="I934">
            <v>17</v>
          </cell>
          <cell r="J934">
            <v>4</v>
          </cell>
          <cell r="K934">
            <v>755</v>
          </cell>
        </row>
        <row r="935">
          <cell r="B935" t="str">
            <v>080207</v>
          </cell>
          <cell r="C935">
            <v>553</v>
          </cell>
          <cell r="D935">
            <v>340</v>
          </cell>
          <cell r="E935">
            <v>10</v>
          </cell>
          <cell r="F935">
            <v>1</v>
          </cell>
          <cell r="G935">
            <v>42</v>
          </cell>
          <cell r="H935">
            <v>10</v>
          </cell>
          <cell r="I935">
            <v>19</v>
          </cell>
          <cell r="J935">
            <v>4</v>
          </cell>
          <cell r="K935">
            <v>979</v>
          </cell>
        </row>
        <row r="936">
          <cell r="B936" t="str">
            <v>080301</v>
          </cell>
          <cell r="C936">
            <v>3210</v>
          </cell>
          <cell r="D936">
            <v>1521</v>
          </cell>
          <cell r="E936">
            <v>297</v>
          </cell>
          <cell r="F936">
            <v>8</v>
          </cell>
          <cell r="G936">
            <v>303</v>
          </cell>
          <cell r="H936">
            <v>59</v>
          </cell>
          <cell r="I936">
            <v>14</v>
          </cell>
          <cell r="J936">
            <v>96</v>
          </cell>
          <cell r="K936">
            <v>5508</v>
          </cell>
        </row>
        <row r="937">
          <cell r="B937" t="str">
            <v>080302</v>
          </cell>
          <cell r="C937">
            <v>856</v>
          </cell>
          <cell r="D937">
            <v>950</v>
          </cell>
          <cell r="E937">
            <v>33</v>
          </cell>
          <cell r="F937">
            <v>0</v>
          </cell>
          <cell r="G937">
            <v>75</v>
          </cell>
          <cell r="H937">
            <v>43</v>
          </cell>
          <cell r="I937">
            <v>9</v>
          </cell>
          <cell r="J937">
            <v>12</v>
          </cell>
          <cell r="K937">
            <v>1978</v>
          </cell>
        </row>
        <row r="938">
          <cell r="B938" t="str">
            <v>080303</v>
          </cell>
          <cell r="C938">
            <v>310</v>
          </cell>
          <cell r="D938">
            <v>209</v>
          </cell>
          <cell r="E938">
            <v>16</v>
          </cell>
          <cell r="F938">
            <v>1</v>
          </cell>
          <cell r="G938">
            <v>56</v>
          </cell>
          <cell r="H938">
            <v>20</v>
          </cell>
          <cell r="I938">
            <v>2</v>
          </cell>
          <cell r="J938">
            <v>10</v>
          </cell>
          <cell r="K938">
            <v>624</v>
          </cell>
        </row>
        <row r="939">
          <cell r="B939" t="str">
            <v>080304</v>
          </cell>
          <cell r="C939">
            <v>856</v>
          </cell>
          <cell r="D939">
            <v>81</v>
          </cell>
          <cell r="E939">
            <v>79</v>
          </cell>
          <cell r="F939">
            <v>0</v>
          </cell>
          <cell r="G939">
            <v>93</v>
          </cell>
          <cell r="H939">
            <v>43</v>
          </cell>
          <cell r="I939">
            <v>71</v>
          </cell>
          <cell r="J939">
            <v>14</v>
          </cell>
          <cell r="K939">
            <v>1237</v>
          </cell>
        </row>
        <row r="940">
          <cell r="B940" t="str">
            <v>080305</v>
          </cell>
          <cell r="C940">
            <v>1120</v>
          </cell>
          <cell r="D940">
            <v>57</v>
          </cell>
          <cell r="E940">
            <v>19</v>
          </cell>
          <cell r="F940">
            <v>0</v>
          </cell>
          <cell r="G940">
            <v>102</v>
          </cell>
          <cell r="H940">
            <v>31</v>
          </cell>
          <cell r="I940">
            <v>28</v>
          </cell>
          <cell r="J940">
            <v>11</v>
          </cell>
          <cell r="K940">
            <v>1368</v>
          </cell>
        </row>
        <row r="941">
          <cell r="B941" t="str">
            <v>080306</v>
          </cell>
          <cell r="C941">
            <v>462</v>
          </cell>
          <cell r="D941">
            <v>1400</v>
          </cell>
          <cell r="E941">
            <v>113</v>
          </cell>
          <cell r="F941">
            <v>0</v>
          </cell>
          <cell r="G941">
            <v>95</v>
          </cell>
          <cell r="H941">
            <v>48</v>
          </cell>
          <cell r="I941">
            <v>25</v>
          </cell>
          <cell r="J941">
            <v>13</v>
          </cell>
          <cell r="K941">
            <v>2156</v>
          </cell>
        </row>
        <row r="942">
          <cell r="B942" t="str">
            <v>080307</v>
          </cell>
          <cell r="C942">
            <v>127</v>
          </cell>
          <cell r="D942">
            <v>397</v>
          </cell>
          <cell r="E942">
            <v>15</v>
          </cell>
          <cell r="F942">
            <v>0</v>
          </cell>
          <cell r="G942">
            <v>264</v>
          </cell>
          <cell r="H942">
            <v>137</v>
          </cell>
          <cell r="I942">
            <v>71</v>
          </cell>
          <cell r="J942">
            <v>3</v>
          </cell>
          <cell r="K942">
            <v>1014</v>
          </cell>
        </row>
        <row r="943">
          <cell r="B943" t="str">
            <v>080308</v>
          </cell>
          <cell r="C943">
            <v>505</v>
          </cell>
          <cell r="D943">
            <v>63</v>
          </cell>
          <cell r="E943">
            <v>29</v>
          </cell>
          <cell r="F943">
            <v>0</v>
          </cell>
          <cell r="G943">
            <v>43</v>
          </cell>
          <cell r="H943">
            <v>30</v>
          </cell>
          <cell r="I943">
            <v>5</v>
          </cell>
          <cell r="J943">
            <v>6</v>
          </cell>
          <cell r="K943">
            <v>681</v>
          </cell>
        </row>
        <row r="944">
          <cell r="B944" t="str">
            <v>080309</v>
          </cell>
          <cell r="C944">
            <v>367</v>
          </cell>
          <cell r="D944">
            <v>525</v>
          </cell>
          <cell r="E944">
            <v>7</v>
          </cell>
          <cell r="F944">
            <v>0</v>
          </cell>
          <cell r="G944">
            <v>25</v>
          </cell>
          <cell r="H944">
            <v>14</v>
          </cell>
          <cell r="I944">
            <v>3</v>
          </cell>
          <cell r="J944">
            <v>20</v>
          </cell>
          <cell r="K944">
            <v>961</v>
          </cell>
        </row>
        <row r="945">
          <cell r="B945" t="str">
            <v>080401</v>
          </cell>
          <cell r="C945">
            <v>3281</v>
          </cell>
          <cell r="D945">
            <v>1741</v>
          </cell>
          <cell r="E945">
            <v>172</v>
          </cell>
          <cell r="F945">
            <v>3</v>
          </cell>
          <cell r="G945">
            <v>186</v>
          </cell>
          <cell r="H945">
            <v>86</v>
          </cell>
          <cell r="I945">
            <v>192</v>
          </cell>
          <cell r="J945">
            <v>43</v>
          </cell>
          <cell r="K945">
            <v>5704</v>
          </cell>
        </row>
        <row r="946">
          <cell r="B946" t="str">
            <v>080402</v>
          </cell>
          <cell r="C946">
            <v>797</v>
          </cell>
          <cell r="D946">
            <v>194</v>
          </cell>
          <cell r="E946">
            <v>8</v>
          </cell>
          <cell r="F946">
            <v>2</v>
          </cell>
          <cell r="G946">
            <v>18</v>
          </cell>
          <cell r="H946">
            <v>9</v>
          </cell>
          <cell r="I946">
            <v>4</v>
          </cell>
          <cell r="J946">
            <v>5</v>
          </cell>
          <cell r="K946">
            <v>1037</v>
          </cell>
        </row>
        <row r="947">
          <cell r="B947" t="str">
            <v>080403</v>
          </cell>
          <cell r="C947">
            <v>730</v>
          </cell>
          <cell r="D947">
            <v>133</v>
          </cell>
          <cell r="E947">
            <v>152</v>
          </cell>
          <cell r="F947">
            <v>0</v>
          </cell>
          <cell r="G947">
            <v>234</v>
          </cell>
          <cell r="H947">
            <v>96</v>
          </cell>
          <cell r="I947">
            <v>28</v>
          </cell>
          <cell r="J947">
            <v>2</v>
          </cell>
          <cell r="K947">
            <v>1375</v>
          </cell>
        </row>
        <row r="948">
          <cell r="B948" t="str">
            <v>080404</v>
          </cell>
          <cell r="C948">
            <v>765</v>
          </cell>
          <cell r="D948">
            <v>502</v>
          </cell>
          <cell r="E948">
            <v>61</v>
          </cell>
          <cell r="F948">
            <v>1</v>
          </cell>
          <cell r="G948">
            <v>263</v>
          </cell>
          <cell r="H948">
            <v>79</v>
          </cell>
          <cell r="I948">
            <v>114</v>
          </cell>
          <cell r="J948">
            <v>14</v>
          </cell>
          <cell r="K948">
            <v>1799</v>
          </cell>
        </row>
        <row r="949">
          <cell r="B949" t="str">
            <v>080405</v>
          </cell>
          <cell r="C949">
            <v>1127</v>
          </cell>
          <cell r="D949">
            <v>1191</v>
          </cell>
          <cell r="E949">
            <v>167</v>
          </cell>
          <cell r="F949">
            <v>35</v>
          </cell>
          <cell r="G949">
            <v>135</v>
          </cell>
          <cell r="H949">
            <v>39</v>
          </cell>
          <cell r="I949">
            <v>48</v>
          </cell>
          <cell r="J949">
            <v>42</v>
          </cell>
          <cell r="K949">
            <v>2784</v>
          </cell>
        </row>
        <row r="950">
          <cell r="B950" t="str">
            <v>080406</v>
          </cell>
          <cell r="C950">
            <v>1213</v>
          </cell>
          <cell r="D950">
            <v>97</v>
          </cell>
          <cell r="E950">
            <v>8</v>
          </cell>
          <cell r="F950">
            <v>3</v>
          </cell>
          <cell r="G950">
            <v>55</v>
          </cell>
          <cell r="H950">
            <v>23</v>
          </cell>
          <cell r="I950">
            <v>23</v>
          </cell>
          <cell r="J950">
            <v>31</v>
          </cell>
          <cell r="K950">
            <v>1453</v>
          </cell>
        </row>
        <row r="951">
          <cell r="B951" t="str">
            <v>080407</v>
          </cell>
          <cell r="C951">
            <v>458</v>
          </cell>
          <cell r="D951">
            <v>275</v>
          </cell>
          <cell r="E951">
            <v>54</v>
          </cell>
          <cell r="F951">
            <v>0</v>
          </cell>
          <cell r="G951">
            <v>289</v>
          </cell>
          <cell r="H951">
            <v>86</v>
          </cell>
          <cell r="I951">
            <v>17</v>
          </cell>
          <cell r="J951">
            <v>8</v>
          </cell>
          <cell r="K951">
            <v>1187</v>
          </cell>
        </row>
        <row r="952">
          <cell r="B952" t="str">
            <v>080408</v>
          </cell>
          <cell r="C952">
            <v>568</v>
          </cell>
          <cell r="D952">
            <v>836</v>
          </cell>
          <cell r="E952">
            <v>61</v>
          </cell>
          <cell r="F952">
            <v>0</v>
          </cell>
          <cell r="G952">
            <v>799</v>
          </cell>
          <cell r="H952">
            <v>355</v>
          </cell>
          <cell r="I952">
            <v>178</v>
          </cell>
          <cell r="J952">
            <v>37</v>
          </cell>
          <cell r="K952">
            <v>2834</v>
          </cell>
        </row>
        <row r="953">
          <cell r="B953" t="str">
            <v>080501</v>
          </cell>
          <cell r="C953">
            <v>526</v>
          </cell>
          <cell r="D953">
            <v>702</v>
          </cell>
          <cell r="E953">
            <v>119</v>
          </cell>
          <cell r="F953">
            <v>0</v>
          </cell>
          <cell r="G953">
            <v>976</v>
          </cell>
          <cell r="H953">
            <v>335</v>
          </cell>
          <cell r="I953">
            <v>41</v>
          </cell>
          <cell r="J953">
            <v>13</v>
          </cell>
          <cell r="K953">
            <v>2712</v>
          </cell>
        </row>
        <row r="954">
          <cell r="B954" t="str">
            <v>080502</v>
          </cell>
          <cell r="C954">
            <v>597</v>
          </cell>
          <cell r="D954">
            <v>97</v>
          </cell>
          <cell r="E954">
            <v>226</v>
          </cell>
          <cell r="F954">
            <v>1</v>
          </cell>
          <cell r="G954">
            <v>607</v>
          </cell>
          <cell r="H954">
            <v>134</v>
          </cell>
          <cell r="I954">
            <v>46</v>
          </cell>
          <cell r="J954">
            <v>14</v>
          </cell>
          <cell r="K954">
            <v>1722</v>
          </cell>
        </row>
        <row r="955">
          <cell r="B955" t="str">
            <v>080503</v>
          </cell>
          <cell r="C955">
            <v>546</v>
          </cell>
          <cell r="D955">
            <v>271</v>
          </cell>
          <cell r="E955">
            <v>102</v>
          </cell>
          <cell r="F955">
            <v>0</v>
          </cell>
          <cell r="G955">
            <v>433</v>
          </cell>
          <cell r="H955">
            <v>153</v>
          </cell>
          <cell r="I955">
            <v>24</v>
          </cell>
          <cell r="J955">
            <v>10</v>
          </cell>
          <cell r="K955">
            <v>1539</v>
          </cell>
        </row>
        <row r="956">
          <cell r="B956" t="str">
            <v>080504</v>
          </cell>
          <cell r="C956">
            <v>363</v>
          </cell>
          <cell r="D956">
            <v>56</v>
          </cell>
          <cell r="E956">
            <v>46</v>
          </cell>
          <cell r="F956">
            <v>0</v>
          </cell>
          <cell r="G956">
            <v>138</v>
          </cell>
          <cell r="H956">
            <v>47</v>
          </cell>
          <cell r="I956">
            <v>14</v>
          </cell>
          <cell r="J956">
            <v>4</v>
          </cell>
          <cell r="K956">
            <v>668</v>
          </cell>
        </row>
        <row r="957">
          <cell r="B957" t="str">
            <v>080505</v>
          </cell>
          <cell r="C957">
            <v>859</v>
          </cell>
          <cell r="D957">
            <v>260</v>
          </cell>
          <cell r="E957">
            <v>60</v>
          </cell>
          <cell r="F957">
            <v>1</v>
          </cell>
          <cell r="G957">
            <v>158</v>
          </cell>
          <cell r="H957">
            <v>117</v>
          </cell>
          <cell r="I957">
            <v>210</v>
          </cell>
          <cell r="J957">
            <v>7</v>
          </cell>
          <cell r="K957">
            <v>1672</v>
          </cell>
        </row>
        <row r="958">
          <cell r="B958" t="str">
            <v>080506</v>
          </cell>
          <cell r="C958">
            <v>480</v>
          </cell>
          <cell r="D958">
            <v>25</v>
          </cell>
          <cell r="E958">
            <v>9</v>
          </cell>
          <cell r="F958">
            <v>0</v>
          </cell>
          <cell r="G958">
            <v>12</v>
          </cell>
          <cell r="H958">
            <v>4</v>
          </cell>
          <cell r="I958">
            <v>3</v>
          </cell>
          <cell r="J958">
            <v>8</v>
          </cell>
          <cell r="K958">
            <v>541</v>
          </cell>
        </row>
        <row r="959">
          <cell r="B959" t="str">
            <v>080507</v>
          </cell>
          <cell r="C959">
            <v>134</v>
          </cell>
          <cell r="D959">
            <v>4</v>
          </cell>
          <cell r="E959">
            <v>90</v>
          </cell>
          <cell r="F959">
            <v>1</v>
          </cell>
          <cell r="G959">
            <v>464</v>
          </cell>
          <cell r="H959">
            <v>165</v>
          </cell>
          <cell r="I959">
            <v>20</v>
          </cell>
          <cell r="J959">
            <v>1</v>
          </cell>
          <cell r="K959">
            <v>879</v>
          </cell>
        </row>
        <row r="960">
          <cell r="B960" t="str">
            <v>080508</v>
          </cell>
          <cell r="C960">
            <v>590</v>
          </cell>
          <cell r="D960">
            <v>41</v>
          </cell>
          <cell r="E960">
            <v>71</v>
          </cell>
          <cell r="F960">
            <v>1</v>
          </cell>
          <cell r="G960">
            <v>47</v>
          </cell>
          <cell r="H960">
            <v>28</v>
          </cell>
          <cell r="I960">
            <v>5</v>
          </cell>
          <cell r="J960">
            <v>3</v>
          </cell>
          <cell r="K960">
            <v>786</v>
          </cell>
        </row>
        <row r="961">
          <cell r="B961" t="str">
            <v>080601</v>
          </cell>
          <cell r="C961">
            <v>11754</v>
          </cell>
          <cell r="D961">
            <v>1623</v>
          </cell>
          <cell r="E961">
            <v>416</v>
          </cell>
          <cell r="F961">
            <v>19</v>
          </cell>
          <cell r="G961">
            <v>796</v>
          </cell>
          <cell r="H961">
            <v>178</v>
          </cell>
          <cell r="I961">
            <v>258</v>
          </cell>
          <cell r="J961">
            <v>177</v>
          </cell>
          <cell r="K961">
            <v>15221</v>
          </cell>
        </row>
        <row r="962">
          <cell r="B962" t="str">
            <v>080602</v>
          </cell>
          <cell r="C962">
            <v>1130</v>
          </cell>
          <cell r="D962">
            <v>37</v>
          </cell>
          <cell r="E962">
            <v>32</v>
          </cell>
          <cell r="F962">
            <v>0</v>
          </cell>
          <cell r="G962">
            <v>143</v>
          </cell>
          <cell r="H962">
            <v>46</v>
          </cell>
          <cell r="I962">
            <v>84</v>
          </cell>
          <cell r="J962">
            <v>2</v>
          </cell>
          <cell r="K962">
            <v>1474</v>
          </cell>
        </row>
        <row r="963">
          <cell r="B963" t="str">
            <v>080603</v>
          </cell>
          <cell r="C963">
            <v>1024</v>
          </cell>
          <cell r="D963">
            <v>91</v>
          </cell>
          <cell r="E963">
            <v>88</v>
          </cell>
          <cell r="F963">
            <v>0</v>
          </cell>
          <cell r="G963">
            <v>107</v>
          </cell>
          <cell r="H963">
            <v>38</v>
          </cell>
          <cell r="I963">
            <v>38</v>
          </cell>
          <cell r="J963">
            <v>4</v>
          </cell>
          <cell r="K963">
            <v>1390</v>
          </cell>
        </row>
        <row r="964">
          <cell r="B964" t="str">
            <v>080604</v>
          </cell>
          <cell r="C964">
            <v>2325</v>
          </cell>
          <cell r="D964">
            <v>110</v>
          </cell>
          <cell r="E964">
            <v>54</v>
          </cell>
          <cell r="F964">
            <v>1</v>
          </cell>
          <cell r="G964">
            <v>244</v>
          </cell>
          <cell r="H964">
            <v>86</v>
          </cell>
          <cell r="I964">
            <v>95</v>
          </cell>
          <cell r="J964">
            <v>21</v>
          </cell>
          <cell r="K964">
            <v>2936</v>
          </cell>
        </row>
        <row r="965">
          <cell r="B965" t="str">
            <v>080605</v>
          </cell>
          <cell r="C965">
            <v>1033</v>
          </cell>
          <cell r="D965">
            <v>442</v>
          </cell>
          <cell r="E965">
            <v>196</v>
          </cell>
          <cell r="F965">
            <v>6</v>
          </cell>
          <cell r="G965">
            <v>332</v>
          </cell>
          <cell r="H965">
            <v>110</v>
          </cell>
          <cell r="I965">
            <v>140</v>
          </cell>
          <cell r="J965">
            <v>20</v>
          </cell>
          <cell r="K965">
            <v>2279</v>
          </cell>
        </row>
        <row r="966">
          <cell r="B966" t="str">
            <v>080606</v>
          </cell>
          <cell r="C966">
            <v>1001</v>
          </cell>
          <cell r="D966">
            <v>128</v>
          </cell>
          <cell r="E966">
            <v>56</v>
          </cell>
          <cell r="F966">
            <v>0</v>
          </cell>
          <cell r="G966">
            <v>139</v>
          </cell>
          <cell r="H966">
            <v>49</v>
          </cell>
          <cell r="I966">
            <v>102</v>
          </cell>
          <cell r="J966">
            <v>6</v>
          </cell>
          <cell r="K966">
            <v>1481</v>
          </cell>
        </row>
        <row r="967">
          <cell r="B967" t="str">
            <v>080607</v>
          </cell>
          <cell r="C967">
            <v>819</v>
          </cell>
          <cell r="D967">
            <v>8</v>
          </cell>
          <cell r="E967">
            <v>12</v>
          </cell>
          <cell r="F967">
            <v>0</v>
          </cell>
          <cell r="G967">
            <v>8</v>
          </cell>
          <cell r="H967">
            <v>3</v>
          </cell>
          <cell r="I967">
            <v>5</v>
          </cell>
          <cell r="J967">
            <v>9</v>
          </cell>
          <cell r="K967">
            <v>864</v>
          </cell>
        </row>
        <row r="968">
          <cell r="B968" t="str">
            <v>080608</v>
          </cell>
          <cell r="C968">
            <v>1390</v>
          </cell>
          <cell r="D968">
            <v>28</v>
          </cell>
          <cell r="E968">
            <v>39</v>
          </cell>
          <cell r="F968">
            <v>0</v>
          </cell>
          <cell r="G968">
            <v>72</v>
          </cell>
          <cell r="H968">
            <v>26</v>
          </cell>
          <cell r="I968">
            <v>15</v>
          </cell>
          <cell r="J968">
            <v>7</v>
          </cell>
          <cell r="K968">
            <v>1577</v>
          </cell>
        </row>
        <row r="969">
          <cell r="B969" t="str">
            <v>080701</v>
          </cell>
          <cell r="C969">
            <v>3690</v>
          </cell>
          <cell r="D969">
            <v>1251</v>
          </cell>
          <cell r="E969">
            <v>780</v>
          </cell>
          <cell r="F969">
            <v>7</v>
          </cell>
          <cell r="G969">
            <v>751</v>
          </cell>
          <cell r="H969">
            <v>262</v>
          </cell>
          <cell r="I969">
            <v>151</v>
          </cell>
          <cell r="J969">
            <v>98</v>
          </cell>
          <cell r="K969">
            <v>6990</v>
          </cell>
        </row>
        <row r="970">
          <cell r="B970" t="str">
            <v>080702</v>
          </cell>
          <cell r="C970">
            <v>94</v>
          </cell>
          <cell r="D970">
            <v>912</v>
          </cell>
          <cell r="E970">
            <v>128</v>
          </cell>
          <cell r="F970">
            <v>0</v>
          </cell>
          <cell r="G970">
            <v>59</v>
          </cell>
          <cell r="H970">
            <v>13</v>
          </cell>
          <cell r="I970">
            <v>22</v>
          </cell>
          <cell r="J970">
            <v>12</v>
          </cell>
          <cell r="K970">
            <v>1240</v>
          </cell>
        </row>
        <row r="971">
          <cell r="B971" t="str">
            <v>080703</v>
          </cell>
          <cell r="C971">
            <v>948</v>
          </cell>
          <cell r="D971">
            <v>56</v>
          </cell>
          <cell r="E971">
            <v>158</v>
          </cell>
          <cell r="F971">
            <v>2</v>
          </cell>
          <cell r="G971">
            <v>614</v>
          </cell>
          <cell r="H971">
            <v>192</v>
          </cell>
          <cell r="I971">
            <v>45</v>
          </cell>
          <cell r="J971">
            <v>9</v>
          </cell>
          <cell r="K971">
            <v>2024</v>
          </cell>
        </row>
        <row r="972">
          <cell r="B972" t="str">
            <v>080704</v>
          </cell>
          <cell r="C972">
            <v>497</v>
          </cell>
          <cell r="D972">
            <v>1383</v>
          </cell>
          <cell r="E972">
            <v>64</v>
          </cell>
          <cell r="F972">
            <v>0</v>
          </cell>
          <cell r="G972">
            <v>192</v>
          </cell>
          <cell r="H972">
            <v>57</v>
          </cell>
          <cell r="I972">
            <v>81</v>
          </cell>
          <cell r="J972">
            <v>21</v>
          </cell>
          <cell r="K972">
            <v>2295</v>
          </cell>
        </row>
        <row r="973">
          <cell r="B973" t="str">
            <v>080705</v>
          </cell>
          <cell r="C973">
            <v>313</v>
          </cell>
          <cell r="D973">
            <v>167</v>
          </cell>
          <cell r="E973">
            <v>735</v>
          </cell>
          <cell r="F973">
            <v>1</v>
          </cell>
          <cell r="G973">
            <v>1217</v>
          </cell>
          <cell r="H973">
            <v>426</v>
          </cell>
          <cell r="I973">
            <v>311</v>
          </cell>
          <cell r="J973">
            <v>6</v>
          </cell>
          <cell r="K973">
            <v>3176</v>
          </cell>
        </row>
        <row r="974">
          <cell r="B974" t="str">
            <v>080706</v>
          </cell>
          <cell r="C974">
            <v>756</v>
          </cell>
          <cell r="D974">
            <v>298</v>
          </cell>
          <cell r="E974">
            <v>60</v>
          </cell>
          <cell r="F974">
            <v>0</v>
          </cell>
          <cell r="G974">
            <v>135</v>
          </cell>
          <cell r="H974">
            <v>52</v>
          </cell>
          <cell r="I974">
            <v>22</v>
          </cell>
          <cell r="J974">
            <v>19</v>
          </cell>
          <cell r="K974">
            <v>1342</v>
          </cell>
        </row>
        <row r="975">
          <cell r="B975" t="str">
            <v>080707</v>
          </cell>
          <cell r="C975">
            <v>661</v>
          </cell>
          <cell r="D975">
            <v>61</v>
          </cell>
          <cell r="E975">
            <v>131</v>
          </cell>
          <cell r="F975">
            <v>0</v>
          </cell>
          <cell r="G975">
            <v>142</v>
          </cell>
          <cell r="H975">
            <v>38</v>
          </cell>
          <cell r="I975">
            <v>44</v>
          </cell>
          <cell r="J975">
            <v>15</v>
          </cell>
          <cell r="K975">
            <v>1092</v>
          </cell>
        </row>
        <row r="976">
          <cell r="B976" t="str">
            <v>080708</v>
          </cell>
          <cell r="C976">
            <v>1252</v>
          </cell>
          <cell r="D976">
            <v>109</v>
          </cell>
          <cell r="E976">
            <v>204</v>
          </cell>
          <cell r="F976">
            <v>2</v>
          </cell>
          <cell r="G976">
            <v>596</v>
          </cell>
          <cell r="H976">
            <v>228</v>
          </cell>
          <cell r="I976">
            <v>90</v>
          </cell>
          <cell r="J976">
            <v>10</v>
          </cell>
          <cell r="K976">
            <v>2491</v>
          </cell>
        </row>
        <row r="977">
          <cell r="B977" t="str">
            <v>080801</v>
          </cell>
          <cell r="C977">
            <v>6514</v>
          </cell>
          <cell r="D977">
            <v>1202</v>
          </cell>
          <cell r="E977">
            <v>353</v>
          </cell>
          <cell r="F977">
            <v>245</v>
          </cell>
          <cell r="G977">
            <v>645</v>
          </cell>
          <cell r="H977">
            <v>212</v>
          </cell>
          <cell r="I977">
            <v>216</v>
          </cell>
          <cell r="J977">
            <v>55</v>
          </cell>
          <cell r="K977">
            <v>9442</v>
          </cell>
        </row>
        <row r="978">
          <cell r="B978" t="str">
            <v>080802</v>
          </cell>
          <cell r="C978">
            <v>74</v>
          </cell>
          <cell r="D978">
            <v>93</v>
          </cell>
          <cell r="E978">
            <v>5</v>
          </cell>
          <cell r="F978">
            <v>0</v>
          </cell>
          <cell r="G978">
            <v>95</v>
          </cell>
          <cell r="H978">
            <v>40</v>
          </cell>
          <cell r="I978">
            <v>20</v>
          </cell>
          <cell r="J978">
            <v>6</v>
          </cell>
          <cell r="K978">
            <v>333</v>
          </cell>
        </row>
        <row r="979">
          <cell r="B979" t="str">
            <v>080803</v>
          </cell>
          <cell r="C979">
            <v>754</v>
          </cell>
          <cell r="D979">
            <v>250</v>
          </cell>
          <cell r="E979">
            <v>803</v>
          </cell>
          <cell r="F979">
            <v>2</v>
          </cell>
          <cell r="G979">
            <v>1188</v>
          </cell>
          <cell r="H979">
            <v>345</v>
          </cell>
          <cell r="I979">
            <v>261</v>
          </cell>
          <cell r="J979">
            <v>7</v>
          </cell>
          <cell r="K979">
            <v>3610</v>
          </cell>
        </row>
        <row r="980">
          <cell r="B980" t="str">
            <v>080804</v>
          </cell>
          <cell r="C980">
            <v>37</v>
          </cell>
          <cell r="D980">
            <v>14</v>
          </cell>
          <cell r="E980">
            <v>13</v>
          </cell>
          <cell r="F980">
            <v>0</v>
          </cell>
          <cell r="G980">
            <v>249</v>
          </cell>
          <cell r="H980">
            <v>86</v>
          </cell>
          <cell r="I980">
            <v>79</v>
          </cell>
          <cell r="J980">
            <v>0</v>
          </cell>
          <cell r="K980">
            <v>478</v>
          </cell>
        </row>
        <row r="981">
          <cell r="B981" t="str">
            <v>080805</v>
          </cell>
          <cell r="C981">
            <v>118</v>
          </cell>
          <cell r="D981">
            <v>696</v>
          </cell>
          <cell r="E981">
            <v>72</v>
          </cell>
          <cell r="F981">
            <v>0</v>
          </cell>
          <cell r="G981">
            <v>445</v>
          </cell>
          <cell r="H981">
            <v>127</v>
          </cell>
          <cell r="I981">
            <v>184</v>
          </cell>
          <cell r="J981">
            <v>12</v>
          </cell>
          <cell r="K981">
            <v>1654</v>
          </cell>
        </row>
        <row r="982">
          <cell r="B982" t="str">
            <v>080806</v>
          </cell>
          <cell r="C982">
            <v>89</v>
          </cell>
          <cell r="D982">
            <v>221</v>
          </cell>
          <cell r="E982">
            <v>74</v>
          </cell>
          <cell r="F982">
            <v>1</v>
          </cell>
          <cell r="G982">
            <v>435</v>
          </cell>
          <cell r="H982">
            <v>152</v>
          </cell>
          <cell r="I982">
            <v>44</v>
          </cell>
          <cell r="J982">
            <v>0</v>
          </cell>
          <cell r="K982">
            <v>1016</v>
          </cell>
        </row>
        <row r="983">
          <cell r="B983" t="str">
            <v>080807</v>
          </cell>
          <cell r="C983">
            <v>230</v>
          </cell>
          <cell r="D983">
            <v>7</v>
          </cell>
          <cell r="E983">
            <v>19</v>
          </cell>
          <cell r="F983">
            <v>1</v>
          </cell>
          <cell r="G983">
            <v>261</v>
          </cell>
          <cell r="H983">
            <v>101</v>
          </cell>
          <cell r="I983">
            <v>28</v>
          </cell>
          <cell r="J983">
            <v>0</v>
          </cell>
          <cell r="K983">
            <v>647</v>
          </cell>
        </row>
        <row r="984">
          <cell r="B984" t="str">
            <v>080808</v>
          </cell>
          <cell r="C984">
            <v>23</v>
          </cell>
          <cell r="D984">
            <v>440</v>
          </cell>
          <cell r="E984">
            <v>13</v>
          </cell>
          <cell r="F984">
            <v>1</v>
          </cell>
          <cell r="G984">
            <v>148</v>
          </cell>
          <cell r="H984">
            <v>55</v>
          </cell>
          <cell r="I984">
            <v>48</v>
          </cell>
          <cell r="J984">
            <v>1</v>
          </cell>
          <cell r="K984">
            <v>729</v>
          </cell>
        </row>
        <row r="985">
          <cell r="B985" t="str">
            <v>080901</v>
          </cell>
          <cell r="C985">
            <v>3690</v>
          </cell>
          <cell r="D985">
            <v>1365</v>
          </cell>
          <cell r="E985">
            <v>29</v>
          </cell>
          <cell r="F985">
            <v>5</v>
          </cell>
          <cell r="G985">
            <v>496</v>
          </cell>
          <cell r="H985">
            <v>207</v>
          </cell>
          <cell r="I985">
            <v>121</v>
          </cell>
          <cell r="J985">
            <v>6</v>
          </cell>
          <cell r="K985">
            <v>5919</v>
          </cell>
        </row>
        <row r="986">
          <cell r="B986" t="str">
            <v>080902</v>
          </cell>
          <cell r="C986">
            <v>1430</v>
          </cell>
          <cell r="D986">
            <v>1424</v>
          </cell>
          <cell r="E986">
            <v>269</v>
          </cell>
          <cell r="F986">
            <v>0</v>
          </cell>
          <cell r="G986">
            <v>2437</v>
          </cell>
          <cell r="H986">
            <v>1228</v>
          </cell>
          <cell r="I986">
            <v>316</v>
          </cell>
          <cell r="J986">
            <v>30</v>
          </cell>
          <cell r="K986">
            <v>7134</v>
          </cell>
        </row>
        <row r="987">
          <cell r="B987" t="str">
            <v>080903</v>
          </cell>
          <cell r="C987">
            <v>1333</v>
          </cell>
          <cell r="D987">
            <v>178</v>
          </cell>
          <cell r="E987">
            <v>36</v>
          </cell>
          <cell r="F987">
            <v>0</v>
          </cell>
          <cell r="G987">
            <v>83</v>
          </cell>
          <cell r="H987">
            <v>12</v>
          </cell>
          <cell r="I987">
            <v>34</v>
          </cell>
          <cell r="J987">
            <v>26</v>
          </cell>
          <cell r="K987">
            <v>1702</v>
          </cell>
        </row>
        <row r="988">
          <cell r="B988" t="str">
            <v>080904</v>
          </cell>
          <cell r="C988">
            <v>736</v>
          </cell>
          <cell r="D988">
            <v>146</v>
          </cell>
          <cell r="E988">
            <v>8</v>
          </cell>
          <cell r="F988">
            <v>0</v>
          </cell>
          <cell r="G988">
            <v>299</v>
          </cell>
          <cell r="H988">
            <v>207</v>
          </cell>
          <cell r="I988">
            <v>21</v>
          </cell>
          <cell r="J988">
            <v>19</v>
          </cell>
          <cell r="K988">
            <v>1436</v>
          </cell>
        </row>
        <row r="989">
          <cell r="B989" t="str">
            <v>080905</v>
          </cell>
          <cell r="C989">
            <v>150</v>
          </cell>
          <cell r="D989">
            <v>459</v>
          </cell>
          <cell r="E989">
            <v>4</v>
          </cell>
          <cell r="F989">
            <v>0</v>
          </cell>
          <cell r="G989">
            <v>657</v>
          </cell>
          <cell r="H989">
            <v>191</v>
          </cell>
          <cell r="I989">
            <v>102</v>
          </cell>
          <cell r="J989">
            <v>12</v>
          </cell>
          <cell r="K989">
            <v>1575</v>
          </cell>
        </row>
        <row r="990">
          <cell r="B990" t="str">
            <v>080906</v>
          </cell>
          <cell r="C990">
            <v>1205</v>
          </cell>
          <cell r="D990">
            <v>1211</v>
          </cell>
          <cell r="E990">
            <v>310</v>
          </cell>
          <cell r="F990">
            <v>1</v>
          </cell>
          <cell r="G990">
            <v>517</v>
          </cell>
          <cell r="H990">
            <v>1378</v>
          </cell>
          <cell r="I990">
            <v>152</v>
          </cell>
          <cell r="J990">
            <v>27</v>
          </cell>
          <cell r="K990">
            <v>4801</v>
          </cell>
        </row>
        <row r="991">
          <cell r="B991" t="str">
            <v>080907</v>
          </cell>
          <cell r="C991">
            <v>2307</v>
          </cell>
          <cell r="D991">
            <v>1509</v>
          </cell>
          <cell r="E991">
            <v>100</v>
          </cell>
          <cell r="F991">
            <v>0</v>
          </cell>
          <cell r="G991">
            <v>115</v>
          </cell>
          <cell r="H991">
            <v>70</v>
          </cell>
          <cell r="I991">
            <v>74</v>
          </cell>
          <cell r="J991">
            <v>57</v>
          </cell>
          <cell r="K991">
            <v>4232</v>
          </cell>
        </row>
        <row r="992">
          <cell r="B992" t="str">
            <v>080908</v>
          </cell>
          <cell r="C992">
            <v>854</v>
          </cell>
          <cell r="D992">
            <v>827</v>
          </cell>
          <cell r="E992">
            <v>39</v>
          </cell>
          <cell r="F992">
            <v>1</v>
          </cell>
          <cell r="G992">
            <v>140</v>
          </cell>
          <cell r="H992">
            <v>48</v>
          </cell>
          <cell r="I992">
            <v>36</v>
          </cell>
          <cell r="J992">
            <v>68</v>
          </cell>
          <cell r="K992">
            <v>2013</v>
          </cell>
        </row>
        <row r="993">
          <cell r="B993" t="str">
            <v>080909</v>
          </cell>
          <cell r="C993">
            <v>632</v>
          </cell>
          <cell r="D993">
            <v>1094</v>
          </cell>
          <cell r="E993">
            <v>215</v>
          </cell>
          <cell r="F993">
            <v>0</v>
          </cell>
          <cell r="G993">
            <v>562</v>
          </cell>
          <cell r="H993">
            <v>366</v>
          </cell>
          <cell r="I993">
            <v>119</v>
          </cell>
          <cell r="J993">
            <v>13</v>
          </cell>
          <cell r="K993">
            <v>3001</v>
          </cell>
        </row>
        <row r="994">
          <cell r="B994" t="str">
            <v>080910</v>
          </cell>
          <cell r="C994">
            <v>3156</v>
          </cell>
          <cell r="D994">
            <v>2170</v>
          </cell>
          <cell r="E994">
            <v>160</v>
          </cell>
          <cell r="F994">
            <v>0</v>
          </cell>
          <cell r="G994">
            <v>101</v>
          </cell>
          <cell r="H994">
            <v>41</v>
          </cell>
          <cell r="I994">
            <v>112</v>
          </cell>
          <cell r="J994">
            <v>24</v>
          </cell>
          <cell r="K994">
            <v>5764</v>
          </cell>
        </row>
        <row r="995">
          <cell r="B995" t="str">
            <v>080911</v>
          </cell>
          <cell r="C995">
            <v>985</v>
          </cell>
          <cell r="D995">
            <v>8</v>
          </cell>
          <cell r="E995">
            <v>20</v>
          </cell>
          <cell r="F995">
            <v>0</v>
          </cell>
          <cell r="G995">
            <v>189</v>
          </cell>
          <cell r="H995">
            <v>90</v>
          </cell>
          <cell r="I995">
            <v>8</v>
          </cell>
          <cell r="J995">
            <v>0</v>
          </cell>
          <cell r="K995">
            <v>1300</v>
          </cell>
        </row>
        <row r="996">
          <cell r="B996" t="str">
            <v>080912</v>
          </cell>
          <cell r="C996">
            <v>171</v>
          </cell>
          <cell r="D996">
            <v>190</v>
          </cell>
          <cell r="E996">
            <v>10</v>
          </cell>
          <cell r="F996">
            <v>0</v>
          </cell>
          <cell r="G996">
            <v>39</v>
          </cell>
          <cell r="H996">
            <v>48</v>
          </cell>
          <cell r="I996">
            <v>21</v>
          </cell>
          <cell r="J996">
            <v>1</v>
          </cell>
          <cell r="K996">
            <v>480</v>
          </cell>
        </row>
        <row r="997">
          <cell r="B997" t="str">
            <v>080913</v>
          </cell>
          <cell r="C997">
            <v>191</v>
          </cell>
          <cell r="D997">
            <v>102</v>
          </cell>
          <cell r="E997">
            <v>21</v>
          </cell>
          <cell r="F997">
            <v>1</v>
          </cell>
          <cell r="G997">
            <v>83</v>
          </cell>
          <cell r="H997">
            <v>30</v>
          </cell>
          <cell r="I997">
            <v>88</v>
          </cell>
          <cell r="J997">
            <v>14</v>
          </cell>
          <cell r="K997">
            <v>530</v>
          </cell>
        </row>
        <row r="998">
          <cell r="B998" t="str">
            <v>080914</v>
          </cell>
          <cell r="C998">
            <v>59</v>
          </cell>
          <cell r="D998">
            <v>97</v>
          </cell>
          <cell r="E998">
            <v>370</v>
          </cell>
          <cell r="F998">
            <v>1</v>
          </cell>
          <cell r="G998">
            <v>363</v>
          </cell>
          <cell r="H998">
            <v>182</v>
          </cell>
          <cell r="I998">
            <v>92</v>
          </cell>
          <cell r="J998">
            <v>4</v>
          </cell>
          <cell r="K998">
            <v>1168</v>
          </cell>
        </row>
        <row r="999">
          <cell r="B999" t="str">
            <v>081001</v>
          </cell>
          <cell r="C999">
            <v>740</v>
          </cell>
          <cell r="D999">
            <v>83</v>
          </cell>
          <cell r="E999">
            <v>47</v>
          </cell>
          <cell r="F999">
            <v>0</v>
          </cell>
          <cell r="G999">
            <v>43</v>
          </cell>
          <cell r="H999">
            <v>15</v>
          </cell>
          <cell r="I999">
            <v>20</v>
          </cell>
          <cell r="J999">
            <v>6</v>
          </cell>
          <cell r="K999">
            <v>954</v>
          </cell>
        </row>
        <row r="1000">
          <cell r="B1000" t="str">
            <v>081002</v>
          </cell>
          <cell r="C1000">
            <v>358</v>
          </cell>
          <cell r="D1000">
            <v>444</v>
          </cell>
          <cell r="E1000">
            <v>14</v>
          </cell>
          <cell r="F1000">
            <v>0</v>
          </cell>
          <cell r="G1000">
            <v>94</v>
          </cell>
          <cell r="H1000">
            <v>36</v>
          </cell>
          <cell r="I1000">
            <v>29</v>
          </cell>
          <cell r="J1000">
            <v>8</v>
          </cell>
          <cell r="K1000">
            <v>983</v>
          </cell>
        </row>
        <row r="1001">
          <cell r="B1001" t="str">
            <v>081003</v>
          </cell>
          <cell r="C1001">
            <v>125</v>
          </cell>
          <cell r="D1001">
            <v>774</v>
          </cell>
          <cell r="E1001">
            <v>22</v>
          </cell>
          <cell r="F1001">
            <v>0</v>
          </cell>
          <cell r="G1001">
            <v>37</v>
          </cell>
          <cell r="H1001">
            <v>10</v>
          </cell>
          <cell r="I1001">
            <v>20</v>
          </cell>
          <cell r="J1001">
            <v>8</v>
          </cell>
          <cell r="K1001">
            <v>996</v>
          </cell>
        </row>
        <row r="1002">
          <cell r="B1002" t="str">
            <v>081004</v>
          </cell>
          <cell r="C1002">
            <v>375</v>
          </cell>
          <cell r="D1002">
            <v>0</v>
          </cell>
          <cell r="E1002">
            <v>7</v>
          </cell>
          <cell r="F1002">
            <v>0</v>
          </cell>
          <cell r="G1002">
            <v>8</v>
          </cell>
          <cell r="H1002">
            <v>1</v>
          </cell>
          <cell r="I1002">
            <v>0</v>
          </cell>
          <cell r="J1002">
            <v>0</v>
          </cell>
          <cell r="K1002">
            <v>391</v>
          </cell>
        </row>
        <row r="1003">
          <cell r="B1003" t="str">
            <v>081005</v>
          </cell>
          <cell r="C1003">
            <v>1114</v>
          </cell>
          <cell r="D1003">
            <v>104</v>
          </cell>
          <cell r="E1003">
            <v>92</v>
          </cell>
          <cell r="F1003">
            <v>0</v>
          </cell>
          <cell r="G1003">
            <v>74</v>
          </cell>
          <cell r="H1003">
            <v>30</v>
          </cell>
          <cell r="I1003">
            <v>28</v>
          </cell>
          <cell r="J1003">
            <v>5</v>
          </cell>
          <cell r="K1003">
            <v>1447</v>
          </cell>
        </row>
        <row r="1004">
          <cell r="B1004" t="str">
            <v>081006</v>
          </cell>
          <cell r="C1004">
            <v>330</v>
          </cell>
          <cell r="D1004">
            <v>680</v>
          </cell>
          <cell r="E1004">
            <v>254</v>
          </cell>
          <cell r="F1004">
            <v>0</v>
          </cell>
          <cell r="G1004">
            <v>149</v>
          </cell>
          <cell r="H1004">
            <v>96</v>
          </cell>
          <cell r="I1004">
            <v>39</v>
          </cell>
          <cell r="J1004">
            <v>17</v>
          </cell>
          <cell r="K1004">
            <v>1565</v>
          </cell>
        </row>
        <row r="1005">
          <cell r="B1005" t="str">
            <v>081007</v>
          </cell>
          <cell r="C1005">
            <v>44</v>
          </cell>
          <cell r="D1005">
            <v>487</v>
          </cell>
          <cell r="E1005">
            <v>5</v>
          </cell>
          <cell r="F1005">
            <v>0</v>
          </cell>
          <cell r="G1005">
            <v>65</v>
          </cell>
          <cell r="H1005">
            <v>39</v>
          </cell>
          <cell r="I1005">
            <v>1</v>
          </cell>
          <cell r="J1005">
            <v>7</v>
          </cell>
          <cell r="K1005">
            <v>648</v>
          </cell>
        </row>
        <row r="1006">
          <cell r="B1006" t="str">
            <v>081008</v>
          </cell>
          <cell r="C1006">
            <v>406</v>
          </cell>
          <cell r="D1006">
            <v>6</v>
          </cell>
          <cell r="E1006">
            <v>2</v>
          </cell>
          <cell r="F1006">
            <v>0</v>
          </cell>
          <cell r="G1006">
            <v>6</v>
          </cell>
          <cell r="H1006">
            <v>7</v>
          </cell>
          <cell r="I1006">
            <v>1</v>
          </cell>
          <cell r="J1006">
            <v>1</v>
          </cell>
          <cell r="K1006">
            <v>429</v>
          </cell>
        </row>
        <row r="1007">
          <cell r="B1007" t="str">
            <v>081009</v>
          </cell>
          <cell r="C1007">
            <v>487</v>
          </cell>
          <cell r="D1007">
            <v>63</v>
          </cell>
          <cell r="E1007">
            <v>13</v>
          </cell>
          <cell r="F1007">
            <v>0</v>
          </cell>
          <cell r="G1007">
            <v>21</v>
          </cell>
          <cell r="H1007">
            <v>7</v>
          </cell>
          <cell r="I1007">
            <v>8</v>
          </cell>
          <cell r="J1007">
            <v>11</v>
          </cell>
          <cell r="K1007">
            <v>610</v>
          </cell>
        </row>
        <row r="1008">
          <cell r="B1008" t="str">
            <v>081101</v>
          </cell>
          <cell r="C1008">
            <v>1226</v>
          </cell>
          <cell r="D1008">
            <v>810</v>
          </cell>
          <cell r="E1008">
            <v>249</v>
          </cell>
          <cell r="F1008">
            <v>3</v>
          </cell>
          <cell r="G1008">
            <v>700</v>
          </cell>
          <cell r="H1008">
            <v>207</v>
          </cell>
          <cell r="I1008">
            <v>78</v>
          </cell>
          <cell r="J1008">
            <v>70</v>
          </cell>
          <cell r="K1008">
            <v>3343</v>
          </cell>
        </row>
        <row r="1009">
          <cell r="B1009" t="str">
            <v>081102</v>
          </cell>
          <cell r="C1009">
            <v>281</v>
          </cell>
          <cell r="D1009">
            <v>200</v>
          </cell>
          <cell r="E1009">
            <v>96</v>
          </cell>
          <cell r="F1009">
            <v>0</v>
          </cell>
          <cell r="G1009">
            <v>86</v>
          </cell>
          <cell r="H1009">
            <v>32</v>
          </cell>
          <cell r="I1009">
            <v>10</v>
          </cell>
          <cell r="J1009">
            <v>6</v>
          </cell>
          <cell r="K1009">
            <v>711</v>
          </cell>
        </row>
        <row r="1010">
          <cell r="B1010" t="str">
            <v>081103</v>
          </cell>
          <cell r="C1010">
            <v>535</v>
          </cell>
          <cell r="D1010">
            <v>620</v>
          </cell>
          <cell r="E1010">
            <v>360</v>
          </cell>
          <cell r="F1010">
            <v>1</v>
          </cell>
          <cell r="G1010">
            <v>645</v>
          </cell>
          <cell r="H1010">
            <v>230</v>
          </cell>
          <cell r="I1010">
            <v>92</v>
          </cell>
          <cell r="J1010">
            <v>10</v>
          </cell>
          <cell r="K1010">
            <v>2493</v>
          </cell>
        </row>
        <row r="1011">
          <cell r="B1011" t="str">
            <v>081104</v>
          </cell>
          <cell r="C1011">
            <v>211</v>
          </cell>
          <cell r="D1011">
            <v>1729</v>
          </cell>
          <cell r="E1011">
            <v>166</v>
          </cell>
          <cell r="F1011">
            <v>0</v>
          </cell>
          <cell r="G1011">
            <v>131</v>
          </cell>
          <cell r="H1011">
            <v>46</v>
          </cell>
          <cell r="I1011">
            <v>6</v>
          </cell>
          <cell r="J1011">
            <v>21</v>
          </cell>
          <cell r="K1011">
            <v>2310</v>
          </cell>
        </row>
        <row r="1012">
          <cell r="B1012" t="str">
            <v>081105</v>
          </cell>
          <cell r="C1012">
            <v>346</v>
          </cell>
          <cell r="D1012">
            <v>1109</v>
          </cell>
          <cell r="E1012">
            <v>174</v>
          </cell>
          <cell r="F1012">
            <v>0</v>
          </cell>
          <cell r="G1012">
            <v>101</v>
          </cell>
          <cell r="H1012">
            <v>35</v>
          </cell>
          <cell r="I1012">
            <v>15</v>
          </cell>
          <cell r="J1012">
            <v>22</v>
          </cell>
          <cell r="K1012">
            <v>1802</v>
          </cell>
        </row>
        <row r="1013">
          <cell r="B1013" t="str">
            <v>081106</v>
          </cell>
          <cell r="C1013">
            <v>32</v>
          </cell>
          <cell r="D1013">
            <v>47</v>
          </cell>
          <cell r="E1013">
            <v>2</v>
          </cell>
          <cell r="F1013">
            <v>0</v>
          </cell>
          <cell r="G1013">
            <v>281</v>
          </cell>
          <cell r="H1013">
            <v>156</v>
          </cell>
          <cell r="I1013">
            <v>722</v>
          </cell>
          <cell r="J1013">
            <v>7</v>
          </cell>
          <cell r="K1013">
            <v>1247</v>
          </cell>
        </row>
        <row r="1014">
          <cell r="B1014" t="str">
            <v>081201</v>
          </cell>
          <cell r="C1014">
            <v>2439</v>
          </cell>
          <cell r="D1014">
            <v>213</v>
          </cell>
          <cell r="E1014">
            <v>57</v>
          </cell>
          <cell r="F1014">
            <v>16</v>
          </cell>
          <cell r="G1014">
            <v>75</v>
          </cell>
          <cell r="H1014">
            <v>19</v>
          </cell>
          <cell r="I1014">
            <v>12</v>
          </cell>
          <cell r="J1014">
            <v>57</v>
          </cell>
          <cell r="K1014">
            <v>2888</v>
          </cell>
        </row>
        <row r="1015">
          <cell r="B1015" t="str">
            <v>081202</v>
          </cell>
          <cell r="C1015">
            <v>1182</v>
          </cell>
          <cell r="D1015">
            <v>128</v>
          </cell>
          <cell r="E1015">
            <v>61</v>
          </cell>
          <cell r="F1015">
            <v>91</v>
          </cell>
          <cell r="G1015">
            <v>20</v>
          </cell>
          <cell r="H1015">
            <v>2</v>
          </cell>
          <cell r="I1015">
            <v>19</v>
          </cell>
          <cell r="J1015">
            <v>8</v>
          </cell>
          <cell r="K1015">
            <v>1511</v>
          </cell>
        </row>
        <row r="1016">
          <cell r="B1016" t="str">
            <v>081203</v>
          </cell>
          <cell r="C1016">
            <v>231</v>
          </cell>
          <cell r="D1016">
            <v>188</v>
          </cell>
          <cell r="E1016">
            <v>19</v>
          </cell>
          <cell r="F1016">
            <v>0</v>
          </cell>
          <cell r="G1016">
            <v>22</v>
          </cell>
          <cell r="H1016">
            <v>11</v>
          </cell>
          <cell r="I1016">
            <v>44</v>
          </cell>
          <cell r="J1016">
            <v>6</v>
          </cell>
          <cell r="K1016">
            <v>521</v>
          </cell>
        </row>
        <row r="1017">
          <cell r="B1017" t="str">
            <v>081204</v>
          </cell>
          <cell r="C1017">
            <v>490</v>
          </cell>
          <cell r="D1017">
            <v>30</v>
          </cell>
          <cell r="E1017">
            <v>48</v>
          </cell>
          <cell r="F1017">
            <v>5</v>
          </cell>
          <cell r="G1017">
            <v>133</v>
          </cell>
          <cell r="H1017">
            <v>63</v>
          </cell>
          <cell r="I1017">
            <v>9</v>
          </cell>
          <cell r="J1017">
            <v>5</v>
          </cell>
          <cell r="K1017">
            <v>783</v>
          </cell>
        </row>
        <row r="1018">
          <cell r="B1018" t="str">
            <v>081205</v>
          </cell>
          <cell r="C1018">
            <v>885</v>
          </cell>
          <cell r="D1018">
            <v>1851</v>
          </cell>
          <cell r="E1018">
            <v>364</v>
          </cell>
          <cell r="F1018">
            <v>2</v>
          </cell>
          <cell r="G1018">
            <v>262</v>
          </cell>
          <cell r="H1018">
            <v>57</v>
          </cell>
          <cell r="I1018">
            <v>19</v>
          </cell>
          <cell r="J1018">
            <v>40</v>
          </cell>
          <cell r="K1018">
            <v>3480</v>
          </cell>
        </row>
        <row r="1019">
          <cell r="B1019" t="str">
            <v>081206</v>
          </cell>
          <cell r="C1019">
            <v>162</v>
          </cell>
          <cell r="D1019">
            <v>746</v>
          </cell>
          <cell r="E1019">
            <v>14</v>
          </cell>
          <cell r="F1019">
            <v>0</v>
          </cell>
          <cell r="G1019">
            <v>176</v>
          </cell>
          <cell r="H1019">
            <v>52</v>
          </cell>
          <cell r="I1019">
            <v>81</v>
          </cell>
          <cell r="J1019">
            <v>16</v>
          </cell>
          <cell r="K1019">
            <v>1247</v>
          </cell>
        </row>
        <row r="1020">
          <cell r="B1020" t="str">
            <v>081207</v>
          </cell>
          <cell r="C1020">
            <v>906</v>
          </cell>
          <cell r="D1020">
            <v>195</v>
          </cell>
          <cell r="E1020">
            <v>47</v>
          </cell>
          <cell r="F1020">
            <v>9</v>
          </cell>
          <cell r="G1020">
            <v>27</v>
          </cell>
          <cell r="H1020">
            <v>10</v>
          </cell>
          <cell r="I1020">
            <v>14</v>
          </cell>
          <cell r="J1020">
            <v>9</v>
          </cell>
          <cell r="K1020">
            <v>1217</v>
          </cell>
        </row>
        <row r="1021">
          <cell r="B1021" t="str">
            <v>081208</v>
          </cell>
          <cell r="C1021">
            <v>388</v>
          </cell>
          <cell r="D1021">
            <v>747</v>
          </cell>
          <cell r="E1021">
            <v>61</v>
          </cell>
          <cell r="F1021">
            <v>4</v>
          </cell>
          <cell r="G1021">
            <v>34</v>
          </cell>
          <cell r="H1021">
            <v>4</v>
          </cell>
          <cell r="I1021">
            <v>3</v>
          </cell>
          <cell r="J1021">
            <v>14</v>
          </cell>
          <cell r="K1021">
            <v>1255</v>
          </cell>
        </row>
        <row r="1022">
          <cell r="B1022" t="str">
            <v>081209</v>
          </cell>
          <cell r="C1022">
            <v>211</v>
          </cell>
          <cell r="D1022">
            <v>368</v>
          </cell>
          <cell r="E1022">
            <v>56</v>
          </cell>
          <cell r="F1022">
            <v>0</v>
          </cell>
          <cell r="G1022">
            <v>383</v>
          </cell>
          <cell r="H1022">
            <v>129</v>
          </cell>
          <cell r="I1022">
            <v>176</v>
          </cell>
          <cell r="J1022">
            <v>10</v>
          </cell>
          <cell r="K1022">
            <v>1333</v>
          </cell>
        </row>
        <row r="1023">
          <cell r="B1023" t="str">
            <v>081210</v>
          </cell>
          <cell r="C1023">
            <v>1943</v>
          </cell>
          <cell r="D1023">
            <v>339</v>
          </cell>
          <cell r="E1023">
            <v>897</v>
          </cell>
          <cell r="F1023">
            <v>2</v>
          </cell>
          <cell r="G1023">
            <v>598</v>
          </cell>
          <cell r="H1023">
            <v>193</v>
          </cell>
          <cell r="I1023">
            <v>181</v>
          </cell>
          <cell r="J1023">
            <v>39</v>
          </cell>
          <cell r="K1023">
            <v>4192</v>
          </cell>
        </row>
        <row r="1024">
          <cell r="B1024" t="str">
            <v>081211</v>
          </cell>
          <cell r="C1024">
            <v>1849</v>
          </cell>
          <cell r="D1024">
            <v>123</v>
          </cell>
          <cell r="E1024">
            <v>160</v>
          </cell>
          <cell r="F1024">
            <v>12</v>
          </cell>
          <cell r="G1024">
            <v>93</v>
          </cell>
          <cell r="H1024">
            <v>21</v>
          </cell>
          <cell r="I1024">
            <v>10</v>
          </cell>
          <cell r="J1024">
            <v>50</v>
          </cell>
          <cell r="K1024">
            <v>2318</v>
          </cell>
        </row>
        <row r="1025">
          <cell r="B1025" t="str">
            <v>081212</v>
          </cell>
          <cell r="C1025">
            <v>221</v>
          </cell>
          <cell r="D1025">
            <v>2124</v>
          </cell>
          <cell r="E1025">
            <v>86</v>
          </cell>
          <cell r="F1025">
            <v>0</v>
          </cell>
          <cell r="G1025">
            <v>223</v>
          </cell>
          <cell r="H1025">
            <v>89</v>
          </cell>
          <cell r="I1025">
            <v>55</v>
          </cell>
          <cell r="J1025">
            <v>15</v>
          </cell>
          <cell r="K1025">
            <v>2813</v>
          </cell>
        </row>
        <row r="1026">
          <cell r="B1026" t="str">
            <v>081301</v>
          </cell>
          <cell r="C1026">
            <v>3536</v>
          </cell>
          <cell r="D1026">
            <v>876</v>
          </cell>
          <cell r="E1026">
            <v>72</v>
          </cell>
          <cell r="F1026">
            <v>1</v>
          </cell>
          <cell r="G1026">
            <v>51</v>
          </cell>
          <cell r="H1026">
            <v>30</v>
          </cell>
          <cell r="I1026">
            <v>196</v>
          </cell>
          <cell r="J1026">
            <v>14</v>
          </cell>
          <cell r="K1026">
            <v>4776</v>
          </cell>
        </row>
        <row r="1027">
          <cell r="B1027" t="str">
            <v>081302</v>
          </cell>
          <cell r="C1027">
            <v>2321</v>
          </cell>
          <cell r="D1027">
            <v>373</v>
          </cell>
          <cell r="E1027">
            <v>44</v>
          </cell>
          <cell r="F1027">
            <v>0</v>
          </cell>
          <cell r="G1027">
            <v>66</v>
          </cell>
          <cell r="H1027">
            <v>33</v>
          </cell>
          <cell r="I1027">
            <v>4</v>
          </cell>
          <cell r="J1027">
            <v>21</v>
          </cell>
          <cell r="K1027">
            <v>2862</v>
          </cell>
        </row>
        <row r="1028">
          <cell r="B1028" t="str">
            <v>081303</v>
          </cell>
          <cell r="C1028">
            <v>1148</v>
          </cell>
          <cell r="D1028">
            <v>291</v>
          </cell>
          <cell r="E1028">
            <v>8</v>
          </cell>
          <cell r="F1028">
            <v>12</v>
          </cell>
          <cell r="G1028">
            <v>31</v>
          </cell>
          <cell r="H1028">
            <v>8</v>
          </cell>
          <cell r="I1028">
            <v>10</v>
          </cell>
          <cell r="J1028">
            <v>5</v>
          </cell>
          <cell r="K1028">
            <v>1513</v>
          </cell>
        </row>
        <row r="1029">
          <cell r="B1029" t="str">
            <v>081304</v>
          </cell>
          <cell r="C1029">
            <v>538</v>
          </cell>
          <cell r="D1029">
            <v>240</v>
          </cell>
          <cell r="E1029">
            <v>109</v>
          </cell>
          <cell r="F1029">
            <v>0</v>
          </cell>
          <cell r="G1029">
            <v>51</v>
          </cell>
          <cell r="H1029">
            <v>17</v>
          </cell>
          <cell r="I1029">
            <v>13</v>
          </cell>
          <cell r="J1029">
            <v>1</v>
          </cell>
          <cell r="K1029">
            <v>969</v>
          </cell>
        </row>
        <row r="1030">
          <cell r="B1030" t="str">
            <v>081305</v>
          </cell>
          <cell r="C1030">
            <v>1454</v>
          </cell>
          <cell r="D1030">
            <v>57</v>
          </cell>
          <cell r="E1030">
            <v>52</v>
          </cell>
          <cell r="F1030">
            <v>162</v>
          </cell>
          <cell r="G1030">
            <v>87</v>
          </cell>
          <cell r="H1030">
            <v>23</v>
          </cell>
          <cell r="I1030">
            <v>17</v>
          </cell>
          <cell r="J1030">
            <v>10</v>
          </cell>
          <cell r="K1030">
            <v>1862</v>
          </cell>
        </row>
        <row r="1031">
          <cell r="B1031" t="str">
            <v>081306</v>
          </cell>
          <cell r="C1031">
            <v>1523</v>
          </cell>
          <cell r="D1031">
            <v>646</v>
          </cell>
          <cell r="E1031">
            <v>213</v>
          </cell>
          <cell r="F1031">
            <v>6</v>
          </cell>
          <cell r="G1031">
            <v>176</v>
          </cell>
          <cell r="H1031">
            <v>49</v>
          </cell>
          <cell r="I1031">
            <v>116</v>
          </cell>
          <cell r="J1031">
            <v>12</v>
          </cell>
          <cell r="K1031">
            <v>2741</v>
          </cell>
        </row>
        <row r="1032">
          <cell r="B1032" t="str">
            <v>081307</v>
          </cell>
          <cell r="C1032">
            <v>704</v>
          </cell>
          <cell r="D1032">
            <v>37</v>
          </cell>
          <cell r="E1032">
            <v>11</v>
          </cell>
          <cell r="F1032">
            <v>0</v>
          </cell>
          <cell r="G1032">
            <v>1</v>
          </cell>
          <cell r="H1032">
            <v>3</v>
          </cell>
          <cell r="I1032">
            <v>4</v>
          </cell>
          <cell r="J1032">
            <v>1</v>
          </cell>
          <cell r="K1032">
            <v>761</v>
          </cell>
        </row>
        <row r="1033">
          <cell r="B1033" t="str">
            <v>090101</v>
          </cell>
          <cell r="C1033">
            <v>8197</v>
          </cell>
          <cell r="D1033">
            <v>2579</v>
          </cell>
          <cell r="E1033">
            <v>331</v>
          </cell>
          <cell r="F1033">
            <v>5</v>
          </cell>
          <cell r="G1033">
            <v>314</v>
          </cell>
          <cell r="H1033">
            <v>168</v>
          </cell>
          <cell r="I1033">
            <v>49</v>
          </cell>
          <cell r="J1033">
            <v>56</v>
          </cell>
          <cell r="K1033">
            <v>11699</v>
          </cell>
        </row>
        <row r="1034">
          <cell r="B1034" t="str">
            <v>090102</v>
          </cell>
          <cell r="C1034">
            <v>357</v>
          </cell>
          <cell r="D1034">
            <v>10</v>
          </cell>
          <cell r="E1034">
            <v>110</v>
          </cell>
          <cell r="F1034">
            <v>4</v>
          </cell>
          <cell r="G1034">
            <v>122</v>
          </cell>
          <cell r="H1034">
            <v>34</v>
          </cell>
          <cell r="I1034">
            <v>35</v>
          </cell>
          <cell r="J1034">
            <v>2</v>
          </cell>
          <cell r="K1034">
            <v>674</v>
          </cell>
        </row>
        <row r="1035">
          <cell r="B1035" t="str">
            <v>090103</v>
          </cell>
          <cell r="C1035">
            <v>3025</v>
          </cell>
          <cell r="D1035">
            <v>924</v>
          </cell>
          <cell r="E1035">
            <v>671</v>
          </cell>
          <cell r="F1035">
            <v>1</v>
          </cell>
          <cell r="G1035">
            <v>422</v>
          </cell>
          <cell r="H1035">
            <v>193</v>
          </cell>
          <cell r="I1035">
            <v>87</v>
          </cell>
          <cell r="J1035">
            <v>39</v>
          </cell>
          <cell r="K1035">
            <v>5362</v>
          </cell>
        </row>
        <row r="1036">
          <cell r="B1036" t="str">
            <v>090104</v>
          </cell>
          <cell r="C1036">
            <v>315</v>
          </cell>
          <cell r="D1036">
            <v>11</v>
          </cell>
          <cell r="E1036">
            <v>13</v>
          </cell>
          <cell r="F1036">
            <v>0</v>
          </cell>
          <cell r="G1036">
            <v>5</v>
          </cell>
          <cell r="H1036">
            <v>9</v>
          </cell>
          <cell r="I1036">
            <v>6</v>
          </cell>
          <cell r="J1036">
            <v>1</v>
          </cell>
          <cell r="K1036">
            <v>360</v>
          </cell>
        </row>
        <row r="1037">
          <cell r="B1037" t="str">
            <v>090105</v>
          </cell>
          <cell r="C1037">
            <v>303</v>
          </cell>
          <cell r="D1037">
            <v>19</v>
          </cell>
          <cell r="E1037">
            <v>20</v>
          </cell>
          <cell r="F1037">
            <v>0</v>
          </cell>
          <cell r="G1037">
            <v>41</v>
          </cell>
          <cell r="H1037">
            <v>6</v>
          </cell>
          <cell r="I1037">
            <v>4</v>
          </cell>
          <cell r="J1037">
            <v>1</v>
          </cell>
          <cell r="K1037">
            <v>394</v>
          </cell>
        </row>
        <row r="1038">
          <cell r="B1038" t="str">
            <v>090106</v>
          </cell>
          <cell r="C1038">
            <v>271</v>
          </cell>
          <cell r="D1038">
            <v>20</v>
          </cell>
          <cell r="E1038">
            <v>53</v>
          </cell>
          <cell r="F1038">
            <v>0</v>
          </cell>
          <cell r="G1038">
            <v>73</v>
          </cell>
          <cell r="H1038">
            <v>28</v>
          </cell>
          <cell r="I1038">
            <v>42</v>
          </cell>
          <cell r="J1038">
            <v>4</v>
          </cell>
          <cell r="K1038">
            <v>491</v>
          </cell>
        </row>
        <row r="1039">
          <cell r="B1039" t="str">
            <v>090107</v>
          </cell>
          <cell r="C1039">
            <v>184</v>
          </cell>
          <cell r="D1039">
            <v>27</v>
          </cell>
          <cell r="E1039">
            <v>4</v>
          </cell>
          <cell r="F1039">
            <v>0</v>
          </cell>
          <cell r="G1039">
            <v>23</v>
          </cell>
          <cell r="H1039">
            <v>22</v>
          </cell>
          <cell r="I1039">
            <v>1</v>
          </cell>
          <cell r="J1039">
            <v>2</v>
          </cell>
          <cell r="K1039">
            <v>263</v>
          </cell>
        </row>
        <row r="1040">
          <cell r="B1040" t="str">
            <v>090108</v>
          </cell>
          <cell r="C1040">
            <v>97</v>
          </cell>
          <cell r="D1040">
            <v>24</v>
          </cell>
          <cell r="E1040">
            <v>4</v>
          </cell>
          <cell r="F1040">
            <v>59</v>
          </cell>
          <cell r="G1040">
            <v>38</v>
          </cell>
          <cell r="H1040">
            <v>8</v>
          </cell>
          <cell r="I1040">
            <v>18</v>
          </cell>
          <cell r="J1040">
            <v>0</v>
          </cell>
          <cell r="K1040">
            <v>248</v>
          </cell>
        </row>
        <row r="1041">
          <cell r="B1041" t="str">
            <v>090109</v>
          </cell>
          <cell r="C1041">
            <v>250</v>
          </cell>
          <cell r="D1041">
            <v>14</v>
          </cell>
          <cell r="E1041">
            <v>14</v>
          </cell>
          <cell r="F1041">
            <v>0</v>
          </cell>
          <cell r="G1041">
            <v>37</v>
          </cell>
          <cell r="H1041">
            <v>11</v>
          </cell>
          <cell r="I1041">
            <v>1</v>
          </cell>
          <cell r="J1041">
            <v>0</v>
          </cell>
          <cell r="K1041">
            <v>327</v>
          </cell>
        </row>
        <row r="1042">
          <cell r="B1042" t="str">
            <v>090110</v>
          </cell>
          <cell r="C1042">
            <v>153</v>
          </cell>
          <cell r="D1042">
            <v>11</v>
          </cell>
          <cell r="E1042">
            <v>0</v>
          </cell>
          <cell r="F1042">
            <v>0</v>
          </cell>
          <cell r="G1042">
            <v>84</v>
          </cell>
          <cell r="H1042">
            <v>31</v>
          </cell>
          <cell r="I1042">
            <v>11</v>
          </cell>
          <cell r="J1042">
            <v>2</v>
          </cell>
          <cell r="K1042">
            <v>292</v>
          </cell>
        </row>
        <row r="1043">
          <cell r="B1043" t="str">
            <v>090111</v>
          </cell>
          <cell r="C1043">
            <v>129</v>
          </cell>
          <cell r="D1043">
            <v>31</v>
          </cell>
          <cell r="E1043">
            <v>5</v>
          </cell>
          <cell r="F1043">
            <v>0</v>
          </cell>
          <cell r="G1043">
            <v>1</v>
          </cell>
          <cell r="H1043">
            <v>0</v>
          </cell>
          <cell r="I1043">
            <v>0</v>
          </cell>
          <cell r="J1043">
            <v>1</v>
          </cell>
          <cell r="K1043">
            <v>167</v>
          </cell>
        </row>
        <row r="1044">
          <cell r="B1044" t="str">
            <v>090112</v>
          </cell>
          <cell r="C1044">
            <v>272</v>
          </cell>
          <cell r="D1044">
            <v>12</v>
          </cell>
          <cell r="E1044">
            <v>5</v>
          </cell>
          <cell r="F1044">
            <v>0</v>
          </cell>
          <cell r="G1044">
            <v>47</v>
          </cell>
          <cell r="H1044">
            <v>30</v>
          </cell>
          <cell r="I1044">
            <v>9</v>
          </cell>
          <cell r="J1044">
            <v>8</v>
          </cell>
          <cell r="K1044">
            <v>383</v>
          </cell>
        </row>
        <row r="1045">
          <cell r="B1045" t="str">
            <v>090113</v>
          </cell>
          <cell r="C1045">
            <v>126</v>
          </cell>
          <cell r="D1045">
            <v>179</v>
          </cell>
          <cell r="E1045">
            <v>29</v>
          </cell>
          <cell r="F1045">
            <v>0</v>
          </cell>
          <cell r="G1045">
            <v>145</v>
          </cell>
          <cell r="H1045">
            <v>37</v>
          </cell>
          <cell r="I1045">
            <v>9</v>
          </cell>
          <cell r="J1045">
            <v>0</v>
          </cell>
          <cell r="K1045">
            <v>525</v>
          </cell>
        </row>
        <row r="1046">
          <cell r="B1046" t="str">
            <v>090114</v>
          </cell>
          <cell r="C1046">
            <v>115</v>
          </cell>
          <cell r="D1046">
            <v>71</v>
          </cell>
          <cell r="E1046">
            <v>1</v>
          </cell>
          <cell r="F1046">
            <v>0</v>
          </cell>
          <cell r="G1046">
            <v>387</v>
          </cell>
          <cell r="H1046">
            <v>157</v>
          </cell>
          <cell r="I1046">
            <v>4</v>
          </cell>
          <cell r="J1046">
            <v>1</v>
          </cell>
          <cell r="K1046">
            <v>736</v>
          </cell>
        </row>
        <row r="1047">
          <cell r="B1047" t="str">
            <v>090115</v>
          </cell>
          <cell r="C1047">
            <v>167</v>
          </cell>
          <cell r="D1047">
            <v>1</v>
          </cell>
          <cell r="E1047">
            <v>0</v>
          </cell>
          <cell r="F1047">
            <v>0</v>
          </cell>
          <cell r="G1047">
            <v>6</v>
          </cell>
          <cell r="H1047">
            <v>1</v>
          </cell>
          <cell r="I1047">
            <v>9</v>
          </cell>
          <cell r="J1047">
            <v>0</v>
          </cell>
          <cell r="K1047">
            <v>184</v>
          </cell>
        </row>
        <row r="1048">
          <cell r="B1048" t="str">
            <v>090116</v>
          </cell>
          <cell r="C1048">
            <v>316</v>
          </cell>
          <cell r="D1048">
            <v>45</v>
          </cell>
          <cell r="E1048">
            <v>31</v>
          </cell>
          <cell r="F1048">
            <v>0</v>
          </cell>
          <cell r="G1048">
            <v>198</v>
          </cell>
          <cell r="H1048">
            <v>69</v>
          </cell>
          <cell r="I1048">
            <v>18</v>
          </cell>
          <cell r="J1048">
            <v>1</v>
          </cell>
          <cell r="K1048">
            <v>678</v>
          </cell>
        </row>
        <row r="1049">
          <cell r="B1049" t="str">
            <v>090117</v>
          </cell>
          <cell r="C1049">
            <v>1950</v>
          </cell>
          <cell r="D1049">
            <v>460</v>
          </cell>
          <cell r="E1049">
            <v>638</v>
          </cell>
          <cell r="F1049">
            <v>2</v>
          </cell>
          <cell r="G1049">
            <v>785</v>
          </cell>
          <cell r="H1049">
            <v>537</v>
          </cell>
          <cell r="I1049">
            <v>54</v>
          </cell>
          <cell r="J1049">
            <v>7</v>
          </cell>
          <cell r="K1049">
            <v>4433</v>
          </cell>
        </row>
        <row r="1050">
          <cell r="B1050" t="str">
            <v>090118</v>
          </cell>
          <cell r="C1050">
            <v>2690</v>
          </cell>
          <cell r="D1050">
            <v>434</v>
          </cell>
          <cell r="E1050">
            <v>9</v>
          </cell>
          <cell r="F1050">
            <v>1</v>
          </cell>
          <cell r="G1050">
            <v>141</v>
          </cell>
          <cell r="H1050">
            <v>30</v>
          </cell>
          <cell r="I1050">
            <v>66</v>
          </cell>
          <cell r="J1050">
            <v>14</v>
          </cell>
          <cell r="K1050">
            <v>3385</v>
          </cell>
        </row>
        <row r="1051">
          <cell r="B1051" t="str">
            <v>090119</v>
          </cell>
          <cell r="C1051">
            <v>954</v>
          </cell>
          <cell r="D1051">
            <v>235</v>
          </cell>
          <cell r="E1051">
            <v>183</v>
          </cell>
          <cell r="F1051">
            <v>2</v>
          </cell>
          <cell r="G1051">
            <v>239</v>
          </cell>
          <cell r="H1051">
            <v>80</v>
          </cell>
          <cell r="I1051">
            <v>24</v>
          </cell>
          <cell r="J1051">
            <v>11</v>
          </cell>
          <cell r="K1051">
            <v>1728</v>
          </cell>
        </row>
        <row r="1052">
          <cell r="B1052" t="str">
            <v>090201</v>
          </cell>
          <cell r="C1052">
            <v>1644</v>
          </cell>
          <cell r="D1052">
            <v>395</v>
          </cell>
          <cell r="E1052">
            <v>179</v>
          </cell>
          <cell r="F1052">
            <v>1</v>
          </cell>
          <cell r="G1052">
            <v>218</v>
          </cell>
          <cell r="H1052">
            <v>127</v>
          </cell>
          <cell r="I1052">
            <v>17</v>
          </cell>
          <cell r="J1052">
            <v>27</v>
          </cell>
          <cell r="K1052">
            <v>2608</v>
          </cell>
        </row>
        <row r="1053">
          <cell r="B1053" t="str">
            <v>090202</v>
          </cell>
          <cell r="C1053">
            <v>575</v>
          </cell>
          <cell r="D1053">
            <v>97</v>
          </cell>
          <cell r="E1053">
            <v>68</v>
          </cell>
          <cell r="F1053">
            <v>0</v>
          </cell>
          <cell r="G1053">
            <v>119</v>
          </cell>
          <cell r="H1053">
            <v>37</v>
          </cell>
          <cell r="I1053">
            <v>5</v>
          </cell>
          <cell r="J1053">
            <v>28</v>
          </cell>
          <cell r="K1053">
            <v>929</v>
          </cell>
        </row>
        <row r="1054">
          <cell r="B1054" t="str">
            <v>090203</v>
          </cell>
          <cell r="C1054">
            <v>982</v>
          </cell>
          <cell r="D1054">
            <v>101</v>
          </cell>
          <cell r="E1054">
            <v>29</v>
          </cell>
          <cell r="F1054">
            <v>0</v>
          </cell>
          <cell r="G1054">
            <v>138</v>
          </cell>
          <cell r="H1054">
            <v>61</v>
          </cell>
          <cell r="I1054">
            <v>4</v>
          </cell>
          <cell r="J1054">
            <v>3</v>
          </cell>
          <cell r="K1054">
            <v>1318</v>
          </cell>
        </row>
        <row r="1055">
          <cell r="B1055" t="str">
            <v>090204</v>
          </cell>
          <cell r="C1055">
            <v>428</v>
          </cell>
          <cell r="D1055">
            <v>46</v>
          </cell>
          <cell r="E1055">
            <v>5</v>
          </cell>
          <cell r="F1055">
            <v>0</v>
          </cell>
          <cell r="G1055">
            <v>72</v>
          </cell>
          <cell r="H1055">
            <v>118</v>
          </cell>
          <cell r="I1055">
            <v>1</v>
          </cell>
          <cell r="J1055">
            <v>0</v>
          </cell>
          <cell r="K1055">
            <v>670</v>
          </cell>
        </row>
        <row r="1056">
          <cell r="B1056" t="str">
            <v>090205</v>
          </cell>
          <cell r="C1056">
            <v>77</v>
          </cell>
          <cell r="D1056">
            <v>326</v>
          </cell>
          <cell r="E1056">
            <v>56</v>
          </cell>
          <cell r="F1056">
            <v>0</v>
          </cell>
          <cell r="G1056">
            <v>28</v>
          </cell>
          <cell r="H1056">
            <v>28</v>
          </cell>
          <cell r="I1056">
            <v>41</v>
          </cell>
          <cell r="J1056">
            <v>2</v>
          </cell>
          <cell r="K1056">
            <v>558</v>
          </cell>
        </row>
        <row r="1057">
          <cell r="B1057" t="str">
            <v>090206</v>
          </cell>
          <cell r="C1057">
            <v>1358</v>
          </cell>
          <cell r="D1057">
            <v>581</v>
          </cell>
          <cell r="E1057">
            <v>269</v>
          </cell>
          <cell r="F1057">
            <v>2</v>
          </cell>
          <cell r="G1057">
            <v>312</v>
          </cell>
          <cell r="H1057">
            <v>141</v>
          </cell>
          <cell r="I1057">
            <v>10</v>
          </cell>
          <cell r="J1057">
            <v>34</v>
          </cell>
          <cell r="K1057">
            <v>2707</v>
          </cell>
        </row>
        <row r="1058">
          <cell r="B1058" t="str">
            <v>090207</v>
          </cell>
          <cell r="C1058">
            <v>766</v>
          </cell>
          <cell r="D1058">
            <v>24</v>
          </cell>
          <cell r="E1058">
            <v>18</v>
          </cell>
          <cell r="F1058">
            <v>0</v>
          </cell>
          <cell r="G1058">
            <v>82</v>
          </cell>
          <cell r="H1058">
            <v>24</v>
          </cell>
          <cell r="I1058">
            <v>1</v>
          </cell>
          <cell r="J1058">
            <v>5</v>
          </cell>
          <cell r="K1058">
            <v>920</v>
          </cell>
        </row>
        <row r="1059">
          <cell r="B1059" t="str">
            <v>090208</v>
          </cell>
          <cell r="C1059">
            <v>971</v>
          </cell>
          <cell r="D1059">
            <v>101</v>
          </cell>
          <cell r="E1059">
            <v>114</v>
          </cell>
          <cell r="F1059">
            <v>0</v>
          </cell>
          <cell r="G1059">
            <v>210</v>
          </cell>
          <cell r="H1059">
            <v>93</v>
          </cell>
          <cell r="I1059">
            <v>20</v>
          </cell>
          <cell r="J1059">
            <v>5</v>
          </cell>
          <cell r="K1059">
            <v>1514</v>
          </cell>
        </row>
        <row r="1060">
          <cell r="B1060" t="str">
            <v>090301</v>
          </cell>
          <cell r="C1060">
            <v>3565</v>
          </cell>
          <cell r="D1060">
            <v>1309</v>
          </cell>
          <cell r="E1060">
            <v>215</v>
          </cell>
          <cell r="F1060">
            <v>1</v>
          </cell>
          <cell r="G1060">
            <v>599</v>
          </cell>
          <cell r="H1060">
            <v>248</v>
          </cell>
          <cell r="I1060">
            <v>206</v>
          </cell>
          <cell r="J1060">
            <v>31</v>
          </cell>
          <cell r="K1060">
            <v>6174</v>
          </cell>
        </row>
        <row r="1061">
          <cell r="B1061" t="str">
            <v>090302</v>
          </cell>
          <cell r="C1061">
            <v>775</v>
          </cell>
          <cell r="D1061">
            <v>601</v>
          </cell>
          <cell r="E1061">
            <v>308</v>
          </cell>
          <cell r="F1061">
            <v>0</v>
          </cell>
          <cell r="G1061">
            <v>74</v>
          </cell>
          <cell r="H1061">
            <v>43</v>
          </cell>
          <cell r="I1061">
            <v>1</v>
          </cell>
          <cell r="J1061">
            <v>10</v>
          </cell>
          <cell r="K1061">
            <v>1812</v>
          </cell>
        </row>
        <row r="1062">
          <cell r="B1062" t="str">
            <v>090303</v>
          </cell>
          <cell r="C1062">
            <v>96</v>
          </cell>
          <cell r="D1062">
            <v>87</v>
          </cell>
          <cell r="E1062">
            <v>0</v>
          </cell>
          <cell r="F1062">
            <v>0</v>
          </cell>
          <cell r="G1062">
            <v>19</v>
          </cell>
          <cell r="H1062">
            <v>2</v>
          </cell>
          <cell r="I1062">
            <v>1</v>
          </cell>
          <cell r="J1062">
            <v>2</v>
          </cell>
          <cell r="K1062">
            <v>207</v>
          </cell>
        </row>
        <row r="1063">
          <cell r="B1063" t="str">
            <v>090304</v>
          </cell>
          <cell r="C1063">
            <v>464</v>
          </cell>
          <cell r="D1063">
            <v>29</v>
          </cell>
          <cell r="E1063">
            <v>25</v>
          </cell>
          <cell r="F1063">
            <v>130</v>
          </cell>
          <cell r="G1063">
            <v>80</v>
          </cell>
          <cell r="H1063">
            <v>24</v>
          </cell>
          <cell r="I1063">
            <v>1</v>
          </cell>
          <cell r="J1063">
            <v>2</v>
          </cell>
          <cell r="K1063">
            <v>755</v>
          </cell>
        </row>
        <row r="1064">
          <cell r="B1064" t="str">
            <v>090305</v>
          </cell>
          <cell r="C1064">
            <v>57</v>
          </cell>
          <cell r="D1064">
            <v>131</v>
          </cell>
          <cell r="E1064">
            <v>36</v>
          </cell>
          <cell r="F1064">
            <v>0</v>
          </cell>
          <cell r="G1064">
            <v>21</v>
          </cell>
          <cell r="H1064">
            <v>9</v>
          </cell>
          <cell r="I1064">
            <v>88</v>
          </cell>
          <cell r="J1064">
            <v>6</v>
          </cell>
          <cell r="K1064">
            <v>348</v>
          </cell>
        </row>
        <row r="1065">
          <cell r="B1065" t="str">
            <v>090306</v>
          </cell>
          <cell r="C1065">
            <v>464</v>
          </cell>
          <cell r="D1065">
            <v>356</v>
          </cell>
          <cell r="E1065">
            <v>55</v>
          </cell>
          <cell r="F1065">
            <v>0</v>
          </cell>
          <cell r="G1065">
            <v>283</v>
          </cell>
          <cell r="H1065">
            <v>132</v>
          </cell>
          <cell r="I1065">
            <v>21</v>
          </cell>
          <cell r="J1065">
            <v>9</v>
          </cell>
          <cell r="K1065">
            <v>1320</v>
          </cell>
        </row>
        <row r="1066">
          <cell r="B1066" t="str">
            <v>090307</v>
          </cell>
          <cell r="C1066">
            <v>245</v>
          </cell>
          <cell r="D1066">
            <v>2</v>
          </cell>
          <cell r="E1066">
            <v>14</v>
          </cell>
          <cell r="F1066">
            <v>0</v>
          </cell>
          <cell r="G1066">
            <v>91</v>
          </cell>
          <cell r="H1066">
            <v>40</v>
          </cell>
          <cell r="I1066">
            <v>4</v>
          </cell>
          <cell r="J1066">
            <v>0</v>
          </cell>
          <cell r="K1066">
            <v>396</v>
          </cell>
        </row>
        <row r="1067">
          <cell r="B1067" t="str">
            <v>090308</v>
          </cell>
          <cell r="C1067">
            <v>372</v>
          </cell>
          <cell r="D1067">
            <v>3</v>
          </cell>
          <cell r="E1067">
            <v>6</v>
          </cell>
          <cell r="F1067">
            <v>0</v>
          </cell>
          <cell r="G1067">
            <v>3</v>
          </cell>
          <cell r="H1067">
            <v>2</v>
          </cell>
          <cell r="I1067">
            <v>1</v>
          </cell>
          <cell r="J1067">
            <v>0</v>
          </cell>
          <cell r="K1067">
            <v>387</v>
          </cell>
        </row>
        <row r="1068">
          <cell r="B1068" t="str">
            <v>090309</v>
          </cell>
          <cell r="C1068">
            <v>209</v>
          </cell>
          <cell r="D1068">
            <v>296</v>
          </cell>
          <cell r="E1068">
            <v>3</v>
          </cell>
          <cell r="F1068">
            <v>0</v>
          </cell>
          <cell r="G1068">
            <v>20</v>
          </cell>
          <cell r="H1068">
            <v>34</v>
          </cell>
          <cell r="I1068">
            <v>4</v>
          </cell>
          <cell r="J1068">
            <v>1</v>
          </cell>
          <cell r="K1068">
            <v>567</v>
          </cell>
        </row>
        <row r="1069">
          <cell r="B1069" t="str">
            <v>090310</v>
          </cell>
          <cell r="C1069">
            <v>298</v>
          </cell>
          <cell r="D1069">
            <v>74</v>
          </cell>
          <cell r="E1069">
            <v>12</v>
          </cell>
          <cell r="F1069">
            <v>0</v>
          </cell>
          <cell r="G1069">
            <v>126</v>
          </cell>
          <cell r="H1069">
            <v>84</v>
          </cell>
          <cell r="I1069">
            <v>11</v>
          </cell>
          <cell r="J1069">
            <v>0</v>
          </cell>
          <cell r="K1069">
            <v>605</v>
          </cell>
        </row>
        <row r="1070">
          <cell r="B1070" t="str">
            <v>090311</v>
          </cell>
          <cell r="C1070">
            <v>65</v>
          </cell>
          <cell r="D1070">
            <v>268</v>
          </cell>
          <cell r="E1070">
            <v>17</v>
          </cell>
          <cell r="F1070">
            <v>0</v>
          </cell>
          <cell r="G1070">
            <v>31</v>
          </cell>
          <cell r="H1070">
            <v>18</v>
          </cell>
          <cell r="I1070">
            <v>48</v>
          </cell>
          <cell r="J1070">
            <v>11</v>
          </cell>
          <cell r="K1070">
            <v>458</v>
          </cell>
        </row>
        <row r="1071">
          <cell r="B1071" t="str">
            <v>090312</v>
          </cell>
          <cell r="C1071">
            <v>173</v>
          </cell>
          <cell r="D1071">
            <v>619</v>
          </cell>
          <cell r="E1071">
            <v>1</v>
          </cell>
          <cell r="F1071">
            <v>0</v>
          </cell>
          <cell r="G1071">
            <v>75</v>
          </cell>
          <cell r="H1071">
            <v>29</v>
          </cell>
          <cell r="I1071">
            <v>47</v>
          </cell>
          <cell r="J1071">
            <v>0</v>
          </cell>
          <cell r="K1071">
            <v>944</v>
          </cell>
        </row>
        <row r="1072">
          <cell r="B1072" t="str">
            <v>090401</v>
          </cell>
          <cell r="C1072">
            <v>532</v>
          </cell>
          <cell r="D1072">
            <v>182</v>
          </cell>
          <cell r="E1072">
            <v>41</v>
          </cell>
          <cell r="F1072">
            <v>0</v>
          </cell>
          <cell r="G1072">
            <v>131</v>
          </cell>
          <cell r="H1072">
            <v>42</v>
          </cell>
          <cell r="I1072">
            <v>46</v>
          </cell>
          <cell r="J1072">
            <v>6</v>
          </cell>
          <cell r="K1072">
            <v>980</v>
          </cell>
        </row>
        <row r="1073">
          <cell r="B1073" t="str">
            <v>090402</v>
          </cell>
          <cell r="C1073">
            <v>219</v>
          </cell>
          <cell r="D1073">
            <v>46</v>
          </cell>
          <cell r="E1073">
            <v>9</v>
          </cell>
          <cell r="F1073">
            <v>0</v>
          </cell>
          <cell r="G1073">
            <v>76</v>
          </cell>
          <cell r="H1073">
            <v>21</v>
          </cell>
          <cell r="I1073">
            <v>32</v>
          </cell>
          <cell r="J1073">
            <v>3</v>
          </cell>
          <cell r="K1073">
            <v>406</v>
          </cell>
        </row>
        <row r="1074">
          <cell r="B1074" t="str">
            <v>090403</v>
          </cell>
          <cell r="C1074">
            <v>281</v>
          </cell>
          <cell r="D1074">
            <v>50</v>
          </cell>
          <cell r="E1074">
            <v>24</v>
          </cell>
          <cell r="F1074">
            <v>0</v>
          </cell>
          <cell r="G1074">
            <v>70</v>
          </cell>
          <cell r="H1074">
            <v>22</v>
          </cell>
          <cell r="I1074">
            <v>44</v>
          </cell>
          <cell r="J1074">
            <v>5</v>
          </cell>
          <cell r="K1074">
            <v>496</v>
          </cell>
        </row>
        <row r="1075">
          <cell r="B1075" t="str">
            <v>090404</v>
          </cell>
          <cell r="C1075">
            <v>18</v>
          </cell>
          <cell r="D1075">
            <v>2</v>
          </cell>
          <cell r="E1075">
            <v>84</v>
          </cell>
          <cell r="F1075">
            <v>0</v>
          </cell>
          <cell r="G1075">
            <v>166</v>
          </cell>
          <cell r="H1075">
            <v>45</v>
          </cell>
          <cell r="I1075">
            <v>42</v>
          </cell>
          <cell r="J1075">
            <v>0</v>
          </cell>
          <cell r="K1075">
            <v>357</v>
          </cell>
        </row>
        <row r="1076">
          <cell r="B1076" t="str">
            <v>090405</v>
          </cell>
          <cell r="C1076">
            <v>235</v>
          </cell>
          <cell r="D1076">
            <v>21</v>
          </cell>
          <cell r="E1076">
            <v>25</v>
          </cell>
          <cell r="F1076">
            <v>0</v>
          </cell>
          <cell r="G1076">
            <v>27</v>
          </cell>
          <cell r="H1076">
            <v>5</v>
          </cell>
          <cell r="I1076">
            <v>10</v>
          </cell>
          <cell r="J1076">
            <v>7</v>
          </cell>
          <cell r="K1076">
            <v>330</v>
          </cell>
        </row>
        <row r="1077">
          <cell r="B1077" t="str">
            <v>090406</v>
          </cell>
          <cell r="C1077">
            <v>150</v>
          </cell>
          <cell r="D1077">
            <v>26</v>
          </cell>
          <cell r="E1077">
            <v>11</v>
          </cell>
          <cell r="F1077">
            <v>0</v>
          </cell>
          <cell r="G1077">
            <v>34</v>
          </cell>
          <cell r="H1077">
            <v>18</v>
          </cell>
          <cell r="I1077">
            <v>3</v>
          </cell>
          <cell r="J1077">
            <v>1</v>
          </cell>
          <cell r="K1077">
            <v>243</v>
          </cell>
        </row>
        <row r="1078">
          <cell r="B1078" t="str">
            <v>090407</v>
          </cell>
          <cell r="C1078">
            <v>83</v>
          </cell>
          <cell r="D1078">
            <v>23</v>
          </cell>
          <cell r="E1078">
            <v>17</v>
          </cell>
          <cell r="F1078">
            <v>0</v>
          </cell>
          <cell r="G1078">
            <v>120</v>
          </cell>
          <cell r="H1078">
            <v>24</v>
          </cell>
          <cell r="I1078">
            <v>92</v>
          </cell>
          <cell r="J1078">
            <v>1</v>
          </cell>
          <cell r="K1078">
            <v>360</v>
          </cell>
        </row>
        <row r="1079">
          <cell r="B1079" t="str">
            <v>090408</v>
          </cell>
          <cell r="C1079">
            <v>38</v>
          </cell>
          <cell r="D1079">
            <v>23</v>
          </cell>
          <cell r="E1079">
            <v>3</v>
          </cell>
          <cell r="F1079">
            <v>0</v>
          </cell>
          <cell r="G1079">
            <v>29</v>
          </cell>
          <cell r="H1079">
            <v>12</v>
          </cell>
          <cell r="I1079">
            <v>29</v>
          </cell>
          <cell r="J1079">
            <v>0</v>
          </cell>
          <cell r="K1079">
            <v>134</v>
          </cell>
        </row>
        <row r="1080">
          <cell r="B1080" t="str">
            <v>090409</v>
          </cell>
          <cell r="C1080">
            <v>76</v>
          </cell>
          <cell r="D1080">
            <v>36</v>
          </cell>
          <cell r="E1080">
            <v>111</v>
          </cell>
          <cell r="F1080">
            <v>0</v>
          </cell>
          <cell r="G1080">
            <v>86</v>
          </cell>
          <cell r="H1080">
            <v>14</v>
          </cell>
          <cell r="I1080">
            <v>112</v>
          </cell>
          <cell r="J1080">
            <v>7</v>
          </cell>
          <cell r="K1080">
            <v>442</v>
          </cell>
        </row>
        <row r="1081">
          <cell r="B1081" t="str">
            <v>090410</v>
          </cell>
          <cell r="C1081">
            <v>90</v>
          </cell>
          <cell r="D1081">
            <v>50</v>
          </cell>
          <cell r="E1081">
            <v>4</v>
          </cell>
          <cell r="F1081">
            <v>1</v>
          </cell>
          <cell r="G1081">
            <v>22</v>
          </cell>
          <cell r="H1081">
            <v>15</v>
          </cell>
          <cell r="I1081">
            <v>62</v>
          </cell>
          <cell r="J1081">
            <v>1</v>
          </cell>
          <cell r="K1081">
            <v>245</v>
          </cell>
        </row>
        <row r="1082">
          <cell r="B1082" t="str">
            <v>090411</v>
          </cell>
          <cell r="C1082">
            <v>96</v>
          </cell>
          <cell r="D1082">
            <v>22</v>
          </cell>
          <cell r="E1082">
            <v>33</v>
          </cell>
          <cell r="F1082">
            <v>0</v>
          </cell>
          <cell r="G1082">
            <v>128</v>
          </cell>
          <cell r="H1082">
            <v>35</v>
          </cell>
          <cell r="I1082">
            <v>32</v>
          </cell>
          <cell r="J1082">
            <v>1</v>
          </cell>
          <cell r="K1082">
            <v>347</v>
          </cell>
        </row>
        <row r="1083">
          <cell r="B1083" t="str">
            <v>090412</v>
          </cell>
          <cell r="C1083">
            <v>154</v>
          </cell>
          <cell r="D1083">
            <v>14</v>
          </cell>
          <cell r="E1083">
            <v>1</v>
          </cell>
          <cell r="F1083">
            <v>0</v>
          </cell>
          <cell r="G1083">
            <v>24</v>
          </cell>
          <cell r="H1083">
            <v>7</v>
          </cell>
          <cell r="I1083">
            <v>22</v>
          </cell>
          <cell r="J1083">
            <v>0</v>
          </cell>
          <cell r="K1083">
            <v>222</v>
          </cell>
        </row>
        <row r="1084">
          <cell r="B1084" t="str">
            <v>090413</v>
          </cell>
          <cell r="C1084">
            <v>229</v>
          </cell>
          <cell r="D1084">
            <v>128</v>
          </cell>
          <cell r="E1084">
            <v>33</v>
          </cell>
          <cell r="F1084">
            <v>0</v>
          </cell>
          <cell r="G1084">
            <v>66</v>
          </cell>
          <cell r="H1084">
            <v>35</v>
          </cell>
          <cell r="I1084">
            <v>25</v>
          </cell>
          <cell r="J1084">
            <v>0</v>
          </cell>
          <cell r="K1084">
            <v>516</v>
          </cell>
        </row>
        <row r="1085">
          <cell r="B1085" t="str">
            <v>090501</v>
          </cell>
          <cell r="C1085">
            <v>672</v>
          </cell>
          <cell r="D1085">
            <v>619</v>
          </cell>
          <cell r="E1085">
            <v>21</v>
          </cell>
          <cell r="F1085">
            <v>1</v>
          </cell>
          <cell r="G1085">
            <v>49</v>
          </cell>
          <cell r="H1085">
            <v>17</v>
          </cell>
          <cell r="I1085">
            <v>23</v>
          </cell>
          <cell r="J1085">
            <v>25</v>
          </cell>
          <cell r="K1085">
            <v>1427</v>
          </cell>
        </row>
        <row r="1086">
          <cell r="B1086" t="str">
            <v>090502</v>
          </cell>
          <cell r="C1086">
            <v>923</v>
          </cell>
          <cell r="D1086">
            <v>204</v>
          </cell>
          <cell r="E1086">
            <v>170</v>
          </cell>
          <cell r="F1086">
            <v>0</v>
          </cell>
          <cell r="G1086">
            <v>117</v>
          </cell>
          <cell r="H1086">
            <v>51</v>
          </cell>
          <cell r="I1086">
            <v>67</v>
          </cell>
          <cell r="J1086">
            <v>15</v>
          </cell>
          <cell r="K1086">
            <v>1547</v>
          </cell>
        </row>
        <row r="1087">
          <cell r="B1087" t="str">
            <v>090503</v>
          </cell>
          <cell r="C1087">
            <v>276</v>
          </cell>
          <cell r="D1087">
            <v>21</v>
          </cell>
          <cell r="E1087">
            <v>90</v>
          </cell>
          <cell r="F1087">
            <v>1</v>
          </cell>
          <cell r="G1087">
            <v>201</v>
          </cell>
          <cell r="H1087">
            <v>45</v>
          </cell>
          <cell r="I1087">
            <v>12</v>
          </cell>
          <cell r="J1087">
            <v>0</v>
          </cell>
          <cell r="K1087">
            <v>646</v>
          </cell>
        </row>
        <row r="1088">
          <cell r="B1088" t="str">
            <v>090504</v>
          </cell>
          <cell r="C1088">
            <v>31</v>
          </cell>
          <cell r="D1088">
            <v>600</v>
          </cell>
          <cell r="E1088">
            <v>15</v>
          </cell>
          <cell r="F1088">
            <v>0</v>
          </cell>
          <cell r="G1088">
            <v>35</v>
          </cell>
          <cell r="H1088">
            <v>5</v>
          </cell>
          <cell r="I1088">
            <v>35</v>
          </cell>
          <cell r="J1088">
            <v>3</v>
          </cell>
          <cell r="K1088">
            <v>724</v>
          </cell>
        </row>
        <row r="1089">
          <cell r="B1089" t="str">
            <v>090505</v>
          </cell>
          <cell r="C1089">
            <v>19</v>
          </cell>
          <cell r="D1089">
            <v>279</v>
          </cell>
          <cell r="E1089">
            <v>9</v>
          </cell>
          <cell r="F1089">
            <v>0</v>
          </cell>
          <cell r="G1089">
            <v>13</v>
          </cell>
          <cell r="H1089">
            <v>8</v>
          </cell>
          <cell r="I1089">
            <v>43</v>
          </cell>
          <cell r="J1089">
            <v>0</v>
          </cell>
          <cell r="K1089">
            <v>371</v>
          </cell>
        </row>
        <row r="1090">
          <cell r="B1090" t="str">
            <v>090506</v>
          </cell>
          <cell r="C1090">
            <v>297</v>
          </cell>
          <cell r="D1090">
            <v>574</v>
          </cell>
          <cell r="E1090">
            <v>21</v>
          </cell>
          <cell r="F1090">
            <v>0</v>
          </cell>
          <cell r="G1090">
            <v>79</v>
          </cell>
          <cell r="H1090">
            <v>21</v>
          </cell>
          <cell r="I1090">
            <v>12</v>
          </cell>
          <cell r="J1090">
            <v>5</v>
          </cell>
          <cell r="K1090">
            <v>1009</v>
          </cell>
        </row>
        <row r="1091">
          <cell r="B1091" t="str">
            <v>090507</v>
          </cell>
          <cell r="C1091">
            <v>565</v>
          </cell>
          <cell r="D1091">
            <v>64</v>
          </cell>
          <cell r="E1091">
            <v>39</v>
          </cell>
          <cell r="F1091">
            <v>0</v>
          </cell>
          <cell r="G1091">
            <v>513</v>
          </cell>
          <cell r="H1091">
            <v>184</v>
          </cell>
          <cell r="I1091">
            <v>65</v>
          </cell>
          <cell r="J1091">
            <v>5</v>
          </cell>
          <cell r="K1091">
            <v>1435</v>
          </cell>
        </row>
        <row r="1092">
          <cell r="B1092" t="str">
            <v>090508</v>
          </cell>
          <cell r="C1092">
            <v>139</v>
          </cell>
          <cell r="D1092">
            <v>81</v>
          </cell>
          <cell r="E1092">
            <v>8</v>
          </cell>
          <cell r="F1092">
            <v>0</v>
          </cell>
          <cell r="G1092">
            <v>3</v>
          </cell>
          <cell r="H1092">
            <v>0</v>
          </cell>
          <cell r="I1092">
            <v>2</v>
          </cell>
          <cell r="J1092">
            <v>1</v>
          </cell>
          <cell r="K1092">
            <v>234</v>
          </cell>
        </row>
        <row r="1093">
          <cell r="B1093" t="str">
            <v>090509</v>
          </cell>
          <cell r="C1093">
            <v>658</v>
          </cell>
          <cell r="D1093">
            <v>95</v>
          </cell>
          <cell r="E1093">
            <v>96</v>
          </cell>
          <cell r="F1093">
            <v>0</v>
          </cell>
          <cell r="G1093">
            <v>21</v>
          </cell>
          <cell r="H1093">
            <v>4</v>
          </cell>
          <cell r="I1093">
            <v>7</v>
          </cell>
          <cell r="J1093">
            <v>14</v>
          </cell>
          <cell r="K1093">
            <v>895</v>
          </cell>
        </row>
        <row r="1094">
          <cell r="B1094" t="str">
            <v>090510</v>
          </cell>
          <cell r="C1094">
            <v>185</v>
          </cell>
          <cell r="D1094">
            <v>213</v>
          </cell>
          <cell r="E1094">
            <v>72</v>
          </cell>
          <cell r="F1094">
            <v>2</v>
          </cell>
          <cell r="G1094">
            <v>72</v>
          </cell>
          <cell r="H1094">
            <v>18</v>
          </cell>
          <cell r="I1094">
            <v>47</v>
          </cell>
          <cell r="J1094">
            <v>5</v>
          </cell>
          <cell r="K1094">
            <v>614</v>
          </cell>
        </row>
        <row r="1095">
          <cell r="B1095" t="str">
            <v>090511</v>
          </cell>
          <cell r="C1095">
            <v>166</v>
          </cell>
          <cell r="D1095">
            <v>249</v>
          </cell>
          <cell r="E1095">
            <v>166</v>
          </cell>
          <cell r="F1095">
            <v>1</v>
          </cell>
          <cell r="G1095">
            <v>74</v>
          </cell>
          <cell r="H1095">
            <v>102</v>
          </cell>
          <cell r="I1095">
            <v>21</v>
          </cell>
          <cell r="J1095">
            <v>0</v>
          </cell>
          <cell r="K1095">
            <v>779</v>
          </cell>
        </row>
        <row r="1096">
          <cell r="B1096" t="str">
            <v>090601</v>
          </cell>
          <cell r="C1096">
            <v>339</v>
          </cell>
          <cell r="D1096">
            <v>302</v>
          </cell>
          <cell r="E1096">
            <v>14</v>
          </cell>
          <cell r="F1096">
            <v>0</v>
          </cell>
          <cell r="G1096">
            <v>43</v>
          </cell>
          <cell r="H1096">
            <v>15</v>
          </cell>
          <cell r="I1096">
            <v>78</v>
          </cell>
          <cell r="J1096">
            <v>3</v>
          </cell>
          <cell r="K1096">
            <v>794</v>
          </cell>
        </row>
        <row r="1097">
          <cell r="B1097" t="str">
            <v>090602</v>
          </cell>
          <cell r="C1097">
            <v>27</v>
          </cell>
          <cell r="D1097">
            <v>38</v>
          </cell>
          <cell r="E1097">
            <v>20</v>
          </cell>
          <cell r="F1097">
            <v>0</v>
          </cell>
          <cell r="G1097">
            <v>96</v>
          </cell>
          <cell r="H1097">
            <v>105</v>
          </cell>
          <cell r="I1097">
            <v>34</v>
          </cell>
          <cell r="J1097">
            <v>0</v>
          </cell>
          <cell r="K1097">
            <v>320</v>
          </cell>
        </row>
        <row r="1098">
          <cell r="B1098" t="str">
            <v>090603</v>
          </cell>
          <cell r="C1098">
            <v>175</v>
          </cell>
          <cell r="D1098">
            <v>99</v>
          </cell>
          <cell r="E1098">
            <v>73</v>
          </cell>
          <cell r="F1098">
            <v>0</v>
          </cell>
          <cell r="G1098">
            <v>37</v>
          </cell>
          <cell r="H1098">
            <v>15</v>
          </cell>
          <cell r="I1098">
            <v>8</v>
          </cell>
          <cell r="J1098">
            <v>0</v>
          </cell>
          <cell r="K1098">
            <v>407</v>
          </cell>
        </row>
        <row r="1099">
          <cell r="B1099" t="str">
            <v>090604</v>
          </cell>
          <cell r="C1099">
            <v>10</v>
          </cell>
          <cell r="D1099">
            <v>93</v>
          </cell>
          <cell r="E1099">
            <v>43</v>
          </cell>
          <cell r="F1099">
            <v>0</v>
          </cell>
          <cell r="G1099">
            <v>7</v>
          </cell>
          <cell r="H1099">
            <v>0</v>
          </cell>
          <cell r="I1099">
            <v>2</v>
          </cell>
          <cell r="J1099">
            <v>0</v>
          </cell>
          <cell r="K1099">
            <v>155</v>
          </cell>
        </row>
        <row r="1100">
          <cell r="B1100" t="str">
            <v>090605</v>
          </cell>
          <cell r="C1100">
            <v>139</v>
          </cell>
          <cell r="D1100">
            <v>64</v>
          </cell>
          <cell r="E1100">
            <v>4</v>
          </cell>
          <cell r="F1100">
            <v>0</v>
          </cell>
          <cell r="G1100">
            <v>49</v>
          </cell>
          <cell r="H1100">
            <v>20</v>
          </cell>
          <cell r="I1100">
            <v>29</v>
          </cell>
          <cell r="J1100">
            <v>2</v>
          </cell>
          <cell r="K1100">
            <v>307</v>
          </cell>
        </row>
        <row r="1101">
          <cell r="B1101" t="str">
            <v>090606</v>
          </cell>
          <cell r="C1101">
            <v>32</v>
          </cell>
          <cell r="D1101">
            <v>13</v>
          </cell>
          <cell r="E1101">
            <v>22</v>
          </cell>
          <cell r="F1101">
            <v>0</v>
          </cell>
          <cell r="G1101">
            <v>103</v>
          </cell>
          <cell r="H1101">
            <v>37</v>
          </cell>
          <cell r="I1101">
            <v>26</v>
          </cell>
          <cell r="J1101">
            <v>1</v>
          </cell>
          <cell r="K1101">
            <v>234</v>
          </cell>
        </row>
        <row r="1102">
          <cell r="B1102" t="str">
            <v>090607</v>
          </cell>
          <cell r="C1102">
            <v>207</v>
          </cell>
          <cell r="D1102">
            <v>73</v>
          </cell>
          <cell r="E1102">
            <v>77</v>
          </cell>
          <cell r="F1102">
            <v>0</v>
          </cell>
          <cell r="G1102">
            <v>430</v>
          </cell>
          <cell r="H1102">
            <v>124</v>
          </cell>
          <cell r="I1102">
            <v>24</v>
          </cell>
          <cell r="J1102">
            <v>1</v>
          </cell>
          <cell r="K1102">
            <v>936</v>
          </cell>
        </row>
        <row r="1103">
          <cell r="B1103" t="str">
            <v>090608</v>
          </cell>
          <cell r="C1103">
            <v>206</v>
          </cell>
          <cell r="D1103">
            <v>22</v>
          </cell>
          <cell r="E1103">
            <v>54</v>
          </cell>
          <cell r="F1103">
            <v>1</v>
          </cell>
          <cell r="G1103">
            <v>70</v>
          </cell>
          <cell r="H1103">
            <v>44</v>
          </cell>
          <cell r="I1103">
            <v>23</v>
          </cell>
          <cell r="J1103">
            <v>2</v>
          </cell>
          <cell r="K1103">
            <v>422</v>
          </cell>
        </row>
        <row r="1104">
          <cell r="B1104" t="str">
            <v>090609</v>
          </cell>
          <cell r="C1104">
            <v>76</v>
          </cell>
          <cell r="D1104">
            <v>23</v>
          </cell>
          <cell r="E1104">
            <v>55</v>
          </cell>
          <cell r="F1104">
            <v>0</v>
          </cell>
          <cell r="G1104">
            <v>93</v>
          </cell>
          <cell r="H1104">
            <v>26</v>
          </cell>
          <cell r="I1104">
            <v>20</v>
          </cell>
          <cell r="J1104">
            <v>0</v>
          </cell>
          <cell r="K1104">
            <v>293</v>
          </cell>
        </row>
        <row r="1105">
          <cell r="B1105" t="str">
            <v>090610</v>
          </cell>
          <cell r="C1105">
            <v>35</v>
          </cell>
          <cell r="D1105">
            <v>166</v>
          </cell>
          <cell r="E1105">
            <v>111</v>
          </cell>
          <cell r="F1105">
            <v>0</v>
          </cell>
          <cell r="G1105">
            <v>88</v>
          </cell>
          <cell r="H1105">
            <v>23</v>
          </cell>
          <cell r="I1105">
            <v>41</v>
          </cell>
          <cell r="J1105">
            <v>0</v>
          </cell>
          <cell r="K1105">
            <v>464</v>
          </cell>
        </row>
        <row r="1106">
          <cell r="B1106" t="str">
            <v>090611</v>
          </cell>
          <cell r="C1106">
            <v>162</v>
          </cell>
          <cell r="D1106">
            <v>18</v>
          </cell>
          <cell r="E1106">
            <v>22</v>
          </cell>
          <cell r="F1106">
            <v>0</v>
          </cell>
          <cell r="G1106">
            <v>23</v>
          </cell>
          <cell r="H1106">
            <v>19</v>
          </cell>
          <cell r="I1106">
            <v>48</v>
          </cell>
          <cell r="J1106">
            <v>4</v>
          </cell>
          <cell r="K1106">
            <v>296</v>
          </cell>
        </row>
        <row r="1107">
          <cell r="B1107" t="str">
            <v>090612</v>
          </cell>
          <cell r="C1107">
            <v>115</v>
          </cell>
          <cell r="D1107">
            <v>16</v>
          </cell>
          <cell r="E1107">
            <v>1</v>
          </cell>
          <cell r="F1107">
            <v>0</v>
          </cell>
          <cell r="G1107">
            <v>195</v>
          </cell>
          <cell r="H1107">
            <v>43</v>
          </cell>
          <cell r="I1107">
            <v>9</v>
          </cell>
          <cell r="J1107">
            <v>0</v>
          </cell>
          <cell r="K1107">
            <v>379</v>
          </cell>
        </row>
        <row r="1108">
          <cell r="B1108" t="str">
            <v>090613</v>
          </cell>
          <cell r="C1108">
            <v>216</v>
          </cell>
          <cell r="D1108">
            <v>112</v>
          </cell>
          <cell r="E1108">
            <v>70</v>
          </cell>
          <cell r="F1108">
            <v>0</v>
          </cell>
          <cell r="G1108">
            <v>127</v>
          </cell>
          <cell r="H1108">
            <v>58</v>
          </cell>
          <cell r="I1108">
            <v>99</v>
          </cell>
          <cell r="J1108">
            <v>1</v>
          </cell>
          <cell r="K1108">
            <v>683</v>
          </cell>
        </row>
        <row r="1109">
          <cell r="B1109" t="str">
            <v>090614</v>
          </cell>
          <cell r="C1109">
            <v>69</v>
          </cell>
          <cell r="D1109">
            <v>20</v>
          </cell>
          <cell r="E1109">
            <v>5</v>
          </cell>
          <cell r="F1109">
            <v>0</v>
          </cell>
          <cell r="G1109">
            <v>19</v>
          </cell>
          <cell r="H1109">
            <v>10</v>
          </cell>
          <cell r="I1109">
            <v>46</v>
          </cell>
          <cell r="J1109">
            <v>0</v>
          </cell>
          <cell r="K1109">
            <v>169</v>
          </cell>
        </row>
        <row r="1110">
          <cell r="B1110" t="str">
            <v>090615</v>
          </cell>
          <cell r="C1110">
            <v>213</v>
          </cell>
          <cell r="D1110">
            <v>29</v>
          </cell>
          <cell r="E1110">
            <v>4</v>
          </cell>
          <cell r="F1110">
            <v>0</v>
          </cell>
          <cell r="G1110">
            <v>12</v>
          </cell>
          <cell r="H1110">
            <v>8</v>
          </cell>
          <cell r="I1110">
            <v>47</v>
          </cell>
          <cell r="J1110">
            <v>4</v>
          </cell>
          <cell r="K1110">
            <v>317</v>
          </cell>
        </row>
        <row r="1111">
          <cell r="B1111" t="str">
            <v>090616</v>
          </cell>
          <cell r="C1111">
            <v>110</v>
          </cell>
          <cell r="D1111">
            <v>63</v>
          </cell>
          <cell r="E1111">
            <v>8</v>
          </cell>
          <cell r="F1111">
            <v>0</v>
          </cell>
          <cell r="G1111">
            <v>41</v>
          </cell>
          <cell r="H1111">
            <v>40</v>
          </cell>
          <cell r="I1111">
            <v>1</v>
          </cell>
          <cell r="J1111">
            <v>0</v>
          </cell>
          <cell r="K1111">
            <v>263</v>
          </cell>
        </row>
        <row r="1112">
          <cell r="B1112" t="str">
            <v>090701</v>
          </cell>
          <cell r="C1112">
            <v>1938</v>
          </cell>
          <cell r="D1112">
            <v>334</v>
          </cell>
          <cell r="E1112">
            <v>93</v>
          </cell>
          <cell r="F1112">
            <v>1</v>
          </cell>
          <cell r="G1112">
            <v>178</v>
          </cell>
          <cell r="H1112">
            <v>39</v>
          </cell>
          <cell r="I1112">
            <v>32</v>
          </cell>
          <cell r="J1112">
            <v>9</v>
          </cell>
          <cell r="K1112">
            <v>2624</v>
          </cell>
        </row>
        <row r="1113">
          <cell r="B1113" t="str">
            <v>090702</v>
          </cell>
          <cell r="C1113">
            <v>467</v>
          </cell>
          <cell r="D1113">
            <v>335</v>
          </cell>
          <cell r="E1113">
            <v>72</v>
          </cell>
          <cell r="F1113">
            <v>3</v>
          </cell>
          <cell r="G1113">
            <v>89</v>
          </cell>
          <cell r="H1113">
            <v>40</v>
          </cell>
          <cell r="I1113">
            <v>10</v>
          </cell>
          <cell r="J1113">
            <v>14</v>
          </cell>
          <cell r="K1113">
            <v>1030</v>
          </cell>
        </row>
        <row r="1114">
          <cell r="B1114" t="str">
            <v>090703</v>
          </cell>
          <cell r="C1114">
            <v>734</v>
          </cell>
          <cell r="D1114">
            <v>175</v>
          </cell>
          <cell r="E1114">
            <v>38</v>
          </cell>
          <cell r="F1114">
            <v>0</v>
          </cell>
          <cell r="G1114">
            <v>90</v>
          </cell>
          <cell r="H1114">
            <v>45</v>
          </cell>
          <cell r="I1114">
            <v>16</v>
          </cell>
          <cell r="J1114">
            <v>2</v>
          </cell>
          <cell r="K1114">
            <v>1100</v>
          </cell>
        </row>
        <row r="1115">
          <cell r="B1115" t="str">
            <v>090704</v>
          </cell>
          <cell r="C1115">
            <v>704</v>
          </cell>
          <cell r="D1115">
            <v>123</v>
          </cell>
          <cell r="E1115">
            <v>161</v>
          </cell>
          <cell r="F1115">
            <v>0</v>
          </cell>
          <cell r="G1115">
            <v>137</v>
          </cell>
          <cell r="H1115">
            <v>32</v>
          </cell>
          <cell r="I1115">
            <v>8</v>
          </cell>
          <cell r="J1115">
            <v>2</v>
          </cell>
          <cell r="K1115">
            <v>1167</v>
          </cell>
        </row>
        <row r="1116">
          <cell r="B1116" t="str">
            <v>090705</v>
          </cell>
          <cell r="C1116">
            <v>1860</v>
          </cell>
          <cell r="D1116">
            <v>143</v>
          </cell>
          <cell r="E1116">
            <v>212</v>
          </cell>
          <cell r="F1116">
            <v>1</v>
          </cell>
          <cell r="G1116">
            <v>690</v>
          </cell>
          <cell r="H1116">
            <v>235</v>
          </cell>
          <cell r="I1116">
            <v>127</v>
          </cell>
          <cell r="J1116">
            <v>42</v>
          </cell>
          <cell r="K1116">
            <v>3310</v>
          </cell>
        </row>
        <row r="1117">
          <cell r="B1117" t="str">
            <v>090706</v>
          </cell>
          <cell r="C1117">
            <v>1804</v>
          </cell>
          <cell r="D1117">
            <v>346</v>
          </cell>
          <cell r="E1117">
            <v>138</v>
          </cell>
          <cell r="F1117">
            <v>0</v>
          </cell>
          <cell r="G1117">
            <v>171</v>
          </cell>
          <cell r="H1117">
            <v>46</v>
          </cell>
          <cell r="I1117">
            <v>54</v>
          </cell>
          <cell r="J1117">
            <v>20</v>
          </cell>
          <cell r="K1117">
            <v>2579</v>
          </cell>
        </row>
        <row r="1118">
          <cell r="B1118" t="str">
            <v>090707</v>
          </cell>
          <cell r="C1118">
            <v>787</v>
          </cell>
          <cell r="D1118">
            <v>7</v>
          </cell>
          <cell r="E1118">
            <v>8</v>
          </cell>
          <cell r="F1118">
            <v>0</v>
          </cell>
          <cell r="G1118">
            <v>117</v>
          </cell>
          <cell r="H1118">
            <v>36</v>
          </cell>
          <cell r="I1118">
            <v>17</v>
          </cell>
          <cell r="J1118">
            <v>5</v>
          </cell>
          <cell r="K1118">
            <v>977</v>
          </cell>
        </row>
        <row r="1119">
          <cell r="B1119" t="str">
            <v>090709</v>
          </cell>
          <cell r="C1119">
            <v>714</v>
          </cell>
          <cell r="D1119">
            <v>71</v>
          </cell>
          <cell r="E1119">
            <v>32</v>
          </cell>
          <cell r="F1119">
            <v>0</v>
          </cell>
          <cell r="G1119">
            <v>140</v>
          </cell>
          <cell r="H1119">
            <v>47</v>
          </cell>
          <cell r="I1119">
            <v>15</v>
          </cell>
          <cell r="J1119">
            <v>8</v>
          </cell>
          <cell r="K1119">
            <v>1027</v>
          </cell>
        </row>
        <row r="1120">
          <cell r="B1120" t="str">
            <v>090710</v>
          </cell>
          <cell r="C1120">
            <v>222</v>
          </cell>
          <cell r="D1120">
            <v>198</v>
          </cell>
          <cell r="E1120">
            <v>15</v>
          </cell>
          <cell r="F1120">
            <v>0</v>
          </cell>
          <cell r="G1120">
            <v>5</v>
          </cell>
          <cell r="H1120">
            <v>23</v>
          </cell>
          <cell r="I1120">
            <v>4</v>
          </cell>
          <cell r="J1120">
            <v>2</v>
          </cell>
          <cell r="K1120">
            <v>469</v>
          </cell>
        </row>
        <row r="1121">
          <cell r="B1121" t="str">
            <v>090711</v>
          </cell>
          <cell r="C1121">
            <v>1065</v>
          </cell>
          <cell r="D1121">
            <v>279</v>
          </cell>
          <cell r="E1121">
            <v>27</v>
          </cell>
          <cell r="F1121">
            <v>0</v>
          </cell>
          <cell r="G1121">
            <v>62</v>
          </cell>
          <cell r="H1121">
            <v>57</v>
          </cell>
          <cell r="I1121">
            <v>21</v>
          </cell>
          <cell r="J1121">
            <v>20</v>
          </cell>
          <cell r="K1121">
            <v>1531</v>
          </cell>
        </row>
        <row r="1122">
          <cell r="B1122" t="str">
            <v>090713</v>
          </cell>
          <cell r="C1122">
            <v>85</v>
          </cell>
          <cell r="D1122">
            <v>32</v>
          </cell>
          <cell r="E1122">
            <v>6</v>
          </cell>
          <cell r="F1122">
            <v>0</v>
          </cell>
          <cell r="G1122">
            <v>68</v>
          </cell>
          <cell r="H1122">
            <v>72</v>
          </cell>
          <cell r="I1122">
            <v>1</v>
          </cell>
          <cell r="J1122">
            <v>0</v>
          </cell>
          <cell r="K1122">
            <v>264</v>
          </cell>
        </row>
        <row r="1123">
          <cell r="B1123" t="str">
            <v>090714</v>
          </cell>
          <cell r="C1123">
            <v>618</v>
          </cell>
          <cell r="D1123">
            <v>138</v>
          </cell>
          <cell r="E1123">
            <v>256</v>
          </cell>
          <cell r="F1123">
            <v>1</v>
          </cell>
          <cell r="G1123">
            <v>139</v>
          </cell>
          <cell r="H1123">
            <v>22</v>
          </cell>
          <cell r="I1123">
            <v>46</v>
          </cell>
          <cell r="J1123">
            <v>9</v>
          </cell>
          <cell r="K1123">
            <v>1229</v>
          </cell>
        </row>
        <row r="1124">
          <cell r="B1124" t="str">
            <v>090715</v>
          </cell>
          <cell r="C1124">
            <v>18</v>
          </cell>
          <cell r="D1124">
            <v>693</v>
          </cell>
          <cell r="E1124">
            <v>72</v>
          </cell>
          <cell r="F1124">
            <v>0</v>
          </cell>
          <cell r="G1124">
            <v>17</v>
          </cell>
          <cell r="H1124">
            <v>23</v>
          </cell>
          <cell r="I1124">
            <v>31</v>
          </cell>
          <cell r="J1124">
            <v>8</v>
          </cell>
          <cell r="K1124">
            <v>862</v>
          </cell>
        </row>
        <row r="1125">
          <cell r="B1125" t="str">
            <v>090716</v>
          </cell>
          <cell r="C1125">
            <v>410</v>
          </cell>
          <cell r="D1125">
            <v>111</v>
          </cell>
          <cell r="E1125">
            <v>7</v>
          </cell>
          <cell r="F1125">
            <v>0</v>
          </cell>
          <cell r="G1125">
            <v>61</v>
          </cell>
          <cell r="H1125">
            <v>18</v>
          </cell>
          <cell r="I1125">
            <v>32</v>
          </cell>
          <cell r="J1125">
            <v>1</v>
          </cell>
          <cell r="K1125">
            <v>640</v>
          </cell>
        </row>
        <row r="1126">
          <cell r="B1126" t="str">
            <v>090717</v>
          </cell>
          <cell r="C1126">
            <v>927</v>
          </cell>
          <cell r="D1126">
            <v>168</v>
          </cell>
          <cell r="E1126">
            <v>31</v>
          </cell>
          <cell r="F1126">
            <v>0</v>
          </cell>
          <cell r="G1126">
            <v>145</v>
          </cell>
          <cell r="H1126">
            <v>49</v>
          </cell>
          <cell r="I1126">
            <v>88</v>
          </cell>
          <cell r="J1126">
            <v>15</v>
          </cell>
          <cell r="K1126">
            <v>1423</v>
          </cell>
        </row>
        <row r="1127">
          <cell r="B1127" t="str">
            <v>090718</v>
          </cell>
          <cell r="C1127">
            <v>593</v>
          </cell>
          <cell r="D1127">
            <v>30</v>
          </cell>
          <cell r="E1127">
            <v>13</v>
          </cell>
          <cell r="F1127">
            <v>0</v>
          </cell>
          <cell r="G1127">
            <v>147</v>
          </cell>
          <cell r="H1127">
            <v>43</v>
          </cell>
          <cell r="I1127">
            <v>82</v>
          </cell>
          <cell r="J1127">
            <v>4</v>
          </cell>
          <cell r="K1127">
            <v>912</v>
          </cell>
        </row>
        <row r="1128">
          <cell r="B1128" t="str">
            <v>090719</v>
          </cell>
          <cell r="C1128">
            <v>230</v>
          </cell>
          <cell r="D1128">
            <v>188</v>
          </cell>
          <cell r="E1128">
            <v>163</v>
          </cell>
          <cell r="F1128">
            <v>0</v>
          </cell>
          <cell r="G1128">
            <v>275</v>
          </cell>
          <cell r="H1128">
            <v>114</v>
          </cell>
          <cell r="I1128">
            <v>85</v>
          </cell>
          <cell r="J1128">
            <v>7</v>
          </cell>
          <cell r="K1128">
            <v>1062</v>
          </cell>
        </row>
        <row r="1129">
          <cell r="B1129" t="str">
            <v>090720</v>
          </cell>
          <cell r="C1129">
            <v>179</v>
          </cell>
          <cell r="D1129">
            <v>337</v>
          </cell>
          <cell r="E1129">
            <v>62</v>
          </cell>
          <cell r="F1129">
            <v>0</v>
          </cell>
          <cell r="G1129">
            <v>49</v>
          </cell>
          <cell r="H1129">
            <v>12</v>
          </cell>
          <cell r="I1129">
            <v>37</v>
          </cell>
          <cell r="J1129">
            <v>3</v>
          </cell>
          <cell r="K1129">
            <v>679</v>
          </cell>
        </row>
        <row r="1130">
          <cell r="B1130" t="str">
            <v>090721</v>
          </cell>
          <cell r="C1130">
            <v>118</v>
          </cell>
          <cell r="D1130">
            <v>114</v>
          </cell>
          <cell r="E1130">
            <v>31</v>
          </cell>
          <cell r="F1130">
            <v>0</v>
          </cell>
          <cell r="G1130">
            <v>58</v>
          </cell>
          <cell r="H1130">
            <v>12</v>
          </cell>
          <cell r="I1130">
            <v>28</v>
          </cell>
          <cell r="J1130">
            <v>5</v>
          </cell>
          <cell r="K1130">
            <v>366</v>
          </cell>
        </row>
        <row r="1131">
          <cell r="B1131" t="str">
            <v>090722</v>
          </cell>
          <cell r="C1131">
            <v>67</v>
          </cell>
          <cell r="D1131">
            <v>415</v>
          </cell>
          <cell r="E1131">
            <v>31</v>
          </cell>
          <cell r="F1131">
            <v>0</v>
          </cell>
          <cell r="G1131">
            <v>19</v>
          </cell>
          <cell r="H1131">
            <v>15</v>
          </cell>
          <cell r="I1131">
            <v>18</v>
          </cell>
          <cell r="J1131">
            <v>6</v>
          </cell>
          <cell r="K1131">
            <v>571</v>
          </cell>
        </row>
        <row r="1132">
          <cell r="B1132" t="str">
            <v>090723</v>
          </cell>
          <cell r="C1132">
            <v>317</v>
          </cell>
          <cell r="D1132">
            <v>57</v>
          </cell>
          <cell r="E1132">
            <v>52</v>
          </cell>
          <cell r="F1132">
            <v>0</v>
          </cell>
          <cell r="G1132">
            <v>12</v>
          </cell>
          <cell r="H1132">
            <v>6</v>
          </cell>
          <cell r="I1132">
            <v>4</v>
          </cell>
          <cell r="J1132">
            <v>1</v>
          </cell>
          <cell r="K1132">
            <v>449</v>
          </cell>
        </row>
        <row r="1133">
          <cell r="B1133" t="str">
            <v>100101</v>
          </cell>
          <cell r="C1133">
            <v>15038</v>
          </cell>
          <cell r="D1133">
            <v>1755</v>
          </cell>
          <cell r="E1133">
            <v>1736</v>
          </cell>
          <cell r="F1133">
            <v>462</v>
          </cell>
          <cell r="G1133">
            <v>849</v>
          </cell>
          <cell r="H1133">
            <v>285</v>
          </cell>
          <cell r="I1133">
            <v>613</v>
          </cell>
          <cell r="J1133">
            <v>245</v>
          </cell>
          <cell r="K1133">
            <v>20983</v>
          </cell>
        </row>
        <row r="1134">
          <cell r="B1134" t="str">
            <v>100102</v>
          </cell>
          <cell r="C1134">
            <v>14300</v>
          </cell>
          <cell r="D1134">
            <v>1647</v>
          </cell>
          <cell r="E1134">
            <v>591</v>
          </cell>
          <cell r="F1134">
            <v>236</v>
          </cell>
          <cell r="G1134">
            <v>1343</v>
          </cell>
          <cell r="H1134">
            <v>411</v>
          </cell>
          <cell r="I1134">
            <v>573</v>
          </cell>
          <cell r="J1134">
            <v>192</v>
          </cell>
          <cell r="K1134">
            <v>19293</v>
          </cell>
        </row>
        <row r="1135">
          <cell r="B1135" t="str">
            <v>100103</v>
          </cell>
          <cell r="C1135">
            <v>1347</v>
          </cell>
          <cell r="D1135">
            <v>544</v>
          </cell>
          <cell r="E1135">
            <v>164</v>
          </cell>
          <cell r="F1135">
            <v>3</v>
          </cell>
          <cell r="G1135">
            <v>793</v>
          </cell>
          <cell r="H1135">
            <v>255</v>
          </cell>
          <cell r="I1135">
            <v>844</v>
          </cell>
          <cell r="J1135">
            <v>28</v>
          </cell>
          <cell r="K1135">
            <v>3978</v>
          </cell>
        </row>
        <row r="1136">
          <cell r="B1136" t="str">
            <v>100104</v>
          </cell>
          <cell r="C1136">
            <v>468</v>
          </cell>
          <cell r="D1136">
            <v>872</v>
          </cell>
          <cell r="E1136">
            <v>795</v>
          </cell>
          <cell r="F1136">
            <v>4</v>
          </cell>
          <cell r="G1136">
            <v>1320</v>
          </cell>
          <cell r="H1136">
            <v>341</v>
          </cell>
          <cell r="I1136">
            <v>965</v>
          </cell>
          <cell r="J1136">
            <v>10</v>
          </cell>
          <cell r="K1136">
            <v>4775</v>
          </cell>
        </row>
        <row r="1137">
          <cell r="B1137" t="str">
            <v>100105</v>
          </cell>
          <cell r="C1137">
            <v>615</v>
          </cell>
          <cell r="D1137">
            <v>225</v>
          </cell>
          <cell r="E1137">
            <v>210</v>
          </cell>
          <cell r="F1137">
            <v>1</v>
          </cell>
          <cell r="G1137">
            <v>243</v>
          </cell>
          <cell r="H1137">
            <v>50</v>
          </cell>
          <cell r="I1137">
            <v>4</v>
          </cell>
          <cell r="J1137">
            <v>0</v>
          </cell>
          <cell r="K1137">
            <v>1348</v>
          </cell>
        </row>
        <row r="1138">
          <cell r="B1138" t="str">
            <v>100106</v>
          </cell>
          <cell r="C1138">
            <v>98</v>
          </cell>
          <cell r="D1138">
            <v>425</v>
          </cell>
          <cell r="E1138">
            <v>55</v>
          </cell>
          <cell r="F1138">
            <v>1</v>
          </cell>
          <cell r="G1138">
            <v>254</v>
          </cell>
          <cell r="H1138">
            <v>83</v>
          </cell>
          <cell r="I1138">
            <v>149</v>
          </cell>
          <cell r="J1138">
            <v>2</v>
          </cell>
          <cell r="K1138">
            <v>1067</v>
          </cell>
        </row>
        <row r="1139">
          <cell r="B1139" t="str">
            <v>100107</v>
          </cell>
          <cell r="C1139">
            <v>199</v>
          </cell>
          <cell r="D1139">
            <v>38</v>
          </cell>
          <cell r="E1139">
            <v>21</v>
          </cell>
          <cell r="F1139">
            <v>0</v>
          </cell>
          <cell r="G1139">
            <v>213</v>
          </cell>
          <cell r="H1139">
            <v>48</v>
          </cell>
          <cell r="I1139">
            <v>958</v>
          </cell>
          <cell r="J1139">
            <v>7</v>
          </cell>
          <cell r="K1139">
            <v>1484</v>
          </cell>
        </row>
        <row r="1140">
          <cell r="B1140" t="str">
            <v>100108</v>
          </cell>
          <cell r="C1140">
            <v>36</v>
          </cell>
          <cell r="D1140">
            <v>244</v>
          </cell>
          <cell r="E1140">
            <v>170</v>
          </cell>
          <cell r="F1140">
            <v>0</v>
          </cell>
          <cell r="G1140">
            <v>205</v>
          </cell>
          <cell r="H1140">
            <v>51</v>
          </cell>
          <cell r="I1140">
            <v>144</v>
          </cell>
          <cell r="J1140">
            <v>2</v>
          </cell>
          <cell r="K1140">
            <v>852</v>
          </cell>
        </row>
        <row r="1141">
          <cell r="B1141" t="str">
            <v>100109</v>
          </cell>
          <cell r="C1141">
            <v>1777</v>
          </cell>
          <cell r="D1141">
            <v>942</v>
          </cell>
          <cell r="E1141">
            <v>376</v>
          </cell>
          <cell r="F1141">
            <v>5</v>
          </cell>
          <cell r="G1141">
            <v>1184</v>
          </cell>
          <cell r="H1141">
            <v>384</v>
          </cell>
          <cell r="I1141">
            <v>841</v>
          </cell>
          <cell r="J1141">
            <v>17</v>
          </cell>
          <cell r="K1141">
            <v>5526</v>
          </cell>
        </row>
        <row r="1142">
          <cell r="B1142" t="str">
            <v>100110</v>
          </cell>
          <cell r="C1142">
            <v>202</v>
          </cell>
          <cell r="D1142">
            <v>157</v>
          </cell>
          <cell r="E1142">
            <v>86</v>
          </cell>
          <cell r="F1142">
            <v>0</v>
          </cell>
          <cell r="G1142">
            <v>46</v>
          </cell>
          <cell r="H1142">
            <v>22</v>
          </cell>
          <cell r="I1142">
            <v>15</v>
          </cell>
          <cell r="J1142">
            <v>3</v>
          </cell>
          <cell r="K1142">
            <v>531</v>
          </cell>
        </row>
        <row r="1143">
          <cell r="B1143" t="str">
            <v>100111</v>
          </cell>
          <cell r="C1143">
            <v>5487</v>
          </cell>
          <cell r="D1143">
            <v>494</v>
          </cell>
          <cell r="E1143">
            <v>263</v>
          </cell>
          <cell r="F1143">
            <v>1504</v>
          </cell>
          <cell r="G1143">
            <v>769</v>
          </cell>
          <cell r="H1143">
            <v>213</v>
          </cell>
          <cell r="I1143">
            <v>533</v>
          </cell>
          <cell r="J1143">
            <v>88</v>
          </cell>
          <cell r="K1143">
            <v>9351</v>
          </cell>
        </row>
        <row r="1144">
          <cell r="B1144" t="str">
            <v>100112</v>
          </cell>
          <cell r="C1144">
            <v>755</v>
          </cell>
          <cell r="D1144">
            <v>93</v>
          </cell>
          <cell r="E1144">
            <v>270</v>
          </cell>
          <cell r="F1144">
            <v>2</v>
          </cell>
          <cell r="G1144">
            <v>223</v>
          </cell>
          <cell r="H1144">
            <v>395</v>
          </cell>
          <cell r="I1144">
            <v>10</v>
          </cell>
          <cell r="J1144">
            <v>0</v>
          </cell>
          <cell r="K1144">
            <v>1748</v>
          </cell>
        </row>
        <row r="1145">
          <cell r="B1145" t="str">
            <v>100113</v>
          </cell>
          <cell r="C1145">
            <v>645</v>
          </cell>
          <cell r="D1145">
            <v>293</v>
          </cell>
          <cell r="E1145">
            <v>396</v>
          </cell>
          <cell r="F1145">
            <v>1</v>
          </cell>
          <cell r="G1145">
            <v>284</v>
          </cell>
          <cell r="H1145">
            <v>111</v>
          </cell>
          <cell r="I1145">
            <v>480</v>
          </cell>
          <cell r="J1145">
            <v>44</v>
          </cell>
          <cell r="K1145">
            <v>2254</v>
          </cell>
        </row>
        <row r="1146">
          <cell r="B1146" t="str">
            <v>100201</v>
          </cell>
          <cell r="C1146">
            <v>2820</v>
          </cell>
          <cell r="D1146">
            <v>880</v>
          </cell>
          <cell r="E1146">
            <v>447</v>
          </cell>
          <cell r="F1146">
            <v>27</v>
          </cell>
          <cell r="G1146">
            <v>623</v>
          </cell>
          <cell r="H1146">
            <v>150</v>
          </cell>
          <cell r="I1146">
            <v>540</v>
          </cell>
          <cell r="J1146">
            <v>72</v>
          </cell>
          <cell r="K1146">
            <v>5559</v>
          </cell>
        </row>
        <row r="1147">
          <cell r="B1147" t="str">
            <v>100202</v>
          </cell>
          <cell r="C1147">
            <v>49</v>
          </cell>
          <cell r="D1147">
            <v>408</v>
          </cell>
          <cell r="E1147">
            <v>209</v>
          </cell>
          <cell r="F1147">
            <v>0</v>
          </cell>
          <cell r="G1147">
            <v>129</v>
          </cell>
          <cell r="H1147">
            <v>26</v>
          </cell>
          <cell r="I1147">
            <v>23</v>
          </cell>
          <cell r="J1147">
            <v>2</v>
          </cell>
          <cell r="K1147">
            <v>846</v>
          </cell>
        </row>
        <row r="1148">
          <cell r="B1148" t="str">
            <v>100203</v>
          </cell>
          <cell r="C1148">
            <v>59</v>
          </cell>
          <cell r="D1148">
            <v>74</v>
          </cell>
          <cell r="E1148">
            <v>161</v>
          </cell>
          <cell r="F1148">
            <v>1</v>
          </cell>
          <cell r="G1148">
            <v>171</v>
          </cell>
          <cell r="H1148">
            <v>79</v>
          </cell>
          <cell r="I1148">
            <v>8</v>
          </cell>
          <cell r="J1148">
            <v>0</v>
          </cell>
          <cell r="K1148">
            <v>553</v>
          </cell>
        </row>
        <row r="1149">
          <cell r="B1149" t="str">
            <v>100204</v>
          </cell>
          <cell r="C1149">
            <v>629</v>
          </cell>
          <cell r="D1149">
            <v>353</v>
          </cell>
          <cell r="E1149">
            <v>57</v>
          </cell>
          <cell r="F1149">
            <v>1</v>
          </cell>
          <cell r="G1149">
            <v>90</v>
          </cell>
          <cell r="H1149">
            <v>16</v>
          </cell>
          <cell r="I1149">
            <v>160</v>
          </cell>
          <cell r="J1149">
            <v>22</v>
          </cell>
          <cell r="K1149">
            <v>1328</v>
          </cell>
        </row>
        <row r="1150">
          <cell r="B1150" t="str">
            <v>100205</v>
          </cell>
          <cell r="C1150">
            <v>1129</v>
          </cell>
          <cell r="D1150">
            <v>243</v>
          </cell>
          <cell r="E1150">
            <v>299</v>
          </cell>
          <cell r="F1150">
            <v>1</v>
          </cell>
          <cell r="G1150">
            <v>138</v>
          </cell>
          <cell r="H1150">
            <v>86</v>
          </cell>
          <cell r="I1150">
            <v>217</v>
          </cell>
          <cell r="J1150">
            <v>14</v>
          </cell>
          <cell r="K1150">
            <v>2127</v>
          </cell>
        </row>
        <row r="1151">
          <cell r="B1151" t="str">
            <v>100206</v>
          </cell>
          <cell r="C1151">
            <v>97</v>
          </cell>
          <cell r="D1151">
            <v>315</v>
          </cell>
          <cell r="E1151">
            <v>10</v>
          </cell>
          <cell r="F1151">
            <v>0</v>
          </cell>
          <cell r="G1151">
            <v>17</v>
          </cell>
          <cell r="H1151">
            <v>14</v>
          </cell>
          <cell r="I1151">
            <v>1</v>
          </cell>
          <cell r="J1151">
            <v>6</v>
          </cell>
          <cell r="K1151">
            <v>460</v>
          </cell>
        </row>
        <row r="1152">
          <cell r="B1152" t="str">
            <v>100207</v>
          </cell>
          <cell r="C1152">
            <v>745</v>
          </cell>
          <cell r="D1152">
            <v>406</v>
          </cell>
          <cell r="E1152">
            <v>673</v>
          </cell>
          <cell r="F1152">
            <v>1</v>
          </cell>
          <cell r="G1152">
            <v>435</v>
          </cell>
          <cell r="H1152">
            <v>137</v>
          </cell>
          <cell r="I1152">
            <v>121</v>
          </cell>
          <cell r="J1152">
            <v>7</v>
          </cell>
          <cell r="K1152">
            <v>2525</v>
          </cell>
        </row>
        <row r="1153">
          <cell r="B1153" t="str">
            <v>100208</v>
          </cell>
          <cell r="C1153">
            <v>825</v>
          </cell>
          <cell r="D1153">
            <v>93</v>
          </cell>
          <cell r="E1153">
            <v>3</v>
          </cell>
          <cell r="F1153">
            <v>0</v>
          </cell>
          <cell r="G1153">
            <v>5</v>
          </cell>
          <cell r="H1153">
            <v>1</v>
          </cell>
          <cell r="I1153">
            <v>16</v>
          </cell>
          <cell r="J1153">
            <v>10</v>
          </cell>
          <cell r="K1153">
            <v>953</v>
          </cell>
        </row>
        <row r="1154">
          <cell r="B1154" t="str">
            <v>100301</v>
          </cell>
          <cell r="C1154">
            <v>1100</v>
          </cell>
          <cell r="D1154">
            <v>268</v>
          </cell>
          <cell r="E1154">
            <v>66</v>
          </cell>
          <cell r="F1154">
            <v>0</v>
          </cell>
          <cell r="G1154">
            <v>144</v>
          </cell>
          <cell r="H1154">
            <v>52</v>
          </cell>
          <cell r="I1154">
            <v>18</v>
          </cell>
          <cell r="J1154">
            <v>12</v>
          </cell>
          <cell r="K1154">
            <v>1660</v>
          </cell>
        </row>
        <row r="1155">
          <cell r="B1155" t="str">
            <v>100307</v>
          </cell>
          <cell r="C1155">
            <v>226</v>
          </cell>
          <cell r="D1155">
            <v>336</v>
          </cell>
          <cell r="E1155">
            <v>138</v>
          </cell>
          <cell r="F1155">
            <v>0</v>
          </cell>
          <cell r="G1155">
            <v>147</v>
          </cell>
          <cell r="H1155">
            <v>72</v>
          </cell>
          <cell r="I1155">
            <v>101</v>
          </cell>
          <cell r="J1155">
            <v>0</v>
          </cell>
          <cell r="K1155">
            <v>1020</v>
          </cell>
        </row>
        <row r="1156">
          <cell r="B1156" t="str">
            <v>100311</v>
          </cell>
          <cell r="C1156">
            <v>410</v>
          </cell>
          <cell r="D1156">
            <v>204</v>
          </cell>
          <cell r="E1156">
            <v>257</v>
          </cell>
          <cell r="F1156">
            <v>1</v>
          </cell>
          <cell r="G1156">
            <v>404</v>
          </cell>
          <cell r="H1156">
            <v>102</v>
          </cell>
          <cell r="I1156">
            <v>143</v>
          </cell>
          <cell r="J1156">
            <v>2</v>
          </cell>
          <cell r="K1156">
            <v>1523</v>
          </cell>
        </row>
        <row r="1157">
          <cell r="B1157" t="str">
            <v>100313</v>
          </cell>
          <cell r="C1157">
            <v>963</v>
          </cell>
          <cell r="D1157">
            <v>175</v>
          </cell>
          <cell r="E1157">
            <v>111</v>
          </cell>
          <cell r="F1157">
            <v>1</v>
          </cell>
          <cell r="G1157">
            <v>335</v>
          </cell>
          <cell r="H1157">
            <v>84</v>
          </cell>
          <cell r="I1157">
            <v>37</v>
          </cell>
          <cell r="J1157">
            <v>6</v>
          </cell>
          <cell r="K1157">
            <v>1712</v>
          </cell>
        </row>
        <row r="1158">
          <cell r="B1158" t="str">
            <v>100316</v>
          </cell>
          <cell r="C1158">
            <v>227</v>
          </cell>
          <cell r="D1158">
            <v>25</v>
          </cell>
          <cell r="E1158">
            <v>12</v>
          </cell>
          <cell r="F1158">
            <v>0</v>
          </cell>
          <cell r="G1158">
            <v>53</v>
          </cell>
          <cell r="H1158">
            <v>21</v>
          </cell>
          <cell r="I1158">
            <v>98</v>
          </cell>
          <cell r="J1158">
            <v>0</v>
          </cell>
          <cell r="K1158">
            <v>436</v>
          </cell>
        </row>
        <row r="1159">
          <cell r="B1159" t="str">
            <v>100317</v>
          </cell>
          <cell r="C1159">
            <v>577</v>
          </cell>
          <cell r="D1159">
            <v>146</v>
          </cell>
          <cell r="E1159">
            <v>202</v>
          </cell>
          <cell r="F1159">
            <v>2</v>
          </cell>
          <cell r="G1159">
            <v>229</v>
          </cell>
          <cell r="H1159">
            <v>99</v>
          </cell>
          <cell r="I1159">
            <v>24</v>
          </cell>
          <cell r="J1159">
            <v>14</v>
          </cell>
          <cell r="K1159">
            <v>1293</v>
          </cell>
        </row>
        <row r="1160">
          <cell r="B1160" t="str">
            <v>100321</v>
          </cell>
          <cell r="C1160">
            <v>289</v>
          </cell>
          <cell r="D1160">
            <v>21</v>
          </cell>
          <cell r="E1160">
            <v>119</v>
          </cell>
          <cell r="F1160">
            <v>0</v>
          </cell>
          <cell r="G1160">
            <v>111</v>
          </cell>
          <cell r="H1160">
            <v>17</v>
          </cell>
          <cell r="I1160">
            <v>6</v>
          </cell>
          <cell r="J1160">
            <v>0</v>
          </cell>
          <cell r="K1160">
            <v>563</v>
          </cell>
        </row>
        <row r="1161">
          <cell r="B1161" t="str">
            <v>100322</v>
          </cell>
          <cell r="C1161">
            <v>61</v>
          </cell>
          <cell r="D1161">
            <v>242</v>
          </cell>
          <cell r="E1161">
            <v>70</v>
          </cell>
          <cell r="F1161">
            <v>0</v>
          </cell>
          <cell r="G1161">
            <v>192</v>
          </cell>
          <cell r="H1161">
            <v>49</v>
          </cell>
          <cell r="I1161">
            <v>11</v>
          </cell>
          <cell r="J1161">
            <v>0</v>
          </cell>
          <cell r="K1161">
            <v>625</v>
          </cell>
        </row>
        <row r="1162">
          <cell r="B1162" t="str">
            <v>100323</v>
          </cell>
          <cell r="C1162">
            <v>347</v>
          </cell>
          <cell r="D1162">
            <v>75</v>
          </cell>
          <cell r="E1162">
            <v>135</v>
          </cell>
          <cell r="F1162">
            <v>0</v>
          </cell>
          <cell r="G1162">
            <v>84</v>
          </cell>
          <cell r="H1162">
            <v>18</v>
          </cell>
          <cell r="I1162">
            <v>26</v>
          </cell>
          <cell r="J1162">
            <v>4</v>
          </cell>
          <cell r="K1162">
            <v>689</v>
          </cell>
        </row>
        <row r="1163">
          <cell r="B1163" t="str">
            <v>100401</v>
          </cell>
          <cell r="C1163">
            <v>1095</v>
          </cell>
          <cell r="D1163">
            <v>32</v>
          </cell>
          <cell r="E1163">
            <v>115</v>
          </cell>
          <cell r="F1163">
            <v>0</v>
          </cell>
          <cell r="G1163">
            <v>134</v>
          </cell>
          <cell r="H1163">
            <v>11</v>
          </cell>
          <cell r="I1163">
            <v>28</v>
          </cell>
          <cell r="J1163">
            <v>6</v>
          </cell>
          <cell r="K1163">
            <v>1421</v>
          </cell>
        </row>
        <row r="1164">
          <cell r="B1164" t="str">
            <v>100402</v>
          </cell>
          <cell r="C1164">
            <v>392</v>
          </cell>
          <cell r="D1164">
            <v>52</v>
          </cell>
          <cell r="E1164">
            <v>102</v>
          </cell>
          <cell r="F1164">
            <v>1</v>
          </cell>
          <cell r="G1164">
            <v>128</v>
          </cell>
          <cell r="H1164">
            <v>19</v>
          </cell>
          <cell r="I1164">
            <v>10</v>
          </cell>
          <cell r="J1164">
            <v>6</v>
          </cell>
          <cell r="K1164">
            <v>710</v>
          </cell>
        </row>
        <row r="1165">
          <cell r="B1165" t="str">
            <v>100403</v>
          </cell>
          <cell r="C1165">
            <v>167</v>
          </cell>
          <cell r="D1165">
            <v>91</v>
          </cell>
          <cell r="E1165">
            <v>2</v>
          </cell>
          <cell r="F1165">
            <v>0</v>
          </cell>
          <cell r="G1165">
            <v>78</v>
          </cell>
          <cell r="H1165">
            <v>14</v>
          </cell>
          <cell r="I1165">
            <v>80</v>
          </cell>
          <cell r="J1165">
            <v>3</v>
          </cell>
          <cell r="K1165">
            <v>435</v>
          </cell>
        </row>
        <row r="1166">
          <cell r="B1166" t="str">
            <v>100404</v>
          </cell>
          <cell r="C1166">
            <v>667</v>
          </cell>
          <cell r="D1166">
            <v>450</v>
          </cell>
          <cell r="E1166">
            <v>153</v>
          </cell>
          <cell r="F1166">
            <v>0</v>
          </cell>
          <cell r="G1166">
            <v>120</v>
          </cell>
          <cell r="H1166">
            <v>50</v>
          </cell>
          <cell r="I1166">
            <v>118</v>
          </cell>
          <cell r="J1166">
            <v>6</v>
          </cell>
          <cell r="K1166">
            <v>1564</v>
          </cell>
        </row>
        <row r="1167">
          <cell r="B1167" t="str">
            <v>100501</v>
          </cell>
          <cell r="C1167">
            <v>2071</v>
          </cell>
          <cell r="D1167">
            <v>479</v>
          </cell>
          <cell r="E1167">
            <v>226</v>
          </cell>
          <cell r="F1167">
            <v>4</v>
          </cell>
          <cell r="G1167">
            <v>536</v>
          </cell>
          <cell r="H1167">
            <v>159</v>
          </cell>
          <cell r="I1167">
            <v>54</v>
          </cell>
          <cell r="J1167">
            <v>26</v>
          </cell>
          <cell r="K1167">
            <v>3555</v>
          </cell>
        </row>
        <row r="1168">
          <cell r="B1168" t="str">
            <v>100502</v>
          </cell>
          <cell r="C1168">
            <v>63</v>
          </cell>
          <cell r="D1168">
            <v>264</v>
          </cell>
          <cell r="E1168">
            <v>5</v>
          </cell>
          <cell r="F1168">
            <v>1</v>
          </cell>
          <cell r="G1168">
            <v>9</v>
          </cell>
          <cell r="H1168">
            <v>7</v>
          </cell>
          <cell r="I1168">
            <v>11</v>
          </cell>
          <cell r="J1168">
            <v>6</v>
          </cell>
          <cell r="K1168">
            <v>366</v>
          </cell>
        </row>
        <row r="1169">
          <cell r="B1169" t="str">
            <v>100503</v>
          </cell>
          <cell r="C1169">
            <v>535</v>
          </cell>
          <cell r="D1169">
            <v>402</v>
          </cell>
          <cell r="E1169">
            <v>36</v>
          </cell>
          <cell r="F1169">
            <v>0</v>
          </cell>
          <cell r="G1169">
            <v>94</v>
          </cell>
          <cell r="H1169">
            <v>35</v>
          </cell>
          <cell r="I1169">
            <v>51</v>
          </cell>
          <cell r="J1169">
            <v>23</v>
          </cell>
          <cell r="K1169">
            <v>1176</v>
          </cell>
        </row>
        <row r="1170">
          <cell r="B1170" t="str">
            <v>100504</v>
          </cell>
          <cell r="C1170">
            <v>532</v>
          </cell>
          <cell r="D1170">
            <v>211</v>
          </cell>
          <cell r="E1170">
            <v>70</v>
          </cell>
          <cell r="F1170">
            <v>0</v>
          </cell>
          <cell r="G1170">
            <v>455</v>
          </cell>
          <cell r="H1170">
            <v>153</v>
          </cell>
          <cell r="I1170">
            <v>115</v>
          </cell>
          <cell r="J1170">
            <v>3</v>
          </cell>
          <cell r="K1170">
            <v>1539</v>
          </cell>
        </row>
        <row r="1171">
          <cell r="B1171" t="str">
            <v>100505</v>
          </cell>
          <cell r="C1171">
            <v>240</v>
          </cell>
          <cell r="D1171">
            <v>25</v>
          </cell>
          <cell r="E1171">
            <v>17</v>
          </cell>
          <cell r="F1171">
            <v>0</v>
          </cell>
          <cell r="G1171">
            <v>39</v>
          </cell>
          <cell r="H1171">
            <v>24</v>
          </cell>
          <cell r="I1171">
            <v>19</v>
          </cell>
          <cell r="J1171">
            <v>4</v>
          </cell>
          <cell r="K1171">
            <v>368</v>
          </cell>
        </row>
        <row r="1172">
          <cell r="B1172" t="str">
            <v>100506</v>
          </cell>
          <cell r="C1172">
            <v>657</v>
          </cell>
          <cell r="D1172">
            <v>6</v>
          </cell>
          <cell r="E1172">
            <v>4</v>
          </cell>
          <cell r="F1172">
            <v>0</v>
          </cell>
          <cell r="G1172">
            <v>97</v>
          </cell>
          <cell r="H1172">
            <v>19</v>
          </cell>
          <cell r="I1172">
            <v>16</v>
          </cell>
          <cell r="J1172">
            <v>1</v>
          </cell>
          <cell r="K1172">
            <v>800</v>
          </cell>
        </row>
        <row r="1173">
          <cell r="B1173" t="str">
            <v>100507</v>
          </cell>
          <cell r="C1173">
            <v>1593</v>
          </cell>
          <cell r="D1173">
            <v>482</v>
          </cell>
          <cell r="E1173">
            <v>236</v>
          </cell>
          <cell r="F1173">
            <v>2</v>
          </cell>
          <cell r="G1173">
            <v>585</v>
          </cell>
          <cell r="H1173">
            <v>163</v>
          </cell>
          <cell r="I1173">
            <v>711</v>
          </cell>
          <cell r="J1173">
            <v>18</v>
          </cell>
          <cell r="K1173">
            <v>3790</v>
          </cell>
        </row>
        <row r="1174">
          <cell r="B1174" t="str">
            <v>100508</v>
          </cell>
          <cell r="C1174">
            <v>442</v>
          </cell>
          <cell r="D1174">
            <v>33</v>
          </cell>
          <cell r="E1174">
            <v>3</v>
          </cell>
          <cell r="F1174">
            <v>0</v>
          </cell>
          <cell r="G1174">
            <v>55</v>
          </cell>
          <cell r="H1174">
            <v>7</v>
          </cell>
          <cell r="I1174">
            <v>11</v>
          </cell>
          <cell r="J1174">
            <v>7</v>
          </cell>
          <cell r="K1174">
            <v>558</v>
          </cell>
        </row>
        <row r="1175">
          <cell r="B1175" t="str">
            <v>100509</v>
          </cell>
          <cell r="C1175">
            <v>724</v>
          </cell>
          <cell r="D1175">
            <v>12</v>
          </cell>
          <cell r="E1175">
            <v>46</v>
          </cell>
          <cell r="F1175">
            <v>1</v>
          </cell>
          <cell r="G1175">
            <v>261</v>
          </cell>
          <cell r="H1175">
            <v>91</v>
          </cell>
          <cell r="I1175">
            <v>12</v>
          </cell>
          <cell r="J1175">
            <v>1</v>
          </cell>
          <cell r="K1175">
            <v>1148</v>
          </cell>
        </row>
        <row r="1176">
          <cell r="B1176" t="str">
            <v>100510</v>
          </cell>
          <cell r="C1176">
            <v>352</v>
          </cell>
          <cell r="D1176">
            <v>378</v>
          </cell>
          <cell r="E1176">
            <v>57</v>
          </cell>
          <cell r="F1176">
            <v>0</v>
          </cell>
          <cell r="G1176">
            <v>56</v>
          </cell>
          <cell r="H1176">
            <v>20</v>
          </cell>
          <cell r="I1176">
            <v>6</v>
          </cell>
          <cell r="J1176">
            <v>10</v>
          </cell>
          <cell r="K1176">
            <v>879</v>
          </cell>
        </row>
        <row r="1177">
          <cell r="B1177" t="str">
            <v>100511</v>
          </cell>
          <cell r="C1177">
            <v>344</v>
          </cell>
          <cell r="D1177">
            <v>2</v>
          </cell>
          <cell r="E1177">
            <v>13</v>
          </cell>
          <cell r="F1177">
            <v>0</v>
          </cell>
          <cell r="G1177">
            <v>125</v>
          </cell>
          <cell r="H1177">
            <v>40</v>
          </cell>
          <cell r="I1177">
            <v>33</v>
          </cell>
          <cell r="J1177">
            <v>1</v>
          </cell>
          <cell r="K1177">
            <v>558</v>
          </cell>
        </row>
        <row r="1178">
          <cell r="B1178" t="str">
            <v>100601</v>
          </cell>
          <cell r="C1178">
            <v>7840</v>
          </cell>
          <cell r="D1178">
            <v>1180</v>
          </cell>
          <cell r="E1178">
            <v>619</v>
          </cell>
          <cell r="F1178">
            <v>10</v>
          </cell>
          <cell r="G1178">
            <v>1359</v>
          </cell>
          <cell r="H1178">
            <v>298</v>
          </cell>
          <cell r="I1178">
            <v>498</v>
          </cell>
          <cell r="J1178">
            <v>186</v>
          </cell>
          <cell r="K1178">
            <v>11990</v>
          </cell>
        </row>
        <row r="1179">
          <cell r="B1179" t="str">
            <v>100602</v>
          </cell>
          <cell r="C1179">
            <v>28</v>
          </cell>
          <cell r="D1179">
            <v>26</v>
          </cell>
          <cell r="E1179">
            <v>25</v>
          </cell>
          <cell r="F1179">
            <v>0</v>
          </cell>
          <cell r="G1179">
            <v>721</v>
          </cell>
          <cell r="H1179">
            <v>306</v>
          </cell>
          <cell r="I1179">
            <v>671</v>
          </cell>
          <cell r="J1179">
            <v>67</v>
          </cell>
          <cell r="K1179">
            <v>1844</v>
          </cell>
        </row>
        <row r="1180">
          <cell r="B1180" t="str">
            <v>100603</v>
          </cell>
          <cell r="C1180">
            <v>177</v>
          </cell>
          <cell r="D1180">
            <v>275</v>
          </cell>
          <cell r="E1180">
            <v>45</v>
          </cell>
          <cell r="F1180">
            <v>0</v>
          </cell>
          <cell r="G1180">
            <v>259</v>
          </cell>
          <cell r="H1180">
            <v>123</v>
          </cell>
          <cell r="I1180">
            <v>115</v>
          </cell>
          <cell r="J1180">
            <v>16</v>
          </cell>
          <cell r="K1180">
            <v>1010</v>
          </cell>
        </row>
        <row r="1181">
          <cell r="B1181" t="str">
            <v>100604</v>
          </cell>
          <cell r="C1181">
            <v>3063</v>
          </cell>
          <cell r="D1181">
            <v>581</v>
          </cell>
          <cell r="E1181">
            <v>228</v>
          </cell>
          <cell r="F1181">
            <v>5</v>
          </cell>
          <cell r="G1181">
            <v>1190</v>
          </cell>
          <cell r="H1181">
            <v>150</v>
          </cell>
          <cell r="I1181">
            <v>750</v>
          </cell>
          <cell r="J1181">
            <v>89</v>
          </cell>
          <cell r="K1181">
            <v>6056</v>
          </cell>
        </row>
        <row r="1182">
          <cell r="B1182" t="str">
            <v>100605</v>
          </cell>
          <cell r="C1182">
            <v>678</v>
          </cell>
          <cell r="D1182">
            <v>282</v>
          </cell>
          <cell r="E1182">
            <v>243</v>
          </cell>
          <cell r="F1182">
            <v>96</v>
          </cell>
          <cell r="G1182">
            <v>625</v>
          </cell>
          <cell r="H1182">
            <v>88</v>
          </cell>
          <cell r="I1182">
            <v>296</v>
          </cell>
          <cell r="J1182">
            <v>26</v>
          </cell>
          <cell r="K1182">
            <v>2334</v>
          </cell>
        </row>
        <row r="1183">
          <cell r="B1183" t="str">
            <v>100606</v>
          </cell>
          <cell r="C1183">
            <v>272</v>
          </cell>
          <cell r="D1183">
            <v>145</v>
          </cell>
          <cell r="E1183">
            <v>51</v>
          </cell>
          <cell r="F1183">
            <v>0</v>
          </cell>
          <cell r="G1183">
            <v>740</v>
          </cell>
          <cell r="H1183">
            <v>383</v>
          </cell>
          <cell r="I1183">
            <v>386</v>
          </cell>
          <cell r="J1183">
            <v>968</v>
          </cell>
          <cell r="K1183">
            <v>2945</v>
          </cell>
        </row>
        <row r="1184">
          <cell r="B1184" t="str">
            <v>100607</v>
          </cell>
          <cell r="C1184">
            <v>94</v>
          </cell>
          <cell r="D1184">
            <v>164</v>
          </cell>
          <cell r="E1184">
            <v>18</v>
          </cell>
          <cell r="F1184">
            <v>0</v>
          </cell>
          <cell r="G1184">
            <v>292</v>
          </cell>
          <cell r="H1184">
            <v>19</v>
          </cell>
          <cell r="I1184">
            <v>524</v>
          </cell>
          <cell r="J1184">
            <v>8</v>
          </cell>
          <cell r="K1184">
            <v>1119</v>
          </cell>
        </row>
        <row r="1185">
          <cell r="B1185" t="str">
            <v>100608</v>
          </cell>
          <cell r="C1185">
            <v>2055</v>
          </cell>
          <cell r="D1185">
            <v>155</v>
          </cell>
          <cell r="E1185">
            <v>116</v>
          </cell>
          <cell r="F1185">
            <v>3</v>
          </cell>
          <cell r="G1185">
            <v>907</v>
          </cell>
          <cell r="H1185">
            <v>80</v>
          </cell>
          <cell r="I1185">
            <v>156</v>
          </cell>
          <cell r="J1185">
            <v>44</v>
          </cell>
          <cell r="K1185">
            <v>3516</v>
          </cell>
        </row>
        <row r="1186">
          <cell r="B1186" t="str">
            <v>100609</v>
          </cell>
          <cell r="C1186">
            <v>183</v>
          </cell>
          <cell r="D1186">
            <v>364</v>
          </cell>
          <cell r="E1186">
            <v>79</v>
          </cell>
          <cell r="F1186">
            <v>2</v>
          </cell>
          <cell r="G1186">
            <v>295</v>
          </cell>
          <cell r="H1186">
            <v>43</v>
          </cell>
          <cell r="I1186">
            <v>264</v>
          </cell>
          <cell r="J1186">
            <v>19</v>
          </cell>
          <cell r="K1186">
            <v>1249</v>
          </cell>
        </row>
        <row r="1187">
          <cell r="B1187" t="str">
            <v>100610</v>
          </cell>
          <cell r="C1187">
            <v>1</v>
          </cell>
          <cell r="D1187">
            <v>55</v>
          </cell>
          <cell r="E1187">
            <v>13</v>
          </cell>
          <cell r="F1187">
            <v>4</v>
          </cell>
          <cell r="G1187">
            <v>338</v>
          </cell>
          <cell r="H1187">
            <v>71</v>
          </cell>
          <cell r="I1187">
            <v>304</v>
          </cell>
          <cell r="J1187">
            <v>68</v>
          </cell>
          <cell r="K1187">
            <v>854</v>
          </cell>
        </row>
        <row r="1188">
          <cell r="B1188" t="str">
            <v>100701</v>
          </cell>
          <cell r="C1188">
            <v>1927</v>
          </cell>
          <cell r="D1188">
            <v>300</v>
          </cell>
          <cell r="E1188">
            <v>656</v>
          </cell>
          <cell r="F1188">
            <v>0</v>
          </cell>
          <cell r="G1188">
            <v>485</v>
          </cell>
          <cell r="H1188">
            <v>103</v>
          </cell>
          <cell r="I1188">
            <v>131</v>
          </cell>
          <cell r="J1188">
            <v>25</v>
          </cell>
          <cell r="K1188">
            <v>3627</v>
          </cell>
        </row>
        <row r="1189">
          <cell r="B1189" t="str">
            <v>100702</v>
          </cell>
          <cell r="C1189">
            <v>82</v>
          </cell>
          <cell r="D1189">
            <v>252</v>
          </cell>
          <cell r="E1189">
            <v>123</v>
          </cell>
          <cell r="F1189">
            <v>0</v>
          </cell>
          <cell r="G1189">
            <v>645</v>
          </cell>
          <cell r="H1189">
            <v>24</v>
          </cell>
          <cell r="I1189">
            <v>375</v>
          </cell>
          <cell r="J1189">
            <v>5</v>
          </cell>
          <cell r="K1189">
            <v>1506</v>
          </cell>
        </row>
        <row r="1190">
          <cell r="B1190" t="str">
            <v>100703</v>
          </cell>
          <cell r="C1190">
            <v>73</v>
          </cell>
          <cell r="D1190">
            <v>358</v>
          </cell>
          <cell r="E1190">
            <v>53</v>
          </cell>
          <cell r="F1190">
            <v>1</v>
          </cell>
          <cell r="G1190">
            <v>18</v>
          </cell>
          <cell r="H1190">
            <v>0</v>
          </cell>
          <cell r="I1190">
            <v>15</v>
          </cell>
          <cell r="J1190">
            <v>3</v>
          </cell>
          <cell r="K1190">
            <v>521</v>
          </cell>
        </row>
        <row r="1191">
          <cell r="B1191" t="str">
            <v>100704</v>
          </cell>
          <cell r="C1191">
            <v>478</v>
          </cell>
          <cell r="D1191">
            <v>104</v>
          </cell>
          <cell r="E1191">
            <v>0</v>
          </cell>
          <cell r="F1191">
            <v>0</v>
          </cell>
          <cell r="G1191">
            <v>47</v>
          </cell>
          <cell r="H1191">
            <v>1</v>
          </cell>
          <cell r="I1191">
            <v>185</v>
          </cell>
          <cell r="J1191">
            <v>1</v>
          </cell>
          <cell r="K1191">
            <v>816</v>
          </cell>
        </row>
        <row r="1192">
          <cell r="B1192" t="str">
            <v>100705</v>
          </cell>
          <cell r="C1192">
            <v>20</v>
          </cell>
          <cell r="D1192">
            <v>17</v>
          </cell>
          <cell r="E1192">
            <v>49</v>
          </cell>
          <cell r="F1192">
            <v>1</v>
          </cell>
          <cell r="G1192">
            <v>346</v>
          </cell>
          <cell r="H1192">
            <v>3</v>
          </cell>
          <cell r="I1192">
            <v>184</v>
          </cell>
          <cell r="J1192">
            <v>1</v>
          </cell>
          <cell r="K1192">
            <v>621</v>
          </cell>
        </row>
        <row r="1193">
          <cell r="B1193" t="str">
            <v>100801</v>
          </cell>
          <cell r="C1193">
            <v>1081</v>
          </cell>
          <cell r="D1193">
            <v>336</v>
          </cell>
          <cell r="E1193">
            <v>347</v>
          </cell>
          <cell r="F1193">
            <v>4</v>
          </cell>
          <cell r="G1193">
            <v>1111</v>
          </cell>
          <cell r="H1193">
            <v>371</v>
          </cell>
          <cell r="I1193">
            <v>1208</v>
          </cell>
          <cell r="J1193">
            <v>9</v>
          </cell>
          <cell r="K1193">
            <v>4467</v>
          </cell>
        </row>
        <row r="1194">
          <cell r="B1194" t="str">
            <v>100802</v>
          </cell>
          <cell r="C1194">
            <v>900</v>
          </cell>
          <cell r="D1194">
            <v>473</v>
          </cell>
          <cell r="E1194">
            <v>520</v>
          </cell>
          <cell r="F1194">
            <v>1</v>
          </cell>
          <cell r="G1194">
            <v>456</v>
          </cell>
          <cell r="H1194">
            <v>147</v>
          </cell>
          <cell r="I1194">
            <v>300</v>
          </cell>
          <cell r="J1194">
            <v>29</v>
          </cell>
          <cell r="K1194">
            <v>2826</v>
          </cell>
        </row>
        <row r="1195">
          <cell r="B1195" t="str">
            <v>100803</v>
          </cell>
          <cell r="C1195">
            <v>1428</v>
          </cell>
          <cell r="D1195">
            <v>88</v>
          </cell>
          <cell r="E1195">
            <v>446</v>
          </cell>
          <cell r="F1195">
            <v>1</v>
          </cell>
          <cell r="G1195">
            <v>317</v>
          </cell>
          <cell r="H1195">
            <v>98</v>
          </cell>
          <cell r="I1195">
            <v>442</v>
          </cell>
          <cell r="J1195">
            <v>20</v>
          </cell>
          <cell r="K1195">
            <v>2840</v>
          </cell>
        </row>
        <row r="1196">
          <cell r="B1196" t="str">
            <v>100804</v>
          </cell>
          <cell r="C1196">
            <v>267</v>
          </cell>
          <cell r="D1196">
            <v>548</v>
          </cell>
          <cell r="E1196">
            <v>428</v>
          </cell>
          <cell r="F1196">
            <v>1</v>
          </cell>
          <cell r="G1196">
            <v>918</v>
          </cell>
          <cell r="H1196">
            <v>313</v>
          </cell>
          <cell r="I1196">
            <v>653</v>
          </cell>
          <cell r="J1196">
            <v>25</v>
          </cell>
          <cell r="K1196">
            <v>3153</v>
          </cell>
        </row>
        <row r="1197">
          <cell r="B1197" t="str">
            <v>100901</v>
          </cell>
          <cell r="C1197">
            <v>296</v>
          </cell>
          <cell r="D1197">
            <v>107</v>
          </cell>
          <cell r="E1197">
            <v>19</v>
          </cell>
          <cell r="F1197">
            <v>60</v>
          </cell>
          <cell r="G1197">
            <v>1104</v>
          </cell>
          <cell r="H1197">
            <v>86</v>
          </cell>
          <cell r="I1197">
            <v>618</v>
          </cell>
          <cell r="J1197">
            <v>219</v>
          </cell>
          <cell r="K1197">
            <v>2509</v>
          </cell>
        </row>
        <row r="1198">
          <cell r="B1198" t="str">
            <v>100902</v>
          </cell>
          <cell r="C1198">
            <v>445</v>
          </cell>
          <cell r="D1198">
            <v>139</v>
          </cell>
          <cell r="E1198">
            <v>22</v>
          </cell>
          <cell r="F1198">
            <v>0</v>
          </cell>
          <cell r="G1198">
            <v>623</v>
          </cell>
          <cell r="H1198">
            <v>87</v>
          </cell>
          <cell r="I1198">
            <v>643</v>
          </cell>
          <cell r="J1198">
            <v>2</v>
          </cell>
          <cell r="K1198">
            <v>1961</v>
          </cell>
        </row>
        <row r="1199">
          <cell r="B1199" t="str">
            <v>100903</v>
          </cell>
          <cell r="C1199">
            <v>274</v>
          </cell>
          <cell r="D1199">
            <v>109</v>
          </cell>
          <cell r="E1199">
            <v>30</v>
          </cell>
          <cell r="F1199">
            <v>2</v>
          </cell>
          <cell r="G1199">
            <v>380</v>
          </cell>
          <cell r="H1199">
            <v>5</v>
          </cell>
          <cell r="I1199">
            <v>442</v>
          </cell>
          <cell r="J1199">
            <v>56</v>
          </cell>
          <cell r="K1199">
            <v>1298</v>
          </cell>
        </row>
        <row r="1200">
          <cell r="B1200" t="str">
            <v>100904</v>
          </cell>
          <cell r="C1200">
            <v>227</v>
          </cell>
          <cell r="D1200">
            <v>158</v>
          </cell>
          <cell r="E1200">
            <v>35</v>
          </cell>
          <cell r="F1200">
            <v>2</v>
          </cell>
          <cell r="G1200">
            <v>326</v>
          </cell>
          <cell r="H1200">
            <v>25</v>
          </cell>
          <cell r="I1200">
            <v>609</v>
          </cell>
          <cell r="J1200">
            <v>15</v>
          </cell>
          <cell r="K1200">
            <v>1397</v>
          </cell>
        </row>
        <row r="1201">
          <cell r="B1201" t="str">
            <v>100905</v>
          </cell>
          <cell r="C1201">
            <v>162</v>
          </cell>
          <cell r="D1201">
            <v>102</v>
          </cell>
          <cell r="E1201">
            <v>51</v>
          </cell>
          <cell r="F1201">
            <v>2</v>
          </cell>
          <cell r="G1201">
            <v>493</v>
          </cell>
          <cell r="H1201">
            <v>52</v>
          </cell>
          <cell r="I1201">
            <v>663</v>
          </cell>
          <cell r="J1201">
            <v>41</v>
          </cell>
          <cell r="K1201">
            <v>1566</v>
          </cell>
        </row>
        <row r="1202">
          <cell r="B1202" t="str">
            <v>101001</v>
          </cell>
          <cell r="C1202">
            <v>134</v>
          </cell>
          <cell r="D1202">
            <v>678</v>
          </cell>
          <cell r="E1202">
            <v>95</v>
          </cell>
          <cell r="F1202">
            <v>0</v>
          </cell>
          <cell r="G1202">
            <v>323</v>
          </cell>
          <cell r="H1202">
            <v>82</v>
          </cell>
          <cell r="I1202">
            <v>58</v>
          </cell>
          <cell r="J1202">
            <v>6</v>
          </cell>
          <cell r="K1202">
            <v>1376</v>
          </cell>
        </row>
        <row r="1203">
          <cell r="B1203" t="str">
            <v>101002</v>
          </cell>
          <cell r="C1203">
            <v>221</v>
          </cell>
          <cell r="D1203">
            <v>66</v>
          </cell>
          <cell r="E1203">
            <v>59</v>
          </cell>
          <cell r="F1203">
            <v>0</v>
          </cell>
          <cell r="G1203">
            <v>171</v>
          </cell>
          <cell r="H1203">
            <v>51</v>
          </cell>
          <cell r="I1203">
            <v>41</v>
          </cell>
          <cell r="J1203">
            <v>0</v>
          </cell>
          <cell r="K1203">
            <v>609</v>
          </cell>
        </row>
        <row r="1204">
          <cell r="B1204" t="str">
            <v>101003</v>
          </cell>
          <cell r="C1204">
            <v>48</v>
          </cell>
          <cell r="D1204">
            <v>61</v>
          </cell>
          <cell r="E1204">
            <v>109</v>
          </cell>
          <cell r="F1204">
            <v>0</v>
          </cell>
          <cell r="G1204">
            <v>117</v>
          </cell>
          <cell r="H1204">
            <v>30</v>
          </cell>
          <cell r="I1204">
            <v>8</v>
          </cell>
          <cell r="J1204">
            <v>1</v>
          </cell>
          <cell r="K1204">
            <v>374</v>
          </cell>
        </row>
        <row r="1205">
          <cell r="B1205" t="str">
            <v>101004</v>
          </cell>
          <cell r="C1205">
            <v>156</v>
          </cell>
          <cell r="D1205">
            <v>1</v>
          </cell>
          <cell r="E1205">
            <v>2</v>
          </cell>
          <cell r="F1205">
            <v>0</v>
          </cell>
          <cell r="G1205">
            <v>59</v>
          </cell>
          <cell r="H1205">
            <v>15</v>
          </cell>
          <cell r="I1205">
            <v>35</v>
          </cell>
          <cell r="J1205">
            <v>1</v>
          </cell>
          <cell r="K1205">
            <v>269</v>
          </cell>
        </row>
        <row r="1206">
          <cell r="B1206" t="str">
            <v>101005</v>
          </cell>
          <cell r="C1206">
            <v>77</v>
          </cell>
          <cell r="D1206">
            <v>426</v>
          </cell>
          <cell r="E1206">
            <v>41</v>
          </cell>
          <cell r="F1206">
            <v>1</v>
          </cell>
          <cell r="G1206">
            <v>431</v>
          </cell>
          <cell r="H1206">
            <v>137</v>
          </cell>
          <cell r="I1206">
            <v>10</v>
          </cell>
          <cell r="J1206">
            <v>11</v>
          </cell>
          <cell r="K1206">
            <v>1134</v>
          </cell>
        </row>
        <row r="1207">
          <cell r="B1207" t="str">
            <v>101006</v>
          </cell>
          <cell r="C1207">
            <v>90</v>
          </cell>
          <cell r="D1207">
            <v>188</v>
          </cell>
          <cell r="E1207">
            <v>56</v>
          </cell>
          <cell r="F1207">
            <v>0</v>
          </cell>
          <cell r="G1207">
            <v>88</v>
          </cell>
          <cell r="H1207">
            <v>16</v>
          </cell>
          <cell r="I1207">
            <v>12</v>
          </cell>
          <cell r="J1207">
            <v>1</v>
          </cell>
          <cell r="K1207">
            <v>451</v>
          </cell>
        </row>
        <row r="1208">
          <cell r="B1208" t="str">
            <v>101007</v>
          </cell>
          <cell r="C1208">
            <v>26</v>
          </cell>
          <cell r="D1208">
            <v>505</v>
          </cell>
          <cell r="E1208">
            <v>78</v>
          </cell>
          <cell r="F1208">
            <v>0</v>
          </cell>
          <cell r="G1208">
            <v>485</v>
          </cell>
          <cell r="H1208">
            <v>131</v>
          </cell>
          <cell r="I1208">
            <v>25</v>
          </cell>
          <cell r="J1208">
            <v>4</v>
          </cell>
          <cell r="K1208">
            <v>1254</v>
          </cell>
        </row>
        <row r="1209">
          <cell r="B1209" t="str">
            <v>101101</v>
          </cell>
          <cell r="C1209">
            <v>596</v>
          </cell>
          <cell r="D1209">
            <v>289</v>
          </cell>
          <cell r="E1209">
            <v>179</v>
          </cell>
          <cell r="F1209">
            <v>0</v>
          </cell>
          <cell r="G1209">
            <v>268</v>
          </cell>
          <cell r="H1209">
            <v>81</v>
          </cell>
          <cell r="I1209">
            <v>55</v>
          </cell>
          <cell r="J1209">
            <v>10</v>
          </cell>
          <cell r="K1209">
            <v>1478</v>
          </cell>
        </row>
        <row r="1210">
          <cell r="B1210" t="str">
            <v>101102</v>
          </cell>
          <cell r="C1210">
            <v>80</v>
          </cell>
          <cell r="D1210">
            <v>61</v>
          </cell>
          <cell r="E1210">
            <v>111</v>
          </cell>
          <cell r="F1210">
            <v>0</v>
          </cell>
          <cell r="G1210">
            <v>87</v>
          </cell>
          <cell r="H1210">
            <v>22</v>
          </cell>
          <cell r="I1210">
            <v>4</v>
          </cell>
          <cell r="J1210">
            <v>3</v>
          </cell>
          <cell r="K1210">
            <v>368</v>
          </cell>
        </row>
        <row r="1211">
          <cell r="B1211" t="str">
            <v>101103</v>
          </cell>
          <cell r="C1211">
            <v>3</v>
          </cell>
          <cell r="D1211">
            <v>7</v>
          </cell>
          <cell r="E1211">
            <v>44</v>
          </cell>
          <cell r="F1211">
            <v>0</v>
          </cell>
          <cell r="G1211">
            <v>218</v>
          </cell>
          <cell r="H1211">
            <v>92</v>
          </cell>
          <cell r="I1211">
            <v>5</v>
          </cell>
          <cell r="J1211">
            <v>0</v>
          </cell>
          <cell r="K1211">
            <v>369</v>
          </cell>
        </row>
        <row r="1212">
          <cell r="B1212" t="str">
            <v>101104</v>
          </cell>
          <cell r="C1212">
            <v>375</v>
          </cell>
          <cell r="D1212">
            <v>77</v>
          </cell>
          <cell r="E1212">
            <v>287</v>
          </cell>
          <cell r="F1212">
            <v>2</v>
          </cell>
          <cell r="G1212">
            <v>510</v>
          </cell>
          <cell r="H1212">
            <v>186</v>
          </cell>
          <cell r="I1212">
            <v>99</v>
          </cell>
          <cell r="J1212">
            <v>2</v>
          </cell>
          <cell r="K1212">
            <v>1538</v>
          </cell>
        </row>
        <row r="1213">
          <cell r="B1213" t="str">
            <v>101105</v>
          </cell>
          <cell r="C1213">
            <v>56</v>
          </cell>
          <cell r="D1213">
            <v>110</v>
          </cell>
          <cell r="E1213">
            <v>58</v>
          </cell>
          <cell r="F1213">
            <v>0</v>
          </cell>
          <cell r="G1213">
            <v>95</v>
          </cell>
          <cell r="H1213">
            <v>28</v>
          </cell>
          <cell r="I1213">
            <v>5</v>
          </cell>
          <cell r="J1213">
            <v>0</v>
          </cell>
          <cell r="K1213">
            <v>352</v>
          </cell>
        </row>
        <row r="1214">
          <cell r="B1214" t="str">
            <v>101106</v>
          </cell>
          <cell r="C1214">
            <v>516</v>
          </cell>
          <cell r="D1214">
            <v>123</v>
          </cell>
          <cell r="E1214">
            <v>94</v>
          </cell>
          <cell r="F1214">
            <v>0</v>
          </cell>
          <cell r="G1214">
            <v>318</v>
          </cell>
          <cell r="H1214">
            <v>134</v>
          </cell>
          <cell r="I1214">
            <v>70</v>
          </cell>
          <cell r="J1214">
            <v>4</v>
          </cell>
          <cell r="K1214">
            <v>1259</v>
          </cell>
        </row>
        <row r="1215">
          <cell r="B1215" t="str">
            <v>101107</v>
          </cell>
          <cell r="C1215">
            <v>14</v>
          </cell>
          <cell r="D1215">
            <v>189</v>
          </cell>
          <cell r="E1215">
            <v>61</v>
          </cell>
          <cell r="F1215">
            <v>0</v>
          </cell>
          <cell r="G1215">
            <v>70</v>
          </cell>
          <cell r="H1215">
            <v>27</v>
          </cell>
          <cell r="I1215">
            <v>24</v>
          </cell>
          <cell r="J1215">
            <v>4</v>
          </cell>
          <cell r="K1215">
            <v>389</v>
          </cell>
        </row>
        <row r="1216">
          <cell r="B1216" t="str">
            <v>101108</v>
          </cell>
          <cell r="C1216">
            <v>121</v>
          </cell>
          <cell r="D1216">
            <v>112</v>
          </cell>
          <cell r="E1216">
            <v>37</v>
          </cell>
          <cell r="F1216">
            <v>0</v>
          </cell>
          <cell r="G1216">
            <v>258</v>
          </cell>
          <cell r="H1216">
            <v>109</v>
          </cell>
          <cell r="I1216">
            <v>1</v>
          </cell>
          <cell r="J1216">
            <v>1</v>
          </cell>
          <cell r="K1216">
            <v>639</v>
          </cell>
        </row>
        <row r="1217">
          <cell r="B1217" t="str">
            <v>110101</v>
          </cell>
          <cell r="C1217">
            <v>28140</v>
          </cell>
          <cell r="D1217">
            <v>3704</v>
          </cell>
          <cell r="E1217">
            <v>1304</v>
          </cell>
          <cell r="F1217">
            <v>3267</v>
          </cell>
          <cell r="G1217">
            <v>758</v>
          </cell>
          <cell r="H1217">
            <v>0</v>
          </cell>
          <cell r="I1217">
            <v>10</v>
          </cell>
          <cell r="J1217">
            <v>680</v>
          </cell>
          <cell r="K1217">
            <v>37863</v>
          </cell>
        </row>
        <row r="1218">
          <cell r="B1218" t="str">
            <v>110102</v>
          </cell>
          <cell r="C1218">
            <v>8022</v>
          </cell>
          <cell r="D1218">
            <v>737</v>
          </cell>
          <cell r="E1218">
            <v>217</v>
          </cell>
          <cell r="F1218">
            <v>272</v>
          </cell>
          <cell r="G1218">
            <v>274</v>
          </cell>
          <cell r="H1218">
            <v>2</v>
          </cell>
          <cell r="I1218">
            <v>0</v>
          </cell>
          <cell r="J1218">
            <v>47</v>
          </cell>
          <cell r="K1218">
            <v>9571</v>
          </cell>
        </row>
        <row r="1219">
          <cell r="B1219" t="str">
            <v>110103</v>
          </cell>
          <cell r="C1219">
            <v>4321</v>
          </cell>
          <cell r="D1219">
            <v>865</v>
          </cell>
          <cell r="E1219">
            <v>85</v>
          </cell>
          <cell r="F1219">
            <v>100</v>
          </cell>
          <cell r="G1219">
            <v>345</v>
          </cell>
          <cell r="H1219">
            <v>1</v>
          </cell>
          <cell r="I1219">
            <v>0</v>
          </cell>
          <cell r="J1219">
            <v>172</v>
          </cell>
          <cell r="K1219">
            <v>5889</v>
          </cell>
        </row>
        <row r="1220">
          <cell r="B1220" t="str">
            <v>110104</v>
          </cell>
          <cell r="C1220">
            <v>531</v>
          </cell>
          <cell r="D1220">
            <v>566</v>
          </cell>
          <cell r="E1220">
            <v>11</v>
          </cell>
          <cell r="F1220">
            <v>249</v>
          </cell>
          <cell r="G1220">
            <v>78</v>
          </cell>
          <cell r="H1220">
            <v>2</v>
          </cell>
          <cell r="I1220">
            <v>14</v>
          </cell>
          <cell r="J1220">
            <v>35</v>
          </cell>
          <cell r="K1220">
            <v>1486</v>
          </cell>
        </row>
        <row r="1221">
          <cell r="B1221" t="str">
            <v>110105</v>
          </cell>
          <cell r="C1221">
            <v>1408</v>
          </cell>
          <cell r="D1221">
            <v>370</v>
          </cell>
          <cell r="E1221">
            <v>19</v>
          </cell>
          <cell r="F1221">
            <v>19</v>
          </cell>
          <cell r="G1221">
            <v>22</v>
          </cell>
          <cell r="H1221">
            <v>0</v>
          </cell>
          <cell r="I1221">
            <v>3</v>
          </cell>
          <cell r="J1221">
            <v>24</v>
          </cell>
          <cell r="K1221">
            <v>1865</v>
          </cell>
        </row>
        <row r="1222">
          <cell r="B1222" t="str">
            <v>110106</v>
          </cell>
          <cell r="C1222">
            <v>10595</v>
          </cell>
          <cell r="D1222">
            <v>1136</v>
          </cell>
          <cell r="E1222">
            <v>355</v>
          </cell>
          <cell r="F1222">
            <v>285</v>
          </cell>
          <cell r="G1222">
            <v>26</v>
          </cell>
          <cell r="H1222">
            <v>1</v>
          </cell>
          <cell r="I1222">
            <v>1</v>
          </cell>
          <cell r="J1222">
            <v>144</v>
          </cell>
          <cell r="K1222">
            <v>12543</v>
          </cell>
        </row>
        <row r="1223">
          <cell r="B1223" t="str">
            <v>110107</v>
          </cell>
          <cell r="C1223">
            <v>1313</v>
          </cell>
          <cell r="D1223">
            <v>244</v>
          </cell>
          <cell r="E1223">
            <v>23</v>
          </cell>
          <cell r="F1223">
            <v>14</v>
          </cell>
          <cell r="G1223">
            <v>88</v>
          </cell>
          <cell r="H1223">
            <v>0</v>
          </cell>
          <cell r="I1223">
            <v>3</v>
          </cell>
          <cell r="J1223">
            <v>55</v>
          </cell>
          <cell r="K1223">
            <v>1740</v>
          </cell>
        </row>
        <row r="1224">
          <cell r="B1224" t="str">
            <v>110108</v>
          </cell>
          <cell r="C1224">
            <v>4412</v>
          </cell>
          <cell r="D1224">
            <v>593</v>
          </cell>
          <cell r="E1224">
            <v>1319</v>
          </cell>
          <cell r="F1224">
            <v>101</v>
          </cell>
          <cell r="G1224">
            <v>280</v>
          </cell>
          <cell r="H1224">
            <v>0</v>
          </cell>
          <cell r="I1224">
            <v>0</v>
          </cell>
          <cell r="J1224">
            <v>41</v>
          </cell>
          <cell r="K1224">
            <v>6746</v>
          </cell>
        </row>
        <row r="1225">
          <cell r="B1225" t="str">
            <v>110109</v>
          </cell>
          <cell r="C1225">
            <v>1712</v>
          </cell>
          <cell r="D1225">
            <v>234</v>
          </cell>
          <cell r="E1225">
            <v>7</v>
          </cell>
          <cell r="F1225">
            <v>2</v>
          </cell>
          <cell r="G1225">
            <v>27</v>
          </cell>
          <cell r="H1225">
            <v>6</v>
          </cell>
          <cell r="I1225">
            <v>49</v>
          </cell>
          <cell r="J1225">
            <v>27</v>
          </cell>
          <cell r="K1225">
            <v>2064</v>
          </cell>
        </row>
        <row r="1226">
          <cell r="B1226" t="str">
            <v>110110</v>
          </cell>
          <cell r="C1226">
            <v>3209</v>
          </cell>
          <cell r="D1226">
            <v>379</v>
          </cell>
          <cell r="E1226">
            <v>81</v>
          </cell>
          <cell r="F1226">
            <v>18</v>
          </cell>
          <cell r="G1226">
            <v>28</v>
          </cell>
          <cell r="H1226">
            <v>0</v>
          </cell>
          <cell r="I1226">
            <v>1</v>
          </cell>
          <cell r="J1226">
            <v>17</v>
          </cell>
          <cell r="K1226">
            <v>3733</v>
          </cell>
        </row>
        <row r="1227">
          <cell r="B1227" t="str">
            <v>110111</v>
          </cell>
          <cell r="C1227">
            <v>5275</v>
          </cell>
          <cell r="D1227">
            <v>1466</v>
          </cell>
          <cell r="E1227">
            <v>135</v>
          </cell>
          <cell r="F1227">
            <v>384</v>
          </cell>
          <cell r="G1227">
            <v>184</v>
          </cell>
          <cell r="H1227">
            <v>0</v>
          </cell>
          <cell r="I1227">
            <v>7</v>
          </cell>
          <cell r="J1227">
            <v>60</v>
          </cell>
          <cell r="K1227">
            <v>7511</v>
          </cell>
        </row>
        <row r="1228">
          <cell r="B1228" t="str">
            <v>110112</v>
          </cell>
          <cell r="C1228">
            <v>5509</v>
          </cell>
          <cell r="D1228">
            <v>650</v>
          </cell>
          <cell r="E1228">
            <v>661</v>
          </cell>
          <cell r="F1228">
            <v>333</v>
          </cell>
          <cell r="G1228">
            <v>47</v>
          </cell>
          <cell r="H1228">
            <v>0</v>
          </cell>
          <cell r="I1228">
            <v>0</v>
          </cell>
          <cell r="J1228">
            <v>78</v>
          </cell>
          <cell r="K1228">
            <v>7278</v>
          </cell>
        </row>
        <row r="1229">
          <cell r="B1229" t="str">
            <v>110113</v>
          </cell>
          <cell r="C1229">
            <v>775</v>
          </cell>
          <cell r="D1229">
            <v>492</v>
          </cell>
          <cell r="E1229">
            <v>13</v>
          </cell>
          <cell r="F1229">
            <v>6</v>
          </cell>
          <cell r="G1229">
            <v>6</v>
          </cell>
          <cell r="H1229">
            <v>0</v>
          </cell>
          <cell r="I1229">
            <v>0</v>
          </cell>
          <cell r="J1229">
            <v>26</v>
          </cell>
          <cell r="K1229">
            <v>1318</v>
          </cell>
        </row>
        <row r="1230">
          <cell r="B1230" t="str">
            <v>110114</v>
          </cell>
          <cell r="C1230">
            <v>82</v>
          </cell>
          <cell r="D1230">
            <v>24</v>
          </cell>
          <cell r="E1230">
            <v>95</v>
          </cell>
          <cell r="F1230">
            <v>53</v>
          </cell>
          <cell r="G1230">
            <v>23</v>
          </cell>
          <cell r="H1230">
            <v>273</v>
          </cell>
          <cell r="I1230">
            <v>22</v>
          </cell>
          <cell r="J1230">
            <v>1</v>
          </cell>
          <cell r="K1230">
            <v>573</v>
          </cell>
        </row>
        <row r="1231">
          <cell r="B1231" t="str">
            <v>110201</v>
          </cell>
          <cell r="C1231">
            <v>13829</v>
          </cell>
          <cell r="D1231">
            <v>1589</v>
          </cell>
          <cell r="E1231">
            <v>138</v>
          </cell>
          <cell r="F1231">
            <v>342</v>
          </cell>
          <cell r="G1231">
            <v>89</v>
          </cell>
          <cell r="H1231">
            <v>0</v>
          </cell>
          <cell r="I1231">
            <v>4</v>
          </cell>
          <cell r="J1231">
            <v>264</v>
          </cell>
          <cell r="K1231">
            <v>16255</v>
          </cell>
        </row>
        <row r="1232">
          <cell r="B1232" t="str">
            <v>110202</v>
          </cell>
          <cell r="C1232">
            <v>1276</v>
          </cell>
          <cell r="D1232">
            <v>198</v>
          </cell>
          <cell r="E1232">
            <v>315</v>
          </cell>
          <cell r="F1232">
            <v>49</v>
          </cell>
          <cell r="G1232">
            <v>170</v>
          </cell>
          <cell r="H1232">
            <v>5</v>
          </cell>
          <cell r="I1232">
            <v>99</v>
          </cell>
          <cell r="J1232">
            <v>32</v>
          </cell>
          <cell r="K1232">
            <v>2144</v>
          </cell>
        </row>
        <row r="1233">
          <cell r="B1233" t="str">
            <v>110203</v>
          </cell>
          <cell r="C1233">
            <v>38</v>
          </cell>
          <cell r="D1233">
            <v>22</v>
          </cell>
          <cell r="E1233">
            <v>89</v>
          </cell>
          <cell r="F1233">
            <v>0</v>
          </cell>
          <cell r="G1233">
            <v>11</v>
          </cell>
          <cell r="H1233">
            <v>55</v>
          </cell>
          <cell r="I1233">
            <v>34</v>
          </cell>
          <cell r="J1233">
            <v>1</v>
          </cell>
          <cell r="K1233">
            <v>250</v>
          </cell>
        </row>
        <row r="1234">
          <cell r="B1234" t="str">
            <v>110204</v>
          </cell>
          <cell r="C1234">
            <v>2677</v>
          </cell>
          <cell r="D1234">
            <v>203</v>
          </cell>
          <cell r="E1234">
            <v>78</v>
          </cell>
          <cell r="F1234">
            <v>61</v>
          </cell>
          <cell r="G1234">
            <v>408</v>
          </cell>
          <cell r="H1234">
            <v>5</v>
          </cell>
          <cell r="I1234">
            <v>3</v>
          </cell>
          <cell r="J1234">
            <v>18</v>
          </cell>
          <cell r="K1234">
            <v>3453</v>
          </cell>
        </row>
        <row r="1235">
          <cell r="B1235" t="str">
            <v>110205</v>
          </cell>
          <cell r="C1235">
            <v>1774</v>
          </cell>
          <cell r="D1235">
            <v>321</v>
          </cell>
          <cell r="E1235">
            <v>37</v>
          </cell>
          <cell r="F1235">
            <v>375</v>
          </cell>
          <cell r="G1235">
            <v>763</v>
          </cell>
          <cell r="H1235">
            <v>0</v>
          </cell>
          <cell r="I1235">
            <v>8</v>
          </cell>
          <cell r="J1235">
            <v>11</v>
          </cell>
          <cell r="K1235">
            <v>3289</v>
          </cell>
        </row>
        <row r="1236">
          <cell r="B1236" t="str">
            <v>110206</v>
          </cell>
          <cell r="C1236">
            <v>4868</v>
          </cell>
          <cell r="D1236">
            <v>857</v>
          </cell>
          <cell r="E1236">
            <v>33</v>
          </cell>
          <cell r="F1236">
            <v>548</v>
          </cell>
          <cell r="G1236">
            <v>187</v>
          </cell>
          <cell r="H1236">
            <v>53</v>
          </cell>
          <cell r="I1236">
            <v>5</v>
          </cell>
          <cell r="J1236">
            <v>97</v>
          </cell>
          <cell r="K1236">
            <v>6648</v>
          </cell>
        </row>
        <row r="1237">
          <cell r="B1237" t="str">
            <v>110207</v>
          </cell>
          <cell r="C1237">
            <v>10926</v>
          </cell>
          <cell r="D1237">
            <v>1039</v>
          </cell>
          <cell r="E1237">
            <v>77</v>
          </cell>
          <cell r="F1237">
            <v>3103</v>
          </cell>
          <cell r="G1237">
            <v>42</v>
          </cell>
          <cell r="H1237">
            <v>0</v>
          </cell>
          <cell r="I1237">
            <v>1</v>
          </cell>
          <cell r="J1237">
            <v>145</v>
          </cell>
          <cell r="K1237">
            <v>15333</v>
          </cell>
        </row>
        <row r="1238">
          <cell r="B1238" t="str">
            <v>110208</v>
          </cell>
          <cell r="C1238">
            <v>10</v>
          </cell>
          <cell r="D1238">
            <v>34</v>
          </cell>
          <cell r="E1238">
            <v>60</v>
          </cell>
          <cell r="F1238">
            <v>0</v>
          </cell>
          <cell r="G1238">
            <v>2</v>
          </cell>
          <cell r="H1238">
            <v>160</v>
          </cell>
          <cell r="I1238">
            <v>215</v>
          </cell>
          <cell r="J1238">
            <v>0</v>
          </cell>
          <cell r="K1238">
            <v>481</v>
          </cell>
        </row>
        <row r="1239">
          <cell r="B1239" t="str">
            <v>110209</v>
          </cell>
          <cell r="C1239">
            <v>53</v>
          </cell>
          <cell r="D1239">
            <v>20</v>
          </cell>
          <cell r="E1239">
            <v>23</v>
          </cell>
          <cell r="F1239">
            <v>1</v>
          </cell>
          <cell r="G1239">
            <v>18</v>
          </cell>
          <cell r="H1239">
            <v>230</v>
          </cell>
          <cell r="I1239">
            <v>43</v>
          </cell>
          <cell r="J1239">
            <v>2</v>
          </cell>
          <cell r="K1239">
            <v>390</v>
          </cell>
        </row>
        <row r="1240">
          <cell r="B1240" t="str">
            <v>110210</v>
          </cell>
          <cell r="C1240">
            <v>5943</v>
          </cell>
          <cell r="D1240">
            <v>950</v>
          </cell>
          <cell r="E1240">
            <v>107</v>
          </cell>
          <cell r="F1240">
            <v>142</v>
          </cell>
          <cell r="G1240">
            <v>106</v>
          </cell>
          <cell r="H1240">
            <v>2</v>
          </cell>
          <cell r="I1240">
            <v>3</v>
          </cell>
          <cell r="J1240">
            <v>250</v>
          </cell>
          <cell r="K1240">
            <v>7503</v>
          </cell>
        </row>
        <row r="1241">
          <cell r="B1241" t="str">
            <v>110211</v>
          </cell>
          <cell r="C1241">
            <v>1127</v>
          </cell>
          <cell r="D1241">
            <v>50</v>
          </cell>
          <cell r="E1241">
            <v>4</v>
          </cell>
          <cell r="F1241">
            <v>20</v>
          </cell>
          <cell r="G1241">
            <v>159</v>
          </cell>
          <cell r="H1241">
            <v>1</v>
          </cell>
          <cell r="I1241">
            <v>3</v>
          </cell>
          <cell r="J1241">
            <v>24</v>
          </cell>
          <cell r="K1241">
            <v>1388</v>
          </cell>
        </row>
        <row r="1242">
          <cell r="B1242" t="str">
            <v>110301</v>
          </cell>
          <cell r="C1242">
            <v>4146</v>
          </cell>
          <cell r="D1242">
            <v>418</v>
          </cell>
          <cell r="E1242">
            <v>49</v>
          </cell>
          <cell r="F1242">
            <v>907</v>
          </cell>
          <cell r="G1242">
            <v>2110</v>
          </cell>
          <cell r="H1242">
            <v>8</v>
          </cell>
          <cell r="I1242">
            <v>1</v>
          </cell>
          <cell r="J1242">
            <v>38</v>
          </cell>
          <cell r="K1242">
            <v>7677</v>
          </cell>
        </row>
        <row r="1243">
          <cell r="B1243" t="str">
            <v>110302</v>
          </cell>
          <cell r="C1243">
            <v>357</v>
          </cell>
          <cell r="D1243">
            <v>242</v>
          </cell>
          <cell r="E1243">
            <v>32</v>
          </cell>
          <cell r="F1243">
            <v>12</v>
          </cell>
          <cell r="G1243">
            <v>23</v>
          </cell>
          <cell r="H1243">
            <v>14</v>
          </cell>
          <cell r="I1243">
            <v>4</v>
          </cell>
          <cell r="J1243">
            <v>49</v>
          </cell>
          <cell r="K1243">
            <v>733</v>
          </cell>
        </row>
        <row r="1244">
          <cell r="B1244" t="str">
            <v>110303</v>
          </cell>
          <cell r="C1244">
            <v>829</v>
          </cell>
          <cell r="D1244">
            <v>37</v>
          </cell>
          <cell r="E1244">
            <v>28</v>
          </cell>
          <cell r="F1244">
            <v>21</v>
          </cell>
          <cell r="G1244">
            <v>21</v>
          </cell>
          <cell r="H1244">
            <v>0</v>
          </cell>
          <cell r="I1244">
            <v>8</v>
          </cell>
          <cell r="J1244">
            <v>57</v>
          </cell>
          <cell r="K1244">
            <v>1001</v>
          </cell>
        </row>
        <row r="1245">
          <cell r="B1245" t="str">
            <v>110304</v>
          </cell>
          <cell r="C1245">
            <v>3041</v>
          </cell>
          <cell r="D1245">
            <v>493</v>
          </cell>
          <cell r="E1245">
            <v>112</v>
          </cell>
          <cell r="F1245">
            <v>660</v>
          </cell>
          <cell r="G1245">
            <v>17</v>
          </cell>
          <cell r="H1245">
            <v>0</v>
          </cell>
          <cell r="I1245">
            <v>1</v>
          </cell>
          <cell r="J1245">
            <v>43</v>
          </cell>
          <cell r="K1245">
            <v>4367</v>
          </cell>
        </row>
        <row r="1246">
          <cell r="B1246" t="str">
            <v>110305</v>
          </cell>
          <cell r="C1246">
            <v>2809</v>
          </cell>
          <cell r="D1246">
            <v>247</v>
          </cell>
          <cell r="E1246">
            <v>118</v>
          </cell>
          <cell r="F1246">
            <v>2888</v>
          </cell>
          <cell r="G1246">
            <v>142</v>
          </cell>
          <cell r="H1246">
            <v>6</v>
          </cell>
          <cell r="I1246">
            <v>11</v>
          </cell>
          <cell r="J1246">
            <v>36</v>
          </cell>
          <cell r="K1246">
            <v>6257</v>
          </cell>
        </row>
        <row r="1247">
          <cell r="B1247" t="str">
            <v>110401</v>
          </cell>
          <cell r="C1247">
            <v>1763</v>
          </cell>
          <cell r="D1247">
            <v>228</v>
          </cell>
          <cell r="E1247">
            <v>112</v>
          </cell>
          <cell r="F1247">
            <v>91</v>
          </cell>
          <cell r="G1247">
            <v>64</v>
          </cell>
          <cell r="H1247">
            <v>2</v>
          </cell>
          <cell r="I1247">
            <v>6</v>
          </cell>
          <cell r="J1247">
            <v>31</v>
          </cell>
          <cell r="K1247">
            <v>2297</v>
          </cell>
        </row>
        <row r="1248">
          <cell r="B1248" t="str">
            <v>110402</v>
          </cell>
          <cell r="C1248">
            <v>304</v>
          </cell>
          <cell r="D1248">
            <v>40</v>
          </cell>
          <cell r="E1248">
            <v>6</v>
          </cell>
          <cell r="F1248">
            <v>90</v>
          </cell>
          <cell r="G1248">
            <v>29</v>
          </cell>
          <cell r="H1248">
            <v>0</v>
          </cell>
          <cell r="I1248">
            <v>0</v>
          </cell>
          <cell r="J1248">
            <v>8</v>
          </cell>
          <cell r="K1248">
            <v>477</v>
          </cell>
        </row>
        <row r="1249">
          <cell r="B1249" t="str">
            <v>110403</v>
          </cell>
          <cell r="C1249">
            <v>622</v>
          </cell>
          <cell r="D1249">
            <v>176</v>
          </cell>
          <cell r="E1249">
            <v>23</v>
          </cell>
          <cell r="F1249">
            <v>11</v>
          </cell>
          <cell r="G1249">
            <v>5</v>
          </cell>
          <cell r="H1249">
            <v>0</v>
          </cell>
          <cell r="I1249">
            <v>71</v>
          </cell>
          <cell r="J1249">
            <v>29</v>
          </cell>
          <cell r="K1249">
            <v>937</v>
          </cell>
        </row>
        <row r="1250">
          <cell r="B1250" t="str">
            <v>110404</v>
          </cell>
          <cell r="C1250">
            <v>117</v>
          </cell>
          <cell r="D1250">
            <v>122</v>
          </cell>
          <cell r="E1250">
            <v>21</v>
          </cell>
          <cell r="F1250">
            <v>1</v>
          </cell>
          <cell r="G1250">
            <v>19</v>
          </cell>
          <cell r="H1250">
            <v>5</v>
          </cell>
          <cell r="I1250">
            <v>1</v>
          </cell>
          <cell r="J1250">
            <v>6</v>
          </cell>
          <cell r="K1250">
            <v>292</v>
          </cell>
        </row>
        <row r="1251">
          <cell r="B1251" t="str">
            <v>110405</v>
          </cell>
          <cell r="C1251">
            <v>64</v>
          </cell>
          <cell r="D1251">
            <v>16</v>
          </cell>
          <cell r="E1251">
            <v>6</v>
          </cell>
          <cell r="F1251">
            <v>0</v>
          </cell>
          <cell r="G1251">
            <v>3</v>
          </cell>
          <cell r="H1251">
            <v>23</v>
          </cell>
          <cell r="I1251">
            <v>11</v>
          </cell>
          <cell r="J1251">
            <v>0</v>
          </cell>
          <cell r="K1251">
            <v>123</v>
          </cell>
        </row>
        <row r="1252">
          <cell r="B1252" t="str">
            <v>110501</v>
          </cell>
          <cell r="C1252">
            <v>13970</v>
          </cell>
          <cell r="D1252">
            <v>1862</v>
          </cell>
          <cell r="E1252">
            <v>797</v>
          </cell>
          <cell r="F1252">
            <v>660</v>
          </cell>
          <cell r="G1252">
            <v>89</v>
          </cell>
          <cell r="H1252">
            <v>8</v>
          </cell>
          <cell r="I1252">
            <v>28</v>
          </cell>
          <cell r="J1252">
            <v>344</v>
          </cell>
          <cell r="K1252">
            <v>17758</v>
          </cell>
        </row>
        <row r="1253">
          <cell r="B1253" t="str">
            <v>110502</v>
          </cell>
          <cell r="C1253">
            <v>242</v>
          </cell>
          <cell r="D1253">
            <v>82</v>
          </cell>
          <cell r="E1253">
            <v>9</v>
          </cell>
          <cell r="F1253">
            <v>0</v>
          </cell>
          <cell r="G1253">
            <v>2</v>
          </cell>
          <cell r="H1253">
            <v>28</v>
          </cell>
          <cell r="I1253">
            <v>20</v>
          </cell>
          <cell r="J1253">
            <v>1</v>
          </cell>
          <cell r="K1253">
            <v>384</v>
          </cell>
        </row>
        <row r="1254">
          <cell r="B1254" t="str">
            <v>110503</v>
          </cell>
          <cell r="C1254">
            <v>1130</v>
          </cell>
          <cell r="D1254">
            <v>128</v>
          </cell>
          <cell r="E1254">
            <v>201</v>
          </cell>
          <cell r="F1254">
            <v>1</v>
          </cell>
          <cell r="G1254">
            <v>40</v>
          </cell>
          <cell r="H1254">
            <v>6</v>
          </cell>
          <cell r="I1254">
            <v>166</v>
          </cell>
          <cell r="J1254">
            <v>7</v>
          </cell>
          <cell r="K1254">
            <v>1679</v>
          </cell>
        </row>
        <row r="1255">
          <cell r="B1255" t="str">
            <v>110504</v>
          </cell>
          <cell r="C1255">
            <v>2201</v>
          </cell>
          <cell r="D1255">
            <v>732</v>
          </cell>
          <cell r="E1255">
            <v>157</v>
          </cell>
          <cell r="F1255">
            <v>51</v>
          </cell>
          <cell r="G1255">
            <v>94</v>
          </cell>
          <cell r="H1255">
            <v>50</v>
          </cell>
          <cell r="I1255">
            <v>392</v>
          </cell>
          <cell r="J1255">
            <v>36</v>
          </cell>
          <cell r="K1255">
            <v>3713</v>
          </cell>
        </row>
        <row r="1256">
          <cell r="B1256" t="str">
            <v>110505</v>
          </cell>
          <cell r="C1256">
            <v>1127</v>
          </cell>
          <cell r="D1256">
            <v>160</v>
          </cell>
          <cell r="E1256">
            <v>58</v>
          </cell>
          <cell r="F1256">
            <v>318</v>
          </cell>
          <cell r="G1256">
            <v>81</v>
          </cell>
          <cell r="H1256">
            <v>0</v>
          </cell>
          <cell r="I1256">
            <v>0</v>
          </cell>
          <cell r="J1256">
            <v>6</v>
          </cell>
          <cell r="K1256">
            <v>1750</v>
          </cell>
        </row>
        <row r="1257">
          <cell r="B1257" t="str">
            <v>110506</v>
          </cell>
          <cell r="C1257">
            <v>2808</v>
          </cell>
          <cell r="D1257">
            <v>324</v>
          </cell>
          <cell r="E1257">
            <v>84</v>
          </cell>
          <cell r="F1257">
            <v>62</v>
          </cell>
          <cell r="G1257">
            <v>142</v>
          </cell>
          <cell r="H1257">
            <v>0</v>
          </cell>
          <cell r="I1257">
            <v>0</v>
          </cell>
          <cell r="J1257">
            <v>38</v>
          </cell>
          <cell r="K1257">
            <v>3458</v>
          </cell>
        </row>
        <row r="1258">
          <cell r="B1258" t="str">
            <v>110507</v>
          </cell>
          <cell r="C1258">
            <v>5388</v>
          </cell>
          <cell r="D1258">
            <v>613</v>
          </cell>
          <cell r="E1258">
            <v>120</v>
          </cell>
          <cell r="F1258">
            <v>362</v>
          </cell>
          <cell r="G1258">
            <v>284</v>
          </cell>
          <cell r="H1258">
            <v>2</v>
          </cell>
          <cell r="I1258">
            <v>4</v>
          </cell>
          <cell r="J1258">
            <v>68</v>
          </cell>
          <cell r="K1258">
            <v>6841</v>
          </cell>
        </row>
        <row r="1259">
          <cell r="B1259" t="str">
            <v>110508</v>
          </cell>
          <cell r="C1259">
            <v>4109</v>
          </cell>
          <cell r="D1259">
            <v>189</v>
          </cell>
          <cell r="E1259">
            <v>107</v>
          </cell>
          <cell r="F1259">
            <v>45</v>
          </cell>
          <cell r="G1259">
            <v>18</v>
          </cell>
          <cell r="H1259">
            <v>3</v>
          </cell>
          <cell r="I1259">
            <v>26</v>
          </cell>
          <cell r="J1259">
            <v>124</v>
          </cell>
          <cell r="K1259">
            <v>4621</v>
          </cell>
        </row>
        <row r="1260">
          <cell r="B1260" t="str">
            <v>120101</v>
          </cell>
          <cell r="C1260">
            <v>26814</v>
          </cell>
          <cell r="D1260">
            <v>3735</v>
          </cell>
          <cell r="E1260">
            <v>299</v>
          </cell>
          <cell r="F1260">
            <v>65</v>
          </cell>
          <cell r="G1260">
            <v>353</v>
          </cell>
          <cell r="H1260">
            <v>84</v>
          </cell>
          <cell r="I1260">
            <v>68</v>
          </cell>
          <cell r="J1260">
            <v>184</v>
          </cell>
          <cell r="K1260">
            <v>31602</v>
          </cell>
        </row>
        <row r="1261">
          <cell r="B1261" t="str">
            <v>120104</v>
          </cell>
          <cell r="C1261">
            <v>240</v>
          </cell>
          <cell r="D1261">
            <v>1</v>
          </cell>
          <cell r="E1261">
            <v>2</v>
          </cell>
          <cell r="F1261">
            <v>0</v>
          </cell>
          <cell r="G1261">
            <v>5</v>
          </cell>
          <cell r="H1261">
            <v>3</v>
          </cell>
          <cell r="I1261">
            <v>0</v>
          </cell>
          <cell r="J1261">
            <v>0</v>
          </cell>
          <cell r="K1261">
            <v>251</v>
          </cell>
        </row>
        <row r="1262">
          <cell r="B1262" t="str">
            <v>120105</v>
          </cell>
          <cell r="C1262">
            <v>358</v>
          </cell>
          <cell r="D1262">
            <v>12</v>
          </cell>
          <cell r="E1262">
            <v>3</v>
          </cell>
          <cell r="F1262">
            <v>0</v>
          </cell>
          <cell r="G1262">
            <v>10</v>
          </cell>
          <cell r="H1262">
            <v>6</v>
          </cell>
          <cell r="I1262">
            <v>1</v>
          </cell>
          <cell r="J1262">
            <v>0</v>
          </cell>
          <cell r="K1262">
            <v>390</v>
          </cell>
        </row>
        <row r="1263">
          <cell r="B1263" t="str">
            <v>120106</v>
          </cell>
          <cell r="C1263">
            <v>237</v>
          </cell>
          <cell r="D1263">
            <v>7</v>
          </cell>
          <cell r="E1263">
            <v>24</v>
          </cell>
          <cell r="F1263">
            <v>0</v>
          </cell>
          <cell r="G1263">
            <v>14</v>
          </cell>
          <cell r="H1263">
            <v>7</v>
          </cell>
          <cell r="I1263">
            <v>0</v>
          </cell>
          <cell r="J1263">
            <v>3</v>
          </cell>
          <cell r="K1263">
            <v>292</v>
          </cell>
        </row>
        <row r="1264">
          <cell r="B1264" t="str">
            <v>120107</v>
          </cell>
          <cell r="C1264">
            <v>18313</v>
          </cell>
          <cell r="D1264">
            <v>2322</v>
          </cell>
          <cell r="E1264">
            <v>441</v>
          </cell>
          <cell r="F1264">
            <v>118</v>
          </cell>
          <cell r="G1264">
            <v>571</v>
          </cell>
          <cell r="H1264">
            <v>45</v>
          </cell>
          <cell r="I1264">
            <v>19</v>
          </cell>
          <cell r="J1264">
            <v>162</v>
          </cell>
          <cell r="K1264">
            <v>21991</v>
          </cell>
        </row>
        <row r="1265">
          <cell r="B1265" t="str">
            <v>120108</v>
          </cell>
          <cell r="C1265">
            <v>386</v>
          </cell>
          <cell r="D1265">
            <v>19</v>
          </cell>
          <cell r="E1265">
            <v>3</v>
          </cell>
          <cell r="F1265">
            <v>0</v>
          </cell>
          <cell r="G1265">
            <v>31</v>
          </cell>
          <cell r="H1265">
            <v>14</v>
          </cell>
          <cell r="I1265">
            <v>11</v>
          </cell>
          <cell r="J1265">
            <v>4</v>
          </cell>
          <cell r="K1265">
            <v>468</v>
          </cell>
        </row>
        <row r="1266">
          <cell r="B1266" t="str">
            <v>120111</v>
          </cell>
          <cell r="C1266">
            <v>465</v>
          </cell>
          <cell r="D1266">
            <v>6</v>
          </cell>
          <cell r="E1266">
            <v>8</v>
          </cell>
          <cell r="F1266">
            <v>0</v>
          </cell>
          <cell r="G1266">
            <v>53</v>
          </cell>
          <cell r="H1266">
            <v>8</v>
          </cell>
          <cell r="I1266">
            <v>3</v>
          </cell>
          <cell r="J1266">
            <v>2</v>
          </cell>
          <cell r="K1266">
            <v>545</v>
          </cell>
        </row>
        <row r="1267">
          <cell r="B1267" t="str">
            <v>120112</v>
          </cell>
          <cell r="C1267">
            <v>325</v>
          </cell>
          <cell r="D1267">
            <v>10</v>
          </cell>
          <cell r="E1267">
            <v>5</v>
          </cell>
          <cell r="F1267">
            <v>0</v>
          </cell>
          <cell r="G1267">
            <v>43</v>
          </cell>
          <cell r="H1267">
            <v>13</v>
          </cell>
          <cell r="I1267">
            <v>2</v>
          </cell>
          <cell r="J1267">
            <v>1</v>
          </cell>
          <cell r="K1267">
            <v>399</v>
          </cell>
        </row>
        <row r="1268">
          <cell r="B1268" t="str">
            <v>120113</v>
          </cell>
          <cell r="C1268">
            <v>143</v>
          </cell>
          <cell r="D1268">
            <v>65</v>
          </cell>
          <cell r="E1268">
            <v>42</v>
          </cell>
          <cell r="F1268">
            <v>0</v>
          </cell>
          <cell r="G1268">
            <v>130</v>
          </cell>
          <cell r="H1268">
            <v>52</v>
          </cell>
          <cell r="I1268">
            <v>6</v>
          </cell>
          <cell r="J1268">
            <v>3</v>
          </cell>
          <cell r="K1268">
            <v>441</v>
          </cell>
        </row>
        <row r="1269">
          <cell r="B1269" t="str">
            <v>120114</v>
          </cell>
          <cell r="C1269">
            <v>35609</v>
          </cell>
          <cell r="D1269">
            <v>3348</v>
          </cell>
          <cell r="E1269">
            <v>134</v>
          </cell>
          <cell r="F1269">
            <v>120</v>
          </cell>
          <cell r="G1269">
            <v>79</v>
          </cell>
          <cell r="H1269">
            <v>37</v>
          </cell>
          <cell r="I1269">
            <v>56</v>
          </cell>
          <cell r="J1269">
            <v>205</v>
          </cell>
          <cell r="K1269">
            <v>39588</v>
          </cell>
        </row>
        <row r="1270">
          <cell r="B1270" t="str">
            <v>120116</v>
          </cell>
          <cell r="C1270">
            <v>347</v>
          </cell>
          <cell r="D1270">
            <v>5</v>
          </cell>
          <cell r="E1270">
            <v>11</v>
          </cell>
          <cell r="F1270">
            <v>7</v>
          </cell>
          <cell r="G1270">
            <v>68</v>
          </cell>
          <cell r="H1270">
            <v>4</v>
          </cell>
          <cell r="I1270">
            <v>1</v>
          </cell>
          <cell r="J1270">
            <v>11</v>
          </cell>
          <cell r="K1270">
            <v>454</v>
          </cell>
        </row>
        <row r="1271">
          <cell r="B1271" t="str">
            <v>120117</v>
          </cell>
          <cell r="C1271">
            <v>1192</v>
          </cell>
          <cell r="D1271">
            <v>83</v>
          </cell>
          <cell r="E1271">
            <v>13</v>
          </cell>
          <cell r="F1271">
            <v>4</v>
          </cell>
          <cell r="G1271">
            <v>28</v>
          </cell>
          <cell r="H1271">
            <v>3</v>
          </cell>
          <cell r="I1271">
            <v>2</v>
          </cell>
          <cell r="J1271">
            <v>22</v>
          </cell>
          <cell r="K1271">
            <v>1347</v>
          </cell>
        </row>
        <row r="1272">
          <cell r="B1272" t="str">
            <v>120119</v>
          </cell>
          <cell r="C1272">
            <v>3449</v>
          </cell>
          <cell r="D1272">
            <v>457</v>
          </cell>
          <cell r="E1272">
            <v>538</v>
          </cell>
          <cell r="F1272">
            <v>160</v>
          </cell>
          <cell r="G1272">
            <v>1261</v>
          </cell>
          <cell r="H1272">
            <v>23</v>
          </cell>
          <cell r="I1272">
            <v>3</v>
          </cell>
          <cell r="J1272">
            <v>57</v>
          </cell>
          <cell r="K1272">
            <v>5948</v>
          </cell>
        </row>
        <row r="1273">
          <cell r="B1273" t="str">
            <v>120120</v>
          </cell>
          <cell r="C1273">
            <v>224</v>
          </cell>
          <cell r="D1273">
            <v>11</v>
          </cell>
          <cell r="E1273">
            <v>5</v>
          </cell>
          <cell r="F1273">
            <v>0</v>
          </cell>
          <cell r="G1273">
            <v>54</v>
          </cell>
          <cell r="H1273">
            <v>5</v>
          </cell>
          <cell r="I1273">
            <v>2</v>
          </cell>
          <cell r="J1273">
            <v>2</v>
          </cell>
          <cell r="K1273">
            <v>303</v>
          </cell>
        </row>
        <row r="1274">
          <cell r="B1274" t="str">
            <v>120121</v>
          </cell>
          <cell r="C1274">
            <v>2119</v>
          </cell>
          <cell r="D1274">
            <v>134</v>
          </cell>
          <cell r="E1274">
            <v>32</v>
          </cell>
          <cell r="F1274">
            <v>5</v>
          </cell>
          <cell r="G1274">
            <v>160</v>
          </cell>
          <cell r="H1274">
            <v>18</v>
          </cell>
          <cell r="I1274">
            <v>4</v>
          </cell>
          <cell r="J1274">
            <v>46</v>
          </cell>
          <cell r="K1274">
            <v>2518</v>
          </cell>
        </row>
        <row r="1275">
          <cell r="B1275" t="str">
            <v>120122</v>
          </cell>
          <cell r="C1275">
            <v>582</v>
          </cell>
          <cell r="D1275">
            <v>6</v>
          </cell>
          <cell r="E1275">
            <v>1</v>
          </cell>
          <cell r="F1275">
            <v>0</v>
          </cell>
          <cell r="G1275">
            <v>42</v>
          </cell>
          <cell r="H1275">
            <v>8</v>
          </cell>
          <cell r="I1275">
            <v>20</v>
          </cell>
          <cell r="J1275">
            <v>2</v>
          </cell>
          <cell r="K1275">
            <v>661</v>
          </cell>
        </row>
        <row r="1276">
          <cell r="B1276" t="str">
            <v>120124</v>
          </cell>
          <cell r="C1276">
            <v>1041</v>
          </cell>
          <cell r="D1276">
            <v>388</v>
          </cell>
          <cell r="E1276">
            <v>27</v>
          </cell>
          <cell r="F1276">
            <v>1</v>
          </cell>
          <cell r="G1276">
            <v>46</v>
          </cell>
          <cell r="H1276">
            <v>23</v>
          </cell>
          <cell r="I1276">
            <v>121</v>
          </cell>
          <cell r="J1276">
            <v>35</v>
          </cell>
          <cell r="K1276">
            <v>1682</v>
          </cell>
        </row>
        <row r="1277">
          <cell r="B1277" t="str">
            <v>120125</v>
          </cell>
          <cell r="C1277">
            <v>3820</v>
          </cell>
          <cell r="D1277">
            <v>599</v>
          </cell>
          <cell r="E1277">
            <v>71</v>
          </cell>
          <cell r="F1277">
            <v>7</v>
          </cell>
          <cell r="G1277">
            <v>279</v>
          </cell>
          <cell r="H1277">
            <v>10</v>
          </cell>
          <cell r="I1277">
            <v>12</v>
          </cell>
          <cell r="J1277">
            <v>44</v>
          </cell>
          <cell r="K1277">
            <v>4842</v>
          </cell>
        </row>
        <row r="1278">
          <cell r="B1278" t="str">
            <v>120126</v>
          </cell>
          <cell r="C1278">
            <v>1021</v>
          </cell>
          <cell r="D1278">
            <v>32</v>
          </cell>
          <cell r="E1278">
            <v>48</v>
          </cell>
          <cell r="F1278">
            <v>1</v>
          </cell>
          <cell r="G1278">
            <v>154</v>
          </cell>
          <cell r="H1278">
            <v>50</v>
          </cell>
          <cell r="I1278">
            <v>21</v>
          </cell>
          <cell r="J1278">
            <v>15</v>
          </cell>
          <cell r="K1278">
            <v>1342</v>
          </cell>
        </row>
        <row r="1279">
          <cell r="B1279" t="str">
            <v>120127</v>
          </cell>
          <cell r="C1279">
            <v>434</v>
          </cell>
          <cell r="D1279">
            <v>49</v>
          </cell>
          <cell r="E1279">
            <v>0</v>
          </cell>
          <cell r="F1279">
            <v>0</v>
          </cell>
          <cell r="G1279">
            <v>21</v>
          </cell>
          <cell r="H1279">
            <v>4</v>
          </cell>
          <cell r="I1279">
            <v>2</v>
          </cell>
          <cell r="J1279">
            <v>6</v>
          </cell>
          <cell r="K1279">
            <v>516</v>
          </cell>
        </row>
        <row r="1280">
          <cell r="B1280" t="str">
            <v>120128</v>
          </cell>
          <cell r="C1280">
            <v>944</v>
          </cell>
          <cell r="D1280">
            <v>38</v>
          </cell>
          <cell r="E1280">
            <v>5</v>
          </cell>
          <cell r="F1280">
            <v>0</v>
          </cell>
          <cell r="G1280">
            <v>33</v>
          </cell>
          <cell r="H1280">
            <v>14</v>
          </cell>
          <cell r="I1280">
            <v>15</v>
          </cell>
          <cell r="J1280">
            <v>13</v>
          </cell>
          <cell r="K1280">
            <v>1062</v>
          </cell>
        </row>
        <row r="1281">
          <cell r="B1281" t="str">
            <v>120129</v>
          </cell>
          <cell r="C1281">
            <v>2881</v>
          </cell>
          <cell r="D1281">
            <v>165</v>
          </cell>
          <cell r="E1281">
            <v>30</v>
          </cell>
          <cell r="F1281">
            <v>16</v>
          </cell>
          <cell r="G1281">
            <v>240</v>
          </cell>
          <cell r="H1281">
            <v>22</v>
          </cell>
          <cell r="I1281">
            <v>5</v>
          </cell>
          <cell r="J1281">
            <v>66</v>
          </cell>
          <cell r="K1281">
            <v>3425</v>
          </cell>
        </row>
        <row r="1282">
          <cell r="B1282" t="str">
            <v>120130</v>
          </cell>
          <cell r="C1282">
            <v>2332</v>
          </cell>
          <cell r="D1282">
            <v>207</v>
          </cell>
          <cell r="E1282">
            <v>99</v>
          </cell>
          <cell r="F1282">
            <v>4</v>
          </cell>
          <cell r="G1282">
            <v>17</v>
          </cell>
          <cell r="H1282">
            <v>5</v>
          </cell>
          <cell r="I1282">
            <v>4</v>
          </cell>
          <cell r="J1282">
            <v>27</v>
          </cell>
          <cell r="K1282">
            <v>2695</v>
          </cell>
        </row>
        <row r="1283">
          <cell r="B1283" t="str">
            <v>120132</v>
          </cell>
          <cell r="C1283">
            <v>1157</v>
          </cell>
          <cell r="D1283">
            <v>87</v>
          </cell>
          <cell r="E1283">
            <v>19</v>
          </cell>
          <cell r="F1283">
            <v>1</v>
          </cell>
          <cell r="G1283">
            <v>17</v>
          </cell>
          <cell r="H1283">
            <v>2</v>
          </cell>
          <cell r="I1283">
            <v>4</v>
          </cell>
          <cell r="J1283">
            <v>14</v>
          </cell>
          <cell r="K1283">
            <v>1301</v>
          </cell>
        </row>
        <row r="1284">
          <cell r="B1284" t="str">
            <v>120133</v>
          </cell>
          <cell r="C1284">
            <v>4636</v>
          </cell>
          <cell r="D1284">
            <v>336</v>
          </cell>
          <cell r="E1284">
            <v>122</v>
          </cell>
          <cell r="F1284">
            <v>23</v>
          </cell>
          <cell r="G1284">
            <v>202</v>
          </cell>
          <cell r="H1284">
            <v>27</v>
          </cell>
          <cell r="I1284">
            <v>31</v>
          </cell>
          <cell r="J1284">
            <v>127</v>
          </cell>
          <cell r="K1284">
            <v>5504</v>
          </cell>
        </row>
        <row r="1285">
          <cell r="B1285" t="str">
            <v>120134</v>
          </cell>
          <cell r="C1285">
            <v>3574</v>
          </cell>
          <cell r="D1285">
            <v>240</v>
          </cell>
          <cell r="E1285">
            <v>89</v>
          </cell>
          <cell r="F1285">
            <v>14</v>
          </cell>
          <cell r="G1285">
            <v>47</v>
          </cell>
          <cell r="H1285">
            <v>6</v>
          </cell>
          <cell r="I1285">
            <v>17</v>
          </cell>
          <cell r="J1285">
            <v>63</v>
          </cell>
          <cell r="K1285">
            <v>4050</v>
          </cell>
        </row>
        <row r="1286">
          <cell r="B1286" t="str">
            <v>120135</v>
          </cell>
          <cell r="C1286">
            <v>139</v>
          </cell>
          <cell r="D1286">
            <v>105</v>
          </cell>
          <cell r="E1286">
            <v>35</v>
          </cell>
          <cell r="F1286">
            <v>1</v>
          </cell>
          <cell r="G1286">
            <v>892</v>
          </cell>
          <cell r="H1286">
            <v>456</v>
          </cell>
          <cell r="I1286">
            <v>135</v>
          </cell>
          <cell r="J1286">
            <v>3</v>
          </cell>
          <cell r="K1286">
            <v>1766</v>
          </cell>
        </row>
        <row r="1287">
          <cell r="B1287" t="str">
            <v>120136</v>
          </cell>
          <cell r="C1287">
            <v>601</v>
          </cell>
          <cell r="D1287">
            <v>20</v>
          </cell>
          <cell r="E1287">
            <v>5</v>
          </cell>
          <cell r="F1287">
            <v>1</v>
          </cell>
          <cell r="G1287">
            <v>45</v>
          </cell>
          <cell r="H1287">
            <v>2</v>
          </cell>
          <cell r="I1287">
            <v>0</v>
          </cell>
          <cell r="J1287">
            <v>10</v>
          </cell>
          <cell r="K1287">
            <v>684</v>
          </cell>
        </row>
        <row r="1288">
          <cell r="B1288" t="str">
            <v>120201</v>
          </cell>
          <cell r="C1288">
            <v>3175</v>
          </cell>
          <cell r="D1288">
            <v>425</v>
          </cell>
          <cell r="E1288">
            <v>23</v>
          </cell>
          <cell r="F1288">
            <v>4</v>
          </cell>
          <cell r="G1288">
            <v>15</v>
          </cell>
          <cell r="H1288">
            <v>9</v>
          </cell>
          <cell r="I1288">
            <v>11</v>
          </cell>
          <cell r="J1288">
            <v>77</v>
          </cell>
          <cell r="K1288">
            <v>3739</v>
          </cell>
        </row>
        <row r="1289">
          <cell r="B1289" t="str">
            <v>120202</v>
          </cell>
          <cell r="C1289">
            <v>516</v>
          </cell>
          <cell r="D1289">
            <v>10</v>
          </cell>
          <cell r="E1289">
            <v>8</v>
          </cell>
          <cell r="F1289">
            <v>2</v>
          </cell>
          <cell r="G1289">
            <v>0</v>
          </cell>
          <cell r="H1289">
            <v>0</v>
          </cell>
          <cell r="I1289">
            <v>0</v>
          </cell>
          <cell r="J1289">
            <v>1</v>
          </cell>
          <cell r="K1289">
            <v>537</v>
          </cell>
        </row>
        <row r="1290">
          <cell r="B1290" t="str">
            <v>120203</v>
          </cell>
          <cell r="C1290">
            <v>454</v>
          </cell>
          <cell r="D1290">
            <v>35</v>
          </cell>
          <cell r="E1290">
            <v>73</v>
          </cell>
          <cell r="F1290">
            <v>0</v>
          </cell>
          <cell r="G1290">
            <v>284</v>
          </cell>
          <cell r="H1290">
            <v>99</v>
          </cell>
          <cell r="I1290">
            <v>115</v>
          </cell>
          <cell r="J1290">
            <v>4</v>
          </cell>
          <cell r="K1290">
            <v>1064</v>
          </cell>
        </row>
        <row r="1291">
          <cell r="B1291" t="str">
            <v>120204</v>
          </cell>
          <cell r="C1291">
            <v>631</v>
          </cell>
          <cell r="D1291">
            <v>22</v>
          </cell>
          <cell r="E1291">
            <v>8</v>
          </cell>
          <cell r="F1291">
            <v>1</v>
          </cell>
          <cell r="G1291">
            <v>44</v>
          </cell>
          <cell r="H1291">
            <v>28</v>
          </cell>
          <cell r="I1291">
            <v>3</v>
          </cell>
          <cell r="J1291">
            <v>36</v>
          </cell>
          <cell r="K1291">
            <v>773</v>
          </cell>
        </row>
        <row r="1292">
          <cell r="B1292" t="str">
            <v>120205</v>
          </cell>
          <cell r="C1292">
            <v>336</v>
          </cell>
          <cell r="D1292">
            <v>11</v>
          </cell>
          <cell r="E1292">
            <v>55</v>
          </cell>
          <cell r="F1292">
            <v>0</v>
          </cell>
          <cell r="G1292">
            <v>60</v>
          </cell>
          <cell r="H1292">
            <v>19</v>
          </cell>
          <cell r="I1292">
            <v>61</v>
          </cell>
          <cell r="J1292">
            <v>9</v>
          </cell>
          <cell r="K1292">
            <v>551</v>
          </cell>
        </row>
        <row r="1293">
          <cell r="B1293" t="str">
            <v>120206</v>
          </cell>
          <cell r="C1293">
            <v>536</v>
          </cell>
          <cell r="D1293">
            <v>339</v>
          </cell>
          <cell r="E1293">
            <v>260</v>
          </cell>
          <cell r="F1293">
            <v>0</v>
          </cell>
          <cell r="G1293">
            <v>283</v>
          </cell>
          <cell r="H1293">
            <v>94</v>
          </cell>
          <cell r="I1293">
            <v>126</v>
          </cell>
          <cell r="J1293">
            <v>6</v>
          </cell>
          <cell r="K1293">
            <v>1644</v>
          </cell>
        </row>
        <row r="1294">
          <cell r="B1294" t="str">
            <v>120207</v>
          </cell>
          <cell r="C1294">
            <v>230</v>
          </cell>
          <cell r="D1294">
            <v>39</v>
          </cell>
          <cell r="E1294">
            <v>0</v>
          </cell>
          <cell r="F1294">
            <v>0</v>
          </cell>
          <cell r="G1294">
            <v>30</v>
          </cell>
          <cell r="H1294">
            <v>10</v>
          </cell>
          <cell r="I1294">
            <v>0</v>
          </cell>
          <cell r="J1294">
            <v>2</v>
          </cell>
          <cell r="K1294">
            <v>311</v>
          </cell>
        </row>
        <row r="1295">
          <cell r="B1295" t="str">
            <v>120208</v>
          </cell>
          <cell r="C1295">
            <v>421</v>
          </cell>
          <cell r="D1295">
            <v>10</v>
          </cell>
          <cell r="E1295">
            <v>3</v>
          </cell>
          <cell r="F1295">
            <v>2</v>
          </cell>
          <cell r="G1295">
            <v>3</v>
          </cell>
          <cell r="H1295">
            <v>1</v>
          </cell>
          <cell r="I1295">
            <v>7</v>
          </cell>
          <cell r="J1295">
            <v>0</v>
          </cell>
          <cell r="K1295">
            <v>447</v>
          </cell>
        </row>
        <row r="1296">
          <cell r="B1296" t="str">
            <v>120209</v>
          </cell>
          <cell r="C1296">
            <v>178</v>
          </cell>
          <cell r="D1296">
            <v>5</v>
          </cell>
          <cell r="E1296">
            <v>1</v>
          </cell>
          <cell r="F1296">
            <v>0</v>
          </cell>
          <cell r="G1296">
            <v>79</v>
          </cell>
          <cell r="H1296">
            <v>30</v>
          </cell>
          <cell r="I1296">
            <v>50</v>
          </cell>
          <cell r="J1296">
            <v>35</v>
          </cell>
          <cell r="K1296">
            <v>378</v>
          </cell>
        </row>
        <row r="1297">
          <cell r="B1297" t="str">
            <v>120210</v>
          </cell>
          <cell r="C1297">
            <v>1215</v>
          </cell>
          <cell r="D1297">
            <v>44</v>
          </cell>
          <cell r="E1297">
            <v>25</v>
          </cell>
          <cell r="F1297">
            <v>3</v>
          </cell>
          <cell r="G1297">
            <v>137</v>
          </cell>
          <cell r="H1297">
            <v>2</v>
          </cell>
          <cell r="I1297">
            <v>18</v>
          </cell>
          <cell r="J1297">
            <v>31</v>
          </cell>
          <cell r="K1297">
            <v>1475</v>
          </cell>
        </row>
        <row r="1298">
          <cell r="B1298" t="str">
            <v>120211</v>
          </cell>
          <cell r="C1298">
            <v>323</v>
          </cell>
          <cell r="D1298">
            <v>10</v>
          </cell>
          <cell r="E1298">
            <v>2</v>
          </cell>
          <cell r="F1298">
            <v>1</v>
          </cell>
          <cell r="G1298">
            <v>72</v>
          </cell>
          <cell r="H1298">
            <v>14</v>
          </cell>
          <cell r="I1298">
            <v>1</v>
          </cell>
          <cell r="J1298">
            <v>2</v>
          </cell>
          <cell r="K1298">
            <v>425</v>
          </cell>
        </row>
        <row r="1299">
          <cell r="B1299" t="str">
            <v>120212</v>
          </cell>
          <cell r="C1299">
            <v>439</v>
          </cell>
          <cell r="D1299">
            <v>42</v>
          </cell>
          <cell r="E1299">
            <v>2</v>
          </cell>
          <cell r="F1299">
            <v>2</v>
          </cell>
          <cell r="G1299">
            <v>1</v>
          </cell>
          <cell r="H1299">
            <v>0</v>
          </cell>
          <cell r="I1299">
            <v>30</v>
          </cell>
          <cell r="J1299">
            <v>69</v>
          </cell>
          <cell r="K1299">
            <v>585</v>
          </cell>
        </row>
        <row r="1300">
          <cell r="B1300" t="str">
            <v>120213</v>
          </cell>
          <cell r="C1300">
            <v>1003</v>
          </cell>
          <cell r="D1300">
            <v>98</v>
          </cell>
          <cell r="E1300">
            <v>54</v>
          </cell>
          <cell r="F1300">
            <v>2</v>
          </cell>
          <cell r="G1300">
            <v>37</v>
          </cell>
          <cell r="H1300">
            <v>7</v>
          </cell>
          <cell r="I1300">
            <v>46</v>
          </cell>
          <cell r="J1300">
            <v>2</v>
          </cell>
          <cell r="K1300">
            <v>1249</v>
          </cell>
        </row>
        <row r="1301">
          <cell r="B1301" t="str">
            <v>120214</v>
          </cell>
          <cell r="C1301">
            <v>1072</v>
          </cell>
          <cell r="D1301">
            <v>64</v>
          </cell>
          <cell r="E1301">
            <v>34</v>
          </cell>
          <cell r="F1301">
            <v>1</v>
          </cell>
          <cell r="G1301">
            <v>231</v>
          </cell>
          <cell r="H1301">
            <v>105</v>
          </cell>
          <cell r="I1301">
            <v>17</v>
          </cell>
          <cell r="J1301">
            <v>7</v>
          </cell>
          <cell r="K1301">
            <v>1531</v>
          </cell>
        </row>
        <row r="1302">
          <cell r="B1302" t="str">
            <v>120215</v>
          </cell>
          <cell r="C1302">
            <v>540</v>
          </cell>
          <cell r="D1302">
            <v>29</v>
          </cell>
          <cell r="E1302">
            <v>1</v>
          </cell>
          <cell r="F1302">
            <v>1</v>
          </cell>
          <cell r="G1302">
            <v>8</v>
          </cell>
          <cell r="H1302">
            <v>4</v>
          </cell>
          <cell r="I1302">
            <v>4</v>
          </cell>
          <cell r="J1302">
            <v>9</v>
          </cell>
          <cell r="K1302">
            <v>596</v>
          </cell>
        </row>
        <row r="1303">
          <cell r="B1303" t="str">
            <v>120301</v>
          </cell>
          <cell r="C1303">
            <v>5554</v>
          </cell>
          <cell r="D1303">
            <v>679</v>
          </cell>
          <cell r="E1303">
            <v>53</v>
          </cell>
          <cell r="F1303">
            <v>9</v>
          </cell>
          <cell r="G1303">
            <v>753</v>
          </cell>
          <cell r="H1303">
            <v>221</v>
          </cell>
          <cell r="I1303">
            <v>144</v>
          </cell>
          <cell r="J1303">
            <v>51</v>
          </cell>
          <cell r="K1303">
            <v>7464</v>
          </cell>
        </row>
        <row r="1304">
          <cell r="B1304" t="str">
            <v>120302</v>
          </cell>
          <cell r="C1304">
            <v>7411</v>
          </cell>
          <cell r="D1304">
            <v>1589</v>
          </cell>
          <cell r="E1304">
            <v>441</v>
          </cell>
          <cell r="F1304">
            <v>19</v>
          </cell>
          <cell r="G1304">
            <v>3241</v>
          </cell>
          <cell r="H1304">
            <v>1198</v>
          </cell>
          <cell r="I1304">
            <v>444</v>
          </cell>
          <cell r="J1304">
            <v>139</v>
          </cell>
          <cell r="K1304">
            <v>14482</v>
          </cell>
        </row>
        <row r="1305">
          <cell r="B1305" t="str">
            <v>120303</v>
          </cell>
          <cell r="C1305">
            <v>4727</v>
          </cell>
          <cell r="D1305">
            <v>853</v>
          </cell>
          <cell r="E1305">
            <v>155</v>
          </cell>
          <cell r="F1305">
            <v>6</v>
          </cell>
          <cell r="G1305">
            <v>2714</v>
          </cell>
          <cell r="H1305">
            <v>1110</v>
          </cell>
          <cell r="I1305">
            <v>1091</v>
          </cell>
          <cell r="J1305">
            <v>46</v>
          </cell>
          <cell r="K1305">
            <v>10702</v>
          </cell>
        </row>
        <row r="1306">
          <cell r="B1306" t="str">
            <v>120304</v>
          </cell>
          <cell r="C1306">
            <v>579</v>
          </cell>
          <cell r="D1306">
            <v>149</v>
          </cell>
          <cell r="E1306">
            <v>13</v>
          </cell>
          <cell r="F1306">
            <v>0</v>
          </cell>
          <cell r="G1306">
            <v>363</v>
          </cell>
          <cell r="H1306">
            <v>169</v>
          </cell>
          <cell r="I1306">
            <v>91</v>
          </cell>
          <cell r="J1306">
            <v>23</v>
          </cell>
          <cell r="K1306">
            <v>1387</v>
          </cell>
        </row>
        <row r="1307">
          <cell r="B1307" t="str">
            <v>120305</v>
          </cell>
          <cell r="C1307">
            <v>4879</v>
          </cell>
          <cell r="D1307">
            <v>866</v>
          </cell>
          <cell r="E1307">
            <v>110</v>
          </cell>
          <cell r="F1307">
            <v>2</v>
          </cell>
          <cell r="G1307">
            <v>648</v>
          </cell>
          <cell r="H1307">
            <v>242</v>
          </cell>
          <cell r="I1307">
            <v>246</v>
          </cell>
          <cell r="J1307">
            <v>172</v>
          </cell>
          <cell r="K1307">
            <v>7165</v>
          </cell>
        </row>
        <row r="1308">
          <cell r="B1308" t="str">
            <v>120306</v>
          </cell>
          <cell r="C1308">
            <v>227</v>
          </cell>
          <cell r="D1308">
            <v>51</v>
          </cell>
          <cell r="E1308">
            <v>44</v>
          </cell>
          <cell r="F1308">
            <v>0</v>
          </cell>
          <cell r="G1308">
            <v>104</v>
          </cell>
          <cell r="H1308">
            <v>89</v>
          </cell>
          <cell r="I1308">
            <v>30</v>
          </cell>
          <cell r="J1308">
            <v>0</v>
          </cell>
          <cell r="K1308">
            <v>545</v>
          </cell>
        </row>
        <row r="1309">
          <cell r="B1309" t="str">
            <v>120401</v>
          </cell>
          <cell r="C1309">
            <v>4041</v>
          </cell>
          <cell r="D1309">
            <v>274</v>
          </cell>
          <cell r="E1309">
            <v>31</v>
          </cell>
          <cell r="F1309">
            <v>8</v>
          </cell>
          <cell r="G1309">
            <v>2</v>
          </cell>
          <cell r="H1309">
            <v>0</v>
          </cell>
          <cell r="I1309">
            <v>0</v>
          </cell>
          <cell r="J1309">
            <v>45</v>
          </cell>
          <cell r="K1309">
            <v>4401</v>
          </cell>
        </row>
        <row r="1310">
          <cell r="B1310" t="str">
            <v>120402</v>
          </cell>
          <cell r="C1310">
            <v>1405</v>
          </cell>
          <cell r="D1310">
            <v>70</v>
          </cell>
          <cell r="E1310">
            <v>154</v>
          </cell>
          <cell r="F1310">
            <v>2</v>
          </cell>
          <cell r="G1310">
            <v>211</v>
          </cell>
          <cell r="H1310">
            <v>57</v>
          </cell>
          <cell r="I1310">
            <v>11</v>
          </cell>
          <cell r="J1310">
            <v>20</v>
          </cell>
          <cell r="K1310">
            <v>1930</v>
          </cell>
        </row>
        <row r="1311">
          <cell r="B1311" t="str">
            <v>120403</v>
          </cell>
          <cell r="C1311">
            <v>1048</v>
          </cell>
          <cell r="D1311">
            <v>18</v>
          </cell>
          <cell r="E1311">
            <v>9</v>
          </cell>
          <cell r="F1311">
            <v>0</v>
          </cell>
          <cell r="G1311">
            <v>147</v>
          </cell>
          <cell r="H1311">
            <v>57</v>
          </cell>
          <cell r="I1311">
            <v>13</v>
          </cell>
          <cell r="J1311">
            <v>11</v>
          </cell>
          <cell r="K1311">
            <v>1303</v>
          </cell>
        </row>
        <row r="1312">
          <cell r="B1312" t="str">
            <v>120404</v>
          </cell>
          <cell r="C1312">
            <v>270</v>
          </cell>
          <cell r="D1312">
            <v>28</v>
          </cell>
          <cell r="E1312">
            <v>7</v>
          </cell>
          <cell r="F1312">
            <v>0</v>
          </cell>
          <cell r="G1312">
            <v>18</v>
          </cell>
          <cell r="H1312">
            <v>5</v>
          </cell>
          <cell r="I1312">
            <v>7</v>
          </cell>
          <cell r="J1312">
            <v>2</v>
          </cell>
          <cell r="K1312">
            <v>337</v>
          </cell>
        </row>
        <row r="1313">
          <cell r="B1313" t="str">
            <v>120405</v>
          </cell>
          <cell r="C1313">
            <v>14</v>
          </cell>
          <cell r="D1313">
            <v>4</v>
          </cell>
          <cell r="E1313">
            <v>4</v>
          </cell>
          <cell r="F1313">
            <v>0</v>
          </cell>
          <cell r="G1313">
            <v>311</v>
          </cell>
          <cell r="H1313">
            <v>94</v>
          </cell>
          <cell r="I1313">
            <v>51</v>
          </cell>
          <cell r="J1313">
            <v>1</v>
          </cell>
          <cell r="K1313">
            <v>479</v>
          </cell>
        </row>
        <row r="1314">
          <cell r="B1314" t="str">
            <v>120406</v>
          </cell>
          <cell r="C1314">
            <v>188</v>
          </cell>
          <cell r="D1314">
            <v>12</v>
          </cell>
          <cell r="E1314">
            <v>4</v>
          </cell>
          <cell r="F1314">
            <v>0</v>
          </cell>
          <cell r="G1314">
            <v>159</v>
          </cell>
          <cell r="H1314">
            <v>45</v>
          </cell>
          <cell r="I1314">
            <v>22</v>
          </cell>
          <cell r="J1314">
            <v>13</v>
          </cell>
          <cell r="K1314">
            <v>443</v>
          </cell>
        </row>
        <row r="1315">
          <cell r="B1315" t="str">
            <v>120407</v>
          </cell>
          <cell r="C1315">
            <v>637</v>
          </cell>
          <cell r="D1315">
            <v>39</v>
          </cell>
          <cell r="E1315">
            <v>40</v>
          </cell>
          <cell r="F1315">
            <v>10</v>
          </cell>
          <cell r="G1315">
            <v>5</v>
          </cell>
          <cell r="H1315">
            <v>1</v>
          </cell>
          <cell r="I1315">
            <v>3</v>
          </cell>
          <cell r="J1315">
            <v>13</v>
          </cell>
          <cell r="K1315">
            <v>748</v>
          </cell>
        </row>
        <row r="1316">
          <cell r="B1316" t="str">
            <v>120408</v>
          </cell>
          <cell r="C1316">
            <v>457</v>
          </cell>
          <cell r="D1316">
            <v>8</v>
          </cell>
          <cell r="E1316">
            <v>5</v>
          </cell>
          <cell r="F1316">
            <v>0</v>
          </cell>
          <cell r="G1316">
            <v>11</v>
          </cell>
          <cell r="H1316">
            <v>3</v>
          </cell>
          <cell r="I1316">
            <v>2</v>
          </cell>
          <cell r="J1316">
            <v>1</v>
          </cell>
          <cell r="K1316">
            <v>487</v>
          </cell>
        </row>
        <row r="1317">
          <cell r="B1317" t="str">
            <v>120409</v>
          </cell>
          <cell r="C1317">
            <v>300</v>
          </cell>
          <cell r="D1317">
            <v>10</v>
          </cell>
          <cell r="E1317">
            <v>1</v>
          </cell>
          <cell r="F1317">
            <v>1</v>
          </cell>
          <cell r="G1317">
            <v>0</v>
          </cell>
          <cell r="H1317">
            <v>0</v>
          </cell>
          <cell r="I1317">
            <v>0</v>
          </cell>
          <cell r="J1317">
            <v>1</v>
          </cell>
          <cell r="K1317">
            <v>313</v>
          </cell>
        </row>
        <row r="1318">
          <cell r="B1318" t="str">
            <v>120410</v>
          </cell>
          <cell r="C1318">
            <v>483</v>
          </cell>
          <cell r="D1318">
            <v>40</v>
          </cell>
          <cell r="E1318">
            <v>6</v>
          </cell>
          <cell r="F1318">
            <v>8</v>
          </cell>
          <cell r="G1318">
            <v>0</v>
          </cell>
          <cell r="H1318">
            <v>0</v>
          </cell>
          <cell r="I1318">
            <v>10</v>
          </cell>
          <cell r="J1318">
            <v>16</v>
          </cell>
          <cell r="K1318">
            <v>563</v>
          </cell>
        </row>
        <row r="1319">
          <cell r="B1319" t="str">
            <v>120411</v>
          </cell>
          <cell r="C1319">
            <v>153</v>
          </cell>
          <cell r="D1319">
            <v>23</v>
          </cell>
          <cell r="E1319">
            <v>5</v>
          </cell>
          <cell r="F1319">
            <v>0</v>
          </cell>
          <cell r="G1319">
            <v>20</v>
          </cell>
          <cell r="H1319">
            <v>5</v>
          </cell>
          <cell r="I1319">
            <v>11</v>
          </cell>
          <cell r="J1319">
            <v>1</v>
          </cell>
          <cell r="K1319">
            <v>218</v>
          </cell>
        </row>
        <row r="1320">
          <cell r="B1320" t="str">
            <v>120412</v>
          </cell>
          <cell r="C1320">
            <v>198</v>
          </cell>
          <cell r="D1320">
            <v>10</v>
          </cell>
          <cell r="E1320">
            <v>6</v>
          </cell>
          <cell r="F1320">
            <v>0</v>
          </cell>
          <cell r="G1320">
            <v>1</v>
          </cell>
          <cell r="H1320">
            <v>1</v>
          </cell>
          <cell r="I1320">
            <v>19</v>
          </cell>
          <cell r="J1320">
            <v>1</v>
          </cell>
          <cell r="K1320">
            <v>236</v>
          </cell>
        </row>
        <row r="1321">
          <cell r="B1321" t="str">
            <v>120413</v>
          </cell>
          <cell r="C1321">
            <v>450</v>
          </cell>
          <cell r="D1321">
            <v>5</v>
          </cell>
          <cell r="E1321">
            <v>1</v>
          </cell>
          <cell r="F1321">
            <v>2</v>
          </cell>
          <cell r="G1321">
            <v>12</v>
          </cell>
          <cell r="H1321">
            <v>5</v>
          </cell>
          <cell r="I1321">
            <v>0</v>
          </cell>
          <cell r="J1321">
            <v>16</v>
          </cell>
          <cell r="K1321">
            <v>491</v>
          </cell>
        </row>
        <row r="1322">
          <cell r="B1322" t="str">
            <v>120414</v>
          </cell>
          <cell r="C1322">
            <v>320</v>
          </cell>
          <cell r="D1322">
            <v>4</v>
          </cell>
          <cell r="E1322">
            <v>5</v>
          </cell>
          <cell r="F1322">
            <v>0</v>
          </cell>
          <cell r="G1322">
            <v>13</v>
          </cell>
          <cell r="H1322">
            <v>3</v>
          </cell>
          <cell r="I1322">
            <v>1</v>
          </cell>
          <cell r="J1322">
            <v>1</v>
          </cell>
          <cell r="K1322">
            <v>347</v>
          </cell>
        </row>
        <row r="1323">
          <cell r="B1323" t="str">
            <v>120415</v>
          </cell>
          <cell r="C1323">
            <v>365</v>
          </cell>
          <cell r="D1323">
            <v>26</v>
          </cell>
          <cell r="E1323">
            <v>11</v>
          </cell>
          <cell r="F1323">
            <v>0</v>
          </cell>
          <cell r="G1323">
            <v>87</v>
          </cell>
          <cell r="H1323">
            <v>9</v>
          </cell>
          <cell r="I1323">
            <v>4</v>
          </cell>
          <cell r="J1323">
            <v>13</v>
          </cell>
          <cell r="K1323">
            <v>515</v>
          </cell>
        </row>
        <row r="1324">
          <cell r="B1324" t="str">
            <v>120416</v>
          </cell>
          <cell r="C1324">
            <v>477</v>
          </cell>
          <cell r="D1324">
            <v>7</v>
          </cell>
          <cell r="E1324">
            <v>12</v>
          </cell>
          <cell r="F1324">
            <v>0</v>
          </cell>
          <cell r="G1324">
            <v>26</v>
          </cell>
          <cell r="H1324">
            <v>13</v>
          </cell>
          <cell r="I1324">
            <v>11</v>
          </cell>
          <cell r="J1324">
            <v>6</v>
          </cell>
          <cell r="K1324">
            <v>552</v>
          </cell>
        </row>
        <row r="1325">
          <cell r="B1325" t="str">
            <v>120417</v>
          </cell>
          <cell r="C1325">
            <v>0</v>
          </cell>
          <cell r="D1325">
            <v>1</v>
          </cell>
          <cell r="E1325">
            <v>0</v>
          </cell>
          <cell r="F1325">
            <v>0</v>
          </cell>
          <cell r="G1325">
            <v>25</v>
          </cell>
          <cell r="H1325">
            <v>24</v>
          </cell>
          <cell r="I1325">
            <v>6</v>
          </cell>
          <cell r="J1325">
            <v>164</v>
          </cell>
          <cell r="K1325">
            <v>220</v>
          </cell>
        </row>
        <row r="1326">
          <cell r="B1326" t="str">
            <v>120418</v>
          </cell>
          <cell r="C1326">
            <v>378</v>
          </cell>
          <cell r="D1326">
            <v>11</v>
          </cell>
          <cell r="E1326">
            <v>14</v>
          </cell>
          <cell r="F1326">
            <v>0</v>
          </cell>
          <cell r="G1326">
            <v>27</v>
          </cell>
          <cell r="H1326">
            <v>9</v>
          </cell>
          <cell r="I1326">
            <v>52</v>
          </cell>
          <cell r="J1326">
            <v>2</v>
          </cell>
          <cell r="K1326">
            <v>493</v>
          </cell>
        </row>
        <row r="1327">
          <cell r="B1327" t="str">
            <v>120419</v>
          </cell>
          <cell r="C1327">
            <v>94</v>
          </cell>
          <cell r="D1327">
            <v>231</v>
          </cell>
          <cell r="E1327">
            <v>36</v>
          </cell>
          <cell r="F1327">
            <v>0</v>
          </cell>
          <cell r="G1327">
            <v>45</v>
          </cell>
          <cell r="H1327">
            <v>18</v>
          </cell>
          <cell r="I1327">
            <v>34</v>
          </cell>
          <cell r="J1327">
            <v>20</v>
          </cell>
          <cell r="K1327">
            <v>478</v>
          </cell>
        </row>
        <row r="1328">
          <cell r="B1328" t="str">
            <v>120420</v>
          </cell>
          <cell r="C1328">
            <v>266</v>
          </cell>
          <cell r="D1328">
            <v>22</v>
          </cell>
          <cell r="E1328">
            <v>1</v>
          </cell>
          <cell r="F1328">
            <v>0</v>
          </cell>
          <cell r="G1328">
            <v>0</v>
          </cell>
          <cell r="H1328">
            <v>0</v>
          </cell>
          <cell r="I1328">
            <v>1</v>
          </cell>
          <cell r="J1328">
            <v>18</v>
          </cell>
          <cell r="K1328">
            <v>308</v>
          </cell>
        </row>
        <row r="1329">
          <cell r="B1329" t="str">
            <v>120421</v>
          </cell>
          <cell r="C1329">
            <v>661</v>
          </cell>
          <cell r="D1329">
            <v>15</v>
          </cell>
          <cell r="E1329">
            <v>1</v>
          </cell>
          <cell r="F1329">
            <v>1</v>
          </cell>
          <cell r="G1329">
            <v>11</v>
          </cell>
          <cell r="H1329">
            <v>0</v>
          </cell>
          <cell r="I1329">
            <v>0</v>
          </cell>
          <cell r="J1329">
            <v>7</v>
          </cell>
          <cell r="K1329">
            <v>696</v>
          </cell>
        </row>
        <row r="1330">
          <cell r="B1330" t="str">
            <v>120422</v>
          </cell>
          <cell r="C1330">
            <v>231</v>
          </cell>
          <cell r="D1330">
            <v>3</v>
          </cell>
          <cell r="E1330">
            <v>19</v>
          </cell>
          <cell r="F1330">
            <v>0</v>
          </cell>
          <cell r="G1330">
            <v>53</v>
          </cell>
          <cell r="H1330">
            <v>17</v>
          </cell>
          <cell r="I1330">
            <v>3</v>
          </cell>
          <cell r="J1330">
            <v>0</v>
          </cell>
          <cell r="K1330">
            <v>326</v>
          </cell>
        </row>
        <row r="1331">
          <cell r="B1331" t="str">
            <v>120423</v>
          </cell>
          <cell r="C1331">
            <v>425</v>
          </cell>
          <cell r="D1331">
            <v>6</v>
          </cell>
          <cell r="E1331">
            <v>3</v>
          </cell>
          <cell r="F1331">
            <v>0</v>
          </cell>
          <cell r="G1331">
            <v>15</v>
          </cell>
          <cell r="H1331">
            <v>2</v>
          </cell>
          <cell r="I1331">
            <v>0</v>
          </cell>
          <cell r="J1331">
            <v>10</v>
          </cell>
          <cell r="K1331">
            <v>461</v>
          </cell>
        </row>
        <row r="1332">
          <cell r="B1332" t="str">
            <v>120424</v>
          </cell>
          <cell r="C1332">
            <v>283</v>
          </cell>
          <cell r="D1332">
            <v>43</v>
          </cell>
          <cell r="E1332">
            <v>12</v>
          </cell>
          <cell r="F1332">
            <v>1</v>
          </cell>
          <cell r="G1332">
            <v>7</v>
          </cell>
          <cell r="H1332">
            <v>0</v>
          </cell>
          <cell r="I1332">
            <v>9</v>
          </cell>
          <cell r="J1332">
            <v>6</v>
          </cell>
          <cell r="K1332">
            <v>361</v>
          </cell>
        </row>
        <row r="1333">
          <cell r="B1333" t="str">
            <v>120425</v>
          </cell>
          <cell r="C1333">
            <v>316</v>
          </cell>
          <cell r="D1333">
            <v>3</v>
          </cell>
          <cell r="E1333">
            <v>17</v>
          </cell>
          <cell r="F1333">
            <v>0</v>
          </cell>
          <cell r="G1333">
            <v>23</v>
          </cell>
          <cell r="H1333">
            <v>5</v>
          </cell>
          <cell r="I1333">
            <v>0</v>
          </cell>
          <cell r="J1333">
            <v>0</v>
          </cell>
          <cell r="K1333">
            <v>364</v>
          </cell>
        </row>
        <row r="1334">
          <cell r="B1334" t="str">
            <v>120426</v>
          </cell>
          <cell r="C1334">
            <v>106</v>
          </cell>
          <cell r="D1334">
            <v>0</v>
          </cell>
          <cell r="E1334">
            <v>0</v>
          </cell>
          <cell r="F1334">
            <v>0</v>
          </cell>
          <cell r="G1334">
            <v>207</v>
          </cell>
          <cell r="H1334">
            <v>99</v>
          </cell>
          <cell r="I1334">
            <v>6</v>
          </cell>
          <cell r="J1334">
            <v>1</v>
          </cell>
          <cell r="K1334">
            <v>419</v>
          </cell>
        </row>
        <row r="1335">
          <cell r="B1335" t="str">
            <v>120427</v>
          </cell>
          <cell r="C1335">
            <v>118</v>
          </cell>
          <cell r="D1335">
            <v>192</v>
          </cell>
          <cell r="E1335">
            <v>3</v>
          </cell>
          <cell r="F1335">
            <v>0</v>
          </cell>
          <cell r="G1335">
            <v>43</v>
          </cell>
          <cell r="H1335">
            <v>27</v>
          </cell>
          <cell r="I1335">
            <v>35</v>
          </cell>
          <cell r="J1335">
            <v>1</v>
          </cell>
          <cell r="K1335">
            <v>419</v>
          </cell>
        </row>
        <row r="1336">
          <cell r="B1336" t="str">
            <v>120428</v>
          </cell>
          <cell r="C1336">
            <v>592</v>
          </cell>
          <cell r="D1336">
            <v>26</v>
          </cell>
          <cell r="E1336">
            <v>8</v>
          </cell>
          <cell r="F1336">
            <v>0</v>
          </cell>
          <cell r="G1336">
            <v>56</v>
          </cell>
          <cell r="H1336">
            <v>0</v>
          </cell>
          <cell r="I1336">
            <v>6</v>
          </cell>
          <cell r="J1336">
            <v>0</v>
          </cell>
          <cell r="K1336">
            <v>688</v>
          </cell>
        </row>
        <row r="1337">
          <cell r="B1337" t="str">
            <v>120429</v>
          </cell>
          <cell r="C1337">
            <v>96</v>
          </cell>
          <cell r="D1337">
            <v>15</v>
          </cell>
          <cell r="E1337">
            <v>2</v>
          </cell>
          <cell r="F1337">
            <v>0</v>
          </cell>
          <cell r="G1337">
            <v>58</v>
          </cell>
          <cell r="H1337">
            <v>32</v>
          </cell>
          <cell r="I1337">
            <v>3</v>
          </cell>
          <cell r="J1337">
            <v>0</v>
          </cell>
          <cell r="K1337">
            <v>206</v>
          </cell>
        </row>
        <row r="1338">
          <cell r="B1338" t="str">
            <v>120430</v>
          </cell>
          <cell r="C1338">
            <v>709</v>
          </cell>
          <cell r="D1338">
            <v>60</v>
          </cell>
          <cell r="E1338">
            <v>2</v>
          </cell>
          <cell r="F1338">
            <v>4</v>
          </cell>
          <cell r="G1338">
            <v>0</v>
          </cell>
          <cell r="H1338">
            <v>0</v>
          </cell>
          <cell r="I1338">
            <v>1</v>
          </cell>
          <cell r="J1338">
            <v>24</v>
          </cell>
          <cell r="K1338">
            <v>800</v>
          </cell>
        </row>
        <row r="1339">
          <cell r="B1339" t="str">
            <v>120431</v>
          </cell>
          <cell r="C1339">
            <v>971</v>
          </cell>
          <cell r="D1339">
            <v>24</v>
          </cell>
          <cell r="E1339">
            <v>63</v>
          </cell>
          <cell r="F1339">
            <v>2</v>
          </cell>
          <cell r="G1339">
            <v>85</v>
          </cell>
          <cell r="H1339">
            <v>18</v>
          </cell>
          <cell r="I1339">
            <v>8</v>
          </cell>
          <cell r="J1339">
            <v>8</v>
          </cell>
          <cell r="K1339">
            <v>1179</v>
          </cell>
        </row>
        <row r="1340">
          <cell r="B1340" t="str">
            <v>120432</v>
          </cell>
          <cell r="C1340">
            <v>267</v>
          </cell>
          <cell r="D1340">
            <v>13</v>
          </cell>
          <cell r="E1340">
            <v>9</v>
          </cell>
          <cell r="F1340">
            <v>0</v>
          </cell>
          <cell r="G1340">
            <v>24</v>
          </cell>
          <cell r="H1340">
            <v>31</v>
          </cell>
          <cell r="I1340">
            <v>0</v>
          </cell>
          <cell r="J1340">
            <v>6</v>
          </cell>
          <cell r="K1340">
            <v>350</v>
          </cell>
        </row>
        <row r="1341">
          <cell r="B1341" t="str">
            <v>120433</v>
          </cell>
          <cell r="C1341">
            <v>291</v>
          </cell>
          <cell r="D1341">
            <v>15</v>
          </cell>
          <cell r="E1341">
            <v>2</v>
          </cell>
          <cell r="F1341">
            <v>0</v>
          </cell>
          <cell r="G1341">
            <v>15</v>
          </cell>
          <cell r="H1341">
            <v>2</v>
          </cell>
          <cell r="I1341">
            <v>27</v>
          </cell>
          <cell r="J1341">
            <v>1</v>
          </cell>
          <cell r="K1341">
            <v>353</v>
          </cell>
        </row>
        <row r="1342">
          <cell r="B1342" t="str">
            <v>120434</v>
          </cell>
          <cell r="C1342">
            <v>1860</v>
          </cell>
          <cell r="D1342">
            <v>347</v>
          </cell>
          <cell r="E1342">
            <v>14</v>
          </cell>
          <cell r="F1342">
            <v>5</v>
          </cell>
          <cell r="G1342">
            <v>3</v>
          </cell>
          <cell r="H1342">
            <v>1</v>
          </cell>
          <cell r="I1342">
            <v>0</v>
          </cell>
          <cell r="J1342">
            <v>28</v>
          </cell>
          <cell r="K1342">
            <v>2258</v>
          </cell>
        </row>
        <row r="1343">
          <cell r="B1343" t="str">
            <v>120501</v>
          </cell>
          <cell r="C1343">
            <v>2843</v>
          </cell>
          <cell r="D1343">
            <v>187</v>
          </cell>
          <cell r="E1343">
            <v>4</v>
          </cell>
          <cell r="F1343">
            <v>0</v>
          </cell>
          <cell r="G1343">
            <v>225</v>
          </cell>
          <cell r="H1343">
            <v>104</v>
          </cell>
          <cell r="I1343">
            <v>103</v>
          </cell>
          <cell r="J1343">
            <v>56</v>
          </cell>
          <cell r="K1343">
            <v>3522</v>
          </cell>
        </row>
        <row r="1344">
          <cell r="B1344" t="str">
            <v>120502</v>
          </cell>
          <cell r="C1344">
            <v>1498</v>
          </cell>
          <cell r="D1344">
            <v>167</v>
          </cell>
          <cell r="E1344">
            <v>11</v>
          </cell>
          <cell r="F1344">
            <v>1</v>
          </cell>
          <cell r="G1344">
            <v>63</v>
          </cell>
          <cell r="H1344">
            <v>19</v>
          </cell>
          <cell r="I1344">
            <v>60</v>
          </cell>
          <cell r="J1344">
            <v>25</v>
          </cell>
          <cell r="K1344">
            <v>1844</v>
          </cell>
        </row>
        <row r="1345">
          <cell r="B1345" t="str">
            <v>120503</v>
          </cell>
          <cell r="C1345">
            <v>209</v>
          </cell>
          <cell r="D1345">
            <v>4</v>
          </cell>
          <cell r="E1345">
            <v>0</v>
          </cell>
          <cell r="F1345">
            <v>0</v>
          </cell>
          <cell r="G1345">
            <v>181</v>
          </cell>
          <cell r="H1345">
            <v>56</v>
          </cell>
          <cell r="I1345">
            <v>25</v>
          </cell>
          <cell r="J1345">
            <v>3</v>
          </cell>
          <cell r="K1345">
            <v>478</v>
          </cell>
        </row>
        <row r="1346">
          <cell r="B1346" t="str">
            <v>120504</v>
          </cell>
          <cell r="C1346">
            <v>616</v>
          </cell>
          <cell r="D1346">
            <v>265</v>
          </cell>
          <cell r="E1346">
            <v>158</v>
          </cell>
          <cell r="F1346">
            <v>0</v>
          </cell>
          <cell r="G1346">
            <v>318</v>
          </cell>
          <cell r="H1346">
            <v>102</v>
          </cell>
          <cell r="I1346">
            <v>79</v>
          </cell>
          <cell r="J1346">
            <v>6</v>
          </cell>
          <cell r="K1346">
            <v>1544</v>
          </cell>
        </row>
        <row r="1347">
          <cell r="B1347" t="str">
            <v>120601</v>
          </cell>
          <cell r="C1347">
            <v>5146</v>
          </cell>
          <cell r="D1347">
            <v>1251</v>
          </cell>
          <cell r="E1347">
            <v>138</v>
          </cell>
          <cell r="F1347">
            <v>3</v>
          </cell>
          <cell r="G1347">
            <v>2436</v>
          </cell>
          <cell r="H1347">
            <v>509</v>
          </cell>
          <cell r="I1347">
            <v>634</v>
          </cell>
          <cell r="J1347">
            <v>57</v>
          </cell>
          <cell r="K1347">
            <v>10174</v>
          </cell>
        </row>
        <row r="1348">
          <cell r="B1348" t="str">
            <v>120602</v>
          </cell>
          <cell r="C1348">
            <v>24</v>
          </cell>
          <cell r="D1348">
            <v>4</v>
          </cell>
          <cell r="E1348">
            <v>0</v>
          </cell>
          <cell r="F1348">
            <v>0</v>
          </cell>
          <cell r="G1348">
            <v>639</v>
          </cell>
          <cell r="H1348">
            <v>272</v>
          </cell>
          <cell r="I1348">
            <v>478</v>
          </cell>
          <cell r="J1348">
            <v>2</v>
          </cell>
          <cell r="K1348">
            <v>1419</v>
          </cell>
        </row>
        <row r="1349">
          <cell r="B1349" t="str">
            <v>120603</v>
          </cell>
          <cell r="C1349">
            <v>131</v>
          </cell>
          <cell r="D1349">
            <v>930</v>
          </cell>
          <cell r="E1349">
            <v>11</v>
          </cell>
          <cell r="F1349">
            <v>1</v>
          </cell>
          <cell r="G1349">
            <v>467</v>
          </cell>
          <cell r="H1349">
            <v>98</v>
          </cell>
          <cell r="I1349">
            <v>277</v>
          </cell>
          <cell r="J1349">
            <v>9</v>
          </cell>
          <cell r="K1349">
            <v>1924</v>
          </cell>
        </row>
        <row r="1350">
          <cell r="B1350" t="str">
            <v>120604</v>
          </cell>
          <cell r="C1350">
            <v>2595</v>
          </cell>
          <cell r="D1350">
            <v>1059</v>
          </cell>
          <cell r="E1350">
            <v>133</v>
          </cell>
          <cell r="F1350">
            <v>3</v>
          </cell>
          <cell r="G1350">
            <v>1071</v>
          </cell>
          <cell r="H1350">
            <v>477</v>
          </cell>
          <cell r="I1350">
            <v>1760</v>
          </cell>
          <cell r="J1350">
            <v>484</v>
          </cell>
          <cell r="K1350">
            <v>7582</v>
          </cell>
        </row>
        <row r="1351">
          <cell r="B1351" t="str">
            <v>120605</v>
          </cell>
          <cell r="C1351">
            <v>370</v>
          </cell>
          <cell r="D1351">
            <v>72</v>
          </cell>
          <cell r="E1351">
            <v>100</v>
          </cell>
          <cell r="F1351">
            <v>0</v>
          </cell>
          <cell r="G1351">
            <v>343</v>
          </cell>
          <cell r="H1351">
            <v>135</v>
          </cell>
          <cell r="I1351">
            <v>181</v>
          </cell>
          <cell r="J1351">
            <v>3</v>
          </cell>
          <cell r="K1351">
            <v>1204</v>
          </cell>
        </row>
        <row r="1352">
          <cell r="B1352" t="str">
            <v>120606</v>
          </cell>
          <cell r="C1352">
            <v>5863</v>
          </cell>
          <cell r="D1352">
            <v>1209</v>
          </cell>
          <cell r="E1352">
            <v>354</v>
          </cell>
          <cell r="F1352">
            <v>2</v>
          </cell>
          <cell r="G1352">
            <v>2755</v>
          </cell>
          <cell r="H1352">
            <v>931</v>
          </cell>
          <cell r="I1352">
            <v>2548</v>
          </cell>
          <cell r="J1352">
            <v>124</v>
          </cell>
          <cell r="K1352">
            <v>13786</v>
          </cell>
        </row>
        <row r="1353">
          <cell r="B1353" t="str">
            <v>120607</v>
          </cell>
          <cell r="C1353">
            <v>1895</v>
          </cell>
          <cell r="D1353">
            <v>889</v>
          </cell>
          <cell r="E1353">
            <v>113</v>
          </cell>
          <cell r="F1353">
            <v>1</v>
          </cell>
          <cell r="G1353">
            <v>1256</v>
          </cell>
          <cell r="H1353">
            <v>645</v>
          </cell>
          <cell r="I1353">
            <v>1082</v>
          </cell>
          <cell r="J1353">
            <v>32</v>
          </cell>
          <cell r="K1353">
            <v>5913</v>
          </cell>
        </row>
        <row r="1354">
          <cell r="B1354" t="str">
            <v>120608</v>
          </cell>
          <cell r="C1354">
            <v>450</v>
          </cell>
          <cell r="D1354">
            <v>92</v>
          </cell>
          <cell r="E1354">
            <v>83</v>
          </cell>
          <cell r="F1354">
            <v>1</v>
          </cell>
          <cell r="G1354">
            <v>1919</v>
          </cell>
          <cell r="H1354">
            <v>581</v>
          </cell>
          <cell r="I1354">
            <v>3495</v>
          </cell>
          <cell r="J1354">
            <v>242</v>
          </cell>
          <cell r="K1354">
            <v>6863</v>
          </cell>
        </row>
        <row r="1355">
          <cell r="B1355" t="str">
            <v>120609</v>
          </cell>
          <cell r="C1355">
            <v>88</v>
          </cell>
          <cell r="D1355">
            <v>155</v>
          </cell>
          <cell r="E1355">
            <v>53</v>
          </cell>
          <cell r="F1355">
            <v>0</v>
          </cell>
          <cell r="G1355">
            <v>506</v>
          </cell>
          <cell r="H1355">
            <v>372</v>
          </cell>
          <cell r="I1355">
            <v>305</v>
          </cell>
          <cell r="J1355">
            <v>7</v>
          </cell>
          <cell r="K1355">
            <v>1486</v>
          </cell>
        </row>
        <row r="1356">
          <cell r="B1356" t="str">
            <v>120701</v>
          </cell>
          <cell r="C1356">
            <v>9488</v>
          </cell>
          <cell r="D1356">
            <v>1203</v>
          </cell>
          <cell r="E1356">
            <v>111</v>
          </cell>
          <cell r="F1356">
            <v>10</v>
          </cell>
          <cell r="G1356">
            <v>889</v>
          </cell>
          <cell r="H1356">
            <v>326</v>
          </cell>
          <cell r="I1356">
            <v>97</v>
          </cell>
          <cell r="J1356">
            <v>86</v>
          </cell>
          <cell r="K1356">
            <v>12210</v>
          </cell>
        </row>
        <row r="1357">
          <cell r="B1357" t="str">
            <v>120702</v>
          </cell>
          <cell r="C1357">
            <v>2274</v>
          </cell>
          <cell r="D1357">
            <v>128</v>
          </cell>
          <cell r="E1357">
            <v>24</v>
          </cell>
          <cell r="F1357">
            <v>1</v>
          </cell>
          <cell r="G1357">
            <v>235</v>
          </cell>
          <cell r="H1357">
            <v>84</v>
          </cell>
          <cell r="I1357">
            <v>16</v>
          </cell>
          <cell r="J1357">
            <v>16</v>
          </cell>
          <cell r="K1357">
            <v>2778</v>
          </cell>
        </row>
        <row r="1358">
          <cell r="B1358" t="str">
            <v>120703</v>
          </cell>
          <cell r="C1358">
            <v>359</v>
          </cell>
          <cell r="D1358">
            <v>2</v>
          </cell>
          <cell r="E1358">
            <v>10</v>
          </cell>
          <cell r="F1358">
            <v>0</v>
          </cell>
          <cell r="G1358">
            <v>157</v>
          </cell>
          <cell r="H1358">
            <v>32</v>
          </cell>
          <cell r="I1358">
            <v>10</v>
          </cell>
          <cell r="J1358">
            <v>0</v>
          </cell>
          <cell r="K1358">
            <v>570</v>
          </cell>
        </row>
        <row r="1359">
          <cell r="B1359" t="str">
            <v>120704</v>
          </cell>
          <cell r="C1359">
            <v>1728</v>
          </cell>
          <cell r="D1359">
            <v>726</v>
          </cell>
          <cell r="E1359">
            <v>47</v>
          </cell>
          <cell r="F1359">
            <v>1</v>
          </cell>
          <cell r="G1359">
            <v>433</v>
          </cell>
          <cell r="H1359">
            <v>156</v>
          </cell>
          <cell r="I1359">
            <v>68</v>
          </cell>
          <cell r="J1359">
            <v>43</v>
          </cell>
          <cell r="K1359">
            <v>3202</v>
          </cell>
        </row>
        <row r="1360">
          <cell r="B1360" t="str">
            <v>120705</v>
          </cell>
          <cell r="C1360">
            <v>238</v>
          </cell>
          <cell r="D1360">
            <v>25</v>
          </cell>
          <cell r="E1360">
            <v>2</v>
          </cell>
          <cell r="F1360">
            <v>0</v>
          </cell>
          <cell r="G1360">
            <v>456</v>
          </cell>
          <cell r="H1360">
            <v>145</v>
          </cell>
          <cell r="I1360">
            <v>11</v>
          </cell>
          <cell r="J1360">
            <v>4</v>
          </cell>
          <cell r="K1360">
            <v>881</v>
          </cell>
        </row>
        <row r="1361">
          <cell r="B1361" t="str">
            <v>120706</v>
          </cell>
          <cell r="C1361">
            <v>1159</v>
          </cell>
          <cell r="D1361">
            <v>117</v>
          </cell>
          <cell r="E1361">
            <v>17</v>
          </cell>
          <cell r="F1361">
            <v>1</v>
          </cell>
          <cell r="G1361">
            <v>158</v>
          </cell>
          <cell r="H1361">
            <v>43</v>
          </cell>
          <cell r="I1361">
            <v>10</v>
          </cell>
          <cell r="J1361">
            <v>10</v>
          </cell>
          <cell r="K1361">
            <v>1515</v>
          </cell>
        </row>
        <row r="1362">
          <cell r="B1362" t="str">
            <v>120707</v>
          </cell>
          <cell r="C1362">
            <v>628</v>
          </cell>
          <cell r="D1362">
            <v>107</v>
          </cell>
          <cell r="E1362">
            <v>9</v>
          </cell>
          <cell r="F1362">
            <v>0</v>
          </cell>
          <cell r="G1362">
            <v>260</v>
          </cell>
          <cell r="H1362">
            <v>110</v>
          </cell>
          <cell r="I1362">
            <v>85</v>
          </cell>
          <cell r="J1362">
            <v>6</v>
          </cell>
          <cell r="K1362">
            <v>1205</v>
          </cell>
        </row>
        <row r="1363">
          <cell r="B1363" t="str">
            <v>120708</v>
          </cell>
          <cell r="C1363">
            <v>773</v>
          </cell>
          <cell r="D1363">
            <v>60</v>
          </cell>
          <cell r="E1363">
            <v>23</v>
          </cell>
          <cell r="F1363">
            <v>0</v>
          </cell>
          <cell r="G1363">
            <v>281</v>
          </cell>
          <cell r="H1363">
            <v>81</v>
          </cell>
          <cell r="I1363">
            <v>77</v>
          </cell>
          <cell r="J1363">
            <v>3</v>
          </cell>
          <cell r="K1363">
            <v>1298</v>
          </cell>
        </row>
        <row r="1364">
          <cell r="B1364" t="str">
            <v>120709</v>
          </cell>
          <cell r="C1364">
            <v>856</v>
          </cell>
          <cell r="D1364">
            <v>87</v>
          </cell>
          <cell r="E1364">
            <v>166</v>
          </cell>
          <cell r="F1364">
            <v>1</v>
          </cell>
          <cell r="G1364">
            <v>109</v>
          </cell>
          <cell r="H1364">
            <v>57</v>
          </cell>
          <cell r="I1364">
            <v>35</v>
          </cell>
          <cell r="J1364">
            <v>10</v>
          </cell>
          <cell r="K1364">
            <v>1321</v>
          </cell>
        </row>
        <row r="1365">
          <cell r="B1365" t="str">
            <v>120801</v>
          </cell>
          <cell r="C1365">
            <v>3151</v>
          </cell>
          <cell r="D1365">
            <v>572</v>
          </cell>
          <cell r="E1365">
            <v>50</v>
          </cell>
          <cell r="F1365">
            <v>0</v>
          </cell>
          <cell r="G1365">
            <v>46</v>
          </cell>
          <cell r="H1365">
            <v>24</v>
          </cell>
          <cell r="I1365">
            <v>11</v>
          </cell>
          <cell r="J1365">
            <v>12</v>
          </cell>
          <cell r="K1365">
            <v>3866</v>
          </cell>
        </row>
        <row r="1366">
          <cell r="B1366" t="str">
            <v>120802</v>
          </cell>
          <cell r="C1366">
            <v>159</v>
          </cell>
          <cell r="D1366">
            <v>3</v>
          </cell>
          <cell r="E1366">
            <v>11</v>
          </cell>
          <cell r="F1366">
            <v>0</v>
          </cell>
          <cell r="G1366">
            <v>65</v>
          </cell>
          <cell r="H1366">
            <v>19</v>
          </cell>
          <cell r="I1366">
            <v>3</v>
          </cell>
          <cell r="J1366">
            <v>0</v>
          </cell>
          <cell r="K1366">
            <v>260</v>
          </cell>
        </row>
        <row r="1367">
          <cell r="B1367" t="str">
            <v>120803</v>
          </cell>
          <cell r="C1367">
            <v>155</v>
          </cell>
          <cell r="D1367">
            <v>134</v>
          </cell>
          <cell r="E1367">
            <v>23</v>
          </cell>
          <cell r="F1367">
            <v>0</v>
          </cell>
          <cell r="G1367">
            <v>38</v>
          </cell>
          <cell r="H1367">
            <v>29</v>
          </cell>
          <cell r="I1367">
            <v>2</v>
          </cell>
          <cell r="J1367">
            <v>8</v>
          </cell>
          <cell r="K1367">
            <v>389</v>
          </cell>
        </row>
        <row r="1368">
          <cell r="B1368" t="str">
            <v>120804</v>
          </cell>
          <cell r="C1368">
            <v>139</v>
          </cell>
          <cell r="D1368">
            <v>38</v>
          </cell>
          <cell r="E1368">
            <v>64</v>
          </cell>
          <cell r="F1368">
            <v>1</v>
          </cell>
          <cell r="G1368">
            <v>46</v>
          </cell>
          <cell r="H1368">
            <v>4</v>
          </cell>
          <cell r="I1368">
            <v>14</v>
          </cell>
          <cell r="J1368">
            <v>0</v>
          </cell>
          <cell r="K1368">
            <v>306</v>
          </cell>
        </row>
        <row r="1369">
          <cell r="B1369" t="str">
            <v>120805</v>
          </cell>
          <cell r="C1369">
            <v>717</v>
          </cell>
          <cell r="D1369">
            <v>93</v>
          </cell>
          <cell r="E1369">
            <v>18</v>
          </cell>
          <cell r="F1369">
            <v>8</v>
          </cell>
          <cell r="G1369">
            <v>16</v>
          </cell>
          <cell r="H1369">
            <v>3</v>
          </cell>
          <cell r="I1369">
            <v>14</v>
          </cell>
          <cell r="J1369">
            <v>1</v>
          </cell>
          <cell r="K1369">
            <v>870</v>
          </cell>
        </row>
        <row r="1370">
          <cell r="B1370" t="str">
            <v>120806</v>
          </cell>
          <cell r="C1370">
            <v>348</v>
          </cell>
          <cell r="D1370">
            <v>67</v>
          </cell>
          <cell r="E1370">
            <v>12</v>
          </cell>
          <cell r="F1370">
            <v>0</v>
          </cell>
          <cell r="G1370">
            <v>59</v>
          </cell>
          <cell r="H1370">
            <v>9</v>
          </cell>
          <cell r="I1370">
            <v>4</v>
          </cell>
          <cell r="J1370">
            <v>4</v>
          </cell>
          <cell r="K1370">
            <v>503</v>
          </cell>
        </row>
        <row r="1371">
          <cell r="B1371" t="str">
            <v>120807</v>
          </cell>
          <cell r="C1371">
            <v>113</v>
          </cell>
          <cell r="D1371">
            <v>34</v>
          </cell>
          <cell r="E1371">
            <v>12</v>
          </cell>
          <cell r="F1371">
            <v>0</v>
          </cell>
          <cell r="G1371">
            <v>59</v>
          </cell>
          <cell r="H1371">
            <v>35</v>
          </cell>
          <cell r="I1371">
            <v>13</v>
          </cell>
          <cell r="J1371">
            <v>1</v>
          </cell>
          <cell r="K1371">
            <v>267</v>
          </cell>
        </row>
        <row r="1372">
          <cell r="B1372" t="str">
            <v>120808</v>
          </cell>
          <cell r="C1372">
            <v>1878</v>
          </cell>
          <cell r="D1372">
            <v>335</v>
          </cell>
          <cell r="E1372">
            <v>20</v>
          </cell>
          <cell r="F1372">
            <v>0</v>
          </cell>
          <cell r="G1372">
            <v>51</v>
          </cell>
          <cell r="H1372">
            <v>21</v>
          </cell>
          <cell r="I1372">
            <v>2</v>
          </cell>
          <cell r="J1372">
            <v>9</v>
          </cell>
          <cell r="K1372">
            <v>2316</v>
          </cell>
        </row>
        <row r="1373">
          <cell r="B1373" t="str">
            <v>120809</v>
          </cell>
          <cell r="C1373">
            <v>31</v>
          </cell>
          <cell r="D1373">
            <v>31</v>
          </cell>
          <cell r="E1373">
            <v>14</v>
          </cell>
          <cell r="F1373">
            <v>0</v>
          </cell>
          <cell r="G1373">
            <v>107</v>
          </cell>
          <cell r="H1373">
            <v>41</v>
          </cell>
          <cell r="I1373">
            <v>11</v>
          </cell>
          <cell r="J1373">
            <v>0</v>
          </cell>
          <cell r="K1373">
            <v>235</v>
          </cell>
        </row>
        <row r="1374">
          <cell r="B1374" t="str">
            <v>120810</v>
          </cell>
          <cell r="C1374">
            <v>739</v>
          </cell>
          <cell r="D1374">
            <v>383</v>
          </cell>
          <cell r="E1374">
            <v>17</v>
          </cell>
          <cell r="F1374">
            <v>0</v>
          </cell>
          <cell r="G1374">
            <v>50</v>
          </cell>
          <cell r="H1374">
            <v>12</v>
          </cell>
          <cell r="I1374">
            <v>18</v>
          </cell>
          <cell r="J1374">
            <v>1</v>
          </cell>
          <cell r="K1374">
            <v>1220</v>
          </cell>
        </row>
        <row r="1375">
          <cell r="B1375" t="str">
            <v>120901</v>
          </cell>
          <cell r="C1375">
            <v>4478</v>
          </cell>
          <cell r="D1375">
            <v>403</v>
          </cell>
          <cell r="E1375">
            <v>90</v>
          </cell>
          <cell r="F1375">
            <v>2</v>
          </cell>
          <cell r="G1375">
            <v>151</v>
          </cell>
          <cell r="H1375">
            <v>23</v>
          </cell>
          <cell r="I1375">
            <v>139</v>
          </cell>
          <cell r="J1375">
            <v>120</v>
          </cell>
          <cell r="K1375">
            <v>5406</v>
          </cell>
        </row>
        <row r="1376">
          <cell r="B1376" t="str">
            <v>120902</v>
          </cell>
          <cell r="C1376">
            <v>1487</v>
          </cell>
          <cell r="D1376">
            <v>61</v>
          </cell>
          <cell r="E1376">
            <v>39</v>
          </cell>
          <cell r="F1376">
            <v>1</v>
          </cell>
          <cell r="G1376">
            <v>159</v>
          </cell>
          <cell r="H1376">
            <v>53</v>
          </cell>
          <cell r="I1376">
            <v>24</v>
          </cell>
          <cell r="J1376">
            <v>14</v>
          </cell>
          <cell r="K1376">
            <v>1838</v>
          </cell>
        </row>
        <row r="1377">
          <cell r="B1377" t="str">
            <v>120903</v>
          </cell>
          <cell r="C1377">
            <v>1078</v>
          </cell>
          <cell r="D1377">
            <v>18</v>
          </cell>
          <cell r="E1377">
            <v>12</v>
          </cell>
          <cell r="F1377">
            <v>1</v>
          </cell>
          <cell r="G1377">
            <v>170</v>
          </cell>
          <cell r="H1377">
            <v>37</v>
          </cell>
          <cell r="I1377">
            <v>13</v>
          </cell>
          <cell r="J1377">
            <v>2</v>
          </cell>
          <cell r="K1377">
            <v>1331</v>
          </cell>
        </row>
        <row r="1378">
          <cell r="B1378" t="str">
            <v>120904</v>
          </cell>
          <cell r="C1378">
            <v>764</v>
          </cell>
          <cell r="D1378">
            <v>23</v>
          </cell>
          <cell r="E1378">
            <v>1</v>
          </cell>
          <cell r="F1378">
            <v>1</v>
          </cell>
          <cell r="G1378">
            <v>23</v>
          </cell>
          <cell r="H1378">
            <v>2</v>
          </cell>
          <cell r="I1378">
            <v>22</v>
          </cell>
          <cell r="J1378">
            <v>10</v>
          </cell>
          <cell r="K1378">
            <v>846</v>
          </cell>
        </row>
        <row r="1379">
          <cell r="B1379" t="str">
            <v>120905</v>
          </cell>
          <cell r="C1379">
            <v>1086</v>
          </cell>
          <cell r="D1379">
            <v>269</v>
          </cell>
          <cell r="E1379">
            <v>20</v>
          </cell>
          <cell r="F1379">
            <v>6</v>
          </cell>
          <cell r="G1379">
            <v>241</v>
          </cell>
          <cell r="H1379">
            <v>14</v>
          </cell>
          <cell r="I1379">
            <v>14</v>
          </cell>
          <cell r="J1379">
            <v>19</v>
          </cell>
          <cell r="K1379">
            <v>1669</v>
          </cell>
        </row>
        <row r="1380">
          <cell r="B1380" t="str">
            <v>120906</v>
          </cell>
          <cell r="C1380">
            <v>543</v>
          </cell>
          <cell r="D1380">
            <v>22</v>
          </cell>
          <cell r="E1380">
            <v>14</v>
          </cell>
          <cell r="F1380">
            <v>0</v>
          </cell>
          <cell r="G1380">
            <v>53</v>
          </cell>
          <cell r="H1380">
            <v>15</v>
          </cell>
          <cell r="I1380">
            <v>51</v>
          </cell>
          <cell r="J1380">
            <v>26</v>
          </cell>
          <cell r="K1380">
            <v>724</v>
          </cell>
        </row>
        <row r="1381">
          <cell r="B1381" t="str">
            <v>120907</v>
          </cell>
          <cell r="C1381">
            <v>154</v>
          </cell>
          <cell r="D1381">
            <v>5</v>
          </cell>
          <cell r="E1381">
            <v>54</v>
          </cell>
          <cell r="F1381">
            <v>1</v>
          </cell>
          <cell r="G1381">
            <v>353</v>
          </cell>
          <cell r="H1381">
            <v>169</v>
          </cell>
          <cell r="I1381">
            <v>157</v>
          </cell>
          <cell r="J1381">
            <v>2</v>
          </cell>
          <cell r="K1381">
            <v>895</v>
          </cell>
        </row>
        <row r="1382">
          <cell r="B1382" t="str">
            <v>120908</v>
          </cell>
          <cell r="C1382">
            <v>492</v>
          </cell>
          <cell r="D1382">
            <v>48</v>
          </cell>
          <cell r="E1382">
            <v>5</v>
          </cell>
          <cell r="F1382">
            <v>2</v>
          </cell>
          <cell r="G1382">
            <v>222</v>
          </cell>
          <cell r="H1382">
            <v>26</v>
          </cell>
          <cell r="I1382">
            <v>10</v>
          </cell>
          <cell r="J1382">
            <v>1</v>
          </cell>
          <cell r="K1382">
            <v>806</v>
          </cell>
        </row>
        <row r="1383">
          <cell r="B1383" t="str">
            <v>120909</v>
          </cell>
          <cell r="C1383">
            <v>448</v>
          </cell>
          <cell r="D1383">
            <v>29</v>
          </cell>
          <cell r="E1383">
            <v>11</v>
          </cell>
          <cell r="F1383">
            <v>0</v>
          </cell>
          <cell r="G1383">
            <v>110</v>
          </cell>
          <cell r="H1383">
            <v>57</v>
          </cell>
          <cell r="I1383">
            <v>87</v>
          </cell>
          <cell r="J1383">
            <v>7</v>
          </cell>
          <cell r="K1383">
            <v>749</v>
          </cell>
        </row>
        <row r="1384">
          <cell r="B1384" t="str">
            <v>130101</v>
          </cell>
          <cell r="C1384">
            <v>66047</v>
          </cell>
          <cell r="D1384">
            <v>7350</v>
          </cell>
          <cell r="E1384">
            <v>344</v>
          </cell>
          <cell r="F1384">
            <v>354</v>
          </cell>
          <cell r="G1384">
            <v>591</v>
          </cell>
          <cell r="H1384">
            <v>3</v>
          </cell>
          <cell r="I1384">
            <v>4</v>
          </cell>
          <cell r="J1384">
            <v>192</v>
          </cell>
          <cell r="K1384">
            <v>74885</v>
          </cell>
        </row>
        <row r="1385">
          <cell r="B1385" t="str">
            <v>130102</v>
          </cell>
          <cell r="C1385">
            <v>32423</v>
          </cell>
          <cell r="D1385">
            <v>2545</v>
          </cell>
          <cell r="E1385">
            <v>1868</v>
          </cell>
          <cell r="F1385">
            <v>7941</v>
          </cell>
          <cell r="G1385">
            <v>625</v>
          </cell>
          <cell r="H1385">
            <v>1</v>
          </cell>
          <cell r="I1385">
            <v>2</v>
          </cell>
          <cell r="J1385">
            <v>1173</v>
          </cell>
          <cell r="K1385">
            <v>46578</v>
          </cell>
        </row>
        <row r="1386">
          <cell r="B1386" t="str">
            <v>130103</v>
          </cell>
          <cell r="C1386">
            <v>6831</v>
          </cell>
          <cell r="D1386">
            <v>390</v>
          </cell>
          <cell r="E1386">
            <v>6</v>
          </cell>
          <cell r="F1386">
            <v>90</v>
          </cell>
          <cell r="G1386">
            <v>8</v>
          </cell>
          <cell r="H1386">
            <v>0</v>
          </cell>
          <cell r="I1386">
            <v>0</v>
          </cell>
          <cell r="J1386">
            <v>51</v>
          </cell>
          <cell r="K1386">
            <v>7376</v>
          </cell>
        </row>
        <row r="1387">
          <cell r="B1387" t="str">
            <v>130104</v>
          </cell>
          <cell r="C1387">
            <v>10586</v>
          </cell>
          <cell r="D1387">
            <v>1216</v>
          </cell>
          <cell r="E1387">
            <v>218</v>
          </cell>
          <cell r="F1387">
            <v>1844</v>
          </cell>
          <cell r="G1387">
            <v>1431</v>
          </cell>
          <cell r="H1387">
            <v>4</v>
          </cell>
          <cell r="I1387">
            <v>2</v>
          </cell>
          <cell r="J1387">
            <v>222</v>
          </cell>
          <cell r="K1387">
            <v>15523</v>
          </cell>
        </row>
        <row r="1388">
          <cell r="B1388" t="str">
            <v>130105</v>
          </cell>
          <cell r="C1388">
            <v>33917</v>
          </cell>
          <cell r="D1388">
            <v>2312</v>
          </cell>
          <cell r="E1388">
            <v>2971</v>
          </cell>
          <cell r="F1388">
            <v>3067</v>
          </cell>
          <cell r="G1388">
            <v>402</v>
          </cell>
          <cell r="H1388">
            <v>0</v>
          </cell>
          <cell r="I1388">
            <v>1</v>
          </cell>
          <cell r="J1388">
            <v>625</v>
          </cell>
          <cell r="K1388">
            <v>43295</v>
          </cell>
        </row>
        <row r="1389">
          <cell r="B1389" t="str">
            <v>130106</v>
          </cell>
          <cell r="C1389">
            <v>7921</v>
          </cell>
          <cell r="D1389">
            <v>761</v>
          </cell>
          <cell r="E1389">
            <v>74</v>
          </cell>
          <cell r="F1389">
            <v>65</v>
          </cell>
          <cell r="G1389">
            <v>259</v>
          </cell>
          <cell r="H1389">
            <v>59</v>
          </cell>
          <cell r="I1389">
            <v>35</v>
          </cell>
          <cell r="J1389">
            <v>119</v>
          </cell>
          <cell r="K1389">
            <v>9293</v>
          </cell>
        </row>
        <row r="1390">
          <cell r="B1390" t="str">
            <v>130107</v>
          </cell>
          <cell r="C1390">
            <v>6819</v>
          </cell>
          <cell r="D1390">
            <v>701</v>
          </cell>
          <cell r="E1390">
            <v>32</v>
          </cell>
          <cell r="F1390">
            <v>141</v>
          </cell>
          <cell r="G1390">
            <v>623</v>
          </cell>
          <cell r="H1390">
            <v>1</v>
          </cell>
          <cell r="I1390">
            <v>5</v>
          </cell>
          <cell r="J1390">
            <v>42</v>
          </cell>
          <cell r="K1390">
            <v>8364</v>
          </cell>
        </row>
        <row r="1391">
          <cell r="B1391" t="str">
            <v>130108</v>
          </cell>
          <cell r="C1391">
            <v>654</v>
          </cell>
          <cell r="D1391">
            <v>212</v>
          </cell>
          <cell r="E1391">
            <v>4</v>
          </cell>
          <cell r="F1391">
            <v>0</v>
          </cell>
          <cell r="G1391">
            <v>35</v>
          </cell>
          <cell r="H1391">
            <v>2</v>
          </cell>
          <cell r="I1391">
            <v>9</v>
          </cell>
          <cell r="J1391">
            <v>14</v>
          </cell>
          <cell r="K1391">
            <v>930</v>
          </cell>
        </row>
        <row r="1392">
          <cell r="B1392" t="str">
            <v>130109</v>
          </cell>
          <cell r="C1392">
            <v>3806</v>
          </cell>
          <cell r="D1392">
            <v>357</v>
          </cell>
          <cell r="E1392">
            <v>47</v>
          </cell>
          <cell r="F1392">
            <v>503</v>
          </cell>
          <cell r="G1392">
            <v>70</v>
          </cell>
          <cell r="H1392">
            <v>0</v>
          </cell>
          <cell r="I1392">
            <v>16</v>
          </cell>
          <cell r="J1392">
            <v>119</v>
          </cell>
          <cell r="K1392">
            <v>4918</v>
          </cell>
        </row>
        <row r="1393">
          <cell r="B1393" t="str">
            <v>130110</v>
          </cell>
          <cell r="C1393">
            <v>857</v>
          </cell>
          <cell r="D1393">
            <v>185</v>
          </cell>
          <cell r="E1393">
            <v>3</v>
          </cell>
          <cell r="F1393">
            <v>1</v>
          </cell>
          <cell r="G1393">
            <v>10</v>
          </cell>
          <cell r="H1393">
            <v>1</v>
          </cell>
          <cell r="I1393">
            <v>55</v>
          </cell>
          <cell r="J1393">
            <v>16</v>
          </cell>
          <cell r="K1393">
            <v>1128</v>
          </cell>
        </row>
        <row r="1394">
          <cell r="B1394" t="str">
            <v>130111</v>
          </cell>
          <cell r="C1394">
            <v>14423</v>
          </cell>
          <cell r="D1394">
            <v>1527</v>
          </cell>
          <cell r="E1394">
            <v>91</v>
          </cell>
          <cell r="F1394">
            <v>50</v>
          </cell>
          <cell r="G1394">
            <v>208</v>
          </cell>
          <cell r="H1394">
            <v>0</v>
          </cell>
          <cell r="I1394">
            <v>1</v>
          </cell>
          <cell r="J1394">
            <v>69</v>
          </cell>
          <cell r="K1394">
            <v>16369</v>
          </cell>
        </row>
        <row r="1395">
          <cell r="B1395" t="str">
            <v>130201</v>
          </cell>
          <cell r="C1395">
            <v>1523</v>
          </cell>
          <cell r="D1395">
            <v>80</v>
          </cell>
          <cell r="E1395">
            <v>31</v>
          </cell>
          <cell r="F1395">
            <v>6</v>
          </cell>
          <cell r="G1395">
            <v>22</v>
          </cell>
          <cell r="H1395">
            <v>1</v>
          </cell>
          <cell r="I1395">
            <v>59</v>
          </cell>
          <cell r="J1395">
            <v>54</v>
          </cell>
          <cell r="K1395">
            <v>1776</v>
          </cell>
        </row>
        <row r="1396">
          <cell r="B1396" t="str">
            <v>130202</v>
          </cell>
          <cell r="C1396">
            <v>3297</v>
          </cell>
          <cell r="D1396">
            <v>312</v>
          </cell>
          <cell r="E1396">
            <v>87</v>
          </cell>
          <cell r="F1396">
            <v>88</v>
          </cell>
          <cell r="G1396">
            <v>46</v>
          </cell>
          <cell r="H1396">
            <v>6</v>
          </cell>
          <cell r="I1396">
            <v>111</v>
          </cell>
          <cell r="J1396">
            <v>58</v>
          </cell>
          <cell r="K1396">
            <v>4005</v>
          </cell>
        </row>
        <row r="1397">
          <cell r="B1397" t="str">
            <v>130203</v>
          </cell>
          <cell r="C1397">
            <v>1859</v>
          </cell>
          <cell r="D1397">
            <v>224</v>
          </cell>
          <cell r="E1397">
            <v>48</v>
          </cell>
          <cell r="F1397">
            <v>3</v>
          </cell>
          <cell r="G1397">
            <v>257</v>
          </cell>
          <cell r="H1397">
            <v>0</v>
          </cell>
          <cell r="I1397">
            <v>4</v>
          </cell>
          <cell r="J1397">
            <v>19</v>
          </cell>
          <cell r="K1397">
            <v>2414</v>
          </cell>
        </row>
        <row r="1398">
          <cell r="B1398" t="str">
            <v>130204</v>
          </cell>
          <cell r="C1398">
            <v>591</v>
          </cell>
          <cell r="D1398">
            <v>38</v>
          </cell>
          <cell r="E1398">
            <v>5</v>
          </cell>
          <cell r="F1398">
            <v>1</v>
          </cell>
          <cell r="G1398">
            <v>14</v>
          </cell>
          <cell r="H1398">
            <v>1</v>
          </cell>
          <cell r="I1398">
            <v>3</v>
          </cell>
          <cell r="J1398">
            <v>0</v>
          </cell>
          <cell r="K1398">
            <v>653</v>
          </cell>
        </row>
        <row r="1399">
          <cell r="B1399" t="str">
            <v>130205</v>
          </cell>
          <cell r="C1399">
            <v>5206</v>
          </cell>
          <cell r="D1399">
            <v>347</v>
          </cell>
          <cell r="E1399">
            <v>50</v>
          </cell>
          <cell r="F1399">
            <v>135</v>
          </cell>
          <cell r="G1399">
            <v>724</v>
          </cell>
          <cell r="H1399">
            <v>0</v>
          </cell>
          <cell r="I1399">
            <v>2</v>
          </cell>
          <cell r="J1399">
            <v>227</v>
          </cell>
          <cell r="K1399">
            <v>6691</v>
          </cell>
        </row>
        <row r="1400">
          <cell r="B1400" t="str">
            <v>130206</v>
          </cell>
          <cell r="C1400">
            <v>1701</v>
          </cell>
          <cell r="D1400">
            <v>136</v>
          </cell>
          <cell r="E1400">
            <v>3</v>
          </cell>
          <cell r="F1400">
            <v>8</v>
          </cell>
          <cell r="G1400">
            <v>503</v>
          </cell>
          <cell r="H1400">
            <v>1</v>
          </cell>
          <cell r="I1400">
            <v>1</v>
          </cell>
          <cell r="J1400">
            <v>41</v>
          </cell>
          <cell r="K1400">
            <v>2394</v>
          </cell>
        </row>
        <row r="1401">
          <cell r="B1401" t="str">
            <v>130207</v>
          </cell>
          <cell r="C1401">
            <v>4485</v>
          </cell>
          <cell r="D1401">
            <v>195</v>
          </cell>
          <cell r="E1401">
            <v>21</v>
          </cell>
          <cell r="F1401">
            <v>5</v>
          </cell>
          <cell r="G1401">
            <v>431</v>
          </cell>
          <cell r="H1401">
            <v>1</v>
          </cell>
          <cell r="I1401">
            <v>4</v>
          </cell>
          <cell r="J1401">
            <v>18</v>
          </cell>
          <cell r="K1401">
            <v>5160</v>
          </cell>
        </row>
        <row r="1402">
          <cell r="B1402" t="str">
            <v>130208</v>
          </cell>
          <cell r="C1402">
            <v>5707</v>
          </cell>
          <cell r="D1402">
            <v>597</v>
          </cell>
          <cell r="E1402">
            <v>247</v>
          </cell>
          <cell r="F1402">
            <v>131</v>
          </cell>
          <cell r="G1402">
            <v>351</v>
          </cell>
          <cell r="H1402">
            <v>0</v>
          </cell>
          <cell r="I1402">
            <v>13</v>
          </cell>
          <cell r="J1402">
            <v>140</v>
          </cell>
          <cell r="K1402">
            <v>7186</v>
          </cell>
        </row>
        <row r="1403">
          <cell r="B1403" t="str">
            <v>130301</v>
          </cell>
          <cell r="C1403">
            <v>781</v>
          </cell>
          <cell r="D1403">
            <v>12</v>
          </cell>
          <cell r="E1403">
            <v>27</v>
          </cell>
          <cell r="F1403">
            <v>0</v>
          </cell>
          <cell r="G1403">
            <v>44</v>
          </cell>
          <cell r="H1403">
            <v>1</v>
          </cell>
          <cell r="I1403">
            <v>214</v>
          </cell>
          <cell r="J1403">
            <v>1</v>
          </cell>
          <cell r="K1403">
            <v>1080</v>
          </cell>
        </row>
        <row r="1404">
          <cell r="B1404" t="str">
            <v>130302</v>
          </cell>
          <cell r="C1404">
            <v>497</v>
          </cell>
          <cell r="D1404">
            <v>71</v>
          </cell>
          <cell r="E1404">
            <v>52</v>
          </cell>
          <cell r="F1404">
            <v>0</v>
          </cell>
          <cell r="G1404">
            <v>47</v>
          </cell>
          <cell r="H1404">
            <v>1</v>
          </cell>
          <cell r="I1404">
            <v>67</v>
          </cell>
          <cell r="J1404">
            <v>12</v>
          </cell>
          <cell r="K1404">
            <v>747</v>
          </cell>
        </row>
        <row r="1405">
          <cell r="B1405" t="str">
            <v>130303</v>
          </cell>
          <cell r="C1405">
            <v>122</v>
          </cell>
          <cell r="D1405">
            <v>174</v>
          </cell>
          <cell r="E1405">
            <v>2</v>
          </cell>
          <cell r="F1405">
            <v>0</v>
          </cell>
          <cell r="G1405">
            <v>80</v>
          </cell>
          <cell r="H1405">
            <v>25</v>
          </cell>
          <cell r="I1405">
            <v>83</v>
          </cell>
          <cell r="J1405">
            <v>4</v>
          </cell>
          <cell r="K1405">
            <v>490</v>
          </cell>
        </row>
        <row r="1406">
          <cell r="B1406" t="str">
            <v>130304</v>
          </cell>
          <cell r="C1406">
            <v>343</v>
          </cell>
          <cell r="D1406">
            <v>196</v>
          </cell>
          <cell r="E1406">
            <v>16</v>
          </cell>
          <cell r="F1406">
            <v>0</v>
          </cell>
          <cell r="G1406">
            <v>21</v>
          </cell>
          <cell r="H1406">
            <v>9</v>
          </cell>
          <cell r="I1406">
            <v>50</v>
          </cell>
          <cell r="J1406">
            <v>15</v>
          </cell>
          <cell r="K1406">
            <v>650</v>
          </cell>
        </row>
        <row r="1407">
          <cell r="B1407" t="str">
            <v>130305</v>
          </cell>
          <cell r="C1407">
            <v>412</v>
          </cell>
          <cell r="D1407">
            <v>98</v>
          </cell>
          <cell r="E1407">
            <v>19</v>
          </cell>
          <cell r="F1407">
            <v>0</v>
          </cell>
          <cell r="G1407">
            <v>21</v>
          </cell>
          <cell r="H1407">
            <v>4</v>
          </cell>
          <cell r="I1407">
            <v>90</v>
          </cell>
          <cell r="J1407">
            <v>3</v>
          </cell>
          <cell r="K1407">
            <v>647</v>
          </cell>
        </row>
        <row r="1408">
          <cell r="B1408" t="str">
            <v>130306</v>
          </cell>
          <cell r="C1408">
            <v>12</v>
          </cell>
          <cell r="D1408">
            <v>5</v>
          </cell>
          <cell r="E1408">
            <v>0</v>
          </cell>
          <cell r="F1408">
            <v>0</v>
          </cell>
          <cell r="G1408">
            <v>161</v>
          </cell>
          <cell r="H1408">
            <v>47</v>
          </cell>
          <cell r="I1408">
            <v>14</v>
          </cell>
          <cell r="J1408">
            <v>0</v>
          </cell>
          <cell r="K1408">
            <v>239</v>
          </cell>
        </row>
        <row r="1409">
          <cell r="B1409" t="str">
            <v>130401</v>
          </cell>
          <cell r="C1409">
            <v>9495</v>
          </cell>
          <cell r="D1409">
            <v>772</v>
          </cell>
          <cell r="E1409">
            <v>76</v>
          </cell>
          <cell r="F1409">
            <v>69</v>
          </cell>
          <cell r="G1409">
            <v>1195</v>
          </cell>
          <cell r="H1409">
            <v>0</v>
          </cell>
          <cell r="I1409">
            <v>338</v>
          </cell>
          <cell r="J1409">
            <v>322</v>
          </cell>
          <cell r="K1409">
            <v>12267</v>
          </cell>
        </row>
        <row r="1410">
          <cell r="B1410" t="str">
            <v>130402</v>
          </cell>
          <cell r="C1410">
            <v>3932</v>
          </cell>
          <cell r="D1410">
            <v>244</v>
          </cell>
          <cell r="E1410">
            <v>78</v>
          </cell>
          <cell r="F1410">
            <v>41</v>
          </cell>
          <cell r="G1410">
            <v>1478</v>
          </cell>
          <cell r="H1410">
            <v>0</v>
          </cell>
          <cell r="I1410">
            <v>17</v>
          </cell>
          <cell r="J1410">
            <v>136</v>
          </cell>
          <cell r="K1410">
            <v>5926</v>
          </cell>
        </row>
        <row r="1411">
          <cell r="B1411" t="str">
            <v>130403</v>
          </cell>
          <cell r="C1411">
            <v>2762</v>
          </cell>
          <cell r="D1411">
            <v>230</v>
          </cell>
          <cell r="E1411">
            <v>24</v>
          </cell>
          <cell r="F1411">
            <v>16</v>
          </cell>
          <cell r="G1411">
            <v>287</v>
          </cell>
          <cell r="H1411">
            <v>0</v>
          </cell>
          <cell r="I1411">
            <v>4</v>
          </cell>
          <cell r="J1411">
            <v>55</v>
          </cell>
          <cell r="K1411">
            <v>3378</v>
          </cell>
        </row>
        <row r="1412">
          <cell r="B1412" t="str">
            <v>130501</v>
          </cell>
          <cell r="C1412">
            <v>1121</v>
          </cell>
          <cell r="D1412">
            <v>1177</v>
          </cell>
          <cell r="E1412">
            <v>87</v>
          </cell>
          <cell r="F1412">
            <v>0</v>
          </cell>
          <cell r="G1412">
            <v>1156</v>
          </cell>
          <cell r="H1412">
            <v>198</v>
          </cell>
          <cell r="I1412">
            <v>96</v>
          </cell>
          <cell r="J1412">
            <v>4</v>
          </cell>
          <cell r="K1412">
            <v>3839</v>
          </cell>
        </row>
        <row r="1413">
          <cell r="B1413" t="str">
            <v>130502</v>
          </cell>
          <cell r="C1413">
            <v>568</v>
          </cell>
          <cell r="D1413">
            <v>116</v>
          </cell>
          <cell r="E1413">
            <v>313</v>
          </cell>
          <cell r="F1413">
            <v>0</v>
          </cell>
          <cell r="G1413">
            <v>424</v>
          </cell>
          <cell r="H1413">
            <v>123</v>
          </cell>
          <cell r="I1413">
            <v>36</v>
          </cell>
          <cell r="J1413">
            <v>14</v>
          </cell>
          <cell r="K1413">
            <v>1594</v>
          </cell>
        </row>
        <row r="1414">
          <cell r="B1414" t="str">
            <v>130503</v>
          </cell>
          <cell r="C1414">
            <v>664</v>
          </cell>
          <cell r="D1414">
            <v>589</v>
          </cell>
          <cell r="E1414">
            <v>85</v>
          </cell>
          <cell r="F1414">
            <v>1</v>
          </cell>
          <cell r="G1414">
            <v>430</v>
          </cell>
          <cell r="H1414">
            <v>94</v>
          </cell>
          <cell r="I1414">
            <v>14</v>
          </cell>
          <cell r="J1414">
            <v>2</v>
          </cell>
          <cell r="K1414">
            <v>1879</v>
          </cell>
        </row>
        <row r="1415">
          <cell r="B1415" t="str">
            <v>130504</v>
          </cell>
          <cell r="C1415">
            <v>193</v>
          </cell>
          <cell r="D1415">
            <v>520</v>
          </cell>
          <cell r="E1415">
            <v>9</v>
          </cell>
          <cell r="F1415">
            <v>0</v>
          </cell>
          <cell r="G1415">
            <v>666</v>
          </cell>
          <cell r="H1415">
            <v>133</v>
          </cell>
          <cell r="I1415">
            <v>36</v>
          </cell>
          <cell r="J1415">
            <v>5</v>
          </cell>
          <cell r="K1415">
            <v>1562</v>
          </cell>
        </row>
        <row r="1416">
          <cell r="B1416" t="str">
            <v>130601</v>
          </cell>
          <cell r="C1416">
            <v>4783</v>
          </cell>
          <cell r="D1416">
            <v>596</v>
          </cell>
          <cell r="E1416">
            <v>53</v>
          </cell>
          <cell r="F1416">
            <v>2</v>
          </cell>
          <cell r="G1416">
            <v>1075</v>
          </cell>
          <cell r="H1416">
            <v>139</v>
          </cell>
          <cell r="I1416">
            <v>254</v>
          </cell>
          <cell r="J1416">
            <v>31</v>
          </cell>
          <cell r="K1416">
            <v>6933</v>
          </cell>
        </row>
        <row r="1417">
          <cell r="B1417" t="str">
            <v>130602</v>
          </cell>
          <cell r="C1417">
            <v>847</v>
          </cell>
          <cell r="D1417">
            <v>535</v>
          </cell>
          <cell r="E1417">
            <v>79</v>
          </cell>
          <cell r="F1417">
            <v>1</v>
          </cell>
          <cell r="G1417">
            <v>895</v>
          </cell>
          <cell r="H1417">
            <v>137</v>
          </cell>
          <cell r="I1417">
            <v>103</v>
          </cell>
          <cell r="J1417">
            <v>45</v>
          </cell>
          <cell r="K1417">
            <v>2642</v>
          </cell>
        </row>
        <row r="1418">
          <cell r="B1418" t="str">
            <v>130604</v>
          </cell>
          <cell r="C1418">
            <v>169</v>
          </cell>
          <cell r="D1418">
            <v>95</v>
          </cell>
          <cell r="E1418">
            <v>4</v>
          </cell>
          <cell r="F1418">
            <v>1</v>
          </cell>
          <cell r="G1418">
            <v>456</v>
          </cell>
          <cell r="H1418">
            <v>104</v>
          </cell>
          <cell r="I1418">
            <v>8</v>
          </cell>
          <cell r="J1418">
            <v>9</v>
          </cell>
          <cell r="K1418">
            <v>846</v>
          </cell>
        </row>
        <row r="1419">
          <cell r="B1419" t="str">
            <v>130605</v>
          </cell>
          <cell r="C1419">
            <v>676</v>
          </cell>
          <cell r="D1419">
            <v>138</v>
          </cell>
          <cell r="E1419">
            <v>6</v>
          </cell>
          <cell r="F1419">
            <v>0</v>
          </cell>
          <cell r="G1419">
            <v>210</v>
          </cell>
          <cell r="H1419">
            <v>31</v>
          </cell>
          <cell r="I1419">
            <v>84</v>
          </cell>
          <cell r="J1419">
            <v>8</v>
          </cell>
          <cell r="K1419">
            <v>1153</v>
          </cell>
        </row>
        <row r="1420">
          <cell r="B1420" t="str">
            <v>130606</v>
          </cell>
          <cell r="C1420">
            <v>48</v>
          </cell>
          <cell r="D1420">
            <v>107</v>
          </cell>
          <cell r="E1420">
            <v>2</v>
          </cell>
          <cell r="F1420">
            <v>0</v>
          </cell>
          <cell r="G1420">
            <v>29</v>
          </cell>
          <cell r="H1420">
            <v>6</v>
          </cell>
          <cell r="I1420">
            <v>19</v>
          </cell>
          <cell r="J1420">
            <v>3</v>
          </cell>
          <cell r="K1420">
            <v>214</v>
          </cell>
        </row>
        <row r="1421">
          <cell r="B1421" t="str">
            <v>130608</v>
          </cell>
          <cell r="C1421">
            <v>202</v>
          </cell>
          <cell r="D1421">
            <v>547</v>
          </cell>
          <cell r="E1421">
            <v>9</v>
          </cell>
          <cell r="F1421">
            <v>1</v>
          </cell>
          <cell r="G1421">
            <v>47</v>
          </cell>
          <cell r="H1421">
            <v>18</v>
          </cell>
          <cell r="I1421">
            <v>0</v>
          </cell>
          <cell r="J1421">
            <v>2</v>
          </cell>
          <cell r="K1421">
            <v>826</v>
          </cell>
        </row>
        <row r="1422">
          <cell r="B1422" t="str">
            <v>130610</v>
          </cell>
          <cell r="C1422">
            <v>59</v>
          </cell>
          <cell r="D1422">
            <v>44</v>
          </cell>
          <cell r="E1422">
            <v>0</v>
          </cell>
          <cell r="F1422">
            <v>0</v>
          </cell>
          <cell r="G1422">
            <v>25</v>
          </cell>
          <cell r="H1422">
            <v>7</v>
          </cell>
          <cell r="I1422">
            <v>11</v>
          </cell>
          <cell r="J1422">
            <v>0</v>
          </cell>
          <cell r="K1422">
            <v>146</v>
          </cell>
        </row>
        <row r="1423">
          <cell r="B1423" t="str">
            <v>130611</v>
          </cell>
          <cell r="C1423">
            <v>694</v>
          </cell>
          <cell r="D1423">
            <v>728</v>
          </cell>
          <cell r="E1423">
            <v>42</v>
          </cell>
          <cell r="F1423">
            <v>2</v>
          </cell>
          <cell r="G1423">
            <v>302</v>
          </cell>
          <cell r="H1423">
            <v>77</v>
          </cell>
          <cell r="I1423">
            <v>15</v>
          </cell>
          <cell r="J1423">
            <v>5</v>
          </cell>
          <cell r="K1423">
            <v>1865</v>
          </cell>
        </row>
        <row r="1424">
          <cell r="B1424" t="str">
            <v>130613</v>
          </cell>
          <cell r="C1424">
            <v>728</v>
          </cell>
          <cell r="D1424">
            <v>917</v>
          </cell>
          <cell r="E1424">
            <v>18</v>
          </cell>
          <cell r="F1424">
            <v>0</v>
          </cell>
          <cell r="G1424">
            <v>133</v>
          </cell>
          <cell r="H1424">
            <v>30</v>
          </cell>
          <cell r="I1424">
            <v>247</v>
          </cell>
          <cell r="J1424">
            <v>18</v>
          </cell>
          <cell r="K1424">
            <v>2091</v>
          </cell>
        </row>
        <row r="1425">
          <cell r="B1425" t="str">
            <v>130614</v>
          </cell>
          <cell r="C1425">
            <v>3606</v>
          </cell>
          <cell r="D1425">
            <v>1005</v>
          </cell>
          <cell r="E1425">
            <v>34</v>
          </cell>
          <cell r="F1425">
            <v>0</v>
          </cell>
          <cell r="G1425">
            <v>1233</v>
          </cell>
          <cell r="H1425">
            <v>232</v>
          </cell>
          <cell r="I1425">
            <v>169</v>
          </cell>
          <cell r="J1425">
            <v>70</v>
          </cell>
          <cell r="K1425">
            <v>6349</v>
          </cell>
        </row>
        <row r="1426">
          <cell r="B1426" t="str">
            <v>130701</v>
          </cell>
          <cell r="C1426">
            <v>3842</v>
          </cell>
          <cell r="D1426">
            <v>207</v>
          </cell>
          <cell r="E1426">
            <v>59</v>
          </cell>
          <cell r="F1426">
            <v>83</v>
          </cell>
          <cell r="G1426">
            <v>498</v>
          </cell>
          <cell r="H1426">
            <v>0</v>
          </cell>
          <cell r="I1426">
            <v>13</v>
          </cell>
          <cell r="J1426">
            <v>28</v>
          </cell>
          <cell r="K1426">
            <v>4730</v>
          </cell>
        </row>
        <row r="1427">
          <cell r="B1427" t="str">
            <v>130702</v>
          </cell>
          <cell r="C1427">
            <v>8844</v>
          </cell>
          <cell r="D1427">
            <v>506</v>
          </cell>
          <cell r="E1427">
            <v>142</v>
          </cell>
          <cell r="F1427">
            <v>247</v>
          </cell>
          <cell r="G1427">
            <v>1270</v>
          </cell>
          <cell r="H1427">
            <v>2</v>
          </cell>
          <cell r="I1427">
            <v>37</v>
          </cell>
          <cell r="J1427">
            <v>138</v>
          </cell>
          <cell r="K1427">
            <v>11186</v>
          </cell>
        </row>
        <row r="1428">
          <cell r="B1428" t="str">
            <v>130703</v>
          </cell>
          <cell r="C1428">
            <v>718</v>
          </cell>
          <cell r="D1428">
            <v>245</v>
          </cell>
          <cell r="E1428">
            <v>16</v>
          </cell>
          <cell r="F1428">
            <v>94</v>
          </cell>
          <cell r="G1428">
            <v>80</v>
          </cell>
          <cell r="H1428">
            <v>0</v>
          </cell>
          <cell r="I1428">
            <v>2</v>
          </cell>
          <cell r="J1428">
            <v>2</v>
          </cell>
          <cell r="K1428">
            <v>1157</v>
          </cell>
        </row>
        <row r="1429">
          <cell r="B1429" t="str">
            <v>130704</v>
          </cell>
          <cell r="C1429">
            <v>6609</v>
          </cell>
          <cell r="D1429">
            <v>590</v>
          </cell>
          <cell r="E1429">
            <v>150</v>
          </cell>
          <cell r="F1429">
            <v>79</v>
          </cell>
          <cell r="G1429">
            <v>78</v>
          </cell>
          <cell r="H1429">
            <v>0</v>
          </cell>
          <cell r="I1429">
            <v>14</v>
          </cell>
          <cell r="J1429">
            <v>120</v>
          </cell>
          <cell r="K1429">
            <v>7640</v>
          </cell>
        </row>
        <row r="1430">
          <cell r="B1430" t="str">
            <v>130705</v>
          </cell>
          <cell r="C1430">
            <v>2654</v>
          </cell>
          <cell r="D1430">
            <v>145</v>
          </cell>
          <cell r="E1430">
            <v>41</v>
          </cell>
          <cell r="F1430">
            <v>342</v>
          </cell>
          <cell r="G1430">
            <v>274</v>
          </cell>
          <cell r="H1430">
            <v>0</v>
          </cell>
          <cell r="I1430">
            <v>48</v>
          </cell>
          <cell r="J1430">
            <v>56</v>
          </cell>
          <cell r="K1430">
            <v>3560</v>
          </cell>
        </row>
        <row r="1431">
          <cell r="B1431" t="str">
            <v>130801</v>
          </cell>
          <cell r="C1431">
            <v>2117</v>
          </cell>
          <cell r="D1431">
            <v>234</v>
          </cell>
          <cell r="E1431">
            <v>181</v>
          </cell>
          <cell r="F1431">
            <v>2</v>
          </cell>
          <cell r="G1431">
            <v>421</v>
          </cell>
          <cell r="H1431">
            <v>58</v>
          </cell>
          <cell r="I1431">
            <v>262</v>
          </cell>
          <cell r="J1431">
            <v>33</v>
          </cell>
          <cell r="K1431">
            <v>3308</v>
          </cell>
        </row>
        <row r="1432">
          <cell r="B1432" t="str">
            <v>130802</v>
          </cell>
          <cell r="C1432">
            <v>342</v>
          </cell>
          <cell r="D1432">
            <v>349</v>
          </cell>
          <cell r="E1432">
            <v>17</v>
          </cell>
          <cell r="F1432">
            <v>0</v>
          </cell>
          <cell r="G1432">
            <v>168</v>
          </cell>
          <cell r="H1432">
            <v>27</v>
          </cell>
          <cell r="I1432">
            <v>44</v>
          </cell>
          <cell r="J1432">
            <v>8</v>
          </cell>
          <cell r="K1432">
            <v>955</v>
          </cell>
        </row>
        <row r="1433">
          <cell r="B1433" t="str">
            <v>130803</v>
          </cell>
          <cell r="C1433">
            <v>1629</v>
          </cell>
          <cell r="D1433">
            <v>619</v>
          </cell>
          <cell r="E1433">
            <v>27</v>
          </cell>
          <cell r="F1433">
            <v>1</v>
          </cell>
          <cell r="G1433">
            <v>156</v>
          </cell>
          <cell r="H1433">
            <v>77</v>
          </cell>
          <cell r="I1433">
            <v>150</v>
          </cell>
          <cell r="J1433">
            <v>20</v>
          </cell>
          <cell r="K1433">
            <v>2679</v>
          </cell>
        </row>
        <row r="1434">
          <cell r="B1434" t="str">
            <v>130804</v>
          </cell>
          <cell r="C1434">
            <v>1111</v>
          </cell>
          <cell r="D1434">
            <v>122</v>
          </cell>
          <cell r="E1434">
            <v>174</v>
          </cell>
          <cell r="F1434">
            <v>1</v>
          </cell>
          <cell r="G1434">
            <v>115</v>
          </cell>
          <cell r="H1434">
            <v>18</v>
          </cell>
          <cell r="I1434">
            <v>67</v>
          </cell>
          <cell r="J1434">
            <v>6</v>
          </cell>
          <cell r="K1434">
            <v>1614</v>
          </cell>
        </row>
        <row r="1435">
          <cell r="B1435" t="str">
            <v>130805</v>
          </cell>
          <cell r="C1435">
            <v>207</v>
          </cell>
          <cell r="D1435">
            <v>41</v>
          </cell>
          <cell r="E1435">
            <v>0</v>
          </cell>
          <cell r="F1435">
            <v>0</v>
          </cell>
          <cell r="G1435">
            <v>13</v>
          </cell>
          <cell r="H1435">
            <v>1</v>
          </cell>
          <cell r="I1435">
            <v>48</v>
          </cell>
          <cell r="J1435">
            <v>4</v>
          </cell>
          <cell r="K1435">
            <v>314</v>
          </cell>
        </row>
        <row r="1436">
          <cell r="B1436" t="str">
            <v>130806</v>
          </cell>
          <cell r="C1436">
            <v>131</v>
          </cell>
          <cell r="D1436">
            <v>609</v>
          </cell>
          <cell r="E1436">
            <v>13</v>
          </cell>
          <cell r="F1436">
            <v>0</v>
          </cell>
          <cell r="G1436">
            <v>50</v>
          </cell>
          <cell r="H1436">
            <v>12</v>
          </cell>
          <cell r="I1436">
            <v>49</v>
          </cell>
          <cell r="J1436">
            <v>10</v>
          </cell>
          <cell r="K1436">
            <v>874</v>
          </cell>
        </row>
        <row r="1437">
          <cell r="B1437" t="str">
            <v>130807</v>
          </cell>
          <cell r="C1437">
            <v>0</v>
          </cell>
          <cell r="D1437">
            <v>0</v>
          </cell>
          <cell r="E1437">
            <v>63</v>
          </cell>
          <cell r="F1437">
            <v>1</v>
          </cell>
          <cell r="G1437">
            <v>86</v>
          </cell>
          <cell r="H1437">
            <v>25</v>
          </cell>
          <cell r="I1437">
            <v>180</v>
          </cell>
          <cell r="J1437">
            <v>0</v>
          </cell>
          <cell r="K1437">
            <v>355</v>
          </cell>
        </row>
        <row r="1438">
          <cell r="B1438" t="str">
            <v>130808</v>
          </cell>
          <cell r="C1438">
            <v>1663</v>
          </cell>
          <cell r="D1438">
            <v>803</v>
          </cell>
          <cell r="E1438">
            <v>71</v>
          </cell>
          <cell r="F1438">
            <v>2</v>
          </cell>
          <cell r="G1438">
            <v>175</v>
          </cell>
          <cell r="H1438">
            <v>50</v>
          </cell>
          <cell r="I1438">
            <v>314</v>
          </cell>
          <cell r="J1438">
            <v>41</v>
          </cell>
          <cell r="K1438">
            <v>3119</v>
          </cell>
        </row>
        <row r="1439">
          <cell r="B1439" t="str">
            <v>130809</v>
          </cell>
          <cell r="C1439">
            <v>940</v>
          </cell>
          <cell r="D1439">
            <v>608</v>
          </cell>
          <cell r="E1439">
            <v>71</v>
          </cell>
          <cell r="F1439">
            <v>5</v>
          </cell>
          <cell r="G1439">
            <v>67</v>
          </cell>
          <cell r="H1439">
            <v>25</v>
          </cell>
          <cell r="I1439">
            <v>153</v>
          </cell>
          <cell r="J1439">
            <v>15</v>
          </cell>
          <cell r="K1439">
            <v>1884</v>
          </cell>
        </row>
        <row r="1440">
          <cell r="B1440" t="str">
            <v>130810</v>
          </cell>
          <cell r="C1440">
            <v>192</v>
          </cell>
          <cell r="D1440">
            <v>218</v>
          </cell>
          <cell r="E1440">
            <v>6</v>
          </cell>
          <cell r="F1440">
            <v>0</v>
          </cell>
          <cell r="G1440">
            <v>12</v>
          </cell>
          <cell r="H1440">
            <v>4</v>
          </cell>
          <cell r="I1440">
            <v>20</v>
          </cell>
          <cell r="J1440">
            <v>4</v>
          </cell>
          <cell r="K1440">
            <v>456</v>
          </cell>
        </row>
        <row r="1441">
          <cell r="B1441" t="str">
            <v>130811</v>
          </cell>
          <cell r="C1441">
            <v>522</v>
          </cell>
          <cell r="D1441">
            <v>74</v>
          </cell>
          <cell r="E1441">
            <v>17</v>
          </cell>
          <cell r="F1441">
            <v>0</v>
          </cell>
          <cell r="G1441">
            <v>70</v>
          </cell>
          <cell r="H1441">
            <v>6</v>
          </cell>
          <cell r="I1441">
            <v>8</v>
          </cell>
          <cell r="J1441">
            <v>1</v>
          </cell>
          <cell r="K1441">
            <v>698</v>
          </cell>
        </row>
        <row r="1442">
          <cell r="B1442" t="str">
            <v>130812</v>
          </cell>
          <cell r="C1442">
            <v>543</v>
          </cell>
          <cell r="D1442">
            <v>68</v>
          </cell>
          <cell r="E1442">
            <v>3</v>
          </cell>
          <cell r="F1442">
            <v>0</v>
          </cell>
          <cell r="G1442">
            <v>18</v>
          </cell>
          <cell r="H1442">
            <v>8</v>
          </cell>
          <cell r="I1442">
            <v>94</v>
          </cell>
          <cell r="J1442">
            <v>4</v>
          </cell>
          <cell r="K1442">
            <v>738</v>
          </cell>
        </row>
        <row r="1443">
          <cell r="B1443" t="str">
            <v>130813</v>
          </cell>
          <cell r="C1443">
            <v>493</v>
          </cell>
          <cell r="D1443">
            <v>8</v>
          </cell>
          <cell r="E1443">
            <v>5</v>
          </cell>
          <cell r="F1443">
            <v>0</v>
          </cell>
          <cell r="G1443">
            <v>92</v>
          </cell>
          <cell r="H1443">
            <v>13</v>
          </cell>
          <cell r="I1443">
            <v>17</v>
          </cell>
          <cell r="J1443">
            <v>0</v>
          </cell>
          <cell r="K1443">
            <v>628</v>
          </cell>
        </row>
        <row r="1444">
          <cell r="B1444" t="str">
            <v>130901</v>
          </cell>
          <cell r="C1444">
            <v>10241</v>
          </cell>
          <cell r="D1444">
            <v>2228</v>
          </cell>
          <cell r="E1444">
            <v>865</v>
          </cell>
          <cell r="F1444">
            <v>124</v>
          </cell>
          <cell r="G1444">
            <v>1274</v>
          </cell>
          <cell r="H1444">
            <v>264</v>
          </cell>
          <cell r="I1444">
            <v>229</v>
          </cell>
          <cell r="J1444">
            <v>174</v>
          </cell>
          <cell r="K1444">
            <v>15399</v>
          </cell>
        </row>
        <row r="1445">
          <cell r="B1445" t="str">
            <v>130902</v>
          </cell>
          <cell r="C1445">
            <v>1323</v>
          </cell>
          <cell r="D1445">
            <v>469</v>
          </cell>
          <cell r="E1445">
            <v>424</v>
          </cell>
          <cell r="F1445">
            <v>37</v>
          </cell>
          <cell r="G1445">
            <v>1735</v>
          </cell>
          <cell r="H1445">
            <v>392</v>
          </cell>
          <cell r="I1445">
            <v>280</v>
          </cell>
          <cell r="J1445">
            <v>53</v>
          </cell>
          <cell r="K1445">
            <v>4713</v>
          </cell>
        </row>
        <row r="1446">
          <cell r="B1446" t="str">
            <v>130903</v>
          </cell>
          <cell r="C1446">
            <v>720</v>
          </cell>
          <cell r="D1446">
            <v>933</v>
          </cell>
          <cell r="E1446">
            <v>95</v>
          </cell>
          <cell r="F1446">
            <v>0</v>
          </cell>
          <cell r="G1446">
            <v>208</v>
          </cell>
          <cell r="H1446">
            <v>85</v>
          </cell>
          <cell r="I1446">
            <v>156</v>
          </cell>
          <cell r="J1446">
            <v>12</v>
          </cell>
          <cell r="K1446">
            <v>2209</v>
          </cell>
        </row>
        <row r="1447">
          <cell r="B1447" t="str">
            <v>130904</v>
          </cell>
          <cell r="C1447">
            <v>1173</v>
          </cell>
          <cell r="D1447">
            <v>366</v>
          </cell>
          <cell r="E1447">
            <v>177</v>
          </cell>
          <cell r="F1447">
            <v>4</v>
          </cell>
          <cell r="G1447">
            <v>317</v>
          </cell>
          <cell r="H1447">
            <v>75</v>
          </cell>
          <cell r="I1447">
            <v>36</v>
          </cell>
          <cell r="J1447">
            <v>19</v>
          </cell>
          <cell r="K1447">
            <v>2167</v>
          </cell>
        </row>
        <row r="1448">
          <cell r="B1448" t="str">
            <v>130905</v>
          </cell>
          <cell r="C1448">
            <v>1287</v>
          </cell>
          <cell r="D1448">
            <v>529</v>
          </cell>
          <cell r="E1448">
            <v>119</v>
          </cell>
          <cell r="F1448">
            <v>1</v>
          </cell>
          <cell r="G1448">
            <v>639</v>
          </cell>
          <cell r="H1448">
            <v>128</v>
          </cell>
          <cell r="I1448">
            <v>117</v>
          </cell>
          <cell r="J1448">
            <v>49</v>
          </cell>
          <cell r="K1448">
            <v>2869</v>
          </cell>
        </row>
        <row r="1449">
          <cell r="B1449" t="str">
            <v>130906</v>
          </cell>
          <cell r="C1449">
            <v>172</v>
          </cell>
          <cell r="D1449">
            <v>323</v>
          </cell>
          <cell r="E1449">
            <v>916</v>
          </cell>
          <cell r="F1449">
            <v>6</v>
          </cell>
          <cell r="G1449">
            <v>1538</v>
          </cell>
          <cell r="H1449">
            <v>264</v>
          </cell>
          <cell r="I1449">
            <v>186</v>
          </cell>
          <cell r="J1449">
            <v>19</v>
          </cell>
          <cell r="K1449">
            <v>3424</v>
          </cell>
        </row>
        <row r="1450">
          <cell r="B1450" t="str">
            <v>130907</v>
          </cell>
          <cell r="C1450">
            <v>1509</v>
          </cell>
          <cell r="D1450">
            <v>46</v>
          </cell>
          <cell r="E1450">
            <v>370</v>
          </cell>
          <cell r="F1450">
            <v>1</v>
          </cell>
          <cell r="G1450">
            <v>221</v>
          </cell>
          <cell r="H1450">
            <v>64</v>
          </cell>
          <cell r="I1450">
            <v>112</v>
          </cell>
          <cell r="J1450">
            <v>25</v>
          </cell>
          <cell r="K1450">
            <v>2348</v>
          </cell>
        </row>
        <row r="1451">
          <cell r="B1451" t="str">
            <v>130908</v>
          </cell>
          <cell r="C1451">
            <v>1397</v>
          </cell>
          <cell r="D1451">
            <v>843</v>
          </cell>
          <cell r="E1451">
            <v>86</v>
          </cell>
          <cell r="F1451">
            <v>2</v>
          </cell>
          <cell r="G1451">
            <v>404</v>
          </cell>
          <cell r="H1451">
            <v>145</v>
          </cell>
          <cell r="I1451">
            <v>360</v>
          </cell>
          <cell r="J1451">
            <v>8</v>
          </cell>
          <cell r="K1451">
            <v>3245</v>
          </cell>
        </row>
        <row r="1452">
          <cell r="B1452" t="str">
            <v>131001</v>
          </cell>
          <cell r="C1452">
            <v>2304</v>
          </cell>
          <cell r="D1452">
            <v>951</v>
          </cell>
          <cell r="E1452">
            <v>694</v>
          </cell>
          <cell r="F1452">
            <v>4</v>
          </cell>
          <cell r="G1452">
            <v>717</v>
          </cell>
          <cell r="H1452">
            <v>119</v>
          </cell>
          <cell r="I1452">
            <v>214</v>
          </cell>
          <cell r="J1452">
            <v>49</v>
          </cell>
          <cell r="K1452">
            <v>5052</v>
          </cell>
        </row>
        <row r="1453">
          <cell r="B1453" t="str">
            <v>131002</v>
          </cell>
          <cell r="C1453">
            <v>796</v>
          </cell>
          <cell r="D1453">
            <v>130</v>
          </cell>
          <cell r="E1453">
            <v>68</v>
          </cell>
          <cell r="F1453">
            <v>0</v>
          </cell>
          <cell r="G1453">
            <v>228</v>
          </cell>
          <cell r="H1453">
            <v>63</v>
          </cell>
          <cell r="I1453">
            <v>12</v>
          </cell>
          <cell r="J1453">
            <v>3</v>
          </cell>
          <cell r="K1453">
            <v>1300</v>
          </cell>
        </row>
        <row r="1454">
          <cell r="B1454" t="str">
            <v>131003</v>
          </cell>
          <cell r="C1454">
            <v>707</v>
          </cell>
          <cell r="D1454">
            <v>76</v>
          </cell>
          <cell r="E1454">
            <v>105</v>
          </cell>
          <cell r="F1454">
            <v>0</v>
          </cell>
          <cell r="G1454">
            <v>260</v>
          </cell>
          <cell r="H1454">
            <v>116</v>
          </cell>
          <cell r="I1454">
            <v>123</v>
          </cell>
          <cell r="J1454">
            <v>8</v>
          </cell>
          <cell r="K1454">
            <v>1395</v>
          </cell>
        </row>
        <row r="1455">
          <cell r="B1455" t="str">
            <v>131004</v>
          </cell>
          <cell r="C1455">
            <v>352</v>
          </cell>
          <cell r="D1455">
            <v>28</v>
          </cell>
          <cell r="E1455">
            <v>92</v>
          </cell>
          <cell r="F1455">
            <v>0</v>
          </cell>
          <cell r="G1455">
            <v>4</v>
          </cell>
          <cell r="H1455">
            <v>4</v>
          </cell>
          <cell r="I1455">
            <v>7</v>
          </cell>
          <cell r="J1455">
            <v>9</v>
          </cell>
          <cell r="K1455">
            <v>496</v>
          </cell>
        </row>
        <row r="1456">
          <cell r="B1456" t="str">
            <v>131005</v>
          </cell>
          <cell r="C1456">
            <v>541</v>
          </cell>
          <cell r="D1456">
            <v>115</v>
          </cell>
          <cell r="E1456">
            <v>22</v>
          </cell>
          <cell r="F1456">
            <v>0</v>
          </cell>
          <cell r="G1456">
            <v>16</v>
          </cell>
          <cell r="H1456">
            <v>1</v>
          </cell>
          <cell r="I1456">
            <v>19</v>
          </cell>
          <cell r="J1456">
            <v>2</v>
          </cell>
          <cell r="K1456">
            <v>716</v>
          </cell>
        </row>
        <row r="1457">
          <cell r="B1457" t="str">
            <v>131006</v>
          </cell>
          <cell r="C1457">
            <v>1338</v>
          </cell>
          <cell r="D1457">
            <v>190</v>
          </cell>
          <cell r="E1457">
            <v>332</v>
          </cell>
          <cell r="F1457">
            <v>2</v>
          </cell>
          <cell r="G1457">
            <v>743</v>
          </cell>
          <cell r="H1457">
            <v>208</v>
          </cell>
          <cell r="I1457">
            <v>146</v>
          </cell>
          <cell r="J1457">
            <v>19</v>
          </cell>
          <cell r="K1457">
            <v>2978</v>
          </cell>
        </row>
        <row r="1458">
          <cell r="B1458" t="str">
            <v>131007</v>
          </cell>
          <cell r="C1458">
            <v>418</v>
          </cell>
          <cell r="D1458">
            <v>68</v>
          </cell>
          <cell r="E1458">
            <v>62</v>
          </cell>
          <cell r="F1458">
            <v>0</v>
          </cell>
          <cell r="G1458">
            <v>238</v>
          </cell>
          <cell r="H1458">
            <v>22</v>
          </cell>
          <cell r="I1458">
            <v>18</v>
          </cell>
          <cell r="J1458">
            <v>3</v>
          </cell>
          <cell r="K1458">
            <v>829</v>
          </cell>
        </row>
        <row r="1459">
          <cell r="B1459" t="str">
            <v>131008</v>
          </cell>
          <cell r="C1459">
            <v>522</v>
          </cell>
          <cell r="D1459">
            <v>83</v>
          </cell>
          <cell r="E1459">
            <v>62</v>
          </cell>
          <cell r="F1459">
            <v>0</v>
          </cell>
          <cell r="G1459">
            <v>132</v>
          </cell>
          <cell r="H1459">
            <v>19</v>
          </cell>
          <cell r="I1459">
            <v>55</v>
          </cell>
          <cell r="J1459">
            <v>0</v>
          </cell>
          <cell r="K1459">
            <v>873</v>
          </cell>
        </row>
        <row r="1460">
          <cell r="B1460" t="str">
            <v>131101</v>
          </cell>
          <cell r="C1460">
            <v>1229</v>
          </cell>
          <cell r="D1460">
            <v>140</v>
          </cell>
          <cell r="E1460">
            <v>21</v>
          </cell>
          <cell r="F1460">
            <v>0</v>
          </cell>
          <cell r="G1460">
            <v>1709</v>
          </cell>
          <cell r="H1460">
            <v>520</v>
          </cell>
          <cell r="I1460">
            <v>319</v>
          </cell>
          <cell r="J1460">
            <v>7</v>
          </cell>
          <cell r="K1460">
            <v>3945</v>
          </cell>
        </row>
        <row r="1461">
          <cell r="B1461" t="str">
            <v>131102</v>
          </cell>
          <cell r="C1461">
            <v>659</v>
          </cell>
          <cell r="D1461">
            <v>143</v>
          </cell>
          <cell r="E1461">
            <v>6</v>
          </cell>
          <cell r="F1461">
            <v>0</v>
          </cell>
          <cell r="G1461">
            <v>353</v>
          </cell>
          <cell r="H1461">
            <v>93</v>
          </cell>
          <cell r="I1461">
            <v>181</v>
          </cell>
          <cell r="J1461">
            <v>11</v>
          </cell>
          <cell r="K1461">
            <v>1446</v>
          </cell>
        </row>
        <row r="1462">
          <cell r="B1462" t="str">
            <v>131103</v>
          </cell>
          <cell r="C1462">
            <v>291</v>
          </cell>
          <cell r="D1462">
            <v>368</v>
          </cell>
          <cell r="E1462">
            <v>1</v>
          </cell>
          <cell r="F1462">
            <v>0</v>
          </cell>
          <cell r="G1462">
            <v>8</v>
          </cell>
          <cell r="H1462">
            <v>0</v>
          </cell>
          <cell r="I1462">
            <v>38</v>
          </cell>
          <cell r="J1462">
            <v>3</v>
          </cell>
          <cell r="K1462">
            <v>709</v>
          </cell>
        </row>
        <row r="1463">
          <cell r="B1463" t="str">
            <v>131104</v>
          </cell>
          <cell r="C1463">
            <v>565</v>
          </cell>
          <cell r="D1463">
            <v>452</v>
          </cell>
          <cell r="E1463">
            <v>11</v>
          </cell>
          <cell r="F1463">
            <v>8</v>
          </cell>
          <cell r="G1463">
            <v>306</v>
          </cell>
          <cell r="H1463">
            <v>66</v>
          </cell>
          <cell r="I1463">
            <v>204</v>
          </cell>
          <cell r="J1463">
            <v>65</v>
          </cell>
          <cell r="K1463">
            <v>1677</v>
          </cell>
        </row>
        <row r="1464">
          <cell r="B1464" t="str">
            <v>131201</v>
          </cell>
          <cell r="C1464">
            <v>8558</v>
          </cell>
          <cell r="D1464">
            <v>839</v>
          </cell>
          <cell r="E1464">
            <v>127</v>
          </cell>
          <cell r="F1464">
            <v>220</v>
          </cell>
          <cell r="G1464">
            <v>2066</v>
          </cell>
          <cell r="H1464">
            <v>61</v>
          </cell>
          <cell r="I1464">
            <v>100</v>
          </cell>
          <cell r="J1464">
            <v>65</v>
          </cell>
          <cell r="K1464">
            <v>12036</v>
          </cell>
        </row>
        <row r="1465">
          <cell r="B1465" t="str">
            <v>131202</v>
          </cell>
          <cell r="C1465">
            <v>6137</v>
          </cell>
          <cell r="D1465">
            <v>475</v>
          </cell>
          <cell r="E1465">
            <v>182</v>
          </cell>
          <cell r="F1465">
            <v>464</v>
          </cell>
          <cell r="G1465">
            <v>376</v>
          </cell>
          <cell r="H1465">
            <v>94</v>
          </cell>
          <cell r="I1465">
            <v>261</v>
          </cell>
          <cell r="J1465">
            <v>61</v>
          </cell>
          <cell r="K1465">
            <v>8050</v>
          </cell>
        </row>
        <row r="1466">
          <cell r="B1466" t="str">
            <v>131203</v>
          </cell>
          <cell r="C1466">
            <v>1573</v>
          </cell>
          <cell r="D1466">
            <v>48</v>
          </cell>
          <cell r="E1466">
            <v>96</v>
          </cell>
          <cell r="F1466">
            <v>4</v>
          </cell>
          <cell r="G1466">
            <v>13</v>
          </cell>
          <cell r="H1466">
            <v>0</v>
          </cell>
          <cell r="I1466">
            <v>34</v>
          </cell>
          <cell r="J1466">
            <v>18</v>
          </cell>
          <cell r="K1466">
            <v>1786</v>
          </cell>
        </row>
        <row r="1467">
          <cell r="B1467" t="str">
            <v>140101</v>
          </cell>
          <cell r="C1467">
            <v>56091</v>
          </cell>
          <cell r="D1467">
            <v>4374</v>
          </cell>
          <cell r="E1467">
            <v>970</v>
          </cell>
          <cell r="F1467">
            <v>1943</v>
          </cell>
          <cell r="G1467">
            <v>590</v>
          </cell>
          <cell r="H1467">
            <v>1</v>
          </cell>
          <cell r="I1467">
            <v>8</v>
          </cell>
          <cell r="J1467">
            <v>517</v>
          </cell>
          <cell r="K1467">
            <v>64494</v>
          </cell>
        </row>
        <row r="1468">
          <cell r="B1468" t="str">
            <v>140102</v>
          </cell>
          <cell r="C1468">
            <v>4291</v>
          </cell>
          <cell r="D1468">
            <v>321</v>
          </cell>
          <cell r="E1468">
            <v>25</v>
          </cell>
          <cell r="F1468">
            <v>19</v>
          </cell>
          <cell r="G1468">
            <v>104</v>
          </cell>
          <cell r="H1468">
            <v>15</v>
          </cell>
          <cell r="I1468">
            <v>367</v>
          </cell>
          <cell r="J1468">
            <v>63</v>
          </cell>
          <cell r="K1468">
            <v>5205</v>
          </cell>
        </row>
        <row r="1469">
          <cell r="B1469" t="str">
            <v>140103</v>
          </cell>
          <cell r="C1469">
            <v>2677</v>
          </cell>
          <cell r="D1469">
            <v>141</v>
          </cell>
          <cell r="E1469">
            <v>90</v>
          </cell>
          <cell r="F1469">
            <v>8</v>
          </cell>
          <cell r="G1469">
            <v>23</v>
          </cell>
          <cell r="H1469">
            <v>0</v>
          </cell>
          <cell r="I1469">
            <v>1</v>
          </cell>
          <cell r="J1469">
            <v>62</v>
          </cell>
          <cell r="K1469">
            <v>3002</v>
          </cell>
        </row>
        <row r="1470">
          <cell r="B1470" t="str">
            <v>140104</v>
          </cell>
          <cell r="C1470">
            <v>608</v>
          </cell>
          <cell r="D1470">
            <v>28</v>
          </cell>
          <cell r="E1470">
            <v>1</v>
          </cell>
          <cell r="F1470">
            <v>0</v>
          </cell>
          <cell r="G1470">
            <v>0</v>
          </cell>
          <cell r="H1470">
            <v>0</v>
          </cell>
          <cell r="I1470">
            <v>0</v>
          </cell>
          <cell r="J1470">
            <v>4</v>
          </cell>
          <cell r="K1470">
            <v>641</v>
          </cell>
        </row>
        <row r="1471">
          <cell r="B1471" t="str">
            <v>140105</v>
          </cell>
          <cell r="C1471">
            <v>30697</v>
          </cell>
          <cell r="D1471">
            <v>1795</v>
          </cell>
          <cell r="E1471">
            <v>1623</v>
          </cell>
          <cell r="F1471">
            <v>949</v>
          </cell>
          <cell r="G1471">
            <v>326</v>
          </cell>
          <cell r="H1471">
            <v>0</v>
          </cell>
          <cell r="I1471">
            <v>0</v>
          </cell>
          <cell r="J1471">
            <v>289</v>
          </cell>
          <cell r="K1471">
            <v>35679</v>
          </cell>
        </row>
        <row r="1472">
          <cell r="B1472" t="str">
            <v>140106</v>
          </cell>
          <cell r="C1472">
            <v>17745</v>
          </cell>
          <cell r="D1472">
            <v>1064</v>
          </cell>
          <cell r="E1472">
            <v>352</v>
          </cell>
          <cell r="F1472">
            <v>71</v>
          </cell>
          <cell r="G1472">
            <v>901</v>
          </cell>
          <cell r="H1472">
            <v>1</v>
          </cell>
          <cell r="I1472">
            <v>2</v>
          </cell>
          <cell r="J1472">
            <v>74</v>
          </cell>
          <cell r="K1472">
            <v>20210</v>
          </cell>
        </row>
        <row r="1473">
          <cell r="B1473" t="str">
            <v>140107</v>
          </cell>
          <cell r="C1473">
            <v>2122</v>
          </cell>
          <cell r="D1473">
            <v>80</v>
          </cell>
          <cell r="E1473">
            <v>22</v>
          </cell>
          <cell r="F1473">
            <v>184</v>
          </cell>
          <cell r="G1473">
            <v>286</v>
          </cell>
          <cell r="H1473">
            <v>0</v>
          </cell>
          <cell r="I1473">
            <v>23</v>
          </cell>
          <cell r="J1473">
            <v>97</v>
          </cell>
          <cell r="K1473">
            <v>2814</v>
          </cell>
        </row>
        <row r="1474">
          <cell r="B1474" t="str">
            <v>140108</v>
          </cell>
          <cell r="C1474">
            <v>5086</v>
          </cell>
          <cell r="D1474">
            <v>598</v>
          </cell>
          <cell r="E1474">
            <v>113</v>
          </cell>
          <cell r="F1474">
            <v>138</v>
          </cell>
          <cell r="G1474">
            <v>1234</v>
          </cell>
          <cell r="H1474">
            <v>0</v>
          </cell>
          <cell r="I1474">
            <v>21</v>
          </cell>
          <cell r="J1474">
            <v>253</v>
          </cell>
          <cell r="K1474">
            <v>7443</v>
          </cell>
        </row>
        <row r="1475">
          <cell r="B1475" t="str">
            <v>140109</v>
          </cell>
          <cell r="C1475">
            <v>530</v>
          </cell>
          <cell r="D1475">
            <v>7</v>
          </cell>
          <cell r="E1475">
            <v>125</v>
          </cell>
          <cell r="F1475">
            <v>1</v>
          </cell>
          <cell r="G1475">
            <v>65</v>
          </cell>
          <cell r="H1475">
            <v>0</v>
          </cell>
          <cell r="I1475">
            <v>56</v>
          </cell>
          <cell r="J1475">
            <v>24</v>
          </cell>
          <cell r="K1475">
            <v>808</v>
          </cell>
        </row>
        <row r="1476">
          <cell r="B1476" t="str">
            <v>140110</v>
          </cell>
          <cell r="C1476">
            <v>1110</v>
          </cell>
          <cell r="D1476">
            <v>80</v>
          </cell>
          <cell r="E1476">
            <v>625</v>
          </cell>
          <cell r="F1476">
            <v>11</v>
          </cell>
          <cell r="G1476">
            <v>75</v>
          </cell>
          <cell r="H1476">
            <v>6</v>
          </cell>
          <cell r="I1476">
            <v>602</v>
          </cell>
          <cell r="J1476">
            <v>80</v>
          </cell>
          <cell r="K1476">
            <v>2589</v>
          </cell>
        </row>
        <row r="1477">
          <cell r="B1477" t="str">
            <v>140111</v>
          </cell>
          <cell r="C1477">
            <v>1517</v>
          </cell>
          <cell r="D1477">
            <v>177</v>
          </cell>
          <cell r="E1477">
            <v>50</v>
          </cell>
          <cell r="F1477">
            <v>10</v>
          </cell>
          <cell r="G1477">
            <v>299</v>
          </cell>
          <cell r="H1477">
            <v>0</v>
          </cell>
          <cell r="I1477">
            <v>34</v>
          </cell>
          <cell r="J1477">
            <v>49</v>
          </cell>
          <cell r="K1477">
            <v>2136</v>
          </cell>
        </row>
        <row r="1478">
          <cell r="B1478" t="str">
            <v>140112</v>
          </cell>
          <cell r="C1478">
            <v>8762</v>
          </cell>
          <cell r="D1478">
            <v>581</v>
          </cell>
          <cell r="E1478">
            <v>1294</v>
          </cell>
          <cell r="F1478">
            <v>498</v>
          </cell>
          <cell r="G1478">
            <v>200</v>
          </cell>
          <cell r="H1478">
            <v>2</v>
          </cell>
          <cell r="I1478">
            <v>0</v>
          </cell>
          <cell r="J1478">
            <v>176</v>
          </cell>
          <cell r="K1478">
            <v>11513</v>
          </cell>
        </row>
        <row r="1479">
          <cell r="B1479" t="str">
            <v>140113</v>
          </cell>
          <cell r="C1479">
            <v>2756</v>
          </cell>
          <cell r="D1479">
            <v>170</v>
          </cell>
          <cell r="E1479">
            <v>64</v>
          </cell>
          <cell r="F1479">
            <v>352</v>
          </cell>
          <cell r="G1479">
            <v>605</v>
          </cell>
          <cell r="H1479">
            <v>0</v>
          </cell>
          <cell r="I1479">
            <v>102</v>
          </cell>
          <cell r="J1479">
            <v>57</v>
          </cell>
          <cell r="K1479">
            <v>4106</v>
          </cell>
        </row>
        <row r="1480">
          <cell r="B1480" t="str">
            <v>140114</v>
          </cell>
          <cell r="C1480">
            <v>2237</v>
          </cell>
          <cell r="D1480">
            <v>121</v>
          </cell>
          <cell r="E1480">
            <v>135</v>
          </cell>
          <cell r="F1480">
            <v>54</v>
          </cell>
          <cell r="G1480">
            <v>69</v>
          </cell>
          <cell r="H1480">
            <v>0</v>
          </cell>
          <cell r="I1480">
            <v>0</v>
          </cell>
          <cell r="J1480">
            <v>315</v>
          </cell>
          <cell r="K1480">
            <v>2931</v>
          </cell>
        </row>
        <row r="1481">
          <cell r="B1481" t="str">
            <v>140115</v>
          </cell>
          <cell r="C1481">
            <v>2614</v>
          </cell>
          <cell r="D1481">
            <v>282</v>
          </cell>
          <cell r="E1481">
            <v>22</v>
          </cell>
          <cell r="F1481">
            <v>17</v>
          </cell>
          <cell r="G1481">
            <v>252</v>
          </cell>
          <cell r="H1481">
            <v>0</v>
          </cell>
          <cell r="I1481">
            <v>149</v>
          </cell>
          <cell r="J1481">
            <v>65</v>
          </cell>
          <cell r="K1481">
            <v>3401</v>
          </cell>
        </row>
        <row r="1482">
          <cell r="B1482" t="str">
            <v>140116</v>
          </cell>
          <cell r="C1482">
            <v>3663</v>
          </cell>
          <cell r="D1482">
            <v>282</v>
          </cell>
          <cell r="E1482">
            <v>17</v>
          </cell>
          <cell r="F1482">
            <v>57</v>
          </cell>
          <cell r="G1482">
            <v>356</v>
          </cell>
          <cell r="H1482">
            <v>0</v>
          </cell>
          <cell r="I1482">
            <v>36</v>
          </cell>
          <cell r="J1482">
            <v>41</v>
          </cell>
          <cell r="K1482">
            <v>4452</v>
          </cell>
        </row>
        <row r="1483">
          <cell r="B1483" t="str">
            <v>140117</v>
          </cell>
          <cell r="C1483">
            <v>4554</v>
          </cell>
          <cell r="D1483">
            <v>315</v>
          </cell>
          <cell r="E1483">
            <v>143</v>
          </cell>
          <cell r="F1483">
            <v>43</v>
          </cell>
          <cell r="G1483">
            <v>314</v>
          </cell>
          <cell r="H1483">
            <v>0</v>
          </cell>
          <cell r="I1483">
            <v>402</v>
          </cell>
          <cell r="J1483">
            <v>92</v>
          </cell>
          <cell r="K1483">
            <v>5863</v>
          </cell>
        </row>
        <row r="1484">
          <cell r="B1484" t="str">
            <v>140118</v>
          </cell>
          <cell r="C1484">
            <v>5293</v>
          </cell>
          <cell r="D1484">
            <v>299</v>
          </cell>
          <cell r="E1484">
            <v>120</v>
          </cell>
          <cell r="F1484">
            <v>17</v>
          </cell>
          <cell r="G1484">
            <v>626</v>
          </cell>
          <cell r="H1484">
            <v>0</v>
          </cell>
          <cell r="I1484">
            <v>65</v>
          </cell>
          <cell r="J1484">
            <v>79</v>
          </cell>
          <cell r="K1484">
            <v>6499</v>
          </cell>
        </row>
        <row r="1485">
          <cell r="B1485" t="str">
            <v>140119</v>
          </cell>
          <cell r="C1485">
            <v>1902</v>
          </cell>
          <cell r="D1485">
            <v>72</v>
          </cell>
          <cell r="E1485">
            <v>69</v>
          </cell>
          <cell r="F1485">
            <v>26</v>
          </cell>
          <cell r="G1485">
            <v>304</v>
          </cell>
          <cell r="H1485">
            <v>0</v>
          </cell>
          <cell r="I1485">
            <v>132</v>
          </cell>
          <cell r="J1485">
            <v>6</v>
          </cell>
          <cell r="K1485">
            <v>2511</v>
          </cell>
        </row>
        <row r="1486">
          <cell r="B1486" t="str">
            <v>140120</v>
          </cell>
          <cell r="C1486">
            <v>6211</v>
          </cell>
          <cell r="D1486">
            <v>618</v>
          </cell>
          <cell r="E1486">
            <v>20</v>
          </cell>
          <cell r="F1486">
            <v>13</v>
          </cell>
          <cell r="G1486">
            <v>389</v>
          </cell>
          <cell r="H1486">
            <v>1</v>
          </cell>
          <cell r="I1486">
            <v>76</v>
          </cell>
          <cell r="J1486">
            <v>73</v>
          </cell>
          <cell r="K1486">
            <v>7401</v>
          </cell>
        </row>
        <row r="1487">
          <cell r="B1487" t="str">
            <v>140201</v>
          </cell>
          <cell r="C1487">
            <v>7105</v>
          </cell>
          <cell r="D1487">
            <v>438</v>
          </cell>
          <cell r="E1487">
            <v>215</v>
          </cell>
          <cell r="F1487">
            <v>46</v>
          </cell>
          <cell r="G1487">
            <v>338</v>
          </cell>
          <cell r="H1487">
            <v>0</v>
          </cell>
          <cell r="I1487">
            <v>1</v>
          </cell>
          <cell r="J1487">
            <v>132</v>
          </cell>
          <cell r="K1487">
            <v>8275</v>
          </cell>
        </row>
        <row r="1488">
          <cell r="B1488" t="str">
            <v>140202</v>
          </cell>
          <cell r="C1488">
            <v>221</v>
          </cell>
          <cell r="D1488">
            <v>277</v>
          </cell>
          <cell r="E1488">
            <v>383</v>
          </cell>
          <cell r="F1488">
            <v>1</v>
          </cell>
          <cell r="G1488">
            <v>527</v>
          </cell>
          <cell r="H1488">
            <v>118</v>
          </cell>
          <cell r="I1488">
            <v>1202</v>
          </cell>
          <cell r="J1488">
            <v>4</v>
          </cell>
          <cell r="K1488">
            <v>2733</v>
          </cell>
        </row>
        <row r="1489">
          <cell r="B1489" t="str">
            <v>140203</v>
          </cell>
          <cell r="C1489">
            <v>903</v>
          </cell>
          <cell r="D1489">
            <v>441</v>
          </cell>
          <cell r="E1489">
            <v>165</v>
          </cell>
          <cell r="F1489">
            <v>0</v>
          </cell>
          <cell r="G1489">
            <v>329</v>
          </cell>
          <cell r="H1489">
            <v>118</v>
          </cell>
          <cell r="I1489">
            <v>1402</v>
          </cell>
          <cell r="J1489">
            <v>78</v>
          </cell>
          <cell r="K1489">
            <v>3436</v>
          </cell>
        </row>
        <row r="1490">
          <cell r="B1490" t="str">
            <v>140204</v>
          </cell>
          <cell r="C1490">
            <v>733</v>
          </cell>
          <cell r="D1490">
            <v>142</v>
          </cell>
          <cell r="E1490">
            <v>7</v>
          </cell>
          <cell r="F1490">
            <v>0</v>
          </cell>
          <cell r="G1490">
            <v>111</v>
          </cell>
          <cell r="H1490">
            <v>0</v>
          </cell>
          <cell r="I1490">
            <v>16</v>
          </cell>
          <cell r="J1490">
            <v>10</v>
          </cell>
          <cell r="K1490">
            <v>1019</v>
          </cell>
        </row>
        <row r="1491">
          <cell r="B1491" t="str">
            <v>140205</v>
          </cell>
          <cell r="C1491">
            <v>3152</v>
          </cell>
          <cell r="D1491">
            <v>489</v>
          </cell>
          <cell r="E1491">
            <v>102</v>
          </cell>
          <cell r="F1491">
            <v>59</v>
          </cell>
          <cell r="G1491">
            <v>1331</v>
          </cell>
          <cell r="H1491">
            <v>2</v>
          </cell>
          <cell r="I1491">
            <v>102</v>
          </cell>
          <cell r="J1491">
            <v>91</v>
          </cell>
          <cell r="K1491">
            <v>5328</v>
          </cell>
        </row>
        <row r="1492">
          <cell r="B1492" t="str">
            <v>140206</v>
          </cell>
          <cell r="C1492">
            <v>2974</v>
          </cell>
          <cell r="D1492">
            <v>83</v>
          </cell>
          <cell r="E1492">
            <v>295</v>
          </cell>
          <cell r="F1492">
            <v>27</v>
          </cell>
          <cell r="G1492">
            <v>23</v>
          </cell>
          <cell r="H1492">
            <v>0</v>
          </cell>
          <cell r="I1492">
            <v>1</v>
          </cell>
          <cell r="J1492">
            <v>112</v>
          </cell>
          <cell r="K1492">
            <v>3515</v>
          </cell>
        </row>
        <row r="1493">
          <cell r="B1493" t="str">
            <v>140301</v>
          </cell>
          <cell r="C1493">
            <v>11881</v>
          </cell>
          <cell r="D1493">
            <v>810</v>
          </cell>
          <cell r="E1493">
            <v>1527</v>
          </cell>
          <cell r="F1493">
            <v>999</v>
          </cell>
          <cell r="G1493">
            <v>1659</v>
          </cell>
          <cell r="H1493">
            <v>3</v>
          </cell>
          <cell r="I1493">
            <v>26</v>
          </cell>
          <cell r="J1493">
            <v>273</v>
          </cell>
          <cell r="K1493">
            <v>17178</v>
          </cell>
        </row>
        <row r="1494">
          <cell r="B1494" t="str">
            <v>140302</v>
          </cell>
          <cell r="C1494">
            <v>151</v>
          </cell>
          <cell r="D1494">
            <v>138</v>
          </cell>
          <cell r="E1494">
            <v>37</v>
          </cell>
          <cell r="F1494">
            <v>1</v>
          </cell>
          <cell r="G1494">
            <v>17</v>
          </cell>
          <cell r="H1494">
            <v>0</v>
          </cell>
          <cell r="I1494">
            <v>52</v>
          </cell>
          <cell r="J1494">
            <v>0</v>
          </cell>
          <cell r="K1494">
            <v>396</v>
          </cell>
        </row>
        <row r="1495">
          <cell r="B1495" t="str">
            <v>140303</v>
          </cell>
          <cell r="C1495">
            <v>1276</v>
          </cell>
          <cell r="D1495">
            <v>32</v>
          </cell>
          <cell r="E1495">
            <v>412</v>
          </cell>
          <cell r="F1495">
            <v>19</v>
          </cell>
          <cell r="G1495">
            <v>414</v>
          </cell>
          <cell r="H1495">
            <v>0</v>
          </cell>
          <cell r="I1495">
            <v>2</v>
          </cell>
          <cell r="J1495">
            <v>35</v>
          </cell>
          <cell r="K1495">
            <v>2190</v>
          </cell>
        </row>
        <row r="1496">
          <cell r="B1496" t="str">
            <v>140304</v>
          </cell>
          <cell r="C1496">
            <v>3010</v>
          </cell>
          <cell r="D1496">
            <v>494</v>
          </cell>
          <cell r="E1496">
            <v>155</v>
          </cell>
          <cell r="F1496">
            <v>53</v>
          </cell>
          <cell r="G1496">
            <v>623</v>
          </cell>
          <cell r="H1496">
            <v>0</v>
          </cell>
          <cell r="I1496">
            <v>2</v>
          </cell>
          <cell r="J1496">
            <v>86</v>
          </cell>
          <cell r="K1496">
            <v>4423</v>
          </cell>
        </row>
        <row r="1497">
          <cell r="B1497" t="str">
            <v>140305</v>
          </cell>
          <cell r="C1497">
            <v>2786</v>
          </cell>
          <cell r="D1497">
            <v>598</v>
          </cell>
          <cell r="E1497">
            <v>466</v>
          </cell>
          <cell r="F1497">
            <v>73</v>
          </cell>
          <cell r="G1497">
            <v>551</v>
          </cell>
          <cell r="H1497">
            <v>3</v>
          </cell>
          <cell r="I1497">
            <v>3</v>
          </cell>
          <cell r="J1497">
            <v>104</v>
          </cell>
          <cell r="K1497">
            <v>4584</v>
          </cell>
        </row>
        <row r="1498">
          <cell r="B1498" t="str">
            <v>140306</v>
          </cell>
          <cell r="C1498">
            <v>5471</v>
          </cell>
          <cell r="D1498">
            <v>1226</v>
          </cell>
          <cell r="E1498">
            <v>912</v>
          </cell>
          <cell r="F1498">
            <v>403</v>
          </cell>
          <cell r="G1498">
            <v>1862</v>
          </cell>
          <cell r="H1498">
            <v>7</v>
          </cell>
          <cell r="I1498">
            <v>5</v>
          </cell>
          <cell r="J1498">
            <v>123</v>
          </cell>
          <cell r="K1498">
            <v>10009</v>
          </cell>
        </row>
        <row r="1499">
          <cell r="B1499" t="str">
            <v>140307</v>
          </cell>
          <cell r="C1499">
            <v>4335</v>
          </cell>
          <cell r="D1499">
            <v>262</v>
          </cell>
          <cell r="E1499">
            <v>649</v>
          </cell>
          <cell r="F1499">
            <v>70</v>
          </cell>
          <cell r="G1499">
            <v>1744</v>
          </cell>
          <cell r="H1499">
            <v>9</v>
          </cell>
          <cell r="I1499">
            <v>164</v>
          </cell>
          <cell r="J1499">
            <v>183</v>
          </cell>
          <cell r="K1499">
            <v>7416</v>
          </cell>
        </row>
        <row r="1500">
          <cell r="B1500" t="str">
            <v>140308</v>
          </cell>
          <cell r="C1500">
            <v>5918</v>
          </cell>
          <cell r="D1500">
            <v>991</v>
          </cell>
          <cell r="E1500">
            <v>1002</v>
          </cell>
          <cell r="F1500">
            <v>185</v>
          </cell>
          <cell r="G1500">
            <v>2854</v>
          </cell>
          <cell r="H1500">
            <v>71</v>
          </cell>
          <cell r="I1500">
            <v>128</v>
          </cell>
          <cell r="J1500">
            <v>364</v>
          </cell>
          <cell r="K1500">
            <v>11513</v>
          </cell>
        </row>
        <row r="1501">
          <cell r="B1501" t="str">
            <v>140309</v>
          </cell>
          <cell r="C1501">
            <v>1374</v>
          </cell>
          <cell r="D1501">
            <v>295</v>
          </cell>
          <cell r="E1501">
            <v>140</v>
          </cell>
          <cell r="F1501">
            <v>9</v>
          </cell>
          <cell r="G1501">
            <v>304</v>
          </cell>
          <cell r="H1501">
            <v>0</v>
          </cell>
          <cell r="I1501">
            <v>5</v>
          </cell>
          <cell r="J1501">
            <v>37</v>
          </cell>
          <cell r="K1501">
            <v>2164</v>
          </cell>
        </row>
        <row r="1502">
          <cell r="B1502" t="str">
            <v>140310</v>
          </cell>
          <cell r="C1502">
            <v>1632</v>
          </cell>
          <cell r="D1502">
            <v>766</v>
          </cell>
          <cell r="E1502">
            <v>288</v>
          </cell>
          <cell r="F1502">
            <v>3</v>
          </cell>
          <cell r="G1502">
            <v>397</v>
          </cell>
          <cell r="H1502">
            <v>82</v>
          </cell>
          <cell r="I1502">
            <v>302</v>
          </cell>
          <cell r="J1502">
            <v>39</v>
          </cell>
          <cell r="K1502">
            <v>3509</v>
          </cell>
        </row>
        <row r="1503">
          <cell r="B1503" t="str">
            <v>140311</v>
          </cell>
          <cell r="C1503">
            <v>2227</v>
          </cell>
          <cell r="D1503">
            <v>311</v>
          </cell>
          <cell r="E1503">
            <v>109</v>
          </cell>
          <cell r="F1503">
            <v>875</v>
          </cell>
          <cell r="G1503">
            <v>44</v>
          </cell>
          <cell r="H1503">
            <v>1</v>
          </cell>
          <cell r="I1503">
            <v>10</v>
          </cell>
          <cell r="J1503">
            <v>137</v>
          </cell>
          <cell r="K1503">
            <v>3714</v>
          </cell>
        </row>
        <row r="1504">
          <cell r="B1504" t="str">
            <v>140312</v>
          </cell>
          <cell r="C1504">
            <v>2402</v>
          </cell>
          <cell r="D1504">
            <v>340</v>
          </cell>
          <cell r="E1504">
            <v>855</v>
          </cell>
          <cell r="F1504">
            <v>86</v>
          </cell>
          <cell r="G1504">
            <v>1124</v>
          </cell>
          <cell r="H1504">
            <v>3</v>
          </cell>
          <cell r="I1504">
            <v>2</v>
          </cell>
          <cell r="J1504">
            <v>55</v>
          </cell>
          <cell r="K1504">
            <v>4867</v>
          </cell>
        </row>
        <row r="1505">
          <cell r="B1505" t="str">
            <v>150101</v>
          </cell>
          <cell r="C1505">
            <v>60617</v>
          </cell>
          <cell r="D1505">
            <v>13021</v>
          </cell>
          <cell r="E1505">
            <v>408</v>
          </cell>
          <cell r="F1505">
            <v>156</v>
          </cell>
          <cell r="G1505">
            <v>21</v>
          </cell>
          <cell r="H1505">
            <v>1</v>
          </cell>
          <cell r="I1505">
            <v>0</v>
          </cell>
          <cell r="J1505">
            <v>138</v>
          </cell>
          <cell r="K1505">
            <v>74362</v>
          </cell>
        </row>
        <row r="1506">
          <cell r="B1506" t="str">
            <v>150102</v>
          </cell>
          <cell r="C1506">
            <v>6049</v>
          </cell>
          <cell r="D1506">
            <v>846</v>
          </cell>
          <cell r="E1506">
            <v>1667</v>
          </cell>
          <cell r="F1506">
            <v>8006</v>
          </cell>
          <cell r="G1506">
            <v>65</v>
          </cell>
          <cell r="H1506">
            <v>0</v>
          </cell>
          <cell r="I1506">
            <v>0</v>
          </cell>
          <cell r="J1506">
            <v>94</v>
          </cell>
          <cell r="K1506">
            <v>16727</v>
          </cell>
        </row>
        <row r="1507">
          <cell r="B1507" t="str">
            <v>150103</v>
          </cell>
          <cell r="C1507">
            <v>115576</v>
          </cell>
          <cell r="D1507">
            <v>14230</v>
          </cell>
          <cell r="E1507">
            <v>8103</v>
          </cell>
          <cell r="F1507">
            <v>10662</v>
          </cell>
          <cell r="G1507">
            <v>1110</v>
          </cell>
          <cell r="H1507">
            <v>6</v>
          </cell>
          <cell r="I1507">
            <v>1</v>
          </cell>
          <cell r="J1507">
            <v>1998</v>
          </cell>
          <cell r="K1507">
            <v>151686</v>
          </cell>
        </row>
        <row r="1508">
          <cell r="B1508" t="str">
            <v>150104</v>
          </cell>
          <cell r="C1508">
            <v>8977</v>
          </cell>
          <cell r="D1508">
            <v>1961</v>
          </cell>
          <cell r="E1508">
            <v>5</v>
          </cell>
          <cell r="F1508">
            <v>2</v>
          </cell>
          <cell r="G1508">
            <v>1</v>
          </cell>
          <cell r="H1508">
            <v>0</v>
          </cell>
          <cell r="I1508">
            <v>0</v>
          </cell>
          <cell r="J1508">
            <v>7</v>
          </cell>
          <cell r="K1508">
            <v>10953</v>
          </cell>
        </row>
        <row r="1509">
          <cell r="B1509" t="str">
            <v>150105</v>
          </cell>
          <cell r="C1509">
            <v>19348</v>
          </cell>
          <cell r="D1509">
            <v>4993</v>
          </cell>
          <cell r="E1509">
            <v>42</v>
          </cell>
          <cell r="F1509">
            <v>12</v>
          </cell>
          <cell r="G1509">
            <v>1</v>
          </cell>
          <cell r="H1509">
            <v>0</v>
          </cell>
          <cell r="I1509">
            <v>0</v>
          </cell>
          <cell r="J1509">
            <v>3</v>
          </cell>
          <cell r="K1509">
            <v>24399</v>
          </cell>
        </row>
        <row r="1510">
          <cell r="B1510" t="str">
            <v>150106</v>
          </cell>
          <cell r="C1510">
            <v>56534</v>
          </cell>
          <cell r="D1510">
            <v>4773</v>
          </cell>
          <cell r="E1510">
            <v>3660</v>
          </cell>
          <cell r="F1510">
            <v>10565</v>
          </cell>
          <cell r="G1510">
            <v>2914</v>
          </cell>
          <cell r="H1510">
            <v>148</v>
          </cell>
          <cell r="I1510">
            <v>12</v>
          </cell>
          <cell r="J1510">
            <v>934</v>
          </cell>
          <cell r="K1510">
            <v>79540</v>
          </cell>
        </row>
        <row r="1511">
          <cell r="B1511" t="str">
            <v>150107</v>
          </cell>
          <cell r="C1511">
            <v>8309</v>
          </cell>
          <cell r="D1511">
            <v>1053</v>
          </cell>
          <cell r="E1511">
            <v>39</v>
          </cell>
          <cell r="F1511">
            <v>36</v>
          </cell>
          <cell r="G1511">
            <v>267</v>
          </cell>
          <cell r="H1511">
            <v>0</v>
          </cell>
          <cell r="I1511">
            <v>24</v>
          </cell>
          <cell r="J1511">
            <v>39</v>
          </cell>
          <cell r="K1511">
            <v>9767</v>
          </cell>
        </row>
        <row r="1512">
          <cell r="B1512" t="str">
            <v>150108</v>
          </cell>
          <cell r="C1512">
            <v>61271</v>
          </cell>
          <cell r="D1512">
            <v>7793</v>
          </cell>
          <cell r="E1512">
            <v>1166</v>
          </cell>
          <cell r="F1512">
            <v>2999</v>
          </cell>
          <cell r="G1512">
            <v>169</v>
          </cell>
          <cell r="H1512">
            <v>0</v>
          </cell>
          <cell r="I1512">
            <v>3</v>
          </cell>
          <cell r="J1512">
            <v>74</v>
          </cell>
          <cell r="K1512">
            <v>73475</v>
          </cell>
        </row>
        <row r="1513">
          <cell r="B1513" t="str">
            <v>150109</v>
          </cell>
          <cell r="C1513">
            <v>3444</v>
          </cell>
          <cell r="D1513">
            <v>526</v>
          </cell>
          <cell r="E1513">
            <v>143</v>
          </cell>
          <cell r="F1513">
            <v>4268</v>
          </cell>
          <cell r="G1513">
            <v>528</v>
          </cell>
          <cell r="H1513">
            <v>2</v>
          </cell>
          <cell r="I1513">
            <v>27</v>
          </cell>
          <cell r="J1513">
            <v>16</v>
          </cell>
          <cell r="K1513">
            <v>8954</v>
          </cell>
        </row>
        <row r="1514">
          <cell r="B1514" t="str">
            <v>150110</v>
          </cell>
          <cell r="C1514">
            <v>98706</v>
          </cell>
          <cell r="D1514">
            <v>9399</v>
          </cell>
          <cell r="E1514">
            <v>3759</v>
          </cell>
          <cell r="F1514">
            <v>3944</v>
          </cell>
          <cell r="G1514">
            <v>1088</v>
          </cell>
          <cell r="H1514">
            <v>4</v>
          </cell>
          <cell r="I1514">
            <v>0</v>
          </cell>
          <cell r="J1514">
            <v>1475</v>
          </cell>
          <cell r="K1514">
            <v>118375</v>
          </cell>
        </row>
        <row r="1515">
          <cell r="B1515" t="str">
            <v>150111</v>
          </cell>
          <cell r="C1515">
            <v>41398</v>
          </cell>
          <cell r="D1515">
            <v>4396</v>
          </cell>
          <cell r="E1515">
            <v>493</v>
          </cell>
          <cell r="F1515">
            <v>166</v>
          </cell>
          <cell r="G1515">
            <v>26</v>
          </cell>
          <cell r="H1515">
            <v>3</v>
          </cell>
          <cell r="I1515">
            <v>0</v>
          </cell>
          <cell r="J1515">
            <v>244</v>
          </cell>
          <cell r="K1515">
            <v>46726</v>
          </cell>
        </row>
        <row r="1516">
          <cell r="B1516" t="str">
            <v>150112</v>
          </cell>
          <cell r="C1516">
            <v>40569</v>
          </cell>
          <cell r="D1516">
            <v>4472</v>
          </cell>
          <cell r="E1516">
            <v>1336</v>
          </cell>
          <cell r="F1516">
            <v>1028</v>
          </cell>
          <cell r="G1516">
            <v>62</v>
          </cell>
          <cell r="H1516">
            <v>1</v>
          </cell>
          <cell r="I1516">
            <v>0</v>
          </cell>
          <cell r="J1516">
            <v>1081</v>
          </cell>
          <cell r="K1516">
            <v>48549</v>
          </cell>
        </row>
        <row r="1517">
          <cell r="B1517" t="str">
            <v>150113</v>
          </cell>
          <cell r="C1517">
            <v>17677</v>
          </cell>
          <cell r="D1517">
            <v>5304</v>
          </cell>
          <cell r="E1517">
            <v>24</v>
          </cell>
          <cell r="F1517">
            <v>2</v>
          </cell>
          <cell r="G1517">
            <v>1</v>
          </cell>
          <cell r="H1517">
            <v>0</v>
          </cell>
          <cell r="I1517">
            <v>0</v>
          </cell>
          <cell r="J1517">
            <v>3</v>
          </cell>
          <cell r="K1517">
            <v>23011</v>
          </cell>
        </row>
        <row r="1518">
          <cell r="B1518" t="str">
            <v>150114</v>
          </cell>
          <cell r="C1518">
            <v>33112</v>
          </cell>
          <cell r="D1518">
            <v>4029</v>
          </cell>
          <cell r="E1518">
            <v>446</v>
          </cell>
          <cell r="F1518">
            <v>246</v>
          </cell>
          <cell r="G1518">
            <v>9</v>
          </cell>
          <cell r="H1518">
            <v>0</v>
          </cell>
          <cell r="I1518">
            <v>0</v>
          </cell>
          <cell r="J1518">
            <v>4</v>
          </cell>
          <cell r="K1518">
            <v>37846</v>
          </cell>
        </row>
        <row r="1519">
          <cell r="B1519" t="str">
            <v>150115</v>
          </cell>
          <cell r="C1519">
            <v>39263</v>
          </cell>
          <cell r="D1519">
            <v>9245</v>
          </cell>
          <cell r="E1519">
            <v>109</v>
          </cell>
          <cell r="F1519">
            <v>63</v>
          </cell>
          <cell r="G1519">
            <v>12</v>
          </cell>
          <cell r="H1519">
            <v>1</v>
          </cell>
          <cell r="I1519">
            <v>0</v>
          </cell>
          <cell r="J1519">
            <v>94</v>
          </cell>
          <cell r="K1519">
            <v>48787</v>
          </cell>
        </row>
        <row r="1520">
          <cell r="B1520" t="str">
            <v>150116</v>
          </cell>
          <cell r="C1520">
            <v>13853</v>
          </cell>
          <cell r="D1520">
            <v>3630</v>
          </cell>
          <cell r="E1520">
            <v>26</v>
          </cell>
          <cell r="F1520">
            <v>11</v>
          </cell>
          <cell r="G1520">
            <v>2</v>
          </cell>
          <cell r="H1520">
            <v>0</v>
          </cell>
          <cell r="I1520">
            <v>0</v>
          </cell>
          <cell r="J1520">
            <v>3</v>
          </cell>
          <cell r="K1520">
            <v>17525</v>
          </cell>
        </row>
        <row r="1521">
          <cell r="B1521" t="str">
            <v>150117</v>
          </cell>
          <cell r="C1521">
            <v>75323</v>
          </cell>
          <cell r="D1521">
            <v>7253</v>
          </cell>
          <cell r="E1521">
            <v>180</v>
          </cell>
          <cell r="F1521">
            <v>26</v>
          </cell>
          <cell r="G1521">
            <v>19</v>
          </cell>
          <cell r="H1521">
            <v>2</v>
          </cell>
          <cell r="I1521">
            <v>0</v>
          </cell>
          <cell r="J1521">
            <v>45</v>
          </cell>
          <cell r="K1521">
            <v>82848</v>
          </cell>
        </row>
        <row r="1522">
          <cell r="B1522" t="str">
            <v>150118</v>
          </cell>
          <cell r="C1522">
            <v>27149</v>
          </cell>
          <cell r="D1522">
            <v>5470</v>
          </cell>
          <cell r="E1522">
            <v>1459</v>
          </cell>
          <cell r="F1522">
            <v>19196</v>
          </cell>
          <cell r="G1522">
            <v>6801</v>
          </cell>
          <cell r="H1522">
            <v>79</v>
          </cell>
          <cell r="I1522">
            <v>411</v>
          </cell>
          <cell r="J1522">
            <v>318</v>
          </cell>
          <cell r="K1522">
            <v>60883</v>
          </cell>
        </row>
        <row r="1523">
          <cell r="B1523" t="str">
            <v>150119</v>
          </cell>
          <cell r="C1523">
            <v>11053</v>
          </cell>
          <cell r="D1523">
            <v>1435</v>
          </cell>
          <cell r="E1523">
            <v>2393</v>
          </cell>
          <cell r="F1523">
            <v>4222</v>
          </cell>
          <cell r="G1523">
            <v>2742</v>
          </cell>
          <cell r="H1523">
            <v>5</v>
          </cell>
          <cell r="I1523">
            <v>0</v>
          </cell>
          <cell r="J1523">
            <v>87</v>
          </cell>
          <cell r="K1523">
            <v>21937</v>
          </cell>
        </row>
        <row r="1524">
          <cell r="B1524" t="str">
            <v>150120</v>
          </cell>
          <cell r="C1524">
            <v>14592</v>
          </cell>
          <cell r="D1524">
            <v>3931</v>
          </cell>
          <cell r="E1524">
            <v>9</v>
          </cell>
          <cell r="F1524">
            <v>3</v>
          </cell>
          <cell r="G1524">
            <v>2</v>
          </cell>
          <cell r="H1524">
            <v>1</v>
          </cell>
          <cell r="I1524">
            <v>0</v>
          </cell>
          <cell r="J1524">
            <v>4</v>
          </cell>
          <cell r="K1524">
            <v>18542</v>
          </cell>
        </row>
        <row r="1525">
          <cell r="B1525" t="str">
            <v>150121</v>
          </cell>
          <cell r="C1525">
            <v>20445</v>
          </cell>
          <cell r="D1525">
            <v>4830</v>
          </cell>
          <cell r="E1525">
            <v>24</v>
          </cell>
          <cell r="F1525">
            <v>6</v>
          </cell>
          <cell r="G1525">
            <v>1</v>
          </cell>
          <cell r="H1525">
            <v>0</v>
          </cell>
          <cell r="I1525">
            <v>0</v>
          </cell>
          <cell r="J1525">
            <v>9</v>
          </cell>
          <cell r="K1525">
            <v>25315</v>
          </cell>
        </row>
        <row r="1526">
          <cell r="B1526" t="str">
            <v>150122</v>
          </cell>
          <cell r="C1526">
            <v>28760</v>
          </cell>
          <cell r="D1526">
            <v>8173</v>
          </cell>
          <cell r="E1526">
            <v>12</v>
          </cell>
          <cell r="F1526">
            <v>4</v>
          </cell>
          <cell r="G1526">
            <v>1</v>
          </cell>
          <cell r="H1526">
            <v>0</v>
          </cell>
          <cell r="I1526">
            <v>0</v>
          </cell>
          <cell r="J1526">
            <v>3</v>
          </cell>
          <cell r="K1526">
            <v>36953</v>
          </cell>
        </row>
        <row r="1527">
          <cell r="B1527" t="str">
            <v>150123</v>
          </cell>
          <cell r="C1527">
            <v>12678</v>
          </cell>
          <cell r="D1527">
            <v>1283</v>
          </cell>
          <cell r="E1527">
            <v>352</v>
          </cell>
          <cell r="F1527">
            <v>11251</v>
          </cell>
          <cell r="G1527">
            <v>2106</v>
          </cell>
          <cell r="H1527">
            <v>240</v>
          </cell>
          <cell r="I1527">
            <v>14</v>
          </cell>
          <cell r="J1527">
            <v>225</v>
          </cell>
          <cell r="K1527">
            <v>28149</v>
          </cell>
        </row>
        <row r="1528">
          <cell r="B1528" t="str">
            <v>150124</v>
          </cell>
          <cell r="C1528">
            <v>1401</v>
          </cell>
          <cell r="D1528">
            <v>230</v>
          </cell>
          <cell r="E1528">
            <v>65</v>
          </cell>
          <cell r="F1528">
            <v>2489</v>
          </cell>
          <cell r="G1528">
            <v>21</v>
          </cell>
          <cell r="H1528">
            <v>0</v>
          </cell>
          <cell r="I1528">
            <v>0</v>
          </cell>
          <cell r="J1528">
            <v>27</v>
          </cell>
          <cell r="K1528">
            <v>4233</v>
          </cell>
        </row>
        <row r="1529">
          <cell r="B1529" t="str">
            <v>150125</v>
          </cell>
          <cell r="C1529">
            <v>56245</v>
          </cell>
          <cell r="D1529">
            <v>5455</v>
          </cell>
          <cell r="E1529">
            <v>5772</v>
          </cell>
          <cell r="F1529">
            <v>7095</v>
          </cell>
          <cell r="G1529">
            <v>2919</v>
          </cell>
          <cell r="H1529">
            <v>18</v>
          </cell>
          <cell r="I1529">
            <v>2</v>
          </cell>
          <cell r="J1529">
            <v>1704</v>
          </cell>
          <cell r="K1529">
            <v>79210</v>
          </cell>
        </row>
        <row r="1530">
          <cell r="B1530" t="str">
            <v>150126</v>
          </cell>
          <cell r="C1530">
            <v>1092</v>
          </cell>
          <cell r="D1530">
            <v>188</v>
          </cell>
          <cell r="E1530">
            <v>208</v>
          </cell>
          <cell r="F1530">
            <v>3733</v>
          </cell>
          <cell r="G1530">
            <v>240</v>
          </cell>
          <cell r="H1530">
            <v>1</v>
          </cell>
          <cell r="I1530">
            <v>0</v>
          </cell>
          <cell r="J1530">
            <v>11</v>
          </cell>
          <cell r="K1530">
            <v>5473</v>
          </cell>
        </row>
        <row r="1531">
          <cell r="B1531" t="str">
            <v>150127</v>
          </cell>
          <cell r="C1531">
            <v>471</v>
          </cell>
          <cell r="D1531">
            <v>93</v>
          </cell>
          <cell r="E1531">
            <v>874</v>
          </cell>
          <cell r="F1531">
            <v>372</v>
          </cell>
          <cell r="G1531">
            <v>10</v>
          </cell>
          <cell r="H1531">
            <v>0</v>
          </cell>
          <cell r="I1531">
            <v>0</v>
          </cell>
          <cell r="J1531">
            <v>24</v>
          </cell>
          <cell r="K1531">
            <v>1844</v>
          </cell>
        </row>
        <row r="1532">
          <cell r="B1532" t="str">
            <v>150128</v>
          </cell>
          <cell r="C1532">
            <v>36491</v>
          </cell>
          <cell r="D1532">
            <v>6447</v>
          </cell>
          <cell r="E1532">
            <v>1530</v>
          </cell>
          <cell r="F1532">
            <v>350</v>
          </cell>
          <cell r="G1532">
            <v>48</v>
          </cell>
          <cell r="H1532">
            <v>1</v>
          </cell>
          <cell r="I1532">
            <v>3</v>
          </cell>
          <cell r="J1532">
            <v>637</v>
          </cell>
          <cell r="K1532">
            <v>45507</v>
          </cell>
        </row>
        <row r="1533">
          <cell r="B1533" t="str">
            <v>150129</v>
          </cell>
          <cell r="C1533">
            <v>1208</v>
          </cell>
          <cell r="D1533">
            <v>128</v>
          </cell>
          <cell r="E1533">
            <v>3</v>
          </cell>
          <cell r="F1533">
            <v>591</v>
          </cell>
          <cell r="G1533">
            <v>2</v>
          </cell>
          <cell r="H1533">
            <v>0</v>
          </cell>
          <cell r="I1533">
            <v>0</v>
          </cell>
          <cell r="J1533">
            <v>1</v>
          </cell>
          <cell r="K1533">
            <v>1933</v>
          </cell>
        </row>
        <row r="1534">
          <cell r="B1534" t="str">
            <v>150130</v>
          </cell>
          <cell r="C1534">
            <v>27565</v>
          </cell>
          <cell r="D1534">
            <v>5907</v>
          </cell>
          <cell r="E1534">
            <v>7</v>
          </cell>
          <cell r="F1534">
            <v>7</v>
          </cell>
          <cell r="G1534">
            <v>4</v>
          </cell>
          <cell r="H1534">
            <v>0</v>
          </cell>
          <cell r="I1534">
            <v>0</v>
          </cell>
          <cell r="J1534">
            <v>7</v>
          </cell>
          <cell r="K1534">
            <v>33497</v>
          </cell>
        </row>
        <row r="1535">
          <cell r="B1535" t="str">
            <v>150131</v>
          </cell>
          <cell r="C1535">
            <v>16002</v>
          </cell>
          <cell r="D1535">
            <v>4637</v>
          </cell>
          <cell r="E1535">
            <v>6</v>
          </cell>
          <cell r="F1535">
            <v>3</v>
          </cell>
          <cell r="G1535">
            <v>2</v>
          </cell>
          <cell r="H1535">
            <v>0</v>
          </cell>
          <cell r="I1535">
            <v>0</v>
          </cell>
          <cell r="J1535">
            <v>2</v>
          </cell>
          <cell r="K1535">
            <v>20652</v>
          </cell>
        </row>
        <row r="1536">
          <cell r="B1536" t="str">
            <v>150132</v>
          </cell>
          <cell r="C1536">
            <v>186368</v>
          </cell>
          <cell r="D1536">
            <v>17493</v>
          </cell>
          <cell r="E1536">
            <v>24363</v>
          </cell>
          <cell r="F1536">
            <v>24296</v>
          </cell>
          <cell r="G1536">
            <v>384</v>
          </cell>
          <cell r="H1536">
            <v>9</v>
          </cell>
          <cell r="I1536">
            <v>0</v>
          </cell>
          <cell r="J1536">
            <v>2608</v>
          </cell>
          <cell r="K1536">
            <v>255521</v>
          </cell>
        </row>
        <row r="1537">
          <cell r="B1537" t="str">
            <v>150133</v>
          </cell>
          <cell r="C1537">
            <v>66229</v>
          </cell>
          <cell r="D1537">
            <v>4441</v>
          </cell>
          <cell r="E1537">
            <v>1688</v>
          </cell>
          <cell r="F1537">
            <v>5508</v>
          </cell>
          <cell r="G1537">
            <v>91</v>
          </cell>
          <cell r="H1537">
            <v>0</v>
          </cell>
          <cell r="I1537">
            <v>0</v>
          </cell>
          <cell r="J1537">
            <v>173</v>
          </cell>
          <cell r="K1537">
            <v>78130</v>
          </cell>
        </row>
        <row r="1538">
          <cell r="B1538" t="str">
            <v>150134</v>
          </cell>
          <cell r="C1538">
            <v>11304</v>
          </cell>
          <cell r="D1538">
            <v>2275</v>
          </cell>
          <cell r="E1538">
            <v>5</v>
          </cell>
          <cell r="F1538">
            <v>12</v>
          </cell>
          <cell r="G1538">
            <v>2</v>
          </cell>
          <cell r="H1538">
            <v>0</v>
          </cell>
          <cell r="I1538">
            <v>0</v>
          </cell>
          <cell r="J1538">
            <v>4</v>
          </cell>
          <cell r="K1538">
            <v>13602</v>
          </cell>
        </row>
        <row r="1539">
          <cell r="B1539" t="str">
            <v>150135</v>
          </cell>
          <cell r="C1539">
            <v>143208</v>
          </cell>
          <cell r="D1539">
            <v>13800</v>
          </cell>
          <cell r="E1539">
            <v>2045</v>
          </cell>
          <cell r="F1539">
            <v>3742</v>
          </cell>
          <cell r="G1539">
            <v>589</v>
          </cell>
          <cell r="H1539">
            <v>3</v>
          </cell>
          <cell r="I1539">
            <v>1</v>
          </cell>
          <cell r="J1539">
            <v>176</v>
          </cell>
          <cell r="K1539">
            <v>163564</v>
          </cell>
        </row>
        <row r="1540">
          <cell r="B1540" t="str">
            <v>150136</v>
          </cell>
          <cell r="C1540">
            <v>34875</v>
          </cell>
          <cell r="D1540">
            <v>8840</v>
          </cell>
          <cell r="E1540">
            <v>61</v>
          </cell>
          <cell r="F1540">
            <v>12</v>
          </cell>
          <cell r="G1540">
            <v>14</v>
          </cell>
          <cell r="H1540">
            <v>10</v>
          </cell>
          <cell r="I1540">
            <v>0</v>
          </cell>
          <cell r="J1540">
            <v>23</v>
          </cell>
          <cell r="K1540">
            <v>43835</v>
          </cell>
        </row>
        <row r="1541">
          <cell r="B1541" t="str">
            <v>150137</v>
          </cell>
          <cell r="C1541">
            <v>44436</v>
          </cell>
          <cell r="D1541">
            <v>6839</v>
          </cell>
          <cell r="E1541">
            <v>311</v>
          </cell>
          <cell r="F1541">
            <v>64</v>
          </cell>
          <cell r="G1541">
            <v>28</v>
          </cell>
          <cell r="H1541">
            <v>0</v>
          </cell>
          <cell r="I1541">
            <v>0</v>
          </cell>
          <cell r="J1541">
            <v>115</v>
          </cell>
          <cell r="K1541">
            <v>51793</v>
          </cell>
        </row>
        <row r="1542">
          <cell r="B1542" t="str">
            <v>150138</v>
          </cell>
          <cell r="C1542">
            <v>166</v>
          </cell>
          <cell r="D1542">
            <v>32</v>
          </cell>
          <cell r="E1542">
            <v>0</v>
          </cell>
          <cell r="F1542">
            <v>84</v>
          </cell>
          <cell r="G1542">
            <v>0</v>
          </cell>
          <cell r="H1542">
            <v>0</v>
          </cell>
          <cell r="I1542">
            <v>0</v>
          </cell>
          <cell r="J1542">
            <v>0</v>
          </cell>
          <cell r="K1542">
            <v>282</v>
          </cell>
        </row>
        <row r="1543">
          <cell r="B1543" t="str">
            <v>150139</v>
          </cell>
          <cell r="C1543">
            <v>2699</v>
          </cell>
          <cell r="D1543">
            <v>293</v>
          </cell>
          <cell r="E1543">
            <v>307</v>
          </cell>
          <cell r="F1543">
            <v>4957</v>
          </cell>
          <cell r="G1543">
            <v>21</v>
          </cell>
          <cell r="H1543">
            <v>1</v>
          </cell>
          <cell r="I1543">
            <v>0</v>
          </cell>
          <cell r="J1543">
            <v>36</v>
          </cell>
          <cell r="K1543">
            <v>8314</v>
          </cell>
        </row>
        <row r="1544">
          <cell r="B1544" t="str">
            <v>150140</v>
          </cell>
          <cell r="C1544">
            <v>78622</v>
          </cell>
          <cell r="D1544">
            <v>17817</v>
          </cell>
          <cell r="E1544">
            <v>273</v>
          </cell>
          <cell r="F1544">
            <v>215</v>
          </cell>
          <cell r="G1544">
            <v>51</v>
          </cell>
          <cell r="H1544">
            <v>1</v>
          </cell>
          <cell r="I1544">
            <v>0</v>
          </cell>
          <cell r="J1544">
            <v>90</v>
          </cell>
          <cell r="K1544">
            <v>97069</v>
          </cell>
        </row>
        <row r="1545">
          <cell r="B1545" t="str">
            <v>150141</v>
          </cell>
          <cell r="C1545">
            <v>22031</v>
          </cell>
          <cell r="D1545">
            <v>5751</v>
          </cell>
          <cell r="E1545">
            <v>21</v>
          </cell>
          <cell r="F1545">
            <v>12</v>
          </cell>
          <cell r="G1545">
            <v>3</v>
          </cell>
          <cell r="H1545">
            <v>0</v>
          </cell>
          <cell r="I1545">
            <v>0</v>
          </cell>
          <cell r="J1545">
            <v>8</v>
          </cell>
          <cell r="K1545">
            <v>27826</v>
          </cell>
        </row>
        <row r="1546">
          <cell r="B1546" t="str">
            <v>150142</v>
          </cell>
          <cell r="C1546">
            <v>74269</v>
          </cell>
          <cell r="D1546">
            <v>4347</v>
          </cell>
          <cell r="E1546">
            <v>1673</v>
          </cell>
          <cell r="F1546">
            <v>2683</v>
          </cell>
          <cell r="G1546">
            <v>338</v>
          </cell>
          <cell r="H1546">
            <v>0</v>
          </cell>
          <cell r="I1546">
            <v>0</v>
          </cell>
          <cell r="J1546">
            <v>465</v>
          </cell>
          <cell r="K1546">
            <v>83775</v>
          </cell>
        </row>
        <row r="1547">
          <cell r="B1547" t="str">
            <v>150143</v>
          </cell>
          <cell r="C1547">
            <v>68208</v>
          </cell>
          <cell r="D1547">
            <v>5363</v>
          </cell>
          <cell r="E1547">
            <v>5866</v>
          </cell>
          <cell r="F1547">
            <v>12436</v>
          </cell>
          <cell r="G1547">
            <v>495</v>
          </cell>
          <cell r="H1547">
            <v>2</v>
          </cell>
          <cell r="I1547">
            <v>1</v>
          </cell>
          <cell r="J1547">
            <v>1449</v>
          </cell>
          <cell r="K1547">
            <v>93820</v>
          </cell>
        </row>
        <row r="1548">
          <cell r="B1548" t="str">
            <v>150201</v>
          </cell>
          <cell r="C1548">
            <v>14306</v>
          </cell>
          <cell r="D1548">
            <v>1312</v>
          </cell>
          <cell r="E1548">
            <v>181</v>
          </cell>
          <cell r="F1548">
            <v>261</v>
          </cell>
          <cell r="G1548">
            <v>391</v>
          </cell>
          <cell r="H1548">
            <v>88</v>
          </cell>
          <cell r="I1548">
            <v>503</v>
          </cell>
          <cell r="J1548">
            <v>87</v>
          </cell>
          <cell r="K1548">
            <v>17129</v>
          </cell>
        </row>
        <row r="1549">
          <cell r="B1549" t="str">
            <v>150202</v>
          </cell>
          <cell r="C1549">
            <v>5595</v>
          </cell>
          <cell r="D1549">
            <v>280</v>
          </cell>
          <cell r="E1549">
            <v>97</v>
          </cell>
          <cell r="F1549">
            <v>16</v>
          </cell>
          <cell r="G1549">
            <v>179</v>
          </cell>
          <cell r="H1549">
            <v>20</v>
          </cell>
          <cell r="I1549">
            <v>121</v>
          </cell>
          <cell r="J1549">
            <v>12</v>
          </cell>
          <cell r="K1549">
            <v>6320</v>
          </cell>
        </row>
        <row r="1550">
          <cell r="B1550" t="str">
            <v>150203</v>
          </cell>
          <cell r="C1550">
            <v>4179</v>
          </cell>
          <cell r="D1550">
            <v>334</v>
          </cell>
          <cell r="E1550">
            <v>130</v>
          </cell>
          <cell r="F1550">
            <v>99</v>
          </cell>
          <cell r="G1550">
            <v>40</v>
          </cell>
          <cell r="H1550">
            <v>19</v>
          </cell>
          <cell r="I1550">
            <v>111</v>
          </cell>
          <cell r="J1550">
            <v>131</v>
          </cell>
          <cell r="K1550">
            <v>5043</v>
          </cell>
        </row>
        <row r="1551">
          <cell r="B1551" t="str">
            <v>150204</v>
          </cell>
          <cell r="C1551">
            <v>4776</v>
          </cell>
          <cell r="D1551">
            <v>365</v>
          </cell>
          <cell r="E1551">
            <v>167</v>
          </cell>
          <cell r="F1551">
            <v>55</v>
          </cell>
          <cell r="G1551">
            <v>456</v>
          </cell>
          <cell r="H1551">
            <v>27</v>
          </cell>
          <cell r="I1551">
            <v>428</v>
          </cell>
          <cell r="J1551">
            <v>29</v>
          </cell>
          <cell r="K1551">
            <v>6303</v>
          </cell>
        </row>
        <row r="1552">
          <cell r="B1552" t="str">
            <v>150205</v>
          </cell>
          <cell r="C1552">
            <v>2705</v>
          </cell>
          <cell r="D1552">
            <v>182</v>
          </cell>
          <cell r="E1552">
            <v>359</v>
          </cell>
          <cell r="F1552">
            <v>10</v>
          </cell>
          <cell r="G1552">
            <v>39</v>
          </cell>
          <cell r="H1552">
            <v>1</v>
          </cell>
          <cell r="I1552">
            <v>4</v>
          </cell>
          <cell r="J1552">
            <v>31</v>
          </cell>
          <cell r="K1552">
            <v>3331</v>
          </cell>
        </row>
        <row r="1553">
          <cell r="B1553" t="str">
            <v>150301</v>
          </cell>
          <cell r="C1553">
            <v>527</v>
          </cell>
          <cell r="D1553">
            <v>24</v>
          </cell>
          <cell r="E1553">
            <v>3</v>
          </cell>
          <cell r="F1553">
            <v>0</v>
          </cell>
          <cell r="G1553">
            <v>24</v>
          </cell>
          <cell r="H1553">
            <v>22</v>
          </cell>
          <cell r="I1553">
            <v>17</v>
          </cell>
          <cell r="J1553">
            <v>0</v>
          </cell>
          <cell r="K1553">
            <v>617</v>
          </cell>
        </row>
        <row r="1554">
          <cell r="B1554" t="str">
            <v>150302</v>
          </cell>
          <cell r="C1554">
            <v>220</v>
          </cell>
          <cell r="D1554">
            <v>24</v>
          </cell>
          <cell r="E1554">
            <v>6</v>
          </cell>
          <cell r="F1554">
            <v>0</v>
          </cell>
          <cell r="G1554">
            <v>0</v>
          </cell>
          <cell r="H1554">
            <v>15</v>
          </cell>
          <cell r="I1554">
            <v>9</v>
          </cell>
          <cell r="J1554">
            <v>1</v>
          </cell>
          <cell r="K1554">
            <v>275</v>
          </cell>
        </row>
        <row r="1555">
          <cell r="B1555" t="str">
            <v>150303</v>
          </cell>
          <cell r="C1555">
            <v>228</v>
          </cell>
          <cell r="D1555">
            <v>16</v>
          </cell>
          <cell r="E1555">
            <v>22</v>
          </cell>
          <cell r="F1555">
            <v>0</v>
          </cell>
          <cell r="G1555">
            <v>135</v>
          </cell>
          <cell r="H1555">
            <v>32</v>
          </cell>
          <cell r="I1555">
            <v>88</v>
          </cell>
          <cell r="J1555">
            <v>0</v>
          </cell>
          <cell r="K1555">
            <v>521</v>
          </cell>
        </row>
        <row r="1556">
          <cell r="B1556" t="str">
            <v>150304</v>
          </cell>
          <cell r="C1556">
            <v>233</v>
          </cell>
          <cell r="D1556">
            <v>14</v>
          </cell>
          <cell r="E1556">
            <v>1</v>
          </cell>
          <cell r="F1556">
            <v>0</v>
          </cell>
          <cell r="G1556">
            <v>23</v>
          </cell>
          <cell r="H1556">
            <v>92</v>
          </cell>
          <cell r="I1556">
            <v>20</v>
          </cell>
          <cell r="J1556">
            <v>3</v>
          </cell>
          <cell r="K1556">
            <v>386</v>
          </cell>
        </row>
        <row r="1557">
          <cell r="B1557" t="str">
            <v>150305</v>
          </cell>
          <cell r="C1557">
            <v>203</v>
          </cell>
          <cell r="D1557">
            <v>25</v>
          </cell>
          <cell r="E1557">
            <v>12</v>
          </cell>
          <cell r="F1557">
            <v>0</v>
          </cell>
          <cell r="G1557">
            <v>22</v>
          </cell>
          <cell r="H1557">
            <v>0</v>
          </cell>
          <cell r="I1557">
            <v>95</v>
          </cell>
          <cell r="J1557">
            <v>3</v>
          </cell>
          <cell r="K1557">
            <v>360</v>
          </cell>
        </row>
        <row r="1558">
          <cell r="B1558" t="str">
            <v>150401</v>
          </cell>
          <cell r="C1558">
            <v>469</v>
          </cell>
          <cell r="D1558">
            <v>115</v>
          </cell>
          <cell r="E1558">
            <v>7</v>
          </cell>
          <cell r="F1558">
            <v>0</v>
          </cell>
          <cell r="G1558">
            <v>45</v>
          </cell>
          <cell r="H1558">
            <v>14</v>
          </cell>
          <cell r="I1558">
            <v>19</v>
          </cell>
          <cell r="J1558">
            <v>13</v>
          </cell>
          <cell r="K1558">
            <v>682</v>
          </cell>
        </row>
        <row r="1559">
          <cell r="B1559" t="str">
            <v>150402</v>
          </cell>
          <cell r="C1559">
            <v>131</v>
          </cell>
          <cell r="D1559">
            <v>70</v>
          </cell>
          <cell r="E1559">
            <v>3</v>
          </cell>
          <cell r="F1559">
            <v>0</v>
          </cell>
          <cell r="G1559">
            <v>36</v>
          </cell>
          <cell r="H1559">
            <v>12</v>
          </cell>
          <cell r="I1559">
            <v>11</v>
          </cell>
          <cell r="J1559">
            <v>10</v>
          </cell>
          <cell r="K1559">
            <v>273</v>
          </cell>
        </row>
        <row r="1560">
          <cell r="B1560" t="str">
            <v>150403</v>
          </cell>
          <cell r="C1560">
            <v>236</v>
          </cell>
          <cell r="D1560">
            <v>25</v>
          </cell>
          <cell r="E1560">
            <v>12</v>
          </cell>
          <cell r="F1560">
            <v>26</v>
          </cell>
          <cell r="G1560">
            <v>0</v>
          </cell>
          <cell r="H1560">
            <v>0</v>
          </cell>
          <cell r="I1560">
            <v>0</v>
          </cell>
          <cell r="J1560">
            <v>6</v>
          </cell>
          <cell r="K1560">
            <v>305</v>
          </cell>
        </row>
        <row r="1561">
          <cell r="B1561" t="str">
            <v>150404</v>
          </cell>
          <cell r="C1561">
            <v>198</v>
          </cell>
          <cell r="D1561">
            <v>46</v>
          </cell>
          <cell r="E1561">
            <v>13</v>
          </cell>
          <cell r="F1561">
            <v>0</v>
          </cell>
          <cell r="G1561">
            <v>19</v>
          </cell>
          <cell r="H1561">
            <v>5</v>
          </cell>
          <cell r="I1561">
            <v>14</v>
          </cell>
          <cell r="J1561">
            <v>4</v>
          </cell>
          <cell r="K1561">
            <v>299</v>
          </cell>
        </row>
        <row r="1562">
          <cell r="B1562" t="str">
            <v>150405</v>
          </cell>
          <cell r="C1562">
            <v>183</v>
          </cell>
          <cell r="D1562">
            <v>156</v>
          </cell>
          <cell r="E1562">
            <v>13</v>
          </cell>
          <cell r="F1562">
            <v>1</v>
          </cell>
          <cell r="G1562">
            <v>33</v>
          </cell>
          <cell r="H1562">
            <v>17</v>
          </cell>
          <cell r="I1562">
            <v>19</v>
          </cell>
          <cell r="J1562">
            <v>26</v>
          </cell>
          <cell r="K1562">
            <v>448</v>
          </cell>
        </row>
        <row r="1563">
          <cell r="B1563" t="str">
            <v>150406</v>
          </cell>
          <cell r="C1563">
            <v>196</v>
          </cell>
          <cell r="D1563">
            <v>11</v>
          </cell>
          <cell r="E1563">
            <v>4</v>
          </cell>
          <cell r="F1563">
            <v>0</v>
          </cell>
          <cell r="G1563">
            <v>8</v>
          </cell>
          <cell r="H1563">
            <v>3</v>
          </cell>
          <cell r="I1563">
            <v>7</v>
          </cell>
          <cell r="J1563">
            <v>2</v>
          </cell>
          <cell r="K1563">
            <v>231</v>
          </cell>
        </row>
        <row r="1564">
          <cell r="B1564" t="str">
            <v>150407</v>
          </cell>
          <cell r="C1564">
            <v>885</v>
          </cell>
          <cell r="D1564">
            <v>115</v>
          </cell>
          <cell r="E1564">
            <v>210</v>
          </cell>
          <cell r="F1564">
            <v>192</v>
          </cell>
          <cell r="G1564">
            <v>69</v>
          </cell>
          <cell r="H1564">
            <v>14</v>
          </cell>
          <cell r="I1564">
            <v>102</v>
          </cell>
          <cell r="J1564">
            <v>5</v>
          </cell>
          <cell r="K1564">
            <v>1592</v>
          </cell>
        </row>
        <row r="1565">
          <cell r="B1565" t="str">
            <v>150501</v>
          </cell>
          <cell r="C1565">
            <v>9379</v>
          </cell>
          <cell r="D1565">
            <v>798</v>
          </cell>
          <cell r="E1565">
            <v>317</v>
          </cell>
          <cell r="F1565">
            <v>2935</v>
          </cell>
          <cell r="G1565">
            <v>1457</v>
          </cell>
          <cell r="H1565">
            <v>91</v>
          </cell>
          <cell r="I1565">
            <v>308</v>
          </cell>
          <cell r="J1565">
            <v>146</v>
          </cell>
          <cell r="K1565">
            <v>15431</v>
          </cell>
        </row>
        <row r="1566">
          <cell r="B1566" t="str">
            <v>150502</v>
          </cell>
          <cell r="C1566">
            <v>1610</v>
          </cell>
          <cell r="D1566">
            <v>454</v>
          </cell>
          <cell r="E1566">
            <v>29</v>
          </cell>
          <cell r="F1566">
            <v>178</v>
          </cell>
          <cell r="G1566">
            <v>124</v>
          </cell>
          <cell r="H1566">
            <v>0</v>
          </cell>
          <cell r="I1566">
            <v>2</v>
          </cell>
          <cell r="J1566">
            <v>67</v>
          </cell>
          <cell r="K1566">
            <v>2464</v>
          </cell>
        </row>
        <row r="1567">
          <cell r="B1567" t="str">
            <v>150503</v>
          </cell>
          <cell r="C1567">
            <v>605</v>
          </cell>
          <cell r="D1567">
            <v>51</v>
          </cell>
          <cell r="E1567">
            <v>26</v>
          </cell>
          <cell r="F1567">
            <v>1</v>
          </cell>
          <cell r="G1567">
            <v>10</v>
          </cell>
          <cell r="H1567">
            <v>4</v>
          </cell>
          <cell r="I1567">
            <v>28</v>
          </cell>
          <cell r="J1567">
            <v>4</v>
          </cell>
          <cell r="K1567">
            <v>729</v>
          </cell>
        </row>
        <row r="1568">
          <cell r="B1568" t="str">
            <v>150504</v>
          </cell>
          <cell r="C1568">
            <v>1530</v>
          </cell>
          <cell r="D1568">
            <v>178</v>
          </cell>
          <cell r="E1568">
            <v>148</v>
          </cell>
          <cell r="F1568">
            <v>187</v>
          </cell>
          <cell r="G1568">
            <v>84</v>
          </cell>
          <cell r="H1568">
            <v>5</v>
          </cell>
          <cell r="I1568">
            <v>4</v>
          </cell>
          <cell r="J1568">
            <v>37</v>
          </cell>
          <cell r="K1568">
            <v>2173</v>
          </cell>
        </row>
        <row r="1569">
          <cell r="B1569" t="str">
            <v>150505</v>
          </cell>
          <cell r="C1569">
            <v>2938</v>
          </cell>
          <cell r="D1569">
            <v>275</v>
          </cell>
          <cell r="E1569">
            <v>33</v>
          </cell>
          <cell r="F1569">
            <v>1831</v>
          </cell>
          <cell r="G1569">
            <v>76</v>
          </cell>
          <cell r="H1569">
            <v>0</v>
          </cell>
          <cell r="I1569">
            <v>0</v>
          </cell>
          <cell r="J1569">
            <v>26</v>
          </cell>
          <cell r="K1569">
            <v>5179</v>
          </cell>
        </row>
        <row r="1570">
          <cell r="B1570" t="str">
            <v>150506</v>
          </cell>
          <cell r="C1570">
            <v>286</v>
          </cell>
          <cell r="D1570">
            <v>19</v>
          </cell>
          <cell r="E1570">
            <v>2</v>
          </cell>
          <cell r="F1570">
            <v>5</v>
          </cell>
          <cell r="G1570">
            <v>40</v>
          </cell>
          <cell r="H1570">
            <v>1</v>
          </cell>
          <cell r="I1570">
            <v>49</v>
          </cell>
          <cell r="J1570">
            <v>2</v>
          </cell>
          <cell r="K1570">
            <v>404</v>
          </cell>
        </row>
        <row r="1571">
          <cell r="B1571" t="str">
            <v>150507</v>
          </cell>
          <cell r="C1571">
            <v>7987</v>
          </cell>
          <cell r="D1571">
            <v>416</v>
          </cell>
          <cell r="E1571">
            <v>110</v>
          </cell>
          <cell r="F1571">
            <v>648</v>
          </cell>
          <cell r="G1571">
            <v>385</v>
          </cell>
          <cell r="H1571">
            <v>8</v>
          </cell>
          <cell r="I1571">
            <v>21</v>
          </cell>
          <cell r="J1571">
            <v>76</v>
          </cell>
          <cell r="K1571">
            <v>9651</v>
          </cell>
        </row>
        <row r="1572">
          <cell r="B1572" t="str">
            <v>150508</v>
          </cell>
          <cell r="C1572">
            <v>1114</v>
          </cell>
          <cell r="D1572">
            <v>124</v>
          </cell>
          <cell r="E1572">
            <v>6</v>
          </cell>
          <cell r="F1572">
            <v>14</v>
          </cell>
          <cell r="G1572">
            <v>13</v>
          </cell>
          <cell r="H1572">
            <v>44</v>
          </cell>
          <cell r="I1572">
            <v>90</v>
          </cell>
          <cell r="J1572">
            <v>27</v>
          </cell>
          <cell r="K1572">
            <v>1432</v>
          </cell>
        </row>
        <row r="1573">
          <cell r="B1573" t="str">
            <v>150509</v>
          </cell>
          <cell r="C1573">
            <v>5903</v>
          </cell>
          <cell r="D1573">
            <v>696</v>
          </cell>
          <cell r="E1573">
            <v>318</v>
          </cell>
          <cell r="F1573">
            <v>131</v>
          </cell>
          <cell r="G1573">
            <v>634</v>
          </cell>
          <cell r="H1573">
            <v>6</v>
          </cell>
          <cell r="I1573">
            <v>9</v>
          </cell>
          <cell r="J1573">
            <v>109</v>
          </cell>
          <cell r="K1573">
            <v>7806</v>
          </cell>
        </row>
        <row r="1574">
          <cell r="B1574" t="str">
            <v>150510</v>
          </cell>
          <cell r="C1574">
            <v>3504</v>
          </cell>
          <cell r="D1574">
            <v>453</v>
          </cell>
          <cell r="E1574">
            <v>145</v>
          </cell>
          <cell r="F1574">
            <v>1702</v>
          </cell>
          <cell r="G1574">
            <v>120</v>
          </cell>
          <cell r="H1574">
            <v>11</v>
          </cell>
          <cell r="I1574">
            <v>843</v>
          </cell>
          <cell r="J1574">
            <v>116</v>
          </cell>
          <cell r="K1574">
            <v>6894</v>
          </cell>
        </row>
        <row r="1575">
          <cell r="B1575" t="str">
            <v>150511</v>
          </cell>
          <cell r="C1575">
            <v>328</v>
          </cell>
          <cell r="D1575">
            <v>42</v>
          </cell>
          <cell r="E1575">
            <v>4</v>
          </cell>
          <cell r="F1575">
            <v>1</v>
          </cell>
          <cell r="G1575">
            <v>0</v>
          </cell>
          <cell r="H1575">
            <v>0</v>
          </cell>
          <cell r="I1575">
            <v>69</v>
          </cell>
          <cell r="J1575">
            <v>0</v>
          </cell>
          <cell r="K1575">
            <v>444</v>
          </cell>
        </row>
        <row r="1576">
          <cell r="B1576" t="str">
            <v>150512</v>
          </cell>
          <cell r="C1576">
            <v>3258</v>
          </cell>
          <cell r="D1576">
            <v>277</v>
          </cell>
          <cell r="E1576">
            <v>16</v>
          </cell>
          <cell r="F1576">
            <v>438</v>
          </cell>
          <cell r="G1576">
            <v>376</v>
          </cell>
          <cell r="H1576">
            <v>3</v>
          </cell>
          <cell r="I1576">
            <v>20</v>
          </cell>
          <cell r="J1576">
            <v>37</v>
          </cell>
          <cell r="K1576">
            <v>4425</v>
          </cell>
        </row>
        <row r="1577">
          <cell r="B1577" t="str">
            <v>150513</v>
          </cell>
          <cell r="C1577">
            <v>850</v>
          </cell>
          <cell r="D1577">
            <v>46</v>
          </cell>
          <cell r="E1577">
            <v>34</v>
          </cell>
          <cell r="F1577">
            <v>165</v>
          </cell>
          <cell r="G1577">
            <v>56</v>
          </cell>
          <cell r="H1577">
            <v>0</v>
          </cell>
          <cell r="I1577">
            <v>0</v>
          </cell>
          <cell r="J1577">
            <v>41</v>
          </cell>
          <cell r="K1577">
            <v>1192</v>
          </cell>
        </row>
        <row r="1578">
          <cell r="B1578" t="str">
            <v>150514</v>
          </cell>
          <cell r="C1578">
            <v>3002</v>
          </cell>
          <cell r="D1578">
            <v>166</v>
          </cell>
          <cell r="E1578">
            <v>65</v>
          </cell>
          <cell r="F1578">
            <v>6</v>
          </cell>
          <cell r="G1578">
            <v>168</v>
          </cell>
          <cell r="H1578">
            <v>8</v>
          </cell>
          <cell r="I1578">
            <v>0</v>
          </cell>
          <cell r="J1578">
            <v>54</v>
          </cell>
          <cell r="K1578">
            <v>3469</v>
          </cell>
        </row>
        <row r="1579">
          <cell r="B1579" t="str">
            <v>150515</v>
          </cell>
          <cell r="C1579">
            <v>659</v>
          </cell>
          <cell r="D1579">
            <v>38</v>
          </cell>
          <cell r="E1579">
            <v>13</v>
          </cell>
          <cell r="F1579">
            <v>93</v>
          </cell>
          <cell r="G1579">
            <v>33</v>
          </cell>
          <cell r="H1579">
            <v>0</v>
          </cell>
          <cell r="I1579">
            <v>16</v>
          </cell>
          <cell r="J1579">
            <v>37</v>
          </cell>
          <cell r="K1579">
            <v>889</v>
          </cell>
        </row>
        <row r="1580">
          <cell r="B1580" t="str">
            <v>150516</v>
          </cell>
          <cell r="C1580">
            <v>211</v>
          </cell>
          <cell r="D1580">
            <v>25</v>
          </cell>
          <cell r="E1580">
            <v>4</v>
          </cell>
          <cell r="F1580">
            <v>27</v>
          </cell>
          <cell r="G1580">
            <v>15</v>
          </cell>
          <cell r="H1580">
            <v>2</v>
          </cell>
          <cell r="I1580">
            <v>88</v>
          </cell>
          <cell r="J1580">
            <v>0</v>
          </cell>
          <cell r="K1580">
            <v>372</v>
          </cell>
        </row>
        <row r="1581">
          <cell r="B1581" t="str">
            <v>150601</v>
          </cell>
          <cell r="C1581">
            <v>17319</v>
          </cell>
          <cell r="D1581">
            <v>1799</v>
          </cell>
          <cell r="E1581">
            <v>465</v>
          </cell>
          <cell r="F1581">
            <v>250</v>
          </cell>
          <cell r="G1581">
            <v>4220</v>
          </cell>
          <cell r="H1581">
            <v>58</v>
          </cell>
          <cell r="I1581">
            <v>1140</v>
          </cell>
          <cell r="J1581">
            <v>124</v>
          </cell>
          <cell r="K1581">
            <v>25375</v>
          </cell>
        </row>
        <row r="1582">
          <cell r="B1582" t="str">
            <v>150602</v>
          </cell>
          <cell r="C1582">
            <v>146</v>
          </cell>
          <cell r="D1582">
            <v>89</v>
          </cell>
          <cell r="E1582">
            <v>23</v>
          </cell>
          <cell r="F1582">
            <v>0</v>
          </cell>
          <cell r="G1582">
            <v>8</v>
          </cell>
          <cell r="H1582">
            <v>1</v>
          </cell>
          <cell r="I1582">
            <v>6</v>
          </cell>
          <cell r="J1582">
            <v>3</v>
          </cell>
          <cell r="K1582">
            <v>276</v>
          </cell>
        </row>
        <row r="1583">
          <cell r="B1583" t="str">
            <v>150603</v>
          </cell>
          <cell r="C1583">
            <v>279</v>
          </cell>
          <cell r="D1583">
            <v>50</v>
          </cell>
          <cell r="E1583">
            <v>0</v>
          </cell>
          <cell r="F1583">
            <v>0</v>
          </cell>
          <cell r="G1583">
            <v>8</v>
          </cell>
          <cell r="H1583">
            <v>2</v>
          </cell>
          <cell r="I1583">
            <v>4</v>
          </cell>
          <cell r="J1583">
            <v>3</v>
          </cell>
          <cell r="K1583">
            <v>346</v>
          </cell>
        </row>
        <row r="1584">
          <cell r="B1584" t="str">
            <v>150604</v>
          </cell>
          <cell r="C1584">
            <v>2788</v>
          </cell>
          <cell r="D1584">
            <v>442</v>
          </cell>
          <cell r="E1584">
            <v>62</v>
          </cell>
          <cell r="F1584">
            <v>74</v>
          </cell>
          <cell r="G1584">
            <v>1087</v>
          </cell>
          <cell r="H1584">
            <v>3</v>
          </cell>
          <cell r="I1584">
            <v>112</v>
          </cell>
          <cell r="J1584">
            <v>21</v>
          </cell>
          <cell r="K1584">
            <v>4589</v>
          </cell>
        </row>
        <row r="1585">
          <cell r="B1585" t="str">
            <v>150605</v>
          </cell>
          <cell r="C1585">
            <v>11790</v>
          </cell>
          <cell r="D1585">
            <v>848</v>
          </cell>
          <cell r="E1585">
            <v>160</v>
          </cell>
          <cell r="F1585">
            <v>664</v>
          </cell>
          <cell r="G1585">
            <v>894</v>
          </cell>
          <cell r="H1585">
            <v>36</v>
          </cell>
          <cell r="I1585">
            <v>25</v>
          </cell>
          <cell r="J1585">
            <v>82</v>
          </cell>
          <cell r="K1585">
            <v>14499</v>
          </cell>
        </row>
        <row r="1586">
          <cell r="B1586" t="str">
            <v>150606</v>
          </cell>
          <cell r="C1586">
            <v>149</v>
          </cell>
          <cell r="D1586">
            <v>33</v>
          </cell>
          <cell r="E1586">
            <v>24</v>
          </cell>
          <cell r="F1586">
            <v>1</v>
          </cell>
          <cell r="G1586">
            <v>41</v>
          </cell>
          <cell r="H1586">
            <v>172</v>
          </cell>
          <cell r="I1586">
            <v>253</v>
          </cell>
          <cell r="J1586">
            <v>0</v>
          </cell>
          <cell r="K1586">
            <v>673</v>
          </cell>
        </row>
        <row r="1587">
          <cell r="B1587" t="str">
            <v>150607</v>
          </cell>
          <cell r="C1587">
            <v>118</v>
          </cell>
          <cell r="D1587">
            <v>17</v>
          </cell>
          <cell r="E1587">
            <v>0</v>
          </cell>
          <cell r="F1587">
            <v>0</v>
          </cell>
          <cell r="G1587">
            <v>1</v>
          </cell>
          <cell r="H1587">
            <v>0</v>
          </cell>
          <cell r="I1587">
            <v>11</v>
          </cell>
          <cell r="J1587">
            <v>0</v>
          </cell>
          <cell r="K1587">
            <v>147</v>
          </cell>
        </row>
        <row r="1588">
          <cell r="B1588" t="str">
            <v>150608</v>
          </cell>
          <cell r="C1588">
            <v>162</v>
          </cell>
          <cell r="D1588">
            <v>150</v>
          </cell>
          <cell r="E1588">
            <v>93</v>
          </cell>
          <cell r="F1588">
            <v>0</v>
          </cell>
          <cell r="G1588">
            <v>10</v>
          </cell>
          <cell r="H1588">
            <v>5</v>
          </cell>
          <cell r="I1588">
            <v>1</v>
          </cell>
          <cell r="J1588">
            <v>1</v>
          </cell>
          <cell r="K1588">
            <v>422</v>
          </cell>
        </row>
        <row r="1589">
          <cell r="B1589" t="str">
            <v>150609</v>
          </cell>
          <cell r="C1589">
            <v>133</v>
          </cell>
          <cell r="D1589">
            <v>35</v>
          </cell>
          <cell r="E1589">
            <v>2</v>
          </cell>
          <cell r="F1589">
            <v>0</v>
          </cell>
          <cell r="G1589">
            <v>0</v>
          </cell>
          <cell r="H1589">
            <v>1</v>
          </cell>
          <cell r="I1589">
            <v>4</v>
          </cell>
          <cell r="J1589">
            <v>1</v>
          </cell>
          <cell r="K1589">
            <v>176</v>
          </cell>
        </row>
        <row r="1590">
          <cell r="B1590" t="str">
            <v>150610</v>
          </cell>
          <cell r="C1590">
            <v>124</v>
          </cell>
          <cell r="D1590">
            <v>13</v>
          </cell>
          <cell r="E1590">
            <v>1</v>
          </cell>
          <cell r="F1590">
            <v>0</v>
          </cell>
          <cell r="G1590">
            <v>7</v>
          </cell>
          <cell r="H1590">
            <v>11</v>
          </cell>
          <cell r="I1590">
            <v>0</v>
          </cell>
          <cell r="J1590">
            <v>1</v>
          </cell>
          <cell r="K1590">
            <v>157</v>
          </cell>
        </row>
        <row r="1591">
          <cell r="B1591" t="str">
            <v>150611</v>
          </cell>
          <cell r="C1591">
            <v>184</v>
          </cell>
          <cell r="D1591">
            <v>24</v>
          </cell>
          <cell r="E1591">
            <v>28</v>
          </cell>
          <cell r="F1591">
            <v>0</v>
          </cell>
          <cell r="G1591">
            <v>27</v>
          </cell>
          <cell r="H1591">
            <v>9</v>
          </cell>
          <cell r="I1591">
            <v>32</v>
          </cell>
          <cell r="J1591">
            <v>1</v>
          </cell>
          <cell r="K1591">
            <v>305</v>
          </cell>
        </row>
        <row r="1592">
          <cell r="B1592" t="str">
            <v>150612</v>
          </cell>
          <cell r="C1592">
            <v>163</v>
          </cell>
          <cell r="D1592">
            <v>7</v>
          </cell>
          <cell r="E1592">
            <v>0</v>
          </cell>
          <cell r="F1592">
            <v>0</v>
          </cell>
          <cell r="G1592">
            <v>3</v>
          </cell>
          <cell r="H1592">
            <v>1</v>
          </cell>
          <cell r="I1592">
            <v>9</v>
          </cell>
          <cell r="J1592">
            <v>0</v>
          </cell>
          <cell r="K1592">
            <v>183</v>
          </cell>
        </row>
        <row r="1593">
          <cell r="B1593" t="str">
            <v>150701</v>
          </cell>
          <cell r="C1593">
            <v>741</v>
          </cell>
          <cell r="D1593">
            <v>128</v>
          </cell>
          <cell r="E1593">
            <v>16</v>
          </cell>
          <cell r="F1593">
            <v>1</v>
          </cell>
          <cell r="G1593">
            <v>181</v>
          </cell>
          <cell r="H1593">
            <v>107</v>
          </cell>
          <cell r="I1593">
            <v>52</v>
          </cell>
          <cell r="J1593">
            <v>6</v>
          </cell>
          <cell r="K1593">
            <v>1232</v>
          </cell>
        </row>
        <row r="1594">
          <cell r="B1594" t="str">
            <v>150702</v>
          </cell>
          <cell r="C1594">
            <v>269</v>
          </cell>
          <cell r="D1594">
            <v>19</v>
          </cell>
          <cell r="E1594">
            <v>0</v>
          </cell>
          <cell r="F1594">
            <v>2</v>
          </cell>
          <cell r="G1594">
            <v>19</v>
          </cell>
          <cell r="H1594">
            <v>13</v>
          </cell>
          <cell r="I1594">
            <v>57</v>
          </cell>
          <cell r="J1594">
            <v>1</v>
          </cell>
          <cell r="K1594">
            <v>380</v>
          </cell>
        </row>
        <row r="1595">
          <cell r="B1595" t="str">
            <v>150703</v>
          </cell>
          <cell r="C1595">
            <v>182</v>
          </cell>
          <cell r="D1595">
            <v>32</v>
          </cell>
          <cell r="E1595">
            <v>13</v>
          </cell>
          <cell r="F1595">
            <v>0</v>
          </cell>
          <cell r="G1595">
            <v>6</v>
          </cell>
          <cell r="H1595">
            <v>5</v>
          </cell>
          <cell r="I1595">
            <v>6</v>
          </cell>
          <cell r="J1595">
            <v>2</v>
          </cell>
          <cell r="K1595">
            <v>246</v>
          </cell>
        </row>
        <row r="1596">
          <cell r="B1596" t="str">
            <v>150704</v>
          </cell>
          <cell r="C1596">
            <v>115</v>
          </cell>
          <cell r="D1596">
            <v>27</v>
          </cell>
          <cell r="E1596">
            <v>1</v>
          </cell>
          <cell r="F1596">
            <v>0</v>
          </cell>
          <cell r="G1596">
            <v>11</v>
          </cell>
          <cell r="H1596">
            <v>1</v>
          </cell>
          <cell r="I1596">
            <v>1</v>
          </cell>
          <cell r="J1596">
            <v>2</v>
          </cell>
          <cell r="K1596">
            <v>158</v>
          </cell>
        </row>
        <row r="1597">
          <cell r="B1597" t="str">
            <v>150705</v>
          </cell>
          <cell r="C1597">
            <v>146</v>
          </cell>
          <cell r="D1597">
            <v>406</v>
          </cell>
          <cell r="E1597">
            <v>7</v>
          </cell>
          <cell r="F1597">
            <v>0</v>
          </cell>
          <cell r="G1597">
            <v>39</v>
          </cell>
          <cell r="H1597">
            <v>89</v>
          </cell>
          <cell r="I1597">
            <v>79</v>
          </cell>
          <cell r="J1597">
            <v>1</v>
          </cell>
          <cell r="K1597">
            <v>767</v>
          </cell>
        </row>
        <row r="1598">
          <cell r="B1598" t="str">
            <v>150706</v>
          </cell>
          <cell r="C1598">
            <v>113</v>
          </cell>
          <cell r="D1598">
            <v>7</v>
          </cell>
          <cell r="E1598">
            <v>13</v>
          </cell>
          <cell r="F1598">
            <v>1</v>
          </cell>
          <cell r="G1598">
            <v>18</v>
          </cell>
          <cell r="H1598">
            <v>2</v>
          </cell>
          <cell r="I1598">
            <v>10</v>
          </cell>
          <cell r="J1598">
            <v>0</v>
          </cell>
          <cell r="K1598">
            <v>164</v>
          </cell>
        </row>
        <row r="1599">
          <cell r="B1599" t="str">
            <v>150707</v>
          </cell>
          <cell r="C1599">
            <v>73</v>
          </cell>
          <cell r="D1599">
            <v>57</v>
          </cell>
          <cell r="E1599">
            <v>29</v>
          </cell>
          <cell r="F1599">
            <v>0</v>
          </cell>
          <cell r="G1599">
            <v>3</v>
          </cell>
          <cell r="H1599">
            <v>4</v>
          </cell>
          <cell r="I1599">
            <v>3</v>
          </cell>
          <cell r="J1599">
            <v>0</v>
          </cell>
          <cell r="K1599">
            <v>169</v>
          </cell>
        </row>
        <row r="1600">
          <cell r="B1600" t="str">
            <v>150708</v>
          </cell>
          <cell r="C1600">
            <v>161</v>
          </cell>
          <cell r="D1600">
            <v>56</v>
          </cell>
          <cell r="E1600">
            <v>59</v>
          </cell>
          <cell r="F1600">
            <v>0</v>
          </cell>
          <cell r="G1600">
            <v>6</v>
          </cell>
          <cell r="H1600">
            <v>1</v>
          </cell>
          <cell r="I1600">
            <v>0</v>
          </cell>
          <cell r="J1600">
            <v>1</v>
          </cell>
          <cell r="K1600">
            <v>284</v>
          </cell>
        </row>
        <row r="1601">
          <cell r="B1601" t="str">
            <v>150709</v>
          </cell>
          <cell r="C1601">
            <v>346</v>
          </cell>
          <cell r="D1601">
            <v>11</v>
          </cell>
          <cell r="E1601">
            <v>19</v>
          </cell>
          <cell r="F1601">
            <v>0</v>
          </cell>
          <cell r="G1601">
            <v>14</v>
          </cell>
          <cell r="H1601">
            <v>19</v>
          </cell>
          <cell r="I1601">
            <v>36</v>
          </cell>
          <cell r="J1601">
            <v>3</v>
          </cell>
          <cell r="K1601">
            <v>448</v>
          </cell>
        </row>
        <row r="1602">
          <cell r="B1602" t="str">
            <v>150710</v>
          </cell>
          <cell r="C1602">
            <v>39</v>
          </cell>
          <cell r="D1602">
            <v>198</v>
          </cell>
          <cell r="E1602">
            <v>12</v>
          </cell>
          <cell r="F1602">
            <v>0</v>
          </cell>
          <cell r="G1602">
            <v>0</v>
          </cell>
          <cell r="H1602">
            <v>0</v>
          </cell>
          <cell r="I1602">
            <v>13</v>
          </cell>
          <cell r="J1602">
            <v>0</v>
          </cell>
          <cell r="K1602">
            <v>262</v>
          </cell>
        </row>
        <row r="1603">
          <cell r="B1603" t="str">
            <v>150711</v>
          </cell>
          <cell r="C1603">
            <v>192</v>
          </cell>
          <cell r="D1603">
            <v>9</v>
          </cell>
          <cell r="E1603">
            <v>2</v>
          </cell>
          <cell r="F1603">
            <v>0</v>
          </cell>
          <cell r="G1603">
            <v>47</v>
          </cell>
          <cell r="H1603">
            <v>3</v>
          </cell>
          <cell r="I1603">
            <v>5</v>
          </cell>
          <cell r="J1603">
            <v>0</v>
          </cell>
          <cell r="K1603">
            <v>258</v>
          </cell>
        </row>
        <row r="1604">
          <cell r="B1604" t="str">
            <v>150712</v>
          </cell>
          <cell r="C1604">
            <v>179</v>
          </cell>
          <cell r="D1604">
            <v>8</v>
          </cell>
          <cell r="E1604">
            <v>0</v>
          </cell>
          <cell r="F1604">
            <v>0</v>
          </cell>
          <cell r="G1604">
            <v>0</v>
          </cell>
          <cell r="H1604">
            <v>4</v>
          </cell>
          <cell r="I1604">
            <v>5</v>
          </cell>
          <cell r="J1604">
            <v>2</v>
          </cell>
          <cell r="K1604">
            <v>198</v>
          </cell>
        </row>
        <row r="1605">
          <cell r="B1605" t="str">
            <v>150713</v>
          </cell>
          <cell r="C1605">
            <v>48</v>
          </cell>
          <cell r="D1605">
            <v>49</v>
          </cell>
          <cell r="E1605">
            <v>67</v>
          </cell>
          <cell r="F1605">
            <v>0</v>
          </cell>
          <cell r="G1605">
            <v>215</v>
          </cell>
          <cell r="H1605">
            <v>75</v>
          </cell>
          <cell r="I1605">
            <v>5</v>
          </cell>
          <cell r="J1605">
            <v>1</v>
          </cell>
          <cell r="K1605">
            <v>460</v>
          </cell>
        </row>
        <row r="1606">
          <cell r="B1606" t="str">
            <v>150714</v>
          </cell>
          <cell r="C1606">
            <v>1171</v>
          </cell>
          <cell r="D1606">
            <v>205</v>
          </cell>
          <cell r="E1606">
            <v>35</v>
          </cell>
          <cell r="F1606">
            <v>25</v>
          </cell>
          <cell r="G1606">
            <v>49</v>
          </cell>
          <cell r="H1606">
            <v>70</v>
          </cell>
          <cell r="I1606">
            <v>19</v>
          </cell>
          <cell r="J1606">
            <v>1</v>
          </cell>
          <cell r="K1606">
            <v>1575</v>
          </cell>
        </row>
        <row r="1607">
          <cell r="B1607" t="str">
            <v>150715</v>
          </cell>
          <cell r="C1607">
            <v>270</v>
          </cell>
          <cell r="D1607">
            <v>46</v>
          </cell>
          <cell r="E1607">
            <v>22</v>
          </cell>
          <cell r="F1607">
            <v>0</v>
          </cell>
          <cell r="G1607">
            <v>59</v>
          </cell>
          <cell r="H1607">
            <v>37</v>
          </cell>
          <cell r="I1607">
            <v>6</v>
          </cell>
          <cell r="J1607">
            <v>2</v>
          </cell>
          <cell r="K1607">
            <v>442</v>
          </cell>
        </row>
        <row r="1608">
          <cell r="B1608" t="str">
            <v>150716</v>
          </cell>
          <cell r="C1608">
            <v>58</v>
          </cell>
          <cell r="D1608">
            <v>10</v>
          </cell>
          <cell r="E1608">
            <v>55</v>
          </cell>
          <cell r="F1608">
            <v>353</v>
          </cell>
          <cell r="G1608">
            <v>11</v>
          </cell>
          <cell r="H1608">
            <v>2</v>
          </cell>
          <cell r="I1608">
            <v>11</v>
          </cell>
          <cell r="J1608">
            <v>0</v>
          </cell>
          <cell r="K1608">
            <v>500</v>
          </cell>
        </row>
        <row r="1609">
          <cell r="B1609" t="str">
            <v>150717</v>
          </cell>
          <cell r="C1609">
            <v>269</v>
          </cell>
          <cell r="D1609">
            <v>69</v>
          </cell>
          <cell r="E1609">
            <v>4</v>
          </cell>
          <cell r="F1609">
            <v>1</v>
          </cell>
          <cell r="G1609">
            <v>40</v>
          </cell>
          <cell r="H1609">
            <v>5</v>
          </cell>
          <cell r="I1609">
            <v>13</v>
          </cell>
          <cell r="J1609">
            <v>2</v>
          </cell>
          <cell r="K1609">
            <v>403</v>
          </cell>
        </row>
        <row r="1610">
          <cell r="B1610" t="str">
            <v>150718</v>
          </cell>
          <cell r="C1610">
            <v>231</v>
          </cell>
          <cell r="D1610">
            <v>79</v>
          </cell>
          <cell r="E1610">
            <v>4</v>
          </cell>
          <cell r="F1610">
            <v>0</v>
          </cell>
          <cell r="G1610">
            <v>46</v>
          </cell>
          <cell r="H1610">
            <v>13</v>
          </cell>
          <cell r="I1610">
            <v>43</v>
          </cell>
          <cell r="J1610">
            <v>8</v>
          </cell>
          <cell r="K1610">
            <v>424</v>
          </cell>
        </row>
        <row r="1611">
          <cell r="B1611" t="str">
            <v>150719</v>
          </cell>
          <cell r="C1611">
            <v>54</v>
          </cell>
          <cell r="D1611">
            <v>26</v>
          </cell>
          <cell r="E1611">
            <v>17</v>
          </cell>
          <cell r="F1611">
            <v>0</v>
          </cell>
          <cell r="G1611">
            <v>1</v>
          </cell>
          <cell r="H1611">
            <v>37</v>
          </cell>
          <cell r="I1611">
            <v>3</v>
          </cell>
          <cell r="J1611">
            <v>1</v>
          </cell>
          <cell r="K1611">
            <v>139</v>
          </cell>
        </row>
        <row r="1612">
          <cell r="B1612" t="str">
            <v>150720</v>
          </cell>
          <cell r="C1612">
            <v>79</v>
          </cell>
          <cell r="D1612">
            <v>34</v>
          </cell>
          <cell r="E1612">
            <v>1</v>
          </cell>
          <cell r="F1612">
            <v>0</v>
          </cell>
          <cell r="G1612">
            <v>8</v>
          </cell>
          <cell r="H1612">
            <v>1</v>
          </cell>
          <cell r="I1612">
            <v>5</v>
          </cell>
          <cell r="J1612">
            <v>1</v>
          </cell>
          <cell r="K1612">
            <v>129</v>
          </cell>
        </row>
        <row r="1613">
          <cell r="B1613" t="str">
            <v>150721</v>
          </cell>
          <cell r="C1613">
            <v>366</v>
          </cell>
          <cell r="D1613">
            <v>20</v>
          </cell>
          <cell r="E1613">
            <v>0</v>
          </cell>
          <cell r="F1613">
            <v>0</v>
          </cell>
          <cell r="G1613">
            <v>34</v>
          </cell>
          <cell r="H1613">
            <v>11</v>
          </cell>
          <cell r="I1613">
            <v>33</v>
          </cell>
          <cell r="J1613">
            <v>4</v>
          </cell>
          <cell r="K1613">
            <v>468</v>
          </cell>
        </row>
        <row r="1614">
          <cell r="B1614" t="str">
            <v>150722</v>
          </cell>
          <cell r="C1614">
            <v>601</v>
          </cell>
          <cell r="D1614">
            <v>374</v>
          </cell>
          <cell r="E1614">
            <v>12</v>
          </cell>
          <cell r="F1614">
            <v>1</v>
          </cell>
          <cell r="G1614">
            <v>80</v>
          </cell>
          <cell r="H1614">
            <v>30</v>
          </cell>
          <cell r="I1614">
            <v>23</v>
          </cell>
          <cell r="J1614">
            <v>11</v>
          </cell>
          <cell r="K1614">
            <v>1132</v>
          </cell>
        </row>
        <row r="1615">
          <cell r="B1615" t="str">
            <v>150723</v>
          </cell>
          <cell r="C1615">
            <v>46</v>
          </cell>
          <cell r="D1615">
            <v>19</v>
          </cell>
          <cell r="E1615">
            <v>11</v>
          </cell>
          <cell r="F1615">
            <v>0</v>
          </cell>
          <cell r="G1615">
            <v>236</v>
          </cell>
          <cell r="H1615">
            <v>78</v>
          </cell>
          <cell r="I1615">
            <v>46</v>
          </cell>
          <cell r="J1615">
            <v>3</v>
          </cell>
          <cell r="K1615">
            <v>439</v>
          </cell>
        </row>
        <row r="1616">
          <cell r="B1616" t="str">
            <v>150724</v>
          </cell>
          <cell r="C1616">
            <v>170</v>
          </cell>
          <cell r="D1616">
            <v>89</v>
          </cell>
          <cell r="E1616">
            <v>13</v>
          </cell>
          <cell r="F1616">
            <v>0</v>
          </cell>
          <cell r="G1616">
            <v>3</v>
          </cell>
          <cell r="H1616">
            <v>5</v>
          </cell>
          <cell r="I1616">
            <v>36</v>
          </cell>
          <cell r="J1616">
            <v>1</v>
          </cell>
          <cell r="K1616">
            <v>317</v>
          </cell>
        </row>
        <row r="1617">
          <cell r="B1617" t="str">
            <v>150725</v>
          </cell>
          <cell r="C1617">
            <v>87</v>
          </cell>
          <cell r="D1617">
            <v>0</v>
          </cell>
          <cell r="E1617">
            <v>0</v>
          </cell>
          <cell r="F1617">
            <v>0</v>
          </cell>
          <cell r="G1617">
            <v>0</v>
          </cell>
          <cell r="H1617">
            <v>1</v>
          </cell>
          <cell r="I1617">
            <v>5</v>
          </cell>
          <cell r="J1617">
            <v>0</v>
          </cell>
          <cell r="K1617">
            <v>93</v>
          </cell>
        </row>
        <row r="1618">
          <cell r="B1618" t="str">
            <v>150726</v>
          </cell>
          <cell r="C1618">
            <v>122</v>
          </cell>
          <cell r="D1618">
            <v>56</v>
          </cell>
          <cell r="E1618">
            <v>25</v>
          </cell>
          <cell r="F1618">
            <v>2</v>
          </cell>
          <cell r="G1618">
            <v>38</v>
          </cell>
          <cell r="H1618">
            <v>7</v>
          </cell>
          <cell r="I1618">
            <v>7</v>
          </cell>
          <cell r="J1618">
            <v>4</v>
          </cell>
          <cell r="K1618">
            <v>261</v>
          </cell>
        </row>
        <row r="1619">
          <cell r="B1619" t="str">
            <v>150727</v>
          </cell>
          <cell r="C1619">
            <v>526</v>
          </cell>
          <cell r="D1619">
            <v>35</v>
          </cell>
          <cell r="E1619">
            <v>1</v>
          </cell>
          <cell r="F1619">
            <v>0</v>
          </cell>
          <cell r="G1619">
            <v>1</v>
          </cell>
          <cell r="H1619">
            <v>12</v>
          </cell>
          <cell r="I1619">
            <v>4</v>
          </cell>
          <cell r="J1619">
            <v>4</v>
          </cell>
          <cell r="K1619">
            <v>583</v>
          </cell>
        </row>
        <row r="1620">
          <cell r="B1620" t="str">
            <v>150728</v>
          </cell>
          <cell r="C1620">
            <v>1976</v>
          </cell>
          <cell r="D1620">
            <v>358</v>
          </cell>
          <cell r="E1620">
            <v>134</v>
          </cell>
          <cell r="F1620">
            <v>5</v>
          </cell>
          <cell r="G1620">
            <v>27</v>
          </cell>
          <cell r="H1620">
            <v>260</v>
          </cell>
          <cell r="I1620">
            <v>49</v>
          </cell>
          <cell r="J1620">
            <v>15</v>
          </cell>
          <cell r="K1620">
            <v>2824</v>
          </cell>
        </row>
        <row r="1621">
          <cell r="B1621" t="str">
            <v>150729</v>
          </cell>
          <cell r="C1621">
            <v>107</v>
          </cell>
          <cell r="D1621">
            <v>24</v>
          </cell>
          <cell r="E1621">
            <v>2</v>
          </cell>
          <cell r="F1621">
            <v>0</v>
          </cell>
          <cell r="G1621">
            <v>4</v>
          </cell>
          <cell r="H1621">
            <v>2</v>
          </cell>
          <cell r="I1621">
            <v>0</v>
          </cell>
          <cell r="J1621">
            <v>5</v>
          </cell>
          <cell r="K1621">
            <v>144</v>
          </cell>
        </row>
        <row r="1622">
          <cell r="B1622" t="str">
            <v>150730</v>
          </cell>
          <cell r="C1622">
            <v>116</v>
          </cell>
          <cell r="D1622">
            <v>35</v>
          </cell>
          <cell r="E1622">
            <v>8</v>
          </cell>
          <cell r="F1622">
            <v>0</v>
          </cell>
          <cell r="G1622">
            <v>6</v>
          </cell>
          <cell r="H1622">
            <v>9</v>
          </cell>
          <cell r="I1622">
            <v>5</v>
          </cell>
          <cell r="J1622">
            <v>0</v>
          </cell>
          <cell r="K1622">
            <v>179</v>
          </cell>
        </row>
        <row r="1623">
          <cell r="B1623" t="str">
            <v>150731</v>
          </cell>
          <cell r="C1623">
            <v>145</v>
          </cell>
          <cell r="D1623">
            <v>126</v>
          </cell>
          <cell r="E1623">
            <v>23</v>
          </cell>
          <cell r="F1623">
            <v>307</v>
          </cell>
          <cell r="G1623">
            <v>223</v>
          </cell>
          <cell r="H1623">
            <v>22</v>
          </cell>
          <cell r="I1623">
            <v>10</v>
          </cell>
          <cell r="J1623">
            <v>30</v>
          </cell>
          <cell r="K1623">
            <v>886</v>
          </cell>
        </row>
        <row r="1624">
          <cell r="B1624" t="str">
            <v>150732</v>
          </cell>
          <cell r="C1624">
            <v>244</v>
          </cell>
          <cell r="D1624">
            <v>52</v>
          </cell>
          <cell r="E1624">
            <v>13</v>
          </cell>
          <cell r="F1624">
            <v>4</v>
          </cell>
          <cell r="G1624">
            <v>86</v>
          </cell>
          <cell r="H1624">
            <v>36</v>
          </cell>
          <cell r="I1624">
            <v>12</v>
          </cell>
          <cell r="J1624">
            <v>3</v>
          </cell>
          <cell r="K1624">
            <v>450</v>
          </cell>
        </row>
        <row r="1625">
          <cell r="B1625" t="str">
            <v>150801</v>
          </cell>
          <cell r="C1625">
            <v>12819</v>
          </cell>
          <cell r="D1625">
            <v>1515</v>
          </cell>
          <cell r="E1625">
            <v>2132</v>
          </cell>
          <cell r="F1625">
            <v>909</v>
          </cell>
          <cell r="G1625">
            <v>116</v>
          </cell>
          <cell r="H1625">
            <v>139</v>
          </cell>
          <cell r="I1625">
            <v>26</v>
          </cell>
          <cell r="J1625">
            <v>141</v>
          </cell>
          <cell r="K1625">
            <v>17797</v>
          </cell>
        </row>
        <row r="1626">
          <cell r="B1626" t="str">
            <v>150802</v>
          </cell>
          <cell r="C1626">
            <v>151</v>
          </cell>
          <cell r="D1626">
            <v>92</v>
          </cell>
          <cell r="E1626">
            <v>87</v>
          </cell>
          <cell r="F1626">
            <v>0</v>
          </cell>
          <cell r="G1626">
            <v>100</v>
          </cell>
          <cell r="H1626">
            <v>59</v>
          </cell>
          <cell r="I1626">
            <v>243</v>
          </cell>
          <cell r="J1626">
            <v>4</v>
          </cell>
          <cell r="K1626">
            <v>736</v>
          </cell>
        </row>
        <row r="1627">
          <cell r="B1627" t="str">
            <v>150803</v>
          </cell>
          <cell r="C1627">
            <v>994</v>
          </cell>
          <cell r="D1627">
            <v>110</v>
          </cell>
          <cell r="E1627">
            <v>6</v>
          </cell>
          <cell r="F1627">
            <v>6</v>
          </cell>
          <cell r="G1627">
            <v>279</v>
          </cell>
          <cell r="H1627">
            <v>10</v>
          </cell>
          <cell r="I1627">
            <v>1</v>
          </cell>
          <cell r="J1627">
            <v>28</v>
          </cell>
          <cell r="K1627">
            <v>1434</v>
          </cell>
        </row>
        <row r="1628">
          <cell r="B1628" t="str">
            <v>150804</v>
          </cell>
          <cell r="C1628">
            <v>301</v>
          </cell>
          <cell r="D1628">
            <v>26</v>
          </cell>
          <cell r="E1628">
            <v>1</v>
          </cell>
          <cell r="F1628">
            <v>0</v>
          </cell>
          <cell r="G1628">
            <v>38</v>
          </cell>
          <cell r="H1628">
            <v>5</v>
          </cell>
          <cell r="I1628">
            <v>44</v>
          </cell>
          <cell r="J1628">
            <v>19</v>
          </cell>
          <cell r="K1628">
            <v>434</v>
          </cell>
        </row>
        <row r="1629">
          <cell r="B1629" t="str">
            <v>150805</v>
          </cell>
          <cell r="C1629">
            <v>6166</v>
          </cell>
          <cell r="D1629">
            <v>591</v>
          </cell>
          <cell r="E1629">
            <v>18</v>
          </cell>
          <cell r="F1629">
            <v>204</v>
          </cell>
          <cell r="G1629">
            <v>51</v>
          </cell>
          <cell r="H1629">
            <v>1</v>
          </cell>
          <cell r="I1629">
            <v>1</v>
          </cell>
          <cell r="J1629">
            <v>39</v>
          </cell>
          <cell r="K1629">
            <v>7071</v>
          </cell>
        </row>
        <row r="1630">
          <cell r="B1630" t="str">
            <v>150806</v>
          </cell>
          <cell r="C1630">
            <v>7251</v>
          </cell>
          <cell r="D1630">
            <v>599</v>
          </cell>
          <cell r="E1630">
            <v>126</v>
          </cell>
          <cell r="F1630">
            <v>133</v>
          </cell>
          <cell r="G1630">
            <v>322</v>
          </cell>
          <cell r="H1630">
            <v>18</v>
          </cell>
          <cell r="I1630">
            <v>69</v>
          </cell>
          <cell r="J1630">
            <v>21</v>
          </cell>
          <cell r="K1630">
            <v>8539</v>
          </cell>
        </row>
        <row r="1631">
          <cell r="B1631" t="str">
            <v>150807</v>
          </cell>
          <cell r="C1631">
            <v>298</v>
          </cell>
          <cell r="D1631">
            <v>90</v>
          </cell>
          <cell r="E1631">
            <v>127</v>
          </cell>
          <cell r="F1631">
            <v>0</v>
          </cell>
          <cell r="G1631">
            <v>33</v>
          </cell>
          <cell r="H1631">
            <v>10</v>
          </cell>
          <cell r="I1631">
            <v>65</v>
          </cell>
          <cell r="J1631">
            <v>1</v>
          </cell>
          <cell r="K1631">
            <v>624</v>
          </cell>
        </row>
        <row r="1632">
          <cell r="B1632" t="str">
            <v>150808</v>
          </cell>
          <cell r="C1632">
            <v>326</v>
          </cell>
          <cell r="D1632">
            <v>102</v>
          </cell>
          <cell r="E1632">
            <v>44</v>
          </cell>
          <cell r="F1632">
            <v>0</v>
          </cell>
          <cell r="G1632">
            <v>91</v>
          </cell>
          <cell r="H1632">
            <v>12</v>
          </cell>
          <cell r="I1632">
            <v>21</v>
          </cell>
          <cell r="J1632">
            <v>1</v>
          </cell>
          <cell r="K1632">
            <v>597</v>
          </cell>
        </row>
        <row r="1633">
          <cell r="B1633" t="str">
            <v>150809</v>
          </cell>
          <cell r="C1633">
            <v>224</v>
          </cell>
          <cell r="D1633">
            <v>17</v>
          </cell>
          <cell r="E1633">
            <v>4</v>
          </cell>
          <cell r="F1633">
            <v>0</v>
          </cell>
          <cell r="G1633">
            <v>29</v>
          </cell>
          <cell r="H1633">
            <v>10</v>
          </cell>
          <cell r="I1633">
            <v>3</v>
          </cell>
          <cell r="J1633">
            <v>1</v>
          </cell>
          <cell r="K1633">
            <v>288</v>
          </cell>
        </row>
        <row r="1634">
          <cell r="B1634" t="str">
            <v>150810</v>
          </cell>
          <cell r="C1634">
            <v>5777</v>
          </cell>
          <cell r="D1634">
            <v>623</v>
          </cell>
          <cell r="E1634">
            <v>519</v>
          </cell>
          <cell r="F1634">
            <v>2239</v>
          </cell>
          <cell r="G1634">
            <v>139</v>
          </cell>
          <cell r="H1634">
            <v>11</v>
          </cell>
          <cell r="I1634">
            <v>467</v>
          </cell>
          <cell r="J1634">
            <v>115</v>
          </cell>
          <cell r="K1634">
            <v>9890</v>
          </cell>
        </row>
        <row r="1635">
          <cell r="B1635" t="str">
            <v>150811</v>
          </cell>
          <cell r="C1635">
            <v>3852</v>
          </cell>
          <cell r="D1635">
            <v>586</v>
          </cell>
          <cell r="E1635">
            <v>153</v>
          </cell>
          <cell r="F1635">
            <v>165</v>
          </cell>
          <cell r="G1635">
            <v>879</v>
          </cell>
          <cell r="H1635">
            <v>95</v>
          </cell>
          <cell r="I1635">
            <v>470</v>
          </cell>
          <cell r="J1635">
            <v>36</v>
          </cell>
          <cell r="K1635">
            <v>6236</v>
          </cell>
        </row>
        <row r="1636">
          <cell r="B1636" t="str">
            <v>150812</v>
          </cell>
          <cell r="C1636">
            <v>4966</v>
          </cell>
          <cell r="D1636">
            <v>473</v>
          </cell>
          <cell r="E1636">
            <v>113</v>
          </cell>
          <cell r="F1636">
            <v>579</v>
          </cell>
          <cell r="G1636">
            <v>531</v>
          </cell>
          <cell r="H1636">
            <v>56</v>
          </cell>
          <cell r="I1636">
            <v>377</v>
          </cell>
          <cell r="J1636">
            <v>146</v>
          </cell>
          <cell r="K1636">
            <v>7241</v>
          </cell>
        </row>
        <row r="1637">
          <cell r="B1637" t="str">
            <v>150901</v>
          </cell>
          <cell r="C1637">
            <v>1482</v>
          </cell>
          <cell r="D1637">
            <v>1231</v>
          </cell>
          <cell r="E1637">
            <v>29</v>
          </cell>
          <cell r="F1637">
            <v>0</v>
          </cell>
          <cell r="G1637">
            <v>99</v>
          </cell>
          <cell r="H1637">
            <v>51</v>
          </cell>
          <cell r="I1637">
            <v>41</v>
          </cell>
          <cell r="J1637">
            <v>17</v>
          </cell>
          <cell r="K1637">
            <v>2950</v>
          </cell>
        </row>
        <row r="1638">
          <cell r="B1638" t="str">
            <v>150902</v>
          </cell>
          <cell r="C1638">
            <v>221</v>
          </cell>
          <cell r="D1638">
            <v>7</v>
          </cell>
          <cell r="E1638">
            <v>0</v>
          </cell>
          <cell r="F1638">
            <v>0</v>
          </cell>
          <cell r="G1638">
            <v>4</v>
          </cell>
          <cell r="H1638">
            <v>2</v>
          </cell>
          <cell r="I1638">
            <v>0</v>
          </cell>
          <cell r="J1638">
            <v>1</v>
          </cell>
          <cell r="K1638">
            <v>235</v>
          </cell>
        </row>
        <row r="1639">
          <cell r="B1639" t="str">
            <v>150903</v>
          </cell>
          <cell r="C1639">
            <v>137</v>
          </cell>
          <cell r="D1639">
            <v>33</v>
          </cell>
          <cell r="E1639">
            <v>5</v>
          </cell>
          <cell r="F1639">
            <v>0</v>
          </cell>
          <cell r="G1639">
            <v>12</v>
          </cell>
          <cell r="H1639">
            <v>0</v>
          </cell>
          <cell r="I1639">
            <v>6</v>
          </cell>
          <cell r="J1639">
            <v>0</v>
          </cell>
          <cell r="K1639">
            <v>193</v>
          </cell>
        </row>
        <row r="1640">
          <cell r="B1640" t="str">
            <v>150904</v>
          </cell>
          <cell r="C1640">
            <v>61</v>
          </cell>
          <cell r="D1640">
            <v>127</v>
          </cell>
          <cell r="E1640">
            <v>12</v>
          </cell>
          <cell r="F1640">
            <v>0</v>
          </cell>
          <cell r="G1640">
            <v>30</v>
          </cell>
          <cell r="H1640">
            <v>3</v>
          </cell>
          <cell r="I1640">
            <v>107</v>
          </cell>
          <cell r="J1640">
            <v>1</v>
          </cell>
          <cell r="K1640">
            <v>341</v>
          </cell>
        </row>
        <row r="1641">
          <cell r="B1641" t="str">
            <v>150905</v>
          </cell>
          <cell r="C1641">
            <v>229</v>
          </cell>
          <cell r="D1641">
            <v>62</v>
          </cell>
          <cell r="E1641">
            <v>2</v>
          </cell>
          <cell r="F1641">
            <v>0</v>
          </cell>
          <cell r="G1641">
            <v>12</v>
          </cell>
          <cell r="H1641">
            <v>2</v>
          </cell>
          <cell r="I1641">
            <v>3</v>
          </cell>
          <cell r="J1641">
            <v>0</v>
          </cell>
          <cell r="K1641">
            <v>310</v>
          </cell>
        </row>
        <row r="1642">
          <cell r="B1642" t="str">
            <v>150906</v>
          </cell>
          <cell r="C1642">
            <v>525</v>
          </cell>
          <cell r="D1642">
            <v>26</v>
          </cell>
          <cell r="E1642">
            <v>8</v>
          </cell>
          <cell r="F1642">
            <v>0</v>
          </cell>
          <cell r="G1642">
            <v>9</v>
          </cell>
          <cell r="H1642">
            <v>3</v>
          </cell>
          <cell r="I1642">
            <v>8</v>
          </cell>
          <cell r="J1642">
            <v>0</v>
          </cell>
          <cell r="K1642">
            <v>579</v>
          </cell>
        </row>
        <row r="1643">
          <cell r="B1643" t="str">
            <v>151001</v>
          </cell>
          <cell r="C1643">
            <v>374</v>
          </cell>
          <cell r="D1643">
            <v>23</v>
          </cell>
          <cell r="E1643">
            <v>3</v>
          </cell>
          <cell r="F1643">
            <v>0</v>
          </cell>
          <cell r="G1643">
            <v>20</v>
          </cell>
          <cell r="H1643">
            <v>14</v>
          </cell>
          <cell r="I1643">
            <v>30</v>
          </cell>
          <cell r="J1643">
            <v>0</v>
          </cell>
          <cell r="K1643">
            <v>464</v>
          </cell>
        </row>
        <row r="1644">
          <cell r="B1644" t="str">
            <v>151002</v>
          </cell>
          <cell r="C1644">
            <v>91</v>
          </cell>
          <cell r="D1644">
            <v>1</v>
          </cell>
          <cell r="E1644">
            <v>3</v>
          </cell>
          <cell r="F1644">
            <v>0</v>
          </cell>
          <cell r="G1644">
            <v>0</v>
          </cell>
          <cell r="H1644">
            <v>0</v>
          </cell>
          <cell r="I1644">
            <v>2</v>
          </cell>
          <cell r="J1644">
            <v>0</v>
          </cell>
          <cell r="K1644">
            <v>97</v>
          </cell>
        </row>
        <row r="1645">
          <cell r="B1645" t="str">
            <v>151003</v>
          </cell>
          <cell r="C1645">
            <v>251</v>
          </cell>
          <cell r="D1645">
            <v>34</v>
          </cell>
          <cell r="E1645">
            <v>5</v>
          </cell>
          <cell r="F1645">
            <v>0</v>
          </cell>
          <cell r="G1645">
            <v>3</v>
          </cell>
          <cell r="H1645">
            <v>3</v>
          </cell>
          <cell r="I1645">
            <v>81</v>
          </cell>
          <cell r="J1645">
            <v>15</v>
          </cell>
          <cell r="K1645">
            <v>392</v>
          </cell>
        </row>
        <row r="1646">
          <cell r="B1646" t="str">
            <v>151004</v>
          </cell>
          <cell r="C1646">
            <v>167</v>
          </cell>
          <cell r="D1646">
            <v>11</v>
          </cell>
          <cell r="E1646">
            <v>5</v>
          </cell>
          <cell r="F1646">
            <v>2</v>
          </cell>
          <cell r="G1646">
            <v>3</v>
          </cell>
          <cell r="H1646">
            <v>2</v>
          </cell>
          <cell r="I1646">
            <v>6</v>
          </cell>
          <cell r="J1646">
            <v>1</v>
          </cell>
          <cell r="K1646">
            <v>197</v>
          </cell>
        </row>
        <row r="1647">
          <cell r="B1647" t="str">
            <v>151005</v>
          </cell>
          <cell r="C1647">
            <v>93</v>
          </cell>
          <cell r="D1647">
            <v>3</v>
          </cell>
          <cell r="E1647">
            <v>2</v>
          </cell>
          <cell r="F1647">
            <v>0</v>
          </cell>
          <cell r="G1647">
            <v>17</v>
          </cell>
          <cell r="H1647">
            <v>5</v>
          </cell>
          <cell r="I1647">
            <v>41</v>
          </cell>
          <cell r="J1647">
            <v>0</v>
          </cell>
          <cell r="K1647">
            <v>161</v>
          </cell>
        </row>
        <row r="1648">
          <cell r="B1648" t="str">
            <v>151006</v>
          </cell>
          <cell r="C1648">
            <v>96</v>
          </cell>
          <cell r="D1648">
            <v>12</v>
          </cell>
          <cell r="E1648">
            <v>1</v>
          </cell>
          <cell r="F1648">
            <v>0</v>
          </cell>
          <cell r="G1648">
            <v>46</v>
          </cell>
          <cell r="H1648">
            <v>12</v>
          </cell>
          <cell r="I1648">
            <v>27</v>
          </cell>
          <cell r="J1648">
            <v>2</v>
          </cell>
          <cell r="K1648">
            <v>196</v>
          </cell>
        </row>
        <row r="1649">
          <cell r="B1649" t="str">
            <v>151007</v>
          </cell>
          <cell r="C1649">
            <v>39</v>
          </cell>
          <cell r="D1649">
            <v>5</v>
          </cell>
          <cell r="E1649">
            <v>2</v>
          </cell>
          <cell r="F1649">
            <v>0</v>
          </cell>
          <cell r="G1649">
            <v>5</v>
          </cell>
          <cell r="H1649">
            <v>7</v>
          </cell>
          <cell r="I1649">
            <v>16</v>
          </cell>
          <cell r="J1649">
            <v>1</v>
          </cell>
          <cell r="K1649">
            <v>75</v>
          </cell>
        </row>
        <row r="1650">
          <cell r="B1650" t="str">
            <v>151008</v>
          </cell>
          <cell r="C1650">
            <v>247</v>
          </cell>
          <cell r="D1650">
            <v>44</v>
          </cell>
          <cell r="E1650">
            <v>4</v>
          </cell>
          <cell r="F1650">
            <v>0</v>
          </cell>
          <cell r="G1650">
            <v>29</v>
          </cell>
          <cell r="H1650">
            <v>5</v>
          </cell>
          <cell r="I1650">
            <v>24</v>
          </cell>
          <cell r="J1650">
            <v>0</v>
          </cell>
          <cell r="K1650">
            <v>353</v>
          </cell>
        </row>
        <row r="1651">
          <cell r="B1651" t="str">
            <v>151009</v>
          </cell>
          <cell r="C1651">
            <v>126</v>
          </cell>
          <cell r="D1651">
            <v>33</v>
          </cell>
          <cell r="E1651">
            <v>1</v>
          </cell>
          <cell r="F1651">
            <v>0</v>
          </cell>
          <cell r="G1651">
            <v>42</v>
          </cell>
          <cell r="H1651">
            <v>11</v>
          </cell>
          <cell r="I1651">
            <v>58</v>
          </cell>
          <cell r="J1651">
            <v>0</v>
          </cell>
          <cell r="K1651">
            <v>271</v>
          </cell>
        </row>
        <row r="1652">
          <cell r="B1652" t="str">
            <v>151010</v>
          </cell>
          <cell r="C1652">
            <v>68</v>
          </cell>
          <cell r="D1652">
            <v>5</v>
          </cell>
          <cell r="E1652">
            <v>3</v>
          </cell>
          <cell r="F1652">
            <v>0</v>
          </cell>
          <cell r="G1652">
            <v>7</v>
          </cell>
          <cell r="H1652">
            <v>0</v>
          </cell>
          <cell r="I1652">
            <v>0</v>
          </cell>
          <cell r="J1652">
            <v>2</v>
          </cell>
          <cell r="K1652">
            <v>85</v>
          </cell>
        </row>
        <row r="1653">
          <cell r="B1653" t="str">
            <v>151011</v>
          </cell>
          <cell r="C1653">
            <v>167</v>
          </cell>
          <cell r="D1653">
            <v>51</v>
          </cell>
          <cell r="E1653">
            <v>2</v>
          </cell>
          <cell r="F1653">
            <v>0</v>
          </cell>
          <cell r="G1653">
            <v>53</v>
          </cell>
          <cell r="H1653">
            <v>13</v>
          </cell>
          <cell r="I1653">
            <v>168</v>
          </cell>
          <cell r="J1653">
            <v>0</v>
          </cell>
          <cell r="K1653">
            <v>454</v>
          </cell>
        </row>
        <row r="1654">
          <cell r="B1654" t="str">
            <v>151012</v>
          </cell>
          <cell r="C1654">
            <v>93</v>
          </cell>
          <cell r="D1654">
            <v>7</v>
          </cell>
          <cell r="E1654">
            <v>0</v>
          </cell>
          <cell r="F1654">
            <v>0</v>
          </cell>
          <cell r="G1654">
            <v>5</v>
          </cell>
          <cell r="H1654">
            <v>6</v>
          </cell>
          <cell r="I1654">
            <v>2</v>
          </cell>
          <cell r="J1654">
            <v>10</v>
          </cell>
          <cell r="K1654">
            <v>123</v>
          </cell>
        </row>
        <row r="1655">
          <cell r="B1655" t="str">
            <v>151013</v>
          </cell>
          <cell r="C1655">
            <v>66</v>
          </cell>
          <cell r="D1655">
            <v>4</v>
          </cell>
          <cell r="E1655">
            <v>0</v>
          </cell>
          <cell r="F1655">
            <v>0</v>
          </cell>
          <cell r="G1655">
            <v>4</v>
          </cell>
          <cell r="H1655">
            <v>1</v>
          </cell>
          <cell r="I1655">
            <v>6</v>
          </cell>
          <cell r="J1655">
            <v>0</v>
          </cell>
          <cell r="K1655">
            <v>81</v>
          </cell>
        </row>
        <row r="1656">
          <cell r="B1656" t="str">
            <v>151014</v>
          </cell>
          <cell r="C1656">
            <v>99</v>
          </cell>
          <cell r="D1656">
            <v>14</v>
          </cell>
          <cell r="E1656">
            <v>0</v>
          </cell>
          <cell r="F1656">
            <v>0</v>
          </cell>
          <cell r="G1656">
            <v>1</v>
          </cell>
          <cell r="H1656">
            <v>5</v>
          </cell>
          <cell r="I1656">
            <v>4</v>
          </cell>
          <cell r="J1656">
            <v>0</v>
          </cell>
          <cell r="K1656">
            <v>123</v>
          </cell>
        </row>
        <row r="1657">
          <cell r="B1657" t="str">
            <v>151015</v>
          </cell>
          <cell r="C1657">
            <v>78</v>
          </cell>
          <cell r="D1657">
            <v>21</v>
          </cell>
          <cell r="E1657">
            <v>8</v>
          </cell>
          <cell r="F1657">
            <v>0</v>
          </cell>
          <cell r="G1657">
            <v>28</v>
          </cell>
          <cell r="H1657">
            <v>18</v>
          </cell>
          <cell r="I1657">
            <v>25</v>
          </cell>
          <cell r="J1657">
            <v>2</v>
          </cell>
          <cell r="K1657">
            <v>180</v>
          </cell>
        </row>
        <row r="1658">
          <cell r="B1658" t="str">
            <v>151016</v>
          </cell>
          <cell r="C1658">
            <v>177</v>
          </cell>
          <cell r="D1658">
            <v>29</v>
          </cell>
          <cell r="E1658">
            <v>4</v>
          </cell>
          <cell r="F1658">
            <v>0</v>
          </cell>
          <cell r="G1658">
            <v>7</v>
          </cell>
          <cell r="H1658">
            <v>9</v>
          </cell>
          <cell r="I1658">
            <v>12</v>
          </cell>
          <cell r="J1658">
            <v>4</v>
          </cell>
          <cell r="K1658">
            <v>242</v>
          </cell>
        </row>
        <row r="1659">
          <cell r="B1659" t="str">
            <v>151017</v>
          </cell>
          <cell r="C1659">
            <v>2</v>
          </cell>
          <cell r="D1659">
            <v>0</v>
          </cell>
          <cell r="E1659">
            <v>1</v>
          </cell>
          <cell r="F1659">
            <v>0</v>
          </cell>
          <cell r="G1659">
            <v>0</v>
          </cell>
          <cell r="H1659">
            <v>161</v>
          </cell>
          <cell r="I1659">
            <v>19</v>
          </cell>
          <cell r="J1659">
            <v>0</v>
          </cell>
          <cell r="K1659">
            <v>183</v>
          </cell>
        </row>
        <row r="1660">
          <cell r="B1660" t="str">
            <v>151018</v>
          </cell>
          <cell r="C1660">
            <v>170</v>
          </cell>
          <cell r="D1660">
            <v>8</v>
          </cell>
          <cell r="E1660">
            <v>6</v>
          </cell>
          <cell r="F1660">
            <v>0</v>
          </cell>
          <cell r="G1660">
            <v>23</v>
          </cell>
          <cell r="H1660">
            <v>7</v>
          </cell>
          <cell r="I1660">
            <v>0</v>
          </cell>
          <cell r="J1660">
            <v>0</v>
          </cell>
          <cell r="K1660">
            <v>214</v>
          </cell>
        </row>
        <row r="1661">
          <cell r="B1661" t="str">
            <v>151019</v>
          </cell>
          <cell r="C1661">
            <v>6</v>
          </cell>
          <cell r="D1661">
            <v>15</v>
          </cell>
          <cell r="E1661">
            <v>0</v>
          </cell>
          <cell r="F1661">
            <v>0</v>
          </cell>
          <cell r="G1661">
            <v>19</v>
          </cell>
          <cell r="H1661">
            <v>54</v>
          </cell>
          <cell r="I1661">
            <v>70</v>
          </cell>
          <cell r="J1661">
            <v>0</v>
          </cell>
          <cell r="K1661">
            <v>164</v>
          </cell>
        </row>
        <row r="1662">
          <cell r="B1662" t="str">
            <v>151020</v>
          </cell>
          <cell r="C1662">
            <v>150</v>
          </cell>
          <cell r="D1662">
            <v>4</v>
          </cell>
          <cell r="E1662">
            <v>0</v>
          </cell>
          <cell r="F1662">
            <v>0</v>
          </cell>
          <cell r="G1662">
            <v>24</v>
          </cell>
          <cell r="H1662">
            <v>2</v>
          </cell>
          <cell r="I1662">
            <v>20</v>
          </cell>
          <cell r="J1662">
            <v>1</v>
          </cell>
          <cell r="K1662">
            <v>201</v>
          </cell>
        </row>
        <row r="1663">
          <cell r="B1663" t="str">
            <v>151021</v>
          </cell>
          <cell r="C1663">
            <v>72</v>
          </cell>
          <cell r="D1663">
            <v>4</v>
          </cell>
          <cell r="E1663">
            <v>1</v>
          </cell>
          <cell r="F1663">
            <v>0</v>
          </cell>
          <cell r="G1663">
            <v>6</v>
          </cell>
          <cell r="H1663">
            <v>1</v>
          </cell>
          <cell r="I1663">
            <v>5</v>
          </cell>
          <cell r="J1663">
            <v>0</v>
          </cell>
          <cell r="K1663">
            <v>89</v>
          </cell>
        </row>
        <row r="1664">
          <cell r="B1664" t="str">
            <v>151022</v>
          </cell>
          <cell r="C1664">
            <v>176</v>
          </cell>
          <cell r="D1664">
            <v>3</v>
          </cell>
          <cell r="E1664">
            <v>0</v>
          </cell>
          <cell r="F1664">
            <v>0</v>
          </cell>
          <cell r="G1664">
            <v>0</v>
          </cell>
          <cell r="H1664">
            <v>0</v>
          </cell>
          <cell r="I1664">
            <v>53</v>
          </cell>
          <cell r="J1664">
            <v>0</v>
          </cell>
          <cell r="K1664">
            <v>232</v>
          </cell>
        </row>
        <row r="1665">
          <cell r="B1665" t="str">
            <v>151023</v>
          </cell>
          <cell r="C1665">
            <v>104</v>
          </cell>
          <cell r="D1665">
            <v>34</v>
          </cell>
          <cell r="E1665">
            <v>0</v>
          </cell>
          <cell r="F1665">
            <v>0</v>
          </cell>
          <cell r="G1665">
            <v>10</v>
          </cell>
          <cell r="H1665">
            <v>0</v>
          </cell>
          <cell r="I1665">
            <v>4</v>
          </cell>
          <cell r="J1665">
            <v>13</v>
          </cell>
          <cell r="K1665">
            <v>165</v>
          </cell>
        </row>
        <row r="1666">
          <cell r="B1666" t="str">
            <v>151024</v>
          </cell>
          <cell r="C1666">
            <v>216</v>
          </cell>
          <cell r="D1666">
            <v>9</v>
          </cell>
          <cell r="E1666">
            <v>21</v>
          </cell>
          <cell r="F1666">
            <v>0</v>
          </cell>
          <cell r="G1666">
            <v>13</v>
          </cell>
          <cell r="H1666">
            <v>9</v>
          </cell>
          <cell r="I1666">
            <v>7</v>
          </cell>
          <cell r="J1666">
            <v>1</v>
          </cell>
          <cell r="K1666">
            <v>276</v>
          </cell>
        </row>
        <row r="1667">
          <cell r="B1667" t="str">
            <v>151025</v>
          </cell>
          <cell r="C1667">
            <v>153</v>
          </cell>
          <cell r="D1667">
            <v>3</v>
          </cell>
          <cell r="E1667">
            <v>6</v>
          </cell>
          <cell r="F1667">
            <v>0</v>
          </cell>
          <cell r="G1667">
            <v>7</v>
          </cell>
          <cell r="H1667">
            <v>2</v>
          </cell>
          <cell r="I1667">
            <v>21</v>
          </cell>
          <cell r="J1667">
            <v>0</v>
          </cell>
          <cell r="K1667">
            <v>192</v>
          </cell>
        </row>
        <row r="1668">
          <cell r="B1668" t="str">
            <v>151026</v>
          </cell>
          <cell r="C1668">
            <v>61</v>
          </cell>
          <cell r="D1668">
            <v>0</v>
          </cell>
          <cell r="E1668">
            <v>0</v>
          </cell>
          <cell r="F1668">
            <v>0</v>
          </cell>
          <cell r="G1668">
            <v>9</v>
          </cell>
          <cell r="H1668">
            <v>0</v>
          </cell>
          <cell r="I1668">
            <v>11</v>
          </cell>
          <cell r="J1668">
            <v>0</v>
          </cell>
          <cell r="K1668">
            <v>81</v>
          </cell>
        </row>
        <row r="1669">
          <cell r="B1669" t="str">
            <v>151027</v>
          </cell>
          <cell r="C1669">
            <v>102</v>
          </cell>
          <cell r="D1669">
            <v>6</v>
          </cell>
          <cell r="E1669">
            <v>0</v>
          </cell>
          <cell r="F1669">
            <v>0</v>
          </cell>
          <cell r="G1669">
            <v>5</v>
          </cell>
          <cell r="H1669">
            <v>1</v>
          </cell>
          <cell r="I1669">
            <v>0</v>
          </cell>
          <cell r="J1669">
            <v>0</v>
          </cell>
          <cell r="K1669">
            <v>114</v>
          </cell>
        </row>
        <row r="1670">
          <cell r="B1670" t="str">
            <v>151028</v>
          </cell>
          <cell r="C1670">
            <v>134</v>
          </cell>
          <cell r="D1670">
            <v>1</v>
          </cell>
          <cell r="E1670">
            <v>0</v>
          </cell>
          <cell r="F1670">
            <v>0</v>
          </cell>
          <cell r="G1670">
            <v>1</v>
          </cell>
          <cell r="H1670">
            <v>0</v>
          </cell>
          <cell r="I1670">
            <v>10</v>
          </cell>
          <cell r="J1670">
            <v>0</v>
          </cell>
          <cell r="K1670">
            <v>146</v>
          </cell>
        </row>
        <row r="1671">
          <cell r="B1671" t="str">
            <v>151029</v>
          </cell>
          <cell r="C1671">
            <v>176</v>
          </cell>
          <cell r="D1671">
            <v>3</v>
          </cell>
          <cell r="E1671">
            <v>16</v>
          </cell>
          <cell r="F1671">
            <v>0</v>
          </cell>
          <cell r="G1671">
            <v>4</v>
          </cell>
          <cell r="H1671">
            <v>0</v>
          </cell>
          <cell r="I1671">
            <v>33</v>
          </cell>
          <cell r="J1671">
            <v>2</v>
          </cell>
          <cell r="K1671">
            <v>234</v>
          </cell>
        </row>
        <row r="1672">
          <cell r="B1672" t="str">
            <v>151030</v>
          </cell>
          <cell r="C1672">
            <v>13</v>
          </cell>
          <cell r="D1672">
            <v>0</v>
          </cell>
          <cell r="E1672">
            <v>4</v>
          </cell>
          <cell r="F1672">
            <v>0</v>
          </cell>
          <cell r="G1672">
            <v>78</v>
          </cell>
          <cell r="H1672">
            <v>60</v>
          </cell>
          <cell r="I1672">
            <v>17</v>
          </cell>
          <cell r="J1672">
            <v>0</v>
          </cell>
          <cell r="K1672">
            <v>172</v>
          </cell>
        </row>
        <row r="1673">
          <cell r="B1673" t="str">
            <v>151031</v>
          </cell>
          <cell r="C1673">
            <v>155</v>
          </cell>
          <cell r="D1673">
            <v>0</v>
          </cell>
          <cell r="E1673">
            <v>0</v>
          </cell>
          <cell r="F1673">
            <v>0</v>
          </cell>
          <cell r="G1673">
            <v>3</v>
          </cell>
          <cell r="H1673">
            <v>0</v>
          </cell>
          <cell r="I1673">
            <v>16</v>
          </cell>
          <cell r="J1673">
            <v>6</v>
          </cell>
          <cell r="K1673">
            <v>180</v>
          </cell>
        </row>
        <row r="1674">
          <cell r="B1674" t="str">
            <v>151032</v>
          </cell>
          <cell r="C1674">
            <v>251</v>
          </cell>
          <cell r="D1674">
            <v>24</v>
          </cell>
          <cell r="E1674">
            <v>29</v>
          </cell>
          <cell r="F1674">
            <v>0</v>
          </cell>
          <cell r="G1674">
            <v>85</v>
          </cell>
          <cell r="H1674">
            <v>39</v>
          </cell>
          <cell r="I1674">
            <v>50</v>
          </cell>
          <cell r="J1674">
            <v>1</v>
          </cell>
          <cell r="K1674">
            <v>479</v>
          </cell>
        </row>
        <row r="1675">
          <cell r="B1675" t="str">
            <v>151033</v>
          </cell>
          <cell r="C1675">
            <v>97</v>
          </cell>
          <cell r="D1675">
            <v>0</v>
          </cell>
          <cell r="E1675">
            <v>0</v>
          </cell>
          <cell r="F1675">
            <v>0</v>
          </cell>
          <cell r="G1675">
            <v>3</v>
          </cell>
          <cell r="H1675">
            <v>0</v>
          </cell>
          <cell r="I1675">
            <v>5</v>
          </cell>
          <cell r="J1675">
            <v>0</v>
          </cell>
          <cell r="K1675">
            <v>105</v>
          </cell>
        </row>
        <row r="1676">
          <cell r="B1676" t="str">
            <v>160101</v>
          </cell>
          <cell r="C1676">
            <v>25178</v>
          </cell>
          <cell r="D1676">
            <v>1148</v>
          </cell>
          <cell r="E1676">
            <v>232</v>
          </cell>
          <cell r="F1676">
            <v>89</v>
          </cell>
          <cell r="G1676">
            <v>1201</v>
          </cell>
          <cell r="H1676">
            <v>16</v>
          </cell>
          <cell r="I1676">
            <v>279</v>
          </cell>
          <cell r="J1676">
            <v>238</v>
          </cell>
          <cell r="K1676">
            <v>28381</v>
          </cell>
        </row>
        <row r="1677">
          <cell r="B1677" t="str">
            <v>160102</v>
          </cell>
          <cell r="C1677">
            <v>1</v>
          </cell>
          <cell r="D1677">
            <v>0</v>
          </cell>
          <cell r="E1677">
            <v>64</v>
          </cell>
          <cell r="F1677">
            <v>1</v>
          </cell>
          <cell r="G1677">
            <v>17</v>
          </cell>
          <cell r="H1677">
            <v>0</v>
          </cell>
          <cell r="I1677">
            <v>545</v>
          </cell>
          <cell r="J1677">
            <v>0</v>
          </cell>
          <cell r="K1677">
            <v>628</v>
          </cell>
        </row>
        <row r="1678">
          <cell r="B1678" t="str">
            <v>160103</v>
          </cell>
          <cell r="C1678">
            <v>945</v>
          </cell>
          <cell r="D1678">
            <v>56</v>
          </cell>
          <cell r="E1678">
            <v>244</v>
          </cell>
          <cell r="F1678">
            <v>0</v>
          </cell>
          <cell r="G1678">
            <v>439</v>
          </cell>
          <cell r="H1678">
            <v>17</v>
          </cell>
          <cell r="I1678">
            <v>1420</v>
          </cell>
          <cell r="J1678">
            <v>14</v>
          </cell>
          <cell r="K1678">
            <v>3135</v>
          </cell>
        </row>
        <row r="1679">
          <cell r="B1679" t="str">
            <v>160104</v>
          </cell>
          <cell r="C1679">
            <v>675</v>
          </cell>
          <cell r="D1679">
            <v>67</v>
          </cell>
          <cell r="E1679">
            <v>278</v>
          </cell>
          <cell r="F1679">
            <v>4</v>
          </cell>
          <cell r="G1679">
            <v>59</v>
          </cell>
          <cell r="H1679">
            <v>16</v>
          </cell>
          <cell r="I1679">
            <v>919</v>
          </cell>
          <cell r="J1679">
            <v>154</v>
          </cell>
          <cell r="K1679">
            <v>2172</v>
          </cell>
        </row>
        <row r="1680">
          <cell r="B1680" t="str">
            <v>160105</v>
          </cell>
          <cell r="C1680">
            <v>181</v>
          </cell>
          <cell r="D1680">
            <v>16</v>
          </cell>
          <cell r="E1680">
            <v>7</v>
          </cell>
          <cell r="F1680">
            <v>0</v>
          </cell>
          <cell r="G1680">
            <v>28</v>
          </cell>
          <cell r="H1680">
            <v>0</v>
          </cell>
          <cell r="I1680">
            <v>1441</v>
          </cell>
          <cell r="J1680">
            <v>7</v>
          </cell>
          <cell r="K1680">
            <v>1680</v>
          </cell>
        </row>
        <row r="1681">
          <cell r="B1681" t="str">
            <v>160106</v>
          </cell>
          <cell r="C1681">
            <v>735</v>
          </cell>
          <cell r="D1681">
            <v>37</v>
          </cell>
          <cell r="E1681">
            <v>93</v>
          </cell>
          <cell r="F1681">
            <v>4</v>
          </cell>
          <cell r="G1681">
            <v>214</v>
          </cell>
          <cell r="H1681">
            <v>4</v>
          </cell>
          <cell r="I1681">
            <v>1730</v>
          </cell>
          <cell r="J1681">
            <v>26</v>
          </cell>
          <cell r="K1681">
            <v>2843</v>
          </cell>
        </row>
        <row r="1682">
          <cell r="B1682" t="str">
            <v>160107</v>
          </cell>
          <cell r="C1682">
            <v>239</v>
          </cell>
          <cell r="D1682">
            <v>54</v>
          </cell>
          <cell r="E1682">
            <v>3</v>
          </cell>
          <cell r="F1682">
            <v>0</v>
          </cell>
          <cell r="G1682">
            <v>550</v>
          </cell>
          <cell r="H1682">
            <v>0</v>
          </cell>
          <cell r="I1682">
            <v>2074</v>
          </cell>
          <cell r="J1682">
            <v>9</v>
          </cell>
          <cell r="K1682">
            <v>2929</v>
          </cell>
        </row>
        <row r="1683">
          <cell r="B1683" t="str">
            <v>160108</v>
          </cell>
          <cell r="C1683">
            <v>8548</v>
          </cell>
          <cell r="D1683">
            <v>1101</v>
          </cell>
          <cell r="E1683">
            <v>1401</v>
          </cell>
          <cell r="F1683">
            <v>631</v>
          </cell>
          <cell r="G1683">
            <v>1996</v>
          </cell>
          <cell r="H1683">
            <v>14</v>
          </cell>
          <cell r="I1683">
            <v>676</v>
          </cell>
          <cell r="J1683">
            <v>1331</v>
          </cell>
          <cell r="K1683">
            <v>15698</v>
          </cell>
        </row>
        <row r="1684">
          <cell r="B1684" t="str">
            <v>160110</v>
          </cell>
          <cell r="C1684">
            <v>68</v>
          </cell>
          <cell r="D1684">
            <v>6</v>
          </cell>
          <cell r="E1684">
            <v>3</v>
          </cell>
          <cell r="F1684">
            <v>0</v>
          </cell>
          <cell r="G1684">
            <v>96</v>
          </cell>
          <cell r="H1684">
            <v>6</v>
          </cell>
          <cell r="I1684">
            <v>651</v>
          </cell>
          <cell r="J1684">
            <v>7</v>
          </cell>
          <cell r="K1684">
            <v>837</v>
          </cell>
        </row>
        <row r="1685">
          <cell r="B1685" t="str">
            <v>160112</v>
          </cell>
          <cell r="C1685">
            <v>9645</v>
          </cell>
          <cell r="D1685">
            <v>805</v>
          </cell>
          <cell r="E1685">
            <v>434</v>
          </cell>
          <cell r="F1685">
            <v>186</v>
          </cell>
          <cell r="G1685">
            <v>324</v>
          </cell>
          <cell r="H1685">
            <v>3</v>
          </cell>
          <cell r="I1685">
            <v>1087</v>
          </cell>
          <cell r="J1685">
            <v>983</v>
          </cell>
          <cell r="K1685">
            <v>13467</v>
          </cell>
        </row>
        <row r="1686">
          <cell r="B1686" t="str">
            <v>160113</v>
          </cell>
          <cell r="C1686">
            <v>18075</v>
          </cell>
          <cell r="D1686">
            <v>1373</v>
          </cell>
          <cell r="E1686">
            <v>1569</v>
          </cell>
          <cell r="F1686">
            <v>2437</v>
          </cell>
          <cell r="G1686">
            <v>4572</v>
          </cell>
          <cell r="H1686">
            <v>39</v>
          </cell>
          <cell r="I1686">
            <v>655</v>
          </cell>
          <cell r="J1686">
            <v>1316</v>
          </cell>
          <cell r="K1686">
            <v>30036</v>
          </cell>
        </row>
        <row r="1687">
          <cell r="B1687" t="str">
            <v>160201</v>
          </cell>
          <cell r="C1687">
            <v>12302</v>
          </cell>
          <cell r="D1687">
            <v>764</v>
          </cell>
          <cell r="E1687">
            <v>237</v>
          </cell>
          <cell r="F1687">
            <v>178</v>
          </cell>
          <cell r="G1687">
            <v>4290</v>
          </cell>
          <cell r="H1687">
            <v>25</v>
          </cell>
          <cell r="I1687">
            <v>1432</v>
          </cell>
          <cell r="J1687">
            <v>181</v>
          </cell>
          <cell r="K1687">
            <v>19409</v>
          </cell>
        </row>
        <row r="1688">
          <cell r="B1688" t="str">
            <v>160202</v>
          </cell>
          <cell r="C1688">
            <v>137</v>
          </cell>
          <cell r="D1688">
            <v>13</v>
          </cell>
          <cell r="E1688">
            <v>3</v>
          </cell>
          <cell r="F1688">
            <v>1</v>
          </cell>
          <cell r="G1688">
            <v>702</v>
          </cell>
          <cell r="H1688">
            <v>4</v>
          </cell>
          <cell r="I1688">
            <v>2058</v>
          </cell>
          <cell r="J1688">
            <v>3</v>
          </cell>
          <cell r="K1688">
            <v>2921</v>
          </cell>
        </row>
        <row r="1689">
          <cell r="B1689" t="str">
            <v>160205</v>
          </cell>
          <cell r="C1689">
            <v>2</v>
          </cell>
          <cell r="D1689">
            <v>1</v>
          </cell>
          <cell r="E1689">
            <v>0</v>
          </cell>
          <cell r="F1689">
            <v>1</v>
          </cell>
          <cell r="G1689">
            <v>458</v>
          </cell>
          <cell r="H1689">
            <v>124</v>
          </cell>
          <cell r="I1689">
            <v>231</v>
          </cell>
          <cell r="J1689">
            <v>4</v>
          </cell>
          <cell r="K1689">
            <v>821</v>
          </cell>
        </row>
        <row r="1690">
          <cell r="B1690" t="str">
            <v>160206</v>
          </cell>
          <cell r="C1690">
            <v>202</v>
          </cell>
          <cell r="D1690">
            <v>11</v>
          </cell>
          <cell r="E1690">
            <v>99</v>
          </cell>
          <cell r="F1690">
            <v>2</v>
          </cell>
          <cell r="G1690">
            <v>1614</v>
          </cell>
          <cell r="H1690">
            <v>0</v>
          </cell>
          <cell r="I1690">
            <v>631</v>
          </cell>
          <cell r="J1690">
            <v>13</v>
          </cell>
          <cell r="K1690">
            <v>2572</v>
          </cell>
        </row>
        <row r="1691">
          <cell r="B1691" t="str">
            <v>160210</v>
          </cell>
          <cell r="C1691">
            <v>64</v>
          </cell>
          <cell r="D1691">
            <v>1</v>
          </cell>
          <cell r="E1691">
            <v>0</v>
          </cell>
          <cell r="F1691">
            <v>0</v>
          </cell>
          <cell r="G1691">
            <v>189</v>
          </cell>
          <cell r="H1691">
            <v>0</v>
          </cell>
          <cell r="I1691">
            <v>603</v>
          </cell>
          <cell r="J1691">
            <v>1</v>
          </cell>
          <cell r="K1691">
            <v>858</v>
          </cell>
        </row>
        <row r="1692">
          <cell r="B1692" t="str">
            <v>160211</v>
          </cell>
          <cell r="C1692">
            <v>305</v>
          </cell>
          <cell r="D1692">
            <v>19</v>
          </cell>
          <cell r="E1692">
            <v>1</v>
          </cell>
          <cell r="F1692">
            <v>0</v>
          </cell>
          <cell r="G1692">
            <v>551</v>
          </cell>
          <cell r="H1692">
            <v>0</v>
          </cell>
          <cell r="I1692">
            <v>501</v>
          </cell>
          <cell r="J1692">
            <v>6</v>
          </cell>
          <cell r="K1692">
            <v>1383</v>
          </cell>
        </row>
        <row r="1693">
          <cell r="B1693" t="str">
            <v>160301</v>
          </cell>
          <cell r="C1693">
            <v>1034</v>
          </cell>
          <cell r="D1693">
            <v>163</v>
          </cell>
          <cell r="E1693">
            <v>728</v>
          </cell>
          <cell r="F1693">
            <v>397</v>
          </cell>
          <cell r="G1693">
            <v>2004</v>
          </cell>
          <cell r="H1693">
            <v>11</v>
          </cell>
          <cell r="I1693">
            <v>1870</v>
          </cell>
          <cell r="J1693">
            <v>421</v>
          </cell>
          <cell r="K1693">
            <v>6628</v>
          </cell>
        </row>
        <row r="1694">
          <cell r="B1694" t="str">
            <v>160302</v>
          </cell>
          <cell r="C1694">
            <v>14</v>
          </cell>
          <cell r="D1694">
            <v>1</v>
          </cell>
          <cell r="E1694">
            <v>172</v>
          </cell>
          <cell r="F1694">
            <v>2</v>
          </cell>
          <cell r="G1694">
            <v>25</v>
          </cell>
          <cell r="H1694">
            <v>0</v>
          </cell>
          <cell r="I1694">
            <v>931</v>
          </cell>
          <cell r="J1694">
            <v>89</v>
          </cell>
          <cell r="K1694">
            <v>1234</v>
          </cell>
        </row>
        <row r="1695">
          <cell r="B1695" t="str">
            <v>160303</v>
          </cell>
          <cell r="C1695">
            <v>350</v>
          </cell>
          <cell r="D1695">
            <v>119</v>
          </cell>
          <cell r="E1695">
            <v>95</v>
          </cell>
          <cell r="F1695">
            <v>1</v>
          </cell>
          <cell r="G1695">
            <v>40</v>
          </cell>
          <cell r="H1695">
            <v>0</v>
          </cell>
          <cell r="I1695">
            <v>818</v>
          </cell>
          <cell r="J1695">
            <v>24</v>
          </cell>
          <cell r="K1695">
            <v>1447</v>
          </cell>
        </row>
        <row r="1696">
          <cell r="B1696" t="str">
            <v>160304</v>
          </cell>
          <cell r="C1696">
            <v>38</v>
          </cell>
          <cell r="D1696">
            <v>10</v>
          </cell>
          <cell r="E1696">
            <v>599</v>
          </cell>
          <cell r="F1696">
            <v>15</v>
          </cell>
          <cell r="G1696">
            <v>431</v>
          </cell>
          <cell r="H1696">
            <v>0</v>
          </cell>
          <cell r="I1696">
            <v>584</v>
          </cell>
          <cell r="J1696">
            <v>10</v>
          </cell>
          <cell r="K1696">
            <v>1687</v>
          </cell>
        </row>
        <row r="1697">
          <cell r="B1697" t="str">
            <v>160305</v>
          </cell>
          <cell r="C1697">
            <v>7</v>
          </cell>
          <cell r="D1697">
            <v>15</v>
          </cell>
          <cell r="E1697">
            <v>266</v>
          </cell>
          <cell r="F1697">
            <v>0</v>
          </cell>
          <cell r="G1697">
            <v>94</v>
          </cell>
          <cell r="H1697">
            <v>0</v>
          </cell>
          <cell r="I1697">
            <v>2164</v>
          </cell>
          <cell r="J1697">
            <v>10</v>
          </cell>
          <cell r="K1697">
            <v>2556</v>
          </cell>
        </row>
        <row r="1698">
          <cell r="B1698" t="str">
            <v>160401</v>
          </cell>
          <cell r="C1698">
            <v>430</v>
          </cell>
          <cell r="D1698">
            <v>165</v>
          </cell>
          <cell r="E1698">
            <v>476</v>
          </cell>
          <cell r="F1698">
            <v>5</v>
          </cell>
          <cell r="G1698">
            <v>751</v>
          </cell>
          <cell r="H1698">
            <v>4</v>
          </cell>
          <cell r="I1698">
            <v>1415</v>
          </cell>
          <cell r="J1698">
            <v>805</v>
          </cell>
          <cell r="K1698">
            <v>4051</v>
          </cell>
        </row>
        <row r="1699">
          <cell r="B1699" t="str">
            <v>160402</v>
          </cell>
          <cell r="C1699">
            <v>505</v>
          </cell>
          <cell r="D1699">
            <v>66</v>
          </cell>
          <cell r="E1699">
            <v>17</v>
          </cell>
          <cell r="F1699">
            <v>0</v>
          </cell>
          <cell r="G1699">
            <v>249</v>
          </cell>
          <cell r="H1699">
            <v>0</v>
          </cell>
          <cell r="I1699">
            <v>1350</v>
          </cell>
          <cell r="J1699">
            <v>23</v>
          </cell>
          <cell r="K1699">
            <v>2210</v>
          </cell>
        </row>
        <row r="1700">
          <cell r="B1700" t="str">
            <v>160403</v>
          </cell>
          <cell r="C1700">
            <v>190</v>
          </cell>
          <cell r="D1700">
            <v>107</v>
          </cell>
          <cell r="E1700">
            <v>5</v>
          </cell>
          <cell r="F1700">
            <v>0</v>
          </cell>
          <cell r="G1700">
            <v>271</v>
          </cell>
          <cell r="H1700">
            <v>9</v>
          </cell>
          <cell r="I1700">
            <v>756</v>
          </cell>
          <cell r="J1700">
            <v>432</v>
          </cell>
          <cell r="K1700">
            <v>1770</v>
          </cell>
        </row>
        <row r="1701">
          <cell r="B1701" t="str">
            <v>160404</v>
          </cell>
          <cell r="C1701">
            <v>429</v>
          </cell>
          <cell r="D1701">
            <v>20</v>
          </cell>
          <cell r="E1701">
            <v>7</v>
          </cell>
          <cell r="F1701">
            <v>0</v>
          </cell>
          <cell r="G1701">
            <v>256</v>
          </cell>
          <cell r="H1701">
            <v>0</v>
          </cell>
          <cell r="I1701">
            <v>1577</v>
          </cell>
          <cell r="J1701">
            <v>39</v>
          </cell>
          <cell r="K1701">
            <v>2328</v>
          </cell>
        </row>
        <row r="1702">
          <cell r="B1702" t="str">
            <v>160501</v>
          </cell>
          <cell r="C1702">
            <v>1361</v>
          </cell>
          <cell r="D1702">
            <v>64</v>
          </cell>
          <cell r="E1702">
            <v>61</v>
          </cell>
          <cell r="F1702">
            <v>129</v>
          </cell>
          <cell r="G1702">
            <v>2801</v>
          </cell>
          <cell r="H1702">
            <v>4</v>
          </cell>
          <cell r="I1702">
            <v>490</v>
          </cell>
          <cell r="J1702">
            <v>322</v>
          </cell>
          <cell r="K1702">
            <v>5232</v>
          </cell>
        </row>
        <row r="1703">
          <cell r="B1703" t="str">
            <v>160502</v>
          </cell>
          <cell r="C1703">
            <v>36</v>
          </cell>
          <cell r="D1703">
            <v>7</v>
          </cell>
          <cell r="E1703">
            <v>0</v>
          </cell>
          <cell r="F1703">
            <v>0</v>
          </cell>
          <cell r="G1703">
            <v>106</v>
          </cell>
          <cell r="H1703">
            <v>0</v>
          </cell>
          <cell r="I1703">
            <v>156</v>
          </cell>
          <cell r="J1703">
            <v>0</v>
          </cell>
          <cell r="K1703">
            <v>305</v>
          </cell>
        </row>
        <row r="1704">
          <cell r="B1704" t="str">
            <v>160503</v>
          </cell>
          <cell r="C1704">
            <v>344</v>
          </cell>
          <cell r="D1704">
            <v>0</v>
          </cell>
          <cell r="E1704">
            <v>16</v>
          </cell>
          <cell r="F1704">
            <v>0</v>
          </cell>
          <cell r="G1704">
            <v>21</v>
          </cell>
          <cell r="H1704">
            <v>0</v>
          </cell>
          <cell r="I1704">
            <v>192</v>
          </cell>
          <cell r="J1704">
            <v>1</v>
          </cell>
          <cell r="K1704">
            <v>574</v>
          </cell>
        </row>
        <row r="1705">
          <cell r="B1705" t="str">
            <v>160504</v>
          </cell>
          <cell r="C1705">
            <v>50</v>
          </cell>
          <cell r="D1705">
            <v>58</v>
          </cell>
          <cell r="E1705">
            <v>9</v>
          </cell>
          <cell r="F1705">
            <v>0</v>
          </cell>
          <cell r="G1705">
            <v>9</v>
          </cell>
          <cell r="H1705">
            <v>0</v>
          </cell>
          <cell r="I1705">
            <v>1117</v>
          </cell>
          <cell r="J1705">
            <v>0</v>
          </cell>
          <cell r="K1705">
            <v>1243</v>
          </cell>
        </row>
        <row r="1706">
          <cell r="B1706" t="str">
            <v>160505</v>
          </cell>
          <cell r="C1706">
            <v>115</v>
          </cell>
          <cell r="D1706">
            <v>27</v>
          </cell>
          <cell r="E1706">
            <v>2</v>
          </cell>
          <cell r="F1706">
            <v>0</v>
          </cell>
          <cell r="G1706">
            <v>5</v>
          </cell>
          <cell r="H1706">
            <v>0</v>
          </cell>
          <cell r="I1706">
            <v>1331</v>
          </cell>
          <cell r="J1706">
            <v>7</v>
          </cell>
          <cell r="K1706">
            <v>1487</v>
          </cell>
        </row>
        <row r="1707">
          <cell r="B1707" t="str">
            <v>160506</v>
          </cell>
          <cell r="C1707">
            <v>115</v>
          </cell>
          <cell r="D1707">
            <v>15</v>
          </cell>
          <cell r="E1707">
            <v>69</v>
          </cell>
          <cell r="F1707">
            <v>0</v>
          </cell>
          <cell r="G1707">
            <v>10</v>
          </cell>
          <cell r="H1707">
            <v>0</v>
          </cell>
          <cell r="I1707">
            <v>723</v>
          </cell>
          <cell r="J1707">
            <v>2</v>
          </cell>
          <cell r="K1707">
            <v>934</v>
          </cell>
        </row>
        <row r="1708">
          <cell r="B1708" t="str">
            <v>160507</v>
          </cell>
          <cell r="C1708">
            <v>206</v>
          </cell>
          <cell r="D1708">
            <v>0</v>
          </cell>
          <cell r="E1708">
            <v>26</v>
          </cell>
          <cell r="F1708">
            <v>0</v>
          </cell>
          <cell r="G1708">
            <v>58</v>
          </cell>
          <cell r="H1708">
            <v>1</v>
          </cell>
          <cell r="I1708">
            <v>408</v>
          </cell>
          <cell r="J1708">
            <v>17</v>
          </cell>
          <cell r="K1708">
            <v>716</v>
          </cell>
        </row>
        <row r="1709">
          <cell r="B1709" t="str">
            <v>160508</v>
          </cell>
          <cell r="C1709">
            <v>33</v>
          </cell>
          <cell r="D1709">
            <v>1</v>
          </cell>
          <cell r="E1709">
            <v>0</v>
          </cell>
          <cell r="F1709">
            <v>0</v>
          </cell>
          <cell r="G1709">
            <v>12</v>
          </cell>
          <cell r="H1709">
            <v>0</v>
          </cell>
          <cell r="I1709">
            <v>93</v>
          </cell>
          <cell r="J1709">
            <v>0</v>
          </cell>
          <cell r="K1709">
            <v>139</v>
          </cell>
        </row>
        <row r="1710">
          <cell r="B1710" t="str">
            <v>160509</v>
          </cell>
          <cell r="C1710">
            <v>89</v>
          </cell>
          <cell r="D1710">
            <v>3</v>
          </cell>
          <cell r="E1710">
            <v>0</v>
          </cell>
          <cell r="F1710">
            <v>0</v>
          </cell>
          <cell r="G1710">
            <v>2</v>
          </cell>
          <cell r="H1710">
            <v>0</v>
          </cell>
          <cell r="I1710">
            <v>94</v>
          </cell>
          <cell r="J1710">
            <v>0</v>
          </cell>
          <cell r="K1710">
            <v>188</v>
          </cell>
        </row>
        <row r="1711">
          <cell r="B1711" t="str">
            <v>160510</v>
          </cell>
          <cell r="C1711">
            <v>12</v>
          </cell>
          <cell r="D1711">
            <v>4</v>
          </cell>
          <cell r="E1711">
            <v>1</v>
          </cell>
          <cell r="F1711">
            <v>24</v>
          </cell>
          <cell r="G1711">
            <v>542</v>
          </cell>
          <cell r="H1711">
            <v>0</v>
          </cell>
          <cell r="I1711">
            <v>273</v>
          </cell>
          <cell r="J1711">
            <v>29</v>
          </cell>
          <cell r="K1711">
            <v>885</v>
          </cell>
        </row>
        <row r="1712">
          <cell r="B1712" t="str">
            <v>160511</v>
          </cell>
          <cell r="C1712">
            <v>24</v>
          </cell>
          <cell r="D1712">
            <v>3</v>
          </cell>
          <cell r="E1712">
            <v>2</v>
          </cell>
          <cell r="F1712">
            <v>1</v>
          </cell>
          <cell r="G1712">
            <v>123</v>
          </cell>
          <cell r="H1712">
            <v>1</v>
          </cell>
          <cell r="I1712">
            <v>252</v>
          </cell>
          <cell r="J1712">
            <v>7</v>
          </cell>
          <cell r="K1712">
            <v>413</v>
          </cell>
        </row>
        <row r="1713">
          <cell r="B1713" t="str">
            <v>160601</v>
          </cell>
          <cell r="C1713">
            <v>1788</v>
          </cell>
          <cell r="D1713">
            <v>367</v>
          </cell>
          <cell r="E1713">
            <v>288</v>
          </cell>
          <cell r="F1713">
            <v>237</v>
          </cell>
          <cell r="G1713">
            <v>821</v>
          </cell>
          <cell r="H1713">
            <v>3</v>
          </cell>
          <cell r="I1713">
            <v>1230</v>
          </cell>
          <cell r="J1713">
            <v>359</v>
          </cell>
          <cell r="K1713">
            <v>5093</v>
          </cell>
        </row>
        <row r="1714">
          <cell r="B1714" t="str">
            <v>160602</v>
          </cell>
          <cell r="C1714">
            <v>222</v>
          </cell>
          <cell r="D1714">
            <v>15</v>
          </cell>
          <cell r="E1714">
            <v>2</v>
          </cell>
          <cell r="F1714">
            <v>0</v>
          </cell>
          <cell r="G1714">
            <v>8</v>
          </cell>
          <cell r="H1714">
            <v>0</v>
          </cell>
          <cell r="I1714">
            <v>140</v>
          </cell>
          <cell r="J1714">
            <v>0</v>
          </cell>
          <cell r="K1714">
            <v>387</v>
          </cell>
        </row>
        <row r="1715">
          <cell r="B1715" t="str">
            <v>160603</v>
          </cell>
          <cell r="C1715">
            <v>300</v>
          </cell>
          <cell r="D1715">
            <v>223</v>
          </cell>
          <cell r="E1715">
            <v>67</v>
          </cell>
          <cell r="F1715">
            <v>0</v>
          </cell>
          <cell r="G1715">
            <v>179</v>
          </cell>
          <cell r="H1715">
            <v>0</v>
          </cell>
          <cell r="I1715">
            <v>134</v>
          </cell>
          <cell r="J1715">
            <v>1</v>
          </cell>
          <cell r="K1715">
            <v>904</v>
          </cell>
        </row>
        <row r="1716">
          <cell r="B1716" t="str">
            <v>160604</v>
          </cell>
          <cell r="C1716">
            <v>484</v>
          </cell>
          <cell r="D1716">
            <v>131</v>
          </cell>
          <cell r="E1716">
            <v>246</v>
          </cell>
          <cell r="F1716">
            <v>1</v>
          </cell>
          <cell r="G1716">
            <v>204</v>
          </cell>
          <cell r="H1716">
            <v>2</v>
          </cell>
          <cell r="I1716">
            <v>233</v>
          </cell>
          <cell r="J1716">
            <v>21</v>
          </cell>
          <cell r="K1716">
            <v>1322</v>
          </cell>
        </row>
        <row r="1717">
          <cell r="B1717" t="str">
            <v>160605</v>
          </cell>
          <cell r="C1717">
            <v>70</v>
          </cell>
          <cell r="D1717">
            <v>60</v>
          </cell>
          <cell r="E1717">
            <v>74</v>
          </cell>
          <cell r="F1717">
            <v>3</v>
          </cell>
          <cell r="G1717">
            <v>410</v>
          </cell>
          <cell r="H1717">
            <v>2</v>
          </cell>
          <cell r="I1717">
            <v>2310</v>
          </cell>
          <cell r="J1717">
            <v>8</v>
          </cell>
          <cell r="K1717">
            <v>2937</v>
          </cell>
        </row>
        <row r="1718">
          <cell r="B1718" t="str">
            <v>160606</v>
          </cell>
          <cell r="C1718">
            <v>568</v>
          </cell>
          <cell r="D1718">
            <v>98</v>
          </cell>
          <cell r="E1718">
            <v>35</v>
          </cell>
          <cell r="F1718">
            <v>2</v>
          </cell>
          <cell r="G1718">
            <v>307</v>
          </cell>
          <cell r="H1718">
            <v>0</v>
          </cell>
          <cell r="I1718">
            <v>288</v>
          </cell>
          <cell r="J1718">
            <v>15</v>
          </cell>
          <cell r="K1718">
            <v>1313</v>
          </cell>
        </row>
        <row r="1719">
          <cell r="B1719" t="str">
            <v>160701</v>
          </cell>
          <cell r="C1719">
            <v>120</v>
          </cell>
          <cell r="D1719">
            <v>19</v>
          </cell>
          <cell r="E1719">
            <v>18</v>
          </cell>
          <cell r="F1719">
            <v>84</v>
          </cell>
          <cell r="G1719">
            <v>2037</v>
          </cell>
          <cell r="H1719">
            <v>12</v>
          </cell>
          <cell r="I1719">
            <v>406</v>
          </cell>
          <cell r="J1719">
            <v>33</v>
          </cell>
          <cell r="K1719">
            <v>2729</v>
          </cell>
        </row>
        <row r="1720">
          <cell r="B1720" t="str">
            <v>160702</v>
          </cell>
          <cell r="C1720">
            <v>3</v>
          </cell>
          <cell r="D1720">
            <v>0</v>
          </cell>
          <cell r="E1720">
            <v>1</v>
          </cell>
          <cell r="F1720">
            <v>1</v>
          </cell>
          <cell r="G1720">
            <v>463</v>
          </cell>
          <cell r="H1720">
            <v>2</v>
          </cell>
          <cell r="I1720">
            <v>803</v>
          </cell>
          <cell r="J1720">
            <v>8</v>
          </cell>
          <cell r="K1720">
            <v>1281</v>
          </cell>
        </row>
        <row r="1721">
          <cell r="B1721" t="str">
            <v>160703</v>
          </cell>
          <cell r="C1721">
            <v>246</v>
          </cell>
          <cell r="D1721">
            <v>33</v>
          </cell>
          <cell r="E1721">
            <v>65</v>
          </cell>
          <cell r="F1721">
            <v>0</v>
          </cell>
          <cell r="G1721">
            <v>282</v>
          </cell>
          <cell r="H1721">
            <v>7</v>
          </cell>
          <cell r="I1721">
            <v>1000</v>
          </cell>
          <cell r="J1721">
            <v>157</v>
          </cell>
          <cell r="K1721">
            <v>1790</v>
          </cell>
        </row>
        <row r="1722">
          <cell r="B1722" t="str">
            <v>160704</v>
          </cell>
          <cell r="C1722">
            <v>72</v>
          </cell>
          <cell r="D1722">
            <v>53</v>
          </cell>
          <cell r="E1722">
            <v>25</v>
          </cell>
          <cell r="F1722">
            <v>1</v>
          </cell>
          <cell r="G1722">
            <v>210</v>
          </cell>
          <cell r="H1722">
            <v>4</v>
          </cell>
          <cell r="I1722">
            <v>497</v>
          </cell>
          <cell r="J1722">
            <v>35</v>
          </cell>
          <cell r="K1722">
            <v>897</v>
          </cell>
        </row>
        <row r="1723">
          <cell r="B1723" t="str">
            <v>160705</v>
          </cell>
          <cell r="C1723">
            <v>16</v>
          </cell>
          <cell r="D1723">
            <v>7</v>
          </cell>
          <cell r="E1723">
            <v>49</v>
          </cell>
          <cell r="F1723">
            <v>1</v>
          </cell>
          <cell r="G1723">
            <v>353</v>
          </cell>
          <cell r="H1723">
            <v>0</v>
          </cell>
          <cell r="I1723">
            <v>632</v>
          </cell>
          <cell r="J1723">
            <v>0</v>
          </cell>
          <cell r="K1723">
            <v>1058</v>
          </cell>
        </row>
        <row r="1724">
          <cell r="B1724" t="str">
            <v>160706</v>
          </cell>
          <cell r="C1724">
            <v>22</v>
          </cell>
          <cell r="D1724">
            <v>5</v>
          </cell>
          <cell r="E1724">
            <v>651</v>
          </cell>
          <cell r="F1724">
            <v>5</v>
          </cell>
          <cell r="G1724">
            <v>623</v>
          </cell>
          <cell r="H1724">
            <v>81</v>
          </cell>
          <cell r="I1724">
            <v>658</v>
          </cell>
          <cell r="J1724">
            <v>271</v>
          </cell>
          <cell r="K1724">
            <v>2316</v>
          </cell>
        </row>
        <row r="1725">
          <cell r="B1725" t="str">
            <v>160801</v>
          </cell>
          <cell r="C1725">
            <v>25</v>
          </cell>
          <cell r="D1725">
            <v>9</v>
          </cell>
          <cell r="E1725">
            <v>1</v>
          </cell>
          <cell r="F1725">
            <v>0</v>
          </cell>
          <cell r="G1725">
            <v>404</v>
          </cell>
          <cell r="H1725">
            <v>1</v>
          </cell>
          <cell r="I1725">
            <v>232</v>
          </cell>
          <cell r="J1725">
            <v>123</v>
          </cell>
          <cell r="K1725">
            <v>795</v>
          </cell>
        </row>
        <row r="1726">
          <cell r="B1726" t="str">
            <v>160802</v>
          </cell>
          <cell r="C1726">
            <v>0</v>
          </cell>
          <cell r="D1726">
            <v>0</v>
          </cell>
          <cell r="E1726">
            <v>0</v>
          </cell>
          <cell r="F1726">
            <v>0</v>
          </cell>
          <cell r="G1726">
            <v>4</v>
          </cell>
          <cell r="H1726">
            <v>0</v>
          </cell>
          <cell r="I1726">
            <v>124</v>
          </cell>
          <cell r="J1726">
            <v>0</v>
          </cell>
          <cell r="K1726">
            <v>128</v>
          </cell>
        </row>
        <row r="1727">
          <cell r="B1727" t="str">
            <v>160803</v>
          </cell>
          <cell r="C1727">
            <v>51</v>
          </cell>
          <cell r="D1727">
            <v>6</v>
          </cell>
          <cell r="E1727">
            <v>0</v>
          </cell>
          <cell r="F1727">
            <v>0</v>
          </cell>
          <cell r="G1727">
            <v>56</v>
          </cell>
          <cell r="H1727">
            <v>0</v>
          </cell>
          <cell r="I1727">
            <v>395</v>
          </cell>
          <cell r="J1727">
            <v>15</v>
          </cell>
          <cell r="K1727">
            <v>523</v>
          </cell>
        </row>
        <row r="1728">
          <cell r="B1728" t="str">
            <v>160804</v>
          </cell>
          <cell r="C1728">
            <v>0</v>
          </cell>
          <cell r="D1728">
            <v>0</v>
          </cell>
          <cell r="E1728">
            <v>1</v>
          </cell>
          <cell r="F1728">
            <v>3</v>
          </cell>
          <cell r="G1728">
            <v>3</v>
          </cell>
          <cell r="H1728">
            <v>0</v>
          </cell>
          <cell r="I1728">
            <v>237</v>
          </cell>
          <cell r="J1728">
            <v>8</v>
          </cell>
          <cell r="K1728">
            <v>252</v>
          </cell>
        </row>
        <row r="1729">
          <cell r="B1729" t="str">
            <v>170101</v>
          </cell>
          <cell r="C1729">
            <v>16696</v>
          </cell>
          <cell r="D1729">
            <v>2511</v>
          </cell>
          <cell r="E1729">
            <v>515</v>
          </cell>
          <cell r="F1729">
            <v>1235</v>
          </cell>
          <cell r="G1729">
            <v>1171</v>
          </cell>
          <cell r="H1729">
            <v>38</v>
          </cell>
          <cell r="I1729">
            <v>278</v>
          </cell>
          <cell r="J1729">
            <v>71</v>
          </cell>
          <cell r="K1729">
            <v>22515</v>
          </cell>
        </row>
        <row r="1730">
          <cell r="B1730" t="str">
            <v>170102</v>
          </cell>
          <cell r="C1730">
            <v>1148</v>
          </cell>
          <cell r="D1730">
            <v>279</v>
          </cell>
          <cell r="E1730">
            <v>223</v>
          </cell>
          <cell r="F1730">
            <v>48</v>
          </cell>
          <cell r="G1730">
            <v>1192</v>
          </cell>
          <cell r="H1730">
            <v>62</v>
          </cell>
          <cell r="I1730">
            <v>306</v>
          </cell>
          <cell r="J1730">
            <v>158</v>
          </cell>
          <cell r="K1730">
            <v>3416</v>
          </cell>
        </row>
        <row r="1731">
          <cell r="B1731" t="str">
            <v>170103</v>
          </cell>
          <cell r="C1731">
            <v>1521</v>
          </cell>
          <cell r="D1731">
            <v>580</v>
          </cell>
          <cell r="E1731">
            <v>76</v>
          </cell>
          <cell r="F1731">
            <v>578</v>
          </cell>
          <cell r="G1731">
            <v>493</v>
          </cell>
          <cell r="H1731">
            <v>31</v>
          </cell>
          <cell r="I1731">
            <v>157</v>
          </cell>
          <cell r="J1731">
            <v>12</v>
          </cell>
          <cell r="K1731">
            <v>3448</v>
          </cell>
        </row>
        <row r="1732">
          <cell r="B1732" t="str">
            <v>170104</v>
          </cell>
          <cell r="C1732">
            <v>778</v>
          </cell>
          <cell r="D1732">
            <v>280</v>
          </cell>
          <cell r="E1732">
            <v>139</v>
          </cell>
          <cell r="F1732">
            <v>5</v>
          </cell>
          <cell r="G1732">
            <v>125</v>
          </cell>
          <cell r="H1732">
            <v>6</v>
          </cell>
          <cell r="I1732">
            <v>167</v>
          </cell>
          <cell r="J1732">
            <v>29</v>
          </cell>
          <cell r="K1732">
            <v>1529</v>
          </cell>
        </row>
        <row r="1733">
          <cell r="B1733" t="str">
            <v>170201</v>
          </cell>
          <cell r="C1733">
            <v>272</v>
          </cell>
          <cell r="D1733">
            <v>242</v>
          </cell>
          <cell r="E1733">
            <v>20</v>
          </cell>
          <cell r="F1733">
            <v>0</v>
          </cell>
          <cell r="G1733">
            <v>15</v>
          </cell>
          <cell r="H1733">
            <v>9</v>
          </cell>
          <cell r="I1733">
            <v>136</v>
          </cell>
          <cell r="J1733">
            <v>69</v>
          </cell>
          <cell r="K1733">
            <v>763</v>
          </cell>
        </row>
        <row r="1734">
          <cell r="B1734" t="str">
            <v>170202</v>
          </cell>
          <cell r="C1734">
            <v>4</v>
          </cell>
          <cell r="D1734">
            <v>43</v>
          </cell>
          <cell r="E1734">
            <v>101</v>
          </cell>
          <cell r="F1734">
            <v>0</v>
          </cell>
          <cell r="G1734">
            <v>6</v>
          </cell>
          <cell r="H1734">
            <v>2</v>
          </cell>
          <cell r="I1734">
            <v>181</v>
          </cell>
          <cell r="J1734">
            <v>3</v>
          </cell>
          <cell r="K1734">
            <v>340</v>
          </cell>
        </row>
        <row r="1735">
          <cell r="B1735" t="str">
            <v>170203</v>
          </cell>
          <cell r="C1735">
            <v>285</v>
          </cell>
          <cell r="D1735">
            <v>338</v>
          </cell>
          <cell r="E1735">
            <v>44</v>
          </cell>
          <cell r="F1735">
            <v>0</v>
          </cell>
          <cell r="G1735">
            <v>715</v>
          </cell>
          <cell r="H1735">
            <v>7</v>
          </cell>
          <cell r="I1735">
            <v>326</v>
          </cell>
          <cell r="J1735">
            <v>22</v>
          </cell>
          <cell r="K1735">
            <v>1737</v>
          </cell>
        </row>
        <row r="1736">
          <cell r="B1736" t="str">
            <v>170204</v>
          </cell>
          <cell r="C1736">
            <v>966</v>
          </cell>
          <cell r="D1736">
            <v>606</v>
          </cell>
          <cell r="E1736">
            <v>110</v>
          </cell>
          <cell r="F1736">
            <v>140</v>
          </cell>
          <cell r="G1736">
            <v>468</v>
          </cell>
          <cell r="H1736">
            <v>137</v>
          </cell>
          <cell r="I1736">
            <v>158</v>
          </cell>
          <cell r="J1736">
            <v>67</v>
          </cell>
          <cell r="K1736">
            <v>2652</v>
          </cell>
        </row>
        <row r="1737">
          <cell r="B1737" t="str">
            <v>170301</v>
          </cell>
          <cell r="C1737">
            <v>254</v>
          </cell>
          <cell r="D1737">
            <v>70</v>
          </cell>
          <cell r="E1737">
            <v>9</v>
          </cell>
          <cell r="F1737">
            <v>2</v>
          </cell>
          <cell r="G1737">
            <v>239</v>
          </cell>
          <cell r="H1737">
            <v>0</v>
          </cell>
          <cell r="I1737">
            <v>52</v>
          </cell>
          <cell r="J1737">
            <v>8</v>
          </cell>
          <cell r="K1737">
            <v>634</v>
          </cell>
        </row>
        <row r="1738">
          <cell r="B1738" t="str">
            <v>170302</v>
          </cell>
          <cell r="C1738">
            <v>739</v>
          </cell>
          <cell r="D1738">
            <v>200</v>
          </cell>
          <cell r="E1738">
            <v>45</v>
          </cell>
          <cell r="F1738">
            <v>9</v>
          </cell>
          <cell r="G1738">
            <v>452</v>
          </cell>
          <cell r="H1738">
            <v>46</v>
          </cell>
          <cell r="I1738">
            <v>17</v>
          </cell>
          <cell r="J1738">
            <v>16</v>
          </cell>
          <cell r="K1738">
            <v>1524</v>
          </cell>
        </row>
        <row r="1739">
          <cell r="B1739" t="str">
            <v>170303</v>
          </cell>
          <cell r="C1739">
            <v>360</v>
          </cell>
          <cell r="D1739">
            <v>241</v>
          </cell>
          <cell r="E1739">
            <v>20</v>
          </cell>
          <cell r="F1739">
            <v>2</v>
          </cell>
          <cell r="G1739">
            <v>103</v>
          </cell>
          <cell r="H1739">
            <v>18</v>
          </cell>
          <cell r="I1739">
            <v>70</v>
          </cell>
          <cell r="J1739">
            <v>6</v>
          </cell>
          <cell r="K1739">
            <v>820</v>
          </cell>
        </row>
        <row r="1740">
          <cell r="B1740" t="str">
            <v>180101</v>
          </cell>
          <cell r="C1740">
            <v>16189</v>
          </cell>
          <cell r="D1740">
            <v>805</v>
          </cell>
          <cell r="E1740">
            <v>3191</v>
          </cell>
          <cell r="F1740">
            <v>241</v>
          </cell>
          <cell r="G1740">
            <v>110</v>
          </cell>
          <cell r="H1740">
            <v>56</v>
          </cell>
          <cell r="I1740">
            <v>203</v>
          </cell>
          <cell r="J1740">
            <v>327</v>
          </cell>
          <cell r="K1740">
            <v>21122</v>
          </cell>
        </row>
        <row r="1741">
          <cell r="B1741" t="str">
            <v>180102</v>
          </cell>
          <cell r="C1741">
            <v>502</v>
          </cell>
          <cell r="D1741">
            <v>133</v>
          </cell>
          <cell r="E1741">
            <v>9</v>
          </cell>
          <cell r="F1741">
            <v>0</v>
          </cell>
          <cell r="G1741">
            <v>155</v>
          </cell>
          <cell r="H1741">
            <v>54</v>
          </cell>
          <cell r="I1741">
            <v>80</v>
          </cell>
          <cell r="J1741">
            <v>1</v>
          </cell>
          <cell r="K1741">
            <v>934</v>
          </cell>
        </row>
        <row r="1742">
          <cell r="B1742" t="str">
            <v>180103</v>
          </cell>
          <cell r="C1742">
            <v>203</v>
          </cell>
          <cell r="D1742">
            <v>62</v>
          </cell>
          <cell r="E1742">
            <v>10</v>
          </cell>
          <cell r="F1742">
            <v>0</v>
          </cell>
          <cell r="G1742">
            <v>70</v>
          </cell>
          <cell r="H1742">
            <v>22</v>
          </cell>
          <cell r="I1742">
            <v>2</v>
          </cell>
          <cell r="J1742">
            <v>1</v>
          </cell>
          <cell r="K1742">
            <v>370</v>
          </cell>
        </row>
        <row r="1743">
          <cell r="B1743" t="str">
            <v>180104</v>
          </cell>
          <cell r="C1743">
            <v>1893</v>
          </cell>
          <cell r="D1743">
            <v>136</v>
          </cell>
          <cell r="E1743">
            <v>401</v>
          </cell>
          <cell r="F1743">
            <v>52</v>
          </cell>
          <cell r="G1743">
            <v>19</v>
          </cell>
          <cell r="H1743">
            <v>3</v>
          </cell>
          <cell r="I1743">
            <v>70</v>
          </cell>
          <cell r="J1743">
            <v>35</v>
          </cell>
          <cell r="K1743">
            <v>2609</v>
          </cell>
        </row>
        <row r="1744">
          <cell r="B1744" t="str">
            <v>180105</v>
          </cell>
          <cell r="C1744">
            <v>363</v>
          </cell>
          <cell r="D1744">
            <v>33</v>
          </cell>
          <cell r="E1744">
            <v>12</v>
          </cell>
          <cell r="F1744">
            <v>0</v>
          </cell>
          <cell r="G1744">
            <v>188</v>
          </cell>
          <cell r="H1744">
            <v>94</v>
          </cell>
          <cell r="I1744">
            <v>73</v>
          </cell>
          <cell r="J1744">
            <v>6</v>
          </cell>
          <cell r="K1744">
            <v>769</v>
          </cell>
        </row>
        <row r="1745">
          <cell r="B1745" t="str">
            <v>180106</v>
          </cell>
          <cell r="C1745">
            <v>1094</v>
          </cell>
          <cell r="D1745">
            <v>140</v>
          </cell>
          <cell r="E1745">
            <v>51</v>
          </cell>
          <cell r="F1745">
            <v>6</v>
          </cell>
          <cell r="G1745">
            <v>117</v>
          </cell>
          <cell r="H1745">
            <v>42</v>
          </cell>
          <cell r="I1745">
            <v>151</v>
          </cell>
          <cell r="J1745">
            <v>42</v>
          </cell>
          <cell r="K1745">
            <v>1643</v>
          </cell>
        </row>
        <row r="1746">
          <cell r="B1746" t="str">
            <v>180201</v>
          </cell>
          <cell r="C1746">
            <v>469</v>
          </cell>
          <cell r="D1746">
            <v>69</v>
          </cell>
          <cell r="E1746">
            <v>51</v>
          </cell>
          <cell r="F1746">
            <v>1</v>
          </cell>
          <cell r="G1746">
            <v>230</v>
          </cell>
          <cell r="H1746">
            <v>124</v>
          </cell>
          <cell r="I1746">
            <v>52</v>
          </cell>
          <cell r="J1746">
            <v>75</v>
          </cell>
          <cell r="K1746">
            <v>1071</v>
          </cell>
        </row>
        <row r="1747">
          <cell r="B1747" t="str">
            <v>180202</v>
          </cell>
          <cell r="C1747">
            <v>256</v>
          </cell>
          <cell r="D1747">
            <v>5</v>
          </cell>
          <cell r="E1747">
            <v>23</v>
          </cell>
          <cell r="F1747">
            <v>0</v>
          </cell>
          <cell r="G1747">
            <v>36</v>
          </cell>
          <cell r="H1747">
            <v>9</v>
          </cell>
          <cell r="I1747">
            <v>13</v>
          </cell>
          <cell r="J1747">
            <v>0</v>
          </cell>
          <cell r="K1747">
            <v>342</v>
          </cell>
        </row>
        <row r="1748">
          <cell r="B1748" t="str">
            <v>180203</v>
          </cell>
          <cell r="C1748">
            <v>181</v>
          </cell>
          <cell r="D1748">
            <v>28</v>
          </cell>
          <cell r="E1748">
            <v>7</v>
          </cell>
          <cell r="F1748">
            <v>1</v>
          </cell>
          <cell r="G1748">
            <v>55</v>
          </cell>
          <cell r="H1748">
            <v>42</v>
          </cell>
          <cell r="I1748">
            <v>17</v>
          </cell>
          <cell r="J1748">
            <v>46</v>
          </cell>
          <cell r="K1748">
            <v>377</v>
          </cell>
        </row>
        <row r="1749">
          <cell r="B1749" t="str">
            <v>180204</v>
          </cell>
          <cell r="C1749">
            <v>340</v>
          </cell>
          <cell r="D1749">
            <v>58</v>
          </cell>
          <cell r="E1749">
            <v>5</v>
          </cell>
          <cell r="F1749">
            <v>0</v>
          </cell>
          <cell r="G1749">
            <v>637</v>
          </cell>
          <cell r="H1749">
            <v>188</v>
          </cell>
          <cell r="I1749">
            <v>117</v>
          </cell>
          <cell r="J1749">
            <v>9</v>
          </cell>
          <cell r="K1749">
            <v>1354</v>
          </cell>
        </row>
        <row r="1750">
          <cell r="B1750" t="str">
            <v>180205</v>
          </cell>
          <cell r="C1750">
            <v>0</v>
          </cell>
          <cell r="D1750">
            <v>0</v>
          </cell>
          <cell r="E1750">
            <v>0</v>
          </cell>
          <cell r="F1750">
            <v>0</v>
          </cell>
          <cell r="G1750">
            <v>170</v>
          </cell>
          <cell r="H1750">
            <v>99</v>
          </cell>
          <cell r="I1750">
            <v>32</v>
          </cell>
          <cell r="J1750">
            <v>0</v>
          </cell>
          <cell r="K1750">
            <v>301</v>
          </cell>
        </row>
        <row r="1751">
          <cell r="B1751" t="str">
            <v>180206</v>
          </cell>
          <cell r="C1751">
            <v>172</v>
          </cell>
          <cell r="D1751">
            <v>5</v>
          </cell>
          <cell r="E1751">
            <v>3</v>
          </cell>
          <cell r="F1751">
            <v>0</v>
          </cell>
          <cell r="G1751">
            <v>37</v>
          </cell>
          <cell r="H1751">
            <v>8</v>
          </cell>
          <cell r="I1751">
            <v>7</v>
          </cell>
          <cell r="J1751">
            <v>3</v>
          </cell>
          <cell r="K1751">
            <v>235</v>
          </cell>
        </row>
        <row r="1752">
          <cell r="B1752" t="str">
            <v>180207</v>
          </cell>
          <cell r="C1752">
            <v>97</v>
          </cell>
          <cell r="D1752">
            <v>6</v>
          </cell>
          <cell r="E1752">
            <v>3</v>
          </cell>
          <cell r="F1752">
            <v>46</v>
          </cell>
          <cell r="G1752">
            <v>51</v>
          </cell>
          <cell r="H1752">
            <v>15</v>
          </cell>
          <cell r="I1752">
            <v>10</v>
          </cell>
          <cell r="J1752">
            <v>1</v>
          </cell>
          <cell r="K1752">
            <v>229</v>
          </cell>
        </row>
        <row r="1753">
          <cell r="B1753" t="str">
            <v>180208</v>
          </cell>
          <cell r="C1753">
            <v>11</v>
          </cell>
          <cell r="D1753">
            <v>0</v>
          </cell>
          <cell r="E1753">
            <v>13</v>
          </cell>
          <cell r="F1753">
            <v>0</v>
          </cell>
          <cell r="G1753">
            <v>703</v>
          </cell>
          <cell r="H1753">
            <v>221</v>
          </cell>
          <cell r="I1753">
            <v>28</v>
          </cell>
          <cell r="J1753">
            <v>0</v>
          </cell>
          <cell r="K1753">
            <v>976</v>
          </cell>
        </row>
        <row r="1754">
          <cell r="B1754" t="str">
            <v>180209</v>
          </cell>
          <cell r="C1754">
            <v>166</v>
          </cell>
          <cell r="D1754">
            <v>3</v>
          </cell>
          <cell r="E1754">
            <v>7</v>
          </cell>
          <cell r="F1754">
            <v>0</v>
          </cell>
          <cell r="G1754">
            <v>16</v>
          </cell>
          <cell r="H1754">
            <v>4</v>
          </cell>
          <cell r="I1754">
            <v>18</v>
          </cell>
          <cell r="J1754">
            <v>0</v>
          </cell>
          <cell r="K1754">
            <v>214</v>
          </cell>
        </row>
        <row r="1755">
          <cell r="B1755" t="str">
            <v>180210</v>
          </cell>
          <cell r="C1755">
            <v>280</v>
          </cell>
          <cell r="D1755">
            <v>69</v>
          </cell>
          <cell r="E1755">
            <v>5</v>
          </cell>
          <cell r="F1755">
            <v>0</v>
          </cell>
          <cell r="G1755">
            <v>257</v>
          </cell>
          <cell r="H1755">
            <v>75</v>
          </cell>
          <cell r="I1755">
            <v>34</v>
          </cell>
          <cell r="J1755">
            <v>2</v>
          </cell>
          <cell r="K1755">
            <v>722</v>
          </cell>
        </row>
        <row r="1756">
          <cell r="B1756" t="str">
            <v>180211</v>
          </cell>
          <cell r="C1756">
            <v>0</v>
          </cell>
          <cell r="D1756">
            <v>0</v>
          </cell>
          <cell r="E1756">
            <v>1</v>
          </cell>
          <cell r="F1756">
            <v>0</v>
          </cell>
          <cell r="G1756">
            <v>263</v>
          </cell>
          <cell r="H1756">
            <v>116</v>
          </cell>
          <cell r="I1756">
            <v>17</v>
          </cell>
          <cell r="J1756">
            <v>0</v>
          </cell>
          <cell r="K1756">
            <v>397</v>
          </cell>
        </row>
        <row r="1757">
          <cell r="B1757" t="str">
            <v>180301</v>
          </cell>
          <cell r="C1757">
            <v>17205</v>
          </cell>
          <cell r="D1757">
            <v>993</v>
          </cell>
          <cell r="E1757">
            <v>1326</v>
          </cell>
          <cell r="F1757">
            <v>399</v>
          </cell>
          <cell r="G1757">
            <v>12</v>
          </cell>
          <cell r="H1757">
            <v>0</v>
          </cell>
          <cell r="I1757">
            <v>5</v>
          </cell>
          <cell r="J1757">
            <v>35</v>
          </cell>
          <cell r="K1757">
            <v>19975</v>
          </cell>
        </row>
        <row r="1758">
          <cell r="B1758" t="str">
            <v>180302</v>
          </cell>
          <cell r="C1758">
            <v>7</v>
          </cell>
          <cell r="D1758">
            <v>20</v>
          </cell>
          <cell r="E1758">
            <v>1043</v>
          </cell>
          <cell r="F1758">
            <v>280</v>
          </cell>
          <cell r="G1758">
            <v>21</v>
          </cell>
          <cell r="H1758">
            <v>0</v>
          </cell>
          <cell r="I1758">
            <v>6</v>
          </cell>
          <cell r="J1758">
            <v>13</v>
          </cell>
          <cell r="K1758">
            <v>1390</v>
          </cell>
        </row>
        <row r="1759">
          <cell r="B1759" t="str">
            <v>180303</v>
          </cell>
          <cell r="C1759">
            <v>1228</v>
          </cell>
          <cell r="D1759">
            <v>180</v>
          </cell>
          <cell r="E1759">
            <v>4</v>
          </cell>
          <cell r="F1759">
            <v>3</v>
          </cell>
          <cell r="G1759">
            <v>2</v>
          </cell>
          <cell r="H1759">
            <v>0</v>
          </cell>
          <cell r="I1759">
            <v>6</v>
          </cell>
          <cell r="J1759">
            <v>4</v>
          </cell>
          <cell r="K1759">
            <v>1427</v>
          </cell>
        </row>
        <row r="1760">
          <cell r="B1760" t="str">
            <v>190101</v>
          </cell>
          <cell r="C1760">
            <v>4121</v>
          </cell>
          <cell r="D1760">
            <v>1644</v>
          </cell>
          <cell r="E1760">
            <v>208</v>
          </cell>
          <cell r="F1760">
            <v>231</v>
          </cell>
          <cell r="G1760">
            <v>50</v>
          </cell>
          <cell r="H1760">
            <v>12</v>
          </cell>
          <cell r="I1760">
            <v>6</v>
          </cell>
          <cell r="J1760">
            <v>358</v>
          </cell>
          <cell r="K1760">
            <v>6630</v>
          </cell>
        </row>
        <row r="1761">
          <cell r="B1761" t="str">
            <v>190102</v>
          </cell>
          <cell r="C1761">
            <v>773</v>
          </cell>
          <cell r="D1761">
            <v>381</v>
          </cell>
          <cell r="E1761">
            <v>55</v>
          </cell>
          <cell r="F1761">
            <v>0</v>
          </cell>
          <cell r="G1761">
            <v>55</v>
          </cell>
          <cell r="H1761">
            <v>21</v>
          </cell>
          <cell r="I1761">
            <v>56</v>
          </cell>
          <cell r="J1761">
            <v>5</v>
          </cell>
          <cell r="K1761">
            <v>1346</v>
          </cell>
        </row>
        <row r="1762">
          <cell r="B1762" t="str">
            <v>190103</v>
          </cell>
          <cell r="C1762">
            <v>1052</v>
          </cell>
          <cell r="D1762">
            <v>454</v>
          </cell>
          <cell r="E1762">
            <v>33</v>
          </cell>
          <cell r="F1762">
            <v>0</v>
          </cell>
          <cell r="G1762">
            <v>106</v>
          </cell>
          <cell r="H1762">
            <v>58</v>
          </cell>
          <cell r="I1762">
            <v>18</v>
          </cell>
          <cell r="J1762">
            <v>4</v>
          </cell>
          <cell r="K1762">
            <v>1725</v>
          </cell>
        </row>
        <row r="1763">
          <cell r="B1763" t="str">
            <v>190104</v>
          </cell>
          <cell r="C1763">
            <v>746</v>
          </cell>
          <cell r="D1763">
            <v>562</v>
          </cell>
          <cell r="E1763">
            <v>103</v>
          </cell>
          <cell r="F1763">
            <v>1</v>
          </cell>
          <cell r="G1763">
            <v>141</v>
          </cell>
          <cell r="H1763">
            <v>106</v>
          </cell>
          <cell r="I1763">
            <v>42</v>
          </cell>
          <cell r="J1763">
            <v>7</v>
          </cell>
          <cell r="K1763">
            <v>1708</v>
          </cell>
        </row>
        <row r="1764">
          <cell r="B1764" t="str">
            <v>190105</v>
          </cell>
          <cell r="C1764">
            <v>171</v>
          </cell>
          <cell r="D1764">
            <v>569</v>
          </cell>
          <cell r="E1764">
            <v>81</v>
          </cell>
          <cell r="F1764">
            <v>2</v>
          </cell>
          <cell r="G1764">
            <v>198</v>
          </cell>
          <cell r="H1764">
            <v>49</v>
          </cell>
          <cell r="I1764">
            <v>71</v>
          </cell>
          <cell r="J1764">
            <v>10</v>
          </cell>
          <cell r="K1764">
            <v>1151</v>
          </cell>
        </row>
        <row r="1765">
          <cell r="B1765" t="str">
            <v>190106</v>
          </cell>
          <cell r="C1765">
            <v>264</v>
          </cell>
          <cell r="D1765">
            <v>137</v>
          </cell>
          <cell r="E1765">
            <v>96</v>
          </cell>
          <cell r="F1765">
            <v>0</v>
          </cell>
          <cell r="G1765">
            <v>48</v>
          </cell>
          <cell r="H1765">
            <v>27</v>
          </cell>
          <cell r="I1765">
            <v>4</v>
          </cell>
          <cell r="J1765">
            <v>2</v>
          </cell>
          <cell r="K1765">
            <v>578</v>
          </cell>
        </row>
        <row r="1766">
          <cell r="B1766" t="str">
            <v>190107</v>
          </cell>
          <cell r="C1766">
            <v>1559</v>
          </cell>
          <cell r="D1766">
            <v>1100</v>
          </cell>
          <cell r="E1766">
            <v>90</v>
          </cell>
          <cell r="F1766">
            <v>0</v>
          </cell>
          <cell r="G1766">
            <v>268</v>
          </cell>
          <cell r="H1766">
            <v>101</v>
          </cell>
          <cell r="I1766">
            <v>115</v>
          </cell>
          <cell r="J1766">
            <v>20</v>
          </cell>
          <cell r="K1766">
            <v>3253</v>
          </cell>
        </row>
        <row r="1767">
          <cell r="B1767" t="str">
            <v>190108</v>
          </cell>
          <cell r="C1767">
            <v>282</v>
          </cell>
          <cell r="D1767">
            <v>428</v>
          </cell>
          <cell r="E1767">
            <v>237</v>
          </cell>
          <cell r="F1767">
            <v>0</v>
          </cell>
          <cell r="G1767">
            <v>161</v>
          </cell>
          <cell r="H1767">
            <v>65</v>
          </cell>
          <cell r="I1767">
            <v>4</v>
          </cell>
          <cell r="J1767">
            <v>2</v>
          </cell>
          <cell r="K1767">
            <v>1179</v>
          </cell>
        </row>
        <row r="1768">
          <cell r="B1768" t="str">
            <v>190109</v>
          </cell>
          <cell r="C1768">
            <v>1176</v>
          </cell>
          <cell r="D1768">
            <v>535</v>
          </cell>
          <cell r="E1768">
            <v>140</v>
          </cell>
          <cell r="F1768">
            <v>157</v>
          </cell>
          <cell r="G1768">
            <v>406</v>
          </cell>
          <cell r="H1768">
            <v>127</v>
          </cell>
          <cell r="I1768">
            <v>435</v>
          </cell>
          <cell r="J1768">
            <v>80</v>
          </cell>
          <cell r="K1768">
            <v>3056</v>
          </cell>
        </row>
        <row r="1769">
          <cell r="B1769" t="str">
            <v>190110</v>
          </cell>
          <cell r="C1769">
            <v>290</v>
          </cell>
          <cell r="D1769">
            <v>313</v>
          </cell>
          <cell r="E1769">
            <v>22</v>
          </cell>
          <cell r="F1769">
            <v>0</v>
          </cell>
          <cell r="G1769">
            <v>186</v>
          </cell>
          <cell r="H1769">
            <v>168</v>
          </cell>
          <cell r="I1769">
            <v>50</v>
          </cell>
          <cell r="J1769">
            <v>3</v>
          </cell>
          <cell r="K1769">
            <v>1032</v>
          </cell>
        </row>
        <row r="1770">
          <cell r="B1770" t="str">
            <v>190111</v>
          </cell>
          <cell r="C1770">
            <v>1143</v>
          </cell>
          <cell r="D1770">
            <v>221</v>
          </cell>
          <cell r="E1770">
            <v>21</v>
          </cell>
          <cell r="F1770">
            <v>3</v>
          </cell>
          <cell r="G1770">
            <v>22</v>
          </cell>
          <cell r="H1770">
            <v>9</v>
          </cell>
          <cell r="I1770">
            <v>20</v>
          </cell>
          <cell r="J1770">
            <v>6</v>
          </cell>
          <cell r="K1770">
            <v>1445</v>
          </cell>
        </row>
        <row r="1771">
          <cell r="B1771" t="str">
            <v>190112</v>
          </cell>
          <cell r="C1771">
            <v>110</v>
          </cell>
          <cell r="D1771">
            <v>420</v>
          </cell>
          <cell r="E1771">
            <v>28</v>
          </cell>
          <cell r="F1771">
            <v>4</v>
          </cell>
          <cell r="G1771">
            <v>255</v>
          </cell>
          <cell r="H1771">
            <v>9</v>
          </cell>
          <cell r="I1771">
            <v>8</v>
          </cell>
          <cell r="J1771">
            <v>27</v>
          </cell>
          <cell r="K1771">
            <v>861</v>
          </cell>
        </row>
        <row r="1772">
          <cell r="B1772" t="str">
            <v>190113</v>
          </cell>
          <cell r="C1772">
            <v>4451</v>
          </cell>
          <cell r="D1772">
            <v>1223</v>
          </cell>
          <cell r="E1772">
            <v>180</v>
          </cell>
          <cell r="F1772">
            <v>74</v>
          </cell>
          <cell r="G1772">
            <v>223</v>
          </cell>
          <cell r="H1772">
            <v>116</v>
          </cell>
          <cell r="I1772">
            <v>25</v>
          </cell>
          <cell r="J1772">
            <v>191</v>
          </cell>
          <cell r="K1772">
            <v>6483</v>
          </cell>
        </row>
        <row r="1773">
          <cell r="B1773" t="str">
            <v>190201</v>
          </cell>
          <cell r="C1773">
            <v>1155</v>
          </cell>
          <cell r="D1773">
            <v>769</v>
          </cell>
          <cell r="E1773">
            <v>216</v>
          </cell>
          <cell r="F1773">
            <v>2</v>
          </cell>
          <cell r="G1773">
            <v>558</v>
          </cell>
          <cell r="H1773">
            <v>206</v>
          </cell>
          <cell r="I1773">
            <v>81</v>
          </cell>
          <cell r="J1773">
            <v>25</v>
          </cell>
          <cell r="K1773">
            <v>3012</v>
          </cell>
        </row>
        <row r="1774">
          <cell r="B1774" t="str">
            <v>190202</v>
          </cell>
          <cell r="C1774">
            <v>206</v>
          </cell>
          <cell r="D1774">
            <v>188</v>
          </cell>
          <cell r="E1774">
            <v>211</v>
          </cell>
          <cell r="F1774">
            <v>0</v>
          </cell>
          <cell r="G1774">
            <v>175</v>
          </cell>
          <cell r="H1774">
            <v>78</v>
          </cell>
          <cell r="I1774">
            <v>8</v>
          </cell>
          <cell r="J1774">
            <v>1</v>
          </cell>
          <cell r="K1774">
            <v>867</v>
          </cell>
        </row>
        <row r="1775">
          <cell r="B1775" t="str">
            <v>190203</v>
          </cell>
          <cell r="C1775">
            <v>44</v>
          </cell>
          <cell r="D1775">
            <v>87</v>
          </cell>
          <cell r="E1775">
            <v>179</v>
          </cell>
          <cell r="F1775">
            <v>1</v>
          </cell>
          <cell r="G1775">
            <v>24</v>
          </cell>
          <cell r="H1775">
            <v>22</v>
          </cell>
          <cell r="I1775">
            <v>1</v>
          </cell>
          <cell r="J1775">
            <v>2</v>
          </cell>
          <cell r="K1775">
            <v>360</v>
          </cell>
        </row>
        <row r="1776">
          <cell r="B1776" t="str">
            <v>190204</v>
          </cell>
          <cell r="C1776">
            <v>130</v>
          </cell>
          <cell r="D1776">
            <v>324</v>
          </cell>
          <cell r="E1776">
            <v>29</v>
          </cell>
          <cell r="F1776">
            <v>0</v>
          </cell>
          <cell r="G1776">
            <v>66</v>
          </cell>
          <cell r="H1776">
            <v>27</v>
          </cell>
          <cell r="I1776">
            <v>14</v>
          </cell>
          <cell r="J1776">
            <v>8</v>
          </cell>
          <cell r="K1776">
            <v>598</v>
          </cell>
        </row>
        <row r="1777">
          <cell r="B1777" t="str">
            <v>190205</v>
          </cell>
          <cell r="C1777">
            <v>43</v>
          </cell>
          <cell r="D1777">
            <v>368</v>
          </cell>
          <cell r="E1777">
            <v>46</v>
          </cell>
          <cell r="F1777">
            <v>0</v>
          </cell>
          <cell r="G1777">
            <v>90</v>
          </cell>
          <cell r="H1777">
            <v>22</v>
          </cell>
          <cell r="I1777">
            <v>2</v>
          </cell>
          <cell r="J1777">
            <v>4</v>
          </cell>
          <cell r="K1777">
            <v>575</v>
          </cell>
        </row>
        <row r="1778">
          <cell r="B1778" t="str">
            <v>190206</v>
          </cell>
          <cell r="C1778">
            <v>269</v>
          </cell>
          <cell r="D1778">
            <v>300</v>
          </cell>
          <cell r="E1778">
            <v>836</v>
          </cell>
          <cell r="F1778">
            <v>3</v>
          </cell>
          <cell r="G1778">
            <v>1090</v>
          </cell>
          <cell r="H1778">
            <v>962</v>
          </cell>
          <cell r="I1778">
            <v>35</v>
          </cell>
          <cell r="J1778">
            <v>2</v>
          </cell>
          <cell r="K1778">
            <v>3497</v>
          </cell>
        </row>
        <row r="1779">
          <cell r="B1779" t="str">
            <v>190207</v>
          </cell>
          <cell r="C1779">
            <v>178</v>
          </cell>
          <cell r="D1779">
            <v>498</v>
          </cell>
          <cell r="E1779">
            <v>21</v>
          </cell>
          <cell r="F1779">
            <v>0</v>
          </cell>
          <cell r="G1779">
            <v>33</v>
          </cell>
          <cell r="H1779">
            <v>17</v>
          </cell>
          <cell r="I1779">
            <v>6</v>
          </cell>
          <cell r="J1779">
            <v>15</v>
          </cell>
          <cell r="K1779">
            <v>768</v>
          </cell>
        </row>
        <row r="1780">
          <cell r="B1780" t="str">
            <v>190208</v>
          </cell>
          <cell r="C1780">
            <v>110</v>
          </cell>
          <cell r="D1780">
            <v>235</v>
          </cell>
          <cell r="E1780">
            <v>76</v>
          </cell>
          <cell r="F1780">
            <v>0</v>
          </cell>
          <cell r="G1780">
            <v>118</v>
          </cell>
          <cell r="H1780">
            <v>47</v>
          </cell>
          <cell r="I1780">
            <v>7</v>
          </cell>
          <cell r="J1780">
            <v>6</v>
          </cell>
          <cell r="K1780">
            <v>599</v>
          </cell>
        </row>
        <row r="1781">
          <cell r="B1781" t="str">
            <v>190301</v>
          </cell>
          <cell r="C1781">
            <v>2788</v>
          </cell>
          <cell r="D1781">
            <v>1047</v>
          </cell>
          <cell r="E1781">
            <v>132</v>
          </cell>
          <cell r="F1781">
            <v>0</v>
          </cell>
          <cell r="G1781">
            <v>144</v>
          </cell>
          <cell r="H1781">
            <v>140</v>
          </cell>
          <cell r="I1781">
            <v>132</v>
          </cell>
          <cell r="J1781">
            <v>18</v>
          </cell>
          <cell r="K1781">
            <v>4401</v>
          </cell>
        </row>
        <row r="1782">
          <cell r="B1782" t="str">
            <v>190302</v>
          </cell>
          <cell r="C1782">
            <v>716</v>
          </cell>
          <cell r="D1782">
            <v>477</v>
          </cell>
          <cell r="E1782">
            <v>33</v>
          </cell>
          <cell r="F1782">
            <v>0</v>
          </cell>
          <cell r="G1782">
            <v>55</v>
          </cell>
          <cell r="H1782">
            <v>47</v>
          </cell>
          <cell r="I1782">
            <v>50</v>
          </cell>
          <cell r="J1782">
            <v>5</v>
          </cell>
          <cell r="K1782">
            <v>1383</v>
          </cell>
        </row>
        <row r="1783">
          <cell r="B1783" t="str">
            <v>190303</v>
          </cell>
          <cell r="C1783">
            <v>647</v>
          </cell>
          <cell r="D1783">
            <v>312</v>
          </cell>
          <cell r="E1783">
            <v>4</v>
          </cell>
          <cell r="F1783">
            <v>0</v>
          </cell>
          <cell r="G1783">
            <v>383</v>
          </cell>
          <cell r="H1783">
            <v>410</v>
          </cell>
          <cell r="I1783">
            <v>127</v>
          </cell>
          <cell r="J1783">
            <v>5</v>
          </cell>
          <cell r="K1783">
            <v>1888</v>
          </cell>
        </row>
        <row r="1784">
          <cell r="B1784" t="str">
            <v>190304</v>
          </cell>
          <cell r="C1784">
            <v>438</v>
          </cell>
          <cell r="D1784">
            <v>100</v>
          </cell>
          <cell r="E1784">
            <v>245</v>
          </cell>
          <cell r="F1784">
            <v>0</v>
          </cell>
          <cell r="G1784">
            <v>261</v>
          </cell>
          <cell r="H1784">
            <v>175</v>
          </cell>
          <cell r="I1784">
            <v>733</v>
          </cell>
          <cell r="J1784">
            <v>19</v>
          </cell>
          <cell r="K1784">
            <v>1971</v>
          </cell>
        </row>
        <row r="1785">
          <cell r="B1785" t="str">
            <v>190305</v>
          </cell>
          <cell r="C1785">
            <v>467</v>
          </cell>
          <cell r="D1785">
            <v>62</v>
          </cell>
          <cell r="E1785">
            <v>35</v>
          </cell>
          <cell r="F1785">
            <v>0</v>
          </cell>
          <cell r="G1785">
            <v>216</v>
          </cell>
          <cell r="H1785">
            <v>263</v>
          </cell>
          <cell r="I1785">
            <v>226</v>
          </cell>
          <cell r="J1785">
            <v>4</v>
          </cell>
          <cell r="K1785">
            <v>1273</v>
          </cell>
        </row>
        <row r="1786">
          <cell r="B1786" t="str">
            <v>190306</v>
          </cell>
          <cell r="C1786">
            <v>921</v>
          </cell>
          <cell r="D1786">
            <v>214</v>
          </cell>
          <cell r="E1786">
            <v>308</v>
          </cell>
          <cell r="F1786">
            <v>4</v>
          </cell>
          <cell r="G1786">
            <v>1191</v>
          </cell>
          <cell r="H1786">
            <v>344</v>
          </cell>
          <cell r="I1786">
            <v>1312</v>
          </cell>
          <cell r="J1786">
            <v>28</v>
          </cell>
          <cell r="K1786">
            <v>4322</v>
          </cell>
        </row>
        <row r="1787">
          <cell r="B1787" t="str">
            <v>190307</v>
          </cell>
          <cell r="C1787">
            <v>2415</v>
          </cell>
          <cell r="D1787">
            <v>960</v>
          </cell>
          <cell r="E1787">
            <v>74</v>
          </cell>
          <cell r="F1787">
            <v>3</v>
          </cell>
          <cell r="G1787">
            <v>488</v>
          </cell>
          <cell r="H1787">
            <v>151</v>
          </cell>
          <cell r="I1787">
            <v>218</v>
          </cell>
          <cell r="J1787">
            <v>26</v>
          </cell>
          <cell r="K1787">
            <v>4335</v>
          </cell>
        </row>
        <row r="1788">
          <cell r="B1788" t="str">
            <v>190308</v>
          </cell>
          <cell r="C1788">
            <v>30</v>
          </cell>
          <cell r="D1788">
            <v>39</v>
          </cell>
          <cell r="E1788">
            <v>39</v>
          </cell>
          <cell r="F1788">
            <v>26</v>
          </cell>
          <cell r="G1788">
            <v>2537</v>
          </cell>
          <cell r="H1788">
            <v>119</v>
          </cell>
          <cell r="I1788">
            <v>827</v>
          </cell>
          <cell r="J1788">
            <v>25</v>
          </cell>
          <cell r="K1788">
            <v>3642</v>
          </cell>
        </row>
        <row r="1789">
          <cell r="B1789" t="str">
            <v>200101</v>
          </cell>
          <cell r="C1789">
            <v>27748</v>
          </cell>
          <cell r="D1789">
            <v>3252</v>
          </cell>
          <cell r="E1789">
            <v>1523</v>
          </cell>
          <cell r="F1789">
            <v>508</v>
          </cell>
          <cell r="G1789">
            <v>121</v>
          </cell>
          <cell r="H1789">
            <v>4</v>
          </cell>
          <cell r="I1789">
            <v>450</v>
          </cell>
          <cell r="J1789">
            <v>381</v>
          </cell>
          <cell r="K1789">
            <v>33987</v>
          </cell>
        </row>
        <row r="1790">
          <cell r="B1790" t="str">
            <v>200104</v>
          </cell>
          <cell r="C1790">
            <v>28047</v>
          </cell>
          <cell r="D1790">
            <v>2747</v>
          </cell>
          <cell r="E1790">
            <v>2516</v>
          </cell>
          <cell r="F1790">
            <v>3034</v>
          </cell>
          <cell r="G1790">
            <v>325</v>
          </cell>
          <cell r="H1790">
            <v>12</v>
          </cell>
          <cell r="I1790">
            <v>645</v>
          </cell>
          <cell r="J1790">
            <v>859</v>
          </cell>
          <cell r="K1790">
            <v>38185</v>
          </cell>
        </row>
        <row r="1791">
          <cell r="B1791" t="str">
            <v>200105</v>
          </cell>
          <cell r="C1791">
            <v>13138</v>
          </cell>
          <cell r="D1791">
            <v>1030</v>
          </cell>
          <cell r="E1791">
            <v>593</v>
          </cell>
          <cell r="F1791">
            <v>1153</v>
          </cell>
          <cell r="G1791">
            <v>765</v>
          </cell>
          <cell r="H1791">
            <v>1</v>
          </cell>
          <cell r="I1791">
            <v>5</v>
          </cell>
          <cell r="J1791">
            <v>1595</v>
          </cell>
          <cell r="K1791">
            <v>18280</v>
          </cell>
        </row>
        <row r="1792">
          <cell r="B1792" t="str">
            <v>200107</v>
          </cell>
          <cell r="C1792">
            <v>4009</v>
          </cell>
          <cell r="D1792">
            <v>142</v>
          </cell>
          <cell r="E1792">
            <v>111</v>
          </cell>
          <cell r="F1792">
            <v>1172</v>
          </cell>
          <cell r="G1792">
            <v>23</v>
          </cell>
          <cell r="H1792">
            <v>50</v>
          </cell>
          <cell r="I1792">
            <v>37</v>
          </cell>
          <cell r="J1792">
            <v>189</v>
          </cell>
          <cell r="K1792">
            <v>5733</v>
          </cell>
        </row>
        <row r="1793">
          <cell r="B1793" t="str">
            <v>200108</v>
          </cell>
          <cell r="C1793">
            <v>1218</v>
          </cell>
          <cell r="D1793">
            <v>30</v>
          </cell>
          <cell r="E1793">
            <v>6</v>
          </cell>
          <cell r="F1793">
            <v>56</v>
          </cell>
          <cell r="G1793">
            <v>18</v>
          </cell>
          <cell r="H1793">
            <v>0</v>
          </cell>
          <cell r="I1793">
            <v>13</v>
          </cell>
          <cell r="J1793">
            <v>67</v>
          </cell>
          <cell r="K1793">
            <v>1408</v>
          </cell>
        </row>
        <row r="1794">
          <cell r="B1794" t="str">
            <v>200109</v>
          </cell>
          <cell r="C1794">
            <v>8471</v>
          </cell>
          <cell r="D1794">
            <v>391</v>
          </cell>
          <cell r="E1794">
            <v>131</v>
          </cell>
          <cell r="F1794">
            <v>55</v>
          </cell>
          <cell r="G1794">
            <v>120</v>
          </cell>
          <cell r="H1794">
            <v>0</v>
          </cell>
          <cell r="I1794">
            <v>62</v>
          </cell>
          <cell r="J1794">
            <v>339</v>
          </cell>
          <cell r="K1794">
            <v>9569</v>
          </cell>
        </row>
        <row r="1795">
          <cell r="B1795" t="str">
            <v>200110</v>
          </cell>
          <cell r="C1795">
            <v>6817</v>
          </cell>
          <cell r="D1795">
            <v>814</v>
          </cell>
          <cell r="E1795">
            <v>290</v>
          </cell>
          <cell r="F1795">
            <v>857</v>
          </cell>
          <cell r="G1795">
            <v>762</v>
          </cell>
          <cell r="H1795">
            <v>4</v>
          </cell>
          <cell r="I1795">
            <v>113</v>
          </cell>
          <cell r="J1795">
            <v>756</v>
          </cell>
          <cell r="K1795">
            <v>10413</v>
          </cell>
        </row>
        <row r="1796">
          <cell r="B1796" t="str">
            <v>200111</v>
          </cell>
          <cell r="C1796">
            <v>2629</v>
          </cell>
          <cell r="D1796">
            <v>170</v>
          </cell>
          <cell r="E1796">
            <v>314</v>
          </cell>
          <cell r="F1796">
            <v>32</v>
          </cell>
          <cell r="G1796">
            <v>432</v>
          </cell>
          <cell r="H1796">
            <v>159</v>
          </cell>
          <cell r="I1796">
            <v>3445</v>
          </cell>
          <cell r="J1796">
            <v>172</v>
          </cell>
          <cell r="K1796">
            <v>7353</v>
          </cell>
        </row>
        <row r="1797">
          <cell r="B1797" t="str">
            <v>200114</v>
          </cell>
          <cell r="C1797">
            <v>7686</v>
          </cell>
          <cell r="D1797">
            <v>1093</v>
          </cell>
          <cell r="E1797">
            <v>2603</v>
          </cell>
          <cell r="F1797">
            <v>1975</v>
          </cell>
          <cell r="G1797">
            <v>1585</v>
          </cell>
          <cell r="H1797">
            <v>38</v>
          </cell>
          <cell r="I1797">
            <v>12167</v>
          </cell>
          <cell r="J1797">
            <v>608</v>
          </cell>
          <cell r="K1797">
            <v>27755</v>
          </cell>
        </row>
        <row r="1798">
          <cell r="B1798" t="str">
            <v>200115</v>
          </cell>
          <cell r="C1798">
            <v>28693</v>
          </cell>
          <cell r="D1798">
            <v>2543</v>
          </cell>
          <cell r="E1798">
            <v>4423</v>
          </cell>
          <cell r="F1798">
            <v>3305</v>
          </cell>
          <cell r="G1798">
            <v>695</v>
          </cell>
          <cell r="H1798">
            <v>2</v>
          </cell>
          <cell r="I1798">
            <v>50</v>
          </cell>
          <cell r="J1798">
            <v>1497</v>
          </cell>
          <cell r="K1798">
            <v>41208</v>
          </cell>
        </row>
        <row r="1799">
          <cell r="B1799" t="str">
            <v>200201</v>
          </cell>
          <cell r="C1799">
            <v>2376</v>
          </cell>
          <cell r="D1799">
            <v>1626</v>
          </cell>
          <cell r="E1799">
            <v>1291</v>
          </cell>
          <cell r="F1799">
            <v>5</v>
          </cell>
          <cell r="G1799">
            <v>1065</v>
          </cell>
          <cell r="H1799">
            <v>631</v>
          </cell>
          <cell r="I1799">
            <v>955</v>
          </cell>
          <cell r="J1799">
            <v>47</v>
          </cell>
          <cell r="K1799">
            <v>7996</v>
          </cell>
        </row>
        <row r="1800">
          <cell r="B1800" t="str">
            <v>200202</v>
          </cell>
          <cell r="C1800">
            <v>365</v>
          </cell>
          <cell r="D1800">
            <v>97</v>
          </cell>
          <cell r="E1800">
            <v>71</v>
          </cell>
          <cell r="F1800">
            <v>0</v>
          </cell>
          <cell r="G1800">
            <v>2377</v>
          </cell>
          <cell r="H1800">
            <v>1231</v>
          </cell>
          <cell r="I1800">
            <v>902</v>
          </cell>
          <cell r="J1800">
            <v>10</v>
          </cell>
          <cell r="K1800">
            <v>5053</v>
          </cell>
        </row>
        <row r="1801">
          <cell r="B1801" t="str">
            <v>200203</v>
          </cell>
          <cell r="C1801">
            <v>189</v>
          </cell>
          <cell r="D1801">
            <v>152</v>
          </cell>
          <cell r="E1801">
            <v>16</v>
          </cell>
          <cell r="F1801">
            <v>0</v>
          </cell>
          <cell r="G1801">
            <v>93</v>
          </cell>
          <cell r="H1801">
            <v>39</v>
          </cell>
          <cell r="I1801">
            <v>167</v>
          </cell>
          <cell r="J1801">
            <v>9</v>
          </cell>
          <cell r="K1801">
            <v>665</v>
          </cell>
        </row>
        <row r="1802">
          <cell r="B1802" t="str">
            <v>200204</v>
          </cell>
          <cell r="C1802">
            <v>77</v>
          </cell>
          <cell r="D1802">
            <v>462</v>
          </cell>
          <cell r="E1802">
            <v>114</v>
          </cell>
          <cell r="F1802">
            <v>0</v>
          </cell>
          <cell r="G1802">
            <v>337</v>
          </cell>
          <cell r="H1802">
            <v>167</v>
          </cell>
          <cell r="I1802">
            <v>148</v>
          </cell>
          <cell r="J1802">
            <v>2</v>
          </cell>
          <cell r="K1802">
            <v>1307</v>
          </cell>
        </row>
        <row r="1803">
          <cell r="B1803" t="str">
            <v>200205</v>
          </cell>
          <cell r="C1803">
            <v>436</v>
          </cell>
          <cell r="D1803">
            <v>812</v>
          </cell>
          <cell r="E1803">
            <v>75</v>
          </cell>
          <cell r="F1803">
            <v>0</v>
          </cell>
          <cell r="G1803">
            <v>175</v>
          </cell>
          <cell r="H1803">
            <v>25</v>
          </cell>
          <cell r="I1803">
            <v>149</v>
          </cell>
          <cell r="J1803">
            <v>1</v>
          </cell>
          <cell r="K1803">
            <v>1673</v>
          </cell>
        </row>
        <row r="1804">
          <cell r="B1804" t="str">
            <v>200206</v>
          </cell>
          <cell r="C1804">
            <v>696</v>
          </cell>
          <cell r="D1804">
            <v>612</v>
          </cell>
          <cell r="E1804">
            <v>912</v>
          </cell>
          <cell r="F1804">
            <v>4</v>
          </cell>
          <cell r="G1804">
            <v>1201</v>
          </cell>
          <cell r="H1804">
            <v>721</v>
          </cell>
          <cell r="I1804">
            <v>1015</v>
          </cell>
          <cell r="J1804">
            <v>28</v>
          </cell>
          <cell r="K1804">
            <v>5189</v>
          </cell>
        </row>
        <row r="1805">
          <cell r="B1805" t="str">
            <v>200207</v>
          </cell>
          <cell r="C1805">
            <v>1136</v>
          </cell>
          <cell r="D1805">
            <v>784</v>
          </cell>
          <cell r="E1805">
            <v>150</v>
          </cell>
          <cell r="F1805">
            <v>0</v>
          </cell>
          <cell r="G1805">
            <v>161</v>
          </cell>
          <cell r="H1805">
            <v>55</v>
          </cell>
          <cell r="I1805">
            <v>169</v>
          </cell>
          <cell r="J1805">
            <v>19</v>
          </cell>
          <cell r="K1805">
            <v>2474</v>
          </cell>
        </row>
        <row r="1806">
          <cell r="B1806" t="str">
            <v>200208</v>
          </cell>
          <cell r="C1806">
            <v>275</v>
          </cell>
          <cell r="D1806">
            <v>301</v>
          </cell>
          <cell r="E1806">
            <v>504</v>
          </cell>
          <cell r="F1806">
            <v>6</v>
          </cell>
          <cell r="G1806">
            <v>428</v>
          </cell>
          <cell r="H1806">
            <v>159</v>
          </cell>
          <cell r="I1806">
            <v>872</v>
          </cell>
          <cell r="J1806">
            <v>6</v>
          </cell>
          <cell r="K1806">
            <v>2551</v>
          </cell>
        </row>
        <row r="1807">
          <cell r="B1807" t="str">
            <v>200209</v>
          </cell>
          <cell r="C1807">
            <v>201</v>
          </cell>
          <cell r="D1807">
            <v>188</v>
          </cell>
          <cell r="E1807">
            <v>0</v>
          </cell>
          <cell r="F1807">
            <v>0</v>
          </cell>
          <cell r="G1807">
            <v>36</v>
          </cell>
          <cell r="H1807">
            <v>5</v>
          </cell>
          <cell r="I1807">
            <v>48</v>
          </cell>
          <cell r="J1807">
            <v>2</v>
          </cell>
          <cell r="K1807">
            <v>480</v>
          </cell>
        </row>
        <row r="1808">
          <cell r="B1808" t="str">
            <v>200210</v>
          </cell>
          <cell r="C1808">
            <v>1833</v>
          </cell>
          <cell r="D1808">
            <v>691</v>
          </cell>
          <cell r="E1808">
            <v>60</v>
          </cell>
          <cell r="F1808">
            <v>3</v>
          </cell>
          <cell r="G1808">
            <v>225</v>
          </cell>
          <cell r="H1808">
            <v>44</v>
          </cell>
          <cell r="I1808">
            <v>169</v>
          </cell>
          <cell r="J1808">
            <v>49</v>
          </cell>
          <cell r="K1808">
            <v>3074</v>
          </cell>
        </row>
        <row r="1809">
          <cell r="B1809" t="str">
            <v>200301</v>
          </cell>
          <cell r="C1809">
            <v>2097</v>
          </cell>
          <cell r="D1809">
            <v>1085</v>
          </cell>
          <cell r="E1809">
            <v>1160</v>
          </cell>
          <cell r="F1809">
            <v>14</v>
          </cell>
          <cell r="G1809">
            <v>294</v>
          </cell>
          <cell r="H1809">
            <v>686</v>
          </cell>
          <cell r="I1809">
            <v>2362</v>
          </cell>
          <cell r="J1809">
            <v>105</v>
          </cell>
          <cell r="K1809">
            <v>7803</v>
          </cell>
        </row>
        <row r="1810">
          <cell r="B1810" t="str">
            <v>200302</v>
          </cell>
          <cell r="C1810">
            <v>967</v>
          </cell>
          <cell r="D1810">
            <v>225</v>
          </cell>
          <cell r="E1810">
            <v>49</v>
          </cell>
          <cell r="F1810">
            <v>0</v>
          </cell>
          <cell r="G1810">
            <v>33</v>
          </cell>
          <cell r="H1810">
            <v>714</v>
          </cell>
          <cell r="I1810">
            <v>196</v>
          </cell>
          <cell r="J1810">
            <v>5</v>
          </cell>
          <cell r="K1810">
            <v>2189</v>
          </cell>
        </row>
        <row r="1811">
          <cell r="B1811" t="str">
            <v>200303</v>
          </cell>
          <cell r="C1811">
            <v>486</v>
          </cell>
          <cell r="D1811">
            <v>605</v>
          </cell>
          <cell r="E1811">
            <v>630</v>
          </cell>
          <cell r="F1811">
            <v>1</v>
          </cell>
          <cell r="G1811">
            <v>79</v>
          </cell>
          <cell r="H1811">
            <v>637</v>
          </cell>
          <cell r="I1811">
            <v>695</v>
          </cell>
          <cell r="J1811">
            <v>31</v>
          </cell>
          <cell r="K1811">
            <v>3164</v>
          </cell>
        </row>
        <row r="1812">
          <cell r="B1812" t="str">
            <v>200304</v>
          </cell>
          <cell r="C1812">
            <v>2091</v>
          </cell>
          <cell r="D1812">
            <v>2551</v>
          </cell>
          <cell r="E1812">
            <v>2611</v>
          </cell>
          <cell r="F1812">
            <v>3</v>
          </cell>
          <cell r="G1812">
            <v>875</v>
          </cell>
          <cell r="H1812">
            <v>1135</v>
          </cell>
          <cell r="I1812">
            <v>325</v>
          </cell>
          <cell r="J1812">
            <v>74</v>
          </cell>
          <cell r="K1812">
            <v>9665</v>
          </cell>
        </row>
        <row r="1813">
          <cell r="B1813" t="str">
            <v>200305</v>
          </cell>
          <cell r="C1813">
            <v>623</v>
          </cell>
          <cell r="D1813">
            <v>311</v>
          </cell>
          <cell r="E1813">
            <v>9</v>
          </cell>
          <cell r="F1813">
            <v>0</v>
          </cell>
          <cell r="G1813">
            <v>96</v>
          </cell>
          <cell r="H1813">
            <v>147</v>
          </cell>
          <cell r="I1813">
            <v>66</v>
          </cell>
          <cell r="J1813">
            <v>1</v>
          </cell>
          <cell r="K1813">
            <v>1253</v>
          </cell>
        </row>
        <row r="1814">
          <cell r="B1814" t="str">
            <v>200306</v>
          </cell>
          <cell r="C1814">
            <v>640</v>
          </cell>
          <cell r="D1814">
            <v>942</v>
          </cell>
          <cell r="E1814">
            <v>186</v>
          </cell>
          <cell r="F1814">
            <v>2</v>
          </cell>
          <cell r="G1814">
            <v>51</v>
          </cell>
          <cell r="H1814">
            <v>461</v>
          </cell>
          <cell r="I1814">
            <v>120</v>
          </cell>
          <cell r="J1814">
            <v>44</v>
          </cell>
          <cell r="K1814">
            <v>2446</v>
          </cell>
        </row>
        <row r="1815">
          <cell r="B1815" t="str">
            <v>200307</v>
          </cell>
          <cell r="C1815">
            <v>464</v>
          </cell>
          <cell r="D1815">
            <v>696</v>
          </cell>
          <cell r="E1815">
            <v>141</v>
          </cell>
          <cell r="F1815">
            <v>1</v>
          </cell>
          <cell r="G1815">
            <v>17</v>
          </cell>
          <cell r="H1815">
            <v>220</v>
          </cell>
          <cell r="I1815">
            <v>396</v>
          </cell>
          <cell r="J1815">
            <v>13</v>
          </cell>
          <cell r="K1815">
            <v>1948</v>
          </cell>
        </row>
        <row r="1816">
          <cell r="B1816" t="str">
            <v>200308</v>
          </cell>
          <cell r="C1816">
            <v>273</v>
          </cell>
          <cell r="D1816">
            <v>184</v>
          </cell>
          <cell r="E1816">
            <v>764</v>
          </cell>
          <cell r="F1816">
            <v>15</v>
          </cell>
          <cell r="G1816">
            <v>133</v>
          </cell>
          <cell r="H1816">
            <v>161</v>
          </cell>
          <cell r="I1816">
            <v>1174</v>
          </cell>
          <cell r="J1816">
            <v>96</v>
          </cell>
          <cell r="K1816">
            <v>2800</v>
          </cell>
        </row>
        <row r="1817">
          <cell r="B1817" t="str">
            <v>200401</v>
          </cell>
          <cell r="C1817">
            <v>13914</v>
          </cell>
          <cell r="D1817">
            <v>1091</v>
          </cell>
          <cell r="E1817">
            <v>1284</v>
          </cell>
          <cell r="F1817">
            <v>2073</v>
          </cell>
          <cell r="G1817">
            <v>2627</v>
          </cell>
          <cell r="H1817">
            <v>21</v>
          </cell>
          <cell r="I1817">
            <v>198</v>
          </cell>
          <cell r="J1817">
            <v>475</v>
          </cell>
          <cell r="K1817">
            <v>21683</v>
          </cell>
        </row>
        <row r="1818">
          <cell r="B1818" t="str">
            <v>200402</v>
          </cell>
          <cell r="C1818">
            <v>2076</v>
          </cell>
          <cell r="D1818">
            <v>439</v>
          </cell>
          <cell r="E1818">
            <v>4</v>
          </cell>
          <cell r="F1818">
            <v>19</v>
          </cell>
          <cell r="G1818">
            <v>133</v>
          </cell>
          <cell r="H1818">
            <v>19</v>
          </cell>
          <cell r="I1818">
            <v>15</v>
          </cell>
          <cell r="J1818">
            <v>59</v>
          </cell>
          <cell r="K1818">
            <v>2764</v>
          </cell>
        </row>
        <row r="1819">
          <cell r="B1819" t="str">
            <v>200403</v>
          </cell>
          <cell r="C1819">
            <v>700</v>
          </cell>
          <cell r="D1819">
            <v>499</v>
          </cell>
          <cell r="E1819">
            <v>66</v>
          </cell>
          <cell r="F1819">
            <v>1</v>
          </cell>
          <cell r="G1819">
            <v>202</v>
          </cell>
          <cell r="H1819">
            <v>587</v>
          </cell>
          <cell r="I1819">
            <v>191</v>
          </cell>
          <cell r="J1819">
            <v>28</v>
          </cell>
          <cell r="K1819">
            <v>2274</v>
          </cell>
        </row>
        <row r="1820">
          <cell r="B1820" t="str">
            <v>200404</v>
          </cell>
          <cell r="C1820">
            <v>2630</v>
          </cell>
          <cell r="D1820">
            <v>359</v>
          </cell>
          <cell r="E1820">
            <v>185</v>
          </cell>
          <cell r="F1820">
            <v>7</v>
          </cell>
          <cell r="G1820">
            <v>518</v>
          </cell>
          <cell r="H1820">
            <v>4</v>
          </cell>
          <cell r="I1820">
            <v>4</v>
          </cell>
          <cell r="J1820">
            <v>86</v>
          </cell>
          <cell r="K1820">
            <v>3793</v>
          </cell>
        </row>
        <row r="1821">
          <cell r="B1821" t="str">
            <v>200405</v>
          </cell>
          <cell r="C1821">
            <v>2989</v>
          </cell>
          <cell r="D1821">
            <v>299</v>
          </cell>
          <cell r="E1821">
            <v>283</v>
          </cell>
          <cell r="F1821">
            <v>7</v>
          </cell>
          <cell r="G1821">
            <v>520</v>
          </cell>
          <cell r="H1821">
            <v>0</v>
          </cell>
          <cell r="I1821">
            <v>97</v>
          </cell>
          <cell r="J1821">
            <v>199</v>
          </cell>
          <cell r="K1821">
            <v>4394</v>
          </cell>
        </row>
        <row r="1822">
          <cell r="B1822" t="str">
            <v>200406</v>
          </cell>
          <cell r="C1822">
            <v>2059</v>
          </cell>
          <cell r="D1822">
            <v>306</v>
          </cell>
          <cell r="E1822">
            <v>4</v>
          </cell>
          <cell r="F1822">
            <v>3</v>
          </cell>
          <cell r="G1822">
            <v>121</v>
          </cell>
          <cell r="H1822">
            <v>5</v>
          </cell>
          <cell r="I1822">
            <v>33</v>
          </cell>
          <cell r="J1822">
            <v>21</v>
          </cell>
          <cell r="K1822">
            <v>2552</v>
          </cell>
        </row>
        <row r="1823">
          <cell r="B1823" t="str">
            <v>200407</v>
          </cell>
          <cell r="C1823">
            <v>1733</v>
          </cell>
          <cell r="D1823">
            <v>91</v>
          </cell>
          <cell r="E1823">
            <v>3</v>
          </cell>
          <cell r="F1823">
            <v>1</v>
          </cell>
          <cell r="G1823">
            <v>106</v>
          </cell>
          <cell r="H1823">
            <v>51</v>
          </cell>
          <cell r="I1823">
            <v>53</v>
          </cell>
          <cell r="J1823">
            <v>5</v>
          </cell>
          <cell r="K1823">
            <v>2043</v>
          </cell>
        </row>
        <row r="1824">
          <cell r="B1824" t="str">
            <v>200408</v>
          </cell>
          <cell r="C1824">
            <v>902</v>
          </cell>
          <cell r="D1824">
            <v>117</v>
          </cell>
          <cell r="E1824">
            <v>6</v>
          </cell>
          <cell r="F1824">
            <v>0</v>
          </cell>
          <cell r="G1824">
            <v>4</v>
          </cell>
          <cell r="H1824">
            <v>20</v>
          </cell>
          <cell r="I1824">
            <v>21</v>
          </cell>
          <cell r="J1824">
            <v>5</v>
          </cell>
          <cell r="K1824">
            <v>1075</v>
          </cell>
        </row>
        <row r="1825">
          <cell r="B1825" t="str">
            <v>200409</v>
          </cell>
          <cell r="C1825">
            <v>175</v>
          </cell>
          <cell r="D1825">
            <v>144</v>
          </cell>
          <cell r="E1825">
            <v>7</v>
          </cell>
          <cell r="F1825">
            <v>1</v>
          </cell>
          <cell r="G1825">
            <v>940</v>
          </cell>
          <cell r="H1825">
            <v>454</v>
          </cell>
          <cell r="I1825">
            <v>214</v>
          </cell>
          <cell r="J1825">
            <v>8</v>
          </cell>
          <cell r="K1825">
            <v>1943</v>
          </cell>
        </row>
        <row r="1826">
          <cell r="B1826" t="str">
            <v>200410</v>
          </cell>
          <cell r="C1826">
            <v>1117</v>
          </cell>
          <cell r="D1826">
            <v>669</v>
          </cell>
          <cell r="E1826">
            <v>150</v>
          </cell>
          <cell r="F1826">
            <v>14</v>
          </cell>
          <cell r="G1826">
            <v>178</v>
          </cell>
          <cell r="H1826">
            <v>100</v>
          </cell>
          <cell r="I1826">
            <v>181</v>
          </cell>
          <cell r="J1826">
            <v>14</v>
          </cell>
          <cell r="K1826">
            <v>2423</v>
          </cell>
        </row>
        <row r="1827">
          <cell r="B1827" t="str">
            <v>200501</v>
          </cell>
          <cell r="C1827">
            <v>14200</v>
          </cell>
          <cell r="D1827">
            <v>906</v>
          </cell>
          <cell r="E1827">
            <v>837</v>
          </cell>
          <cell r="F1827">
            <v>5940</v>
          </cell>
          <cell r="G1827">
            <v>138</v>
          </cell>
          <cell r="H1827">
            <v>1</v>
          </cell>
          <cell r="I1827">
            <v>2</v>
          </cell>
          <cell r="J1827">
            <v>555</v>
          </cell>
          <cell r="K1827">
            <v>22579</v>
          </cell>
        </row>
        <row r="1828">
          <cell r="B1828" t="str">
            <v>200502</v>
          </cell>
          <cell r="C1828">
            <v>535</v>
          </cell>
          <cell r="D1828">
            <v>10</v>
          </cell>
          <cell r="E1828">
            <v>2</v>
          </cell>
          <cell r="F1828">
            <v>0</v>
          </cell>
          <cell r="G1828">
            <v>0</v>
          </cell>
          <cell r="H1828">
            <v>0</v>
          </cell>
          <cell r="I1828">
            <v>1</v>
          </cell>
          <cell r="J1828">
            <v>125</v>
          </cell>
          <cell r="K1828">
            <v>673</v>
          </cell>
        </row>
        <row r="1829">
          <cell r="B1829" t="str">
            <v>200503</v>
          </cell>
          <cell r="C1829">
            <v>288</v>
          </cell>
          <cell r="D1829">
            <v>18</v>
          </cell>
          <cell r="E1829">
            <v>3</v>
          </cell>
          <cell r="F1829">
            <v>6</v>
          </cell>
          <cell r="G1829">
            <v>0</v>
          </cell>
          <cell r="H1829">
            <v>0</v>
          </cell>
          <cell r="I1829">
            <v>0</v>
          </cell>
          <cell r="J1829">
            <v>17</v>
          </cell>
          <cell r="K1829">
            <v>332</v>
          </cell>
        </row>
        <row r="1830">
          <cell r="B1830" t="str">
            <v>200504</v>
          </cell>
          <cell r="C1830">
            <v>2585</v>
          </cell>
          <cell r="D1830">
            <v>268</v>
          </cell>
          <cell r="E1830">
            <v>122</v>
          </cell>
          <cell r="F1830">
            <v>164</v>
          </cell>
          <cell r="G1830">
            <v>14</v>
          </cell>
          <cell r="H1830">
            <v>0</v>
          </cell>
          <cell r="I1830">
            <v>10</v>
          </cell>
          <cell r="J1830">
            <v>541</v>
          </cell>
          <cell r="K1830">
            <v>3704</v>
          </cell>
        </row>
        <row r="1831">
          <cell r="B1831" t="str">
            <v>200505</v>
          </cell>
          <cell r="C1831">
            <v>2889</v>
          </cell>
          <cell r="D1831">
            <v>150</v>
          </cell>
          <cell r="E1831">
            <v>2</v>
          </cell>
          <cell r="F1831">
            <v>35</v>
          </cell>
          <cell r="G1831">
            <v>23</v>
          </cell>
          <cell r="H1831">
            <v>0</v>
          </cell>
          <cell r="I1831">
            <v>6</v>
          </cell>
          <cell r="J1831">
            <v>238</v>
          </cell>
          <cell r="K1831">
            <v>3343</v>
          </cell>
        </row>
        <row r="1832">
          <cell r="B1832" t="str">
            <v>200506</v>
          </cell>
          <cell r="C1832">
            <v>1126</v>
          </cell>
          <cell r="D1832">
            <v>60</v>
          </cell>
          <cell r="E1832">
            <v>25</v>
          </cell>
          <cell r="F1832">
            <v>38</v>
          </cell>
          <cell r="G1832">
            <v>2</v>
          </cell>
          <cell r="H1832">
            <v>0</v>
          </cell>
          <cell r="I1832">
            <v>19</v>
          </cell>
          <cell r="J1832">
            <v>170</v>
          </cell>
          <cell r="K1832">
            <v>1440</v>
          </cell>
        </row>
        <row r="1833">
          <cell r="B1833" t="str">
            <v>200507</v>
          </cell>
          <cell r="C1833">
            <v>1107</v>
          </cell>
          <cell r="D1833">
            <v>70</v>
          </cell>
          <cell r="E1833">
            <v>82</v>
          </cell>
          <cell r="F1833">
            <v>4</v>
          </cell>
          <cell r="G1833">
            <v>2</v>
          </cell>
          <cell r="H1833">
            <v>0</v>
          </cell>
          <cell r="I1833">
            <v>135</v>
          </cell>
          <cell r="J1833">
            <v>147</v>
          </cell>
          <cell r="K1833">
            <v>1547</v>
          </cell>
        </row>
        <row r="1834">
          <cell r="B1834" t="str">
            <v>200601</v>
          </cell>
          <cell r="C1834">
            <v>26112</v>
          </cell>
          <cell r="D1834">
            <v>3067</v>
          </cell>
          <cell r="E1834">
            <v>896</v>
          </cell>
          <cell r="F1834">
            <v>7653</v>
          </cell>
          <cell r="G1834">
            <v>512</v>
          </cell>
          <cell r="H1834">
            <v>7</v>
          </cell>
          <cell r="I1834">
            <v>2154</v>
          </cell>
          <cell r="J1834">
            <v>1040</v>
          </cell>
          <cell r="K1834">
            <v>41441</v>
          </cell>
        </row>
        <row r="1835">
          <cell r="B1835" t="str">
            <v>200602</v>
          </cell>
          <cell r="C1835">
            <v>7553</v>
          </cell>
          <cell r="D1835">
            <v>582</v>
          </cell>
          <cell r="E1835">
            <v>157</v>
          </cell>
          <cell r="F1835">
            <v>111</v>
          </cell>
          <cell r="G1835">
            <v>45</v>
          </cell>
          <cell r="H1835">
            <v>1</v>
          </cell>
          <cell r="I1835">
            <v>8</v>
          </cell>
          <cell r="J1835">
            <v>254</v>
          </cell>
          <cell r="K1835">
            <v>8711</v>
          </cell>
        </row>
        <row r="1836">
          <cell r="B1836" t="str">
            <v>200603</v>
          </cell>
          <cell r="C1836">
            <v>4297</v>
          </cell>
          <cell r="D1836">
            <v>628</v>
          </cell>
          <cell r="E1836">
            <v>150</v>
          </cell>
          <cell r="F1836">
            <v>83</v>
          </cell>
          <cell r="G1836">
            <v>63</v>
          </cell>
          <cell r="H1836">
            <v>0</v>
          </cell>
          <cell r="I1836">
            <v>34</v>
          </cell>
          <cell r="J1836">
            <v>202</v>
          </cell>
          <cell r="K1836">
            <v>5457</v>
          </cell>
        </row>
        <row r="1837">
          <cell r="B1837" t="str">
            <v>200604</v>
          </cell>
          <cell r="C1837">
            <v>1431</v>
          </cell>
          <cell r="D1837">
            <v>789</v>
          </cell>
          <cell r="E1837">
            <v>296</v>
          </cell>
          <cell r="F1837">
            <v>3</v>
          </cell>
          <cell r="G1837">
            <v>629</v>
          </cell>
          <cell r="H1837">
            <v>15</v>
          </cell>
          <cell r="I1837">
            <v>371</v>
          </cell>
          <cell r="J1837">
            <v>33</v>
          </cell>
          <cell r="K1837">
            <v>3567</v>
          </cell>
        </row>
        <row r="1838">
          <cell r="B1838" t="str">
            <v>200605</v>
          </cell>
          <cell r="C1838">
            <v>4881</v>
          </cell>
          <cell r="D1838">
            <v>912</v>
          </cell>
          <cell r="E1838">
            <v>460</v>
          </cell>
          <cell r="F1838">
            <v>97</v>
          </cell>
          <cell r="G1838">
            <v>226</v>
          </cell>
          <cell r="H1838">
            <v>0</v>
          </cell>
          <cell r="I1838">
            <v>743</v>
          </cell>
          <cell r="J1838">
            <v>791</v>
          </cell>
          <cell r="K1838">
            <v>8110</v>
          </cell>
        </row>
        <row r="1839">
          <cell r="B1839" t="str">
            <v>200606</v>
          </cell>
          <cell r="C1839">
            <v>1733</v>
          </cell>
          <cell r="D1839">
            <v>137</v>
          </cell>
          <cell r="E1839">
            <v>87</v>
          </cell>
          <cell r="F1839">
            <v>120</v>
          </cell>
          <cell r="G1839">
            <v>4</v>
          </cell>
          <cell r="H1839">
            <v>0</v>
          </cell>
          <cell r="I1839">
            <v>65</v>
          </cell>
          <cell r="J1839">
            <v>159</v>
          </cell>
          <cell r="K1839">
            <v>2305</v>
          </cell>
        </row>
        <row r="1840">
          <cell r="B1840" t="str">
            <v>200607</v>
          </cell>
          <cell r="C1840">
            <v>4027</v>
          </cell>
          <cell r="D1840">
            <v>495</v>
          </cell>
          <cell r="E1840">
            <v>2289</v>
          </cell>
          <cell r="F1840">
            <v>40</v>
          </cell>
          <cell r="G1840">
            <v>36</v>
          </cell>
          <cell r="H1840">
            <v>1</v>
          </cell>
          <cell r="I1840">
            <v>103</v>
          </cell>
          <cell r="J1840">
            <v>239</v>
          </cell>
          <cell r="K1840">
            <v>7230</v>
          </cell>
        </row>
        <row r="1841">
          <cell r="B1841" t="str">
            <v>200608</v>
          </cell>
          <cell r="C1841">
            <v>1546</v>
          </cell>
          <cell r="D1841">
            <v>117</v>
          </cell>
          <cell r="E1841">
            <v>30</v>
          </cell>
          <cell r="F1841">
            <v>23</v>
          </cell>
          <cell r="G1841">
            <v>5</v>
          </cell>
          <cell r="H1841">
            <v>0</v>
          </cell>
          <cell r="I1841">
            <v>18</v>
          </cell>
          <cell r="J1841">
            <v>144</v>
          </cell>
          <cell r="K1841">
            <v>1883</v>
          </cell>
        </row>
        <row r="1842">
          <cell r="B1842" t="str">
            <v>200701</v>
          </cell>
          <cell r="C1842">
            <v>17722</v>
          </cell>
          <cell r="D1842">
            <v>2388</v>
          </cell>
          <cell r="E1842">
            <v>1473</v>
          </cell>
          <cell r="F1842">
            <v>918</v>
          </cell>
          <cell r="G1842">
            <v>70</v>
          </cell>
          <cell r="H1842">
            <v>2</v>
          </cell>
          <cell r="I1842">
            <v>44</v>
          </cell>
          <cell r="J1842">
            <v>1589</v>
          </cell>
          <cell r="K1842">
            <v>24206</v>
          </cell>
        </row>
        <row r="1843">
          <cell r="B1843" t="str">
            <v>200702</v>
          </cell>
          <cell r="C1843">
            <v>1959</v>
          </cell>
          <cell r="D1843">
            <v>191</v>
          </cell>
          <cell r="E1843">
            <v>12</v>
          </cell>
          <cell r="F1843">
            <v>108</v>
          </cell>
          <cell r="G1843">
            <v>1</v>
          </cell>
          <cell r="H1843">
            <v>3</v>
          </cell>
          <cell r="I1843">
            <v>0</v>
          </cell>
          <cell r="J1843">
            <v>44</v>
          </cell>
          <cell r="K1843">
            <v>2318</v>
          </cell>
        </row>
        <row r="1844">
          <cell r="B1844" t="str">
            <v>200703</v>
          </cell>
          <cell r="C1844">
            <v>2731</v>
          </cell>
          <cell r="D1844">
            <v>294</v>
          </cell>
          <cell r="E1844">
            <v>52</v>
          </cell>
          <cell r="F1844">
            <v>38</v>
          </cell>
          <cell r="G1844">
            <v>13</v>
          </cell>
          <cell r="H1844">
            <v>0</v>
          </cell>
          <cell r="I1844">
            <v>0</v>
          </cell>
          <cell r="J1844">
            <v>173</v>
          </cell>
          <cell r="K1844">
            <v>3301</v>
          </cell>
        </row>
        <row r="1845">
          <cell r="B1845" t="str">
            <v>200704</v>
          </cell>
          <cell r="C1845">
            <v>261</v>
          </cell>
          <cell r="D1845">
            <v>28</v>
          </cell>
          <cell r="E1845">
            <v>0</v>
          </cell>
          <cell r="F1845">
            <v>59</v>
          </cell>
          <cell r="G1845">
            <v>1</v>
          </cell>
          <cell r="H1845">
            <v>0</v>
          </cell>
          <cell r="I1845">
            <v>0</v>
          </cell>
          <cell r="J1845">
            <v>6</v>
          </cell>
          <cell r="K1845">
            <v>355</v>
          </cell>
        </row>
        <row r="1846">
          <cell r="B1846" t="str">
            <v>200705</v>
          </cell>
          <cell r="C1846">
            <v>2060</v>
          </cell>
          <cell r="D1846">
            <v>236</v>
          </cell>
          <cell r="E1846">
            <v>18</v>
          </cell>
          <cell r="F1846">
            <v>476</v>
          </cell>
          <cell r="G1846">
            <v>13</v>
          </cell>
          <cell r="H1846">
            <v>0</v>
          </cell>
          <cell r="I1846">
            <v>0</v>
          </cell>
          <cell r="J1846">
            <v>106</v>
          </cell>
          <cell r="K1846">
            <v>2909</v>
          </cell>
        </row>
        <row r="1847">
          <cell r="B1847" t="str">
            <v>200706</v>
          </cell>
          <cell r="C1847">
            <v>2697</v>
          </cell>
          <cell r="D1847">
            <v>274</v>
          </cell>
          <cell r="E1847">
            <v>100</v>
          </cell>
          <cell r="F1847">
            <v>274</v>
          </cell>
          <cell r="G1847">
            <v>9</v>
          </cell>
          <cell r="H1847">
            <v>1</v>
          </cell>
          <cell r="I1847">
            <v>2</v>
          </cell>
          <cell r="J1847">
            <v>141</v>
          </cell>
          <cell r="K1847">
            <v>3498</v>
          </cell>
        </row>
        <row r="1848">
          <cell r="B1848" t="str">
            <v>200801</v>
          </cell>
          <cell r="C1848">
            <v>6138</v>
          </cell>
          <cell r="D1848">
            <v>536</v>
          </cell>
          <cell r="E1848">
            <v>1565</v>
          </cell>
          <cell r="F1848">
            <v>2190</v>
          </cell>
          <cell r="G1848">
            <v>398</v>
          </cell>
          <cell r="H1848">
            <v>1</v>
          </cell>
          <cell r="I1848">
            <v>3</v>
          </cell>
          <cell r="J1848">
            <v>433</v>
          </cell>
          <cell r="K1848">
            <v>11264</v>
          </cell>
        </row>
        <row r="1849">
          <cell r="B1849" t="str">
            <v>200802</v>
          </cell>
          <cell r="C1849">
            <v>1111</v>
          </cell>
          <cell r="D1849">
            <v>19</v>
          </cell>
          <cell r="E1849">
            <v>4</v>
          </cell>
          <cell r="F1849">
            <v>1</v>
          </cell>
          <cell r="G1849">
            <v>2</v>
          </cell>
          <cell r="H1849">
            <v>0</v>
          </cell>
          <cell r="I1849">
            <v>2</v>
          </cell>
          <cell r="J1849">
            <v>67</v>
          </cell>
          <cell r="K1849">
            <v>1206</v>
          </cell>
        </row>
        <row r="1850">
          <cell r="B1850" t="str">
            <v>200803</v>
          </cell>
          <cell r="C1850">
            <v>1530</v>
          </cell>
          <cell r="D1850">
            <v>69</v>
          </cell>
          <cell r="E1850">
            <v>4</v>
          </cell>
          <cell r="F1850">
            <v>6</v>
          </cell>
          <cell r="G1850">
            <v>5</v>
          </cell>
          <cell r="H1850">
            <v>0</v>
          </cell>
          <cell r="I1850">
            <v>6</v>
          </cell>
          <cell r="J1850">
            <v>229</v>
          </cell>
          <cell r="K1850">
            <v>1849</v>
          </cell>
        </row>
        <row r="1851">
          <cell r="B1851" t="str">
            <v>200804</v>
          </cell>
          <cell r="C1851">
            <v>689</v>
          </cell>
          <cell r="D1851">
            <v>83</v>
          </cell>
          <cell r="E1851">
            <v>34</v>
          </cell>
          <cell r="F1851">
            <v>83</v>
          </cell>
          <cell r="G1851">
            <v>109</v>
          </cell>
          <cell r="H1851">
            <v>1</v>
          </cell>
          <cell r="I1851">
            <v>1</v>
          </cell>
          <cell r="J1851">
            <v>36</v>
          </cell>
          <cell r="K1851">
            <v>1036</v>
          </cell>
        </row>
        <row r="1852">
          <cell r="B1852" t="str">
            <v>200805</v>
          </cell>
          <cell r="C1852">
            <v>3179</v>
          </cell>
          <cell r="D1852">
            <v>106</v>
          </cell>
          <cell r="E1852">
            <v>18</v>
          </cell>
          <cell r="F1852">
            <v>98</v>
          </cell>
          <cell r="G1852">
            <v>18</v>
          </cell>
          <cell r="H1852">
            <v>0</v>
          </cell>
          <cell r="I1852">
            <v>8</v>
          </cell>
          <cell r="J1852">
            <v>192</v>
          </cell>
          <cell r="K1852">
            <v>3619</v>
          </cell>
        </row>
        <row r="1853">
          <cell r="B1853" t="str">
            <v>200806</v>
          </cell>
          <cell r="C1853">
            <v>696</v>
          </cell>
          <cell r="D1853">
            <v>42</v>
          </cell>
          <cell r="E1853">
            <v>1</v>
          </cell>
          <cell r="F1853">
            <v>11</v>
          </cell>
          <cell r="G1853">
            <v>12</v>
          </cell>
          <cell r="H1853">
            <v>0</v>
          </cell>
          <cell r="I1853">
            <v>2</v>
          </cell>
          <cell r="J1853">
            <v>59</v>
          </cell>
          <cell r="K1853">
            <v>823</v>
          </cell>
        </row>
        <row r="1854">
          <cell r="B1854" t="str">
            <v>210101</v>
          </cell>
          <cell r="C1854">
            <v>28899</v>
          </cell>
          <cell r="D1854">
            <v>1510</v>
          </cell>
          <cell r="E1854">
            <v>966</v>
          </cell>
          <cell r="F1854">
            <v>151</v>
          </cell>
          <cell r="G1854">
            <v>4078</v>
          </cell>
          <cell r="H1854">
            <v>199</v>
          </cell>
          <cell r="I1854">
            <v>472</v>
          </cell>
          <cell r="J1854">
            <v>368</v>
          </cell>
          <cell r="K1854">
            <v>36643</v>
          </cell>
        </row>
        <row r="1855">
          <cell r="B1855" t="str">
            <v>210102</v>
          </cell>
          <cell r="C1855">
            <v>1554</v>
          </cell>
          <cell r="D1855">
            <v>1379</v>
          </cell>
          <cell r="E1855">
            <v>999</v>
          </cell>
          <cell r="F1855">
            <v>9</v>
          </cell>
          <cell r="G1855">
            <v>5464</v>
          </cell>
          <cell r="H1855">
            <v>331</v>
          </cell>
          <cell r="I1855">
            <v>254</v>
          </cell>
          <cell r="J1855">
            <v>114</v>
          </cell>
          <cell r="K1855">
            <v>10104</v>
          </cell>
        </row>
        <row r="1856">
          <cell r="B1856" t="str">
            <v>210103</v>
          </cell>
          <cell r="C1856">
            <v>6</v>
          </cell>
          <cell r="D1856">
            <v>0</v>
          </cell>
          <cell r="E1856">
            <v>3</v>
          </cell>
          <cell r="F1856">
            <v>0</v>
          </cell>
          <cell r="G1856">
            <v>857</v>
          </cell>
          <cell r="H1856">
            <v>274</v>
          </cell>
          <cell r="I1856">
            <v>18</v>
          </cell>
          <cell r="J1856">
            <v>0</v>
          </cell>
          <cell r="K1856">
            <v>1158</v>
          </cell>
        </row>
        <row r="1857">
          <cell r="B1857" t="str">
            <v>210104</v>
          </cell>
          <cell r="C1857">
            <v>52</v>
          </cell>
          <cell r="D1857">
            <v>21</v>
          </cell>
          <cell r="E1857">
            <v>115</v>
          </cell>
          <cell r="F1857">
            <v>0</v>
          </cell>
          <cell r="G1857">
            <v>1382</v>
          </cell>
          <cell r="H1857">
            <v>17</v>
          </cell>
          <cell r="I1857">
            <v>40</v>
          </cell>
          <cell r="J1857">
            <v>14</v>
          </cell>
          <cell r="K1857">
            <v>1641</v>
          </cell>
        </row>
        <row r="1858">
          <cell r="B1858" t="str">
            <v>210105</v>
          </cell>
          <cell r="C1858">
            <v>583</v>
          </cell>
          <cell r="D1858">
            <v>376</v>
          </cell>
          <cell r="E1858">
            <v>434</v>
          </cell>
          <cell r="F1858">
            <v>4</v>
          </cell>
          <cell r="G1858">
            <v>1416</v>
          </cell>
          <cell r="H1858">
            <v>96</v>
          </cell>
          <cell r="I1858">
            <v>112</v>
          </cell>
          <cell r="J1858">
            <v>51</v>
          </cell>
          <cell r="K1858">
            <v>3072</v>
          </cell>
        </row>
        <row r="1859">
          <cell r="B1859" t="str">
            <v>210106</v>
          </cell>
          <cell r="C1859">
            <v>946</v>
          </cell>
          <cell r="D1859">
            <v>440</v>
          </cell>
          <cell r="E1859">
            <v>728</v>
          </cell>
          <cell r="F1859">
            <v>0</v>
          </cell>
          <cell r="G1859">
            <v>520</v>
          </cell>
          <cell r="H1859">
            <v>56</v>
          </cell>
          <cell r="I1859">
            <v>19</v>
          </cell>
          <cell r="J1859">
            <v>75</v>
          </cell>
          <cell r="K1859">
            <v>2784</v>
          </cell>
        </row>
        <row r="1860">
          <cell r="B1860" t="str">
            <v>210107</v>
          </cell>
          <cell r="C1860">
            <v>76</v>
          </cell>
          <cell r="D1860">
            <v>2</v>
          </cell>
          <cell r="E1860">
            <v>164</v>
          </cell>
          <cell r="F1860">
            <v>128</v>
          </cell>
          <cell r="G1860">
            <v>1999</v>
          </cell>
          <cell r="H1860">
            <v>15</v>
          </cell>
          <cell r="I1860">
            <v>39</v>
          </cell>
          <cell r="J1860">
            <v>12</v>
          </cell>
          <cell r="K1860">
            <v>2435</v>
          </cell>
        </row>
        <row r="1861">
          <cell r="B1861" t="str">
            <v>210108</v>
          </cell>
          <cell r="C1861">
            <v>59</v>
          </cell>
          <cell r="D1861">
            <v>27</v>
          </cell>
          <cell r="E1861">
            <v>65</v>
          </cell>
          <cell r="F1861">
            <v>11</v>
          </cell>
          <cell r="G1861">
            <v>944</v>
          </cell>
          <cell r="H1861">
            <v>3</v>
          </cell>
          <cell r="I1861">
            <v>63</v>
          </cell>
          <cell r="J1861">
            <v>47</v>
          </cell>
          <cell r="K1861">
            <v>1219</v>
          </cell>
        </row>
        <row r="1862">
          <cell r="B1862" t="str">
            <v>210109</v>
          </cell>
          <cell r="C1862">
            <v>814</v>
          </cell>
          <cell r="D1862">
            <v>178</v>
          </cell>
          <cell r="E1862">
            <v>291</v>
          </cell>
          <cell r="F1862">
            <v>2</v>
          </cell>
          <cell r="G1862">
            <v>368</v>
          </cell>
          <cell r="H1862">
            <v>43</v>
          </cell>
          <cell r="I1862">
            <v>161</v>
          </cell>
          <cell r="J1862">
            <v>9</v>
          </cell>
          <cell r="K1862">
            <v>1866</v>
          </cell>
        </row>
        <row r="1863">
          <cell r="B1863" t="str">
            <v>210110</v>
          </cell>
          <cell r="C1863">
            <v>375</v>
          </cell>
          <cell r="D1863">
            <v>51</v>
          </cell>
          <cell r="E1863">
            <v>361</v>
          </cell>
          <cell r="F1863">
            <v>4</v>
          </cell>
          <cell r="G1863">
            <v>699</v>
          </cell>
          <cell r="H1863">
            <v>32</v>
          </cell>
          <cell r="I1863">
            <v>33</v>
          </cell>
          <cell r="J1863">
            <v>10</v>
          </cell>
          <cell r="K1863">
            <v>1565</v>
          </cell>
        </row>
        <row r="1864">
          <cell r="B1864" t="str">
            <v>210111</v>
          </cell>
          <cell r="C1864">
            <v>606</v>
          </cell>
          <cell r="D1864">
            <v>750</v>
          </cell>
          <cell r="E1864">
            <v>104</v>
          </cell>
          <cell r="F1864">
            <v>4</v>
          </cell>
          <cell r="G1864">
            <v>639</v>
          </cell>
          <cell r="H1864">
            <v>159</v>
          </cell>
          <cell r="I1864">
            <v>194</v>
          </cell>
          <cell r="J1864">
            <v>29</v>
          </cell>
          <cell r="K1864">
            <v>2485</v>
          </cell>
        </row>
        <row r="1865">
          <cell r="B1865" t="str">
            <v>210112</v>
          </cell>
          <cell r="C1865">
            <v>652</v>
          </cell>
          <cell r="D1865">
            <v>226</v>
          </cell>
          <cell r="E1865">
            <v>193</v>
          </cell>
          <cell r="F1865">
            <v>4</v>
          </cell>
          <cell r="G1865">
            <v>1860</v>
          </cell>
          <cell r="H1865">
            <v>135</v>
          </cell>
          <cell r="I1865">
            <v>47</v>
          </cell>
          <cell r="J1865">
            <v>10</v>
          </cell>
          <cell r="K1865">
            <v>3127</v>
          </cell>
        </row>
        <row r="1866">
          <cell r="B1866" t="str">
            <v>210113</v>
          </cell>
          <cell r="C1866">
            <v>35</v>
          </cell>
          <cell r="D1866">
            <v>103</v>
          </cell>
          <cell r="E1866">
            <v>113</v>
          </cell>
          <cell r="F1866">
            <v>0</v>
          </cell>
          <cell r="G1866">
            <v>371</v>
          </cell>
          <cell r="H1866">
            <v>263</v>
          </cell>
          <cell r="I1866">
            <v>105</v>
          </cell>
          <cell r="J1866">
            <v>7</v>
          </cell>
          <cell r="K1866">
            <v>997</v>
          </cell>
        </row>
        <row r="1867">
          <cell r="B1867" t="str">
            <v>210114</v>
          </cell>
          <cell r="C1867">
            <v>179</v>
          </cell>
          <cell r="D1867">
            <v>60</v>
          </cell>
          <cell r="E1867">
            <v>72</v>
          </cell>
          <cell r="F1867">
            <v>0</v>
          </cell>
          <cell r="G1867">
            <v>342</v>
          </cell>
          <cell r="H1867">
            <v>29</v>
          </cell>
          <cell r="I1867">
            <v>43</v>
          </cell>
          <cell r="J1867">
            <v>0</v>
          </cell>
          <cell r="K1867">
            <v>725</v>
          </cell>
        </row>
        <row r="1868">
          <cell r="B1868" t="str">
            <v>210115</v>
          </cell>
          <cell r="C1868">
            <v>209</v>
          </cell>
          <cell r="D1868">
            <v>29</v>
          </cell>
          <cell r="E1868">
            <v>42</v>
          </cell>
          <cell r="F1868">
            <v>0</v>
          </cell>
          <cell r="G1868">
            <v>710</v>
          </cell>
          <cell r="H1868">
            <v>57</v>
          </cell>
          <cell r="I1868">
            <v>27</v>
          </cell>
          <cell r="J1868">
            <v>9</v>
          </cell>
          <cell r="K1868">
            <v>1083</v>
          </cell>
        </row>
        <row r="1869">
          <cell r="B1869" t="str">
            <v>210201</v>
          </cell>
          <cell r="C1869">
            <v>4770</v>
          </cell>
          <cell r="D1869">
            <v>239</v>
          </cell>
          <cell r="E1869">
            <v>408</v>
          </cell>
          <cell r="F1869">
            <v>9</v>
          </cell>
          <cell r="G1869">
            <v>2569</v>
          </cell>
          <cell r="H1869">
            <v>249</v>
          </cell>
          <cell r="I1869">
            <v>202</v>
          </cell>
          <cell r="J1869">
            <v>76</v>
          </cell>
          <cell r="K1869">
            <v>8522</v>
          </cell>
        </row>
        <row r="1870">
          <cell r="B1870" t="str">
            <v>210202</v>
          </cell>
          <cell r="C1870">
            <v>8</v>
          </cell>
          <cell r="D1870">
            <v>3</v>
          </cell>
          <cell r="E1870">
            <v>3</v>
          </cell>
          <cell r="F1870">
            <v>2</v>
          </cell>
          <cell r="G1870">
            <v>969</v>
          </cell>
          <cell r="H1870">
            <v>54</v>
          </cell>
          <cell r="I1870">
            <v>58</v>
          </cell>
          <cell r="J1870">
            <v>29</v>
          </cell>
          <cell r="K1870">
            <v>1126</v>
          </cell>
        </row>
        <row r="1871">
          <cell r="B1871" t="str">
            <v>210203</v>
          </cell>
          <cell r="C1871">
            <v>420</v>
          </cell>
          <cell r="D1871">
            <v>68</v>
          </cell>
          <cell r="E1871">
            <v>668</v>
          </cell>
          <cell r="F1871">
            <v>1</v>
          </cell>
          <cell r="G1871">
            <v>1124</v>
          </cell>
          <cell r="H1871">
            <v>34</v>
          </cell>
          <cell r="I1871">
            <v>103</v>
          </cell>
          <cell r="J1871">
            <v>30</v>
          </cell>
          <cell r="K1871">
            <v>2448</v>
          </cell>
        </row>
        <row r="1872">
          <cell r="B1872" t="str">
            <v>210204</v>
          </cell>
          <cell r="C1872">
            <v>859</v>
          </cell>
          <cell r="D1872">
            <v>191</v>
          </cell>
          <cell r="E1872">
            <v>381</v>
          </cell>
          <cell r="F1872">
            <v>2</v>
          </cell>
          <cell r="G1872">
            <v>3189</v>
          </cell>
          <cell r="H1872">
            <v>135</v>
          </cell>
          <cell r="I1872">
            <v>231</v>
          </cell>
          <cell r="J1872">
            <v>17</v>
          </cell>
          <cell r="K1872">
            <v>5005</v>
          </cell>
        </row>
        <row r="1873">
          <cell r="B1873" t="str">
            <v>210205</v>
          </cell>
          <cell r="C1873">
            <v>2</v>
          </cell>
          <cell r="D1873">
            <v>3</v>
          </cell>
          <cell r="E1873">
            <v>0</v>
          </cell>
          <cell r="F1873">
            <v>4</v>
          </cell>
          <cell r="G1873">
            <v>1082</v>
          </cell>
          <cell r="H1873">
            <v>3</v>
          </cell>
          <cell r="I1873">
            <v>16</v>
          </cell>
          <cell r="J1873">
            <v>10</v>
          </cell>
          <cell r="K1873">
            <v>1120</v>
          </cell>
        </row>
        <row r="1874">
          <cell r="B1874" t="str">
            <v>210206</v>
          </cell>
          <cell r="C1874">
            <v>504</v>
          </cell>
          <cell r="D1874">
            <v>420</v>
          </cell>
          <cell r="E1874">
            <v>888</v>
          </cell>
          <cell r="F1874">
            <v>2</v>
          </cell>
          <cell r="G1874">
            <v>717</v>
          </cell>
          <cell r="H1874">
            <v>15</v>
          </cell>
          <cell r="I1874">
            <v>42</v>
          </cell>
          <cell r="J1874">
            <v>15</v>
          </cell>
          <cell r="K1874">
            <v>2603</v>
          </cell>
        </row>
        <row r="1875">
          <cell r="B1875" t="str">
            <v>210207</v>
          </cell>
          <cell r="C1875">
            <v>541</v>
          </cell>
          <cell r="D1875">
            <v>310</v>
          </cell>
          <cell r="E1875">
            <v>79</v>
          </cell>
          <cell r="F1875">
            <v>5</v>
          </cell>
          <cell r="G1875">
            <v>365</v>
          </cell>
          <cell r="H1875">
            <v>79</v>
          </cell>
          <cell r="I1875">
            <v>57</v>
          </cell>
          <cell r="J1875">
            <v>46</v>
          </cell>
          <cell r="K1875">
            <v>1482</v>
          </cell>
        </row>
        <row r="1876">
          <cell r="B1876" t="str">
            <v>210208</v>
          </cell>
          <cell r="C1876">
            <v>454</v>
          </cell>
          <cell r="D1876">
            <v>45</v>
          </cell>
          <cell r="E1876">
            <v>393</v>
          </cell>
          <cell r="F1876">
            <v>1</v>
          </cell>
          <cell r="G1876">
            <v>717</v>
          </cell>
          <cell r="H1876">
            <v>207</v>
          </cell>
          <cell r="I1876">
            <v>180</v>
          </cell>
          <cell r="J1876">
            <v>9</v>
          </cell>
          <cell r="K1876">
            <v>2006</v>
          </cell>
        </row>
        <row r="1877">
          <cell r="B1877" t="str">
            <v>210209</v>
          </cell>
          <cell r="C1877">
            <v>526</v>
          </cell>
          <cell r="D1877">
            <v>137</v>
          </cell>
          <cell r="E1877">
            <v>105</v>
          </cell>
          <cell r="F1877">
            <v>1</v>
          </cell>
          <cell r="G1877">
            <v>593</v>
          </cell>
          <cell r="H1877">
            <v>143</v>
          </cell>
          <cell r="I1877">
            <v>76</v>
          </cell>
          <cell r="J1877">
            <v>26</v>
          </cell>
          <cell r="K1877">
            <v>1607</v>
          </cell>
        </row>
        <row r="1878">
          <cell r="B1878" t="str">
            <v>210210</v>
          </cell>
          <cell r="C1878">
            <v>77</v>
          </cell>
          <cell r="D1878">
            <v>13</v>
          </cell>
          <cell r="E1878">
            <v>154</v>
          </cell>
          <cell r="F1878">
            <v>0</v>
          </cell>
          <cell r="G1878">
            <v>2957</v>
          </cell>
          <cell r="H1878">
            <v>4</v>
          </cell>
          <cell r="I1878">
            <v>109</v>
          </cell>
          <cell r="J1878">
            <v>61</v>
          </cell>
          <cell r="K1878">
            <v>3375</v>
          </cell>
        </row>
        <row r="1879">
          <cell r="B1879" t="str">
            <v>210211</v>
          </cell>
          <cell r="C1879">
            <v>167</v>
          </cell>
          <cell r="D1879">
            <v>1242</v>
          </cell>
          <cell r="E1879">
            <v>135</v>
          </cell>
          <cell r="F1879">
            <v>2</v>
          </cell>
          <cell r="G1879">
            <v>411</v>
          </cell>
          <cell r="H1879">
            <v>130</v>
          </cell>
          <cell r="I1879">
            <v>256</v>
          </cell>
          <cell r="J1879">
            <v>11</v>
          </cell>
          <cell r="K1879">
            <v>2354</v>
          </cell>
        </row>
        <row r="1880">
          <cell r="B1880" t="str">
            <v>210212</v>
          </cell>
          <cell r="C1880">
            <v>675</v>
          </cell>
          <cell r="D1880">
            <v>9</v>
          </cell>
          <cell r="E1880">
            <v>143</v>
          </cell>
          <cell r="F1880">
            <v>1</v>
          </cell>
          <cell r="G1880">
            <v>754</v>
          </cell>
          <cell r="H1880">
            <v>116</v>
          </cell>
          <cell r="I1880">
            <v>67</v>
          </cell>
          <cell r="J1880">
            <v>4</v>
          </cell>
          <cell r="K1880">
            <v>1769</v>
          </cell>
        </row>
        <row r="1881">
          <cell r="B1881" t="str">
            <v>210213</v>
          </cell>
          <cell r="C1881">
            <v>85</v>
          </cell>
          <cell r="D1881">
            <v>2</v>
          </cell>
          <cell r="E1881">
            <v>29</v>
          </cell>
          <cell r="F1881">
            <v>0</v>
          </cell>
          <cell r="G1881">
            <v>895</v>
          </cell>
          <cell r="H1881">
            <v>13</v>
          </cell>
          <cell r="I1881">
            <v>7</v>
          </cell>
          <cell r="J1881">
            <v>2</v>
          </cell>
          <cell r="K1881">
            <v>1033</v>
          </cell>
        </row>
        <row r="1882">
          <cell r="B1882" t="str">
            <v>210214</v>
          </cell>
          <cell r="C1882">
            <v>71</v>
          </cell>
          <cell r="D1882">
            <v>3</v>
          </cell>
          <cell r="E1882">
            <v>125</v>
          </cell>
          <cell r="F1882">
            <v>2</v>
          </cell>
          <cell r="G1882">
            <v>1286</v>
          </cell>
          <cell r="H1882">
            <v>276</v>
          </cell>
          <cell r="I1882">
            <v>95</v>
          </cell>
          <cell r="J1882">
            <v>9</v>
          </cell>
          <cell r="K1882">
            <v>1867</v>
          </cell>
        </row>
        <row r="1883">
          <cell r="B1883" t="str">
            <v>210215</v>
          </cell>
          <cell r="C1883">
            <v>209</v>
          </cell>
          <cell r="D1883">
            <v>0</v>
          </cell>
          <cell r="E1883">
            <v>40</v>
          </cell>
          <cell r="F1883">
            <v>0</v>
          </cell>
          <cell r="G1883">
            <v>558</v>
          </cell>
          <cell r="H1883">
            <v>78</v>
          </cell>
          <cell r="I1883">
            <v>46</v>
          </cell>
          <cell r="J1883">
            <v>11</v>
          </cell>
          <cell r="K1883">
            <v>942</v>
          </cell>
        </row>
        <row r="1884">
          <cell r="B1884" t="str">
            <v>210301</v>
          </cell>
          <cell r="C1884">
            <v>2335</v>
          </cell>
          <cell r="D1884">
            <v>416</v>
          </cell>
          <cell r="E1884">
            <v>253</v>
          </cell>
          <cell r="F1884">
            <v>1</v>
          </cell>
          <cell r="G1884">
            <v>259</v>
          </cell>
          <cell r="H1884">
            <v>43</v>
          </cell>
          <cell r="I1884">
            <v>76</v>
          </cell>
          <cell r="J1884">
            <v>10</v>
          </cell>
          <cell r="K1884">
            <v>3393</v>
          </cell>
        </row>
        <row r="1885">
          <cell r="B1885" t="str">
            <v>210302</v>
          </cell>
          <cell r="C1885">
            <v>317</v>
          </cell>
          <cell r="D1885">
            <v>12</v>
          </cell>
          <cell r="E1885">
            <v>10</v>
          </cell>
          <cell r="F1885">
            <v>0</v>
          </cell>
          <cell r="G1885">
            <v>222</v>
          </cell>
          <cell r="H1885">
            <v>63</v>
          </cell>
          <cell r="I1885">
            <v>107</v>
          </cell>
          <cell r="J1885">
            <v>2</v>
          </cell>
          <cell r="K1885">
            <v>733</v>
          </cell>
        </row>
        <row r="1886">
          <cell r="B1886" t="str">
            <v>210303</v>
          </cell>
          <cell r="C1886">
            <v>1112</v>
          </cell>
          <cell r="D1886">
            <v>43</v>
          </cell>
          <cell r="E1886">
            <v>282</v>
          </cell>
          <cell r="F1886">
            <v>1</v>
          </cell>
          <cell r="G1886">
            <v>702</v>
          </cell>
          <cell r="H1886">
            <v>371</v>
          </cell>
          <cell r="I1886">
            <v>1041</v>
          </cell>
          <cell r="J1886">
            <v>156</v>
          </cell>
          <cell r="K1886">
            <v>3708</v>
          </cell>
        </row>
        <row r="1887">
          <cell r="B1887" t="str">
            <v>210304</v>
          </cell>
          <cell r="C1887">
            <v>70</v>
          </cell>
          <cell r="D1887">
            <v>240</v>
          </cell>
          <cell r="E1887">
            <v>58</v>
          </cell>
          <cell r="F1887">
            <v>0</v>
          </cell>
          <cell r="G1887">
            <v>501</v>
          </cell>
          <cell r="H1887">
            <v>155</v>
          </cell>
          <cell r="I1887">
            <v>1345</v>
          </cell>
          <cell r="J1887">
            <v>137</v>
          </cell>
          <cell r="K1887">
            <v>2506</v>
          </cell>
        </row>
        <row r="1888">
          <cell r="B1888" t="str">
            <v>210305</v>
          </cell>
          <cell r="C1888">
            <v>299</v>
          </cell>
          <cell r="D1888">
            <v>350</v>
          </cell>
          <cell r="E1888">
            <v>89</v>
          </cell>
          <cell r="F1888">
            <v>0</v>
          </cell>
          <cell r="G1888">
            <v>296</v>
          </cell>
          <cell r="H1888">
            <v>174</v>
          </cell>
          <cell r="I1888">
            <v>88</v>
          </cell>
          <cell r="J1888">
            <v>7</v>
          </cell>
          <cell r="K1888">
            <v>1303</v>
          </cell>
        </row>
        <row r="1889">
          <cell r="B1889" t="str">
            <v>210306</v>
          </cell>
          <cell r="C1889">
            <v>946</v>
          </cell>
          <cell r="D1889">
            <v>832</v>
          </cell>
          <cell r="E1889">
            <v>98</v>
          </cell>
          <cell r="F1889">
            <v>0</v>
          </cell>
          <cell r="G1889">
            <v>330</v>
          </cell>
          <cell r="H1889">
            <v>53</v>
          </cell>
          <cell r="I1889">
            <v>382</v>
          </cell>
          <cell r="J1889">
            <v>52</v>
          </cell>
          <cell r="K1889">
            <v>2693</v>
          </cell>
        </row>
        <row r="1890">
          <cell r="B1890" t="str">
            <v>210307</v>
          </cell>
          <cell r="C1890">
            <v>229</v>
          </cell>
          <cell r="D1890">
            <v>342</v>
          </cell>
          <cell r="E1890">
            <v>92</v>
          </cell>
          <cell r="F1890">
            <v>0</v>
          </cell>
          <cell r="G1890">
            <v>1087</v>
          </cell>
          <cell r="H1890">
            <v>1185</v>
          </cell>
          <cell r="I1890">
            <v>667</v>
          </cell>
          <cell r="J1890">
            <v>87</v>
          </cell>
          <cell r="K1890">
            <v>3689</v>
          </cell>
        </row>
        <row r="1891">
          <cell r="B1891" t="str">
            <v>210308</v>
          </cell>
          <cell r="C1891">
            <v>585</v>
          </cell>
          <cell r="D1891">
            <v>72</v>
          </cell>
          <cell r="E1891">
            <v>186</v>
          </cell>
          <cell r="F1891">
            <v>1</v>
          </cell>
          <cell r="G1891">
            <v>334</v>
          </cell>
          <cell r="H1891">
            <v>144</v>
          </cell>
          <cell r="I1891">
            <v>194</v>
          </cell>
          <cell r="J1891">
            <v>8</v>
          </cell>
          <cell r="K1891">
            <v>1524</v>
          </cell>
        </row>
        <row r="1892">
          <cell r="B1892" t="str">
            <v>210309</v>
          </cell>
          <cell r="C1892">
            <v>206</v>
          </cell>
          <cell r="D1892">
            <v>159</v>
          </cell>
          <cell r="E1892">
            <v>295</v>
          </cell>
          <cell r="F1892">
            <v>1</v>
          </cell>
          <cell r="G1892">
            <v>160</v>
          </cell>
          <cell r="H1892">
            <v>162</v>
          </cell>
          <cell r="I1892">
            <v>798</v>
          </cell>
          <cell r="J1892">
            <v>35</v>
          </cell>
          <cell r="K1892">
            <v>1816</v>
          </cell>
        </row>
        <row r="1893">
          <cell r="B1893" t="str">
            <v>210310</v>
          </cell>
          <cell r="C1893">
            <v>409</v>
          </cell>
          <cell r="D1893">
            <v>772</v>
          </cell>
          <cell r="E1893">
            <v>68</v>
          </cell>
          <cell r="F1893">
            <v>0</v>
          </cell>
          <cell r="G1893">
            <v>568</v>
          </cell>
          <cell r="H1893">
            <v>125</v>
          </cell>
          <cell r="I1893">
            <v>525</v>
          </cell>
          <cell r="J1893">
            <v>13</v>
          </cell>
          <cell r="K1893">
            <v>2480</v>
          </cell>
        </row>
        <row r="1894">
          <cell r="B1894" t="str">
            <v>210401</v>
          </cell>
          <cell r="C1894">
            <v>2580</v>
          </cell>
          <cell r="D1894">
            <v>1234</v>
          </cell>
          <cell r="E1894">
            <v>1025</v>
          </cell>
          <cell r="F1894">
            <v>15</v>
          </cell>
          <cell r="G1894">
            <v>2465</v>
          </cell>
          <cell r="H1894">
            <v>160</v>
          </cell>
          <cell r="I1894">
            <v>276</v>
          </cell>
          <cell r="J1894">
            <v>220</v>
          </cell>
          <cell r="K1894">
            <v>7975</v>
          </cell>
        </row>
        <row r="1895">
          <cell r="B1895" t="str">
            <v>210402</v>
          </cell>
          <cell r="C1895">
            <v>1762</v>
          </cell>
          <cell r="D1895">
            <v>235</v>
          </cell>
          <cell r="E1895">
            <v>390</v>
          </cell>
          <cell r="F1895">
            <v>68</v>
          </cell>
          <cell r="G1895">
            <v>2597</v>
          </cell>
          <cell r="H1895">
            <v>90</v>
          </cell>
          <cell r="I1895">
            <v>395</v>
          </cell>
          <cell r="J1895">
            <v>226</v>
          </cell>
          <cell r="K1895">
            <v>5763</v>
          </cell>
        </row>
        <row r="1896">
          <cell r="B1896" t="str">
            <v>210403</v>
          </cell>
          <cell r="C1896">
            <v>468</v>
          </cell>
          <cell r="D1896">
            <v>57</v>
          </cell>
          <cell r="E1896">
            <v>552</v>
          </cell>
          <cell r="F1896">
            <v>2</v>
          </cell>
          <cell r="G1896">
            <v>1471</v>
          </cell>
          <cell r="H1896">
            <v>121</v>
          </cell>
          <cell r="I1896">
            <v>615</v>
          </cell>
          <cell r="J1896">
            <v>24</v>
          </cell>
          <cell r="K1896">
            <v>3310</v>
          </cell>
        </row>
        <row r="1897">
          <cell r="B1897" t="str">
            <v>210404</v>
          </cell>
          <cell r="C1897">
            <v>329</v>
          </cell>
          <cell r="D1897">
            <v>113</v>
          </cell>
          <cell r="E1897">
            <v>536</v>
          </cell>
          <cell r="F1897">
            <v>10</v>
          </cell>
          <cell r="G1897">
            <v>2623</v>
          </cell>
          <cell r="H1897">
            <v>22</v>
          </cell>
          <cell r="I1897">
            <v>129</v>
          </cell>
          <cell r="J1897">
            <v>23</v>
          </cell>
          <cell r="K1897">
            <v>3785</v>
          </cell>
        </row>
        <row r="1898">
          <cell r="B1898" t="str">
            <v>210405</v>
          </cell>
          <cell r="C1898">
            <v>446</v>
          </cell>
          <cell r="D1898">
            <v>182</v>
          </cell>
          <cell r="E1898">
            <v>111</v>
          </cell>
          <cell r="F1898">
            <v>2</v>
          </cell>
          <cell r="G1898">
            <v>984</v>
          </cell>
          <cell r="H1898">
            <v>515</v>
          </cell>
          <cell r="I1898">
            <v>516</v>
          </cell>
          <cell r="J1898">
            <v>11</v>
          </cell>
          <cell r="K1898">
            <v>2767</v>
          </cell>
        </row>
        <row r="1899">
          <cell r="B1899" t="str">
            <v>210406</v>
          </cell>
          <cell r="C1899">
            <v>1297</v>
          </cell>
          <cell r="D1899">
            <v>1347</v>
          </cell>
          <cell r="E1899">
            <v>1022</v>
          </cell>
          <cell r="F1899">
            <v>2</v>
          </cell>
          <cell r="G1899">
            <v>1377</v>
          </cell>
          <cell r="H1899">
            <v>24</v>
          </cell>
          <cell r="I1899">
            <v>68</v>
          </cell>
          <cell r="J1899">
            <v>17</v>
          </cell>
          <cell r="K1899">
            <v>5154</v>
          </cell>
        </row>
        <row r="1900">
          <cell r="B1900" t="str">
            <v>210407</v>
          </cell>
          <cell r="C1900">
            <v>1328</v>
          </cell>
          <cell r="D1900">
            <v>1873</v>
          </cell>
          <cell r="E1900">
            <v>979</v>
          </cell>
          <cell r="F1900">
            <v>9</v>
          </cell>
          <cell r="G1900">
            <v>2769</v>
          </cell>
          <cell r="H1900">
            <v>63</v>
          </cell>
          <cell r="I1900">
            <v>138</v>
          </cell>
          <cell r="J1900">
            <v>30</v>
          </cell>
          <cell r="K1900">
            <v>7189</v>
          </cell>
        </row>
        <row r="1901">
          <cell r="B1901" t="str">
            <v>210501</v>
          </cell>
          <cell r="C1901">
            <v>4218</v>
          </cell>
          <cell r="D1901">
            <v>842</v>
          </cell>
          <cell r="E1901">
            <v>1384</v>
          </cell>
          <cell r="F1901">
            <v>54</v>
          </cell>
          <cell r="G1901">
            <v>9997</v>
          </cell>
          <cell r="H1901">
            <v>78</v>
          </cell>
          <cell r="I1901">
            <v>386</v>
          </cell>
          <cell r="J1901">
            <v>139</v>
          </cell>
          <cell r="K1901">
            <v>17098</v>
          </cell>
        </row>
        <row r="1902">
          <cell r="B1902" t="str">
            <v>210502</v>
          </cell>
          <cell r="C1902">
            <v>141</v>
          </cell>
          <cell r="D1902">
            <v>43</v>
          </cell>
          <cell r="E1902">
            <v>135</v>
          </cell>
          <cell r="F1902">
            <v>1</v>
          </cell>
          <cell r="G1902">
            <v>172</v>
          </cell>
          <cell r="H1902">
            <v>14</v>
          </cell>
          <cell r="I1902">
            <v>64</v>
          </cell>
          <cell r="J1902">
            <v>8</v>
          </cell>
          <cell r="K1902">
            <v>578</v>
          </cell>
        </row>
        <row r="1903">
          <cell r="B1903" t="str">
            <v>210503</v>
          </cell>
          <cell r="C1903">
            <v>33</v>
          </cell>
          <cell r="D1903">
            <v>3</v>
          </cell>
          <cell r="E1903">
            <v>67</v>
          </cell>
          <cell r="F1903">
            <v>2</v>
          </cell>
          <cell r="G1903">
            <v>4791</v>
          </cell>
          <cell r="H1903">
            <v>8</v>
          </cell>
          <cell r="I1903">
            <v>24</v>
          </cell>
          <cell r="J1903">
            <v>11</v>
          </cell>
          <cell r="K1903">
            <v>4939</v>
          </cell>
        </row>
        <row r="1904">
          <cell r="B1904" t="str">
            <v>210504</v>
          </cell>
          <cell r="C1904">
            <v>647</v>
          </cell>
          <cell r="D1904">
            <v>166</v>
          </cell>
          <cell r="E1904">
            <v>16</v>
          </cell>
          <cell r="F1904">
            <v>3</v>
          </cell>
          <cell r="G1904">
            <v>530</v>
          </cell>
          <cell r="H1904">
            <v>42</v>
          </cell>
          <cell r="I1904">
            <v>408</v>
          </cell>
          <cell r="J1904">
            <v>5</v>
          </cell>
          <cell r="K1904">
            <v>1817</v>
          </cell>
        </row>
        <row r="1905">
          <cell r="B1905" t="str">
            <v>210505</v>
          </cell>
          <cell r="C1905">
            <v>250</v>
          </cell>
          <cell r="D1905">
            <v>115</v>
          </cell>
          <cell r="E1905">
            <v>201</v>
          </cell>
          <cell r="F1905">
            <v>0</v>
          </cell>
          <cell r="G1905">
            <v>403</v>
          </cell>
          <cell r="H1905">
            <v>56</v>
          </cell>
          <cell r="I1905">
            <v>169</v>
          </cell>
          <cell r="J1905">
            <v>16</v>
          </cell>
          <cell r="K1905">
            <v>1210</v>
          </cell>
        </row>
        <row r="1906">
          <cell r="B1906" t="str">
            <v>210601</v>
          </cell>
          <cell r="C1906">
            <v>3541</v>
          </cell>
          <cell r="D1906">
            <v>792</v>
          </cell>
          <cell r="E1906">
            <v>980</v>
          </cell>
          <cell r="F1906">
            <v>4</v>
          </cell>
          <cell r="G1906">
            <v>1586</v>
          </cell>
          <cell r="H1906">
            <v>89</v>
          </cell>
          <cell r="I1906">
            <v>91</v>
          </cell>
          <cell r="J1906">
            <v>84</v>
          </cell>
          <cell r="K1906">
            <v>7167</v>
          </cell>
        </row>
        <row r="1907">
          <cell r="B1907" t="str">
            <v>210602</v>
          </cell>
          <cell r="C1907">
            <v>258</v>
          </cell>
          <cell r="D1907">
            <v>139</v>
          </cell>
          <cell r="E1907">
            <v>134</v>
          </cell>
          <cell r="F1907">
            <v>0</v>
          </cell>
          <cell r="G1907">
            <v>583</v>
          </cell>
          <cell r="H1907">
            <v>102</v>
          </cell>
          <cell r="I1907">
            <v>164</v>
          </cell>
          <cell r="J1907">
            <v>17</v>
          </cell>
          <cell r="K1907">
            <v>1397</v>
          </cell>
        </row>
        <row r="1908">
          <cell r="B1908" t="str">
            <v>210603</v>
          </cell>
          <cell r="C1908">
            <v>579</v>
          </cell>
          <cell r="D1908">
            <v>46</v>
          </cell>
          <cell r="E1908">
            <v>173</v>
          </cell>
          <cell r="F1908">
            <v>0</v>
          </cell>
          <cell r="G1908">
            <v>349</v>
          </cell>
          <cell r="H1908">
            <v>14</v>
          </cell>
          <cell r="I1908">
            <v>37</v>
          </cell>
          <cell r="J1908">
            <v>15</v>
          </cell>
          <cell r="K1908">
            <v>1213</v>
          </cell>
        </row>
        <row r="1909">
          <cell r="B1909" t="str">
            <v>210604</v>
          </cell>
          <cell r="C1909">
            <v>18</v>
          </cell>
          <cell r="D1909">
            <v>650</v>
          </cell>
          <cell r="E1909">
            <v>187</v>
          </cell>
          <cell r="F1909">
            <v>0</v>
          </cell>
          <cell r="G1909">
            <v>236</v>
          </cell>
          <cell r="H1909">
            <v>13</v>
          </cell>
          <cell r="I1909">
            <v>13</v>
          </cell>
          <cell r="J1909">
            <v>4</v>
          </cell>
          <cell r="K1909">
            <v>1121</v>
          </cell>
        </row>
        <row r="1910">
          <cell r="B1910" t="str">
            <v>210605</v>
          </cell>
          <cell r="C1910">
            <v>230</v>
          </cell>
          <cell r="D1910">
            <v>103</v>
          </cell>
          <cell r="E1910">
            <v>786</v>
          </cell>
          <cell r="F1910">
            <v>5</v>
          </cell>
          <cell r="G1910">
            <v>779</v>
          </cell>
          <cell r="H1910">
            <v>27</v>
          </cell>
          <cell r="I1910">
            <v>15</v>
          </cell>
          <cell r="J1910">
            <v>24</v>
          </cell>
          <cell r="K1910">
            <v>1969</v>
          </cell>
        </row>
        <row r="1911">
          <cell r="B1911" t="str">
            <v>210606</v>
          </cell>
          <cell r="C1911">
            <v>1033</v>
          </cell>
          <cell r="D1911">
            <v>30</v>
          </cell>
          <cell r="E1911">
            <v>146</v>
          </cell>
          <cell r="F1911">
            <v>0</v>
          </cell>
          <cell r="G1911">
            <v>390</v>
          </cell>
          <cell r="H1911">
            <v>58</v>
          </cell>
          <cell r="I1911">
            <v>31</v>
          </cell>
          <cell r="J1911">
            <v>2</v>
          </cell>
          <cell r="K1911">
            <v>1690</v>
          </cell>
        </row>
        <row r="1912">
          <cell r="B1912" t="str">
            <v>210607</v>
          </cell>
          <cell r="C1912">
            <v>141</v>
          </cell>
          <cell r="D1912">
            <v>131</v>
          </cell>
          <cell r="E1912">
            <v>78</v>
          </cell>
          <cell r="F1912">
            <v>17</v>
          </cell>
          <cell r="G1912">
            <v>4233</v>
          </cell>
          <cell r="H1912">
            <v>1</v>
          </cell>
          <cell r="I1912">
            <v>35</v>
          </cell>
          <cell r="J1912">
            <v>117</v>
          </cell>
          <cell r="K1912">
            <v>4753</v>
          </cell>
        </row>
        <row r="1913">
          <cell r="B1913" t="str">
            <v>210608</v>
          </cell>
          <cell r="C1913">
            <v>1198</v>
          </cell>
          <cell r="D1913">
            <v>151</v>
          </cell>
          <cell r="E1913">
            <v>530</v>
          </cell>
          <cell r="F1913">
            <v>2</v>
          </cell>
          <cell r="G1913">
            <v>1602</v>
          </cell>
          <cell r="H1913">
            <v>154</v>
          </cell>
          <cell r="I1913">
            <v>66</v>
          </cell>
          <cell r="J1913">
            <v>17</v>
          </cell>
          <cell r="K1913">
            <v>3720</v>
          </cell>
        </row>
        <row r="1914">
          <cell r="B1914" t="str">
            <v>210701</v>
          </cell>
          <cell r="C1914">
            <v>1448</v>
          </cell>
          <cell r="D1914">
            <v>531</v>
          </cell>
          <cell r="E1914">
            <v>56</v>
          </cell>
          <cell r="F1914">
            <v>3</v>
          </cell>
          <cell r="G1914">
            <v>1709</v>
          </cell>
          <cell r="H1914">
            <v>125</v>
          </cell>
          <cell r="I1914">
            <v>319</v>
          </cell>
          <cell r="J1914">
            <v>10</v>
          </cell>
          <cell r="K1914">
            <v>4201</v>
          </cell>
        </row>
        <row r="1915">
          <cell r="B1915" t="str">
            <v>210702</v>
          </cell>
          <cell r="C1915">
            <v>143</v>
          </cell>
          <cell r="D1915">
            <v>245</v>
          </cell>
          <cell r="E1915">
            <v>108</v>
          </cell>
          <cell r="F1915">
            <v>4</v>
          </cell>
          <cell r="G1915">
            <v>1417</v>
          </cell>
          <cell r="H1915">
            <v>51</v>
          </cell>
          <cell r="I1915">
            <v>153</v>
          </cell>
          <cell r="J1915">
            <v>8</v>
          </cell>
          <cell r="K1915">
            <v>2129</v>
          </cell>
        </row>
        <row r="1916">
          <cell r="B1916" t="str">
            <v>210703</v>
          </cell>
          <cell r="C1916">
            <v>142</v>
          </cell>
          <cell r="D1916">
            <v>4</v>
          </cell>
          <cell r="E1916">
            <v>72</v>
          </cell>
          <cell r="F1916">
            <v>1</v>
          </cell>
          <cell r="G1916">
            <v>278</v>
          </cell>
          <cell r="H1916">
            <v>11</v>
          </cell>
          <cell r="I1916">
            <v>3</v>
          </cell>
          <cell r="J1916">
            <v>4</v>
          </cell>
          <cell r="K1916">
            <v>515</v>
          </cell>
        </row>
        <row r="1917">
          <cell r="B1917" t="str">
            <v>210704</v>
          </cell>
          <cell r="C1917">
            <v>83</v>
          </cell>
          <cell r="D1917">
            <v>50</v>
          </cell>
          <cell r="E1917">
            <v>44</v>
          </cell>
          <cell r="F1917">
            <v>0</v>
          </cell>
          <cell r="G1917">
            <v>668</v>
          </cell>
          <cell r="H1917">
            <v>17</v>
          </cell>
          <cell r="I1917">
            <v>26</v>
          </cell>
          <cell r="J1917">
            <v>7</v>
          </cell>
          <cell r="K1917">
            <v>895</v>
          </cell>
        </row>
        <row r="1918">
          <cell r="B1918" t="str">
            <v>210705</v>
          </cell>
          <cell r="C1918">
            <v>185</v>
          </cell>
          <cell r="D1918">
            <v>21</v>
          </cell>
          <cell r="E1918">
            <v>39</v>
          </cell>
          <cell r="F1918">
            <v>2</v>
          </cell>
          <cell r="G1918">
            <v>287</v>
          </cell>
          <cell r="H1918">
            <v>89</v>
          </cell>
          <cell r="I1918">
            <v>117</v>
          </cell>
          <cell r="J1918">
            <v>8</v>
          </cell>
          <cell r="K1918">
            <v>748</v>
          </cell>
        </row>
        <row r="1919">
          <cell r="B1919" t="str">
            <v>210706</v>
          </cell>
          <cell r="C1919">
            <v>190</v>
          </cell>
          <cell r="D1919">
            <v>1</v>
          </cell>
          <cell r="E1919">
            <v>6</v>
          </cell>
          <cell r="F1919">
            <v>0</v>
          </cell>
          <cell r="G1919">
            <v>231</v>
          </cell>
          <cell r="H1919">
            <v>139</v>
          </cell>
          <cell r="I1919">
            <v>178</v>
          </cell>
          <cell r="J1919">
            <v>4</v>
          </cell>
          <cell r="K1919">
            <v>749</v>
          </cell>
        </row>
        <row r="1920">
          <cell r="B1920" t="str">
            <v>210707</v>
          </cell>
          <cell r="C1920">
            <v>359</v>
          </cell>
          <cell r="D1920">
            <v>9</v>
          </cell>
          <cell r="E1920">
            <v>40</v>
          </cell>
          <cell r="F1920">
            <v>0</v>
          </cell>
          <cell r="G1920">
            <v>334</v>
          </cell>
          <cell r="H1920">
            <v>242</v>
          </cell>
          <cell r="I1920">
            <v>263</v>
          </cell>
          <cell r="J1920">
            <v>9</v>
          </cell>
          <cell r="K1920">
            <v>1256</v>
          </cell>
        </row>
        <row r="1921">
          <cell r="B1921" t="str">
            <v>210708</v>
          </cell>
          <cell r="C1921">
            <v>664</v>
          </cell>
          <cell r="D1921">
            <v>45</v>
          </cell>
          <cell r="E1921">
            <v>255</v>
          </cell>
          <cell r="F1921">
            <v>3</v>
          </cell>
          <cell r="G1921">
            <v>919</v>
          </cell>
          <cell r="H1921">
            <v>89</v>
          </cell>
          <cell r="I1921">
            <v>122</v>
          </cell>
          <cell r="J1921">
            <v>2</v>
          </cell>
          <cell r="K1921">
            <v>2099</v>
          </cell>
        </row>
        <row r="1922">
          <cell r="B1922" t="str">
            <v>210709</v>
          </cell>
          <cell r="C1922">
            <v>1296</v>
          </cell>
          <cell r="D1922">
            <v>63</v>
          </cell>
          <cell r="E1922">
            <v>88</v>
          </cell>
          <cell r="F1922">
            <v>3</v>
          </cell>
          <cell r="G1922">
            <v>454</v>
          </cell>
          <cell r="H1922">
            <v>130</v>
          </cell>
          <cell r="I1922">
            <v>121</v>
          </cell>
          <cell r="J1922">
            <v>24</v>
          </cell>
          <cell r="K1922">
            <v>2179</v>
          </cell>
        </row>
        <row r="1923">
          <cell r="B1923" t="str">
            <v>210710</v>
          </cell>
          <cell r="C1923">
            <v>165</v>
          </cell>
          <cell r="D1923">
            <v>0</v>
          </cell>
          <cell r="E1923">
            <v>2</v>
          </cell>
          <cell r="F1923">
            <v>0</v>
          </cell>
          <cell r="G1923">
            <v>172</v>
          </cell>
          <cell r="H1923">
            <v>80</v>
          </cell>
          <cell r="I1923">
            <v>97</v>
          </cell>
          <cell r="J1923">
            <v>0</v>
          </cell>
          <cell r="K1923">
            <v>516</v>
          </cell>
        </row>
        <row r="1924">
          <cell r="B1924" t="str">
            <v>210801</v>
          </cell>
          <cell r="C1924">
            <v>5009</v>
          </cell>
          <cell r="D1924">
            <v>306</v>
          </cell>
          <cell r="E1924">
            <v>295</v>
          </cell>
          <cell r="F1924">
            <v>33</v>
          </cell>
          <cell r="G1924">
            <v>503</v>
          </cell>
          <cell r="H1924">
            <v>96</v>
          </cell>
          <cell r="I1924">
            <v>174</v>
          </cell>
          <cell r="J1924">
            <v>77</v>
          </cell>
          <cell r="K1924">
            <v>6493</v>
          </cell>
        </row>
        <row r="1925">
          <cell r="B1925" t="str">
            <v>210802</v>
          </cell>
          <cell r="C1925">
            <v>213</v>
          </cell>
          <cell r="D1925">
            <v>400</v>
          </cell>
          <cell r="E1925">
            <v>226</v>
          </cell>
          <cell r="F1925">
            <v>1</v>
          </cell>
          <cell r="G1925">
            <v>272</v>
          </cell>
          <cell r="H1925">
            <v>60</v>
          </cell>
          <cell r="I1925">
            <v>155</v>
          </cell>
          <cell r="J1925">
            <v>3</v>
          </cell>
          <cell r="K1925">
            <v>1330</v>
          </cell>
        </row>
        <row r="1926">
          <cell r="B1926" t="str">
            <v>210803</v>
          </cell>
          <cell r="C1926">
            <v>461</v>
          </cell>
          <cell r="D1926">
            <v>12</v>
          </cell>
          <cell r="E1926">
            <v>15</v>
          </cell>
          <cell r="F1926">
            <v>1</v>
          </cell>
          <cell r="G1926">
            <v>134</v>
          </cell>
          <cell r="H1926">
            <v>20</v>
          </cell>
          <cell r="I1926">
            <v>62</v>
          </cell>
          <cell r="J1926">
            <v>12</v>
          </cell>
          <cell r="K1926">
            <v>717</v>
          </cell>
        </row>
        <row r="1927">
          <cell r="B1927" t="str">
            <v>210804</v>
          </cell>
          <cell r="C1927">
            <v>336</v>
          </cell>
          <cell r="D1927">
            <v>232</v>
          </cell>
          <cell r="E1927">
            <v>48</v>
          </cell>
          <cell r="F1927">
            <v>0</v>
          </cell>
          <cell r="G1927">
            <v>149</v>
          </cell>
          <cell r="H1927">
            <v>40</v>
          </cell>
          <cell r="I1927">
            <v>72</v>
          </cell>
          <cell r="J1927">
            <v>11</v>
          </cell>
          <cell r="K1927">
            <v>888</v>
          </cell>
        </row>
        <row r="1928">
          <cell r="B1928" t="str">
            <v>210805</v>
          </cell>
          <cell r="C1928">
            <v>924</v>
          </cell>
          <cell r="D1928">
            <v>68</v>
          </cell>
          <cell r="E1928">
            <v>201</v>
          </cell>
          <cell r="F1928">
            <v>2</v>
          </cell>
          <cell r="G1928">
            <v>647</v>
          </cell>
          <cell r="H1928">
            <v>138</v>
          </cell>
          <cell r="I1928">
            <v>320</v>
          </cell>
          <cell r="J1928">
            <v>29</v>
          </cell>
          <cell r="K1928">
            <v>2329</v>
          </cell>
        </row>
        <row r="1929">
          <cell r="B1929" t="str">
            <v>210806</v>
          </cell>
          <cell r="C1929">
            <v>1208</v>
          </cell>
          <cell r="D1929">
            <v>305</v>
          </cell>
          <cell r="E1929">
            <v>147</v>
          </cell>
          <cell r="F1929">
            <v>0</v>
          </cell>
          <cell r="G1929">
            <v>581</v>
          </cell>
          <cell r="H1929">
            <v>163</v>
          </cell>
          <cell r="I1929">
            <v>272</v>
          </cell>
          <cell r="J1929">
            <v>18</v>
          </cell>
          <cell r="K1929">
            <v>2694</v>
          </cell>
        </row>
        <row r="1930">
          <cell r="B1930" t="str">
            <v>210807</v>
          </cell>
          <cell r="C1930">
            <v>294</v>
          </cell>
          <cell r="D1930">
            <v>420</v>
          </cell>
          <cell r="E1930">
            <v>558</v>
          </cell>
          <cell r="F1930">
            <v>2</v>
          </cell>
          <cell r="G1930">
            <v>1178</v>
          </cell>
          <cell r="H1930">
            <v>120</v>
          </cell>
          <cell r="I1930">
            <v>236</v>
          </cell>
          <cell r="J1930">
            <v>35</v>
          </cell>
          <cell r="K1930">
            <v>2843</v>
          </cell>
        </row>
        <row r="1931">
          <cell r="B1931" t="str">
            <v>210808</v>
          </cell>
          <cell r="C1931">
            <v>1243</v>
          </cell>
          <cell r="D1931">
            <v>48</v>
          </cell>
          <cell r="E1931">
            <v>90</v>
          </cell>
          <cell r="F1931">
            <v>0</v>
          </cell>
          <cell r="G1931">
            <v>496</v>
          </cell>
          <cell r="H1931">
            <v>164</v>
          </cell>
          <cell r="I1931">
            <v>276</v>
          </cell>
          <cell r="J1931">
            <v>22</v>
          </cell>
          <cell r="K1931">
            <v>2339</v>
          </cell>
        </row>
        <row r="1932">
          <cell r="B1932" t="str">
            <v>210809</v>
          </cell>
          <cell r="C1932">
            <v>480</v>
          </cell>
          <cell r="D1932">
            <v>5</v>
          </cell>
          <cell r="E1932">
            <v>48</v>
          </cell>
          <cell r="F1932">
            <v>3</v>
          </cell>
          <cell r="G1932">
            <v>589</v>
          </cell>
          <cell r="H1932">
            <v>11</v>
          </cell>
          <cell r="I1932">
            <v>89</v>
          </cell>
          <cell r="J1932">
            <v>0</v>
          </cell>
          <cell r="K1932">
            <v>1225</v>
          </cell>
        </row>
        <row r="1933">
          <cell r="B1933" t="str">
            <v>210901</v>
          </cell>
          <cell r="C1933">
            <v>2862</v>
          </cell>
          <cell r="D1933">
            <v>976</v>
          </cell>
          <cell r="E1933">
            <v>424</v>
          </cell>
          <cell r="F1933">
            <v>4</v>
          </cell>
          <cell r="G1933">
            <v>826</v>
          </cell>
          <cell r="H1933">
            <v>80</v>
          </cell>
          <cell r="I1933">
            <v>97</v>
          </cell>
          <cell r="J1933">
            <v>42</v>
          </cell>
          <cell r="K1933">
            <v>5311</v>
          </cell>
        </row>
        <row r="1934">
          <cell r="B1934" t="str">
            <v>210902</v>
          </cell>
          <cell r="C1934">
            <v>830</v>
          </cell>
          <cell r="D1934">
            <v>456</v>
          </cell>
          <cell r="E1934">
            <v>60</v>
          </cell>
          <cell r="F1934">
            <v>1</v>
          </cell>
          <cell r="G1934">
            <v>72</v>
          </cell>
          <cell r="H1934">
            <v>6</v>
          </cell>
          <cell r="I1934">
            <v>11</v>
          </cell>
          <cell r="J1934">
            <v>4</v>
          </cell>
          <cell r="K1934">
            <v>1440</v>
          </cell>
        </row>
        <row r="1935">
          <cell r="B1935" t="str">
            <v>210903</v>
          </cell>
          <cell r="C1935">
            <v>659</v>
          </cell>
          <cell r="D1935">
            <v>28</v>
          </cell>
          <cell r="E1935">
            <v>34</v>
          </cell>
          <cell r="F1935">
            <v>0</v>
          </cell>
          <cell r="G1935">
            <v>226</v>
          </cell>
          <cell r="H1935">
            <v>43</v>
          </cell>
          <cell r="I1935">
            <v>24</v>
          </cell>
          <cell r="J1935">
            <v>1</v>
          </cell>
          <cell r="K1935">
            <v>1015</v>
          </cell>
        </row>
        <row r="1936">
          <cell r="B1936" t="str">
            <v>210904</v>
          </cell>
          <cell r="C1936">
            <v>195</v>
          </cell>
          <cell r="D1936">
            <v>722</v>
          </cell>
          <cell r="E1936">
            <v>68</v>
          </cell>
          <cell r="F1936">
            <v>1</v>
          </cell>
          <cell r="G1936">
            <v>111</v>
          </cell>
          <cell r="H1936">
            <v>15</v>
          </cell>
          <cell r="I1936">
            <v>20</v>
          </cell>
          <cell r="J1936">
            <v>20</v>
          </cell>
          <cell r="K1936">
            <v>1152</v>
          </cell>
        </row>
        <row r="1937">
          <cell r="B1937" t="str">
            <v>211001</v>
          </cell>
          <cell r="C1937">
            <v>2044</v>
          </cell>
          <cell r="D1937">
            <v>130</v>
          </cell>
          <cell r="E1937">
            <v>496</v>
          </cell>
          <cell r="F1937">
            <v>2</v>
          </cell>
          <cell r="G1937">
            <v>704</v>
          </cell>
          <cell r="H1937">
            <v>252</v>
          </cell>
          <cell r="I1937">
            <v>281</v>
          </cell>
          <cell r="J1937">
            <v>63</v>
          </cell>
          <cell r="K1937">
            <v>3972</v>
          </cell>
        </row>
        <row r="1938">
          <cell r="B1938" t="str">
            <v>211002</v>
          </cell>
          <cell r="C1938">
            <v>593</v>
          </cell>
          <cell r="D1938">
            <v>109</v>
          </cell>
          <cell r="E1938">
            <v>218</v>
          </cell>
          <cell r="F1938">
            <v>2576</v>
          </cell>
          <cell r="G1938">
            <v>587</v>
          </cell>
          <cell r="H1938">
            <v>80</v>
          </cell>
          <cell r="I1938">
            <v>195</v>
          </cell>
          <cell r="J1938">
            <v>609</v>
          </cell>
          <cell r="K1938">
            <v>4967</v>
          </cell>
        </row>
        <row r="1939">
          <cell r="B1939" t="str">
            <v>211003</v>
          </cell>
          <cell r="C1939">
            <v>9</v>
          </cell>
          <cell r="D1939">
            <v>0</v>
          </cell>
          <cell r="E1939">
            <v>26</v>
          </cell>
          <cell r="F1939">
            <v>1</v>
          </cell>
          <cell r="G1939">
            <v>591</v>
          </cell>
          <cell r="H1939">
            <v>135</v>
          </cell>
          <cell r="I1939">
            <v>73</v>
          </cell>
          <cell r="J1939">
            <v>4</v>
          </cell>
          <cell r="K1939">
            <v>839</v>
          </cell>
        </row>
        <row r="1940">
          <cell r="B1940" t="str">
            <v>211004</v>
          </cell>
          <cell r="C1940">
            <v>422</v>
          </cell>
          <cell r="D1940">
            <v>312</v>
          </cell>
          <cell r="E1940">
            <v>245</v>
          </cell>
          <cell r="F1940">
            <v>1</v>
          </cell>
          <cell r="G1940">
            <v>686</v>
          </cell>
          <cell r="H1940">
            <v>96</v>
          </cell>
          <cell r="I1940">
            <v>113</v>
          </cell>
          <cell r="J1940">
            <v>19</v>
          </cell>
          <cell r="K1940">
            <v>1894</v>
          </cell>
        </row>
        <row r="1941">
          <cell r="B1941" t="str">
            <v>211005</v>
          </cell>
          <cell r="C1941">
            <v>89</v>
          </cell>
          <cell r="D1941">
            <v>102</v>
          </cell>
          <cell r="E1941">
            <v>11</v>
          </cell>
          <cell r="F1941">
            <v>0</v>
          </cell>
          <cell r="G1941">
            <v>258</v>
          </cell>
          <cell r="H1941">
            <v>106</v>
          </cell>
          <cell r="I1941">
            <v>69</v>
          </cell>
          <cell r="J1941">
            <v>5</v>
          </cell>
          <cell r="K1941">
            <v>640</v>
          </cell>
        </row>
        <row r="1942">
          <cell r="B1942" t="str">
            <v>211101</v>
          </cell>
          <cell r="C1942">
            <v>33192</v>
          </cell>
          <cell r="D1942">
            <v>1577</v>
          </cell>
          <cell r="E1942">
            <v>1594</v>
          </cell>
          <cell r="F1942">
            <v>66</v>
          </cell>
          <cell r="G1942">
            <v>20292</v>
          </cell>
          <cell r="H1942">
            <v>31</v>
          </cell>
          <cell r="I1942">
            <v>40</v>
          </cell>
          <cell r="J1942">
            <v>203</v>
          </cell>
          <cell r="K1942">
            <v>56995</v>
          </cell>
        </row>
        <row r="1943">
          <cell r="B1943" t="str">
            <v>211102</v>
          </cell>
          <cell r="C1943">
            <v>133</v>
          </cell>
          <cell r="D1943">
            <v>9</v>
          </cell>
          <cell r="E1943">
            <v>126</v>
          </cell>
          <cell r="F1943">
            <v>1</v>
          </cell>
          <cell r="G1943">
            <v>1538</v>
          </cell>
          <cell r="H1943">
            <v>19</v>
          </cell>
          <cell r="I1943">
            <v>28</v>
          </cell>
          <cell r="J1943">
            <v>56</v>
          </cell>
          <cell r="K1943">
            <v>1910</v>
          </cell>
        </row>
        <row r="1944">
          <cell r="B1944" t="str">
            <v>211103</v>
          </cell>
          <cell r="C1944">
            <v>974</v>
          </cell>
          <cell r="D1944">
            <v>116</v>
          </cell>
          <cell r="E1944">
            <v>96</v>
          </cell>
          <cell r="F1944">
            <v>1</v>
          </cell>
          <cell r="G1944">
            <v>338</v>
          </cell>
          <cell r="H1944">
            <v>53</v>
          </cell>
          <cell r="I1944">
            <v>60</v>
          </cell>
          <cell r="J1944">
            <v>15</v>
          </cell>
          <cell r="K1944">
            <v>1653</v>
          </cell>
        </row>
        <row r="1945">
          <cell r="B1945" t="str">
            <v>211104</v>
          </cell>
          <cell r="C1945">
            <v>109</v>
          </cell>
          <cell r="D1945">
            <v>5</v>
          </cell>
          <cell r="E1945">
            <v>32</v>
          </cell>
          <cell r="F1945">
            <v>7</v>
          </cell>
          <cell r="G1945">
            <v>2263</v>
          </cell>
          <cell r="H1945">
            <v>33</v>
          </cell>
          <cell r="I1945">
            <v>2</v>
          </cell>
          <cell r="J1945">
            <v>25</v>
          </cell>
          <cell r="K1945">
            <v>2476</v>
          </cell>
        </row>
        <row r="1946">
          <cell r="B1946" t="str">
            <v>211105</v>
          </cell>
          <cell r="C1946">
            <v>7512</v>
          </cell>
          <cell r="D1946">
            <v>337</v>
          </cell>
          <cell r="E1946">
            <v>506</v>
          </cell>
          <cell r="F1946">
            <v>25</v>
          </cell>
          <cell r="G1946">
            <v>7679</v>
          </cell>
          <cell r="H1946">
            <v>0</v>
          </cell>
          <cell r="I1946">
            <v>17</v>
          </cell>
          <cell r="J1946">
            <v>54</v>
          </cell>
          <cell r="K1946">
            <v>16130</v>
          </cell>
        </row>
        <row r="1947">
          <cell r="B1947" t="str">
            <v>211201</v>
          </cell>
          <cell r="C1947">
            <v>924</v>
          </cell>
          <cell r="D1947">
            <v>316</v>
          </cell>
          <cell r="E1947">
            <v>605</v>
          </cell>
          <cell r="F1947">
            <v>1</v>
          </cell>
          <cell r="G1947">
            <v>507</v>
          </cell>
          <cell r="H1947">
            <v>376</v>
          </cell>
          <cell r="I1947">
            <v>502</v>
          </cell>
          <cell r="J1947">
            <v>173</v>
          </cell>
          <cell r="K1947">
            <v>3404</v>
          </cell>
        </row>
        <row r="1948">
          <cell r="B1948" t="str">
            <v>211202</v>
          </cell>
          <cell r="C1948">
            <v>600</v>
          </cell>
          <cell r="D1948">
            <v>714</v>
          </cell>
          <cell r="E1948">
            <v>110</v>
          </cell>
          <cell r="F1948">
            <v>1</v>
          </cell>
          <cell r="G1948">
            <v>223</v>
          </cell>
          <cell r="H1948">
            <v>28</v>
          </cell>
          <cell r="I1948">
            <v>96</v>
          </cell>
          <cell r="J1948">
            <v>21</v>
          </cell>
          <cell r="K1948">
            <v>1793</v>
          </cell>
        </row>
        <row r="1949">
          <cell r="B1949" t="str">
            <v>211203</v>
          </cell>
          <cell r="C1949">
            <v>55</v>
          </cell>
          <cell r="D1949">
            <v>183</v>
          </cell>
          <cell r="E1949">
            <v>38</v>
          </cell>
          <cell r="F1949">
            <v>0</v>
          </cell>
          <cell r="G1949">
            <v>354</v>
          </cell>
          <cell r="H1949">
            <v>161</v>
          </cell>
          <cell r="I1949">
            <v>264</v>
          </cell>
          <cell r="J1949">
            <v>173</v>
          </cell>
          <cell r="K1949">
            <v>1228</v>
          </cell>
        </row>
        <row r="1950">
          <cell r="B1950" t="str">
            <v>211204</v>
          </cell>
          <cell r="C1950">
            <v>74</v>
          </cell>
          <cell r="D1950">
            <v>705</v>
          </cell>
          <cell r="E1950">
            <v>19</v>
          </cell>
          <cell r="F1950">
            <v>1</v>
          </cell>
          <cell r="G1950">
            <v>301</v>
          </cell>
          <cell r="H1950">
            <v>92</v>
          </cell>
          <cell r="I1950">
            <v>254</v>
          </cell>
          <cell r="J1950">
            <v>6</v>
          </cell>
          <cell r="K1950">
            <v>1452</v>
          </cell>
        </row>
        <row r="1951">
          <cell r="B1951" t="str">
            <v>211205</v>
          </cell>
          <cell r="C1951">
            <v>10</v>
          </cell>
          <cell r="D1951">
            <v>118</v>
          </cell>
          <cell r="E1951">
            <v>585</v>
          </cell>
          <cell r="F1951">
            <v>5</v>
          </cell>
          <cell r="G1951">
            <v>730</v>
          </cell>
          <cell r="H1951">
            <v>425</v>
          </cell>
          <cell r="I1951">
            <v>267</v>
          </cell>
          <cell r="J1951">
            <v>68</v>
          </cell>
          <cell r="K1951">
            <v>2208</v>
          </cell>
        </row>
        <row r="1952">
          <cell r="B1952" t="str">
            <v>211206</v>
          </cell>
          <cell r="C1952">
            <v>75</v>
          </cell>
          <cell r="D1952">
            <v>76</v>
          </cell>
          <cell r="E1952">
            <v>173</v>
          </cell>
          <cell r="F1952">
            <v>0</v>
          </cell>
          <cell r="G1952">
            <v>151</v>
          </cell>
          <cell r="H1952">
            <v>54</v>
          </cell>
          <cell r="I1952">
            <v>65</v>
          </cell>
          <cell r="J1952">
            <v>7</v>
          </cell>
          <cell r="K1952">
            <v>601</v>
          </cell>
        </row>
        <row r="1953">
          <cell r="B1953" t="str">
            <v>211207</v>
          </cell>
          <cell r="C1953">
            <v>565</v>
          </cell>
          <cell r="D1953">
            <v>71</v>
          </cell>
          <cell r="E1953">
            <v>129</v>
          </cell>
          <cell r="F1953">
            <v>2</v>
          </cell>
          <cell r="G1953">
            <v>418</v>
          </cell>
          <cell r="H1953">
            <v>222</v>
          </cell>
          <cell r="I1953">
            <v>164</v>
          </cell>
          <cell r="J1953">
            <v>13</v>
          </cell>
          <cell r="K1953">
            <v>1584</v>
          </cell>
        </row>
        <row r="1954">
          <cell r="B1954" t="str">
            <v>211208</v>
          </cell>
          <cell r="C1954">
            <v>198</v>
          </cell>
          <cell r="D1954">
            <v>57</v>
          </cell>
          <cell r="E1954">
            <v>85</v>
          </cell>
          <cell r="F1954">
            <v>0</v>
          </cell>
          <cell r="G1954">
            <v>334</v>
          </cell>
          <cell r="H1954">
            <v>110</v>
          </cell>
          <cell r="I1954">
            <v>50</v>
          </cell>
          <cell r="J1954">
            <v>0</v>
          </cell>
          <cell r="K1954">
            <v>834</v>
          </cell>
        </row>
        <row r="1955">
          <cell r="B1955" t="str">
            <v>211209</v>
          </cell>
          <cell r="C1955">
            <v>373</v>
          </cell>
          <cell r="D1955">
            <v>99</v>
          </cell>
          <cell r="E1955">
            <v>146</v>
          </cell>
          <cell r="F1955">
            <v>1</v>
          </cell>
          <cell r="G1955">
            <v>1266</v>
          </cell>
          <cell r="H1955">
            <v>431</v>
          </cell>
          <cell r="I1955">
            <v>416</v>
          </cell>
          <cell r="J1955">
            <v>20</v>
          </cell>
          <cell r="K1955">
            <v>2752</v>
          </cell>
        </row>
        <row r="1956">
          <cell r="B1956" t="str">
            <v>211210</v>
          </cell>
          <cell r="C1956">
            <v>342</v>
          </cell>
          <cell r="D1956">
            <v>224</v>
          </cell>
          <cell r="E1956">
            <v>191</v>
          </cell>
          <cell r="F1956">
            <v>0</v>
          </cell>
          <cell r="G1956">
            <v>884</v>
          </cell>
          <cell r="H1956">
            <v>641</v>
          </cell>
          <cell r="I1956">
            <v>1254</v>
          </cell>
          <cell r="J1956">
            <v>33</v>
          </cell>
          <cell r="K1956">
            <v>3569</v>
          </cell>
        </row>
        <row r="1957">
          <cell r="B1957" t="str">
            <v>211301</v>
          </cell>
          <cell r="C1957">
            <v>4503</v>
          </cell>
          <cell r="D1957">
            <v>1615</v>
          </cell>
          <cell r="E1957">
            <v>928</v>
          </cell>
          <cell r="F1957">
            <v>35</v>
          </cell>
          <cell r="G1957">
            <v>1198</v>
          </cell>
          <cell r="H1957">
            <v>57</v>
          </cell>
          <cell r="I1957">
            <v>85</v>
          </cell>
          <cell r="J1957">
            <v>222</v>
          </cell>
          <cell r="K1957">
            <v>8643</v>
          </cell>
        </row>
        <row r="1958">
          <cell r="B1958" t="str">
            <v>211302</v>
          </cell>
          <cell r="C1958">
            <v>330</v>
          </cell>
          <cell r="D1958">
            <v>60</v>
          </cell>
          <cell r="E1958">
            <v>14</v>
          </cell>
          <cell r="F1958">
            <v>0</v>
          </cell>
          <cell r="G1958">
            <v>17</v>
          </cell>
          <cell r="H1958">
            <v>0</v>
          </cell>
          <cell r="I1958">
            <v>108</v>
          </cell>
          <cell r="J1958">
            <v>3</v>
          </cell>
          <cell r="K1958">
            <v>532</v>
          </cell>
        </row>
        <row r="1959">
          <cell r="B1959" t="str">
            <v>211303</v>
          </cell>
          <cell r="C1959">
            <v>107</v>
          </cell>
          <cell r="D1959">
            <v>1483</v>
          </cell>
          <cell r="E1959">
            <v>122</v>
          </cell>
          <cell r="F1959">
            <v>0</v>
          </cell>
          <cell r="G1959">
            <v>214</v>
          </cell>
          <cell r="H1959">
            <v>1</v>
          </cell>
          <cell r="I1959">
            <v>24</v>
          </cell>
          <cell r="J1959">
            <v>22</v>
          </cell>
          <cell r="K1959">
            <v>1973</v>
          </cell>
        </row>
        <row r="1960">
          <cell r="B1960" t="str">
            <v>211304</v>
          </cell>
          <cell r="C1960">
            <v>12</v>
          </cell>
          <cell r="D1960">
            <v>488</v>
          </cell>
          <cell r="E1960">
            <v>3</v>
          </cell>
          <cell r="F1960">
            <v>0</v>
          </cell>
          <cell r="G1960">
            <v>28</v>
          </cell>
          <cell r="H1960">
            <v>0</v>
          </cell>
          <cell r="I1960">
            <v>7</v>
          </cell>
          <cell r="J1960">
            <v>0</v>
          </cell>
          <cell r="K1960">
            <v>538</v>
          </cell>
        </row>
        <row r="1961">
          <cell r="B1961" t="str">
            <v>211305</v>
          </cell>
          <cell r="C1961">
            <v>1136</v>
          </cell>
          <cell r="D1961">
            <v>10</v>
          </cell>
          <cell r="E1961">
            <v>0</v>
          </cell>
          <cell r="F1961">
            <v>0</v>
          </cell>
          <cell r="G1961">
            <v>217</v>
          </cell>
          <cell r="H1961">
            <v>24</v>
          </cell>
          <cell r="I1961">
            <v>49</v>
          </cell>
          <cell r="J1961">
            <v>69</v>
          </cell>
          <cell r="K1961">
            <v>1505</v>
          </cell>
        </row>
        <row r="1962">
          <cell r="B1962" t="str">
            <v>211306</v>
          </cell>
          <cell r="C1962">
            <v>75</v>
          </cell>
          <cell r="D1962">
            <v>191</v>
          </cell>
          <cell r="E1962">
            <v>8</v>
          </cell>
          <cell r="F1962">
            <v>0</v>
          </cell>
          <cell r="G1962">
            <v>41</v>
          </cell>
          <cell r="H1962">
            <v>3</v>
          </cell>
          <cell r="I1962">
            <v>1</v>
          </cell>
          <cell r="J1962">
            <v>4</v>
          </cell>
          <cell r="K1962">
            <v>323</v>
          </cell>
        </row>
        <row r="1963">
          <cell r="B1963" t="str">
            <v>211307</v>
          </cell>
          <cell r="C1963">
            <v>3</v>
          </cell>
          <cell r="D1963">
            <v>2</v>
          </cell>
          <cell r="E1963">
            <v>2</v>
          </cell>
          <cell r="F1963">
            <v>0</v>
          </cell>
          <cell r="G1963">
            <v>22</v>
          </cell>
          <cell r="H1963">
            <v>0</v>
          </cell>
          <cell r="I1963">
            <v>0</v>
          </cell>
          <cell r="J1963">
            <v>532</v>
          </cell>
          <cell r="K1963">
            <v>561</v>
          </cell>
        </row>
        <row r="1964">
          <cell r="B1964" t="str">
            <v>220101</v>
          </cell>
          <cell r="C1964">
            <v>14036</v>
          </cell>
          <cell r="D1964">
            <v>2100</v>
          </cell>
          <cell r="E1964">
            <v>577</v>
          </cell>
          <cell r="F1964">
            <v>12</v>
          </cell>
          <cell r="G1964">
            <v>1748</v>
          </cell>
          <cell r="H1964">
            <v>195</v>
          </cell>
          <cell r="I1964">
            <v>896</v>
          </cell>
          <cell r="J1964">
            <v>332</v>
          </cell>
          <cell r="K1964">
            <v>19896</v>
          </cell>
        </row>
        <row r="1965">
          <cell r="B1965" t="str">
            <v>220102</v>
          </cell>
          <cell r="C1965">
            <v>808</v>
          </cell>
          <cell r="D1965">
            <v>272</v>
          </cell>
          <cell r="E1965">
            <v>3</v>
          </cell>
          <cell r="F1965">
            <v>0</v>
          </cell>
          <cell r="G1965">
            <v>121</v>
          </cell>
          <cell r="H1965">
            <v>1</v>
          </cell>
          <cell r="I1965">
            <v>29</v>
          </cell>
          <cell r="J1965">
            <v>13</v>
          </cell>
          <cell r="K1965">
            <v>1247</v>
          </cell>
        </row>
        <row r="1966">
          <cell r="B1966" t="str">
            <v>220103</v>
          </cell>
          <cell r="C1966">
            <v>461</v>
          </cell>
          <cell r="D1966">
            <v>16</v>
          </cell>
          <cell r="E1966">
            <v>4</v>
          </cell>
          <cell r="F1966">
            <v>0</v>
          </cell>
          <cell r="G1966">
            <v>23</v>
          </cell>
          <cell r="H1966">
            <v>0</v>
          </cell>
          <cell r="I1966">
            <v>2</v>
          </cell>
          <cell r="J1966">
            <v>3</v>
          </cell>
          <cell r="K1966">
            <v>509</v>
          </cell>
        </row>
        <row r="1967">
          <cell r="B1967" t="str">
            <v>220104</v>
          </cell>
          <cell r="C1967">
            <v>2249</v>
          </cell>
          <cell r="D1967">
            <v>834</v>
          </cell>
          <cell r="E1967">
            <v>155</v>
          </cell>
          <cell r="F1967">
            <v>0</v>
          </cell>
          <cell r="G1967">
            <v>498</v>
          </cell>
          <cell r="H1967">
            <v>96</v>
          </cell>
          <cell r="I1967">
            <v>246</v>
          </cell>
          <cell r="J1967">
            <v>27</v>
          </cell>
          <cell r="K1967">
            <v>4105</v>
          </cell>
        </row>
        <row r="1968">
          <cell r="B1968" t="str">
            <v>220105</v>
          </cell>
          <cell r="C1968">
            <v>4107</v>
          </cell>
          <cell r="D1968">
            <v>447</v>
          </cell>
          <cell r="E1968">
            <v>207</v>
          </cell>
          <cell r="F1968">
            <v>0</v>
          </cell>
          <cell r="G1968">
            <v>429</v>
          </cell>
          <cell r="H1968">
            <v>68</v>
          </cell>
          <cell r="I1968">
            <v>406</v>
          </cell>
          <cell r="J1968">
            <v>75</v>
          </cell>
          <cell r="K1968">
            <v>5739</v>
          </cell>
        </row>
        <row r="1969">
          <cell r="B1969" t="str">
            <v>220106</v>
          </cell>
          <cell r="C1969">
            <v>567</v>
          </cell>
          <cell r="D1969">
            <v>138</v>
          </cell>
          <cell r="E1969">
            <v>10</v>
          </cell>
          <cell r="F1969">
            <v>1</v>
          </cell>
          <cell r="G1969">
            <v>37</v>
          </cell>
          <cell r="H1969">
            <v>1</v>
          </cell>
          <cell r="I1969">
            <v>16</v>
          </cell>
          <cell r="J1969">
            <v>11</v>
          </cell>
          <cell r="K1969">
            <v>781</v>
          </cell>
        </row>
        <row r="1970">
          <cell r="B1970" t="str">
            <v>220201</v>
          </cell>
          <cell r="C1970">
            <v>2909</v>
          </cell>
          <cell r="D1970">
            <v>410</v>
          </cell>
          <cell r="E1970">
            <v>285</v>
          </cell>
          <cell r="F1970">
            <v>81</v>
          </cell>
          <cell r="G1970">
            <v>182</v>
          </cell>
          <cell r="H1970">
            <v>19</v>
          </cell>
          <cell r="I1970">
            <v>495</v>
          </cell>
          <cell r="J1970">
            <v>170</v>
          </cell>
          <cell r="K1970">
            <v>4551</v>
          </cell>
        </row>
        <row r="1971">
          <cell r="B1971" t="str">
            <v>220202</v>
          </cell>
          <cell r="C1971">
            <v>354</v>
          </cell>
          <cell r="D1971">
            <v>119</v>
          </cell>
          <cell r="E1971">
            <v>32</v>
          </cell>
          <cell r="F1971">
            <v>0</v>
          </cell>
          <cell r="G1971">
            <v>22</v>
          </cell>
          <cell r="H1971">
            <v>8</v>
          </cell>
          <cell r="I1971">
            <v>1363</v>
          </cell>
          <cell r="J1971">
            <v>4</v>
          </cell>
          <cell r="K1971">
            <v>1902</v>
          </cell>
        </row>
        <row r="1972">
          <cell r="B1972" t="str">
            <v>220203</v>
          </cell>
          <cell r="C1972">
            <v>643</v>
          </cell>
          <cell r="D1972">
            <v>118</v>
          </cell>
          <cell r="E1972">
            <v>83</v>
          </cell>
          <cell r="F1972">
            <v>1</v>
          </cell>
          <cell r="G1972">
            <v>525</v>
          </cell>
          <cell r="H1972">
            <v>119</v>
          </cell>
          <cell r="I1972">
            <v>1870</v>
          </cell>
          <cell r="J1972">
            <v>66</v>
          </cell>
          <cell r="K1972">
            <v>3425</v>
          </cell>
        </row>
        <row r="1973">
          <cell r="B1973" t="str">
            <v>220204</v>
          </cell>
          <cell r="C1973">
            <v>275</v>
          </cell>
          <cell r="D1973">
            <v>48</v>
          </cell>
          <cell r="E1973">
            <v>29</v>
          </cell>
          <cell r="F1973">
            <v>0</v>
          </cell>
          <cell r="G1973">
            <v>38</v>
          </cell>
          <cell r="H1973">
            <v>2</v>
          </cell>
          <cell r="I1973">
            <v>311</v>
          </cell>
          <cell r="J1973">
            <v>2</v>
          </cell>
          <cell r="K1973">
            <v>705</v>
          </cell>
        </row>
        <row r="1974">
          <cell r="B1974" t="str">
            <v>220205</v>
          </cell>
          <cell r="C1974">
            <v>425</v>
          </cell>
          <cell r="D1974">
            <v>704</v>
          </cell>
          <cell r="E1974">
            <v>224</v>
          </cell>
          <cell r="F1974">
            <v>3</v>
          </cell>
          <cell r="G1974">
            <v>102</v>
          </cell>
          <cell r="H1974">
            <v>11</v>
          </cell>
          <cell r="I1974">
            <v>578</v>
          </cell>
          <cell r="J1974">
            <v>347</v>
          </cell>
          <cell r="K1974">
            <v>2394</v>
          </cell>
        </row>
        <row r="1975">
          <cell r="B1975" t="str">
            <v>220206</v>
          </cell>
          <cell r="C1975">
            <v>1124</v>
          </cell>
          <cell r="D1975">
            <v>264</v>
          </cell>
          <cell r="E1975">
            <v>26</v>
          </cell>
          <cell r="F1975">
            <v>0</v>
          </cell>
          <cell r="G1975">
            <v>86</v>
          </cell>
          <cell r="H1975">
            <v>0</v>
          </cell>
          <cell r="I1975">
            <v>71</v>
          </cell>
          <cell r="J1975">
            <v>3</v>
          </cell>
          <cell r="K1975">
            <v>1574</v>
          </cell>
        </row>
        <row r="1976">
          <cell r="B1976" t="str">
            <v>220301</v>
          </cell>
          <cell r="C1976">
            <v>2468</v>
          </cell>
          <cell r="D1976">
            <v>175</v>
          </cell>
          <cell r="E1976">
            <v>118</v>
          </cell>
          <cell r="F1976">
            <v>3</v>
          </cell>
          <cell r="G1976">
            <v>23</v>
          </cell>
          <cell r="H1976">
            <v>3</v>
          </cell>
          <cell r="I1976">
            <v>720</v>
          </cell>
          <cell r="J1976">
            <v>54</v>
          </cell>
          <cell r="K1976">
            <v>3564</v>
          </cell>
        </row>
        <row r="1977">
          <cell r="B1977" t="str">
            <v>220302</v>
          </cell>
          <cell r="C1977">
            <v>540</v>
          </cell>
          <cell r="D1977">
            <v>19</v>
          </cell>
          <cell r="E1977">
            <v>2</v>
          </cell>
          <cell r="F1977">
            <v>0</v>
          </cell>
          <cell r="G1977">
            <v>4</v>
          </cell>
          <cell r="H1977">
            <v>2</v>
          </cell>
          <cell r="I1977">
            <v>158</v>
          </cell>
          <cell r="J1977">
            <v>1</v>
          </cell>
          <cell r="K1977">
            <v>726</v>
          </cell>
        </row>
        <row r="1978">
          <cell r="B1978" t="str">
            <v>220303</v>
          </cell>
          <cell r="C1978">
            <v>916</v>
          </cell>
          <cell r="D1978">
            <v>761</v>
          </cell>
          <cell r="E1978">
            <v>185</v>
          </cell>
          <cell r="F1978">
            <v>0</v>
          </cell>
          <cell r="G1978">
            <v>200</v>
          </cell>
          <cell r="H1978">
            <v>53</v>
          </cell>
          <cell r="I1978">
            <v>338</v>
          </cell>
          <cell r="J1978">
            <v>13</v>
          </cell>
          <cell r="K1978">
            <v>2466</v>
          </cell>
        </row>
        <row r="1979">
          <cell r="B1979" t="str">
            <v>220304</v>
          </cell>
          <cell r="C1979">
            <v>965</v>
          </cell>
          <cell r="D1979">
            <v>105</v>
          </cell>
          <cell r="E1979">
            <v>306</v>
          </cell>
          <cell r="F1979">
            <v>3</v>
          </cell>
          <cell r="G1979">
            <v>115</v>
          </cell>
          <cell r="H1979">
            <v>15</v>
          </cell>
          <cell r="I1979">
            <v>102</v>
          </cell>
          <cell r="J1979">
            <v>34</v>
          </cell>
          <cell r="K1979">
            <v>1645</v>
          </cell>
        </row>
        <row r="1980">
          <cell r="B1980" t="str">
            <v>220305</v>
          </cell>
          <cell r="C1980">
            <v>554</v>
          </cell>
          <cell r="D1980">
            <v>128</v>
          </cell>
          <cell r="E1980">
            <v>5</v>
          </cell>
          <cell r="F1980">
            <v>0</v>
          </cell>
          <cell r="G1980">
            <v>1</v>
          </cell>
          <cell r="H1980">
            <v>0</v>
          </cell>
          <cell r="I1980">
            <v>80</v>
          </cell>
          <cell r="J1980">
            <v>2</v>
          </cell>
          <cell r="K1980">
            <v>770</v>
          </cell>
        </row>
        <row r="1981">
          <cell r="B1981" t="str">
            <v>220401</v>
          </cell>
          <cell r="C1981">
            <v>2040</v>
          </cell>
          <cell r="D1981">
            <v>103</v>
          </cell>
          <cell r="E1981">
            <v>82</v>
          </cell>
          <cell r="F1981">
            <v>3</v>
          </cell>
          <cell r="G1981">
            <v>85</v>
          </cell>
          <cell r="H1981">
            <v>4</v>
          </cell>
          <cell r="I1981">
            <v>532</v>
          </cell>
          <cell r="J1981">
            <v>834</v>
          </cell>
          <cell r="K1981">
            <v>3683</v>
          </cell>
        </row>
        <row r="1982">
          <cell r="B1982" t="str">
            <v>220402</v>
          </cell>
          <cell r="C1982">
            <v>780</v>
          </cell>
          <cell r="D1982">
            <v>143</v>
          </cell>
          <cell r="E1982">
            <v>63</v>
          </cell>
          <cell r="F1982">
            <v>0</v>
          </cell>
          <cell r="G1982">
            <v>35</v>
          </cell>
          <cell r="H1982">
            <v>9</v>
          </cell>
          <cell r="I1982">
            <v>218</v>
          </cell>
          <cell r="J1982">
            <v>9</v>
          </cell>
          <cell r="K1982">
            <v>1257</v>
          </cell>
        </row>
        <row r="1983">
          <cell r="B1983" t="str">
            <v>220403</v>
          </cell>
          <cell r="C1983">
            <v>457</v>
          </cell>
          <cell r="D1983">
            <v>26</v>
          </cell>
          <cell r="E1983">
            <v>3</v>
          </cell>
          <cell r="F1983">
            <v>0</v>
          </cell>
          <cell r="G1983">
            <v>25</v>
          </cell>
          <cell r="H1983">
            <v>0</v>
          </cell>
          <cell r="I1983">
            <v>130</v>
          </cell>
          <cell r="J1983">
            <v>16</v>
          </cell>
          <cell r="K1983">
            <v>657</v>
          </cell>
        </row>
        <row r="1984">
          <cell r="B1984" t="str">
            <v>220404</v>
          </cell>
          <cell r="C1984">
            <v>734</v>
          </cell>
          <cell r="D1984">
            <v>77</v>
          </cell>
          <cell r="E1984">
            <v>47</v>
          </cell>
          <cell r="F1984">
            <v>0</v>
          </cell>
          <cell r="G1984">
            <v>129</v>
          </cell>
          <cell r="H1984">
            <v>22</v>
          </cell>
          <cell r="I1984">
            <v>105</v>
          </cell>
          <cell r="J1984">
            <v>41</v>
          </cell>
          <cell r="K1984">
            <v>1155</v>
          </cell>
        </row>
        <row r="1985">
          <cell r="B1985" t="str">
            <v>220405</v>
          </cell>
          <cell r="C1985">
            <v>372</v>
          </cell>
          <cell r="D1985">
            <v>46</v>
          </cell>
          <cell r="E1985">
            <v>35</v>
          </cell>
          <cell r="F1985">
            <v>0</v>
          </cell>
          <cell r="G1985">
            <v>63</v>
          </cell>
          <cell r="H1985">
            <v>2</v>
          </cell>
          <cell r="I1985">
            <v>206</v>
          </cell>
          <cell r="J1985">
            <v>0</v>
          </cell>
          <cell r="K1985">
            <v>724</v>
          </cell>
        </row>
        <row r="1986">
          <cell r="B1986" t="str">
            <v>220406</v>
          </cell>
          <cell r="C1986">
            <v>230</v>
          </cell>
          <cell r="D1986">
            <v>10</v>
          </cell>
          <cell r="E1986">
            <v>7</v>
          </cell>
          <cell r="F1986">
            <v>1</v>
          </cell>
          <cell r="G1986">
            <v>0</v>
          </cell>
          <cell r="H1986">
            <v>0</v>
          </cell>
          <cell r="I1986">
            <v>10</v>
          </cell>
          <cell r="J1986">
            <v>1</v>
          </cell>
          <cell r="K1986">
            <v>259</v>
          </cell>
        </row>
        <row r="1987">
          <cell r="B1987" t="str">
            <v>220501</v>
          </cell>
          <cell r="C1987">
            <v>3354</v>
          </cell>
          <cell r="D1987">
            <v>314</v>
          </cell>
          <cell r="E1987">
            <v>66</v>
          </cell>
          <cell r="F1987">
            <v>2</v>
          </cell>
          <cell r="G1987">
            <v>148</v>
          </cell>
          <cell r="H1987">
            <v>16</v>
          </cell>
          <cell r="I1987">
            <v>27</v>
          </cell>
          <cell r="J1987">
            <v>32</v>
          </cell>
          <cell r="K1987">
            <v>3959</v>
          </cell>
        </row>
        <row r="1988">
          <cell r="B1988" t="str">
            <v>220502</v>
          </cell>
          <cell r="C1988">
            <v>1363</v>
          </cell>
          <cell r="D1988">
            <v>897</v>
          </cell>
          <cell r="E1988">
            <v>397</v>
          </cell>
          <cell r="F1988">
            <v>0</v>
          </cell>
          <cell r="G1988">
            <v>497</v>
          </cell>
          <cell r="H1988">
            <v>64</v>
          </cell>
          <cell r="I1988">
            <v>292</v>
          </cell>
          <cell r="J1988">
            <v>17</v>
          </cell>
          <cell r="K1988">
            <v>3527</v>
          </cell>
        </row>
        <row r="1989">
          <cell r="B1989" t="str">
            <v>220503</v>
          </cell>
          <cell r="C1989">
            <v>47</v>
          </cell>
          <cell r="D1989">
            <v>6</v>
          </cell>
          <cell r="E1989">
            <v>9</v>
          </cell>
          <cell r="F1989">
            <v>0</v>
          </cell>
          <cell r="G1989">
            <v>736</v>
          </cell>
          <cell r="H1989">
            <v>3</v>
          </cell>
          <cell r="I1989">
            <v>846</v>
          </cell>
          <cell r="J1989">
            <v>1</v>
          </cell>
          <cell r="K1989">
            <v>1648</v>
          </cell>
        </row>
        <row r="1990">
          <cell r="B1990" t="str">
            <v>220504</v>
          </cell>
          <cell r="C1990">
            <v>900</v>
          </cell>
          <cell r="D1990">
            <v>45</v>
          </cell>
          <cell r="E1990">
            <v>95</v>
          </cell>
          <cell r="F1990">
            <v>15</v>
          </cell>
          <cell r="G1990">
            <v>900</v>
          </cell>
          <cell r="H1990">
            <v>4</v>
          </cell>
          <cell r="I1990">
            <v>385</v>
          </cell>
          <cell r="J1990">
            <v>3</v>
          </cell>
          <cell r="K1990">
            <v>2347</v>
          </cell>
        </row>
        <row r="1991">
          <cell r="B1991" t="str">
            <v>220505</v>
          </cell>
          <cell r="C1991">
            <v>578</v>
          </cell>
          <cell r="D1991">
            <v>58</v>
          </cell>
          <cell r="E1991">
            <v>45</v>
          </cell>
          <cell r="F1991">
            <v>0</v>
          </cell>
          <cell r="G1991">
            <v>173</v>
          </cell>
          <cell r="H1991">
            <v>46</v>
          </cell>
          <cell r="I1991">
            <v>100</v>
          </cell>
          <cell r="J1991">
            <v>15</v>
          </cell>
          <cell r="K1991">
            <v>1015</v>
          </cell>
        </row>
        <row r="1992">
          <cell r="B1992" t="str">
            <v>220506</v>
          </cell>
          <cell r="C1992">
            <v>1033</v>
          </cell>
          <cell r="D1992">
            <v>269</v>
          </cell>
          <cell r="E1992">
            <v>254</v>
          </cell>
          <cell r="F1992">
            <v>0</v>
          </cell>
          <cell r="G1992">
            <v>325</v>
          </cell>
          <cell r="H1992">
            <v>50</v>
          </cell>
          <cell r="I1992">
            <v>112</v>
          </cell>
          <cell r="J1992">
            <v>30</v>
          </cell>
          <cell r="K1992">
            <v>2073</v>
          </cell>
        </row>
        <row r="1993">
          <cell r="B1993" t="str">
            <v>220507</v>
          </cell>
          <cell r="C1993">
            <v>606</v>
          </cell>
          <cell r="D1993">
            <v>297</v>
          </cell>
          <cell r="E1993">
            <v>14</v>
          </cell>
          <cell r="F1993">
            <v>1</v>
          </cell>
          <cell r="G1993">
            <v>35</v>
          </cell>
          <cell r="H1993">
            <v>1</v>
          </cell>
          <cell r="I1993">
            <v>11</v>
          </cell>
          <cell r="J1993">
            <v>6</v>
          </cell>
          <cell r="K1993">
            <v>971</v>
          </cell>
        </row>
        <row r="1994">
          <cell r="B1994" t="str">
            <v>220508</v>
          </cell>
          <cell r="C1994">
            <v>303</v>
          </cell>
          <cell r="D1994">
            <v>67</v>
          </cell>
          <cell r="E1994">
            <v>6</v>
          </cell>
          <cell r="F1994">
            <v>1</v>
          </cell>
          <cell r="G1994">
            <v>29</v>
          </cell>
          <cell r="H1994">
            <v>4</v>
          </cell>
          <cell r="I1994">
            <v>4</v>
          </cell>
          <cell r="J1994">
            <v>1</v>
          </cell>
          <cell r="K1994">
            <v>415</v>
          </cell>
        </row>
        <row r="1995">
          <cell r="B1995" t="str">
            <v>220509</v>
          </cell>
          <cell r="C1995">
            <v>274</v>
          </cell>
          <cell r="D1995">
            <v>78</v>
          </cell>
          <cell r="E1995">
            <v>19</v>
          </cell>
          <cell r="F1995">
            <v>0</v>
          </cell>
          <cell r="G1995">
            <v>120</v>
          </cell>
          <cell r="H1995">
            <v>19</v>
          </cell>
          <cell r="I1995">
            <v>6</v>
          </cell>
          <cell r="J1995">
            <v>2</v>
          </cell>
          <cell r="K1995">
            <v>518</v>
          </cell>
        </row>
        <row r="1996">
          <cell r="B1996" t="str">
            <v>220510</v>
          </cell>
          <cell r="C1996">
            <v>2728</v>
          </cell>
          <cell r="D1996">
            <v>270</v>
          </cell>
          <cell r="E1996">
            <v>135</v>
          </cell>
          <cell r="F1996">
            <v>3</v>
          </cell>
          <cell r="G1996">
            <v>185</v>
          </cell>
          <cell r="H1996">
            <v>28</v>
          </cell>
          <cell r="I1996">
            <v>276</v>
          </cell>
          <cell r="J1996">
            <v>14</v>
          </cell>
          <cell r="K1996">
            <v>3639</v>
          </cell>
        </row>
        <row r="1997">
          <cell r="B1997" t="str">
            <v>220511</v>
          </cell>
          <cell r="C1997">
            <v>966</v>
          </cell>
          <cell r="D1997">
            <v>248</v>
          </cell>
          <cell r="E1997">
            <v>22</v>
          </cell>
          <cell r="F1997">
            <v>0</v>
          </cell>
          <cell r="G1997">
            <v>32</v>
          </cell>
          <cell r="H1997">
            <v>12</v>
          </cell>
          <cell r="I1997">
            <v>79</v>
          </cell>
          <cell r="J1997">
            <v>19</v>
          </cell>
          <cell r="K1997">
            <v>1378</v>
          </cell>
        </row>
        <row r="1998">
          <cell r="B1998" t="str">
            <v>220601</v>
          </cell>
          <cell r="C1998">
            <v>6866</v>
          </cell>
          <cell r="D1998">
            <v>591</v>
          </cell>
          <cell r="E1998">
            <v>163</v>
          </cell>
          <cell r="F1998">
            <v>24</v>
          </cell>
          <cell r="G1998">
            <v>57</v>
          </cell>
          <cell r="H1998">
            <v>7</v>
          </cell>
          <cell r="I1998">
            <v>369</v>
          </cell>
          <cell r="J1998">
            <v>33</v>
          </cell>
          <cell r="K1998">
            <v>8110</v>
          </cell>
        </row>
        <row r="1999">
          <cell r="B1999" t="str">
            <v>220602</v>
          </cell>
          <cell r="C1999">
            <v>817</v>
          </cell>
          <cell r="D1999">
            <v>532</v>
          </cell>
          <cell r="E1999">
            <v>189</v>
          </cell>
          <cell r="F1999">
            <v>3</v>
          </cell>
          <cell r="G1999">
            <v>301</v>
          </cell>
          <cell r="H1999">
            <v>15</v>
          </cell>
          <cell r="I1999">
            <v>1285</v>
          </cell>
          <cell r="J1999">
            <v>13</v>
          </cell>
          <cell r="K1999">
            <v>3155</v>
          </cell>
        </row>
        <row r="2000">
          <cell r="B2000" t="str">
            <v>220603</v>
          </cell>
          <cell r="C2000">
            <v>1134</v>
          </cell>
          <cell r="D2000">
            <v>177</v>
          </cell>
          <cell r="E2000">
            <v>107</v>
          </cell>
          <cell r="F2000">
            <v>2</v>
          </cell>
          <cell r="G2000">
            <v>59</v>
          </cell>
          <cell r="H2000">
            <v>3</v>
          </cell>
          <cell r="I2000">
            <v>602</v>
          </cell>
          <cell r="J2000">
            <v>9</v>
          </cell>
          <cell r="K2000">
            <v>2093</v>
          </cell>
        </row>
        <row r="2001">
          <cell r="B2001" t="str">
            <v>220604</v>
          </cell>
          <cell r="C2001">
            <v>432</v>
          </cell>
          <cell r="D2001">
            <v>189</v>
          </cell>
          <cell r="E2001">
            <v>36</v>
          </cell>
          <cell r="F2001">
            <v>0</v>
          </cell>
          <cell r="G2001">
            <v>137</v>
          </cell>
          <cell r="H2001">
            <v>71</v>
          </cell>
          <cell r="I2001">
            <v>679</v>
          </cell>
          <cell r="J2001">
            <v>6</v>
          </cell>
          <cell r="K2001">
            <v>1550</v>
          </cell>
        </row>
        <row r="2002">
          <cell r="B2002" t="str">
            <v>220605</v>
          </cell>
          <cell r="C2002">
            <v>611</v>
          </cell>
          <cell r="D2002">
            <v>163</v>
          </cell>
          <cell r="E2002">
            <v>81</v>
          </cell>
          <cell r="F2002">
            <v>11</v>
          </cell>
          <cell r="G2002">
            <v>247</v>
          </cell>
          <cell r="H2002">
            <v>36</v>
          </cell>
          <cell r="I2002">
            <v>286</v>
          </cell>
          <cell r="J2002">
            <v>4</v>
          </cell>
          <cell r="K2002">
            <v>1439</v>
          </cell>
        </row>
        <row r="2003">
          <cell r="B2003" t="str">
            <v>220701</v>
          </cell>
          <cell r="C2003">
            <v>1921</v>
          </cell>
          <cell r="D2003">
            <v>159</v>
          </cell>
          <cell r="E2003">
            <v>265</v>
          </cell>
          <cell r="F2003">
            <v>3</v>
          </cell>
          <cell r="G2003">
            <v>4</v>
          </cell>
          <cell r="H2003">
            <v>1</v>
          </cell>
          <cell r="I2003">
            <v>84</v>
          </cell>
          <cell r="J2003">
            <v>9</v>
          </cell>
          <cell r="K2003">
            <v>2446</v>
          </cell>
        </row>
        <row r="2004">
          <cell r="B2004" t="str">
            <v>220702</v>
          </cell>
          <cell r="C2004">
            <v>497</v>
          </cell>
          <cell r="D2004">
            <v>33</v>
          </cell>
          <cell r="E2004">
            <v>66</v>
          </cell>
          <cell r="F2004">
            <v>0</v>
          </cell>
          <cell r="G2004">
            <v>87</v>
          </cell>
          <cell r="H2004">
            <v>6</v>
          </cell>
          <cell r="I2004">
            <v>126</v>
          </cell>
          <cell r="J2004">
            <v>0</v>
          </cell>
          <cell r="K2004">
            <v>815</v>
          </cell>
        </row>
        <row r="2005">
          <cell r="B2005" t="str">
            <v>220703</v>
          </cell>
          <cell r="C2005">
            <v>501</v>
          </cell>
          <cell r="D2005">
            <v>37</v>
          </cell>
          <cell r="E2005">
            <v>9</v>
          </cell>
          <cell r="F2005">
            <v>0</v>
          </cell>
          <cell r="G2005">
            <v>0</v>
          </cell>
          <cell r="H2005">
            <v>0</v>
          </cell>
          <cell r="I2005">
            <v>11</v>
          </cell>
          <cell r="J2005">
            <v>2</v>
          </cell>
          <cell r="K2005">
            <v>560</v>
          </cell>
        </row>
        <row r="2006">
          <cell r="B2006" t="str">
            <v>220704</v>
          </cell>
          <cell r="C2006">
            <v>254</v>
          </cell>
          <cell r="D2006">
            <v>12</v>
          </cell>
          <cell r="E2006">
            <v>0</v>
          </cell>
          <cell r="F2006">
            <v>0</v>
          </cell>
          <cell r="G2006">
            <v>0</v>
          </cell>
          <cell r="H2006">
            <v>0</v>
          </cell>
          <cell r="I2006">
            <v>1</v>
          </cell>
          <cell r="J2006">
            <v>0</v>
          </cell>
          <cell r="K2006">
            <v>267</v>
          </cell>
        </row>
        <row r="2007">
          <cell r="B2007" t="str">
            <v>220705</v>
          </cell>
          <cell r="C2007">
            <v>558</v>
          </cell>
          <cell r="D2007">
            <v>107</v>
          </cell>
          <cell r="E2007">
            <v>36</v>
          </cell>
          <cell r="F2007">
            <v>0</v>
          </cell>
          <cell r="G2007">
            <v>5</v>
          </cell>
          <cell r="H2007">
            <v>0</v>
          </cell>
          <cell r="I2007">
            <v>145</v>
          </cell>
          <cell r="J2007">
            <v>0</v>
          </cell>
          <cell r="K2007">
            <v>851</v>
          </cell>
        </row>
        <row r="2008">
          <cell r="B2008" t="str">
            <v>220706</v>
          </cell>
          <cell r="C2008">
            <v>57</v>
          </cell>
          <cell r="D2008">
            <v>205</v>
          </cell>
          <cell r="E2008">
            <v>5</v>
          </cell>
          <cell r="F2008">
            <v>0</v>
          </cell>
          <cell r="G2008">
            <v>8</v>
          </cell>
          <cell r="H2008">
            <v>0</v>
          </cell>
          <cell r="I2008">
            <v>56</v>
          </cell>
          <cell r="J2008">
            <v>1</v>
          </cell>
          <cell r="K2008">
            <v>332</v>
          </cell>
        </row>
        <row r="2009">
          <cell r="B2009" t="str">
            <v>220707</v>
          </cell>
          <cell r="C2009">
            <v>160</v>
          </cell>
          <cell r="D2009">
            <v>57</v>
          </cell>
          <cell r="E2009">
            <v>0</v>
          </cell>
          <cell r="F2009">
            <v>69</v>
          </cell>
          <cell r="G2009">
            <v>366</v>
          </cell>
          <cell r="H2009">
            <v>0</v>
          </cell>
          <cell r="I2009">
            <v>364</v>
          </cell>
          <cell r="J2009">
            <v>7</v>
          </cell>
          <cell r="K2009">
            <v>1023</v>
          </cell>
        </row>
        <row r="2010">
          <cell r="B2010" t="str">
            <v>220708</v>
          </cell>
          <cell r="C2010">
            <v>665</v>
          </cell>
          <cell r="D2010">
            <v>311</v>
          </cell>
          <cell r="E2010">
            <v>376</v>
          </cell>
          <cell r="F2010">
            <v>3</v>
          </cell>
          <cell r="G2010">
            <v>217</v>
          </cell>
          <cell r="H2010">
            <v>59</v>
          </cell>
          <cell r="I2010">
            <v>341</v>
          </cell>
          <cell r="J2010">
            <v>120</v>
          </cell>
          <cell r="K2010">
            <v>2092</v>
          </cell>
        </row>
        <row r="2011">
          <cell r="B2011" t="str">
            <v>220709</v>
          </cell>
          <cell r="C2011">
            <v>617</v>
          </cell>
          <cell r="D2011">
            <v>225</v>
          </cell>
          <cell r="E2011">
            <v>52</v>
          </cell>
          <cell r="F2011">
            <v>1</v>
          </cell>
          <cell r="G2011">
            <v>82</v>
          </cell>
          <cell r="H2011">
            <v>14</v>
          </cell>
          <cell r="I2011">
            <v>73</v>
          </cell>
          <cell r="J2011">
            <v>20</v>
          </cell>
          <cell r="K2011">
            <v>1084</v>
          </cell>
        </row>
        <row r="2012">
          <cell r="B2012" t="str">
            <v>220710</v>
          </cell>
          <cell r="C2012">
            <v>713</v>
          </cell>
          <cell r="D2012">
            <v>116</v>
          </cell>
          <cell r="E2012">
            <v>22</v>
          </cell>
          <cell r="F2012">
            <v>0</v>
          </cell>
          <cell r="G2012">
            <v>113</v>
          </cell>
          <cell r="H2012">
            <v>21</v>
          </cell>
          <cell r="I2012">
            <v>68</v>
          </cell>
          <cell r="J2012">
            <v>14</v>
          </cell>
          <cell r="K2012">
            <v>1067</v>
          </cell>
        </row>
        <row r="2013">
          <cell r="B2013" t="str">
            <v>220801</v>
          </cell>
          <cell r="C2013">
            <v>5558</v>
          </cell>
          <cell r="D2013">
            <v>367</v>
          </cell>
          <cell r="E2013">
            <v>206</v>
          </cell>
          <cell r="F2013">
            <v>6</v>
          </cell>
          <cell r="G2013">
            <v>634</v>
          </cell>
          <cell r="H2013">
            <v>0</v>
          </cell>
          <cell r="I2013">
            <v>83</v>
          </cell>
          <cell r="J2013">
            <v>65</v>
          </cell>
          <cell r="K2013">
            <v>6919</v>
          </cell>
        </row>
        <row r="2014">
          <cell r="B2014" t="str">
            <v>220802</v>
          </cell>
          <cell r="C2014">
            <v>904</v>
          </cell>
          <cell r="D2014">
            <v>433</v>
          </cell>
          <cell r="E2014">
            <v>172</v>
          </cell>
          <cell r="F2014">
            <v>0</v>
          </cell>
          <cell r="G2014">
            <v>275</v>
          </cell>
          <cell r="H2014">
            <v>4</v>
          </cell>
          <cell r="I2014">
            <v>55</v>
          </cell>
          <cell r="J2014">
            <v>28</v>
          </cell>
          <cell r="K2014">
            <v>1871</v>
          </cell>
        </row>
        <row r="2015">
          <cell r="B2015" t="str">
            <v>220803</v>
          </cell>
          <cell r="C2015">
            <v>2783</v>
          </cell>
          <cell r="D2015">
            <v>923</v>
          </cell>
          <cell r="E2015">
            <v>35</v>
          </cell>
          <cell r="F2015">
            <v>8</v>
          </cell>
          <cell r="G2015">
            <v>36</v>
          </cell>
          <cell r="H2015">
            <v>17</v>
          </cell>
          <cell r="I2015">
            <v>29</v>
          </cell>
          <cell r="J2015">
            <v>68</v>
          </cell>
          <cell r="K2015">
            <v>3899</v>
          </cell>
        </row>
        <row r="2016">
          <cell r="B2016" t="str">
            <v>220804</v>
          </cell>
          <cell r="C2016">
            <v>8428</v>
          </cell>
          <cell r="D2016">
            <v>1133</v>
          </cell>
          <cell r="E2016">
            <v>501</v>
          </cell>
          <cell r="F2016">
            <v>5</v>
          </cell>
          <cell r="G2016">
            <v>817</v>
          </cell>
          <cell r="H2016">
            <v>47</v>
          </cell>
          <cell r="I2016">
            <v>370</v>
          </cell>
          <cell r="J2016">
            <v>211</v>
          </cell>
          <cell r="K2016">
            <v>11512</v>
          </cell>
        </row>
        <row r="2017">
          <cell r="B2017" t="str">
            <v>220805</v>
          </cell>
          <cell r="C2017">
            <v>2574</v>
          </cell>
          <cell r="D2017">
            <v>752</v>
          </cell>
          <cell r="E2017">
            <v>50</v>
          </cell>
          <cell r="F2017">
            <v>1</v>
          </cell>
          <cell r="G2017">
            <v>434</v>
          </cell>
          <cell r="H2017">
            <v>63</v>
          </cell>
          <cell r="I2017">
            <v>538</v>
          </cell>
          <cell r="J2017">
            <v>50</v>
          </cell>
          <cell r="K2017">
            <v>4462</v>
          </cell>
        </row>
        <row r="2018">
          <cell r="B2018" t="str">
            <v>220806</v>
          </cell>
          <cell r="C2018">
            <v>398</v>
          </cell>
          <cell r="D2018">
            <v>48</v>
          </cell>
          <cell r="E2018">
            <v>30</v>
          </cell>
          <cell r="F2018">
            <v>0</v>
          </cell>
          <cell r="G2018">
            <v>57</v>
          </cell>
          <cell r="H2018">
            <v>0</v>
          </cell>
          <cell r="I2018">
            <v>2</v>
          </cell>
          <cell r="J2018">
            <v>3</v>
          </cell>
          <cell r="K2018">
            <v>538</v>
          </cell>
        </row>
        <row r="2019">
          <cell r="B2019" t="str">
            <v>220807</v>
          </cell>
          <cell r="C2019">
            <v>552</v>
          </cell>
          <cell r="D2019">
            <v>72</v>
          </cell>
          <cell r="E2019">
            <v>19</v>
          </cell>
          <cell r="F2019">
            <v>0</v>
          </cell>
          <cell r="G2019">
            <v>179</v>
          </cell>
          <cell r="H2019">
            <v>0</v>
          </cell>
          <cell r="I2019">
            <v>99</v>
          </cell>
          <cell r="J2019">
            <v>1</v>
          </cell>
          <cell r="K2019">
            <v>922</v>
          </cell>
        </row>
        <row r="2020">
          <cell r="B2020" t="str">
            <v>220808</v>
          </cell>
          <cell r="C2020">
            <v>445</v>
          </cell>
          <cell r="D2020">
            <v>104</v>
          </cell>
          <cell r="E2020">
            <v>16</v>
          </cell>
          <cell r="F2020">
            <v>0</v>
          </cell>
          <cell r="G2020">
            <v>83</v>
          </cell>
          <cell r="H2020">
            <v>0</v>
          </cell>
          <cell r="I2020">
            <v>69</v>
          </cell>
          <cell r="J2020">
            <v>9</v>
          </cell>
          <cell r="K2020">
            <v>726</v>
          </cell>
        </row>
        <row r="2021">
          <cell r="B2021" t="str">
            <v>220809</v>
          </cell>
          <cell r="C2021">
            <v>985</v>
          </cell>
          <cell r="D2021">
            <v>52</v>
          </cell>
          <cell r="E2021">
            <v>22</v>
          </cell>
          <cell r="F2021">
            <v>0</v>
          </cell>
          <cell r="G2021">
            <v>14</v>
          </cell>
          <cell r="H2021">
            <v>0</v>
          </cell>
          <cell r="I2021">
            <v>4</v>
          </cell>
          <cell r="J2021">
            <v>1</v>
          </cell>
          <cell r="K2021">
            <v>1078</v>
          </cell>
        </row>
        <row r="2022">
          <cell r="B2022" t="str">
            <v>220901</v>
          </cell>
          <cell r="C2022">
            <v>17056</v>
          </cell>
          <cell r="D2022">
            <v>1292</v>
          </cell>
          <cell r="E2022">
            <v>250</v>
          </cell>
          <cell r="F2022">
            <v>39</v>
          </cell>
          <cell r="G2022">
            <v>238</v>
          </cell>
          <cell r="H2022">
            <v>27</v>
          </cell>
          <cell r="I2022">
            <v>19</v>
          </cell>
          <cell r="J2022">
            <v>76</v>
          </cell>
          <cell r="K2022">
            <v>18997</v>
          </cell>
        </row>
        <row r="2023">
          <cell r="B2023" t="str">
            <v>220902</v>
          </cell>
          <cell r="C2023">
            <v>149</v>
          </cell>
          <cell r="D2023">
            <v>54</v>
          </cell>
          <cell r="E2023">
            <v>28</v>
          </cell>
          <cell r="F2023">
            <v>0</v>
          </cell>
          <cell r="G2023">
            <v>1</v>
          </cell>
          <cell r="H2023">
            <v>1</v>
          </cell>
          <cell r="I2023">
            <v>2</v>
          </cell>
          <cell r="J2023">
            <v>0</v>
          </cell>
          <cell r="K2023">
            <v>235</v>
          </cell>
        </row>
        <row r="2024">
          <cell r="B2024" t="str">
            <v>220903</v>
          </cell>
          <cell r="C2024">
            <v>826</v>
          </cell>
          <cell r="D2024">
            <v>69</v>
          </cell>
          <cell r="E2024">
            <v>4</v>
          </cell>
          <cell r="F2024">
            <v>11</v>
          </cell>
          <cell r="G2024">
            <v>13</v>
          </cell>
          <cell r="H2024">
            <v>14</v>
          </cell>
          <cell r="I2024">
            <v>4</v>
          </cell>
          <cell r="J2024">
            <v>11</v>
          </cell>
          <cell r="K2024">
            <v>952</v>
          </cell>
        </row>
        <row r="2025">
          <cell r="B2025" t="str">
            <v>220904</v>
          </cell>
          <cell r="C2025">
            <v>1447</v>
          </cell>
          <cell r="D2025">
            <v>230</v>
          </cell>
          <cell r="E2025">
            <v>43</v>
          </cell>
          <cell r="F2025">
            <v>0</v>
          </cell>
          <cell r="G2025">
            <v>13</v>
          </cell>
          <cell r="H2025">
            <v>0</v>
          </cell>
          <cell r="I2025">
            <v>373</v>
          </cell>
          <cell r="J2025">
            <v>15</v>
          </cell>
          <cell r="K2025">
            <v>2121</v>
          </cell>
        </row>
        <row r="2026">
          <cell r="B2026" t="str">
            <v>220905</v>
          </cell>
          <cell r="C2026">
            <v>100</v>
          </cell>
          <cell r="D2026">
            <v>8</v>
          </cell>
          <cell r="E2026">
            <v>5</v>
          </cell>
          <cell r="F2026">
            <v>0</v>
          </cell>
          <cell r="G2026">
            <v>206</v>
          </cell>
          <cell r="H2026">
            <v>97</v>
          </cell>
          <cell r="I2026">
            <v>93</v>
          </cell>
          <cell r="J2026">
            <v>0</v>
          </cell>
          <cell r="K2026">
            <v>509</v>
          </cell>
        </row>
        <row r="2027">
          <cell r="B2027" t="str">
            <v>220906</v>
          </cell>
          <cell r="C2027">
            <v>349</v>
          </cell>
          <cell r="D2027">
            <v>59</v>
          </cell>
          <cell r="E2027">
            <v>5</v>
          </cell>
          <cell r="F2027">
            <v>0</v>
          </cell>
          <cell r="G2027">
            <v>40</v>
          </cell>
          <cell r="H2027">
            <v>25</v>
          </cell>
          <cell r="I2027">
            <v>126</v>
          </cell>
          <cell r="J2027">
            <v>0</v>
          </cell>
          <cell r="K2027">
            <v>604</v>
          </cell>
        </row>
        <row r="2028">
          <cell r="B2028" t="str">
            <v>220907</v>
          </cell>
          <cell r="C2028">
            <v>497</v>
          </cell>
          <cell r="D2028">
            <v>153</v>
          </cell>
          <cell r="E2028">
            <v>29</v>
          </cell>
          <cell r="F2028">
            <v>0</v>
          </cell>
          <cell r="G2028">
            <v>61</v>
          </cell>
          <cell r="H2028">
            <v>0</v>
          </cell>
          <cell r="I2028">
            <v>464</v>
          </cell>
          <cell r="J2028">
            <v>12</v>
          </cell>
          <cell r="K2028">
            <v>1216</v>
          </cell>
        </row>
        <row r="2029">
          <cell r="B2029" t="str">
            <v>220908</v>
          </cell>
          <cell r="C2029">
            <v>993</v>
          </cell>
          <cell r="D2029">
            <v>17</v>
          </cell>
          <cell r="E2029">
            <v>2</v>
          </cell>
          <cell r="F2029">
            <v>4</v>
          </cell>
          <cell r="G2029">
            <v>32</v>
          </cell>
          <cell r="H2029">
            <v>0</v>
          </cell>
          <cell r="I2029">
            <v>7</v>
          </cell>
          <cell r="J2029">
            <v>0</v>
          </cell>
          <cell r="K2029">
            <v>1055</v>
          </cell>
        </row>
        <row r="2030">
          <cell r="B2030" t="str">
            <v>220909</v>
          </cell>
          <cell r="C2030">
            <v>7941</v>
          </cell>
          <cell r="D2030">
            <v>695</v>
          </cell>
          <cell r="E2030">
            <v>929</v>
          </cell>
          <cell r="F2030">
            <v>23</v>
          </cell>
          <cell r="G2030">
            <v>670</v>
          </cell>
          <cell r="H2030">
            <v>141</v>
          </cell>
          <cell r="I2030">
            <v>257</v>
          </cell>
          <cell r="J2030">
            <v>124</v>
          </cell>
          <cell r="K2030">
            <v>10780</v>
          </cell>
        </row>
        <row r="2031">
          <cell r="B2031" t="str">
            <v>220910</v>
          </cell>
          <cell r="C2031">
            <v>7340</v>
          </cell>
          <cell r="D2031">
            <v>676</v>
          </cell>
          <cell r="E2031">
            <v>109</v>
          </cell>
          <cell r="F2031">
            <v>118</v>
          </cell>
          <cell r="G2031">
            <v>345</v>
          </cell>
          <cell r="H2031">
            <v>106</v>
          </cell>
          <cell r="I2031">
            <v>221</v>
          </cell>
          <cell r="J2031">
            <v>92</v>
          </cell>
          <cell r="K2031">
            <v>9007</v>
          </cell>
        </row>
        <row r="2032">
          <cell r="B2032" t="str">
            <v>220911</v>
          </cell>
          <cell r="C2032">
            <v>288</v>
          </cell>
          <cell r="D2032">
            <v>67</v>
          </cell>
          <cell r="E2032">
            <v>19</v>
          </cell>
          <cell r="F2032">
            <v>0</v>
          </cell>
          <cell r="G2032">
            <v>13</v>
          </cell>
          <cell r="H2032">
            <v>0</v>
          </cell>
          <cell r="I2032">
            <v>148</v>
          </cell>
          <cell r="J2032">
            <v>3</v>
          </cell>
          <cell r="K2032">
            <v>538</v>
          </cell>
        </row>
        <row r="2033">
          <cell r="B2033" t="str">
            <v>220912</v>
          </cell>
          <cell r="C2033">
            <v>438</v>
          </cell>
          <cell r="D2033">
            <v>18</v>
          </cell>
          <cell r="E2033">
            <v>4</v>
          </cell>
          <cell r="F2033">
            <v>0</v>
          </cell>
          <cell r="G2033">
            <v>9</v>
          </cell>
          <cell r="H2033">
            <v>2</v>
          </cell>
          <cell r="I2033">
            <v>5</v>
          </cell>
          <cell r="J2033">
            <v>2</v>
          </cell>
          <cell r="K2033">
            <v>478</v>
          </cell>
        </row>
        <row r="2034">
          <cell r="B2034" t="str">
            <v>220913</v>
          </cell>
          <cell r="C2034">
            <v>1288</v>
          </cell>
          <cell r="D2034">
            <v>130</v>
          </cell>
          <cell r="E2034">
            <v>40</v>
          </cell>
          <cell r="F2034">
            <v>0</v>
          </cell>
          <cell r="G2034">
            <v>67</v>
          </cell>
          <cell r="H2034">
            <v>24</v>
          </cell>
          <cell r="I2034">
            <v>57</v>
          </cell>
          <cell r="J2034">
            <v>5</v>
          </cell>
          <cell r="K2034">
            <v>1611</v>
          </cell>
        </row>
        <row r="2035">
          <cell r="B2035" t="str">
            <v>220914</v>
          </cell>
          <cell r="C2035">
            <v>372</v>
          </cell>
          <cell r="D2035">
            <v>89</v>
          </cell>
          <cell r="E2035">
            <v>1</v>
          </cell>
          <cell r="F2035">
            <v>0</v>
          </cell>
          <cell r="G2035">
            <v>1</v>
          </cell>
          <cell r="H2035">
            <v>0</v>
          </cell>
          <cell r="I2035">
            <v>82</v>
          </cell>
          <cell r="J2035">
            <v>4</v>
          </cell>
          <cell r="K2035">
            <v>549</v>
          </cell>
        </row>
        <row r="2036">
          <cell r="B2036" t="str">
            <v>221001</v>
          </cell>
          <cell r="C2036">
            <v>3842</v>
          </cell>
          <cell r="D2036">
            <v>543</v>
          </cell>
          <cell r="E2036">
            <v>167</v>
          </cell>
          <cell r="F2036">
            <v>4</v>
          </cell>
          <cell r="G2036">
            <v>1776</v>
          </cell>
          <cell r="H2036">
            <v>25</v>
          </cell>
          <cell r="I2036">
            <v>305</v>
          </cell>
          <cell r="J2036">
            <v>132</v>
          </cell>
          <cell r="K2036">
            <v>6794</v>
          </cell>
        </row>
        <row r="2037">
          <cell r="B2037" t="str">
            <v>221002</v>
          </cell>
          <cell r="C2037">
            <v>1591</v>
          </cell>
          <cell r="D2037">
            <v>291</v>
          </cell>
          <cell r="E2037">
            <v>267</v>
          </cell>
          <cell r="F2037">
            <v>2</v>
          </cell>
          <cell r="G2037">
            <v>339</v>
          </cell>
          <cell r="H2037">
            <v>41</v>
          </cell>
          <cell r="I2037">
            <v>554</v>
          </cell>
          <cell r="J2037">
            <v>61</v>
          </cell>
          <cell r="K2037">
            <v>3146</v>
          </cell>
        </row>
        <row r="2038">
          <cell r="B2038" t="str">
            <v>221003</v>
          </cell>
          <cell r="C2038">
            <v>1372</v>
          </cell>
          <cell r="D2038">
            <v>602</v>
          </cell>
          <cell r="E2038">
            <v>117</v>
          </cell>
          <cell r="F2038">
            <v>0</v>
          </cell>
          <cell r="G2038">
            <v>314</v>
          </cell>
          <cell r="H2038">
            <v>17</v>
          </cell>
          <cell r="I2038">
            <v>348</v>
          </cell>
          <cell r="J2038">
            <v>16</v>
          </cell>
          <cell r="K2038">
            <v>2786</v>
          </cell>
        </row>
        <row r="2039">
          <cell r="B2039" t="str">
            <v>221004</v>
          </cell>
          <cell r="C2039">
            <v>88</v>
          </cell>
          <cell r="D2039">
            <v>69</v>
          </cell>
          <cell r="E2039">
            <v>50</v>
          </cell>
          <cell r="F2039">
            <v>2</v>
          </cell>
          <cell r="G2039">
            <v>4</v>
          </cell>
          <cell r="H2039">
            <v>0</v>
          </cell>
          <cell r="I2039">
            <v>119</v>
          </cell>
          <cell r="J2039">
            <v>3</v>
          </cell>
          <cell r="K2039">
            <v>335</v>
          </cell>
        </row>
        <row r="2040">
          <cell r="B2040" t="str">
            <v>221005</v>
          </cell>
          <cell r="C2040">
            <v>2446</v>
          </cell>
          <cell r="D2040">
            <v>331</v>
          </cell>
          <cell r="E2040">
            <v>171</v>
          </cell>
          <cell r="F2040">
            <v>6</v>
          </cell>
          <cell r="G2040">
            <v>1364</v>
          </cell>
          <cell r="H2040">
            <v>24</v>
          </cell>
          <cell r="I2040">
            <v>571</v>
          </cell>
          <cell r="J2040">
            <v>126</v>
          </cell>
          <cell r="K2040">
            <v>5039</v>
          </cell>
        </row>
        <row r="2041">
          <cell r="B2041" t="str">
            <v>230101</v>
          </cell>
          <cell r="C2041">
            <v>21050</v>
          </cell>
          <cell r="D2041">
            <v>1348</v>
          </cell>
          <cell r="E2041">
            <v>2608</v>
          </cell>
          <cell r="F2041">
            <v>172</v>
          </cell>
          <cell r="G2041">
            <v>35</v>
          </cell>
          <cell r="H2041">
            <v>0</v>
          </cell>
          <cell r="I2041">
            <v>109</v>
          </cell>
          <cell r="J2041">
            <v>60</v>
          </cell>
          <cell r="K2041">
            <v>25382</v>
          </cell>
        </row>
        <row r="2042">
          <cell r="B2042" t="str">
            <v>230102</v>
          </cell>
          <cell r="C2042">
            <v>6646</v>
          </cell>
          <cell r="D2042">
            <v>186</v>
          </cell>
          <cell r="E2042">
            <v>539</v>
          </cell>
          <cell r="F2042">
            <v>653</v>
          </cell>
          <cell r="G2042">
            <v>46</v>
          </cell>
          <cell r="H2042">
            <v>3</v>
          </cell>
          <cell r="I2042">
            <v>2</v>
          </cell>
          <cell r="J2042">
            <v>73</v>
          </cell>
          <cell r="K2042">
            <v>8148</v>
          </cell>
        </row>
        <row r="2043">
          <cell r="B2043" t="str">
            <v>230103</v>
          </cell>
          <cell r="C2043">
            <v>633</v>
          </cell>
          <cell r="D2043">
            <v>40</v>
          </cell>
          <cell r="E2043">
            <v>109</v>
          </cell>
          <cell r="F2043">
            <v>206</v>
          </cell>
          <cell r="G2043">
            <v>16</v>
          </cell>
          <cell r="H2043">
            <v>0</v>
          </cell>
          <cell r="I2043">
            <v>25</v>
          </cell>
          <cell r="J2043">
            <v>21</v>
          </cell>
          <cell r="K2043">
            <v>1050</v>
          </cell>
        </row>
        <row r="2044">
          <cell r="B2044" t="str">
            <v>230104</v>
          </cell>
          <cell r="C2044">
            <v>7863</v>
          </cell>
          <cell r="D2044">
            <v>162</v>
          </cell>
          <cell r="E2044">
            <v>506</v>
          </cell>
          <cell r="F2044">
            <v>277</v>
          </cell>
          <cell r="G2044">
            <v>22</v>
          </cell>
          <cell r="H2044">
            <v>0</v>
          </cell>
          <cell r="I2044">
            <v>0</v>
          </cell>
          <cell r="J2044">
            <v>34</v>
          </cell>
          <cell r="K2044">
            <v>8864</v>
          </cell>
        </row>
        <row r="2045">
          <cell r="B2045" t="str">
            <v>230105</v>
          </cell>
          <cell r="C2045">
            <v>141</v>
          </cell>
          <cell r="D2045">
            <v>22</v>
          </cell>
          <cell r="E2045">
            <v>42</v>
          </cell>
          <cell r="F2045">
            <v>772</v>
          </cell>
          <cell r="G2045">
            <v>19</v>
          </cell>
          <cell r="H2045">
            <v>5</v>
          </cell>
          <cell r="I2045">
            <v>76</v>
          </cell>
          <cell r="J2045">
            <v>27</v>
          </cell>
          <cell r="K2045">
            <v>1104</v>
          </cell>
        </row>
        <row r="2046">
          <cell r="B2046" t="str">
            <v>230106</v>
          </cell>
          <cell r="C2046">
            <v>513</v>
          </cell>
          <cell r="D2046">
            <v>70</v>
          </cell>
          <cell r="E2046">
            <v>35</v>
          </cell>
          <cell r="F2046">
            <v>26</v>
          </cell>
          <cell r="G2046">
            <v>18</v>
          </cell>
          <cell r="H2046">
            <v>3</v>
          </cell>
          <cell r="I2046">
            <v>106</v>
          </cell>
          <cell r="J2046">
            <v>5</v>
          </cell>
          <cell r="K2046">
            <v>776</v>
          </cell>
        </row>
        <row r="2047">
          <cell r="B2047" t="str">
            <v>230107</v>
          </cell>
          <cell r="C2047">
            <v>124</v>
          </cell>
          <cell r="D2047">
            <v>13</v>
          </cell>
          <cell r="E2047">
            <v>28</v>
          </cell>
          <cell r="F2047">
            <v>0</v>
          </cell>
          <cell r="G2047">
            <v>149</v>
          </cell>
          <cell r="H2047">
            <v>40</v>
          </cell>
          <cell r="I2047">
            <v>70</v>
          </cell>
          <cell r="J2047">
            <v>1</v>
          </cell>
          <cell r="K2047">
            <v>425</v>
          </cell>
        </row>
        <row r="2048">
          <cell r="B2048" t="str">
            <v>230108</v>
          </cell>
          <cell r="C2048">
            <v>3994</v>
          </cell>
          <cell r="D2048">
            <v>319</v>
          </cell>
          <cell r="E2048">
            <v>560</v>
          </cell>
          <cell r="F2048">
            <v>105</v>
          </cell>
          <cell r="G2048">
            <v>30</v>
          </cell>
          <cell r="H2048">
            <v>0</v>
          </cell>
          <cell r="I2048">
            <v>10</v>
          </cell>
          <cell r="J2048">
            <v>28</v>
          </cell>
          <cell r="K2048">
            <v>5046</v>
          </cell>
        </row>
        <row r="2049">
          <cell r="B2049" t="str">
            <v>230109</v>
          </cell>
          <cell r="C2049">
            <v>394</v>
          </cell>
          <cell r="D2049">
            <v>41</v>
          </cell>
          <cell r="E2049">
            <v>84</v>
          </cell>
          <cell r="F2049">
            <v>974</v>
          </cell>
          <cell r="G2049">
            <v>85</v>
          </cell>
          <cell r="H2049">
            <v>3</v>
          </cell>
          <cell r="I2049">
            <v>26</v>
          </cell>
          <cell r="J2049">
            <v>28</v>
          </cell>
          <cell r="K2049">
            <v>1635</v>
          </cell>
        </row>
        <row r="2050">
          <cell r="B2050" t="str">
            <v>230110</v>
          </cell>
          <cell r="C2050">
            <v>24628</v>
          </cell>
          <cell r="D2050">
            <v>1415</v>
          </cell>
          <cell r="E2050">
            <v>8681</v>
          </cell>
          <cell r="F2050">
            <v>162</v>
          </cell>
          <cell r="G2050">
            <v>95</v>
          </cell>
          <cell r="H2050">
            <v>3</v>
          </cell>
          <cell r="I2050">
            <v>9</v>
          </cell>
          <cell r="J2050">
            <v>54</v>
          </cell>
          <cell r="K2050">
            <v>35047</v>
          </cell>
        </row>
        <row r="2051">
          <cell r="B2051" t="str">
            <v>230111</v>
          </cell>
          <cell r="C2051">
            <v>176</v>
          </cell>
          <cell r="D2051">
            <v>29</v>
          </cell>
          <cell r="E2051">
            <v>14</v>
          </cell>
          <cell r="F2051">
            <v>81</v>
          </cell>
          <cell r="G2051">
            <v>1987</v>
          </cell>
          <cell r="H2051">
            <v>0</v>
          </cell>
          <cell r="I2051">
            <v>9</v>
          </cell>
          <cell r="J2051">
            <v>7</v>
          </cell>
          <cell r="K2051">
            <v>2303</v>
          </cell>
        </row>
        <row r="2052">
          <cell r="B2052" t="str">
            <v>230201</v>
          </cell>
          <cell r="C2052">
            <v>612</v>
          </cell>
          <cell r="D2052">
            <v>28</v>
          </cell>
          <cell r="E2052">
            <v>15</v>
          </cell>
          <cell r="F2052">
            <v>0</v>
          </cell>
          <cell r="G2052">
            <v>119</v>
          </cell>
          <cell r="H2052">
            <v>59</v>
          </cell>
          <cell r="I2052">
            <v>80</v>
          </cell>
          <cell r="J2052">
            <v>1</v>
          </cell>
          <cell r="K2052">
            <v>914</v>
          </cell>
        </row>
        <row r="2053">
          <cell r="B2053" t="str">
            <v>230202</v>
          </cell>
          <cell r="C2053">
            <v>26</v>
          </cell>
          <cell r="D2053">
            <v>1</v>
          </cell>
          <cell r="E2053">
            <v>0</v>
          </cell>
          <cell r="F2053">
            <v>0</v>
          </cell>
          <cell r="G2053">
            <v>286</v>
          </cell>
          <cell r="H2053">
            <v>58</v>
          </cell>
          <cell r="I2053">
            <v>9</v>
          </cell>
          <cell r="J2053">
            <v>0</v>
          </cell>
          <cell r="K2053">
            <v>380</v>
          </cell>
        </row>
        <row r="2054">
          <cell r="B2054" t="str">
            <v>230203</v>
          </cell>
          <cell r="C2054">
            <v>168</v>
          </cell>
          <cell r="D2054">
            <v>4</v>
          </cell>
          <cell r="E2054">
            <v>2</v>
          </cell>
          <cell r="F2054">
            <v>0</v>
          </cell>
          <cell r="G2054">
            <v>248</v>
          </cell>
          <cell r="H2054">
            <v>102</v>
          </cell>
          <cell r="I2054">
            <v>16</v>
          </cell>
          <cell r="J2054">
            <v>1</v>
          </cell>
          <cell r="K2054">
            <v>541</v>
          </cell>
        </row>
        <row r="2055">
          <cell r="B2055" t="str">
            <v>230204</v>
          </cell>
          <cell r="C2055">
            <v>91</v>
          </cell>
          <cell r="D2055">
            <v>2</v>
          </cell>
          <cell r="E2055">
            <v>0</v>
          </cell>
          <cell r="F2055">
            <v>0</v>
          </cell>
          <cell r="G2055">
            <v>0</v>
          </cell>
          <cell r="H2055">
            <v>0</v>
          </cell>
          <cell r="I2055">
            <v>6</v>
          </cell>
          <cell r="J2055">
            <v>1</v>
          </cell>
          <cell r="K2055">
            <v>100</v>
          </cell>
        </row>
        <row r="2056">
          <cell r="B2056" t="str">
            <v>230205</v>
          </cell>
          <cell r="C2056">
            <v>190</v>
          </cell>
          <cell r="D2056">
            <v>3</v>
          </cell>
          <cell r="E2056">
            <v>2</v>
          </cell>
          <cell r="F2056">
            <v>0</v>
          </cell>
          <cell r="G2056">
            <v>0</v>
          </cell>
          <cell r="H2056">
            <v>0</v>
          </cell>
          <cell r="I2056">
            <v>24</v>
          </cell>
          <cell r="J2056">
            <v>0</v>
          </cell>
          <cell r="K2056">
            <v>219</v>
          </cell>
        </row>
        <row r="2057">
          <cell r="B2057" t="str">
            <v>230206</v>
          </cell>
          <cell r="C2057">
            <v>2</v>
          </cell>
          <cell r="D2057">
            <v>2</v>
          </cell>
          <cell r="E2057">
            <v>0</v>
          </cell>
          <cell r="F2057">
            <v>0</v>
          </cell>
          <cell r="G2057">
            <v>97</v>
          </cell>
          <cell r="H2057">
            <v>45</v>
          </cell>
          <cell r="I2057">
            <v>112</v>
          </cell>
          <cell r="J2057">
            <v>1</v>
          </cell>
          <cell r="K2057">
            <v>259</v>
          </cell>
        </row>
        <row r="2058">
          <cell r="B2058" t="str">
            <v>230301</v>
          </cell>
          <cell r="C2058">
            <v>688</v>
          </cell>
          <cell r="D2058">
            <v>9</v>
          </cell>
          <cell r="E2058">
            <v>62</v>
          </cell>
          <cell r="F2058">
            <v>48</v>
          </cell>
          <cell r="G2058">
            <v>41</v>
          </cell>
          <cell r="H2058">
            <v>0</v>
          </cell>
          <cell r="I2058">
            <v>6</v>
          </cell>
          <cell r="J2058">
            <v>4</v>
          </cell>
          <cell r="K2058">
            <v>858</v>
          </cell>
        </row>
        <row r="2059">
          <cell r="B2059" t="str">
            <v>230302</v>
          </cell>
          <cell r="C2059">
            <v>1318</v>
          </cell>
          <cell r="D2059">
            <v>61</v>
          </cell>
          <cell r="E2059">
            <v>18</v>
          </cell>
          <cell r="F2059">
            <v>1</v>
          </cell>
          <cell r="G2059">
            <v>20</v>
          </cell>
          <cell r="H2059">
            <v>3</v>
          </cell>
          <cell r="I2059">
            <v>53</v>
          </cell>
          <cell r="J2059">
            <v>1</v>
          </cell>
          <cell r="K2059">
            <v>1475</v>
          </cell>
        </row>
        <row r="2060">
          <cell r="B2060" t="str">
            <v>230303</v>
          </cell>
          <cell r="C2060">
            <v>429</v>
          </cell>
          <cell r="D2060">
            <v>24</v>
          </cell>
          <cell r="E2060">
            <v>68</v>
          </cell>
          <cell r="F2060">
            <v>146</v>
          </cell>
          <cell r="G2060">
            <v>10</v>
          </cell>
          <cell r="H2060">
            <v>3</v>
          </cell>
          <cell r="I2060">
            <v>50</v>
          </cell>
          <cell r="J2060">
            <v>2</v>
          </cell>
          <cell r="K2060">
            <v>732</v>
          </cell>
        </row>
        <row r="2061">
          <cell r="B2061" t="str">
            <v>230401</v>
          </cell>
          <cell r="C2061">
            <v>661</v>
          </cell>
          <cell r="D2061">
            <v>9</v>
          </cell>
          <cell r="E2061">
            <v>3</v>
          </cell>
          <cell r="F2061">
            <v>0</v>
          </cell>
          <cell r="G2061">
            <v>247</v>
          </cell>
          <cell r="H2061">
            <v>72</v>
          </cell>
          <cell r="I2061">
            <v>64</v>
          </cell>
          <cell r="J2061">
            <v>1</v>
          </cell>
          <cell r="K2061">
            <v>1057</v>
          </cell>
        </row>
        <row r="2062">
          <cell r="B2062" t="str">
            <v>230402</v>
          </cell>
          <cell r="C2062">
            <v>3</v>
          </cell>
          <cell r="D2062">
            <v>1</v>
          </cell>
          <cell r="E2062">
            <v>0</v>
          </cell>
          <cell r="F2062">
            <v>0</v>
          </cell>
          <cell r="G2062">
            <v>2</v>
          </cell>
          <cell r="H2062">
            <v>0</v>
          </cell>
          <cell r="I2062">
            <v>168</v>
          </cell>
          <cell r="J2062">
            <v>1</v>
          </cell>
          <cell r="K2062">
            <v>175</v>
          </cell>
        </row>
        <row r="2063">
          <cell r="B2063" t="str">
            <v>230403</v>
          </cell>
          <cell r="C2063">
            <v>104</v>
          </cell>
          <cell r="D2063">
            <v>2</v>
          </cell>
          <cell r="E2063">
            <v>3</v>
          </cell>
          <cell r="F2063">
            <v>1</v>
          </cell>
          <cell r="G2063">
            <v>2</v>
          </cell>
          <cell r="H2063">
            <v>1</v>
          </cell>
          <cell r="I2063">
            <v>0</v>
          </cell>
          <cell r="J2063">
            <v>0</v>
          </cell>
          <cell r="K2063">
            <v>113</v>
          </cell>
        </row>
        <row r="2064">
          <cell r="B2064" t="str">
            <v>230404</v>
          </cell>
          <cell r="C2064">
            <v>71</v>
          </cell>
          <cell r="D2064">
            <v>1</v>
          </cell>
          <cell r="E2064">
            <v>0</v>
          </cell>
          <cell r="F2064">
            <v>0</v>
          </cell>
          <cell r="G2064">
            <v>3</v>
          </cell>
          <cell r="H2064">
            <v>0</v>
          </cell>
          <cell r="I2064">
            <v>0</v>
          </cell>
          <cell r="J2064">
            <v>0</v>
          </cell>
          <cell r="K2064">
            <v>75</v>
          </cell>
        </row>
        <row r="2065">
          <cell r="B2065" t="str">
            <v>230405</v>
          </cell>
          <cell r="C2065">
            <v>165</v>
          </cell>
          <cell r="D2065">
            <v>7</v>
          </cell>
          <cell r="E2065">
            <v>1</v>
          </cell>
          <cell r="F2065">
            <v>0</v>
          </cell>
          <cell r="G2065">
            <v>0</v>
          </cell>
          <cell r="H2065">
            <v>0</v>
          </cell>
          <cell r="I2065">
            <v>2</v>
          </cell>
          <cell r="J2065">
            <v>0</v>
          </cell>
          <cell r="K2065">
            <v>175</v>
          </cell>
        </row>
        <row r="2066">
          <cell r="B2066" t="str">
            <v>230406</v>
          </cell>
          <cell r="C2066">
            <v>137</v>
          </cell>
          <cell r="D2066">
            <v>8</v>
          </cell>
          <cell r="E2066">
            <v>10</v>
          </cell>
          <cell r="F2066">
            <v>0</v>
          </cell>
          <cell r="G2066">
            <v>57</v>
          </cell>
          <cell r="H2066">
            <v>10</v>
          </cell>
          <cell r="I2066">
            <v>32</v>
          </cell>
          <cell r="J2066">
            <v>2</v>
          </cell>
          <cell r="K2066">
            <v>256</v>
          </cell>
        </row>
        <row r="2067">
          <cell r="B2067" t="str">
            <v>230407</v>
          </cell>
          <cell r="C2067">
            <v>134</v>
          </cell>
          <cell r="D2067">
            <v>2</v>
          </cell>
          <cell r="E2067">
            <v>0</v>
          </cell>
          <cell r="F2067">
            <v>0</v>
          </cell>
          <cell r="G2067">
            <v>3</v>
          </cell>
          <cell r="H2067">
            <v>1</v>
          </cell>
          <cell r="I2067">
            <v>12</v>
          </cell>
          <cell r="J2067">
            <v>0</v>
          </cell>
          <cell r="K2067">
            <v>152</v>
          </cell>
        </row>
        <row r="2068">
          <cell r="B2068" t="str">
            <v>230408</v>
          </cell>
          <cell r="C2068">
            <v>240</v>
          </cell>
          <cell r="D2068">
            <v>3</v>
          </cell>
          <cell r="E2068">
            <v>1</v>
          </cell>
          <cell r="F2068">
            <v>0</v>
          </cell>
          <cell r="G2068">
            <v>10</v>
          </cell>
          <cell r="H2068">
            <v>4</v>
          </cell>
          <cell r="I2068">
            <v>22</v>
          </cell>
          <cell r="J2068">
            <v>3</v>
          </cell>
          <cell r="K2068">
            <v>283</v>
          </cell>
        </row>
        <row r="2069">
          <cell r="B2069" t="str">
            <v>240101</v>
          </cell>
          <cell r="C2069">
            <v>21083</v>
          </cell>
          <cell r="D2069">
            <v>2421</v>
          </cell>
          <cell r="E2069">
            <v>895</v>
          </cell>
          <cell r="F2069">
            <v>1064</v>
          </cell>
          <cell r="G2069">
            <v>105</v>
          </cell>
          <cell r="H2069">
            <v>10</v>
          </cell>
          <cell r="I2069">
            <v>28</v>
          </cell>
          <cell r="J2069">
            <v>1139</v>
          </cell>
          <cell r="K2069">
            <v>26745</v>
          </cell>
        </row>
        <row r="2070">
          <cell r="B2070" t="str">
            <v>240102</v>
          </cell>
          <cell r="C2070">
            <v>3954</v>
          </cell>
          <cell r="D2070">
            <v>740</v>
          </cell>
          <cell r="E2070">
            <v>402</v>
          </cell>
          <cell r="F2070">
            <v>894</v>
          </cell>
          <cell r="G2070">
            <v>30</v>
          </cell>
          <cell r="H2070">
            <v>0</v>
          </cell>
          <cell r="I2070">
            <v>48</v>
          </cell>
          <cell r="J2070">
            <v>341</v>
          </cell>
          <cell r="K2070">
            <v>6409</v>
          </cell>
        </row>
        <row r="2071">
          <cell r="B2071" t="str">
            <v>240103</v>
          </cell>
          <cell r="C2071">
            <v>1845</v>
          </cell>
          <cell r="D2071">
            <v>191</v>
          </cell>
          <cell r="E2071">
            <v>219</v>
          </cell>
          <cell r="F2071">
            <v>137</v>
          </cell>
          <cell r="G2071">
            <v>13</v>
          </cell>
          <cell r="H2071">
            <v>0</v>
          </cell>
          <cell r="I2071">
            <v>1</v>
          </cell>
          <cell r="J2071">
            <v>222</v>
          </cell>
          <cell r="K2071">
            <v>2628</v>
          </cell>
        </row>
        <row r="2072">
          <cell r="B2072" t="str">
            <v>240104</v>
          </cell>
          <cell r="C2072">
            <v>1140</v>
          </cell>
          <cell r="D2072">
            <v>56</v>
          </cell>
          <cell r="E2072">
            <v>33</v>
          </cell>
          <cell r="F2072">
            <v>49</v>
          </cell>
          <cell r="G2072">
            <v>140</v>
          </cell>
          <cell r="H2072">
            <v>14</v>
          </cell>
          <cell r="I2072">
            <v>383</v>
          </cell>
          <cell r="J2072">
            <v>127</v>
          </cell>
          <cell r="K2072">
            <v>1942</v>
          </cell>
        </row>
        <row r="2073">
          <cell r="B2073" t="str">
            <v>240105</v>
          </cell>
          <cell r="C2073">
            <v>1304</v>
          </cell>
          <cell r="D2073">
            <v>227</v>
          </cell>
          <cell r="E2073">
            <v>35</v>
          </cell>
          <cell r="F2073">
            <v>14</v>
          </cell>
          <cell r="G2073">
            <v>10</v>
          </cell>
          <cell r="H2073">
            <v>0</v>
          </cell>
          <cell r="I2073">
            <v>833</v>
          </cell>
          <cell r="J2073">
            <v>80</v>
          </cell>
          <cell r="K2073">
            <v>2503</v>
          </cell>
        </row>
        <row r="2074">
          <cell r="B2074" t="str">
            <v>240106</v>
          </cell>
          <cell r="C2074">
            <v>697</v>
          </cell>
          <cell r="D2074">
            <v>161</v>
          </cell>
          <cell r="E2074">
            <v>181</v>
          </cell>
          <cell r="F2074">
            <v>11</v>
          </cell>
          <cell r="G2074">
            <v>29</v>
          </cell>
          <cell r="H2074">
            <v>0</v>
          </cell>
          <cell r="I2074">
            <v>139</v>
          </cell>
          <cell r="J2074">
            <v>143</v>
          </cell>
          <cell r="K2074">
            <v>1361</v>
          </cell>
        </row>
        <row r="2075">
          <cell r="B2075" t="str">
            <v>240201</v>
          </cell>
          <cell r="C2075">
            <v>2144</v>
          </cell>
          <cell r="D2075">
            <v>422</v>
          </cell>
          <cell r="E2075">
            <v>134</v>
          </cell>
          <cell r="F2075">
            <v>452</v>
          </cell>
          <cell r="G2075">
            <v>18</v>
          </cell>
          <cell r="H2075">
            <v>0</v>
          </cell>
          <cell r="I2075">
            <v>0</v>
          </cell>
          <cell r="J2075">
            <v>130</v>
          </cell>
          <cell r="K2075">
            <v>3300</v>
          </cell>
        </row>
        <row r="2076">
          <cell r="B2076" t="str">
            <v>240202</v>
          </cell>
          <cell r="C2076">
            <v>517</v>
          </cell>
          <cell r="D2076">
            <v>88</v>
          </cell>
          <cell r="E2076">
            <v>3</v>
          </cell>
          <cell r="F2076">
            <v>0</v>
          </cell>
          <cell r="G2076">
            <v>78</v>
          </cell>
          <cell r="H2076">
            <v>9</v>
          </cell>
          <cell r="I2076">
            <v>3</v>
          </cell>
          <cell r="J2076">
            <v>41</v>
          </cell>
          <cell r="K2076">
            <v>739</v>
          </cell>
        </row>
        <row r="2077">
          <cell r="B2077" t="str">
            <v>240203</v>
          </cell>
          <cell r="C2077">
            <v>850</v>
          </cell>
          <cell r="D2077">
            <v>105</v>
          </cell>
          <cell r="E2077">
            <v>209</v>
          </cell>
          <cell r="F2077">
            <v>305</v>
          </cell>
          <cell r="G2077">
            <v>51</v>
          </cell>
          <cell r="H2077">
            <v>0</v>
          </cell>
          <cell r="I2077">
            <v>4</v>
          </cell>
          <cell r="J2077">
            <v>58</v>
          </cell>
          <cell r="K2077">
            <v>1582</v>
          </cell>
        </row>
        <row r="2078">
          <cell r="B2078" t="str">
            <v>240301</v>
          </cell>
          <cell r="C2078">
            <v>4151</v>
          </cell>
          <cell r="D2078">
            <v>918</v>
          </cell>
          <cell r="E2078">
            <v>332</v>
          </cell>
          <cell r="F2078">
            <v>204</v>
          </cell>
          <cell r="G2078">
            <v>70</v>
          </cell>
          <cell r="H2078">
            <v>2</v>
          </cell>
          <cell r="I2078">
            <v>14</v>
          </cell>
          <cell r="J2078">
            <v>373</v>
          </cell>
          <cell r="K2078">
            <v>6064</v>
          </cell>
        </row>
        <row r="2079">
          <cell r="B2079" t="str">
            <v>240302</v>
          </cell>
          <cell r="C2079">
            <v>2290</v>
          </cell>
          <cell r="D2079">
            <v>649</v>
          </cell>
          <cell r="E2079">
            <v>225</v>
          </cell>
          <cell r="F2079">
            <v>1540</v>
          </cell>
          <cell r="G2079">
            <v>39</v>
          </cell>
          <cell r="H2079">
            <v>1</v>
          </cell>
          <cell r="I2079">
            <v>32</v>
          </cell>
          <cell r="J2079">
            <v>169</v>
          </cell>
          <cell r="K2079">
            <v>4945</v>
          </cell>
        </row>
        <row r="2080">
          <cell r="B2080" t="str">
            <v>240303</v>
          </cell>
          <cell r="C2080">
            <v>339</v>
          </cell>
          <cell r="D2080">
            <v>367</v>
          </cell>
          <cell r="E2080">
            <v>36</v>
          </cell>
          <cell r="F2080">
            <v>0</v>
          </cell>
          <cell r="G2080">
            <v>43</v>
          </cell>
          <cell r="H2080">
            <v>0</v>
          </cell>
          <cell r="I2080">
            <v>60</v>
          </cell>
          <cell r="J2080">
            <v>60</v>
          </cell>
          <cell r="K2080">
            <v>905</v>
          </cell>
        </row>
        <row r="2081">
          <cell r="B2081" t="str">
            <v>240304</v>
          </cell>
          <cell r="C2081">
            <v>1110</v>
          </cell>
          <cell r="D2081">
            <v>370</v>
          </cell>
          <cell r="E2081">
            <v>13</v>
          </cell>
          <cell r="F2081">
            <v>83</v>
          </cell>
          <cell r="G2081">
            <v>65</v>
          </cell>
          <cell r="H2081">
            <v>0</v>
          </cell>
          <cell r="I2081">
            <v>22</v>
          </cell>
          <cell r="J2081">
            <v>107</v>
          </cell>
          <cell r="K2081">
            <v>1770</v>
          </cell>
        </row>
        <row r="2082">
          <cell r="B2082" t="str">
            <v>250101</v>
          </cell>
          <cell r="C2082">
            <v>20492</v>
          </cell>
          <cell r="D2082">
            <v>3838</v>
          </cell>
          <cell r="E2082">
            <v>778</v>
          </cell>
          <cell r="F2082">
            <v>391</v>
          </cell>
          <cell r="G2082">
            <v>7846</v>
          </cell>
          <cell r="H2082">
            <v>6</v>
          </cell>
          <cell r="I2082">
            <v>891</v>
          </cell>
          <cell r="J2082">
            <v>1461</v>
          </cell>
          <cell r="K2082">
            <v>35703</v>
          </cell>
        </row>
        <row r="2083">
          <cell r="B2083" t="str">
            <v>250102</v>
          </cell>
          <cell r="C2083">
            <v>1807</v>
          </cell>
          <cell r="D2083">
            <v>1053</v>
          </cell>
          <cell r="E2083">
            <v>244</v>
          </cell>
          <cell r="F2083">
            <v>8</v>
          </cell>
          <cell r="G2083">
            <v>924</v>
          </cell>
          <cell r="H2083">
            <v>16</v>
          </cell>
          <cell r="I2083">
            <v>184</v>
          </cell>
          <cell r="J2083">
            <v>122</v>
          </cell>
          <cell r="K2083">
            <v>4358</v>
          </cell>
        </row>
        <row r="2084">
          <cell r="B2084" t="str">
            <v>250103</v>
          </cell>
          <cell r="C2084">
            <v>272</v>
          </cell>
          <cell r="D2084">
            <v>179</v>
          </cell>
          <cell r="E2084">
            <v>61</v>
          </cell>
          <cell r="F2084">
            <v>5</v>
          </cell>
          <cell r="G2084">
            <v>584</v>
          </cell>
          <cell r="H2084">
            <v>0</v>
          </cell>
          <cell r="I2084">
            <v>1216</v>
          </cell>
          <cell r="J2084">
            <v>7</v>
          </cell>
          <cell r="K2084">
            <v>2324</v>
          </cell>
        </row>
        <row r="2085">
          <cell r="B2085" t="str">
            <v>250104</v>
          </cell>
          <cell r="C2085">
            <v>264</v>
          </cell>
          <cell r="D2085">
            <v>64</v>
          </cell>
          <cell r="E2085">
            <v>208</v>
          </cell>
          <cell r="F2085">
            <v>2</v>
          </cell>
          <cell r="G2085">
            <v>878</v>
          </cell>
          <cell r="H2085">
            <v>3</v>
          </cell>
          <cell r="I2085">
            <v>1134</v>
          </cell>
          <cell r="J2085">
            <v>59</v>
          </cell>
          <cell r="K2085">
            <v>2612</v>
          </cell>
        </row>
        <row r="2086">
          <cell r="B2086" t="str">
            <v>250105</v>
          </cell>
          <cell r="C2086">
            <v>8960</v>
          </cell>
          <cell r="D2086">
            <v>4552</v>
          </cell>
          <cell r="E2086">
            <v>770</v>
          </cell>
          <cell r="F2086">
            <v>135</v>
          </cell>
          <cell r="G2086">
            <v>8372</v>
          </cell>
          <cell r="H2086">
            <v>5</v>
          </cell>
          <cell r="I2086">
            <v>137</v>
          </cell>
          <cell r="J2086">
            <v>1603</v>
          </cell>
          <cell r="K2086">
            <v>24534</v>
          </cell>
        </row>
        <row r="2087">
          <cell r="B2087" t="str">
            <v>250106</v>
          </cell>
          <cell r="C2087">
            <v>519</v>
          </cell>
          <cell r="D2087">
            <v>186</v>
          </cell>
          <cell r="E2087">
            <v>190</v>
          </cell>
          <cell r="F2087">
            <v>2</v>
          </cell>
          <cell r="G2087">
            <v>63</v>
          </cell>
          <cell r="H2087">
            <v>3</v>
          </cell>
          <cell r="I2087">
            <v>234</v>
          </cell>
          <cell r="J2087">
            <v>88</v>
          </cell>
          <cell r="K2087">
            <v>1285</v>
          </cell>
        </row>
        <row r="2088">
          <cell r="B2088" t="str">
            <v>250107</v>
          </cell>
          <cell r="C2088">
            <v>10285</v>
          </cell>
          <cell r="D2088">
            <v>2672</v>
          </cell>
          <cell r="E2088">
            <v>409</v>
          </cell>
          <cell r="F2088">
            <v>130</v>
          </cell>
          <cell r="G2088">
            <v>4652</v>
          </cell>
          <cell r="H2088">
            <v>7</v>
          </cell>
          <cell r="I2088">
            <v>149</v>
          </cell>
          <cell r="J2088">
            <v>836</v>
          </cell>
          <cell r="K2088">
            <v>19140</v>
          </cell>
        </row>
        <row r="2089">
          <cell r="B2089" t="str">
            <v>250201</v>
          </cell>
          <cell r="C2089">
            <v>2346</v>
          </cell>
          <cell r="D2089">
            <v>1279</v>
          </cell>
          <cell r="E2089">
            <v>371</v>
          </cell>
          <cell r="F2089">
            <v>4</v>
          </cell>
          <cell r="G2089">
            <v>739</v>
          </cell>
          <cell r="H2089">
            <v>210</v>
          </cell>
          <cell r="I2089">
            <v>2827</v>
          </cell>
          <cell r="J2089">
            <v>128</v>
          </cell>
          <cell r="K2089">
            <v>7904</v>
          </cell>
        </row>
        <row r="2090">
          <cell r="B2090" t="str">
            <v>250202</v>
          </cell>
          <cell r="C2090">
            <v>599</v>
          </cell>
          <cell r="D2090">
            <v>94</v>
          </cell>
          <cell r="E2090">
            <v>213</v>
          </cell>
          <cell r="F2090">
            <v>3</v>
          </cell>
          <cell r="G2090">
            <v>189</v>
          </cell>
          <cell r="H2090">
            <v>12</v>
          </cell>
          <cell r="I2090">
            <v>589</v>
          </cell>
          <cell r="J2090">
            <v>11</v>
          </cell>
          <cell r="K2090">
            <v>1710</v>
          </cell>
        </row>
        <row r="2091">
          <cell r="B2091" t="str">
            <v>250203</v>
          </cell>
          <cell r="C2091">
            <v>203</v>
          </cell>
          <cell r="D2091">
            <v>125</v>
          </cell>
          <cell r="E2091">
            <v>36</v>
          </cell>
          <cell r="F2091">
            <v>1</v>
          </cell>
          <cell r="G2091">
            <v>498</v>
          </cell>
          <cell r="H2091">
            <v>7</v>
          </cell>
          <cell r="I2091">
            <v>1131</v>
          </cell>
          <cell r="J2091">
            <v>27</v>
          </cell>
          <cell r="K2091">
            <v>2028</v>
          </cell>
        </row>
        <row r="2092">
          <cell r="B2092" t="str">
            <v>250204</v>
          </cell>
          <cell r="C2092">
            <v>5</v>
          </cell>
          <cell r="D2092">
            <v>3</v>
          </cell>
          <cell r="E2092">
            <v>17</v>
          </cell>
          <cell r="F2092">
            <v>1</v>
          </cell>
          <cell r="G2092">
            <v>245</v>
          </cell>
          <cell r="H2092">
            <v>14</v>
          </cell>
          <cell r="I2092">
            <v>196</v>
          </cell>
          <cell r="J2092">
            <v>6</v>
          </cell>
          <cell r="K2092">
            <v>487</v>
          </cell>
        </row>
        <row r="2093">
          <cell r="B2093" t="str">
            <v>250301</v>
          </cell>
          <cell r="C2093">
            <v>3789</v>
          </cell>
          <cell r="D2093">
            <v>908</v>
          </cell>
          <cell r="E2093">
            <v>383</v>
          </cell>
          <cell r="F2093">
            <v>15</v>
          </cell>
          <cell r="G2093">
            <v>1212</v>
          </cell>
          <cell r="H2093">
            <v>113</v>
          </cell>
          <cell r="I2093">
            <v>1006</v>
          </cell>
          <cell r="J2093">
            <v>115</v>
          </cell>
          <cell r="K2093">
            <v>7541</v>
          </cell>
        </row>
        <row r="2094">
          <cell r="B2094" t="str">
            <v>250302</v>
          </cell>
          <cell r="C2094">
            <v>1192</v>
          </cell>
          <cell r="D2094">
            <v>369</v>
          </cell>
          <cell r="E2094">
            <v>111</v>
          </cell>
          <cell r="F2094">
            <v>0</v>
          </cell>
          <cell r="G2094">
            <v>179</v>
          </cell>
          <cell r="H2094">
            <v>14</v>
          </cell>
          <cell r="I2094">
            <v>618</v>
          </cell>
          <cell r="J2094">
            <v>8</v>
          </cell>
          <cell r="K2094">
            <v>2491</v>
          </cell>
        </row>
        <row r="2095">
          <cell r="B2095" t="str">
            <v>250303</v>
          </cell>
          <cell r="C2095">
            <v>434</v>
          </cell>
          <cell r="D2095">
            <v>113</v>
          </cell>
          <cell r="E2095">
            <v>61</v>
          </cell>
          <cell r="F2095">
            <v>32</v>
          </cell>
          <cell r="G2095">
            <v>806</v>
          </cell>
          <cell r="H2095">
            <v>10</v>
          </cell>
          <cell r="I2095">
            <v>253</v>
          </cell>
          <cell r="J2095">
            <v>130</v>
          </cell>
          <cell r="K2095">
            <v>1839</v>
          </cell>
        </row>
        <row r="2096">
          <cell r="B2096" t="str">
            <v>250304</v>
          </cell>
          <cell r="C2096">
            <v>998</v>
          </cell>
          <cell r="D2096">
            <v>345</v>
          </cell>
          <cell r="E2096">
            <v>171</v>
          </cell>
          <cell r="F2096">
            <v>6</v>
          </cell>
          <cell r="G2096">
            <v>239</v>
          </cell>
          <cell r="H2096">
            <v>4</v>
          </cell>
          <cell r="I2096">
            <v>105</v>
          </cell>
          <cell r="J2096">
            <v>14</v>
          </cell>
          <cell r="K2096">
            <v>1882</v>
          </cell>
        </row>
        <row r="2097">
          <cell r="B2097" t="str">
            <v>250305</v>
          </cell>
          <cell r="C2097">
            <v>819</v>
          </cell>
          <cell r="D2097">
            <v>207</v>
          </cell>
          <cell r="E2097">
            <v>53</v>
          </cell>
          <cell r="F2097">
            <v>1</v>
          </cell>
          <cell r="G2097">
            <v>85</v>
          </cell>
          <cell r="H2097">
            <v>7</v>
          </cell>
          <cell r="I2097">
            <v>67</v>
          </cell>
          <cell r="J2097">
            <v>12</v>
          </cell>
          <cell r="K2097">
            <v>1251</v>
          </cell>
        </row>
        <row r="2098">
          <cell r="B2098" t="str">
            <v>250401</v>
          </cell>
          <cell r="C2098">
            <v>2</v>
          </cell>
          <cell r="D2098">
            <v>24</v>
          </cell>
          <cell r="E2098">
            <v>1</v>
          </cell>
          <cell r="F2098">
            <v>1</v>
          </cell>
          <cell r="G2098">
            <v>459</v>
          </cell>
          <cell r="H2098">
            <v>8</v>
          </cell>
          <cell r="I2098">
            <v>163</v>
          </cell>
          <cell r="J2098">
            <v>25</v>
          </cell>
          <cell r="K2098">
            <v>683</v>
          </cell>
        </row>
      </sheetData>
      <sheetData sheetId="1"/>
      <sheetData sheetId="2"/>
      <sheetData sheetId="3">
        <row r="1">
          <cell r="C1" t="str">
            <v>Si tiene servicio de agua todos los días de la semana</v>
          </cell>
          <cell r="D1" t="str">
            <v>No tiene servicio de agua todos los días de la semana</v>
          </cell>
          <cell r="E1" t="str">
            <v>Total</v>
          </cell>
          <cell r="F1" t="str">
            <v>COUNTER</v>
          </cell>
        </row>
        <row r="2">
          <cell r="B2" t="str">
            <v>01</v>
          </cell>
          <cell r="C2">
            <v>59096</v>
          </cell>
          <cell r="D2">
            <v>18389</v>
          </cell>
          <cell r="E2">
            <v>77485</v>
          </cell>
          <cell r="F2">
            <v>77486</v>
          </cell>
        </row>
        <row r="3">
          <cell r="B3" t="str">
            <v>02</v>
          </cell>
          <cell r="C3">
            <v>217996</v>
          </cell>
          <cell r="D3">
            <v>27816</v>
          </cell>
          <cell r="E3">
            <v>245812</v>
          </cell>
          <cell r="F3">
            <v>245812</v>
          </cell>
        </row>
        <row r="4">
          <cell r="B4" t="str">
            <v>03</v>
          </cell>
          <cell r="C4">
            <v>94528</v>
          </cell>
          <cell r="D4">
            <v>12790</v>
          </cell>
          <cell r="E4">
            <v>107318</v>
          </cell>
          <cell r="F4">
            <v>107318</v>
          </cell>
        </row>
        <row r="5">
          <cell r="B5" t="str">
            <v>04</v>
          </cell>
          <cell r="C5">
            <v>295056</v>
          </cell>
          <cell r="D5">
            <v>43447</v>
          </cell>
          <cell r="E5">
            <v>338503</v>
          </cell>
          <cell r="F5">
            <v>338503</v>
          </cell>
        </row>
        <row r="6">
          <cell r="B6" t="str">
            <v>05</v>
          </cell>
          <cell r="C6">
            <v>130636</v>
          </cell>
          <cell r="D6">
            <v>20032</v>
          </cell>
          <cell r="E6">
            <v>150668</v>
          </cell>
          <cell r="F6">
            <v>150668</v>
          </cell>
        </row>
        <row r="7">
          <cell r="B7" t="str">
            <v>06</v>
          </cell>
          <cell r="C7">
            <v>246849</v>
          </cell>
          <cell r="D7">
            <v>45930</v>
          </cell>
          <cell r="E7">
            <v>292779</v>
          </cell>
          <cell r="F7">
            <v>292779</v>
          </cell>
        </row>
        <row r="8">
          <cell r="B8" t="str">
            <v>07</v>
          </cell>
          <cell r="C8">
            <v>216761</v>
          </cell>
          <cell r="D8">
            <v>14696</v>
          </cell>
          <cell r="E8">
            <v>231457</v>
          </cell>
          <cell r="F8">
            <v>231457</v>
          </cell>
        </row>
        <row r="9">
          <cell r="B9" t="str">
            <v>08</v>
          </cell>
          <cell r="C9">
            <v>235917</v>
          </cell>
          <cell r="D9">
            <v>34833</v>
          </cell>
          <cell r="E9">
            <v>270750</v>
          </cell>
          <cell r="F9">
            <v>270750</v>
          </cell>
        </row>
        <row r="10">
          <cell r="B10" t="str">
            <v>09</v>
          </cell>
          <cell r="C10">
            <v>71231</v>
          </cell>
          <cell r="D10">
            <v>10721</v>
          </cell>
          <cell r="E10">
            <v>81952</v>
          </cell>
          <cell r="F10">
            <v>81952</v>
          </cell>
        </row>
        <row r="11">
          <cell r="B11" t="str">
            <v>10</v>
          </cell>
          <cell r="C11">
            <v>105498</v>
          </cell>
          <cell r="D11">
            <v>19296</v>
          </cell>
          <cell r="E11">
            <v>124794</v>
          </cell>
          <cell r="F11">
            <v>124795</v>
          </cell>
        </row>
        <row r="12">
          <cell r="B12" t="str">
            <v>11</v>
          </cell>
          <cell r="C12">
            <v>131539</v>
          </cell>
          <cell r="D12">
            <v>61490</v>
          </cell>
          <cell r="E12">
            <v>193029</v>
          </cell>
          <cell r="F12">
            <v>193030</v>
          </cell>
        </row>
        <row r="13">
          <cell r="B13" t="str">
            <v>12</v>
          </cell>
          <cell r="C13">
            <v>223483</v>
          </cell>
          <cell r="D13">
            <v>36813</v>
          </cell>
          <cell r="E13">
            <v>260296</v>
          </cell>
          <cell r="F13">
            <v>260296</v>
          </cell>
        </row>
        <row r="14">
          <cell r="B14" t="str">
            <v>13</v>
          </cell>
          <cell r="C14">
            <v>301271</v>
          </cell>
          <cell r="D14">
            <v>73329</v>
          </cell>
          <cell r="E14">
            <v>374600</v>
          </cell>
          <cell r="F14">
            <v>374600</v>
          </cell>
        </row>
        <row r="15">
          <cell r="B15" t="str">
            <v>14</v>
          </cell>
          <cell r="C15">
            <v>230086</v>
          </cell>
          <cell r="D15">
            <v>21068</v>
          </cell>
          <cell r="E15">
            <v>251154</v>
          </cell>
          <cell r="F15">
            <v>251154</v>
          </cell>
        </row>
        <row r="16">
          <cell r="B16" t="str">
            <v>15</v>
          </cell>
          <cell r="C16">
            <v>2009593</v>
          </cell>
          <cell r="D16">
            <v>179999</v>
          </cell>
          <cell r="E16">
            <v>2189592</v>
          </cell>
          <cell r="F16">
            <v>2189592</v>
          </cell>
        </row>
        <row r="17">
          <cell r="B17" t="str">
            <v>16</v>
          </cell>
          <cell r="C17">
            <v>86518</v>
          </cell>
          <cell r="D17">
            <v>16240</v>
          </cell>
          <cell r="E17">
            <v>102758</v>
          </cell>
          <cell r="F17">
            <v>102759</v>
          </cell>
        </row>
        <row r="18">
          <cell r="B18" t="str">
            <v>17</v>
          </cell>
          <cell r="C18">
            <v>26884</v>
          </cell>
          <cell r="D18">
            <v>2831</v>
          </cell>
          <cell r="E18">
            <v>29715</v>
          </cell>
          <cell r="F18">
            <v>29715</v>
          </cell>
        </row>
        <row r="19">
          <cell r="B19" t="str">
            <v>18</v>
          </cell>
          <cell r="C19">
            <v>44423</v>
          </cell>
          <cell r="D19">
            <v>5143</v>
          </cell>
          <cell r="E19">
            <v>49566</v>
          </cell>
          <cell r="F19">
            <v>49566</v>
          </cell>
        </row>
        <row r="20">
          <cell r="B20" t="str">
            <v>19</v>
          </cell>
          <cell r="C20">
            <v>29731</v>
          </cell>
          <cell r="D20">
            <v>14709</v>
          </cell>
          <cell r="E20">
            <v>44440</v>
          </cell>
          <cell r="F20">
            <v>44440</v>
          </cell>
        </row>
        <row r="21">
          <cell r="B21" t="str">
            <v>20</v>
          </cell>
          <cell r="C21">
            <v>248141</v>
          </cell>
          <cell r="D21">
            <v>111907</v>
          </cell>
          <cell r="E21">
            <v>360048</v>
          </cell>
          <cell r="F21">
            <v>360048</v>
          </cell>
        </row>
        <row r="22">
          <cell r="B22" t="str">
            <v>21</v>
          </cell>
          <cell r="C22">
            <v>176164</v>
          </cell>
          <cell r="D22">
            <v>30979</v>
          </cell>
          <cell r="E22">
            <v>207143</v>
          </cell>
          <cell r="F22">
            <v>207145</v>
          </cell>
        </row>
        <row r="23">
          <cell r="B23" t="str">
            <v>22</v>
          </cell>
          <cell r="C23">
            <v>144601</v>
          </cell>
          <cell r="D23">
            <v>22469</v>
          </cell>
          <cell r="E23">
            <v>167070</v>
          </cell>
          <cell r="F23">
            <v>167070</v>
          </cell>
        </row>
        <row r="24">
          <cell r="B24" t="str">
            <v>23</v>
          </cell>
          <cell r="C24">
            <v>81307</v>
          </cell>
          <cell r="D24">
            <v>7097</v>
          </cell>
          <cell r="E24">
            <v>88404</v>
          </cell>
          <cell r="F24">
            <v>88404</v>
          </cell>
        </row>
        <row r="25">
          <cell r="B25" t="str">
            <v>24</v>
          </cell>
          <cell r="C25">
            <v>31193</v>
          </cell>
          <cell r="D25">
            <v>19663</v>
          </cell>
          <cell r="E25">
            <v>50856</v>
          </cell>
          <cell r="F25">
            <v>50856</v>
          </cell>
        </row>
        <row r="26">
          <cell r="B26" t="str">
            <v>25</v>
          </cell>
          <cell r="C26">
            <v>66761</v>
          </cell>
          <cell r="D26">
            <v>6313</v>
          </cell>
          <cell r="E26">
            <v>73074</v>
          </cell>
          <cell r="F26">
            <v>73074</v>
          </cell>
        </row>
        <row r="27">
          <cell r="B27" t="str">
            <v>Código</v>
          </cell>
          <cell r="C27" t="str">
            <v>Si tiene servicio de agua todos los días de la semana</v>
          </cell>
          <cell r="D27" t="str">
            <v>No tiene servicio de agua todos los días de la semana</v>
          </cell>
          <cell r="E27" t="str">
            <v>Total</v>
          </cell>
          <cell r="F27" t="str">
            <v>COUNTER</v>
          </cell>
        </row>
        <row r="28">
          <cell r="B28" t="str">
            <v>0101</v>
          </cell>
          <cell r="C28">
            <v>11414</v>
          </cell>
          <cell r="D28">
            <v>988</v>
          </cell>
          <cell r="E28">
            <v>12402</v>
          </cell>
          <cell r="F28">
            <v>12402</v>
          </cell>
        </row>
        <row r="29">
          <cell r="B29" t="str">
            <v>0102</v>
          </cell>
          <cell r="C29">
            <v>10746</v>
          </cell>
          <cell r="D29">
            <v>3368</v>
          </cell>
          <cell r="E29">
            <v>14114</v>
          </cell>
          <cell r="F29">
            <v>14115</v>
          </cell>
        </row>
        <row r="30">
          <cell r="B30" t="str">
            <v>0103</v>
          </cell>
          <cell r="C30">
            <v>5735</v>
          </cell>
          <cell r="D30">
            <v>534</v>
          </cell>
          <cell r="E30">
            <v>6269</v>
          </cell>
          <cell r="F30">
            <v>6269</v>
          </cell>
        </row>
        <row r="31">
          <cell r="B31" t="str">
            <v>0104</v>
          </cell>
          <cell r="C31">
            <v>2356</v>
          </cell>
          <cell r="D31">
            <v>479</v>
          </cell>
          <cell r="E31">
            <v>2835</v>
          </cell>
          <cell r="F31">
            <v>2835</v>
          </cell>
        </row>
        <row r="32">
          <cell r="B32" t="str">
            <v>0105</v>
          </cell>
          <cell r="C32">
            <v>9718</v>
          </cell>
          <cell r="D32">
            <v>1658</v>
          </cell>
          <cell r="E32">
            <v>11376</v>
          </cell>
          <cell r="F32">
            <v>11376</v>
          </cell>
        </row>
        <row r="33">
          <cell r="B33" t="str">
            <v>0106</v>
          </cell>
          <cell r="C33">
            <v>5365</v>
          </cell>
          <cell r="D33">
            <v>659</v>
          </cell>
          <cell r="E33">
            <v>6024</v>
          </cell>
          <cell r="F33">
            <v>6024</v>
          </cell>
        </row>
        <row r="34">
          <cell r="B34" t="str">
            <v>0107</v>
          </cell>
          <cell r="C34">
            <v>13762</v>
          </cell>
          <cell r="D34">
            <v>10703</v>
          </cell>
          <cell r="E34">
            <v>24465</v>
          </cell>
          <cell r="F34">
            <v>24465</v>
          </cell>
        </row>
        <row r="35">
          <cell r="B35" t="str">
            <v>0201</v>
          </cell>
          <cell r="C35">
            <v>35055</v>
          </cell>
          <cell r="D35">
            <v>4053</v>
          </cell>
          <cell r="E35">
            <v>39108</v>
          </cell>
          <cell r="F35">
            <v>39108</v>
          </cell>
        </row>
        <row r="36">
          <cell r="B36" t="str">
            <v>0202</v>
          </cell>
          <cell r="C36">
            <v>1389</v>
          </cell>
          <cell r="D36">
            <v>112</v>
          </cell>
          <cell r="E36">
            <v>1501</v>
          </cell>
          <cell r="F36">
            <v>1501</v>
          </cell>
        </row>
        <row r="37">
          <cell r="B37" t="str">
            <v>0203</v>
          </cell>
          <cell r="C37">
            <v>2863</v>
          </cell>
          <cell r="D37">
            <v>589</v>
          </cell>
          <cell r="E37">
            <v>3452</v>
          </cell>
          <cell r="F37">
            <v>3452</v>
          </cell>
        </row>
        <row r="38">
          <cell r="B38" t="str">
            <v>0204</v>
          </cell>
          <cell r="C38">
            <v>1908</v>
          </cell>
          <cell r="D38">
            <v>181</v>
          </cell>
          <cell r="E38">
            <v>2089</v>
          </cell>
          <cell r="F38">
            <v>2089</v>
          </cell>
        </row>
        <row r="39">
          <cell r="B39" t="str">
            <v>0205</v>
          </cell>
          <cell r="C39">
            <v>4936</v>
          </cell>
          <cell r="D39">
            <v>583</v>
          </cell>
          <cell r="E39">
            <v>5519</v>
          </cell>
          <cell r="F39">
            <v>5519</v>
          </cell>
        </row>
        <row r="40">
          <cell r="B40" t="str">
            <v>0206</v>
          </cell>
          <cell r="C40">
            <v>10346</v>
          </cell>
          <cell r="D40">
            <v>1067</v>
          </cell>
          <cell r="E40">
            <v>11413</v>
          </cell>
          <cell r="F40">
            <v>11413</v>
          </cell>
        </row>
        <row r="41">
          <cell r="B41" t="str">
            <v>0207</v>
          </cell>
          <cell r="C41">
            <v>3511</v>
          </cell>
          <cell r="D41">
            <v>995</v>
          </cell>
          <cell r="E41">
            <v>4506</v>
          </cell>
          <cell r="F41">
            <v>4506</v>
          </cell>
        </row>
        <row r="42">
          <cell r="B42" t="str">
            <v>0208</v>
          </cell>
          <cell r="C42">
            <v>8848</v>
          </cell>
          <cell r="D42">
            <v>2183</v>
          </cell>
          <cell r="E42">
            <v>11031</v>
          </cell>
          <cell r="F42">
            <v>11031</v>
          </cell>
        </row>
        <row r="43">
          <cell r="B43" t="str">
            <v>0209</v>
          </cell>
          <cell r="C43">
            <v>1503</v>
          </cell>
          <cell r="D43">
            <v>119</v>
          </cell>
          <cell r="E43">
            <v>1622</v>
          </cell>
          <cell r="F43">
            <v>1622</v>
          </cell>
        </row>
        <row r="44">
          <cell r="B44" t="str">
            <v>0210</v>
          </cell>
          <cell r="C44">
            <v>11693</v>
          </cell>
          <cell r="D44">
            <v>2664</v>
          </cell>
          <cell r="E44">
            <v>14357</v>
          </cell>
          <cell r="F44">
            <v>14357</v>
          </cell>
        </row>
        <row r="45">
          <cell r="B45" t="str">
            <v>0211</v>
          </cell>
          <cell r="C45">
            <v>5937</v>
          </cell>
          <cell r="D45">
            <v>1068</v>
          </cell>
          <cell r="E45">
            <v>7005</v>
          </cell>
          <cell r="F45">
            <v>7005</v>
          </cell>
        </row>
        <row r="46">
          <cell r="B46" t="str">
            <v>0212</v>
          </cell>
          <cell r="C46">
            <v>10837</v>
          </cell>
          <cell r="D46">
            <v>799</v>
          </cell>
          <cell r="E46">
            <v>11636</v>
          </cell>
          <cell r="F46">
            <v>11636</v>
          </cell>
        </row>
        <row r="47">
          <cell r="B47" t="str">
            <v>0213</v>
          </cell>
          <cell r="C47">
            <v>2854</v>
          </cell>
          <cell r="D47">
            <v>574</v>
          </cell>
          <cell r="E47">
            <v>3428</v>
          </cell>
          <cell r="F47">
            <v>3428</v>
          </cell>
        </row>
        <row r="48">
          <cell r="B48" t="str">
            <v>0214</v>
          </cell>
          <cell r="C48">
            <v>1435</v>
          </cell>
          <cell r="D48">
            <v>261</v>
          </cell>
          <cell r="E48">
            <v>1696</v>
          </cell>
          <cell r="F48">
            <v>1696</v>
          </cell>
        </row>
        <row r="49">
          <cell r="B49" t="str">
            <v>0215</v>
          </cell>
          <cell r="C49">
            <v>4733</v>
          </cell>
          <cell r="D49">
            <v>667</v>
          </cell>
          <cell r="E49">
            <v>5400</v>
          </cell>
          <cell r="F49">
            <v>5400</v>
          </cell>
        </row>
        <row r="50">
          <cell r="B50" t="str">
            <v>0216</v>
          </cell>
          <cell r="C50">
            <v>4951</v>
          </cell>
          <cell r="D50">
            <v>999</v>
          </cell>
          <cell r="E50">
            <v>5950</v>
          </cell>
          <cell r="F50">
            <v>5950</v>
          </cell>
        </row>
        <row r="51">
          <cell r="B51" t="str">
            <v>0217</v>
          </cell>
          <cell r="C51">
            <v>3388</v>
          </cell>
          <cell r="D51">
            <v>480</v>
          </cell>
          <cell r="E51">
            <v>3868</v>
          </cell>
          <cell r="F51">
            <v>3868</v>
          </cell>
        </row>
        <row r="52">
          <cell r="B52" t="str">
            <v>0218</v>
          </cell>
          <cell r="C52">
            <v>85305</v>
          </cell>
          <cell r="D52">
            <v>8878</v>
          </cell>
          <cell r="E52">
            <v>94183</v>
          </cell>
          <cell r="F52">
            <v>94183</v>
          </cell>
        </row>
        <row r="53">
          <cell r="B53" t="str">
            <v>0219</v>
          </cell>
          <cell r="C53">
            <v>5149</v>
          </cell>
          <cell r="D53">
            <v>706</v>
          </cell>
          <cell r="E53">
            <v>5855</v>
          </cell>
          <cell r="F53">
            <v>5855</v>
          </cell>
        </row>
        <row r="54">
          <cell r="B54" t="str">
            <v>0220</v>
          </cell>
          <cell r="C54">
            <v>11355</v>
          </cell>
          <cell r="D54">
            <v>838</v>
          </cell>
          <cell r="E54">
            <v>12193</v>
          </cell>
          <cell r="F54">
            <v>12193</v>
          </cell>
        </row>
        <row r="55">
          <cell r="B55" t="str">
            <v>0301</v>
          </cell>
          <cell r="C55">
            <v>27964</v>
          </cell>
          <cell r="D55">
            <v>2580</v>
          </cell>
          <cell r="E55">
            <v>30544</v>
          </cell>
          <cell r="F55">
            <v>30544</v>
          </cell>
        </row>
        <row r="56">
          <cell r="B56" t="str">
            <v>0302</v>
          </cell>
          <cell r="C56">
            <v>32930</v>
          </cell>
          <cell r="D56">
            <v>4365</v>
          </cell>
          <cell r="E56">
            <v>37295</v>
          </cell>
          <cell r="F56">
            <v>37295</v>
          </cell>
        </row>
        <row r="57">
          <cell r="B57" t="str">
            <v>0303</v>
          </cell>
          <cell r="C57">
            <v>2870</v>
          </cell>
          <cell r="D57">
            <v>201</v>
          </cell>
          <cell r="E57">
            <v>3071</v>
          </cell>
          <cell r="F57">
            <v>3071</v>
          </cell>
        </row>
        <row r="58">
          <cell r="B58" t="str">
            <v>0304</v>
          </cell>
          <cell r="C58">
            <v>6580</v>
          </cell>
          <cell r="D58">
            <v>755</v>
          </cell>
          <cell r="E58">
            <v>7335</v>
          </cell>
          <cell r="F58">
            <v>7335</v>
          </cell>
        </row>
        <row r="59">
          <cell r="B59" t="str">
            <v>0305</v>
          </cell>
          <cell r="C59">
            <v>8698</v>
          </cell>
          <cell r="D59">
            <v>2891</v>
          </cell>
          <cell r="E59">
            <v>11589</v>
          </cell>
          <cell r="F59">
            <v>11589</v>
          </cell>
        </row>
        <row r="60">
          <cell r="B60" t="str">
            <v>0306</v>
          </cell>
          <cell r="C60">
            <v>10511</v>
          </cell>
          <cell r="D60">
            <v>1555</v>
          </cell>
          <cell r="E60">
            <v>12066</v>
          </cell>
          <cell r="F60">
            <v>12066</v>
          </cell>
        </row>
        <row r="61">
          <cell r="B61" t="str">
            <v>0307</v>
          </cell>
          <cell r="C61">
            <v>4975</v>
          </cell>
          <cell r="D61">
            <v>443</v>
          </cell>
          <cell r="E61">
            <v>5418</v>
          </cell>
          <cell r="F61">
            <v>5418</v>
          </cell>
        </row>
        <row r="62">
          <cell r="B62" t="str">
            <v>0401</v>
          </cell>
          <cell r="C62">
            <v>237398</v>
          </cell>
          <cell r="D62">
            <v>30831</v>
          </cell>
          <cell r="E62">
            <v>268229</v>
          </cell>
          <cell r="F62">
            <v>268229</v>
          </cell>
        </row>
        <row r="63">
          <cell r="B63" t="str">
            <v>0402</v>
          </cell>
          <cell r="C63">
            <v>10167</v>
          </cell>
          <cell r="D63">
            <v>4206</v>
          </cell>
          <cell r="E63">
            <v>14373</v>
          </cell>
          <cell r="F63">
            <v>14373</v>
          </cell>
        </row>
        <row r="64">
          <cell r="B64" t="str">
            <v>0403</v>
          </cell>
          <cell r="C64">
            <v>4189</v>
          </cell>
          <cell r="D64">
            <v>3522</v>
          </cell>
          <cell r="E64">
            <v>7711</v>
          </cell>
          <cell r="F64">
            <v>7711</v>
          </cell>
        </row>
        <row r="65">
          <cell r="B65" t="str">
            <v>0404</v>
          </cell>
          <cell r="C65">
            <v>7748</v>
          </cell>
          <cell r="D65">
            <v>932</v>
          </cell>
          <cell r="E65">
            <v>8680</v>
          </cell>
          <cell r="F65">
            <v>8680</v>
          </cell>
        </row>
        <row r="66">
          <cell r="B66" t="str">
            <v>0405</v>
          </cell>
          <cell r="C66">
            <v>17902</v>
          </cell>
          <cell r="D66">
            <v>1803</v>
          </cell>
          <cell r="E66">
            <v>19705</v>
          </cell>
          <cell r="F66">
            <v>19705</v>
          </cell>
        </row>
        <row r="67">
          <cell r="B67" t="str">
            <v>0406</v>
          </cell>
          <cell r="C67">
            <v>2531</v>
          </cell>
          <cell r="D67">
            <v>333</v>
          </cell>
          <cell r="E67">
            <v>2864</v>
          </cell>
          <cell r="F67">
            <v>2864</v>
          </cell>
        </row>
        <row r="68">
          <cell r="B68" t="str">
            <v>0407</v>
          </cell>
          <cell r="C68">
            <v>12113</v>
          </cell>
          <cell r="D68">
            <v>1655</v>
          </cell>
          <cell r="E68">
            <v>13768</v>
          </cell>
          <cell r="F68">
            <v>13768</v>
          </cell>
        </row>
        <row r="69">
          <cell r="B69" t="str">
            <v>0408</v>
          </cell>
          <cell r="C69">
            <v>3008</v>
          </cell>
          <cell r="D69">
            <v>165</v>
          </cell>
          <cell r="E69">
            <v>3173</v>
          </cell>
          <cell r="F69">
            <v>3173</v>
          </cell>
        </row>
        <row r="70">
          <cell r="B70" t="str">
            <v>0501</v>
          </cell>
          <cell r="C70">
            <v>55042</v>
          </cell>
          <cell r="D70">
            <v>8555</v>
          </cell>
          <cell r="E70">
            <v>63597</v>
          </cell>
          <cell r="F70">
            <v>63597</v>
          </cell>
        </row>
        <row r="71">
          <cell r="B71" t="str">
            <v>0502</v>
          </cell>
          <cell r="C71">
            <v>8100</v>
          </cell>
          <cell r="D71">
            <v>663</v>
          </cell>
          <cell r="E71">
            <v>8763</v>
          </cell>
          <cell r="F71">
            <v>8763</v>
          </cell>
        </row>
        <row r="72">
          <cell r="B72" t="str">
            <v>0503</v>
          </cell>
          <cell r="C72">
            <v>2117</v>
          </cell>
          <cell r="D72">
            <v>408</v>
          </cell>
          <cell r="E72">
            <v>2525</v>
          </cell>
          <cell r="F72">
            <v>2525</v>
          </cell>
        </row>
        <row r="73">
          <cell r="B73" t="str">
            <v>0504</v>
          </cell>
          <cell r="C73">
            <v>18107</v>
          </cell>
          <cell r="D73">
            <v>2511</v>
          </cell>
          <cell r="E73">
            <v>20618</v>
          </cell>
          <cell r="F73">
            <v>20618</v>
          </cell>
        </row>
        <row r="74">
          <cell r="B74" t="str">
            <v>0505</v>
          </cell>
          <cell r="C74">
            <v>15052</v>
          </cell>
          <cell r="D74">
            <v>2657</v>
          </cell>
          <cell r="E74">
            <v>17709</v>
          </cell>
          <cell r="F74">
            <v>17709</v>
          </cell>
        </row>
        <row r="75">
          <cell r="B75" t="str">
            <v>0506</v>
          </cell>
          <cell r="C75">
            <v>12275</v>
          </cell>
          <cell r="D75">
            <v>1278</v>
          </cell>
          <cell r="E75">
            <v>13553</v>
          </cell>
          <cell r="F75">
            <v>13553</v>
          </cell>
        </row>
        <row r="76">
          <cell r="B76" t="str">
            <v>0507</v>
          </cell>
          <cell r="C76">
            <v>5089</v>
          </cell>
          <cell r="D76">
            <v>1497</v>
          </cell>
          <cell r="E76">
            <v>6586</v>
          </cell>
          <cell r="F76">
            <v>6586</v>
          </cell>
        </row>
        <row r="77">
          <cell r="B77" t="str">
            <v>0508</v>
          </cell>
          <cell r="C77">
            <v>2661</v>
          </cell>
          <cell r="D77">
            <v>193</v>
          </cell>
          <cell r="E77">
            <v>2854</v>
          </cell>
          <cell r="F77">
            <v>2854</v>
          </cell>
        </row>
        <row r="78">
          <cell r="B78" t="str">
            <v>0509</v>
          </cell>
          <cell r="C78">
            <v>2481</v>
          </cell>
          <cell r="D78">
            <v>355</v>
          </cell>
          <cell r="E78">
            <v>2836</v>
          </cell>
          <cell r="F78">
            <v>2836</v>
          </cell>
        </row>
        <row r="79">
          <cell r="B79" t="str">
            <v>0510</v>
          </cell>
          <cell r="C79">
            <v>5514</v>
          </cell>
          <cell r="D79">
            <v>901</v>
          </cell>
          <cell r="E79">
            <v>6415</v>
          </cell>
          <cell r="F79">
            <v>6415</v>
          </cell>
        </row>
        <row r="80">
          <cell r="B80" t="str">
            <v>0511</v>
          </cell>
          <cell r="C80">
            <v>4198</v>
          </cell>
          <cell r="D80">
            <v>1014</v>
          </cell>
          <cell r="E80">
            <v>5212</v>
          </cell>
          <cell r="F80">
            <v>5212</v>
          </cell>
        </row>
        <row r="81">
          <cell r="B81" t="str">
            <v>0601</v>
          </cell>
          <cell r="C81">
            <v>67809</v>
          </cell>
          <cell r="D81">
            <v>9648</v>
          </cell>
          <cell r="E81">
            <v>77457</v>
          </cell>
          <cell r="F81">
            <v>77457</v>
          </cell>
        </row>
        <row r="82">
          <cell r="B82" t="str">
            <v>0602</v>
          </cell>
          <cell r="C82">
            <v>14292</v>
          </cell>
          <cell r="D82">
            <v>2357</v>
          </cell>
          <cell r="E82">
            <v>16649</v>
          </cell>
          <cell r="F82">
            <v>16649</v>
          </cell>
        </row>
        <row r="83">
          <cell r="B83" t="str">
            <v>0603</v>
          </cell>
          <cell r="C83">
            <v>14614</v>
          </cell>
          <cell r="D83">
            <v>2272</v>
          </cell>
          <cell r="E83">
            <v>16886</v>
          </cell>
          <cell r="F83">
            <v>16886</v>
          </cell>
        </row>
        <row r="84">
          <cell r="B84" t="str">
            <v>0604</v>
          </cell>
          <cell r="C84">
            <v>22023</v>
          </cell>
          <cell r="D84">
            <v>7789</v>
          </cell>
          <cell r="E84">
            <v>29812</v>
          </cell>
          <cell r="F84">
            <v>29812</v>
          </cell>
        </row>
        <row r="85">
          <cell r="B85" t="str">
            <v>0605</v>
          </cell>
          <cell r="C85">
            <v>4944</v>
          </cell>
          <cell r="D85">
            <v>1541</v>
          </cell>
          <cell r="E85">
            <v>6485</v>
          </cell>
          <cell r="F85">
            <v>6485</v>
          </cell>
        </row>
        <row r="86">
          <cell r="B86" t="str">
            <v>0606</v>
          </cell>
          <cell r="C86">
            <v>20428</v>
          </cell>
          <cell r="D86">
            <v>4831</v>
          </cell>
          <cell r="E86">
            <v>25259</v>
          </cell>
          <cell r="F86">
            <v>25259</v>
          </cell>
        </row>
        <row r="87">
          <cell r="B87" t="str">
            <v>0607</v>
          </cell>
          <cell r="C87">
            <v>14151</v>
          </cell>
          <cell r="D87">
            <v>3939</v>
          </cell>
          <cell r="E87">
            <v>18090</v>
          </cell>
          <cell r="F87">
            <v>18090</v>
          </cell>
        </row>
        <row r="88">
          <cell r="B88" t="str">
            <v>0608</v>
          </cell>
          <cell r="C88">
            <v>34533</v>
          </cell>
          <cell r="D88">
            <v>4427</v>
          </cell>
          <cell r="E88">
            <v>38960</v>
          </cell>
          <cell r="F88">
            <v>38960</v>
          </cell>
        </row>
        <row r="89">
          <cell r="B89" t="str">
            <v>0609</v>
          </cell>
          <cell r="C89">
            <v>23509</v>
          </cell>
          <cell r="D89">
            <v>4416</v>
          </cell>
          <cell r="E89">
            <v>27925</v>
          </cell>
          <cell r="F89">
            <v>27925</v>
          </cell>
        </row>
        <row r="90">
          <cell r="B90" t="str">
            <v>0610</v>
          </cell>
          <cell r="C90">
            <v>9679</v>
          </cell>
          <cell r="D90">
            <v>1755</v>
          </cell>
          <cell r="E90">
            <v>11434</v>
          </cell>
          <cell r="F90">
            <v>11434</v>
          </cell>
        </row>
        <row r="91">
          <cell r="B91" t="str">
            <v>0611</v>
          </cell>
          <cell r="C91">
            <v>9995</v>
          </cell>
          <cell r="D91">
            <v>922</v>
          </cell>
          <cell r="E91">
            <v>10917</v>
          </cell>
          <cell r="F91">
            <v>10917</v>
          </cell>
        </row>
        <row r="92">
          <cell r="B92" t="str">
            <v>0612</v>
          </cell>
          <cell r="C92">
            <v>4452</v>
          </cell>
          <cell r="D92">
            <v>726</v>
          </cell>
          <cell r="E92">
            <v>5178</v>
          </cell>
          <cell r="F92">
            <v>5178</v>
          </cell>
        </row>
        <row r="93">
          <cell r="B93" t="str">
            <v>0613</v>
          </cell>
          <cell r="C93">
            <v>6420</v>
          </cell>
          <cell r="D93">
            <v>1307</v>
          </cell>
          <cell r="E93">
            <v>7727</v>
          </cell>
          <cell r="F93">
            <v>7727</v>
          </cell>
        </row>
        <row r="94">
          <cell r="B94" t="str">
            <v>0701</v>
          </cell>
          <cell r="C94">
            <v>216761</v>
          </cell>
          <cell r="D94">
            <v>14696</v>
          </cell>
          <cell r="E94">
            <v>231457</v>
          </cell>
          <cell r="F94">
            <v>231457</v>
          </cell>
        </row>
        <row r="95">
          <cell r="B95" t="str">
            <v>0801</v>
          </cell>
          <cell r="C95">
            <v>87337</v>
          </cell>
          <cell r="D95">
            <v>13584</v>
          </cell>
          <cell r="E95">
            <v>100921</v>
          </cell>
          <cell r="F95">
            <v>100921</v>
          </cell>
        </row>
        <row r="96">
          <cell r="B96" t="str">
            <v>0802</v>
          </cell>
          <cell r="C96">
            <v>5589</v>
          </cell>
          <cell r="D96">
            <v>472</v>
          </cell>
          <cell r="E96">
            <v>6061</v>
          </cell>
          <cell r="F96">
            <v>6061</v>
          </cell>
        </row>
        <row r="97">
          <cell r="B97" t="str">
            <v>0803</v>
          </cell>
          <cell r="C97">
            <v>11017</v>
          </cell>
          <cell r="D97">
            <v>2607</v>
          </cell>
          <cell r="E97">
            <v>13624</v>
          </cell>
          <cell r="F97">
            <v>13624</v>
          </cell>
        </row>
        <row r="98">
          <cell r="B98" t="str">
            <v>0804</v>
          </cell>
          <cell r="C98">
            <v>13124</v>
          </cell>
          <cell r="D98">
            <v>1467</v>
          </cell>
          <cell r="E98">
            <v>14591</v>
          </cell>
          <cell r="F98">
            <v>14591</v>
          </cell>
        </row>
        <row r="99">
          <cell r="B99" t="str">
            <v>0805</v>
          </cell>
          <cell r="C99">
            <v>5765</v>
          </cell>
          <cell r="D99">
            <v>509</v>
          </cell>
          <cell r="E99">
            <v>6274</v>
          </cell>
          <cell r="F99">
            <v>6274</v>
          </cell>
        </row>
        <row r="100">
          <cell r="B100" t="str">
            <v>0806</v>
          </cell>
          <cell r="C100">
            <v>22212</v>
          </cell>
          <cell r="D100">
            <v>1624</v>
          </cell>
          <cell r="E100">
            <v>23836</v>
          </cell>
          <cell r="F100">
            <v>23836</v>
          </cell>
        </row>
        <row r="101">
          <cell r="B101" t="str">
            <v>0807</v>
          </cell>
          <cell r="C101">
            <v>11079</v>
          </cell>
          <cell r="D101">
            <v>3629</v>
          </cell>
          <cell r="E101">
            <v>14708</v>
          </cell>
          <cell r="F101">
            <v>14708</v>
          </cell>
        </row>
        <row r="102">
          <cell r="B102" t="str">
            <v>0808</v>
          </cell>
          <cell r="C102">
            <v>10396</v>
          </cell>
          <cell r="D102">
            <v>1718</v>
          </cell>
          <cell r="E102">
            <v>12114</v>
          </cell>
          <cell r="F102">
            <v>12114</v>
          </cell>
        </row>
        <row r="103">
          <cell r="B103" t="str">
            <v>0809</v>
          </cell>
          <cell r="C103">
            <v>27059</v>
          </cell>
          <cell r="D103">
            <v>2211</v>
          </cell>
          <cell r="E103">
            <v>29270</v>
          </cell>
          <cell r="F103">
            <v>29270</v>
          </cell>
        </row>
        <row r="104">
          <cell r="B104" t="str">
            <v>0810</v>
          </cell>
          <cell r="C104">
            <v>6066</v>
          </cell>
          <cell r="D104">
            <v>1010</v>
          </cell>
          <cell r="E104">
            <v>7076</v>
          </cell>
          <cell r="F104">
            <v>7076</v>
          </cell>
        </row>
        <row r="105">
          <cell r="B105" t="str">
            <v>0811</v>
          </cell>
          <cell r="C105">
            <v>7181</v>
          </cell>
          <cell r="D105">
            <v>1012</v>
          </cell>
          <cell r="E105">
            <v>8193</v>
          </cell>
          <cell r="F105">
            <v>8193</v>
          </cell>
        </row>
        <row r="106">
          <cell r="B106" t="str">
            <v>0812</v>
          </cell>
          <cell r="C106">
            <v>17385</v>
          </cell>
          <cell r="D106">
            <v>2444</v>
          </cell>
          <cell r="E106">
            <v>19829</v>
          </cell>
          <cell r="F106">
            <v>19829</v>
          </cell>
        </row>
        <row r="107">
          <cell r="B107" t="str">
            <v>0813</v>
          </cell>
          <cell r="C107">
            <v>11707</v>
          </cell>
          <cell r="D107">
            <v>2546</v>
          </cell>
          <cell r="E107">
            <v>14253</v>
          </cell>
          <cell r="F107">
            <v>14253</v>
          </cell>
        </row>
        <row r="108">
          <cell r="B108" t="str">
            <v>0901</v>
          </cell>
          <cell r="C108">
            <v>24465</v>
          </cell>
          <cell r="D108">
            <v>2634</v>
          </cell>
          <cell r="E108">
            <v>27099</v>
          </cell>
          <cell r="F108">
            <v>27099</v>
          </cell>
        </row>
        <row r="109">
          <cell r="B109" t="str">
            <v>0902</v>
          </cell>
          <cell r="C109">
            <v>7303</v>
          </cell>
          <cell r="D109">
            <v>1907</v>
          </cell>
          <cell r="E109">
            <v>9210</v>
          </cell>
          <cell r="F109">
            <v>9210</v>
          </cell>
        </row>
        <row r="110">
          <cell r="B110" t="str">
            <v>0903</v>
          </cell>
          <cell r="C110">
            <v>9679</v>
          </cell>
          <cell r="D110">
            <v>1571</v>
          </cell>
          <cell r="E110">
            <v>11250</v>
          </cell>
          <cell r="F110">
            <v>11250</v>
          </cell>
        </row>
        <row r="111">
          <cell r="B111" t="str">
            <v>0904</v>
          </cell>
          <cell r="C111">
            <v>2972</v>
          </cell>
          <cell r="D111">
            <v>248</v>
          </cell>
          <cell r="E111">
            <v>3220</v>
          </cell>
          <cell r="F111">
            <v>3220</v>
          </cell>
        </row>
        <row r="112">
          <cell r="B112" t="str">
            <v>0905</v>
          </cell>
          <cell r="C112">
            <v>6631</v>
          </cell>
          <cell r="D112">
            <v>1006</v>
          </cell>
          <cell r="E112">
            <v>7637</v>
          </cell>
          <cell r="F112">
            <v>7637</v>
          </cell>
        </row>
        <row r="113">
          <cell r="B113" t="str">
            <v>0906</v>
          </cell>
          <cell r="C113">
            <v>3275</v>
          </cell>
          <cell r="D113">
            <v>590</v>
          </cell>
          <cell r="E113">
            <v>3865</v>
          </cell>
          <cell r="F113">
            <v>3865</v>
          </cell>
        </row>
        <row r="114">
          <cell r="B114" t="str">
            <v>0907</v>
          </cell>
          <cell r="C114">
            <v>16906</v>
          </cell>
          <cell r="D114">
            <v>2765</v>
          </cell>
          <cell r="E114">
            <v>19671</v>
          </cell>
          <cell r="F114">
            <v>19671</v>
          </cell>
        </row>
        <row r="115">
          <cell r="B115" t="str">
            <v>1001</v>
          </cell>
          <cell r="C115">
            <v>45529</v>
          </cell>
          <cell r="D115">
            <v>8299</v>
          </cell>
          <cell r="E115">
            <v>53828</v>
          </cell>
          <cell r="F115">
            <v>53829</v>
          </cell>
        </row>
        <row r="116">
          <cell r="B116" t="str">
            <v>1002</v>
          </cell>
          <cell r="C116">
            <v>8564</v>
          </cell>
          <cell r="D116">
            <v>2420</v>
          </cell>
          <cell r="E116">
            <v>10984</v>
          </cell>
          <cell r="F116">
            <v>10984</v>
          </cell>
        </row>
        <row r="117">
          <cell r="B117" t="str">
            <v>1003</v>
          </cell>
          <cell r="C117">
            <v>5936</v>
          </cell>
          <cell r="D117">
            <v>866</v>
          </cell>
          <cell r="E117">
            <v>6802</v>
          </cell>
          <cell r="F117">
            <v>6802</v>
          </cell>
        </row>
        <row r="118">
          <cell r="B118" t="str">
            <v>1004</v>
          </cell>
          <cell r="C118">
            <v>2749</v>
          </cell>
          <cell r="D118">
            <v>569</v>
          </cell>
          <cell r="E118">
            <v>3318</v>
          </cell>
          <cell r="F118">
            <v>3318</v>
          </cell>
        </row>
        <row r="119">
          <cell r="B119" t="str">
            <v>1005</v>
          </cell>
          <cell r="C119">
            <v>9104</v>
          </cell>
          <cell r="D119">
            <v>1456</v>
          </cell>
          <cell r="E119">
            <v>10560</v>
          </cell>
          <cell r="F119">
            <v>10560</v>
          </cell>
        </row>
        <row r="120">
          <cell r="B120" t="str">
            <v>1006</v>
          </cell>
          <cell r="C120">
            <v>16432</v>
          </cell>
          <cell r="D120">
            <v>2623</v>
          </cell>
          <cell r="E120">
            <v>19055</v>
          </cell>
          <cell r="F120">
            <v>19055</v>
          </cell>
        </row>
        <row r="121">
          <cell r="B121" t="str">
            <v>1007</v>
          </cell>
          <cell r="C121">
            <v>3827</v>
          </cell>
          <cell r="D121">
            <v>665</v>
          </cell>
          <cell r="E121">
            <v>4492</v>
          </cell>
          <cell r="F121">
            <v>4492</v>
          </cell>
        </row>
        <row r="122">
          <cell r="B122" t="str">
            <v>1008</v>
          </cell>
          <cell r="C122">
            <v>5846</v>
          </cell>
          <cell r="D122">
            <v>1016</v>
          </cell>
          <cell r="E122">
            <v>6862</v>
          </cell>
          <cell r="F122">
            <v>6862</v>
          </cell>
        </row>
        <row r="123">
          <cell r="B123" t="str">
            <v>1009</v>
          </cell>
          <cell r="C123">
            <v>1850</v>
          </cell>
          <cell r="D123">
            <v>326</v>
          </cell>
          <cell r="E123">
            <v>2176</v>
          </cell>
          <cell r="F123">
            <v>2176</v>
          </cell>
        </row>
        <row r="124">
          <cell r="B124" t="str">
            <v>1010</v>
          </cell>
          <cell r="C124">
            <v>2539</v>
          </cell>
          <cell r="D124">
            <v>578</v>
          </cell>
          <cell r="E124">
            <v>3117</v>
          </cell>
          <cell r="F124">
            <v>3117</v>
          </cell>
        </row>
        <row r="125">
          <cell r="B125" t="str">
            <v>1011</v>
          </cell>
          <cell r="C125">
            <v>3122</v>
          </cell>
          <cell r="D125">
            <v>478</v>
          </cell>
          <cell r="E125">
            <v>3600</v>
          </cell>
          <cell r="F125">
            <v>3600</v>
          </cell>
        </row>
        <row r="126">
          <cell r="B126" t="str">
            <v>1101</v>
          </cell>
          <cell r="C126">
            <v>65089</v>
          </cell>
          <cell r="D126">
            <v>26000</v>
          </cell>
          <cell r="E126">
            <v>91089</v>
          </cell>
          <cell r="F126">
            <v>91089</v>
          </cell>
        </row>
        <row r="127">
          <cell r="B127" t="str">
            <v>1102</v>
          </cell>
          <cell r="C127">
            <v>27505</v>
          </cell>
          <cell r="D127">
            <v>21260</v>
          </cell>
          <cell r="E127">
            <v>48765</v>
          </cell>
          <cell r="F127">
            <v>48765</v>
          </cell>
        </row>
        <row r="128">
          <cell r="B128" t="str">
            <v>1103</v>
          </cell>
          <cell r="C128">
            <v>11208</v>
          </cell>
          <cell r="D128">
            <v>1750</v>
          </cell>
          <cell r="E128">
            <v>12958</v>
          </cell>
          <cell r="F128">
            <v>12958</v>
          </cell>
        </row>
        <row r="129">
          <cell r="B129" t="str">
            <v>1104</v>
          </cell>
          <cell r="C129">
            <v>2097</v>
          </cell>
          <cell r="D129">
            <v>1523</v>
          </cell>
          <cell r="E129">
            <v>3620</v>
          </cell>
          <cell r="F129">
            <v>3620</v>
          </cell>
        </row>
        <row r="130">
          <cell r="B130" t="str">
            <v>1105</v>
          </cell>
          <cell r="C130">
            <v>25640</v>
          </cell>
          <cell r="D130">
            <v>10957</v>
          </cell>
          <cell r="E130">
            <v>36597</v>
          </cell>
          <cell r="F130">
            <v>36598</v>
          </cell>
        </row>
        <row r="131">
          <cell r="B131" t="str">
            <v>1201</v>
          </cell>
          <cell r="C131">
            <v>106487</v>
          </cell>
          <cell r="D131">
            <v>21494</v>
          </cell>
          <cell r="E131">
            <v>127981</v>
          </cell>
          <cell r="F131">
            <v>127981</v>
          </cell>
        </row>
        <row r="132">
          <cell r="B132" t="str">
            <v>1202</v>
          </cell>
          <cell r="C132">
            <v>11403</v>
          </cell>
          <cell r="D132">
            <v>1398</v>
          </cell>
          <cell r="E132">
            <v>12801</v>
          </cell>
          <cell r="F132">
            <v>12801</v>
          </cell>
        </row>
        <row r="133">
          <cell r="B133" t="str">
            <v>1203</v>
          </cell>
          <cell r="C133">
            <v>25918</v>
          </cell>
          <cell r="D133">
            <v>2462</v>
          </cell>
          <cell r="E133">
            <v>28380</v>
          </cell>
          <cell r="F133">
            <v>28380</v>
          </cell>
        </row>
        <row r="134">
          <cell r="B134" t="str">
            <v>1204</v>
          </cell>
          <cell r="C134">
            <v>17774</v>
          </cell>
          <cell r="D134">
            <v>2808</v>
          </cell>
          <cell r="E134">
            <v>20582</v>
          </cell>
          <cell r="F134">
            <v>20582</v>
          </cell>
        </row>
        <row r="135">
          <cell r="B135" t="str">
            <v>1205</v>
          </cell>
          <cell r="C135">
            <v>5596</v>
          </cell>
          <cell r="D135">
            <v>366</v>
          </cell>
          <cell r="E135">
            <v>5962</v>
          </cell>
          <cell r="F135">
            <v>5962</v>
          </cell>
        </row>
        <row r="136">
          <cell r="B136" t="str">
            <v>1206</v>
          </cell>
          <cell r="C136">
            <v>20434</v>
          </cell>
          <cell r="D136">
            <v>2774</v>
          </cell>
          <cell r="E136">
            <v>23208</v>
          </cell>
          <cell r="F136">
            <v>23208</v>
          </cell>
        </row>
        <row r="137">
          <cell r="B137" t="str">
            <v>1207</v>
          </cell>
          <cell r="C137">
            <v>17949</v>
          </cell>
          <cell r="D137">
            <v>2418</v>
          </cell>
          <cell r="E137">
            <v>20367</v>
          </cell>
          <cell r="F137">
            <v>20367</v>
          </cell>
        </row>
        <row r="138">
          <cell r="B138" t="str">
            <v>1208</v>
          </cell>
          <cell r="C138">
            <v>8275</v>
          </cell>
          <cell r="D138">
            <v>1086</v>
          </cell>
          <cell r="E138">
            <v>9361</v>
          </cell>
          <cell r="F138">
            <v>9361</v>
          </cell>
        </row>
        <row r="139">
          <cell r="B139" t="str">
            <v>1209</v>
          </cell>
          <cell r="C139">
            <v>9647</v>
          </cell>
          <cell r="D139">
            <v>2007</v>
          </cell>
          <cell r="E139">
            <v>11654</v>
          </cell>
          <cell r="F139">
            <v>11654</v>
          </cell>
        </row>
        <row r="140">
          <cell r="B140" t="str">
            <v>1301</v>
          </cell>
          <cell r="C140">
            <v>175450</v>
          </cell>
          <cell r="D140">
            <v>32048</v>
          </cell>
          <cell r="E140">
            <v>207498</v>
          </cell>
          <cell r="F140">
            <v>207498</v>
          </cell>
        </row>
        <row r="141">
          <cell r="B141" t="str">
            <v>1302</v>
          </cell>
          <cell r="C141">
            <v>20877</v>
          </cell>
          <cell r="D141">
            <v>5913</v>
          </cell>
          <cell r="E141">
            <v>26790</v>
          </cell>
          <cell r="F141">
            <v>26790</v>
          </cell>
        </row>
        <row r="142">
          <cell r="B142" t="str">
            <v>1303</v>
          </cell>
          <cell r="C142">
            <v>2510</v>
          </cell>
          <cell r="D142">
            <v>329</v>
          </cell>
          <cell r="E142">
            <v>2839</v>
          </cell>
          <cell r="F142">
            <v>2839</v>
          </cell>
        </row>
        <row r="143">
          <cell r="B143" t="str">
            <v>1304</v>
          </cell>
          <cell r="C143">
            <v>16178</v>
          </cell>
          <cell r="D143">
            <v>1435</v>
          </cell>
          <cell r="E143">
            <v>17613</v>
          </cell>
          <cell r="F143">
            <v>17613</v>
          </cell>
        </row>
        <row r="144">
          <cell r="B144" t="str">
            <v>1305</v>
          </cell>
          <cell r="C144">
            <v>3435</v>
          </cell>
          <cell r="D144">
            <v>2007</v>
          </cell>
          <cell r="E144">
            <v>5442</v>
          </cell>
          <cell r="F144">
            <v>5442</v>
          </cell>
        </row>
        <row r="145">
          <cell r="B145" t="str">
            <v>1306</v>
          </cell>
          <cell r="C145">
            <v>14650</v>
          </cell>
          <cell r="D145">
            <v>2121</v>
          </cell>
          <cell r="E145">
            <v>16771</v>
          </cell>
          <cell r="F145">
            <v>16771</v>
          </cell>
        </row>
        <row r="146">
          <cell r="B146" t="str">
            <v>1307</v>
          </cell>
          <cell r="C146">
            <v>18244</v>
          </cell>
          <cell r="D146">
            <v>6524</v>
          </cell>
          <cell r="E146">
            <v>24768</v>
          </cell>
          <cell r="F146">
            <v>24768</v>
          </cell>
        </row>
        <row r="147">
          <cell r="B147" t="str">
            <v>1308</v>
          </cell>
          <cell r="C147">
            <v>11323</v>
          </cell>
          <cell r="D147">
            <v>2968</v>
          </cell>
          <cell r="E147">
            <v>14291</v>
          </cell>
          <cell r="F147">
            <v>14291</v>
          </cell>
        </row>
        <row r="148">
          <cell r="B148" t="str">
            <v>1309</v>
          </cell>
          <cell r="C148">
            <v>17717</v>
          </cell>
          <cell r="D148">
            <v>8894</v>
          </cell>
          <cell r="E148">
            <v>26611</v>
          </cell>
          <cell r="F148">
            <v>26611</v>
          </cell>
        </row>
        <row r="149">
          <cell r="B149" t="str">
            <v>1310</v>
          </cell>
          <cell r="C149">
            <v>6955</v>
          </cell>
          <cell r="D149">
            <v>3101</v>
          </cell>
          <cell r="E149">
            <v>10056</v>
          </cell>
          <cell r="F149">
            <v>10056</v>
          </cell>
        </row>
        <row r="150">
          <cell r="B150" t="str">
            <v>1311</v>
          </cell>
          <cell r="C150">
            <v>2409</v>
          </cell>
          <cell r="D150">
            <v>1477</v>
          </cell>
          <cell r="E150">
            <v>3886</v>
          </cell>
          <cell r="F150">
            <v>3886</v>
          </cell>
        </row>
        <row r="151">
          <cell r="B151" t="str">
            <v>1312</v>
          </cell>
          <cell r="C151">
            <v>11523</v>
          </cell>
          <cell r="D151">
            <v>6512</v>
          </cell>
          <cell r="E151">
            <v>18035</v>
          </cell>
          <cell r="F151">
            <v>18035</v>
          </cell>
        </row>
        <row r="152">
          <cell r="B152" t="str">
            <v>1401</v>
          </cell>
          <cell r="C152">
            <v>166753</v>
          </cell>
          <cell r="D152">
            <v>10998</v>
          </cell>
          <cell r="E152">
            <v>177751</v>
          </cell>
          <cell r="F152">
            <v>177751</v>
          </cell>
        </row>
        <row r="153">
          <cell r="B153" t="str">
            <v>1402</v>
          </cell>
          <cell r="C153">
            <v>16487</v>
          </cell>
          <cell r="D153">
            <v>1638</v>
          </cell>
          <cell r="E153">
            <v>18125</v>
          </cell>
          <cell r="F153">
            <v>18125</v>
          </cell>
        </row>
        <row r="154">
          <cell r="B154" t="str">
            <v>1403</v>
          </cell>
          <cell r="C154">
            <v>46846</v>
          </cell>
          <cell r="D154">
            <v>8432</v>
          </cell>
          <cell r="E154">
            <v>55278</v>
          </cell>
          <cell r="F154">
            <v>55278</v>
          </cell>
        </row>
        <row r="155">
          <cell r="B155" t="str">
            <v>1501</v>
          </cell>
          <cell r="C155">
            <v>1839704</v>
          </cell>
          <cell r="D155">
            <v>151244</v>
          </cell>
          <cell r="E155">
            <v>1990948</v>
          </cell>
          <cell r="F155">
            <v>1990948</v>
          </cell>
        </row>
        <row r="156">
          <cell r="B156" t="str">
            <v>1502</v>
          </cell>
          <cell r="C156">
            <v>29996</v>
          </cell>
          <cell r="D156">
            <v>4972</v>
          </cell>
          <cell r="E156">
            <v>34968</v>
          </cell>
          <cell r="F156">
            <v>34968</v>
          </cell>
        </row>
        <row r="157">
          <cell r="B157" t="str">
            <v>1503</v>
          </cell>
          <cell r="C157">
            <v>1431</v>
          </cell>
          <cell r="D157">
            <v>127</v>
          </cell>
          <cell r="E157">
            <v>1558</v>
          </cell>
          <cell r="F157">
            <v>1558</v>
          </cell>
        </row>
        <row r="158">
          <cell r="B158" t="str">
            <v>1504</v>
          </cell>
          <cell r="C158">
            <v>2521</v>
          </cell>
          <cell r="D158">
            <v>577</v>
          </cell>
          <cell r="E158">
            <v>3098</v>
          </cell>
          <cell r="F158">
            <v>3098</v>
          </cell>
        </row>
        <row r="159">
          <cell r="B159" t="str">
            <v>1505</v>
          </cell>
          <cell r="C159">
            <v>38979</v>
          </cell>
          <cell r="D159">
            <v>9513</v>
          </cell>
          <cell r="E159">
            <v>48492</v>
          </cell>
          <cell r="F159">
            <v>48492</v>
          </cell>
        </row>
        <row r="160">
          <cell r="B160" t="str">
            <v>1506</v>
          </cell>
          <cell r="C160">
            <v>32635</v>
          </cell>
          <cell r="D160">
            <v>5085</v>
          </cell>
          <cell r="E160">
            <v>37720</v>
          </cell>
          <cell r="F160">
            <v>37720</v>
          </cell>
        </row>
        <row r="161">
          <cell r="B161" t="str">
            <v>1507</v>
          </cell>
          <cell r="C161">
            <v>10804</v>
          </cell>
          <cell r="D161">
            <v>1720</v>
          </cell>
          <cell r="E161">
            <v>12524</v>
          </cell>
          <cell r="F161">
            <v>12524</v>
          </cell>
        </row>
        <row r="162">
          <cell r="B162" t="str">
            <v>1508</v>
          </cell>
          <cell r="C162">
            <v>45311</v>
          </cell>
          <cell r="D162">
            <v>5968</v>
          </cell>
          <cell r="E162">
            <v>51279</v>
          </cell>
          <cell r="F162">
            <v>51279</v>
          </cell>
        </row>
        <row r="163">
          <cell r="B163" t="str">
            <v>1509</v>
          </cell>
          <cell r="C163">
            <v>3905</v>
          </cell>
          <cell r="D163">
            <v>292</v>
          </cell>
          <cell r="E163">
            <v>4197</v>
          </cell>
          <cell r="F163">
            <v>4197</v>
          </cell>
        </row>
        <row r="164">
          <cell r="B164" t="str">
            <v>1510</v>
          </cell>
          <cell r="C164">
            <v>4307</v>
          </cell>
          <cell r="D164">
            <v>501</v>
          </cell>
          <cell r="E164">
            <v>4808</v>
          </cell>
          <cell r="F164">
            <v>4808</v>
          </cell>
        </row>
        <row r="165">
          <cell r="B165" t="str">
            <v>1601</v>
          </cell>
          <cell r="C165">
            <v>64819</v>
          </cell>
          <cell r="D165">
            <v>8462</v>
          </cell>
          <cell r="E165">
            <v>73281</v>
          </cell>
          <cell r="F165">
            <v>73281</v>
          </cell>
        </row>
        <row r="166">
          <cell r="B166" t="str">
            <v>1602</v>
          </cell>
          <cell r="C166">
            <v>10894</v>
          </cell>
          <cell r="D166">
            <v>3267</v>
          </cell>
          <cell r="E166">
            <v>14161</v>
          </cell>
          <cell r="F166">
            <v>14161</v>
          </cell>
        </row>
        <row r="167">
          <cell r="B167" t="str">
            <v>1603</v>
          </cell>
          <cell r="C167">
            <v>2970</v>
          </cell>
          <cell r="D167">
            <v>640</v>
          </cell>
          <cell r="E167">
            <v>3610</v>
          </cell>
          <cell r="F167">
            <v>3611</v>
          </cell>
        </row>
        <row r="168">
          <cell r="B168" t="str">
            <v>1604</v>
          </cell>
          <cell r="C168">
            <v>1406</v>
          </cell>
          <cell r="D168">
            <v>1011</v>
          </cell>
          <cell r="E168">
            <v>2417</v>
          </cell>
          <cell r="F168">
            <v>2417</v>
          </cell>
        </row>
        <row r="169">
          <cell r="B169" t="str">
            <v>1605</v>
          </cell>
          <cell r="C169">
            <v>1986</v>
          </cell>
          <cell r="D169">
            <v>767</v>
          </cell>
          <cell r="E169">
            <v>2753</v>
          </cell>
          <cell r="F169">
            <v>2753</v>
          </cell>
        </row>
        <row r="170">
          <cell r="B170" t="str">
            <v>1606</v>
          </cell>
          <cell r="C170">
            <v>3178</v>
          </cell>
          <cell r="D170">
            <v>1860</v>
          </cell>
          <cell r="E170">
            <v>5038</v>
          </cell>
          <cell r="F170">
            <v>5038</v>
          </cell>
        </row>
        <row r="171">
          <cell r="B171" t="str">
            <v>1607</v>
          </cell>
          <cell r="C171">
            <v>1240</v>
          </cell>
          <cell r="D171">
            <v>165</v>
          </cell>
          <cell r="E171">
            <v>1405</v>
          </cell>
          <cell r="F171">
            <v>1405</v>
          </cell>
        </row>
        <row r="172">
          <cell r="B172" t="str">
            <v>1608</v>
          </cell>
          <cell r="C172">
            <v>25</v>
          </cell>
          <cell r="D172">
            <v>68</v>
          </cell>
          <cell r="E172">
            <v>93</v>
          </cell>
          <cell r="F172">
            <v>93</v>
          </cell>
        </row>
        <row r="173">
          <cell r="B173" t="str">
            <v>1701</v>
          </cell>
          <cell r="C173">
            <v>23515</v>
          </cell>
          <cell r="D173">
            <v>1231</v>
          </cell>
          <cell r="E173">
            <v>24746</v>
          </cell>
          <cell r="F173">
            <v>24746</v>
          </cell>
        </row>
        <row r="174">
          <cell r="B174" t="str">
            <v>1702</v>
          </cell>
          <cell r="C174">
            <v>1818</v>
          </cell>
          <cell r="D174">
            <v>1213</v>
          </cell>
          <cell r="E174">
            <v>3031</v>
          </cell>
          <cell r="F174">
            <v>3031</v>
          </cell>
        </row>
        <row r="175">
          <cell r="B175" t="str">
            <v>1703</v>
          </cell>
          <cell r="C175">
            <v>1551</v>
          </cell>
          <cell r="D175">
            <v>387</v>
          </cell>
          <cell r="E175">
            <v>1938</v>
          </cell>
          <cell r="F175">
            <v>1938</v>
          </cell>
        </row>
        <row r="176">
          <cell r="B176" t="str">
            <v>1801</v>
          </cell>
          <cell r="C176">
            <v>23530</v>
          </cell>
          <cell r="D176">
            <v>1697</v>
          </cell>
          <cell r="E176">
            <v>25227</v>
          </cell>
          <cell r="F176">
            <v>25227</v>
          </cell>
        </row>
        <row r="177">
          <cell r="B177" t="str">
            <v>1802</v>
          </cell>
          <cell r="C177">
            <v>1945</v>
          </cell>
          <cell r="D177">
            <v>388</v>
          </cell>
          <cell r="E177">
            <v>2333</v>
          </cell>
          <cell r="F177">
            <v>2333</v>
          </cell>
        </row>
        <row r="178">
          <cell r="B178" t="str">
            <v>1803</v>
          </cell>
          <cell r="C178">
            <v>18948</v>
          </cell>
          <cell r="D178">
            <v>3058</v>
          </cell>
          <cell r="E178">
            <v>22006</v>
          </cell>
          <cell r="F178">
            <v>22006</v>
          </cell>
        </row>
        <row r="179">
          <cell r="B179" t="str">
            <v>1901</v>
          </cell>
          <cell r="C179">
            <v>13508</v>
          </cell>
          <cell r="D179">
            <v>11911</v>
          </cell>
          <cell r="E179">
            <v>25419</v>
          </cell>
          <cell r="F179">
            <v>25419</v>
          </cell>
        </row>
        <row r="180">
          <cell r="B180" t="str">
            <v>1902</v>
          </cell>
          <cell r="C180">
            <v>5053</v>
          </cell>
          <cell r="D180">
            <v>1465</v>
          </cell>
          <cell r="E180">
            <v>6518</v>
          </cell>
          <cell r="F180">
            <v>6518</v>
          </cell>
        </row>
        <row r="181">
          <cell r="B181" t="str">
            <v>1903</v>
          </cell>
          <cell r="C181">
            <v>11170</v>
          </cell>
          <cell r="D181">
            <v>1333</v>
          </cell>
          <cell r="E181">
            <v>12503</v>
          </cell>
          <cell r="F181">
            <v>12503</v>
          </cell>
        </row>
        <row r="182">
          <cell r="B182" t="str">
            <v>2001</v>
          </cell>
          <cell r="C182">
            <v>120115</v>
          </cell>
          <cell r="D182">
            <v>33063</v>
          </cell>
          <cell r="E182">
            <v>153178</v>
          </cell>
          <cell r="F182">
            <v>153178</v>
          </cell>
        </row>
        <row r="183">
          <cell r="B183" t="str">
            <v>2002</v>
          </cell>
          <cell r="C183">
            <v>14334</v>
          </cell>
          <cell r="D183">
            <v>2168</v>
          </cell>
          <cell r="E183">
            <v>16502</v>
          </cell>
          <cell r="F183">
            <v>16502</v>
          </cell>
        </row>
        <row r="184">
          <cell r="B184" t="str">
            <v>2003</v>
          </cell>
          <cell r="C184">
            <v>17367</v>
          </cell>
          <cell r="D184">
            <v>2423</v>
          </cell>
          <cell r="E184">
            <v>19790</v>
          </cell>
          <cell r="F184">
            <v>19790</v>
          </cell>
        </row>
        <row r="185">
          <cell r="B185" t="str">
            <v>2004</v>
          </cell>
          <cell r="C185">
            <v>28090</v>
          </cell>
          <cell r="D185">
            <v>6211</v>
          </cell>
          <cell r="E185">
            <v>34301</v>
          </cell>
          <cell r="F185">
            <v>34301</v>
          </cell>
        </row>
        <row r="186">
          <cell r="B186" t="str">
            <v>2005</v>
          </cell>
          <cell r="C186">
            <v>18561</v>
          </cell>
          <cell r="D186">
            <v>6724</v>
          </cell>
          <cell r="E186">
            <v>25285</v>
          </cell>
          <cell r="F186">
            <v>25285</v>
          </cell>
        </row>
        <row r="187">
          <cell r="B187" t="str">
            <v>2006</v>
          </cell>
          <cell r="C187">
            <v>37012</v>
          </cell>
          <cell r="D187">
            <v>25660</v>
          </cell>
          <cell r="E187">
            <v>62672</v>
          </cell>
          <cell r="F187">
            <v>62672</v>
          </cell>
        </row>
        <row r="188">
          <cell r="B188" t="str">
            <v>2007</v>
          </cell>
          <cell r="C188">
            <v>8539</v>
          </cell>
          <cell r="D188">
            <v>23957</v>
          </cell>
          <cell r="E188">
            <v>32496</v>
          </cell>
          <cell r="F188">
            <v>32496</v>
          </cell>
        </row>
        <row r="189">
          <cell r="B189" t="str">
            <v>2008</v>
          </cell>
          <cell r="C189">
            <v>4123</v>
          </cell>
          <cell r="D189">
            <v>11701</v>
          </cell>
          <cell r="E189">
            <v>15824</v>
          </cell>
          <cell r="F189">
            <v>15824</v>
          </cell>
        </row>
        <row r="190">
          <cell r="B190" t="str">
            <v>2101</v>
          </cell>
          <cell r="C190">
            <v>37260</v>
          </cell>
          <cell r="D190">
            <v>7587</v>
          </cell>
          <cell r="E190">
            <v>44847</v>
          </cell>
          <cell r="F190">
            <v>44847</v>
          </cell>
        </row>
        <row r="191">
          <cell r="B191" t="str">
            <v>2102</v>
          </cell>
          <cell r="C191">
            <v>13750</v>
          </cell>
          <cell r="D191">
            <v>1854</v>
          </cell>
          <cell r="E191">
            <v>15604</v>
          </cell>
          <cell r="F191">
            <v>15604</v>
          </cell>
        </row>
        <row r="192">
          <cell r="B192" t="str">
            <v>2103</v>
          </cell>
          <cell r="C192">
            <v>8836</v>
          </cell>
          <cell r="D192">
            <v>2341</v>
          </cell>
          <cell r="E192">
            <v>11177</v>
          </cell>
          <cell r="F192">
            <v>11177</v>
          </cell>
        </row>
        <row r="193">
          <cell r="B193" t="str">
            <v>2104</v>
          </cell>
          <cell r="C193">
            <v>14927</v>
          </cell>
          <cell r="D193">
            <v>2939</v>
          </cell>
          <cell r="E193">
            <v>17866</v>
          </cell>
          <cell r="F193">
            <v>17866</v>
          </cell>
        </row>
        <row r="194">
          <cell r="B194" t="str">
            <v>2105</v>
          </cell>
          <cell r="C194">
            <v>7303</v>
          </cell>
          <cell r="D194">
            <v>958</v>
          </cell>
          <cell r="E194">
            <v>8261</v>
          </cell>
          <cell r="F194">
            <v>8261</v>
          </cell>
        </row>
        <row r="195">
          <cell r="B195" t="str">
            <v>2106</v>
          </cell>
          <cell r="C195">
            <v>9884</v>
          </cell>
          <cell r="D195">
            <v>2170</v>
          </cell>
          <cell r="E195">
            <v>12054</v>
          </cell>
          <cell r="F195">
            <v>12054</v>
          </cell>
        </row>
        <row r="196">
          <cell r="B196" t="str">
            <v>2107</v>
          </cell>
          <cell r="C196">
            <v>5694</v>
          </cell>
          <cell r="D196">
            <v>660</v>
          </cell>
          <cell r="E196">
            <v>6354</v>
          </cell>
          <cell r="F196">
            <v>6354</v>
          </cell>
        </row>
        <row r="197">
          <cell r="B197" t="str">
            <v>2108</v>
          </cell>
          <cell r="C197">
            <v>12199</v>
          </cell>
          <cell r="D197">
            <v>1393</v>
          </cell>
          <cell r="E197">
            <v>13592</v>
          </cell>
          <cell r="F197">
            <v>13592</v>
          </cell>
        </row>
        <row r="198">
          <cell r="B198" t="str">
            <v>2109</v>
          </cell>
          <cell r="C198">
            <v>6373</v>
          </cell>
          <cell r="D198">
            <v>941</v>
          </cell>
          <cell r="E198">
            <v>7314</v>
          </cell>
          <cell r="F198">
            <v>7314</v>
          </cell>
        </row>
        <row r="199">
          <cell r="B199" t="str">
            <v>2110</v>
          </cell>
          <cell r="C199">
            <v>3975</v>
          </cell>
          <cell r="D199">
            <v>831</v>
          </cell>
          <cell r="E199">
            <v>4806</v>
          </cell>
          <cell r="F199">
            <v>4806</v>
          </cell>
        </row>
        <row r="200">
          <cell r="B200" t="str">
            <v>2111</v>
          </cell>
          <cell r="C200">
            <v>41069</v>
          </cell>
          <cell r="D200">
            <v>5249</v>
          </cell>
          <cell r="E200">
            <v>46318</v>
          </cell>
          <cell r="F200">
            <v>46318</v>
          </cell>
        </row>
        <row r="201">
          <cell r="B201" t="str">
            <v>2112</v>
          </cell>
          <cell r="C201">
            <v>6110</v>
          </cell>
          <cell r="D201">
            <v>1750</v>
          </cell>
          <cell r="E201">
            <v>7860</v>
          </cell>
          <cell r="F201">
            <v>7860</v>
          </cell>
        </row>
        <row r="202">
          <cell r="B202" t="str">
            <v>2113</v>
          </cell>
          <cell r="C202">
            <v>8784</v>
          </cell>
          <cell r="D202">
            <v>2306</v>
          </cell>
          <cell r="E202">
            <v>11090</v>
          </cell>
          <cell r="F202">
            <v>11092</v>
          </cell>
        </row>
        <row r="203">
          <cell r="B203" t="str">
            <v>2201</v>
          </cell>
          <cell r="C203">
            <v>24760</v>
          </cell>
          <cell r="D203">
            <v>2231</v>
          </cell>
          <cell r="E203">
            <v>26991</v>
          </cell>
          <cell r="F203">
            <v>26991</v>
          </cell>
        </row>
        <row r="204">
          <cell r="B204" t="str">
            <v>2202</v>
          </cell>
          <cell r="C204">
            <v>4596</v>
          </cell>
          <cell r="D204">
            <v>3476</v>
          </cell>
          <cell r="E204">
            <v>8072</v>
          </cell>
          <cell r="F204">
            <v>8072</v>
          </cell>
        </row>
        <row r="205">
          <cell r="B205" t="str">
            <v>2203</v>
          </cell>
          <cell r="C205">
            <v>5870</v>
          </cell>
          <cell r="D205">
            <v>1377</v>
          </cell>
          <cell r="E205">
            <v>7247</v>
          </cell>
          <cell r="F205">
            <v>7247</v>
          </cell>
        </row>
        <row r="206">
          <cell r="B206" t="str">
            <v>2204</v>
          </cell>
          <cell r="C206">
            <v>5115</v>
          </cell>
          <cell r="D206">
            <v>140</v>
          </cell>
          <cell r="E206">
            <v>5255</v>
          </cell>
          <cell r="F206">
            <v>5255</v>
          </cell>
        </row>
        <row r="207">
          <cell r="B207" t="str">
            <v>2205</v>
          </cell>
          <cell r="C207">
            <v>13754</v>
          </cell>
          <cell r="D207">
            <v>2009</v>
          </cell>
          <cell r="E207">
            <v>15763</v>
          </cell>
          <cell r="F207">
            <v>15763</v>
          </cell>
        </row>
        <row r="208">
          <cell r="B208" t="str">
            <v>2206</v>
          </cell>
          <cell r="C208">
            <v>11049</v>
          </cell>
          <cell r="D208">
            <v>1039</v>
          </cell>
          <cell r="E208">
            <v>12088</v>
          </cell>
          <cell r="F208">
            <v>12088</v>
          </cell>
        </row>
        <row r="209">
          <cell r="B209" t="str">
            <v>2207</v>
          </cell>
          <cell r="C209">
            <v>5359</v>
          </cell>
          <cell r="D209">
            <v>2677</v>
          </cell>
          <cell r="E209">
            <v>8036</v>
          </cell>
          <cell r="F209">
            <v>8036</v>
          </cell>
        </row>
        <row r="210">
          <cell r="B210" t="str">
            <v>2208</v>
          </cell>
          <cell r="C210">
            <v>24226</v>
          </cell>
          <cell r="D210">
            <v>3336</v>
          </cell>
          <cell r="E210">
            <v>27562</v>
          </cell>
          <cell r="F210">
            <v>27562</v>
          </cell>
        </row>
        <row r="211">
          <cell r="B211" t="str">
            <v>2209</v>
          </cell>
          <cell r="C211">
            <v>40093</v>
          </cell>
          <cell r="D211">
            <v>4016</v>
          </cell>
          <cell r="E211">
            <v>44109</v>
          </cell>
          <cell r="F211">
            <v>44109</v>
          </cell>
        </row>
        <row r="212">
          <cell r="B212" t="str">
            <v>2210</v>
          </cell>
          <cell r="C212">
            <v>9779</v>
          </cell>
          <cell r="D212">
            <v>2168</v>
          </cell>
          <cell r="E212">
            <v>11947</v>
          </cell>
          <cell r="F212">
            <v>11947</v>
          </cell>
        </row>
        <row r="213">
          <cell r="B213" t="str">
            <v>2301</v>
          </cell>
          <cell r="C213">
            <v>76766</v>
          </cell>
          <cell r="D213">
            <v>6247</v>
          </cell>
          <cell r="E213">
            <v>83013</v>
          </cell>
          <cell r="F213">
            <v>83013</v>
          </cell>
        </row>
        <row r="214">
          <cell r="B214" t="str">
            <v>2302</v>
          </cell>
          <cell r="C214">
            <v>1037</v>
          </cell>
          <cell r="D214">
            <v>111</v>
          </cell>
          <cell r="E214">
            <v>1148</v>
          </cell>
          <cell r="F214">
            <v>1148</v>
          </cell>
        </row>
        <row r="215">
          <cell r="B215" t="str">
            <v>2303</v>
          </cell>
          <cell r="C215">
            <v>2160</v>
          </cell>
          <cell r="D215">
            <v>517</v>
          </cell>
          <cell r="E215">
            <v>2677</v>
          </cell>
          <cell r="F215">
            <v>2677</v>
          </cell>
        </row>
        <row r="216">
          <cell r="B216" t="str">
            <v>2304</v>
          </cell>
          <cell r="C216">
            <v>1344</v>
          </cell>
          <cell r="D216">
            <v>222</v>
          </cell>
          <cell r="E216">
            <v>1566</v>
          </cell>
          <cell r="F216">
            <v>1566</v>
          </cell>
        </row>
        <row r="217">
          <cell r="B217" t="str">
            <v>2401</v>
          </cell>
          <cell r="C217">
            <v>24505</v>
          </cell>
          <cell r="D217">
            <v>11079</v>
          </cell>
          <cell r="E217">
            <v>35584</v>
          </cell>
          <cell r="F217">
            <v>35584</v>
          </cell>
        </row>
        <row r="218">
          <cell r="B218" t="str">
            <v>2402</v>
          </cell>
          <cell r="C218">
            <v>571</v>
          </cell>
          <cell r="D218">
            <v>3901</v>
          </cell>
          <cell r="E218">
            <v>4472</v>
          </cell>
          <cell r="F218">
            <v>4472</v>
          </cell>
        </row>
        <row r="219">
          <cell r="B219" t="str">
            <v>2403</v>
          </cell>
          <cell r="C219">
            <v>6117</v>
          </cell>
          <cell r="D219">
            <v>4683</v>
          </cell>
          <cell r="E219">
            <v>10800</v>
          </cell>
          <cell r="F219">
            <v>10800</v>
          </cell>
        </row>
        <row r="220">
          <cell r="B220" t="str">
            <v>2501</v>
          </cell>
          <cell r="C220">
            <v>54353</v>
          </cell>
          <cell r="D220">
            <v>3450</v>
          </cell>
          <cell r="E220">
            <v>57803</v>
          </cell>
          <cell r="F220">
            <v>57803</v>
          </cell>
        </row>
        <row r="221">
          <cell r="B221" t="str">
            <v>2502</v>
          </cell>
          <cell r="C221">
            <v>4476</v>
          </cell>
          <cell r="D221">
            <v>815</v>
          </cell>
          <cell r="E221">
            <v>5291</v>
          </cell>
          <cell r="F221">
            <v>5291</v>
          </cell>
        </row>
        <row r="222">
          <cell r="B222" t="str">
            <v>2503</v>
          </cell>
          <cell r="C222">
            <v>7905</v>
          </cell>
          <cell r="D222">
            <v>2048</v>
          </cell>
          <cell r="E222">
            <v>9953</v>
          </cell>
          <cell r="F222">
            <v>9953</v>
          </cell>
        </row>
        <row r="223">
          <cell r="B223" t="str">
            <v>2504</v>
          </cell>
          <cell r="C223">
            <v>27</v>
          </cell>
          <cell r="D223">
            <v>0</v>
          </cell>
          <cell r="E223">
            <v>27</v>
          </cell>
          <cell r="F223">
            <v>27</v>
          </cell>
        </row>
        <row r="224">
          <cell r="B224" t="str">
            <v>Código</v>
          </cell>
          <cell r="C224" t="str">
            <v>Si tiene servicio de agua todos los días de la semana</v>
          </cell>
          <cell r="D224" t="str">
            <v>No tiene servicio de agua todos los días de la semana</v>
          </cell>
          <cell r="E224" t="str">
            <v>Total</v>
          </cell>
          <cell r="F224" t="str">
            <v>COUNTER</v>
          </cell>
        </row>
        <row r="225">
          <cell r="B225" t="str">
            <v>010101</v>
          </cell>
          <cell r="C225">
            <v>6292</v>
          </cell>
          <cell r="D225">
            <v>396</v>
          </cell>
          <cell r="E225">
            <v>6688</v>
          </cell>
          <cell r="F225">
            <v>6688</v>
          </cell>
        </row>
        <row r="226">
          <cell r="B226" t="str">
            <v>010102</v>
          </cell>
          <cell r="C226">
            <v>84</v>
          </cell>
          <cell r="D226">
            <v>15</v>
          </cell>
          <cell r="E226">
            <v>99</v>
          </cell>
          <cell r="F226">
            <v>99</v>
          </cell>
        </row>
        <row r="227">
          <cell r="B227" t="str">
            <v>010103</v>
          </cell>
          <cell r="C227">
            <v>194</v>
          </cell>
          <cell r="D227">
            <v>39</v>
          </cell>
          <cell r="E227">
            <v>233</v>
          </cell>
          <cell r="F227">
            <v>233</v>
          </cell>
        </row>
        <row r="228">
          <cell r="B228" t="str">
            <v>010104</v>
          </cell>
          <cell r="C228">
            <v>185</v>
          </cell>
          <cell r="D228">
            <v>0</v>
          </cell>
          <cell r="E228">
            <v>185</v>
          </cell>
          <cell r="F228">
            <v>185</v>
          </cell>
        </row>
        <row r="229">
          <cell r="B229" t="str">
            <v>010105</v>
          </cell>
          <cell r="C229">
            <v>155</v>
          </cell>
          <cell r="D229">
            <v>8</v>
          </cell>
          <cell r="E229">
            <v>163</v>
          </cell>
          <cell r="F229">
            <v>163</v>
          </cell>
        </row>
        <row r="230">
          <cell r="B230" t="str">
            <v>010106</v>
          </cell>
          <cell r="C230">
            <v>368</v>
          </cell>
          <cell r="D230">
            <v>27</v>
          </cell>
          <cell r="E230">
            <v>395</v>
          </cell>
          <cell r="F230">
            <v>395</v>
          </cell>
        </row>
        <row r="231">
          <cell r="B231" t="str">
            <v>010107</v>
          </cell>
          <cell r="C231">
            <v>140</v>
          </cell>
          <cell r="D231">
            <v>8</v>
          </cell>
          <cell r="E231">
            <v>148</v>
          </cell>
          <cell r="F231">
            <v>148</v>
          </cell>
        </row>
        <row r="232">
          <cell r="B232" t="str">
            <v>010108</v>
          </cell>
          <cell r="C232">
            <v>21</v>
          </cell>
          <cell r="D232">
            <v>80</v>
          </cell>
          <cell r="E232">
            <v>101</v>
          </cell>
          <cell r="F232">
            <v>101</v>
          </cell>
        </row>
        <row r="233">
          <cell r="B233" t="str">
            <v>010109</v>
          </cell>
          <cell r="C233">
            <v>960</v>
          </cell>
          <cell r="D233">
            <v>35</v>
          </cell>
          <cell r="E233">
            <v>995</v>
          </cell>
          <cell r="F233">
            <v>995</v>
          </cell>
        </row>
        <row r="234">
          <cell r="B234" t="str">
            <v>010110</v>
          </cell>
          <cell r="C234">
            <v>767</v>
          </cell>
          <cell r="D234">
            <v>80</v>
          </cell>
          <cell r="E234">
            <v>847</v>
          </cell>
          <cell r="F234">
            <v>847</v>
          </cell>
        </row>
        <row r="235">
          <cell r="B235" t="str">
            <v>010111</v>
          </cell>
          <cell r="C235">
            <v>230</v>
          </cell>
          <cell r="D235">
            <v>0</v>
          </cell>
          <cell r="E235">
            <v>230</v>
          </cell>
          <cell r="F235">
            <v>230</v>
          </cell>
        </row>
        <row r="236">
          <cell r="B236" t="str">
            <v>010112</v>
          </cell>
          <cell r="C236">
            <v>242</v>
          </cell>
          <cell r="D236">
            <v>18</v>
          </cell>
          <cell r="E236">
            <v>260</v>
          </cell>
          <cell r="F236">
            <v>260</v>
          </cell>
        </row>
        <row r="237">
          <cell r="B237" t="str">
            <v>010113</v>
          </cell>
          <cell r="C237">
            <v>334</v>
          </cell>
          <cell r="D237">
            <v>50</v>
          </cell>
          <cell r="E237">
            <v>384</v>
          </cell>
          <cell r="F237">
            <v>384</v>
          </cell>
        </row>
        <row r="238">
          <cell r="B238" t="str">
            <v>010114</v>
          </cell>
          <cell r="C238">
            <v>598</v>
          </cell>
          <cell r="D238">
            <v>0</v>
          </cell>
          <cell r="E238">
            <v>598</v>
          </cell>
          <cell r="F238">
            <v>598</v>
          </cell>
        </row>
        <row r="239">
          <cell r="B239" t="str">
            <v>010115</v>
          </cell>
          <cell r="C239">
            <v>100</v>
          </cell>
          <cell r="D239">
            <v>55</v>
          </cell>
          <cell r="E239">
            <v>155</v>
          </cell>
          <cell r="F239">
            <v>155</v>
          </cell>
        </row>
        <row r="240">
          <cell r="B240" t="str">
            <v>010116</v>
          </cell>
          <cell r="C240">
            <v>105</v>
          </cell>
          <cell r="D240">
            <v>0</v>
          </cell>
          <cell r="E240">
            <v>105</v>
          </cell>
          <cell r="F240">
            <v>105</v>
          </cell>
        </row>
        <row r="241">
          <cell r="B241" t="str">
            <v>010117</v>
          </cell>
          <cell r="C241">
            <v>36</v>
          </cell>
          <cell r="D241">
            <v>79</v>
          </cell>
          <cell r="E241">
            <v>115</v>
          </cell>
          <cell r="F241">
            <v>115</v>
          </cell>
        </row>
        <row r="242">
          <cell r="B242" t="str">
            <v>010118</v>
          </cell>
          <cell r="C242">
            <v>57</v>
          </cell>
          <cell r="D242">
            <v>20</v>
          </cell>
          <cell r="E242">
            <v>77</v>
          </cell>
          <cell r="F242">
            <v>77</v>
          </cell>
        </row>
        <row r="243">
          <cell r="B243" t="str">
            <v>010119</v>
          </cell>
          <cell r="C243">
            <v>142</v>
          </cell>
          <cell r="D243">
            <v>28</v>
          </cell>
          <cell r="E243">
            <v>170</v>
          </cell>
          <cell r="F243">
            <v>170</v>
          </cell>
        </row>
        <row r="244">
          <cell r="B244" t="str">
            <v>010120</v>
          </cell>
          <cell r="C244">
            <v>332</v>
          </cell>
          <cell r="D244">
            <v>46</v>
          </cell>
          <cell r="E244">
            <v>378</v>
          </cell>
          <cell r="F244">
            <v>378</v>
          </cell>
        </row>
        <row r="245">
          <cell r="B245" t="str">
            <v>010121</v>
          </cell>
          <cell r="C245">
            <v>72</v>
          </cell>
          <cell r="D245">
            <v>4</v>
          </cell>
          <cell r="E245">
            <v>76</v>
          </cell>
          <cell r="F245">
            <v>76</v>
          </cell>
        </row>
        <row r="246">
          <cell r="B246" t="str">
            <v>010201</v>
          </cell>
          <cell r="C246">
            <v>4393</v>
          </cell>
          <cell r="D246">
            <v>2130</v>
          </cell>
          <cell r="E246">
            <v>6523</v>
          </cell>
          <cell r="F246">
            <v>6523</v>
          </cell>
        </row>
        <row r="247">
          <cell r="B247" t="str">
            <v>010202</v>
          </cell>
          <cell r="C247">
            <v>1849</v>
          </cell>
          <cell r="D247">
            <v>199</v>
          </cell>
          <cell r="E247">
            <v>2048</v>
          </cell>
          <cell r="F247">
            <v>2048</v>
          </cell>
        </row>
        <row r="248">
          <cell r="B248" t="str">
            <v>010203</v>
          </cell>
          <cell r="C248">
            <v>755</v>
          </cell>
          <cell r="D248">
            <v>414</v>
          </cell>
          <cell r="E248">
            <v>1169</v>
          </cell>
          <cell r="F248">
            <v>1169</v>
          </cell>
        </row>
        <row r="249">
          <cell r="B249" t="str">
            <v>010204</v>
          </cell>
          <cell r="C249">
            <v>347</v>
          </cell>
          <cell r="D249">
            <v>17</v>
          </cell>
          <cell r="E249">
            <v>364</v>
          </cell>
          <cell r="F249">
            <v>364</v>
          </cell>
        </row>
        <row r="250">
          <cell r="B250" t="str">
            <v>010205</v>
          </cell>
          <cell r="C250">
            <v>1821</v>
          </cell>
          <cell r="D250">
            <v>516</v>
          </cell>
          <cell r="E250">
            <v>2337</v>
          </cell>
          <cell r="F250">
            <v>2338</v>
          </cell>
        </row>
        <row r="251">
          <cell r="B251" t="str">
            <v>010206</v>
          </cell>
          <cell r="C251">
            <v>1581</v>
          </cell>
          <cell r="D251">
            <v>92</v>
          </cell>
          <cell r="E251">
            <v>1673</v>
          </cell>
          <cell r="F251">
            <v>1673</v>
          </cell>
        </row>
        <row r="252">
          <cell r="B252" t="str">
            <v>010301</v>
          </cell>
          <cell r="C252">
            <v>345</v>
          </cell>
          <cell r="D252">
            <v>22</v>
          </cell>
          <cell r="E252">
            <v>367</v>
          </cell>
          <cell r="F252">
            <v>367</v>
          </cell>
        </row>
        <row r="253">
          <cell r="B253" t="str">
            <v>010302</v>
          </cell>
          <cell r="C253">
            <v>83</v>
          </cell>
          <cell r="D253">
            <v>14</v>
          </cell>
          <cell r="E253">
            <v>97</v>
          </cell>
          <cell r="F253">
            <v>97</v>
          </cell>
        </row>
        <row r="254">
          <cell r="B254" t="str">
            <v>010303</v>
          </cell>
          <cell r="C254">
            <v>81</v>
          </cell>
          <cell r="D254">
            <v>0</v>
          </cell>
          <cell r="E254">
            <v>81</v>
          </cell>
          <cell r="F254">
            <v>81</v>
          </cell>
        </row>
        <row r="255">
          <cell r="B255" t="str">
            <v>010304</v>
          </cell>
          <cell r="C255">
            <v>181</v>
          </cell>
          <cell r="D255">
            <v>22</v>
          </cell>
          <cell r="E255">
            <v>203</v>
          </cell>
          <cell r="F255">
            <v>203</v>
          </cell>
        </row>
        <row r="256">
          <cell r="B256" t="str">
            <v>010305</v>
          </cell>
          <cell r="C256">
            <v>191</v>
          </cell>
          <cell r="D256">
            <v>17</v>
          </cell>
          <cell r="E256">
            <v>208</v>
          </cell>
          <cell r="F256">
            <v>208</v>
          </cell>
        </row>
        <row r="257">
          <cell r="B257" t="str">
            <v>010306</v>
          </cell>
          <cell r="C257">
            <v>1262</v>
          </cell>
          <cell r="D257">
            <v>93</v>
          </cell>
          <cell r="E257">
            <v>1355</v>
          </cell>
          <cell r="F257">
            <v>1355</v>
          </cell>
        </row>
        <row r="258">
          <cell r="B258" t="str">
            <v>010307</v>
          </cell>
          <cell r="C258">
            <v>1725</v>
          </cell>
          <cell r="D258">
            <v>84</v>
          </cell>
          <cell r="E258">
            <v>1809</v>
          </cell>
          <cell r="F258">
            <v>1809</v>
          </cell>
        </row>
        <row r="259">
          <cell r="B259" t="str">
            <v>010308</v>
          </cell>
          <cell r="C259">
            <v>62</v>
          </cell>
          <cell r="D259">
            <v>0</v>
          </cell>
          <cell r="E259">
            <v>62</v>
          </cell>
          <cell r="F259">
            <v>62</v>
          </cell>
        </row>
        <row r="260">
          <cell r="B260" t="str">
            <v>010309</v>
          </cell>
          <cell r="C260">
            <v>120</v>
          </cell>
          <cell r="D260">
            <v>12</v>
          </cell>
          <cell r="E260">
            <v>132</v>
          </cell>
          <cell r="F260">
            <v>132</v>
          </cell>
        </row>
        <row r="261">
          <cell r="B261" t="str">
            <v>010310</v>
          </cell>
          <cell r="C261">
            <v>337</v>
          </cell>
          <cell r="D261">
            <v>25</v>
          </cell>
          <cell r="E261">
            <v>362</v>
          </cell>
          <cell r="F261">
            <v>362</v>
          </cell>
        </row>
        <row r="262">
          <cell r="B262" t="str">
            <v>010311</v>
          </cell>
          <cell r="C262">
            <v>234</v>
          </cell>
          <cell r="D262">
            <v>42</v>
          </cell>
          <cell r="E262">
            <v>276</v>
          </cell>
          <cell r="F262">
            <v>276</v>
          </cell>
        </row>
        <row r="263">
          <cell r="B263" t="str">
            <v>010312</v>
          </cell>
          <cell r="C263">
            <v>1114</v>
          </cell>
          <cell r="D263">
            <v>203</v>
          </cell>
          <cell r="E263">
            <v>1317</v>
          </cell>
          <cell r="F263">
            <v>1317</v>
          </cell>
        </row>
        <row r="264">
          <cell r="B264" t="str">
            <v>010401</v>
          </cell>
          <cell r="C264">
            <v>1198</v>
          </cell>
          <cell r="D264">
            <v>294</v>
          </cell>
          <cell r="E264">
            <v>1492</v>
          </cell>
          <cell r="F264">
            <v>1492</v>
          </cell>
        </row>
        <row r="265">
          <cell r="B265" t="str">
            <v>010402</v>
          </cell>
          <cell r="C265">
            <v>453</v>
          </cell>
          <cell r="D265">
            <v>56</v>
          </cell>
          <cell r="E265">
            <v>509</v>
          </cell>
          <cell r="F265">
            <v>509</v>
          </cell>
        </row>
        <row r="266">
          <cell r="B266" t="str">
            <v>010403</v>
          </cell>
          <cell r="C266">
            <v>705</v>
          </cell>
          <cell r="D266">
            <v>129</v>
          </cell>
          <cell r="E266">
            <v>834</v>
          </cell>
          <cell r="F266">
            <v>834</v>
          </cell>
        </row>
        <row r="267">
          <cell r="B267" t="str">
            <v>010501</v>
          </cell>
          <cell r="C267">
            <v>641</v>
          </cell>
          <cell r="D267">
            <v>26</v>
          </cell>
          <cell r="E267">
            <v>667</v>
          </cell>
          <cell r="F267">
            <v>667</v>
          </cell>
        </row>
        <row r="268">
          <cell r="B268" t="str">
            <v>010502</v>
          </cell>
          <cell r="C268">
            <v>1219</v>
          </cell>
          <cell r="D268">
            <v>498</v>
          </cell>
          <cell r="E268">
            <v>1717</v>
          </cell>
          <cell r="F268">
            <v>1717</v>
          </cell>
        </row>
        <row r="269">
          <cell r="B269" t="str">
            <v>010503</v>
          </cell>
          <cell r="C269">
            <v>171</v>
          </cell>
          <cell r="D269">
            <v>16</v>
          </cell>
          <cell r="E269">
            <v>187</v>
          </cell>
          <cell r="F269">
            <v>187</v>
          </cell>
        </row>
        <row r="270">
          <cell r="B270" t="str">
            <v>010504</v>
          </cell>
          <cell r="C270">
            <v>577</v>
          </cell>
          <cell r="D270">
            <v>46</v>
          </cell>
          <cell r="E270">
            <v>623</v>
          </cell>
          <cell r="F270">
            <v>623</v>
          </cell>
        </row>
        <row r="271">
          <cell r="B271" t="str">
            <v>010505</v>
          </cell>
          <cell r="C271">
            <v>417</v>
          </cell>
          <cell r="D271">
            <v>73</v>
          </cell>
          <cell r="E271">
            <v>490</v>
          </cell>
          <cell r="F271">
            <v>490</v>
          </cell>
        </row>
        <row r="272">
          <cell r="B272" t="str">
            <v>010506</v>
          </cell>
          <cell r="C272">
            <v>148</v>
          </cell>
          <cell r="D272">
            <v>0</v>
          </cell>
          <cell r="E272">
            <v>148</v>
          </cell>
          <cell r="F272">
            <v>148</v>
          </cell>
        </row>
        <row r="273">
          <cell r="B273" t="str">
            <v>010507</v>
          </cell>
          <cell r="C273">
            <v>105</v>
          </cell>
          <cell r="D273">
            <v>89</v>
          </cell>
          <cell r="E273">
            <v>194</v>
          </cell>
          <cell r="F273">
            <v>194</v>
          </cell>
        </row>
        <row r="274">
          <cell r="B274" t="str">
            <v>010508</v>
          </cell>
          <cell r="C274">
            <v>233</v>
          </cell>
          <cell r="D274">
            <v>17</v>
          </cell>
          <cell r="E274">
            <v>250</v>
          </cell>
          <cell r="F274">
            <v>250</v>
          </cell>
        </row>
        <row r="275">
          <cell r="B275" t="str">
            <v>010509</v>
          </cell>
          <cell r="C275">
            <v>870</v>
          </cell>
          <cell r="D275">
            <v>194</v>
          </cell>
          <cell r="E275">
            <v>1064</v>
          </cell>
          <cell r="F275">
            <v>1064</v>
          </cell>
        </row>
        <row r="276">
          <cell r="B276" t="str">
            <v>010510</v>
          </cell>
          <cell r="C276">
            <v>85</v>
          </cell>
          <cell r="D276">
            <v>13</v>
          </cell>
          <cell r="E276">
            <v>98</v>
          </cell>
          <cell r="F276">
            <v>98</v>
          </cell>
        </row>
        <row r="277">
          <cell r="B277" t="str">
            <v>010511</v>
          </cell>
          <cell r="C277">
            <v>206</v>
          </cell>
          <cell r="D277">
            <v>4</v>
          </cell>
          <cell r="E277">
            <v>210</v>
          </cell>
          <cell r="F277">
            <v>210</v>
          </cell>
        </row>
        <row r="278">
          <cell r="B278" t="str">
            <v>010512</v>
          </cell>
          <cell r="C278">
            <v>813</v>
          </cell>
          <cell r="D278">
            <v>136</v>
          </cell>
          <cell r="E278">
            <v>949</v>
          </cell>
          <cell r="F278">
            <v>949</v>
          </cell>
        </row>
        <row r="279">
          <cell r="B279" t="str">
            <v>010513</v>
          </cell>
          <cell r="C279">
            <v>668</v>
          </cell>
          <cell r="D279">
            <v>69</v>
          </cell>
          <cell r="E279">
            <v>737</v>
          </cell>
          <cell r="F279">
            <v>737</v>
          </cell>
        </row>
        <row r="280">
          <cell r="B280" t="str">
            <v>010514</v>
          </cell>
          <cell r="C280">
            <v>853</v>
          </cell>
          <cell r="D280">
            <v>197</v>
          </cell>
          <cell r="E280">
            <v>1050</v>
          </cell>
          <cell r="F280">
            <v>1050</v>
          </cell>
        </row>
        <row r="281">
          <cell r="B281" t="str">
            <v>010515</v>
          </cell>
          <cell r="C281">
            <v>280</v>
          </cell>
          <cell r="D281">
            <v>4</v>
          </cell>
          <cell r="E281">
            <v>284</v>
          </cell>
          <cell r="F281">
            <v>284</v>
          </cell>
        </row>
        <row r="282">
          <cell r="B282" t="str">
            <v>010516</v>
          </cell>
          <cell r="C282">
            <v>145</v>
          </cell>
          <cell r="D282">
            <v>41</v>
          </cell>
          <cell r="E282">
            <v>186</v>
          </cell>
          <cell r="F282">
            <v>186</v>
          </cell>
        </row>
        <row r="283">
          <cell r="B283" t="str">
            <v>010517</v>
          </cell>
          <cell r="C283">
            <v>198</v>
          </cell>
          <cell r="D283">
            <v>11</v>
          </cell>
          <cell r="E283">
            <v>209</v>
          </cell>
          <cell r="F283">
            <v>209</v>
          </cell>
        </row>
        <row r="284">
          <cell r="B284" t="str">
            <v>010518</v>
          </cell>
          <cell r="C284">
            <v>176</v>
          </cell>
          <cell r="D284">
            <v>15</v>
          </cell>
          <cell r="E284">
            <v>191</v>
          </cell>
          <cell r="F284">
            <v>191</v>
          </cell>
        </row>
        <row r="285">
          <cell r="B285" t="str">
            <v>010519</v>
          </cell>
          <cell r="C285">
            <v>87</v>
          </cell>
          <cell r="D285">
            <v>27</v>
          </cell>
          <cell r="E285">
            <v>114</v>
          </cell>
          <cell r="F285">
            <v>114</v>
          </cell>
        </row>
        <row r="286">
          <cell r="B286" t="str">
            <v>010520</v>
          </cell>
          <cell r="C286">
            <v>449</v>
          </cell>
          <cell r="D286">
            <v>13</v>
          </cell>
          <cell r="E286">
            <v>462</v>
          </cell>
          <cell r="F286">
            <v>462</v>
          </cell>
        </row>
        <row r="287">
          <cell r="B287" t="str">
            <v>010521</v>
          </cell>
          <cell r="C287">
            <v>786</v>
          </cell>
          <cell r="D287">
            <v>60</v>
          </cell>
          <cell r="E287">
            <v>846</v>
          </cell>
          <cell r="F287">
            <v>846</v>
          </cell>
        </row>
        <row r="288">
          <cell r="B288" t="str">
            <v>010522</v>
          </cell>
          <cell r="C288">
            <v>334</v>
          </cell>
          <cell r="D288">
            <v>4</v>
          </cell>
          <cell r="E288">
            <v>338</v>
          </cell>
          <cell r="F288">
            <v>338</v>
          </cell>
        </row>
        <row r="289">
          <cell r="B289" t="str">
            <v>010523</v>
          </cell>
          <cell r="C289">
            <v>257</v>
          </cell>
          <cell r="D289">
            <v>105</v>
          </cell>
          <cell r="E289">
            <v>362</v>
          </cell>
          <cell r="F289">
            <v>362</v>
          </cell>
        </row>
        <row r="290">
          <cell r="B290" t="str">
            <v>010601</v>
          </cell>
          <cell r="C290">
            <v>1360</v>
          </cell>
          <cell r="D290">
            <v>220</v>
          </cell>
          <cell r="E290">
            <v>1580</v>
          </cell>
          <cell r="F290">
            <v>1580</v>
          </cell>
        </row>
        <row r="291">
          <cell r="B291" t="str">
            <v>010602</v>
          </cell>
          <cell r="C291">
            <v>199</v>
          </cell>
          <cell r="D291">
            <v>21</v>
          </cell>
          <cell r="E291">
            <v>220</v>
          </cell>
          <cell r="F291">
            <v>220</v>
          </cell>
        </row>
        <row r="292">
          <cell r="B292" t="str">
            <v>010603</v>
          </cell>
          <cell r="C292">
            <v>174</v>
          </cell>
          <cell r="D292">
            <v>5</v>
          </cell>
          <cell r="E292">
            <v>179</v>
          </cell>
          <cell r="F292">
            <v>179</v>
          </cell>
        </row>
        <row r="293">
          <cell r="B293" t="str">
            <v>010604</v>
          </cell>
          <cell r="C293">
            <v>273</v>
          </cell>
          <cell r="D293">
            <v>43</v>
          </cell>
          <cell r="E293">
            <v>316</v>
          </cell>
          <cell r="F293">
            <v>316</v>
          </cell>
        </row>
        <row r="294">
          <cell r="B294" t="str">
            <v>010605</v>
          </cell>
          <cell r="C294">
            <v>568</v>
          </cell>
          <cell r="D294">
            <v>48</v>
          </cell>
          <cell r="E294">
            <v>616</v>
          </cell>
          <cell r="F294">
            <v>616</v>
          </cell>
        </row>
        <row r="295">
          <cell r="B295" t="str">
            <v>010606</v>
          </cell>
          <cell r="C295">
            <v>467</v>
          </cell>
          <cell r="D295">
            <v>6</v>
          </cell>
          <cell r="E295">
            <v>473</v>
          </cell>
          <cell r="F295">
            <v>473</v>
          </cell>
        </row>
        <row r="296">
          <cell r="B296" t="str">
            <v>010607</v>
          </cell>
          <cell r="C296">
            <v>464</v>
          </cell>
          <cell r="D296">
            <v>14</v>
          </cell>
          <cell r="E296">
            <v>478</v>
          </cell>
          <cell r="F296">
            <v>478</v>
          </cell>
        </row>
        <row r="297">
          <cell r="B297" t="str">
            <v>010608</v>
          </cell>
          <cell r="C297">
            <v>128</v>
          </cell>
          <cell r="D297">
            <v>21</v>
          </cell>
          <cell r="E297">
            <v>149</v>
          </cell>
          <cell r="F297">
            <v>149</v>
          </cell>
        </row>
        <row r="298">
          <cell r="B298" t="str">
            <v>010609</v>
          </cell>
          <cell r="C298">
            <v>1268</v>
          </cell>
          <cell r="D298">
            <v>271</v>
          </cell>
          <cell r="E298">
            <v>1539</v>
          </cell>
          <cell r="F298">
            <v>1539</v>
          </cell>
        </row>
        <row r="299">
          <cell r="B299" t="str">
            <v>010610</v>
          </cell>
          <cell r="C299">
            <v>187</v>
          </cell>
          <cell r="D299">
            <v>0</v>
          </cell>
          <cell r="E299">
            <v>187</v>
          </cell>
          <cell r="F299">
            <v>187</v>
          </cell>
        </row>
        <row r="300">
          <cell r="B300" t="str">
            <v>010611</v>
          </cell>
          <cell r="C300">
            <v>101</v>
          </cell>
          <cell r="D300">
            <v>3</v>
          </cell>
          <cell r="E300">
            <v>104</v>
          </cell>
          <cell r="F300">
            <v>104</v>
          </cell>
        </row>
        <row r="301">
          <cell r="B301" t="str">
            <v>010612</v>
          </cell>
          <cell r="C301">
            <v>176</v>
          </cell>
          <cell r="D301">
            <v>7</v>
          </cell>
          <cell r="E301">
            <v>183</v>
          </cell>
          <cell r="F301">
            <v>183</v>
          </cell>
        </row>
        <row r="302">
          <cell r="B302" t="str">
            <v>010701</v>
          </cell>
          <cell r="C302">
            <v>3557</v>
          </cell>
          <cell r="D302">
            <v>8632</v>
          </cell>
          <cell r="E302">
            <v>12189</v>
          </cell>
          <cell r="F302">
            <v>12189</v>
          </cell>
        </row>
        <row r="303">
          <cell r="B303" t="str">
            <v>010702</v>
          </cell>
          <cell r="C303">
            <v>5073</v>
          </cell>
          <cell r="D303">
            <v>546</v>
          </cell>
          <cell r="E303">
            <v>5619</v>
          </cell>
          <cell r="F303">
            <v>5619</v>
          </cell>
        </row>
        <row r="304">
          <cell r="B304" t="str">
            <v>010703</v>
          </cell>
          <cell r="C304">
            <v>1583</v>
          </cell>
          <cell r="D304">
            <v>316</v>
          </cell>
          <cell r="E304">
            <v>1899</v>
          </cell>
          <cell r="F304">
            <v>1899</v>
          </cell>
        </row>
        <row r="305">
          <cell r="B305" t="str">
            <v>010704</v>
          </cell>
          <cell r="C305">
            <v>391</v>
          </cell>
          <cell r="D305">
            <v>636</v>
          </cell>
          <cell r="E305">
            <v>1027</v>
          </cell>
          <cell r="F305">
            <v>1027</v>
          </cell>
        </row>
        <row r="306">
          <cell r="B306" t="str">
            <v>010705</v>
          </cell>
          <cell r="C306">
            <v>594</v>
          </cell>
          <cell r="D306">
            <v>421</v>
          </cell>
          <cell r="E306">
            <v>1015</v>
          </cell>
          <cell r="F306">
            <v>1015</v>
          </cell>
        </row>
        <row r="307">
          <cell r="B307" t="str">
            <v>010706</v>
          </cell>
          <cell r="C307">
            <v>2152</v>
          </cell>
          <cell r="D307">
            <v>105</v>
          </cell>
          <cell r="E307">
            <v>2257</v>
          </cell>
          <cell r="F307">
            <v>2257</v>
          </cell>
        </row>
        <row r="308">
          <cell r="B308" t="str">
            <v>010707</v>
          </cell>
          <cell r="C308">
            <v>412</v>
          </cell>
          <cell r="D308">
            <v>47</v>
          </cell>
          <cell r="E308">
            <v>459</v>
          </cell>
          <cell r="F308">
            <v>459</v>
          </cell>
        </row>
        <row r="309">
          <cell r="B309" t="str">
            <v>020101</v>
          </cell>
          <cell r="C309">
            <v>12537</v>
          </cell>
          <cell r="D309">
            <v>812</v>
          </cell>
          <cell r="E309">
            <v>13349</v>
          </cell>
          <cell r="F309">
            <v>13349</v>
          </cell>
        </row>
        <row r="310">
          <cell r="B310" t="str">
            <v>020102</v>
          </cell>
          <cell r="C310">
            <v>287</v>
          </cell>
          <cell r="D310">
            <v>117</v>
          </cell>
          <cell r="E310">
            <v>404</v>
          </cell>
          <cell r="F310">
            <v>404</v>
          </cell>
        </row>
        <row r="311">
          <cell r="B311" t="str">
            <v>020103</v>
          </cell>
          <cell r="C311">
            <v>37</v>
          </cell>
          <cell r="D311">
            <v>11</v>
          </cell>
          <cell r="E311">
            <v>48</v>
          </cell>
          <cell r="F311">
            <v>48</v>
          </cell>
        </row>
        <row r="312">
          <cell r="B312" t="str">
            <v>020104</v>
          </cell>
          <cell r="C312">
            <v>428</v>
          </cell>
          <cell r="D312">
            <v>67</v>
          </cell>
          <cell r="E312">
            <v>495</v>
          </cell>
          <cell r="F312">
            <v>495</v>
          </cell>
        </row>
        <row r="313">
          <cell r="B313" t="str">
            <v>020105</v>
          </cell>
          <cell r="C313">
            <v>16140</v>
          </cell>
          <cell r="D313">
            <v>2340</v>
          </cell>
          <cell r="E313">
            <v>18480</v>
          </cell>
          <cell r="F313">
            <v>18480</v>
          </cell>
        </row>
        <row r="314">
          <cell r="B314" t="str">
            <v>020106</v>
          </cell>
          <cell r="C314">
            <v>1055</v>
          </cell>
          <cell r="D314">
            <v>238</v>
          </cell>
          <cell r="E314">
            <v>1293</v>
          </cell>
          <cell r="F314">
            <v>1293</v>
          </cell>
        </row>
        <row r="315">
          <cell r="B315" t="str">
            <v>020107</v>
          </cell>
          <cell r="C315">
            <v>226</v>
          </cell>
          <cell r="D315">
            <v>62</v>
          </cell>
          <cell r="E315">
            <v>288</v>
          </cell>
          <cell r="F315">
            <v>288</v>
          </cell>
        </row>
        <row r="316">
          <cell r="B316" t="str">
            <v>020108</v>
          </cell>
          <cell r="C316">
            <v>638</v>
          </cell>
          <cell r="D316">
            <v>45</v>
          </cell>
          <cell r="E316">
            <v>683</v>
          </cell>
          <cell r="F316">
            <v>683</v>
          </cell>
        </row>
        <row r="317">
          <cell r="B317" t="str">
            <v>020109</v>
          </cell>
          <cell r="C317">
            <v>293</v>
          </cell>
          <cell r="D317">
            <v>24</v>
          </cell>
          <cell r="E317">
            <v>317</v>
          </cell>
          <cell r="F317">
            <v>317</v>
          </cell>
        </row>
        <row r="318">
          <cell r="B318" t="str">
            <v>020110</v>
          </cell>
          <cell r="C318">
            <v>1101</v>
          </cell>
          <cell r="D318">
            <v>70</v>
          </cell>
          <cell r="E318">
            <v>1171</v>
          </cell>
          <cell r="F318">
            <v>1171</v>
          </cell>
        </row>
        <row r="319">
          <cell r="B319" t="str">
            <v>020111</v>
          </cell>
          <cell r="C319">
            <v>876</v>
          </cell>
          <cell r="D319">
            <v>48</v>
          </cell>
          <cell r="E319">
            <v>924</v>
          </cell>
          <cell r="F319">
            <v>924</v>
          </cell>
        </row>
        <row r="320">
          <cell r="B320" t="str">
            <v>020112</v>
          </cell>
          <cell r="C320">
            <v>1437</v>
          </cell>
          <cell r="D320">
            <v>219</v>
          </cell>
          <cell r="E320">
            <v>1656</v>
          </cell>
          <cell r="F320">
            <v>1656</v>
          </cell>
        </row>
        <row r="321">
          <cell r="B321" t="str">
            <v>020201</v>
          </cell>
          <cell r="C321">
            <v>484</v>
          </cell>
          <cell r="D321">
            <v>6</v>
          </cell>
          <cell r="E321">
            <v>490</v>
          </cell>
          <cell r="F321">
            <v>490</v>
          </cell>
        </row>
        <row r="322">
          <cell r="B322" t="str">
            <v>020202</v>
          </cell>
          <cell r="C322">
            <v>181</v>
          </cell>
          <cell r="D322">
            <v>11</v>
          </cell>
          <cell r="E322">
            <v>192</v>
          </cell>
          <cell r="F322">
            <v>192</v>
          </cell>
        </row>
        <row r="323">
          <cell r="B323" t="str">
            <v>020203</v>
          </cell>
          <cell r="C323">
            <v>100</v>
          </cell>
          <cell r="D323">
            <v>14</v>
          </cell>
          <cell r="E323">
            <v>114</v>
          </cell>
          <cell r="F323">
            <v>114</v>
          </cell>
        </row>
        <row r="324">
          <cell r="B324" t="str">
            <v>020204</v>
          </cell>
          <cell r="C324">
            <v>397</v>
          </cell>
          <cell r="D324">
            <v>76</v>
          </cell>
          <cell r="E324">
            <v>473</v>
          </cell>
          <cell r="F324">
            <v>473</v>
          </cell>
        </row>
        <row r="325">
          <cell r="B325" t="str">
            <v>020205</v>
          </cell>
          <cell r="C325">
            <v>227</v>
          </cell>
          <cell r="D325">
            <v>5</v>
          </cell>
          <cell r="E325">
            <v>232</v>
          </cell>
          <cell r="F325">
            <v>232</v>
          </cell>
        </row>
        <row r="326">
          <cell r="B326" t="str">
            <v>020301</v>
          </cell>
          <cell r="C326">
            <v>718</v>
          </cell>
          <cell r="D326">
            <v>68</v>
          </cell>
          <cell r="E326">
            <v>786</v>
          </cell>
          <cell r="F326">
            <v>786</v>
          </cell>
        </row>
        <row r="327">
          <cell r="B327" t="str">
            <v>020302</v>
          </cell>
          <cell r="C327">
            <v>485</v>
          </cell>
          <cell r="D327">
            <v>28</v>
          </cell>
          <cell r="E327">
            <v>513</v>
          </cell>
          <cell r="F327">
            <v>513</v>
          </cell>
        </row>
        <row r="328">
          <cell r="B328" t="str">
            <v>020303</v>
          </cell>
          <cell r="C328">
            <v>24</v>
          </cell>
          <cell r="D328">
            <v>256</v>
          </cell>
          <cell r="E328">
            <v>280</v>
          </cell>
          <cell r="F328">
            <v>280</v>
          </cell>
        </row>
        <row r="329">
          <cell r="B329" t="str">
            <v>020304</v>
          </cell>
          <cell r="C329">
            <v>485</v>
          </cell>
          <cell r="D329">
            <v>40</v>
          </cell>
          <cell r="E329">
            <v>525</v>
          </cell>
          <cell r="F329">
            <v>525</v>
          </cell>
        </row>
        <row r="330">
          <cell r="B330" t="str">
            <v>020305</v>
          </cell>
          <cell r="C330">
            <v>908</v>
          </cell>
          <cell r="D330">
            <v>131</v>
          </cell>
          <cell r="E330">
            <v>1039</v>
          </cell>
          <cell r="F330">
            <v>1039</v>
          </cell>
        </row>
        <row r="331">
          <cell r="B331" t="str">
            <v>020306</v>
          </cell>
          <cell r="C331">
            <v>243</v>
          </cell>
          <cell r="D331">
            <v>66</v>
          </cell>
          <cell r="E331">
            <v>309</v>
          </cell>
          <cell r="F331">
            <v>309</v>
          </cell>
        </row>
        <row r="332">
          <cell r="B332" t="str">
            <v>020401</v>
          </cell>
          <cell r="C332">
            <v>965</v>
          </cell>
          <cell r="D332">
            <v>156</v>
          </cell>
          <cell r="E332">
            <v>1121</v>
          </cell>
          <cell r="F332">
            <v>1121</v>
          </cell>
        </row>
        <row r="333">
          <cell r="B333" t="str">
            <v>020402</v>
          </cell>
          <cell r="C333">
            <v>943</v>
          </cell>
          <cell r="D333">
            <v>25</v>
          </cell>
          <cell r="E333">
            <v>968</v>
          </cell>
          <cell r="F333">
            <v>968</v>
          </cell>
        </row>
        <row r="334">
          <cell r="B334" t="str">
            <v>020501</v>
          </cell>
          <cell r="C334">
            <v>902</v>
          </cell>
          <cell r="D334">
            <v>90</v>
          </cell>
          <cell r="E334">
            <v>992</v>
          </cell>
          <cell r="F334">
            <v>992</v>
          </cell>
        </row>
        <row r="335">
          <cell r="B335" t="str">
            <v>020502</v>
          </cell>
          <cell r="C335">
            <v>0</v>
          </cell>
          <cell r="D335">
            <v>0</v>
          </cell>
          <cell r="E335">
            <v>0</v>
          </cell>
          <cell r="F335">
            <v>0</v>
          </cell>
        </row>
        <row r="336">
          <cell r="B336" t="str">
            <v>020503</v>
          </cell>
          <cell r="C336">
            <v>245</v>
          </cell>
          <cell r="D336">
            <v>74</v>
          </cell>
          <cell r="E336">
            <v>319</v>
          </cell>
          <cell r="F336">
            <v>319</v>
          </cell>
        </row>
        <row r="337">
          <cell r="B337" t="str">
            <v>020504</v>
          </cell>
          <cell r="C337">
            <v>509</v>
          </cell>
          <cell r="D337">
            <v>12</v>
          </cell>
          <cell r="E337">
            <v>521</v>
          </cell>
          <cell r="F337">
            <v>521</v>
          </cell>
        </row>
        <row r="338">
          <cell r="B338" t="str">
            <v>020505</v>
          </cell>
          <cell r="C338">
            <v>358</v>
          </cell>
          <cell r="D338">
            <v>71</v>
          </cell>
          <cell r="E338">
            <v>429</v>
          </cell>
          <cell r="F338">
            <v>429</v>
          </cell>
        </row>
        <row r="339">
          <cell r="B339" t="str">
            <v>020506</v>
          </cell>
          <cell r="C339">
            <v>96</v>
          </cell>
          <cell r="D339">
            <v>13</v>
          </cell>
          <cell r="E339">
            <v>109</v>
          </cell>
          <cell r="F339">
            <v>109</v>
          </cell>
        </row>
        <row r="340">
          <cell r="B340" t="str">
            <v>020507</v>
          </cell>
          <cell r="C340">
            <v>477</v>
          </cell>
          <cell r="D340">
            <v>18</v>
          </cell>
          <cell r="E340">
            <v>495</v>
          </cell>
          <cell r="F340">
            <v>495</v>
          </cell>
        </row>
        <row r="341">
          <cell r="B341" t="str">
            <v>020508</v>
          </cell>
          <cell r="C341">
            <v>930</v>
          </cell>
          <cell r="D341">
            <v>205</v>
          </cell>
          <cell r="E341">
            <v>1135</v>
          </cell>
          <cell r="F341">
            <v>1135</v>
          </cell>
        </row>
        <row r="342">
          <cell r="B342" t="str">
            <v>020509</v>
          </cell>
          <cell r="C342">
            <v>422</v>
          </cell>
          <cell r="D342">
            <v>15</v>
          </cell>
          <cell r="E342">
            <v>437</v>
          </cell>
          <cell r="F342">
            <v>437</v>
          </cell>
        </row>
        <row r="343">
          <cell r="B343" t="str">
            <v>020510</v>
          </cell>
          <cell r="C343">
            <v>283</v>
          </cell>
          <cell r="D343">
            <v>12</v>
          </cell>
          <cell r="E343">
            <v>295</v>
          </cell>
          <cell r="F343">
            <v>295</v>
          </cell>
        </row>
        <row r="344">
          <cell r="B344" t="str">
            <v>020511</v>
          </cell>
          <cell r="C344">
            <v>0</v>
          </cell>
          <cell r="D344">
            <v>0</v>
          </cell>
          <cell r="E344">
            <v>0</v>
          </cell>
          <cell r="F344">
            <v>0</v>
          </cell>
        </row>
        <row r="345">
          <cell r="B345" t="str">
            <v>020512</v>
          </cell>
          <cell r="C345">
            <v>122</v>
          </cell>
          <cell r="D345">
            <v>30</v>
          </cell>
          <cell r="E345">
            <v>152</v>
          </cell>
          <cell r="F345">
            <v>152</v>
          </cell>
        </row>
        <row r="346">
          <cell r="B346" t="str">
            <v>020513</v>
          </cell>
          <cell r="C346">
            <v>263</v>
          </cell>
          <cell r="D346">
            <v>28</v>
          </cell>
          <cell r="E346">
            <v>291</v>
          </cell>
          <cell r="F346">
            <v>291</v>
          </cell>
        </row>
        <row r="347">
          <cell r="B347" t="str">
            <v>020514</v>
          </cell>
          <cell r="C347">
            <v>109</v>
          </cell>
          <cell r="D347">
            <v>10</v>
          </cell>
          <cell r="E347">
            <v>119</v>
          </cell>
          <cell r="F347">
            <v>119</v>
          </cell>
        </row>
        <row r="348">
          <cell r="B348" t="str">
            <v>020515</v>
          </cell>
          <cell r="C348">
            <v>220</v>
          </cell>
          <cell r="D348">
            <v>5</v>
          </cell>
          <cell r="E348">
            <v>225</v>
          </cell>
          <cell r="F348">
            <v>225</v>
          </cell>
        </row>
        <row r="349">
          <cell r="B349" t="str">
            <v>020601</v>
          </cell>
          <cell r="C349">
            <v>3606</v>
          </cell>
          <cell r="D349">
            <v>182</v>
          </cell>
          <cell r="E349">
            <v>3788</v>
          </cell>
          <cell r="F349">
            <v>3788</v>
          </cell>
        </row>
        <row r="350">
          <cell r="B350" t="str">
            <v>020602</v>
          </cell>
          <cell r="C350">
            <v>589</v>
          </cell>
          <cell r="D350">
            <v>91</v>
          </cell>
          <cell r="E350">
            <v>680</v>
          </cell>
          <cell r="F350">
            <v>680</v>
          </cell>
        </row>
        <row r="351">
          <cell r="B351" t="str">
            <v>020603</v>
          </cell>
          <cell r="C351">
            <v>344</v>
          </cell>
          <cell r="D351">
            <v>94</v>
          </cell>
          <cell r="E351">
            <v>438</v>
          </cell>
          <cell r="F351">
            <v>438</v>
          </cell>
        </row>
        <row r="352">
          <cell r="B352" t="str">
            <v>020604</v>
          </cell>
          <cell r="C352">
            <v>460</v>
          </cell>
          <cell r="D352">
            <v>148</v>
          </cell>
          <cell r="E352">
            <v>608</v>
          </cell>
          <cell r="F352">
            <v>608</v>
          </cell>
        </row>
        <row r="353">
          <cell r="B353" t="str">
            <v>020605</v>
          </cell>
          <cell r="C353">
            <v>350</v>
          </cell>
          <cell r="D353">
            <v>30</v>
          </cell>
          <cell r="E353">
            <v>380</v>
          </cell>
          <cell r="F353">
            <v>380</v>
          </cell>
        </row>
        <row r="354">
          <cell r="B354" t="str">
            <v>020606</v>
          </cell>
          <cell r="C354">
            <v>2010</v>
          </cell>
          <cell r="D354">
            <v>266</v>
          </cell>
          <cell r="E354">
            <v>2276</v>
          </cell>
          <cell r="F354">
            <v>2276</v>
          </cell>
        </row>
        <row r="355">
          <cell r="B355" t="str">
            <v>020607</v>
          </cell>
          <cell r="C355">
            <v>294</v>
          </cell>
          <cell r="D355">
            <v>51</v>
          </cell>
          <cell r="E355">
            <v>345</v>
          </cell>
          <cell r="F355">
            <v>345</v>
          </cell>
        </row>
        <row r="356">
          <cell r="B356" t="str">
            <v>020608</v>
          </cell>
          <cell r="C356">
            <v>584</v>
          </cell>
          <cell r="D356">
            <v>42</v>
          </cell>
          <cell r="E356">
            <v>626</v>
          </cell>
          <cell r="F356">
            <v>626</v>
          </cell>
        </row>
        <row r="357">
          <cell r="B357" t="str">
            <v>020609</v>
          </cell>
          <cell r="C357">
            <v>799</v>
          </cell>
          <cell r="D357">
            <v>78</v>
          </cell>
          <cell r="E357">
            <v>877</v>
          </cell>
          <cell r="F357">
            <v>877</v>
          </cell>
        </row>
        <row r="358">
          <cell r="B358" t="str">
            <v>020610</v>
          </cell>
          <cell r="C358">
            <v>824</v>
          </cell>
          <cell r="D358">
            <v>68</v>
          </cell>
          <cell r="E358">
            <v>892</v>
          </cell>
          <cell r="F358">
            <v>892</v>
          </cell>
        </row>
        <row r="359">
          <cell r="B359" t="str">
            <v>020611</v>
          </cell>
          <cell r="C359">
            <v>486</v>
          </cell>
          <cell r="D359">
            <v>17</v>
          </cell>
          <cell r="E359">
            <v>503</v>
          </cell>
          <cell r="F359">
            <v>503</v>
          </cell>
        </row>
        <row r="360">
          <cell r="B360" t="str">
            <v>020701</v>
          </cell>
          <cell r="C360">
            <v>2317</v>
          </cell>
          <cell r="D360">
            <v>402</v>
          </cell>
          <cell r="E360">
            <v>2719</v>
          </cell>
          <cell r="F360">
            <v>2719</v>
          </cell>
        </row>
        <row r="361">
          <cell r="B361" t="str">
            <v>020702</v>
          </cell>
          <cell r="C361">
            <v>342</v>
          </cell>
          <cell r="D361">
            <v>431</v>
          </cell>
          <cell r="E361">
            <v>773</v>
          </cell>
          <cell r="F361">
            <v>773</v>
          </cell>
        </row>
        <row r="362">
          <cell r="B362" t="str">
            <v>020703</v>
          </cell>
          <cell r="C362">
            <v>852</v>
          </cell>
          <cell r="D362">
            <v>162</v>
          </cell>
          <cell r="E362">
            <v>1014</v>
          </cell>
          <cell r="F362">
            <v>1014</v>
          </cell>
        </row>
        <row r="363">
          <cell r="B363" t="str">
            <v>020801</v>
          </cell>
          <cell r="C363">
            <v>6501</v>
          </cell>
          <cell r="D363">
            <v>1029</v>
          </cell>
          <cell r="E363">
            <v>7530</v>
          </cell>
          <cell r="F363">
            <v>7530</v>
          </cell>
        </row>
        <row r="364">
          <cell r="B364" t="str">
            <v>020802</v>
          </cell>
          <cell r="C364">
            <v>313</v>
          </cell>
          <cell r="D364">
            <v>593</v>
          </cell>
          <cell r="E364">
            <v>906</v>
          </cell>
          <cell r="F364">
            <v>906</v>
          </cell>
        </row>
        <row r="365">
          <cell r="B365" t="str">
            <v>020803</v>
          </cell>
          <cell r="C365">
            <v>296</v>
          </cell>
          <cell r="D365">
            <v>217</v>
          </cell>
          <cell r="E365">
            <v>513</v>
          </cell>
          <cell r="F365">
            <v>513</v>
          </cell>
        </row>
        <row r="366">
          <cell r="B366" t="str">
            <v>020804</v>
          </cell>
          <cell r="C366">
            <v>1738</v>
          </cell>
          <cell r="D366">
            <v>344</v>
          </cell>
          <cell r="E366">
            <v>2082</v>
          </cell>
          <cell r="F366">
            <v>2082</v>
          </cell>
        </row>
        <row r="367">
          <cell r="B367" t="str">
            <v>020901</v>
          </cell>
          <cell r="C367">
            <v>409</v>
          </cell>
          <cell r="D367">
            <v>8</v>
          </cell>
          <cell r="E367">
            <v>417</v>
          </cell>
          <cell r="F367">
            <v>417</v>
          </cell>
        </row>
        <row r="368">
          <cell r="B368" t="str">
            <v>020902</v>
          </cell>
          <cell r="C368">
            <v>6</v>
          </cell>
          <cell r="D368">
            <v>0</v>
          </cell>
          <cell r="E368">
            <v>6</v>
          </cell>
          <cell r="F368">
            <v>6</v>
          </cell>
        </row>
        <row r="369">
          <cell r="B369" t="str">
            <v>020903</v>
          </cell>
          <cell r="C369">
            <v>97</v>
          </cell>
          <cell r="D369">
            <v>13</v>
          </cell>
          <cell r="E369">
            <v>110</v>
          </cell>
          <cell r="F369">
            <v>110</v>
          </cell>
        </row>
        <row r="370">
          <cell r="B370" t="str">
            <v>020904</v>
          </cell>
          <cell r="C370">
            <v>501</v>
          </cell>
          <cell r="D370">
            <v>25</v>
          </cell>
          <cell r="E370">
            <v>526</v>
          </cell>
          <cell r="F370">
            <v>526</v>
          </cell>
        </row>
        <row r="371">
          <cell r="B371" t="str">
            <v>020905</v>
          </cell>
          <cell r="C371">
            <v>166</v>
          </cell>
          <cell r="D371">
            <v>60</v>
          </cell>
          <cell r="E371">
            <v>226</v>
          </cell>
          <cell r="F371">
            <v>226</v>
          </cell>
        </row>
        <row r="372">
          <cell r="B372" t="str">
            <v>020906</v>
          </cell>
          <cell r="C372">
            <v>199</v>
          </cell>
          <cell r="D372">
            <v>12</v>
          </cell>
          <cell r="E372">
            <v>211</v>
          </cell>
          <cell r="F372">
            <v>211</v>
          </cell>
        </row>
        <row r="373">
          <cell r="B373" t="str">
            <v>020907</v>
          </cell>
          <cell r="C373">
            <v>125</v>
          </cell>
          <cell r="D373">
            <v>1</v>
          </cell>
          <cell r="E373">
            <v>126</v>
          </cell>
          <cell r="F373">
            <v>126</v>
          </cell>
        </row>
        <row r="374">
          <cell r="B374" t="str">
            <v>021001</v>
          </cell>
          <cell r="C374">
            <v>1927</v>
          </cell>
          <cell r="D374">
            <v>384</v>
          </cell>
          <cell r="E374">
            <v>2311</v>
          </cell>
          <cell r="F374">
            <v>2311</v>
          </cell>
        </row>
        <row r="375">
          <cell r="B375" t="str">
            <v>021002</v>
          </cell>
          <cell r="C375">
            <v>235</v>
          </cell>
          <cell r="D375">
            <v>101</v>
          </cell>
          <cell r="E375">
            <v>336</v>
          </cell>
          <cell r="F375">
            <v>336</v>
          </cell>
        </row>
        <row r="376">
          <cell r="B376" t="str">
            <v>021003</v>
          </cell>
          <cell r="C376">
            <v>637</v>
          </cell>
          <cell r="D376">
            <v>30</v>
          </cell>
          <cell r="E376">
            <v>667</v>
          </cell>
          <cell r="F376">
            <v>667</v>
          </cell>
        </row>
        <row r="377">
          <cell r="B377" t="str">
            <v>021004</v>
          </cell>
          <cell r="C377">
            <v>1696</v>
          </cell>
          <cell r="D377">
            <v>503</v>
          </cell>
          <cell r="E377">
            <v>2199</v>
          </cell>
          <cell r="F377">
            <v>2199</v>
          </cell>
        </row>
        <row r="378">
          <cell r="B378" t="str">
            <v>021005</v>
          </cell>
          <cell r="C378">
            <v>296</v>
          </cell>
          <cell r="D378">
            <v>151</v>
          </cell>
          <cell r="E378">
            <v>447</v>
          </cell>
          <cell r="F378">
            <v>447</v>
          </cell>
        </row>
        <row r="379">
          <cell r="B379" t="str">
            <v>021006</v>
          </cell>
          <cell r="C379">
            <v>338</v>
          </cell>
          <cell r="D379">
            <v>89</v>
          </cell>
          <cell r="E379">
            <v>427</v>
          </cell>
          <cell r="F379">
            <v>427</v>
          </cell>
        </row>
        <row r="380">
          <cell r="B380" t="str">
            <v>021007</v>
          </cell>
          <cell r="C380">
            <v>879</v>
          </cell>
          <cell r="D380">
            <v>55</v>
          </cell>
          <cell r="E380">
            <v>934</v>
          </cell>
          <cell r="F380">
            <v>934</v>
          </cell>
        </row>
        <row r="381">
          <cell r="B381" t="str">
            <v>021008</v>
          </cell>
          <cell r="C381">
            <v>728</v>
          </cell>
          <cell r="D381">
            <v>34</v>
          </cell>
          <cell r="E381">
            <v>762</v>
          </cell>
          <cell r="F381">
            <v>762</v>
          </cell>
        </row>
        <row r="382">
          <cell r="B382" t="str">
            <v>021009</v>
          </cell>
          <cell r="C382">
            <v>363</v>
          </cell>
          <cell r="D382">
            <v>88</v>
          </cell>
          <cell r="E382">
            <v>451</v>
          </cell>
          <cell r="F382">
            <v>451</v>
          </cell>
        </row>
        <row r="383">
          <cell r="B383" t="str">
            <v>021010</v>
          </cell>
          <cell r="C383">
            <v>200</v>
          </cell>
          <cell r="D383">
            <v>241</v>
          </cell>
          <cell r="E383">
            <v>441</v>
          </cell>
          <cell r="F383">
            <v>441</v>
          </cell>
        </row>
        <row r="384">
          <cell r="B384" t="str">
            <v>021011</v>
          </cell>
          <cell r="C384">
            <v>590</v>
          </cell>
          <cell r="D384">
            <v>92</v>
          </cell>
          <cell r="E384">
            <v>682</v>
          </cell>
          <cell r="F384">
            <v>682</v>
          </cell>
        </row>
        <row r="385">
          <cell r="B385" t="str">
            <v>021012</v>
          </cell>
          <cell r="C385">
            <v>143</v>
          </cell>
          <cell r="D385">
            <v>33</v>
          </cell>
          <cell r="E385">
            <v>176</v>
          </cell>
          <cell r="F385">
            <v>176</v>
          </cell>
        </row>
        <row r="386">
          <cell r="B386" t="str">
            <v>021013</v>
          </cell>
          <cell r="C386">
            <v>295</v>
          </cell>
          <cell r="D386">
            <v>70</v>
          </cell>
          <cell r="E386">
            <v>365</v>
          </cell>
          <cell r="F386">
            <v>365</v>
          </cell>
        </row>
        <row r="387">
          <cell r="B387" t="str">
            <v>021014</v>
          </cell>
          <cell r="C387">
            <v>2563</v>
          </cell>
          <cell r="D387">
            <v>610</v>
          </cell>
          <cell r="E387">
            <v>3173</v>
          </cell>
          <cell r="F387">
            <v>3173</v>
          </cell>
        </row>
        <row r="388">
          <cell r="B388" t="str">
            <v>021015</v>
          </cell>
          <cell r="C388">
            <v>525</v>
          </cell>
          <cell r="D388">
            <v>100</v>
          </cell>
          <cell r="E388">
            <v>625</v>
          </cell>
          <cell r="F388">
            <v>625</v>
          </cell>
        </row>
        <row r="389">
          <cell r="B389" t="str">
            <v>021016</v>
          </cell>
          <cell r="C389">
            <v>278</v>
          </cell>
          <cell r="D389">
            <v>83</v>
          </cell>
          <cell r="E389">
            <v>361</v>
          </cell>
          <cell r="F389">
            <v>361</v>
          </cell>
        </row>
        <row r="390">
          <cell r="B390" t="str">
            <v>021101</v>
          </cell>
          <cell r="C390">
            <v>5080</v>
          </cell>
          <cell r="D390">
            <v>371</v>
          </cell>
          <cell r="E390">
            <v>5451</v>
          </cell>
          <cell r="F390">
            <v>5451</v>
          </cell>
        </row>
        <row r="391">
          <cell r="B391" t="str">
            <v>021102</v>
          </cell>
          <cell r="C391">
            <v>220</v>
          </cell>
          <cell r="D391">
            <v>7</v>
          </cell>
          <cell r="E391">
            <v>227</v>
          </cell>
          <cell r="F391">
            <v>227</v>
          </cell>
        </row>
        <row r="392">
          <cell r="B392" t="str">
            <v>021103</v>
          </cell>
          <cell r="C392">
            <v>144</v>
          </cell>
          <cell r="D392">
            <v>659</v>
          </cell>
          <cell r="E392">
            <v>803</v>
          </cell>
          <cell r="F392">
            <v>803</v>
          </cell>
        </row>
        <row r="393">
          <cell r="B393" t="str">
            <v>021104</v>
          </cell>
          <cell r="C393">
            <v>272</v>
          </cell>
          <cell r="D393">
            <v>7</v>
          </cell>
          <cell r="E393">
            <v>279</v>
          </cell>
          <cell r="F393">
            <v>279</v>
          </cell>
        </row>
        <row r="394">
          <cell r="B394" t="str">
            <v>021105</v>
          </cell>
          <cell r="C394">
            <v>221</v>
          </cell>
          <cell r="D394">
            <v>24</v>
          </cell>
          <cell r="E394">
            <v>245</v>
          </cell>
          <cell r="F394">
            <v>245</v>
          </cell>
        </row>
        <row r="395">
          <cell r="B395" t="str">
            <v>021201</v>
          </cell>
          <cell r="C395">
            <v>5552</v>
          </cell>
          <cell r="D395">
            <v>200</v>
          </cell>
          <cell r="E395">
            <v>5752</v>
          </cell>
          <cell r="F395">
            <v>5752</v>
          </cell>
        </row>
        <row r="396">
          <cell r="B396" t="str">
            <v>021202</v>
          </cell>
          <cell r="C396">
            <v>272</v>
          </cell>
          <cell r="D396">
            <v>32</v>
          </cell>
          <cell r="E396">
            <v>304</v>
          </cell>
          <cell r="F396">
            <v>304</v>
          </cell>
        </row>
        <row r="397">
          <cell r="B397" t="str">
            <v>021203</v>
          </cell>
          <cell r="C397">
            <v>307</v>
          </cell>
          <cell r="D397">
            <v>31</v>
          </cell>
          <cell r="E397">
            <v>338</v>
          </cell>
          <cell r="F397">
            <v>338</v>
          </cell>
        </row>
        <row r="398">
          <cell r="B398" t="str">
            <v>021204</v>
          </cell>
          <cell r="C398">
            <v>462</v>
          </cell>
          <cell r="D398">
            <v>11</v>
          </cell>
          <cell r="E398">
            <v>473</v>
          </cell>
          <cell r="F398">
            <v>473</v>
          </cell>
        </row>
        <row r="399">
          <cell r="B399" t="str">
            <v>021205</v>
          </cell>
          <cell r="C399">
            <v>492</v>
          </cell>
          <cell r="D399">
            <v>35</v>
          </cell>
          <cell r="E399">
            <v>527</v>
          </cell>
          <cell r="F399">
            <v>527</v>
          </cell>
        </row>
        <row r="400">
          <cell r="B400" t="str">
            <v>021206</v>
          </cell>
          <cell r="C400">
            <v>728</v>
          </cell>
          <cell r="D400">
            <v>92</v>
          </cell>
          <cell r="E400">
            <v>820</v>
          </cell>
          <cell r="F400">
            <v>820</v>
          </cell>
        </row>
        <row r="401">
          <cell r="B401" t="str">
            <v>021207</v>
          </cell>
          <cell r="C401">
            <v>1438</v>
          </cell>
          <cell r="D401">
            <v>182</v>
          </cell>
          <cell r="E401">
            <v>1620</v>
          </cell>
          <cell r="F401">
            <v>1620</v>
          </cell>
        </row>
        <row r="402">
          <cell r="B402" t="str">
            <v>021208</v>
          </cell>
          <cell r="C402">
            <v>927</v>
          </cell>
          <cell r="D402">
            <v>63</v>
          </cell>
          <cell r="E402">
            <v>990</v>
          </cell>
          <cell r="F402">
            <v>990</v>
          </cell>
        </row>
        <row r="403">
          <cell r="B403" t="str">
            <v>021209</v>
          </cell>
          <cell r="C403">
            <v>296</v>
          </cell>
          <cell r="D403">
            <v>21</v>
          </cell>
          <cell r="E403">
            <v>317</v>
          </cell>
          <cell r="F403">
            <v>317</v>
          </cell>
        </row>
        <row r="404">
          <cell r="B404" t="str">
            <v>021210</v>
          </cell>
          <cell r="C404">
            <v>363</v>
          </cell>
          <cell r="D404">
            <v>132</v>
          </cell>
          <cell r="E404">
            <v>495</v>
          </cell>
          <cell r="F404">
            <v>495</v>
          </cell>
        </row>
        <row r="405">
          <cell r="B405" t="str">
            <v>021301</v>
          </cell>
          <cell r="C405">
            <v>11</v>
          </cell>
          <cell r="D405">
            <v>6</v>
          </cell>
          <cell r="E405">
            <v>17</v>
          </cell>
          <cell r="F405">
            <v>17</v>
          </cell>
        </row>
        <row r="406">
          <cell r="B406" t="str">
            <v>021302</v>
          </cell>
          <cell r="C406">
            <v>53</v>
          </cell>
          <cell r="D406">
            <v>99</v>
          </cell>
          <cell r="E406">
            <v>152</v>
          </cell>
          <cell r="F406">
            <v>152</v>
          </cell>
        </row>
        <row r="407">
          <cell r="B407" t="str">
            <v>021303</v>
          </cell>
          <cell r="C407">
            <v>292</v>
          </cell>
          <cell r="D407">
            <v>36</v>
          </cell>
          <cell r="E407">
            <v>328</v>
          </cell>
          <cell r="F407">
            <v>328</v>
          </cell>
        </row>
        <row r="408">
          <cell r="B408" t="str">
            <v>021304</v>
          </cell>
          <cell r="C408">
            <v>415</v>
          </cell>
          <cell r="D408">
            <v>43</v>
          </cell>
          <cell r="E408">
            <v>458</v>
          </cell>
          <cell r="F408">
            <v>458</v>
          </cell>
        </row>
        <row r="409">
          <cell r="B409" t="str">
            <v>021305</v>
          </cell>
          <cell r="C409">
            <v>217</v>
          </cell>
          <cell r="D409">
            <v>77</v>
          </cell>
          <cell r="E409">
            <v>294</v>
          </cell>
          <cell r="F409">
            <v>294</v>
          </cell>
        </row>
        <row r="410">
          <cell r="B410" t="str">
            <v>021306</v>
          </cell>
          <cell r="C410">
            <v>1370</v>
          </cell>
          <cell r="D410">
            <v>109</v>
          </cell>
          <cell r="E410">
            <v>1479</v>
          </cell>
          <cell r="F410">
            <v>1479</v>
          </cell>
        </row>
        <row r="411">
          <cell r="B411" t="str">
            <v>021307</v>
          </cell>
          <cell r="C411">
            <v>494</v>
          </cell>
          <cell r="D411">
            <v>204</v>
          </cell>
          <cell r="E411">
            <v>698</v>
          </cell>
          <cell r="F411">
            <v>698</v>
          </cell>
        </row>
        <row r="412">
          <cell r="B412" t="str">
            <v>021308</v>
          </cell>
          <cell r="C412">
            <v>2</v>
          </cell>
          <cell r="D412">
            <v>0</v>
          </cell>
          <cell r="E412">
            <v>2</v>
          </cell>
          <cell r="F412">
            <v>2</v>
          </cell>
        </row>
        <row r="413">
          <cell r="B413" t="str">
            <v>021401</v>
          </cell>
          <cell r="C413">
            <v>277</v>
          </cell>
          <cell r="D413">
            <v>70</v>
          </cell>
          <cell r="E413">
            <v>347</v>
          </cell>
          <cell r="F413">
            <v>347</v>
          </cell>
        </row>
        <row r="414">
          <cell r="B414" t="str">
            <v>021402</v>
          </cell>
          <cell r="C414">
            <v>0</v>
          </cell>
          <cell r="D414">
            <v>2</v>
          </cell>
          <cell r="E414">
            <v>2</v>
          </cell>
          <cell r="F414">
            <v>2</v>
          </cell>
        </row>
        <row r="415">
          <cell r="B415" t="str">
            <v>021403</v>
          </cell>
          <cell r="C415">
            <v>90</v>
          </cell>
          <cell r="D415">
            <v>5</v>
          </cell>
          <cell r="E415">
            <v>95</v>
          </cell>
          <cell r="F415">
            <v>95</v>
          </cell>
        </row>
        <row r="416">
          <cell r="B416" t="str">
            <v>021404</v>
          </cell>
          <cell r="C416">
            <v>167</v>
          </cell>
          <cell r="D416">
            <v>13</v>
          </cell>
          <cell r="E416">
            <v>180</v>
          </cell>
          <cell r="F416">
            <v>180</v>
          </cell>
        </row>
        <row r="417">
          <cell r="B417" t="str">
            <v>021405</v>
          </cell>
          <cell r="C417">
            <v>263</v>
          </cell>
          <cell r="D417">
            <v>33</v>
          </cell>
          <cell r="E417">
            <v>296</v>
          </cell>
          <cell r="F417">
            <v>296</v>
          </cell>
        </row>
        <row r="418">
          <cell r="B418" t="str">
            <v>021406</v>
          </cell>
          <cell r="C418">
            <v>231</v>
          </cell>
          <cell r="D418">
            <v>88</v>
          </cell>
          <cell r="E418">
            <v>319</v>
          </cell>
          <cell r="F418">
            <v>319</v>
          </cell>
        </row>
        <row r="419">
          <cell r="B419" t="str">
            <v>021407</v>
          </cell>
          <cell r="C419">
            <v>74</v>
          </cell>
          <cell r="D419">
            <v>2</v>
          </cell>
          <cell r="E419">
            <v>76</v>
          </cell>
          <cell r="F419">
            <v>76</v>
          </cell>
        </row>
        <row r="420">
          <cell r="B420" t="str">
            <v>021408</v>
          </cell>
          <cell r="C420">
            <v>115</v>
          </cell>
          <cell r="D420">
            <v>27</v>
          </cell>
          <cell r="E420">
            <v>142</v>
          </cell>
          <cell r="F420">
            <v>142</v>
          </cell>
        </row>
        <row r="421">
          <cell r="B421" t="str">
            <v>021409</v>
          </cell>
          <cell r="C421">
            <v>125</v>
          </cell>
          <cell r="D421">
            <v>7</v>
          </cell>
          <cell r="E421">
            <v>132</v>
          </cell>
          <cell r="F421">
            <v>132</v>
          </cell>
        </row>
        <row r="422">
          <cell r="B422" t="str">
            <v>021410</v>
          </cell>
          <cell r="C422">
            <v>93</v>
          </cell>
          <cell r="D422">
            <v>14</v>
          </cell>
          <cell r="E422">
            <v>107</v>
          </cell>
          <cell r="F422">
            <v>107</v>
          </cell>
        </row>
        <row r="423">
          <cell r="B423" t="str">
            <v>021501</v>
          </cell>
          <cell r="C423">
            <v>415</v>
          </cell>
          <cell r="D423">
            <v>108</v>
          </cell>
          <cell r="E423">
            <v>523</v>
          </cell>
          <cell r="F423">
            <v>523</v>
          </cell>
        </row>
        <row r="424">
          <cell r="B424" t="str">
            <v>021502</v>
          </cell>
          <cell r="C424">
            <v>173</v>
          </cell>
          <cell r="D424">
            <v>32</v>
          </cell>
          <cell r="E424">
            <v>205</v>
          </cell>
          <cell r="F424">
            <v>205</v>
          </cell>
        </row>
        <row r="425">
          <cell r="B425" t="str">
            <v>021503</v>
          </cell>
          <cell r="C425">
            <v>1222</v>
          </cell>
          <cell r="D425">
            <v>186</v>
          </cell>
          <cell r="E425">
            <v>1408</v>
          </cell>
          <cell r="F425">
            <v>1408</v>
          </cell>
        </row>
        <row r="426">
          <cell r="B426" t="str">
            <v>021504</v>
          </cell>
          <cell r="C426">
            <v>96</v>
          </cell>
          <cell r="D426">
            <v>22</v>
          </cell>
          <cell r="E426">
            <v>118</v>
          </cell>
          <cell r="F426">
            <v>118</v>
          </cell>
        </row>
        <row r="427">
          <cell r="B427" t="str">
            <v>021505</v>
          </cell>
          <cell r="C427">
            <v>194</v>
          </cell>
          <cell r="D427">
            <v>35</v>
          </cell>
          <cell r="E427">
            <v>229</v>
          </cell>
          <cell r="F427">
            <v>229</v>
          </cell>
        </row>
        <row r="428">
          <cell r="B428" t="str">
            <v>021506</v>
          </cell>
          <cell r="C428">
            <v>140</v>
          </cell>
          <cell r="D428">
            <v>4</v>
          </cell>
          <cell r="E428">
            <v>144</v>
          </cell>
          <cell r="F428">
            <v>144</v>
          </cell>
        </row>
        <row r="429">
          <cell r="B429" t="str">
            <v>021507</v>
          </cell>
          <cell r="C429">
            <v>152</v>
          </cell>
          <cell r="D429">
            <v>2</v>
          </cell>
          <cell r="E429">
            <v>154</v>
          </cell>
          <cell r="F429">
            <v>154</v>
          </cell>
        </row>
        <row r="430">
          <cell r="B430" t="str">
            <v>021508</v>
          </cell>
          <cell r="C430">
            <v>552</v>
          </cell>
          <cell r="D430">
            <v>39</v>
          </cell>
          <cell r="E430">
            <v>591</v>
          </cell>
          <cell r="F430">
            <v>591</v>
          </cell>
        </row>
        <row r="431">
          <cell r="B431" t="str">
            <v>021509</v>
          </cell>
          <cell r="C431">
            <v>982</v>
          </cell>
          <cell r="D431">
            <v>73</v>
          </cell>
          <cell r="E431">
            <v>1055</v>
          </cell>
          <cell r="F431">
            <v>1055</v>
          </cell>
        </row>
        <row r="432">
          <cell r="B432" t="str">
            <v>021510</v>
          </cell>
          <cell r="C432">
            <v>232</v>
          </cell>
          <cell r="D432">
            <v>40</v>
          </cell>
          <cell r="E432">
            <v>272</v>
          </cell>
          <cell r="F432">
            <v>272</v>
          </cell>
        </row>
        <row r="433">
          <cell r="B433" t="str">
            <v>021511</v>
          </cell>
          <cell r="C433">
            <v>575</v>
          </cell>
          <cell r="D433">
            <v>126</v>
          </cell>
          <cell r="E433">
            <v>701</v>
          </cell>
          <cell r="F433">
            <v>701</v>
          </cell>
        </row>
        <row r="434">
          <cell r="B434" t="str">
            <v>021601</v>
          </cell>
          <cell r="C434">
            <v>2733</v>
          </cell>
          <cell r="D434">
            <v>607</v>
          </cell>
          <cell r="E434">
            <v>3340</v>
          </cell>
          <cell r="F434">
            <v>3340</v>
          </cell>
        </row>
        <row r="435">
          <cell r="B435" t="str">
            <v>021602</v>
          </cell>
          <cell r="C435">
            <v>618</v>
          </cell>
          <cell r="D435">
            <v>216</v>
          </cell>
          <cell r="E435">
            <v>834</v>
          </cell>
          <cell r="F435">
            <v>834</v>
          </cell>
        </row>
        <row r="436">
          <cell r="B436" t="str">
            <v>021603</v>
          </cell>
          <cell r="C436">
            <v>1046</v>
          </cell>
          <cell r="D436">
            <v>117</v>
          </cell>
          <cell r="E436">
            <v>1163</v>
          </cell>
          <cell r="F436">
            <v>1163</v>
          </cell>
        </row>
        <row r="437">
          <cell r="B437" t="str">
            <v>021604</v>
          </cell>
          <cell r="C437">
            <v>554</v>
          </cell>
          <cell r="D437">
            <v>59</v>
          </cell>
          <cell r="E437">
            <v>613</v>
          </cell>
          <cell r="F437">
            <v>613</v>
          </cell>
        </row>
        <row r="438">
          <cell r="B438" t="str">
            <v>021701</v>
          </cell>
          <cell r="C438">
            <v>1125</v>
          </cell>
          <cell r="D438">
            <v>80</v>
          </cell>
          <cell r="E438">
            <v>1205</v>
          </cell>
          <cell r="F438">
            <v>1205</v>
          </cell>
        </row>
        <row r="439">
          <cell r="B439" t="str">
            <v>021702</v>
          </cell>
          <cell r="C439">
            <v>783</v>
          </cell>
          <cell r="D439">
            <v>56</v>
          </cell>
          <cell r="E439">
            <v>839</v>
          </cell>
          <cell r="F439">
            <v>839</v>
          </cell>
        </row>
        <row r="440">
          <cell r="B440" t="str">
            <v>021703</v>
          </cell>
          <cell r="C440">
            <v>66</v>
          </cell>
          <cell r="D440">
            <v>15</v>
          </cell>
          <cell r="E440">
            <v>81</v>
          </cell>
          <cell r="F440">
            <v>81</v>
          </cell>
        </row>
        <row r="441">
          <cell r="B441" t="str">
            <v>021704</v>
          </cell>
          <cell r="C441">
            <v>132</v>
          </cell>
          <cell r="D441">
            <v>24</v>
          </cell>
          <cell r="E441">
            <v>156</v>
          </cell>
          <cell r="F441">
            <v>156</v>
          </cell>
        </row>
        <row r="442">
          <cell r="B442" t="str">
            <v>021705</v>
          </cell>
          <cell r="C442">
            <v>270</v>
          </cell>
          <cell r="D442">
            <v>16</v>
          </cell>
          <cell r="E442">
            <v>286</v>
          </cell>
          <cell r="F442">
            <v>286</v>
          </cell>
        </row>
        <row r="443">
          <cell r="B443" t="str">
            <v>021706</v>
          </cell>
          <cell r="C443">
            <v>40</v>
          </cell>
          <cell r="D443">
            <v>1</v>
          </cell>
          <cell r="E443">
            <v>41</v>
          </cell>
          <cell r="F443">
            <v>41</v>
          </cell>
        </row>
        <row r="444">
          <cell r="B444" t="str">
            <v>021707</v>
          </cell>
          <cell r="C444">
            <v>243</v>
          </cell>
          <cell r="D444">
            <v>34</v>
          </cell>
          <cell r="E444">
            <v>277</v>
          </cell>
          <cell r="F444">
            <v>277</v>
          </cell>
        </row>
        <row r="445">
          <cell r="B445" t="str">
            <v>021708</v>
          </cell>
          <cell r="C445">
            <v>62</v>
          </cell>
          <cell r="D445">
            <v>127</v>
          </cell>
          <cell r="E445">
            <v>189</v>
          </cell>
          <cell r="F445">
            <v>189</v>
          </cell>
        </row>
        <row r="446">
          <cell r="B446" t="str">
            <v>021709</v>
          </cell>
          <cell r="C446">
            <v>103</v>
          </cell>
          <cell r="D446">
            <v>12</v>
          </cell>
          <cell r="E446">
            <v>115</v>
          </cell>
          <cell r="F446">
            <v>115</v>
          </cell>
        </row>
        <row r="447">
          <cell r="B447" t="str">
            <v>021710</v>
          </cell>
          <cell r="C447">
            <v>564</v>
          </cell>
          <cell r="D447">
            <v>115</v>
          </cell>
          <cell r="E447">
            <v>679</v>
          </cell>
          <cell r="F447">
            <v>679</v>
          </cell>
        </row>
        <row r="448">
          <cell r="B448" t="str">
            <v>021801</v>
          </cell>
          <cell r="C448">
            <v>42369</v>
          </cell>
          <cell r="D448">
            <v>2640</v>
          </cell>
          <cell r="E448">
            <v>45009</v>
          </cell>
          <cell r="F448">
            <v>45009</v>
          </cell>
        </row>
        <row r="449">
          <cell r="B449" t="str">
            <v>021802</v>
          </cell>
          <cell r="C449">
            <v>977</v>
          </cell>
          <cell r="D449">
            <v>26</v>
          </cell>
          <cell r="E449">
            <v>1003</v>
          </cell>
          <cell r="F449">
            <v>1003</v>
          </cell>
        </row>
        <row r="450">
          <cell r="B450" t="str">
            <v>021803</v>
          </cell>
          <cell r="C450">
            <v>662</v>
          </cell>
          <cell r="D450">
            <v>3276</v>
          </cell>
          <cell r="E450">
            <v>3938</v>
          </cell>
          <cell r="F450">
            <v>3938</v>
          </cell>
        </row>
        <row r="451">
          <cell r="B451" t="str">
            <v>021804</v>
          </cell>
          <cell r="C451">
            <v>667</v>
          </cell>
          <cell r="D451">
            <v>91</v>
          </cell>
          <cell r="E451">
            <v>758</v>
          </cell>
          <cell r="F451">
            <v>758</v>
          </cell>
        </row>
        <row r="452">
          <cell r="B452" t="str">
            <v>021805</v>
          </cell>
          <cell r="C452">
            <v>1420</v>
          </cell>
          <cell r="D452">
            <v>259</v>
          </cell>
          <cell r="E452">
            <v>1679</v>
          </cell>
          <cell r="F452">
            <v>1679</v>
          </cell>
        </row>
        <row r="453">
          <cell r="B453" t="str">
            <v>021806</v>
          </cell>
          <cell r="C453">
            <v>3727</v>
          </cell>
          <cell r="D453">
            <v>83</v>
          </cell>
          <cell r="E453">
            <v>3810</v>
          </cell>
          <cell r="F453">
            <v>3810</v>
          </cell>
        </row>
        <row r="454">
          <cell r="B454" t="str">
            <v>021807</v>
          </cell>
          <cell r="C454">
            <v>559</v>
          </cell>
          <cell r="D454">
            <v>711</v>
          </cell>
          <cell r="E454">
            <v>1270</v>
          </cell>
          <cell r="F454">
            <v>1270</v>
          </cell>
        </row>
        <row r="455">
          <cell r="B455" t="str">
            <v>021808</v>
          </cell>
          <cell r="C455">
            <v>4291</v>
          </cell>
          <cell r="D455">
            <v>115</v>
          </cell>
          <cell r="E455">
            <v>4406</v>
          </cell>
          <cell r="F455">
            <v>4406</v>
          </cell>
        </row>
        <row r="456">
          <cell r="B456" t="str">
            <v>021809</v>
          </cell>
          <cell r="C456">
            <v>30633</v>
          </cell>
          <cell r="D456">
            <v>1677</v>
          </cell>
          <cell r="E456">
            <v>32310</v>
          </cell>
          <cell r="F456">
            <v>32310</v>
          </cell>
        </row>
        <row r="457">
          <cell r="B457" t="str">
            <v>021901</v>
          </cell>
          <cell r="C457">
            <v>1272</v>
          </cell>
          <cell r="D457">
            <v>84</v>
          </cell>
          <cell r="E457">
            <v>1356</v>
          </cell>
          <cell r="F457">
            <v>1356</v>
          </cell>
        </row>
        <row r="458">
          <cell r="B458" t="str">
            <v>021902</v>
          </cell>
          <cell r="C458">
            <v>215</v>
          </cell>
          <cell r="D458">
            <v>102</v>
          </cell>
          <cell r="E458">
            <v>317</v>
          </cell>
          <cell r="F458">
            <v>317</v>
          </cell>
        </row>
        <row r="459">
          <cell r="B459" t="str">
            <v>021903</v>
          </cell>
          <cell r="C459">
            <v>130</v>
          </cell>
          <cell r="D459">
            <v>5</v>
          </cell>
          <cell r="E459">
            <v>135</v>
          </cell>
          <cell r="F459">
            <v>135</v>
          </cell>
        </row>
        <row r="460">
          <cell r="B460" t="str">
            <v>021904</v>
          </cell>
          <cell r="C460">
            <v>521</v>
          </cell>
          <cell r="D460">
            <v>9</v>
          </cell>
          <cell r="E460">
            <v>530</v>
          </cell>
          <cell r="F460">
            <v>530</v>
          </cell>
        </row>
        <row r="461">
          <cell r="B461" t="str">
            <v>021905</v>
          </cell>
          <cell r="C461">
            <v>195</v>
          </cell>
          <cell r="D461">
            <v>54</v>
          </cell>
          <cell r="E461">
            <v>249</v>
          </cell>
          <cell r="F461">
            <v>249</v>
          </cell>
        </row>
        <row r="462">
          <cell r="B462" t="str">
            <v>021906</v>
          </cell>
          <cell r="C462">
            <v>692</v>
          </cell>
          <cell r="D462">
            <v>59</v>
          </cell>
          <cell r="E462">
            <v>751</v>
          </cell>
          <cell r="F462">
            <v>751</v>
          </cell>
        </row>
        <row r="463">
          <cell r="B463" t="str">
            <v>021907</v>
          </cell>
          <cell r="C463">
            <v>325</v>
          </cell>
          <cell r="D463">
            <v>171</v>
          </cell>
          <cell r="E463">
            <v>496</v>
          </cell>
          <cell r="F463">
            <v>496</v>
          </cell>
        </row>
        <row r="464">
          <cell r="B464" t="str">
            <v>021908</v>
          </cell>
          <cell r="C464">
            <v>186</v>
          </cell>
          <cell r="D464">
            <v>65</v>
          </cell>
          <cell r="E464">
            <v>251</v>
          </cell>
          <cell r="F464">
            <v>251</v>
          </cell>
        </row>
        <row r="465">
          <cell r="B465" t="str">
            <v>021909</v>
          </cell>
          <cell r="C465">
            <v>1244</v>
          </cell>
          <cell r="D465">
            <v>67</v>
          </cell>
          <cell r="E465">
            <v>1311</v>
          </cell>
          <cell r="F465">
            <v>1311</v>
          </cell>
        </row>
        <row r="466">
          <cell r="B466" t="str">
            <v>021910</v>
          </cell>
          <cell r="C466">
            <v>369</v>
          </cell>
          <cell r="D466">
            <v>90</v>
          </cell>
          <cell r="E466">
            <v>459</v>
          </cell>
          <cell r="F466">
            <v>459</v>
          </cell>
        </row>
        <row r="467">
          <cell r="B467" t="str">
            <v>022001</v>
          </cell>
          <cell r="C467">
            <v>4443</v>
          </cell>
          <cell r="D467">
            <v>411</v>
          </cell>
          <cell r="E467">
            <v>4854</v>
          </cell>
          <cell r="F467">
            <v>4854</v>
          </cell>
        </row>
        <row r="468">
          <cell r="B468" t="str">
            <v>022002</v>
          </cell>
          <cell r="C468">
            <v>379</v>
          </cell>
          <cell r="D468">
            <v>15</v>
          </cell>
          <cell r="E468">
            <v>394</v>
          </cell>
          <cell r="F468">
            <v>394</v>
          </cell>
        </row>
        <row r="469">
          <cell r="B469" t="str">
            <v>022003</v>
          </cell>
          <cell r="C469">
            <v>1810</v>
          </cell>
          <cell r="D469">
            <v>74</v>
          </cell>
          <cell r="E469">
            <v>1884</v>
          </cell>
          <cell r="F469">
            <v>1884</v>
          </cell>
        </row>
        <row r="470">
          <cell r="B470" t="str">
            <v>022004</v>
          </cell>
          <cell r="C470">
            <v>329</v>
          </cell>
          <cell r="D470">
            <v>7</v>
          </cell>
          <cell r="E470">
            <v>336</v>
          </cell>
          <cell r="F470">
            <v>336</v>
          </cell>
        </row>
        <row r="471">
          <cell r="B471" t="str">
            <v>022005</v>
          </cell>
          <cell r="C471">
            <v>1790</v>
          </cell>
          <cell r="D471">
            <v>287</v>
          </cell>
          <cell r="E471">
            <v>2077</v>
          </cell>
          <cell r="F471">
            <v>2077</v>
          </cell>
        </row>
        <row r="472">
          <cell r="B472" t="str">
            <v>022006</v>
          </cell>
          <cell r="C472">
            <v>699</v>
          </cell>
          <cell r="D472">
            <v>18</v>
          </cell>
          <cell r="E472">
            <v>717</v>
          </cell>
          <cell r="F472">
            <v>717</v>
          </cell>
        </row>
        <row r="473">
          <cell r="B473" t="str">
            <v>022007</v>
          </cell>
          <cell r="C473">
            <v>467</v>
          </cell>
          <cell r="D473">
            <v>4</v>
          </cell>
          <cell r="E473">
            <v>471</v>
          </cell>
          <cell r="F473">
            <v>471</v>
          </cell>
        </row>
        <row r="474">
          <cell r="B474" t="str">
            <v>022008</v>
          </cell>
          <cell r="C474">
            <v>1438</v>
          </cell>
          <cell r="D474">
            <v>22</v>
          </cell>
          <cell r="E474">
            <v>1460</v>
          </cell>
          <cell r="F474">
            <v>1460</v>
          </cell>
        </row>
        <row r="475">
          <cell r="B475" t="str">
            <v>030101</v>
          </cell>
          <cell r="C475">
            <v>17827</v>
          </cell>
          <cell r="D475">
            <v>1188</v>
          </cell>
          <cell r="E475">
            <v>19015</v>
          </cell>
          <cell r="F475">
            <v>19015</v>
          </cell>
        </row>
        <row r="476">
          <cell r="B476" t="str">
            <v>030102</v>
          </cell>
          <cell r="C476">
            <v>409</v>
          </cell>
          <cell r="D476">
            <v>27</v>
          </cell>
          <cell r="E476">
            <v>436</v>
          </cell>
          <cell r="F476">
            <v>436</v>
          </cell>
        </row>
        <row r="477">
          <cell r="B477" t="str">
            <v>030103</v>
          </cell>
          <cell r="C477">
            <v>579</v>
          </cell>
          <cell r="D477">
            <v>61</v>
          </cell>
          <cell r="E477">
            <v>640</v>
          </cell>
          <cell r="F477">
            <v>640</v>
          </cell>
        </row>
        <row r="478">
          <cell r="B478" t="str">
            <v>030104</v>
          </cell>
          <cell r="C478">
            <v>3911</v>
          </cell>
          <cell r="D478">
            <v>349</v>
          </cell>
          <cell r="E478">
            <v>4260</v>
          </cell>
          <cell r="F478">
            <v>4260</v>
          </cell>
        </row>
        <row r="479">
          <cell r="B479" t="str">
            <v>030105</v>
          </cell>
          <cell r="C479">
            <v>809</v>
          </cell>
          <cell r="D479">
            <v>38</v>
          </cell>
          <cell r="E479">
            <v>847</v>
          </cell>
          <cell r="F479">
            <v>847</v>
          </cell>
        </row>
        <row r="480">
          <cell r="B480" t="str">
            <v>030106</v>
          </cell>
          <cell r="C480">
            <v>852</v>
          </cell>
          <cell r="D480">
            <v>95</v>
          </cell>
          <cell r="E480">
            <v>947</v>
          </cell>
          <cell r="F480">
            <v>947</v>
          </cell>
        </row>
        <row r="481">
          <cell r="B481" t="str">
            <v>030107</v>
          </cell>
          <cell r="C481">
            <v>630</v>
          </cell>
          <cell r="D481">
            <v>101</v>
          </cell>
          <cell r="E481">
            <v>731</v>
          </cell>
          <cell r="F481">
            <v>731</v>
          </cell>
        </row>
        <row r="482">
          <cell r="B482" t="str">
            <v>030108</v>
          </cell>
          <cell r="C482">
            <v>563</v>
          </cell>
          <cell r="D482">
            <v>121</v>
          </cell>
          <cell r="E482">
            <v>684</v>
          </cell>
          <cell r="F482">
            <v>684</v>
          </cell>
        </row>
        <row r="483">
          <cell r="B483" t="str">
            <v>030109</v>
          </cell>
          <cell r="C483">
            <v>2384</v>
          </cell>
          <cell r="D483">
            <v>600</v>
          </cell>
          <cell r="E483">
            <v>2984</v>
          </cell>
          <cell r="F483">
            <v>2984</v>
          </cell>
        </row>
        <row r="484">
          <cell r="B484" t="str">
            <v>030201</v>
          </cell>
          <cell r="C484">
            <v>9066</v>
          </cell>
          <cell r="D484">
            <v>1291</v>
          </cell>
          <cell r="E484">
            <v>10357</v>
          </cell>
          <cell r="F484">
            <v>10357</v>
          </cell>
        </row>
        <row r="485">
          <cell r="B485" t="str">
            <v>030202</v>
          </cell>
          <cell r="C485">
            <v>1196</v>
          </cell>
          <cell r="D485">
            <v>419</v>
          </cell>
          <cell r="E485">
            <v>1615</v>
          </cell>
          <cell r="F485">
            <v>1615</v>
          </cell>
        </row>
        <row r="486">
          <cell r="B486" t="str">
            <v>030203</v>
          </cell>
          <cell r="C486">
            <v>384</v>
          </cell>
          <cell r="D486">
            <v>21</v>
          </cell>
          <cell r="E486">
            <v>405</v>
          </cell>
          <cell r="F486">
            <v>405</v>
          </cell>
        </row>
        <row r="487">
          <cell r="B487" t="str">
            <v>030204</v>
          </cell>
          <cell r="C487">
            <v>964</v>
          </cell>
          <cell r="D487">
            <v>507</v>
          </cell>
          <cell r="E487">
            <v>1471</v>
          </cell>
          <cell r="F487">
            <v>1471</v>
          </cell>
        </row>
        <row r="488">
          <cell r="B488" t="str">
            <v>030205</v>
          </cell>
          <cell r="C488">
            <v>1057</v>
          </cell>
          <cell r="D488">
            <v>104</v>
          </cell>
          <cell r="E488">
            <v>1161</v>
          </cell>
          <cell r="F488">
            <v>1161</v>
          </cell>
        </row>
        <row r="489">
          <cell r="B489" t="str">
            <v>030206</v>
          </cell>
          <cell r="C489">
            <v>233</v>
          </cell>
          <cell r="D489">
            <v>11</v>
          </cell>
          <cell r="E489">
            <v>244</v>
          </cell>
          <cell r="F489">
            <v>244</v>
          </cell>
        </row>
        <row r="490">
          <cell r="B490" t="str">
            <v>030207</v>
          </cell>
          <cell r="C490">
            <v>1508</v>
          </cell>
          <cell r="D490">
            <v>119</v>
          </cell>
          <cell r="E490">
            <v>1627</v>
          </cell>
          <cell r="F490">
            <v>1627</v>
          </cell>
        </row>
        <row r="491">
          <cell r="B491" t="str">
            <v>030208</v>
          </cell>
          <cell r="C491">
            <v>836</v>
          </cell>
          <cell r="D491">
            <v>147</v>
          </cell>
          <cell r="E491">
            <v>983</v>
          </cell>
          <cell r="F491">
            <v>983</v>
          </cell>
        </row>
        <row r="492">
          <cell r="B492" t="str">
            <v>030209</v>
          </cell>
          <cell r="C492">
            <v>2167</v>
          </cell>
          <cell r="D492">
            <v>55</v>
          </cell>
          <cell r="E492">
            <v>2222</v>
          </cell>
          <cell r="F492">
            <v>2222</v>
          </cell>
        </row>
        <row r="493">
          <cell r="B493" t="str">
            <v>030210</v>
          </cell>
          <cell r="C493">
            <v>504</v>
          </cell>
          <cell r="D493">
            <v>26</v>
          </cell>
          <cell r="E493">
            <v>530</v>
          </cell>
          <cell r="F493">
            <v>530</v>
          </cell>
        </row>
        <row r="494">
          <cell r="B494" t="str">
            <v>030211</v>
          </cell>
          <cell r="C494">
            <v>221</v>
          </cell>
          <cell r="D494">
            <v>49</v>
          </cell>
          <cell r="E494">
            <v>270</v>
          </cell>
          <cell r="F494">
            <v>270</v>
          </cell>
        </row>
        <row r="495">
          <cell r="B495" t="str">
            <v>030212</v>
          </cell>
          <cell r="C495">
            <v>765</v>
          </cell>
          <cell r="D495">
            <v>120</v>
          </cell>
          <cell r="E495">
            <v>885</v>
          </cell>
          <cell r="F495">
            <v>885</v>
          </cell>
        </row>
        <row r="496">
          <cell r="B496" t="str">
            <v>030213</v>
          </cell>
          <cell r="C496">
            <v>4420</v>
          </cell>
          <cell r="D496">
            <v>411</v>
          </cell>
          <cell r="E496">
            <v>4831</v>
          </cell>
          <cell r="F496">
            <v>4831</v>
          </cell>
        </row>
        <row r="497">
          <cell r="B497" t="str">
            <v>030214</v>
          </cell>
          <cell r="C497">
            <v>422</v>
          </cell>
          <cell r="D497">
            <v>32</v>
          </cell>
          <cell r="E497">
            <v>454</v>
          </cell>
          <cell r="F497">
            <v>454</v>
          </cell>
        </row>
        <row r="498">
          <cell r="B498" t="str">
            <v>030215</v>
          </cell>
          <cell r="C498">
            <v>2152</v>
          </cell>
          <cell r="D498">
            <v>141</v>
          </cell>
          <cell r="E498">
            <v>2293</v>
          </cell>
          <cell r="F498">
            <v>2293</v>
          </cell>
        </row>
        <row r="499">
          <cell r="B499" t="str">
            <v>030216</v>
          </cell>
          <cell r="C499">
            <v>4170</v>
          </cell>
          <cell r="D499">
            <v>520</v>
          </cell>
          <cell r="E499">
            <v>4690</v>
          </cell>
          <cell r="F499">
            <v>4690</v>
          </cell>
        </row>
        <row r="500">
          <cell r="B500" t="str">
            <v>030217</v>
          </cell>
          <cell r="C500">
            <v>504</v>
          </cell>
          <cell r="D500">
            <v>13</v>
          </cell>
          <cell r="E500">
            <v>517</v>
          </cell>
          <cell r="F500">
            <v>517</v>
          </cell>
        </row>
        <row r="501">
          <cell r="B501" t="str">
            <v>030218</v>
          </cell>
          <cell r="C501">
            <v>1008</v>
          </cell>
          <cell r="D501">
            <v>109</v>
          </cell>
          <cell r="E501">
            <v>1117</v>
          </cell>
          <cell r="F501">
            <v>1117</v>
          </cell>
        </row>
        <row r="502">
          <cell r="B502" t="str">
            <v>030219</v>
          </cell>
          <cell r="C502">
            <v>456</v>
          </cell>
          <cell r="D502">
            <v>115</v>
          </cell>
          <cell r="E502">
            <v>571</v>
          </cell>
          <cell r="F502">
            <v>571</v>
          </cell>
        </row>
        <row r="503">
          <cell r="B503" t="str">
            <v>030220</v>
          </cell>
          <cell r="C503">
            <v>897</v>
          </cell>
          <cell r="D503">
            <v>155</v>
          </cell>
          <cell r="E503">
            <v>1052</v>
          </cell>
          <cell r="F503">
            <v>1052</v>
          </cell>
        </row>
        <row r="504">
          <cell r="B504" t="str">
            <v>030301</v>
          </cell>
          <cell r="C504">
            <v>708</v>
          </cell>
          <cell r="D504">
            <v>39</v>
          </cell>
          <cell r="E504">
            <v>747</v>
          </cell>
          <cell r="F504">
            <v>747</v>
          </cell>
        </row>
        <row r="505">
          <cell r="B505" t="str">
            <v>030302</v>
          </cell>
          <cell r="C505">
            <v>200</v>
          </cell>
          <cell r="D505">
            <v>13</v>
          </cell>
          <cell r="E505">
            <v>213</v>
          </cell>
          <cell r="F505">
            <v>213</v>
          </cell>
        </row>
        <row r="506">
          <cell r="B506" t="str">
            <v>030303</v>
          </cell>
          <cell r="C506">
            <v>337</v>
          </cell>
          <cell r="D506">
            <v>37</v>
          </cell>
          <cell r="E506">
            <v>374</v>
          </cell>
          <cell r="F506">
            <v>374</v>
          </cell>
        </row>
        <row r="507">
          <cell r="B507" t="str">
            <v>030304</v>
          </cell>
          <cell r="C507">
            <v>527</v>
          </cell>
          <cell r="D507">
            <v>41</v>
          </cell>
          <cell r="E507">
            <v>568</v>
          </cell>
          <cell r="F507">
            <v>568</v>
          </cell>
        </row>
        <row r="508">
          <cell r="B508" t="str">
            <v>030305</v>
          </cell>
          <cell r="C508">
            <v>473</v>
          </cell>
          <cell r="D508">
            <v>19</v>
          </cell>
          <cell r="E508">
            <v>492</v>
          </cell>
          <cell r="F508">
            <v>492</v>
          </cell>
        </row>
        <row r="509">
          <cell r="B509" t="str">
            <v>030306</v>
          </cell>
          <cell r="C509">
            <v>328</v>
          </cell>
          <cell r="D509">
            <v>9</v>
          </cell>
          <cell r="E509">
            <v>337</v>
          </cell>
          <cell r="F509">
            <v>337</v>
          </cell>
        </row>
        <row r="510">
          <cell r="B510" t="str">
            <v>030307</v>
          </cell>
          <cell r="C510">
            <v>297</v>
          </cell>
          <cell r="D510">
            <v>43</v>
          </cell>
          <cell r="E510">
            <v>340</v>
          </cell>
          <cell r="F510">
            <v>340</v>
          </cell>
        </row>
        <row r="511">
          <cell r="B511" t="str">
            <v>030401</v>
          </cell>
          <cell r="C511">
            <v>1195</v>
          </cell>
          <cell r="D511">
            <v>93</v>
          </cell>
          <cell r="E511">
            <v>1288</v>
          </cell>
          <cell r="F511">
            <v>1288</v>
          </cell>
        </row>
        <row r="512">
          <cell r="B512" t="str">
            <v>030402</v>
          </cell>
          <cell r="C512">
            <v>186</v>
          </cell>
          <cell r="D512">
            <v>17</v>
          </cell>
          <cell r="E512">
            <v>203</v>
          </cell>
          <cell r="F512">
            <v>203</v>
          </cell>
        </row>
        <row r="513">
          <cell r="B513" t="str">
            <v>030403</v>
          </cell>
          <cell r="C513">
            <v>243</v>
          </cell>
          <cell r="D513">
            <v>80</v>
          </cell>
          <cell r="E513">
            <v>323</v>
          </cell>
          <cell r="F513">
            <v>323</v>
          </cell>
        </row>
        <row r="514">
          <cell r="B514" t="str">
            <v>030404</v>
          </cell>
          <cell r="C514">
            <v>419</v>
          </cell>
          <cell r="D514">
            <v>20</v>
          </cell>
          <cell r="E514">
            <v>439</v>
          </cell>
          <cell r="F514">
            <v>439</v>
          </cell>
        </row>
        <row r="515">
          <cell r="B515" t="str">
            <v>030405</v>
          </cell>
          <cell r="C515">
            <v>204</v>
          </cell>
          <cell r="D515">
            <v>51</v>
          </cell>
          <cell r="E515">
            <v>255</v>
          </cell>
          <cell r="F515">
            <v>255</v>
          </cell>
        </row>
        <row r="516">
          <cell r="B516" t="str">
            <v>030406</v>
          </cell>
          <cell r="C516">
            <v>640</v>
          </cell>
          <cell r="D516">
            <v>46</v>
          </cell>
          <cell r="E516">
            <v>686</v>
          </cell>
          <cell r="F516">
            <v>686</v>
          </cell>
        </row>
        <row r="517">
          <cell r="B517" t="str">
            <v>030407</v>
          </cell>
          <cell r="C517">
            <v>149</v>
          </cell>
          <cell r="D517">
            <v>37</v>
          </cell>
          <cell r="E517">
            <v>186</v>
          </cell>
          <cell r="F517">
            <v>186</v>
          </cell>
        </row>
        <row r="518">
          <cell r="B518" t="str">
            <v>030408</v>
          </cell>
          <cell r="C518">
            <v>181</v>
          </cell>
          <cell r="D518">
            <v>43</v>
          </cell>
          <cell r="E518">
            <v>224</v>
          </cell>
          <cell r="F518">
            <v>224</v>
          </cell>
        </row>
        <row r="519">
          <cell r="B519" t="str">
            <v>030409</v>
          </cell>
          <cell r="C519">
            <v>473</v>
          </cell>
          <cell r="D519">
            <v>5</v>
          </cell>
          <cell r="E519">
            <v>478</v>
          </cell>
          <cell r="F519">
            <v>478</v>
          </cell>
        </row>
        <row r="520">
          <cell r="B520" t="str">
            <v>030410</v>
          </cell>
          <cell r="C520">
            <v>345</v>
          </cell>
          <cell r="D520">
            <v>45</v>
          </cell>
          <cell r="E520">
            <v>390</v>
          </cell>
          <cell r="F520">
            <v>390</v>
          </cell>
        </row>
        <row r="521">
          <cell r="B521" t="str">
            <v>030411</v>
          </cell>
          <cell r="C521">
            <v>247</v>
          </cell>
          <cell r="D521">
            <v>2</v>
          </cell>
          <cell r="E521">
            <v>249</v>
          </cell>
          <cell r="F521">
            <v>249</v>
          </cell>
        </row>
        <row r="522">
          <cell r="B522" t="str">
            <v>030412</v>
          </cell>
          <cell r="C522">
            <v>297</v>
          </cell>
          <cell r="D522">
            <v>31</v>
          </cell>
          <cell r="E522">
            <v>328</v>
          </cell>
          <cell r="F522">
            <v>328</v>
          </cell>
        </row>
        <row r="523">
          <cell r="B523" t="str">
            <v>030413</v>
          </cell>
          <cell r="C523">
            <v>191</v>
          </cell>
          <cell r="D523">
            <v>14</v>
          </cell>
          <cell r="E523">
            <v>205</v>
          </cell>
          <cell r="F523">
            <v>205</v>
          </cell>
        </row>
        <row r="524">
          <cell r="B524" t="str">
            <v>030414</v>
          </cell>
          <cell r="C524">
            <v>477</v>
          </cell>
          <cell r="D524">
            <v>150</v>
          </cell>
          <cell r="E524">
            <v>627</v>
          </cell>
          <cell r="F524">
            <v>627</v>
          </cell>
        </row>
        <row r="525">
          <cell r="B525" t="str">
            <v>030415</v>
          </cell>
          <cell r="C525">
            <v>692</v>
          </cell>
          <cell r="D525">
            <v>43</v>
          </cell>
          <cell r="E525">
            <v>735</v>
          </cell>
          <cell r="F525">
            <v>735</v>
          </cell>
        </row>
        <row r="526">
          <cell r="B526" t="str">
            <v>030416</v>
          </cell>
          <cell r="C526">
            <v>468</v>
          </cell>
          <cell r="D526">
            <v>22</v>
          </cell>
          <cell r="E526">
            <v>490</v>
          </cell>
          <cell r="F526">
            <v>490</v>
          </cell>
        </row>
        <row r="527">
          <cell r="B527" t="str">
            <v>030417</v>
          </cell>
          <cell r="C527">
            <v>173</v>
          </cell>
          <cell r="D527">
            <v>56</v>
          </cell>
          <cell r="E527">
            <v>229</v>
          </cell>
          <cell r="F527">
            <v>229</v>
          </cell>
        </row>
        <row r="528">
          <cell r="B528" t="str">
            <v>030501</v>
          </cell>
          <cell r="C528">
            <v>1999</v>
          </cell>
          <cell r="D528">
            <v>475</v>
          </cell>
          <cell r="E528">
            <v>2474</v>
          </cell>
          <cell r="F528">
            <v>2474</v>
          </cell>
        </row>
        <row r="529">
          <cell r="B529" t="str">
            <v>030502</v>
          </cell>
          <cell r="C529">
            <v>924</v>
          </cell>
          <cell r="D529">
            <v>207</v>
          </cell>
          <cell r="E529">
            <v>1131</v>
          </cell>
          <cell r="F529">
            <v>1131</v>
          </cell>
        </row>
        <row r="530">
          <cell r="B530" t="str">
            <v>030503</v>
          </cell>
          <cell r="C530">
            <v>1361</v>
          </cell>
          <cell r="D530">
            <v>344</v>
          </cell>
          <cell r="E530">
            <v>1705</v>
          </cell>
          <cell r="F530">
            <v>1705</v>
          </cell>
        </row>
        <row r="531">
          <cell r="B531" t="str">
            <v>030504</v>
          </cell>
          <cell r="C531">
            <v>1506</v>
          </cell>
          <cell r="D531">
            <v>822</v>
          </cell>
          <cell r="E531">
            <v>2328</v>
          </cell>
          <cell r="F531">
            <v>2328</v>
          </cell>
        </row>
        <row r="532">
          <cell r="B532" t="str">
            <v>030505</v>
          </cell>
          <cell r="C532">
            <v>1056</v>
          </cell>
          <cell r="D532">
            <v>439</v>
          </cell>
          <cell r="E532">
            <v>1495</v>
          </cell>
          <cell r="F532">
            <v>1495</v>
          </cell>
        </row>
        <row r="533">
          <cell r="B533" t="str">
            <v>030506</v>
          </cell>
          <cell r="C533">
            <v>1852</v>
          </cell>
          <cell r="D533">
            <v>604</v>
          </cell>
          <cell r="E533">
            <v>2456</v>
          </cell>
          <cell r="F533">
            <v>2456</v>
          </cell>
        </row>
        <row r="534">
          <cell r="B534" t="str">
            <v>030601</v>
          </cell>
          <cell r="C534">
            <v>1307</v>
          </cell>
          <cell r="D534">
            <v>160</v>
          </cell>
          <cell r="E534">
            <v>1467</v>
          </cell>
          <cell r="F534">
            <v>1467</v>
          </cell>
        </row>
        <row r="535">
          <cell r="B535" t="str">
            <v>030602</v>
          </cell>
          <cell r="C535">
            <v>2115</v>
          </cell>
          <cell r="D535">
            <v>416</v>
          </cell>
          <cell r="E535">
            <v>2531</v>
          </cell>
          <cell r="F535">
            <v>2531</v>
          </cell>
        </row>
        <row r="536">
          <cell r="B536" t="str">
            <v>030603</v>
          </cell>
          <cell r="C536">
            <v>424</v>
          </cell>
          <cell r="D536">
            <v>56</v>
          </cell>
          <cell r="E536">
            <v>480</v>
          </cell>
          <cell r="F536">
            <v>480</v>
          </cell>
        </row>
        <row r="537">
          <cell r="B537" t="str">
            <v>030604</v>
          </cell>
          <cell r="C537">
            <v>1170</v>
          </cell>
          <cell r="D537">
            <v>615</v>
          </cell>
          <cell r="E537">
            <v>1785</v>
          </cell>
          <cell r="F537">
            <v>1785</v>
          </cell>
        </row>
        <row r="538">
          <cell r="B538" t="str">
            <v>030605</v>
          </cell>
          <cell r="C538">
            <v>1881</v>
          </cell>
          <cell r="D538">
            <v>49</v>
          </cell>
          <cell r="E538">
            <v>1930</v>
          </cell>
          <cell r="F538">
            <v>1930</v>
          </cell>
        </row>
        <row r="539">
          <cell r="B539" t="str">
            <v>030606</v>
          </cell>
          <cell r="C539">
            <v>644</v>
          </cell>
          <cell r="D539">
            <v>41</v>
          </cell>
          <cell r="E539">
            <v>685</v>
          </cell>
          <cell r="F539">
            <v>685</v>
          </cell>
        </row>
        <row r="540">
          <cell r="B540" t="str">
            <v>030607</v>
          </cell>
          <cell r="C540">
            <v>691</v>
          </cell>
          <cell r="D540">
            <v>76</v>
          </cell>
          <cell r="E540">
            <v>767</v>
          </cell>
          <cell r="F540">
            <v>767</v>
          </cell>
        </row>
        <row r="541">
          <cell r="B541" t="str">
            <v>030608</v>
          </cell>
          <cell r="C541">
            <v>980</v>
          </cell>
          <cell r="D541">
            <v>21</v>
          </cell>
          <cell r="E541">
            <v>1001</v>
          </cell>
          <cell r="F541">
            <v>1001</v>
          </cell>
        </row>
        <row r="542">
          <cell r="B542" t="str">
            <v>030609</v>
          </cell>
          <cell r="C542">
            <v>606</v>
          </cell>
          <cell r="D542">
            <v>49</v>
          </cell>
          <cell r="E542">
            <v>655</v>
          </cell>
          <cell r="F542">
            <v>655</v>
          </cell>
        </row>
        <row r="543">
          <cell r="B543" t="str">
            <v>030610</v>
          </cell>
          <cell r="C543">
            <v>470</v>
          </cell>
          <cell r="D543">
            <v>28</v>
          </cell>
          <cell r="E543">
            <v>498</v>
          </cell>
          <cell r="F543">
            <v>498</v>
          </cell>
        </row>
        <row r="544">
          <cell r="B544" t="str">
            <v>030611</v>
          </cell>
          <cell r="C544">
            <v>223</v>
          </cell>
          <cell r="D544">
            <v>44</v>
          </cell>
          <cell r="E544">
            <v>267</v>
          </cell>
          <cell r="F544">
            <v>267</v>
          </cell>
        </row>
        <row r="545">
          <cell r="B545" t="str">
            <v>030701</v>
          </cell>
          <cell r="C545">
            <v>975</v>
          </cell>
          <cell r="D545">
            <v>143</v>
          </cell>
          <cell r="E545">
            <v>1118</v>
          </cell>
          <cell r="F545">
            <v>1118</v>
          </cell>
        </row>
        <row r="546">
          <cell r="B546" t="str">
            <v>030702</v>
          </cell>
          <cell r="C546">
            <v>548</v>
          </cell>
          <cell r="D546">
            <v>21</v>
          </cell>
          <cell r="E546">
            <v>569</v>
          </cell>
          <cell r="F546">
            <v>569</v>
          </cell>
        </row>
        <row r="547">
          <cell r="B547" t="str">
            <v>030703</v>
          </cell>
          <cell r="C547">
            <v>920</v>
          </cell>
          <cell r="D547">
            <v>5</v>
          </cell>
          <cell r="E547">
            <v>925</v>
          </cell>
          <cell r="F547">
            <v>925</v>
          </cell>
        </row>
        <row r="548">
          <cell r="B548" t="str">
            <v>030704</v>
          </cell>
          <cell r="C548">
            <v>324</v>
          </cell>
          <cell r="D548">
            <v>28</v>
          </cell>
          <cell r="E548">
            <v>352</v>
          </cell>
          <cell r="F548">
            <v>352</v>
          </cell>
        </row>
        <row r="549">
          <cell r="B549" t="str">
            <v>030705</v>
          </cell>
          <cell r="C549">
            <v>242</v>
          </cell>
          <cell r="D549">
            <v>18</v>
          </cell>
          <cell r="E549">
            <v>260</v>
          </cell>
          <cell r="F549">
            <v>260</v>
          </cell>
        </row>
        <row r="550">
          <cell r="B550" t="str">
            <v>030706</v>
          </cell>
          <cell r="C550">
            <v>238</v>
          </cell>
          <cell r="D550">
            <v>3</v>
          </cell>
          <cell r="E550">
            <v>241</v>
          </cell>
          <cell r="F550">
            <v>241</v>
          </cell>
        </row>
        <row r="551">
          <cell r="B551" t="str">
            <v>030707</v>
          </cell>
          <cell r="C551">
            <v>105</v>
          </cell>
          <cell r="D551">
            <v>0</v>
          </cell>
          <cell r="E551">
            <v>105</v>
          </cell>
          <cell r="F551">
            <v>105</v>
          </cell>
        </row>
        <row r="552">
          <cell r="B552" t="str">
            <v>030708</v>
          </cell>
          <cell r="C552">
            <v>404</v>
          </cell>
          <cell r="D552">
            <v>37</v>
          </cell>
          <cell r="E552">
            <v>441</v>
          </cell>
          <cell r="F552">
            <v>441</v>
          </cell>
        </row>
        <row r="553">
          <cell r="B553" t="str">
            <v>030709</v>
          </cell>
          <cell r="C553">
            <v>67</v>
          </cell>
          <cell r="D553">
            <v>24</v>
          </cell>
          <cell r="E553">
            <v>91</v>
          </cell>
          <cell r="F553">
            <v>91</v>
          </cell>
        </row>
        <row r="554">
          <cell r="B554" t="str">
            <v>030710</v>
          </cell>
          <cell r="C554">
            <v>167</v>
          </cell>
          <cell r="D554">
            <v>45</v>
          </cell>
          <cell r="E554">
            <v>212</v>
          </cell>
          <cell r="F554">
            <v>212</v>
          </cell>
        </row>
        <row r="555">
          <cell r="B555" t="str">
            <v>030711</v>
          </cell>
          <cell r="C555">
            <v>189</v>
          </cell>
          <cell r="D555">
            <v>31</v>
          </cell>
          <cell r="E555">
            <v>220</v>
          </cell>
          <cell r="F555">
            <v>220</v>
          </cell>
        </row>
        <row r="556">
          <cell r="B556" t="str">
            <v>030712</v>
          </cell>
          <cell r="C556">
            <v>317</v>
          </cell>
          <cell r="D556">
            <v>61</v>
          </cell>
          <cell r="E556">
            <v>378</v>
          </cell>
          <cell r="F556">
            <v>378</v>
          </cell>
        </row>
        <row r="557">
          <cell r="B557" t="str">
            <v>030713</v>
          </cell>
          <cell r="C557">
            <v>209</v>
          </cell>
          <cell r="D557">
            <v>12</v>
          </cell>
          <cell r="E557">
            <v>221</v>
          </cell>
          <cell r="F557">
            <v>221</v>
          </cell>
        </row>
        <row r="558">
          <cell r="B558" t="str">
            <v>030714</v>
          </cell>
          <cell r="C558">
            <v>270</v>
          </cell>
          <cell r="D558">
            <v>15</v>
          </cell>
          <cell r="E558">
            <v>285</v>
          </cell>
          <cell r="F558">
            <v>285</v>
          </cell>
        </row>
        <row r="559">
          <cell r="B559" t="str">
            <v>040101</v>
          </cell>
          <cell r="C559">
            <v>14167</v>
          </cell>
          <cell r="D559">
            <v>55</v>
          </cell>
          <cell r="E559">
            <v>14222</v>
          </cell>
          <cell r="F559">
            <v>14222</v>
          </cell>
        </row>
        <row r="560">
          <cell r="B560" t="str">
            <v>040102</v>
          </cell>
          <cell r="C560">
            <v>19751</v>
          </cell>
          <cell r="D560">
            <v>1688</v>
          </cell>
          <cell r="E560">
            <v>21439</v>
          </cell>
          <cell r="F560">
            <v>21439</v>
          </cell>
        </row>
        <row r="561">
          <cell r="B561" t="str">
            <v>040103</v>
          </cell>
          <cell r="C561">
            <v>20290</v>
          </cell>
          <cell r="D561">
            <v>3913</v>
          </cell>
          <cell r="E561">
            <v>24203</v>
          </cell>
          <cell r="F561">
            <v>24203</v>
          </cell>
        </row>
        <row r="562">
          <cell r="B562" t="str">
            <v>040104</v>
          </cell>
          <cell r="C562">
            <v>46263</v>
          </cell>
          <cell r="D562">
            <v>9326</v>
          </cell>
          <cell r="E562">
            <v>55589</v>
          </cell>
          <cell r="F562">
            <v>55589</v>
          </cell>
        </row>
        <row r="563">
          <cell r="B563" t="str">
            <v>040105</v>
          </cell>
          <cell r="C563">
            <v>1740</v>
          </cell>
          <cell r="D563">
            <v>559</v>
          </cell>
          <cell r="E563">
            <v>2299</v>
          </cell>
          <cell r="F563">
            <v>2299</v>
          </cell>
        </row>
        <row r="564">
          <cell r="B564" t="str">
            <v>040106</v>
          </cell>
          <cell r="C564">
            <v>662</v>
          </cell>
          <cell r="D564">
            <v>71</v>
          </cell>
          <cell r="E564">
            <v>733</v>
          </cell>
          <cell r="F564">
            <v>733</v>
          </cell>
        </row>
        <row r="565">
          <cell r="B565" t="str">
            <v>040107</v>
          </cell>
          <cell r="C565">
            <v>10654</v>
          </cell>
          <cell r="D565">
            <v>412</v>
          </cell>
          <cell r="E565">
            <v>11066</v>
          </cell>
          <cell r="F565">
            <v>11066</v>
          </cell>
        </row>
        <row r="566">
          <cell r="B566" t="str">
            <v>040108</v>
          </cell>
          <cell r="C566">
            <v>5334</v>
          </cell>
          <cell r="D566">
            <v>1591</v>
          </cell>
          <cell r="E566">
            <v>6925</v>
          </cell>
          <cell r="F566">
            <v>6925</v>
          </cell>
        </row>
        <row r="567">
          <cell r="B567" t="str">
            <v>040109</v>
          </cell>
          <cell r="C567">
            <v>14339</v>
          </cell>
          <cell r="D567">
            <v>1174</v>
          </cell>
          <cell r="E567">
            <v>15513</v>
          </cell>
          <cell r="F567">
            <v>15513</v>
          </cell>
        </row>
        <row r="568">
          <cell r="B568" t="str">
            <v>040110</v>
          </cell>
          <cell r="C568">
            <v>14181</v>
          </cell>
          <cell r="D568">
            <v>659</v>
          </cell>
          <cell r="E568">
            <v>14840</v>
          </cell>
          <cell r="F568">
            <v>14840</v>
          </cell>
        </row>
        <row r="569">
          <cell r="B569" t="str">
            <v>040111</v>
          </cell>
          <cell r="C569">
            <v>298</v>
          </cell>
          <cell r="D569">
            <v>160</v>
          </cell>
          <cell r="E569">
            <v>458</v>
          </cell>
          <cell r="F569">
            <v>458</v>
          </cell>
        </row>
        <row r="570">
          <cell r="B570" t="str">
            <v>040112</v>
          </cell>
          <cell r="C570">
            <v>23694</v>
          </cell>
          <cell r="D570">
            <v>5028</v>
          </cell>
          <cell r="E570">
            <v>28722</v>
          </cell>
          <cell r="F570">
            <v>28722</v>
          </cell>
        </row>
        <row r="571">
          <cell r="B571" t="str">
            <v>040113</v>
          </cell>
          <cell r="C571">
            <v>166</v>
          </cell>
          <cell r="D571">
            <v>8</v>
          </cell>
          <cell r="E571">
            <v>174</v>
          </cell>
          <cell r="F571">
            <v>174</v>
          </cell>
        </row>
        <row r="572">
          <cell r="B572" t="str">
            <v>040114</v>
          </cell>
          <cell r="C572">
            <v>49</v>
          </cell>
          <cell r="D572">
            <v>4</v>
          </cell>
          <cell r="E572">
            <v>53</v>
          </cell>
          <cell r="F572">
            <v>53</v>
          </cell>
        </row>
        <row r="573">
          <cell r="B573" t="str">
            <v>040115</v>
          </cell>
          <cell r="C573">
            <v>194</v>
          </cell>
          <cell r="D573">
            <v>53</v>
          </cell>
          <cell r="E573">
            <v>247</v>
          </cell>
          <cell r="F573">
            <v>247</v>
          </cell>
        </row>
        <row r="574">
          <cell r="B574" t="str">
            <v>040116</v>
          </cell>
          <cell r="C574">
            <v>871</v>
          </cell>
          <cell r="D574">
            <v>162</v>
          </cell>
          <cell r="E574">
            <v>1033</v>
          </cell>
          <cell r="F574">
            <v>1033</v>
          </cell>
        </row>
        <row r="575">
          <cell r="B575" t="str">
            <v>040117</v>
          </cell>
          <cell r="C575">
            <v>4916</v>
          </cell>
          <cell r="D575">
            <v>851</v>
          </cell>
          <cell r="E575">
            <v>5767</v>
          </cell>
          <cell r="F575">
            <v>5767</v>
          </cell>
        </row>
        <row r="576">
          <cell r="B576" t="str">
            <v>040118</v>
          </cell>
          <cell r="C576">
            <v>190</v>
          </cell>
          <cell r="D576">
            <v>10</v>
          </cell>
          <cell r="E576">
            <v>200</v>
          </cell>
          <cell r="F576">
            <v>200</v>
          </cell>
        </row>
        <row r="577">
          <cell r="B577" t="str">
            <v>040119</v>
          </cell>
          <cell r="C577">
            <v>235</v>
          </cell>
          <cell r="D577">
            <v>4</v>
          </cell>
          <cell r="E577">
            <v>239</v>
          </cell>
          <cell r="F577">
            <v>239</v>
          </cell>
        </row>
        <row r="578">
          <cell r="B578" t="str">
            <v>040120</v>
          </cell>
          <cell r="C578">
            <v>11</v>
          </cell>
          <cell r="D578">
            <v>1</v>
          </cell>
          <cell r="E578">
            <v>12</v>
          </cell>
          <cell r="F578">
            <v>12</v>
          </cell>
        </row>
        <row r="579">
          <cell r="B579" t="str">
            <v>040121</v>
          </cell>
          <cell r="C579">
            <v>1544</v>
          </cell>
          <cell r="D579">
            <v>31</v>
          </cell>
          <cell r="E579">
            <v>1575</v>
          </cell>
          <cell r="F579">
            <v>1575</v>
          </cell>
        </row>
        <row r="580">
          <cell r="B580" t="str">
            <v>040122</v>
          </cell>
          <cell r="C580">
            <v>15474</v>
          </cell>
          <cell r="D580">
            <v>779</v>
          </cell>
          <cell r="E580">
            <v>16253</v>
          </cell>
          <cell r="F580">
            <v>16253</v>
          </cell>
        </row>
        <row r="581">
          <cell r="B581" t="str">
            <v>040123</v>
          </cell>
          <cell r="C581">
            <v>3289</v>
          </cell>
          <cell r="D581">
            <v>338</v>
          </cell>
          <cell r="E581">
            <v>3627</v>
          </cell>
          <cell r="F581">
            <v>3627</v>
          </cell>
        </row>
        <row r="582">
          <cell r="B582" t="str">
            <v>040124</v>
          </cell>
          <cell r="C582">
            <v>3296</v>
          </cell>
          <cell r="D582">
            <v>333</v>
          </cell>
          <cell r="E582">
            <v>3629</v>
          </cell>
          <cell r="F582">
            <v>3629</v>
          </cell>
        </row>
        <row r="583">
          <cell r="B583" t="str">
            <v>040125</v>
          </cell>
          <cell r="C583">
            <v>378</v>
          </cell>
          <cell r="D583">
            <v>317</v>
          </cell>
          <cell r="E583">
            <v>695</v>
          </cell>
          <cell r="F583">
            <v>695</v>
          </cell>
        </row>
        <row r="584">
          <cell r="B584" t="str">
            <v>040126</v>
          </cell>
          <cell r="C584">
            <v>7093</v>
          </cell>
          <cell r="D584">
            <v>69</v>
          </cell>
          <cell r="E584">
            <v>7162</v>
          </cell>
          <cell r="F584">
            <v>7162</v>
          </cell>
        </row>
        <row r="585">
          <cell r="B585" t="str">
            <v>040127</v>
          </cell>
          <cell r="C585">
            <v>35</v>
          </cell>
          <cell r="D585">
            <v>16</v>
          </cell>
          <cell r="E585">
            <v>51</v>
          </cell>
          <cell r="F585">
            <v>51</v>
          </cell>
        </row>
        <row r="586">
          <cell r="B586" t="str">
            <v>040128</v>
          </cell>
          <cell r="C586">
            <v>7888</v>
          </cell>
          <cell r="D586">
            <v>2922</v>
          </cell>
          <cell r="E586">
            <v>10810</v>
          </cell>
          <cell r="F586">
            <v>10810</v>
          </cell>
        </row>
        <row r="587">
          <cell r="B587" t="str">
            <v>040129</v>
          </cell>
          <cell r="C587">
            <v>20396</v>
          </cell>
          <cell r="D587">
            <v>297</v>
          </cell>
          <cell r="E587">
            <v>20693</v>
          </cell>
          <cell r="F587">
            <v>20693</v>
          </cell>
        </row>
        <row r="588">
          <cell r="B588" t="str">
            <v>040201</v>
          </cell>
          <cell r="C588">
            <v>3577</v>
          </cell>
          <cell r="D588">
            <v>51</v>
          </cell>
          <cell r="E588">
            <v>3628</v>
          </cell>
          <cell r="F588">
            <v>3628</v>
          </cell>
        </row>
        <row r="589">
          <cell r="B589" t="str">
            <v>040202</v>
          </cell>
          <cell r="C589">
            <v>377</v>
          </cell>
          <cell r="D589">
            <v>922</v>
          </cell>
          <cell r="E589">
            <v>1299</v>
          </cell>
          <cell r="F589">
            <v>1299</v>
          </cell>
        </row>
        <row r="590">
          <cell r="B590" t="str">
            <v>040203</v>
          </cell>
          <cell r="C590">
            <v>77</v>
          </cell>
          <cell r="D590">
            <v>18</v>
          </cell>
          <cell r="E590">
            <v>95</v>
          </cell>
          <cell r="F590">
            <v>95</v>
          </cell>
        </row>
        <row r="591">
          <cell r="B591" t="str">
            <v>040204</v>
          </cell>
          <cell r="C591">
            <v>526</v>
          </cell>
          <cell r="D591">
            <v>911</v>
          </cell>
          <cell r="E591">
            <v>1437</v>
          </cell>
          <cell r="F591">
            <v>1437</v>
          </cell>
        </row>
        <row r="592">
          <cell r="B592" t="str">
            <v>040205</v>
          </cell>
          <cell r="C592">
            <v>1302</v>
          </cell>
          <cell r="D592">
            <v>821</v>
          </cell>
          <cell r="E592">
            <v>2123</v>
          </cell>
          <cell r="F592">
            <v>2123</v>
          </cell>
        </row>
        <row r="593">
          <cell r="B593" t="str">
            <v>040206</v>
          </cell>
          <cell r="C593">
            <v>856</v>
          </cell>
          <cell r="D593">
            <v>278</v>
          </cell>
          <cell r="E593">
            <v>1134</v>
          </cell>
          <cell r="F593">
            <v>1134</v>
          </cell>
        </row>
        <row r="594">
          <cell r="B594" t="str">
            <v>040207</v>
          </cell>
          <cell r="C594">
            <v>18</v>
          </cell>
          <cell r="D594">
            <v>21</v>
          </cell>
          <cell r="E594">
            <v>39</v>
          </cell>
          <cell r="F594">
            <v>39</v>
          </cell>
        </row>
        <row r="595">
          <cell r="B595" t="str">
            <v>040208</v>
          </cell>
          <cell r="C595">
            <v>3434</v>
          </cell>
          <cell r="D595">
            <v>1184</v>
          </cell>
          <cell r="E595">
            <v>4618</v>
          </cell>
          <cell r="F595">
            <v>4618</v>
          </cell>
        </row>
        <row r="596">
          <cell r="B596" t="str">
            <v>040301</v>
          </cell>
          <cell r="C596">
            <v>943</v>
          </cell>
          <cell r="D596">
            <v>18</v>
          </cell>
          <cell r="E596">
            <v>961</v>
          </cell>
          <cell r="F596">
            <v>961</v>
          </cell>
        </row>
        <row r="597">
          <cell r="B597" t="str">
            <v>040302</v>
          </cell>
          <cell r="C597">
            <v>1226</v>
          </cell>
          <cell r="D597">
            <v>138</v>
          </cell>
          <cell r="E597">
            <v>1364</v>
          </cell>
          <cell r="F597">
            <v>1364</v>
          </cell>
        </row>
        <row r="598">
          <cell r="B598" t="str">
            <v>040303</v>
          </cell>
          <cell r="C598">
            <v>163</v>
          </cell>
          <cell r="D598">
            <v>928</v>
          </cell>
          <cell r="E598">
            <v>1091</v>
          </cell>
          <cell r="F598">
            <v>1091</v>
          </cell>
        </row>
        <row r="599">
          <cell r="B599" t="str">
            <v>040304</v>
          </cell>
          <cell r="C599">
            <v>9</v>
          </cell>
          <cell r="D599">
            <v>113</v>
          </cell>
          <cell r="E599">
            <v>122</v>
          </cell>
          <cell r="F599">
            <v>122</v>
          </cell>
        </row>
        <row r="600">
          <cell r="B600" t="str">
            <v>040305</v>
          </cell>
          <cell r="C600">
            <v>33</v>
          </cell>
          <cell r="D600">
            <v>660</v>
          </cell>
          <cell r="E600">
            <v>693</v>
          </cell>
          <cell r="F600">
            <v>693</v>
          </cell>
        </row>
        <row r="601">
          <cell r="B601" t="str">
            <v>040306</v>
          </cell>
          <cell r="C601">
            <v>170</v>
          </cell>
          <cell r="D601">
            <v>16</v>
          </cell>
          <cell r="E601">
            <v>186</v>
          </cell>
          <cell r="F601">
            <v>186</v>
          </cell>
        </row>
        <row r="602">
          <cell r="B602" t="str">
            <v>040307</v>
          </cell>
          <cell r="C602">
            <v>124</v>
          </cell>
          <cell r="D602">
            <v>520</v>
          </cell>
          <cell r="E602">
            <v>644</v>
          </cell>
          <cell r="F602">
            <v>644</v>
          </cell>
        </row>
        <row r="603">
          <cell r="B603" t="str">
            <v>040308</v>
          </cell>
          <cell r="C603">
            <v>490</v>
          </cell>
          <cell r="D603">
            <v>29</v>
          </cell>
          <cell r="E603">
            <v>519</v>
          </cell>
          <cell r="F603">
            <v>519</v>
          </cell>
        </row>
        <row r="604">
          <cell r="B604" t="str">
            <v>040309</v>
          </cell>
          <cell r="C604">
            <v>28</v>
          </cell>
          <cell r="D604">
            <v>690</v>
          </cell>
          <cell r="E604">
            <v>718</v>
          </cell>
          <cell r="F604">
            <v>718</v>
          </cell>
        </row>
        <row r="605">
          <cell r="B605" t="str">
            <v>040310</v>
          </cell>
          <cell r="C605">
            <v>182</v>
          </cell>
          <cell r="D605">
            <v>273</v>
          </cell>
          <cell r="E605">
            <v>455</v>
          </cell>
          <cell r="F605">
            <v>455</v>
          </cell>
        </row>
        <row r="606">
          <cell r="B606" t="str">
            <v>040311</v>
          </cell>
          <cell r="C606">
            <v>0</v>
          </cell>
          <cell r="D606">
            <v>0</v>
          </cell>
          <cell r="E606">
            <v>0</v>
          </cell>
          <cell r="F606">
            <v>0</v>
          </cell>
        </row>
        <row r="607">
          <cell r="B607" t="str">
            <v>040312</v>
          </cell>
          <cell r="C607">
            <v>425</v>
          </cell>
          <cell r="D607">
            <v>98</v>
          </cell>
          <cell r="E607">
            <v>523</v>
          </cell>
          <cell r="F607">
            <v>523</v>
          </cell>
        </row>
        <row r="608">
          <cell r="B608" t="str">
            <v>040313</v>
          </cell>
          <cell r="C608">
            <v>396</v>
          </cell>
          <cell r="D608">
            <v>39</v>
          </cell>
          <cell r="E608">
            <v>435</v>
          </cell>
          <cell r="F608">
            <v>435</v>
          </cell>
        </row>
        <row r="609">
          <cell r="B609" t="str">
            <v>040401</v>
          </cell>
          <cell r="C609">
            <v>2086</v>
          </cell>
          <cell r="D609">
            <v>204</v>
          </cell>
          <cell r="E609">
            <v>2290</v>
          </cell>
          <cell r="F609">
            <v>2290</v>
          </cell>
        </row>
        <row r="610">
          <cell r="B610" t="str">
            <v>040402</v>
          </cell>
          <cell r="C610">
            <v>293</v>
          </cell>
          <cell r="D610">
            <v>1</v>
          </cell>
          <cell r="E610">
            <v>294</v>
          </cell>
          <cell r="F610">
            <v>294</v>
          </cell>
        </row>
        <row r="611">
          <cell r="B611" t="str">
            <v>040403</v>
          </cell>
          <cell r="C611">
            <v>86</v>
          </cell>
          <cell r="D611">
            <v>6</v>
          </cell>
          <cell r="E611">
            <v>92</v>
          </cell>
          <cell r="F611">
            <v>92</v>
          </cell>
        </row>
        <row r="612">
          <cell r="B612" t="str">
            <v>040404</v>
          </cell>
          <cell r="C612">
            <v>375</v>
          </cell>
          <cell r="D612">
            <v>3</v>
          </cell>
          <cell r="E612">
            <v>378</v>
          </cell>
          <cell r="F612">
            <v>378</v>
          </cell>
        </row>
        <row r="613">
          <cell r="B613" t="str">
            <v>040405</v>
          </cell>
          <cell r="C613">
            <v>196</v>
          </cell>
          <cell r="D613">
            <v>28</v>
          </cell>
          <cell r="E613">
            <v>224</v>
          </cell>
          <cell r="F613">
            <v>224</v>
          </cell>
        </row>
        <row r="614">
          <cell r="B614" t="str">
            <v>040406</v>
          </cell>
          <cell r="C614">
            <v>179</v>
          </cell>
          <cell r="D614">
            <v>21</v>
          </cell>
          <cell r="E614">
            <v>200</v>
          </cell>
          <cell r="F614">
            <v>200</v>
          </cell>
        </row>
        <row r="615">
          <cell r="B615" t="str">
            <v>040407</v>
          </cell>
          <cell r="C615">
            <v>223</v>
          </cell>
          <cell r="D615">
            <v>188</v>
          </cell>
          <cell r="E615">
            <v>411</v>
          </cell>
          <cell r="F615">
            <v>411</v>
          </cell>
        </row>
        <row r="616">
          <cell r="B616" t="str">
            <v>040408</v>
          </cell>
          <cell r="C616">
            <v>98</v>
          </cell>
          <cell r="D616">
            <v>15</v>
          </cell>
          <cell r="E616">
            <v>113</v>
          </cell>
          <cell r="F616">
            <v>113</v>
          </cell>
        </row>
        <row r="617">
          <cell r="B617" t="str">
            <v>040409</v>
          </cell>
          <cell r="C617">
            <v>1633</v>
          </cell>
          <cell r="D617">
            <v>202</v>
          </cell>
          <cell r="E617">
            <v>1835</v>
          </cell>
          <cell r="F617">
            <v>1835</v>
          </cell>
        </row>
        <row r="618">
          <cell r="B618" t="str">
            <v>040410</v>
          </cell>
          <cell r="C618">
            <v>585</v>
          </cell>
          <cell r="D618">
            <v>75</v>
          </cell>
          <cell r="E618">
            <v>660</v>
          </cell>
          <cell r="F618">
            <v>660</v>
          </cell>
        </row>
        <row r="619">
          <cell r="B619" t="str">
            <v>040411</v>
          </cell>
          <cell r="C619">
            <v>146</v>
          </cell>
          <cell r="D619">
            <v>13</v>
          </cell>
          <cell r="E619">
            <v>159</v>
          </cell>
          <cell r="F619">
            <v>159</v>
          </cell>
        </row>
        <row r="620">
          <cell r="B620" t="str">
            <v>040412</v>
          </cell>
          <cell r="C620">
            <v>47</v>
          </cell>
          <cell r="D620">
            <v>3</v>
          </cell>
          <cell r="E620">
            <v>50</v>
          </cell>
          <cell r="F620">
            <v>50</v>
          </cell>
        </row>
        <row r="621">
          <cell r="B621" t="str">
            <v>040413</v>
          </cell>
          <cell r="C621">
            <v>1361</v>
          </cell>
          <cell r="D621">
            <v>140</v>
          </cell>
          <cell r="E621">
            <v>1501</v>
          </cell>
          <cell r="F621">
            <v>1501</v>
          </cell>
        </row>
        <row r="622">
          <cell r="B622" t="str">
            <v>040414</v>
          </cell>
          <cell r="C622">
            <v>440</v>
          </cell>
          <cell r="D622">
            <v>33</v>
          </cell>
          <cell r="E622">
            <v>473</v>
          </cell>
          <cell r="F622">
            <v>473</v>
          </cell>
        </row>
        <row r="623">
          <cell r="B623" t="str">
            <v>040501</v>
          </cell>
          <cell r="C623">
            <v>1549</v>
          </cell>
          <cell r="D623">
            <v>21</v>
          </cell>
          <cell r="E623">
            <v>1570</v>
          </cell>
          <cell r="F623">
            <v>1570</v>
          </cell>
        </row>
        <row r="624">
          <cell r="B624" t="str">
            <v>040502</v>
          </cell>
          <cell r="C624">
            <v>308</v>
          </cell>
          <cell r="D624">
            <v>14</v>
          </cell>
          <cell r="E624">
            <v>322</v>
          </cell>
          <cell r="F624">
            <v>322</v>
          </cell>
        </row>
        <row r="625">
          <cell r="B625" t="str">
            <v>040503</v>
          </cell>
          <cell r="C625">
            <v>660</v>
          </cell>
          <cell r="D625">
            <v>22</v>
          </cell>
          <cell r="E625">
            <v>682</v>
          </cell>
          <cell r="F625">
            <v>682</v>
          </cell>
        </row>
        <row r="626">
          <cell r="B626" t="str">
            <v>040504</v>
          </cell>
          <cell r="C626">
            <v>324</v>
          </cell>
          <cell r="D626">
            <v>3</v>
          </cell>
          <cell r="E626">
            <v>327</v>
          </cell>
          <cell r="F626">
            <v>327</v>
          </cell>
        </row>
        <row r="627">
          <cell r="B627" t="str">
            <v>040505</v>
          </cell>
          <cell r="C627">
            <v>597</v>
          </cell>
          <cell r="D627">
            <v>17</v>
          </cell>
          <cell r="E627">
            <v>614</v>
          </cell>
          <cell r="F627">
            <v>614</v>
          </cell>
        </row>
        <row r="628">
          <cell r="B628" t="str">
            <v>040506</v>
          </cell>
          <cell r="C628">
            <v>312</v>
          </cell>
          <cell r="D628">
            <v>40</v>
          </cell>
          <cell r="E628">
            <v>352</v>
          </cell>
          <cell r="F628">
            <v>352</v>
          </cell>
        </row>
        <row r="629">
          <cell r="B629" t="str">
            <v>040507</v>
          </cell>
          <cell r="C629">
            <v>159</v>
          </cell>
          <cell r="D629">
            <v>23</v>
          </cell>
          <cell r="E629">
            <v>182</v>
          </cell>
          <cell r="F629">
            <v>182</v>
          </cell>
        </row>
        <row r="630">
          <cell r="B630" t="str">
            <v>040508</v>
          </cell>
          <cell r="C630">
            <v>243</v>
          </cell>
          <cell r="D630">
            <v>55</v>
          </cell>
          <cell r="E630">
            <v>298</v>
          </cell>
          <cell r="F630">
            <v>298</v>
          </cell>
        </row>
        <row r="631">
          <cell r="B631" t="str">
            <v>040509</v>
          </cell>
          <cell r="C631">
            <v>207</v>
          </cell>
          <cell r="D631">
            <v>3</v>
          </cell>
          <cell r="E631">
            <v>210</v>
          </cell>
          <cell r="F631">
            <v>210</v>
          </cell>
        </row>
        <row r="632">
          <cell r="B632" t="str">
            <v>040510</v>
          </cell>
          <cell r="C632">
            <v>290</v>
          </cell>
          <cell r="D632">
            <v>2</v>
          </cell>
          <cell r="E632">
            <v>292</v>
          </cell>
          <cell r="F632">
            <v>292</v>
          </cell>
        </row>
        <row r="633">
          <cell r="B633" t="str">
            <v>040511</v>
          </cell>
          <cell r="C633">
            <v>150</v>
          </cell>
          <cell r="D633">
            <v>21</v>
          </cell>
          <cell r="E633">
            <v>171</v>
          </cell>
          <cell r="F633">
            <v>171</v>
          </cell>
        </row>
        <row r="634">
          <cell r="B634" t="str">
            <v>040512</v>
          </cell>
          <cell r="C634">
            <v>266</v>
          </cell>
          <cell r="D634">
            <v>15</v>
          </cell>
          <cell r="E634">
            <v>281</v>
          </cell>
          <cell r="F634">
            <v>281</v>
          </cell>
        </row>
        <row r="635">
          <cell r="B635" t="str">
            <v>040513</v>
          </cell>
          <cell r="C635">
            <v>236</v>
          </cell>
          <cell r="D635">
            <v>23</v>
          </cell>
          <cell r="E635">
            <v>259</v>
          </cell>
          <cell r="F635">
            <v>259</v>
          </cell>
        </row>
        <row r="636">
          <cell r="B636" t="str">
            <v>040514</v>
          </cell>
          <cell r="C636">
            <v>134</v>
          </cell>
          <cell r="D636">
            <v>16</v>
          </cell>
          <cell r="E636">
            <v>150</v>
          </cell>
          <cell r="F636">
            <v>150</v>
          </cell>
        </row>
        <row r="637">
          <cell r="B637" t="str">
            <v>040515</v>
          </cell>
          <cell r="C637">
            <v>7</v>
          </cell>
          <cell r="D637">
            <v>7</v>
          </cell>
          <cell r="E637">
            <v>14</v>
          </cell>
          <cell r="F637">
            <v>14</v>
          </cell>
        </row>
        <row r="638">
          <cell r="B638" t="str">
            <v>040516</v>
          </cell>
          <cell r="C638">
            <v>89</v>
          </cell>
          <cell r="D638">
            <v>35</v>
          </cell>
          <cell r="E638">
            <v>124</v>
          </cell>
          <cell r="F638">
            <v>124</v>
          </cell>
        </row>
        <row r="639">
          <cell r="B639" t="str">
            <v>040517</v>
          </cell>
          <cell r="C639">
            <v>166</v>
          </cell>
          <cell r="D639">
            <v>8</v>
          </cell>
          <cell r="E639">
            <v>174</v>
          </cell>
          <cell r="F639">
            <v>174</v>
          </cell>
        </row>
        <row r="640">
          <cell r="B640" t="str">
            <v>040518</v>
          </cell>
          <cell r="C640">
            <v>184</v>
          </cell>
          <cell r="D640">
            <v>3</v>
          </cell>
          <cell r="E640">
            <v>187</v>
          </cell>
          <cell r="F640">
            <v>187</v>
          </cell>
        </row>
        <row r="641">
          <cell r="B641" t="str">
            <v>040519</v>
          </cell>
          <cell r="C641">
            <v>498</v>
          </cell>
          <cell r="D641">
            <v>2</v>
          </cell>
          <cell r="E641">
            <v>500</v>
          </cell>
          <cell r="F641">
            <v>500</v>
          </cell>
        </row>
        <row r="642">
          <cell r="B642" t="str">
            <v>040520</v>
          </cell>
          <cell r="C642">
            <v>11523</v>
          </cell>
          <cell r="D642">
            <v>1473</v>
          </cell>
          <cell r="E642">
            <v>12996</v>
          </cell>
          <cell r="F642">
            <v>12996</v>
          </cell>
        </row>
        <row r="643">
          <cell r="B643" t="str">
            <v>040601</v>
          </cell>
          <cell r="C643">
            <v>831</v>
          </cell>
          <cell r="D643">
            <v>15</v>
          </cell>
          <cell r="E643">
            <v>846</v>
          </cell>
          <cell r="F643">
            <v>846</v>
          </cell>
        </row>
        <row r="644">
          <cell r="B644" t="str">
            <v>040602</v>
          </cell>
          <cell r="C644">
            <v>93</v>
          </cell>
          <cell r="D644">
            <v>3</v>
          </cell>
          <cell r="E644">
            <v>96</v>
          </cell>
          <cell r="F644">
            <v>96</v>
          </cell>
        </row>
        <row r="645">
          <cell r="B645" t="str">
            <v>040603</v>
          </cell>
          <cell r="C645">
            <v>309</v>
          </cell>
          <cell r="D645">
            <v>72</v>
          </cell>
          <cell r="E645">
            <v>381</v>
          </cell>
          <cell r="F645">
            <v>381</v>
          </cell>
        </row>
        <row r="646">
          <cell r="B646" t="str">
            <v>040604</v>
          </cell>
          <cell r="C646">
            <v>181</v>
          </cell>
          <cell r="D646">
            <v>2</v>
          </cell>
          <cell r="E646">
            <v>183</v>
          </cell>
          <cell r="F646">
            <v>183</v>
          </cell>
        </row>
        <row r="647">
          <cell r="B647" t="str">
            <v>040605</v>
          </cell>
          <cell r="C647">
            <v>139</v>
          </cell>
          <cell r="D647">
            <v>9</v>
          </cell>
          <cell r="E647">
            <v>148</v>
          </cell>
          <cell r="F647">
            <v>148</v>
          </cell>
        </row>
        <row r="648">
          <cell r="B648" t="str">
            <v>040606</v>
          </cell>
          <cell r="C648">
            <v>236</v>
          </cell>
          <cell r="D648">
            <v>5</v>
          </cell>
          <cell r="E648">
            <v>241</v>
          </cell>
          <cell r="F648">
            <v>241</v>
          </cell>
        </row>
        <row r="649">
          <cell r="B649" t="str">
            <v>040607</v>
          </cell>
          <cell r="C649">
            <v>174</v>
          </cell>
          <cell r="D649">
            <v>4</v>
          </cell>
          <cell r="E649">
            <v>178</v>
          </cell>
          <cell r="F649">
            <v>178</v>
          </cell>
        </row>
        <row r="650">
          <cell r="B650" t="str">
            <v>040608</v>
          </cell>
          <cell r="C650">
            <v>568</v>
          </cell>
          <cell r="D650">
            <v>223</v>
          </cell>
          <cell r="E650">
            <v>791</v>
          </cell>
          <cell r="F650">
            <v>791</v>
          </cell>
        </row>
        <row r="651">
          <cell r="B651" t="str">
            <v>040701</v>
          </cell>
          <cell r="C651">
            <v>5560</v>
          </cell>
          <cell r="D651">
            <v>906</v>
          </cell>
          <cell r="E651">
            <v>6466</v>
          </cell>
          <cell r="F651">
            <v>6466</v>
          </cell>
        </row>
        <row r="652">
          <cell r="B652" t="str">
            <v>040702</v>
          </cell>
          <cell r="C652">
            <v>1899</v>
          </cell>
          <cell r="D652">
            <v>166</v>
          </cell>
          <cell r="E652">
            <v>2065</v>
          </cell>
          <cell r="F652">
            <v>2065</v>
          </cell>
        </row>
        <row r="653">
          <cell r="B653" t="str">
            <v>040703</v>
          </cell>
          <cell r="C653">
            <v>1887</v>
          </cell>
          <cell r="D653">
            <v>64</v>
          </cell>
          <cell r="E653">
            <v>1951</v>
          </cell>
          <cell r="F653">
            <v>1951</v>
          </cell>
        </row>
        <row r="654">
          <cell r="B654" t="str">
            <v>040704</v>
          </cell>
          <cell r="C654">
            <v>1008</v>
          </cell>
          <cell r="D654">
            <v>314</v>
          </cell>
          <cell r="E654">
            <v>1322</v>
          </cell>
          <cell r="F654">
            <v>1322</v>
          </cell>
        </row>
        <row r="655">
          <cell r="B655" t="str">
            <v>040705</v>
          </cell>
          <cell r="C655">
            <v>224</v>
          </cell>
          <cell r="D655">
            <v>6</v>
          </cell>
          <cell r="E655">
            <v>230</v>
          </cell>
          <cell r="F655">
            <v>230</v>
          </cell>
        </row>
        <row r="656">
          <cell r="B656" t="str">
            <v>040706</v>
          </cell>
          <cell r="C656">
            <v>1535</v>
          </cell>
          <cell r="D656">
            <v>199</v>
          </cell>
          <cell r="E656">
            <v>1734</v>
          </cell>
          <cell r="F656">
            <v>1734</v>
          </cell>
        </row>
        <row r="657">
          <cell r="B657" t="str">
            <v>040801</v>
          </cell>
          <cell r="C657">
            <v>758</v>
          </cell>
          <cell r="D657">
            <v>81</v>
          </cell>
          <cell r="E657">
            <v>839</v>
          </cell>
          <cell r="F657">
            <v>839</v>
          </cell>
        </row>
        <row r="658">
          <cell r="B658" t="str">
            <v>040802</v>
          </cell>
          <cell r="C658">
            <v>330</v>
          </cell>
          <cell r="D658">
            <v>8</v>
          </cell>
          <cell r="E658">
            <v>338</v>
          </cell>
          <cell r="F658">
            <v>338</v>
          </cell>
        </row>
        <row r="659">
          <cell r="B659" t="str">
            <v>040803</v>
          </cell>
          <cell r="C659">
            <v>161</v>
          </cell>
          <cell r="D659">
            <v>2</v>
          </cell>
          <cell r="E659">
            <v>163</v>
          </cell>
          <cell r="F659">
            <v>163</v>
          </cell>
        </row>
        <row r="660">
          <cell r="B660" t="str">
            <v>040804</v>
          </cell>
          <cell r="C660">
            <v>436</v>
          </cell>
          <cell r="D660">
            <v>12</v>
          </cell>
          <cell r="E660">
            <v>448</v>
          </cell>
          <cell r="F660">
            <v>448</v>
          </cell>
        </row>
        <row r="661">
          <cell r="B661" t="str">
            <v>040805</v>
          </cell>
          <cell r="C661">
            <v>336</v>
          </cell>
          <cell r="D661">
            <v>11</v>
          </cell>
          <cell r="E661">
            <v>347</v>
          </cell>
          <cell r="F661">
            <v>347</v>
          </cell>
        </row>
        <row r="662">
          <cell r="B662" t="str">
            <v>040806</v>
          </cell>
          <cell r="C662">
            <v>541</v>
          </cell>
          <cell r="D662">
            <v>17</v>
          </cell>
          <cell r="E662">
            <v>558</v>
          </cell>
          <cell r="F662">
            <v>558</v>
          </cell>
        </row>
        <row r="663">
          <cell r="B663" t="str">
            <v>040807</v>
          </cell>
          <cell r="C663">
            <v>51</v>
          </cell>
          <cell r="D663">
            <v>7</v>
          </cell>
          <cell r="E663">
            <v>58</v>
          </cell>
          <cell r="F663">
            <v>58</v>
          </cell>
        </row>
        <row r="664">
          <cell r="B664" t="str">
            <v>040808</v>
          </cell>
          <cell r="C664">
            <v>92</v>
          </cell>
          <cell r="D664">
            <v>0</v>
          </cell>
          <cell r="E664">
            <v>92</v>
          </cell>
          <cell r="F664">
            <v>92</v>
          </cell>
        </row>
        <row r="665">
          <cell r="B665" t="str">
            <v>040809</v>
          </cell>
          <cell r="C665">
            <v>72</v>
          </cell>
          <cell r="D665">
            <v>0</v>
          </cell>
          <cell r="E665">
            <v>72</v>
          </cell>
          <cell r="F665">
            <v>72</v>
          </cell>
        </row>
        <row r="666">
          <cell r="B666" t="str">
            <v>040810</v>
          </cell>
          <cell r="C666">
            <v>69</v>
          </cell>
          <cell r="D666">
            <v>1</v>
          </cell>
          <cell r="E666">
            <v>70</v>
          </cell>
          <cell r="F666">
            <v>70</v>
          </cell>
        </row>
        <row r="667">
          <cell r="B667" t="str">
            <v>040811</v>
          </cell>
          <cell r="C667">
            <v>162</v>
          </cell>
          <cell r="D667">
            <v>26</v>
          </cell>
          <cell r="E667">
            <v>188</v>
          </cell>
          <cell r="F667">
            <v>188</v>
          </cell>
        </row>
        <row r="668">
          <cell r="B668" t="str">
            <v>050101</v>
          </cell>
          <cell r="C668">
            <v>18692</v>
          </cell>
          <cell r="D668">
            <v>3669</v>
          </cell>
          <cell r="E668">
            <v>22361</v>
          </cell>
          <cell r="F668">
            <v>22361</v>
          </cell>
        </row>
        <row r="669">
          <cell r="B669" t="str">
            <v>050102</v>
          </cell>
          <cell r="C669">
            <v>1557</v>
          </cell>
          <cell r="D669">
            <v>281</v>
          </cell>
          <cell r="E669">
            <v>1838</v>
          </cell>
          <cell r="F669">
            <v>1838</v>
          </cell>
        </row>
        <row r="670">
          <cell r="B670" t="str">
            <v>050103</v>
          </cell>
          <cell r="C670">
            <v>1034</v>
          </cell>
          <cell r="D670">
            <v>205</v>
          </cell>
          <cell r="E670">
            <v>1239</v>
          </cell>
          <cell r="F670">
            <v>1239</v>
          </cell>
        </row>
        <row r="671">
          <cell r="B671" t="str">
            <v>050104</v>
          </cell>
          <cell r="C671">
            <v>5068</v>
          </cell>
          <cell r="D671">
            <v>522</v>
          </cell>
          <cell r="E671">
            <v>5590</v>
          </cell>
          <cell r="F671">
            <v>5590</v>
          </cell>
        </row>
        <row r="672">
          <cell r="B672" t="str">
            <v>050105</v>
          </cell>
          <cell r="C672">
            <v>1385</v>
          </cell>
          <cell r="D672">
            <v>136</v>
          </cell>
          <cell r="E672">
            <v>1521</v>
          </cell>
          <cell r="F672">
            <v>1521</v>
          </cell>
        </row>
        <row r="673">
          <cell r="B673" t="str">
            <v>050106</v>
          </cell>
          <cell r="C673">
            <v>1412</v>
          </cell>
          <cell r="D673">
            <v>48</v>
          </cell>
          <cell r="E673">
            <v>1460</v>
          </cell>
          <cell r="F673">
            <v>1460</v>
          </cell>
        </row>
        <row r="674">
          <cell r="B674" t="str">
            <v>050107</v>
          </cell>
          <cell r="C674">
            <v>353</v>
          </cell>
          <cell r="D674">
            <v>314</v>
          </cell>
          <cell r="E674">
            <v>667</v>
          </cell>
          <cell r="F674">
            <v>667</v>
          </cell>
        </row>
        <row r="675">
          <cell r="B675" t="str">
            <v>050108</v>
          </cell>
          <cell r="C675">
            <v>1268</v>
          </cell>
          <cell r="D675">
            <v>125</v>
          </cell>
          <cell r="E675">
            <v>1393</v>
          </cell>
          <cell r="F675">
            <v>1393</v>
          </cell>
        </row>
        <row r="676">
          <cell r="B676" t="str">
            <v>050109</v>
          </cell>
          <cell r="C676">
            <v>351</v>
          </cell>
          <cell r="D676">
            <v>87</v>
          </cell>
          <cell r="E676">
            <v>438</v>
          </cell>
          <cell r="F676">
            <v>438</v>
          </cell>
        </row>
        <row r="677">
          <cell r="B677" t="str">
            <v>050110</v>
          </cell>
          <cell r="C677">
            <v>9204</v>
          </cell>
          <cell r="D677">
            <v>1710</v>
          </cell>
          <cell r="E677">
            <v>10914</v>
          </cell>
          <cell r="F677">
            <v>10914</v>
          </cell>
        </row>
        <row r="678">
          <cell r="B678" t="str">
            <v>050111</v>
          </cell>
          <cell r="C678">
            <v>32</v>
          </cell>
          <cell r="D678">
            <v>14</v>
          </cell>
          <cell r="E678">
            <v>46</v>
          </cell>
          <cell r="F678">
            <v>46</v>
          </cell>
        </row>
        <row r="679">
          <cell r="B679" t="str">
            <v>050112</v>
          </cell>
          <cell r="C679">
            <v>1526</v>
          </cell>
          <cell r="D679">
            <v>108</v>
          </cell>
          <cell r="E679">
            <v>1634</v>
          </cell>
          <cell r="F679">
            <v>1634</v>
          </cell>
        </row>
        <row r="680">
          <cell r="B680" t="str">
            <v>050113</v>
          </cell>
          <cell r="C680">
            <v>948</v>
          </cell>
          <cell r="D680">
            <v>34</v>
          </cell>
          <cell r="E680">
            <v>982</v>
          </cell>
          <cell r="F680">
            <v>982</v>
          </cell>
        </row>
        <row r="681">
          <cell r="B681" t="str">
            <v>050114</v>
          </cell>
          <cell r="C681">
            <v>2947</v>
          </cell>
          <cell r="D681">
            <v>134</v>
          </cell>
          <cell r="E681">
            <v>3081</v>
          </cell>
          <cell r="F681">
            <v>3081</v>
          </cell>
        </row>
        <row r="682">
          <cell r="B682" t="str">
            <v>050115</v>
          </cell>
          <cell r="C682">
            <v>3662</v>
          </cell>
          <cell r="D682">
            <v>592</v>
          </cell>
          <cell r="E682">
            <v>4254</v>
          </cell>
          <cell r="F682">
            <v>4254</v>
          </cell>
        </row>
        <row r="683">
          <cell r="B683" t="str">
            <v>050116</v>
          </cell>
          <cell r="C683">
            <v>5603</v>
          </cell>
          <cell r="D683">
            <v>576</v>
          </cell>
          <cell r="E683">
            <v>6179</v>
          </cell>
          <cell r="F683">
            <v>6179</v>
          </cell>
        </row>
        <row r="684">
          <cell r="B684" t="str">
            <v>050201</v>
          </cell>
          <cell r="C684">
            <v>1488</v>
          </cell>
          <cell r="D684">
            <v>121</v>
          </cell>
          <cell r="E684">
            <v>1609</v>
          </cell>
          <cell r="F684">
            <v>1609</v>
          </cell>
        </row>
        <row r="685">
          <cell r="B685" t="str">
            <v>050202</v>
          </cell>
          <cell r="C685">
            <v>1872</v>
          </cell>
          <cell r="D685">
            <v>153</v>
          </cell>
          <cell r="E685">
            <v>2025</v>
          </cell>
          <cell r="F685">
            <v>2025</v>
          </cell>
        </row>
        <row r="686">
          <cell r="B686" t="str">
            <v>050203</v>
          </cell>
          <cell r="C686">
            <v>2376</v>
          </cell>
          <cell r="D686">
            <v>86</v>
          </cell>
          <cell r="E686">
            <v>2462</v>
          </cell>
          <cell r="F686">
            <v>2462</v>
          </cell>
        </row>
        <row r="687">
          <cell r="B687" t="str">
            <v>050204</v>
          </cell>
          <cell r="C687">
            <v>657</v>
          </cell>
          <cell r="D687">
            <v>44</v>
          </cell>
          <cell r="E687">
            <v>701</v>
          </cell>
          <cell r="F687">
            <v>701</v>
          </cell>
        </row>
        <row r="688">
          <cell r="B688" t="str">
            <v>050205</v>
          </cell>
          <cell r="C688">
            <v>657</v>
          </cell>
          <cell r="D688">
            <v>210</v>
          </cell>
          <cell r="E688">
            <v>867</v>
          </cell>
          <cell r="F688">
            <v>867</v>
          </cell>
        </row>
        <row r="689">
          <cell r="B689" t="str">
            <v>050206</v>
          </cell>
          <cell r="C689">
            <v>1050</v>
          </cell>
          <cell r="D689">
            <v>49</v>
          </cell>
          <cell r="E689">
            <v>1099</v>
          </cell>
          <cell r="F689">
            <v>1099</v>
          </cell>
        </row>
        <row r="690">
          <cell r="B690" t="str">
            <v>050301</v>
          </cell>
          <cell r="C690">
            <v>655</v>
          </cell>
          <cell r="D690">
            <v>221</v>
          </cell>
          <cell r="E690">
            <v>876</v>
          </cell>
          <cell r="F690">
            <v>876</v>
          </cell>
        </row>
        <row r="691">
          <cell r="B691" t="str">
            <v>050302</v>
          </cell>
          <cell r="C691">
            <v>462</v>
          </cell>
          <cell r="D691">
            <v>154</v>
          </cell>
          <cell r="E691">
            <v>616</v>
          </cell>
          <cell r="F691">
            <v>616</v>
          </cell>
        </row>
        <row r="692">
          <cell r="B692" t="str">
            <v>050303</v>
          </cell>
          <cell r="C692">
            <v>395</v>
          </cell>
          <cell r="D692">
            <v>20</v>
          </cell>
          <cell r="E692">
            <v>415</v>
          </cell>
          <cell r="F692">
            <v>415</v>
          </cell>
        </row>
        <row r="693">
          <cell r="B693" t="str">
            <v>050304</v>
          </cell>
          <cell r="C693">
            <v>605</v>
          </cell>
          <cell r="D693">
            <v>13</v>
          </cell>
          <cell r="E693">
            <v>618</v>
          </cell>
          <cell r="F693">
            <v>618</v>
          </cell>
        </row>
        <row r="694">
          <cell r="B694" t="str">
            <v>050401</v>
          </cell>
          <cell r="C694">
            <v>7692</v>
          </cell>
          <cell r="D694">
            <v>823</v>
          </cell>
          <cell r="E694">
            <v>8515</v>
          </cell>
          <cell r="F694">
            <v>8515</v>
          </cell>
        </row>
        <row r="695">
          <cell r="B695" t="str">
            <v>050402</v>
          </cell>
          <cell r="C695">
            <v>336</v>
          </cell>
          <cell r="D695">
            <v>14</v>
          </cell>
          <cell r="E695">
            <v>350</v>
          </cell>
          <cell r="F695">
            <v>350</v>
          </cell>
        </row>
        <row r="696">
          <cell r="B696" t="str">
            <v>050403</v>
          </cell>
          <cell r="C696">
            <v>1164</v>
          </cell>
          <cell r="D696">
            <v>67</v>
          </cell>
          <cell r="E696">
            <v>1231</v>
          </cell>
          <cell r="F696">
            <v>1231</v>
          </cell>
        </row>
        <row r="697">
          <cell r="B697" t="str">
            <v>050404</v>
          </cell>
          <cell r="C697">
            <v>687</v>
          </cell>
          <cell r="D697">
            <v>74</v>
          </cell>
          <cell r="E697">
            <v>761</v>
          </cell>
          <cell r="F697">
            <v>761</v>
          </cell>
        </row>
        <row r="698">
          <cell r="B698" t="str">
            <v>050405</v>
          </cell>
          <cell r="C698">
            <v>977</v>
          </cell>
          <cell r="D698">
            <v>454</v>
          </cell>
          <cell r="E698">
            <v>1431</v>
          </cell>
          <cell r="F698">
            <v>1431</v>
          </cell>
        </row>
        <row r="699">
          <cell r="B699" t="str">
            <v>050406</v>
          </cell>
          <cell r="C699">
            <v>932</v>
          </cell>
          <cell r="D699">
            <v>64</v>
          </cell>
          <cell r="E699">
            <v>996</v>
          </cell>
          <cell r="F699">
            <v>996</v>
          </cell>
        </row>
        <row r="700">
          <cell r="B700" t="str">
            <v>050407</v>
          </cell>
          <cell r="C700">
            <v>1898</v>
          </cell>
          <cell r="D700">
            <v>249</v>
          </cell>
          <cell r="E700">
            <v>2147</v>
          </cell>
          <cell r="F700">
            <v>2147</v>
          </cell>
        </row>
        <row r="701">
          <cell r="B701" t="str">
            <v>050408</v>
          </cell>
          <cell r="C701">
            <v>2429</v>
          </cell>
          <cell r="D701">
            <v>352</v>
          </cell>
          <cell r="E701">
            <v>2781</v>
          </cell>
          <cell r="F701">
            <v>2781</v>
          </cell>
        </row>
        <row r="702">
          <cell r="B702" t="str">
            <v>050409</v>
          </cell>
          <cell r="C702">
            <v>588</v>
          </cell>
          <cell r="D702">
            <v>314</v>
          </cell>
          <cell r="E702">
            <v>902</v>
          </cell>
          <cell r="F702">
            <v>902</v>
          </cell>
        </row>
        <row r="703">
          <cell r="B703" t="str">
            <v>050410</v>
          </cell>
          <cell r="C703">
            <v>483</v>
          </cell>
          <cell r="D703">
            <v>18</v>
          </cell>
          <cell r="E703">
            <v>501</v>
          </cell>
          <cell r="F703">
            <v>501</v>
          </cell>
        </row>
        <row r="704">
          <cell r="B704" t="str">
            <v>050411</v>
          </cell>
          <cell r="C704">
            <v>528</v>
          </cell>
          <cell r="D704">
            <v>38</v>
          </cell>
          <cell r="E704">
            <v>566</v>
          </cell>
          <cell r="F704">
            <v>566</v>
          </cell>
        </row>
        <row r="705">
          <cell r="B705" t="str">
            <v>050412</v>
          </cell>
          <cell r="C705">
            <v>393</v>
          </cell>
          <cell r="D705">
            <v>44</v>
          </cell>
          <cell r="E705">
            <v>437</v>
          </cell>
          <cell r="F705">
            <v>437</v>
          </cell>
        </row>
        <row r="706">
          <cell r="B706" t="str">
            <v>050501</v>
          </cell>
          <cell r="C706">
            <v>2231</v>
          </cell>
          <cell r="D706">
            <v>135</v>
          </cell>
          <cell r="E706">
            <v>2366</v>
          </cell>
          <cell r="F706">
            <v>2366</v>
          </cell>
        </row>
        <row r="707">
          <cell r="B707" t="str">
            <v>050502</v>
          </cell>
          <cell r="C707">
            <v>1958</v>
          </cell>
          <cell r="D707">
            <v>73</v>
          </cell>
          <cell r="E707">
            <v>2031</v>
          </cell>
          <cell r="F707">
            <v>2031</v>
          </cell>
        </row>
        <row r="708">
          <cell r="B708" t="str">
            <v>050503</v>
          </cell>
          <cell r="C708">
            <v>2077</v>
          </cell>
          <cell r="D708">
            <v>273</v>
          </cell>
          <cell r="E708">
            <v>2350</v>
          </cell>
          <cell r="F708">
            <v>2350</v>
          </cell>
        </row>
        <row r="709">
          <cell r="B709" t="str">
            <v>050504</v>
          </cell>
          <cell r="C709">
            <v>527</v>
          </cell>
          <cell r="D709">
            <v>25</v>
          </cell>
          <cell r="E709">
            <v>552</v>
          </cell>
          <cell r="F709">
            <v>552</v>
          </cell>
        </row>
        <row r="710">
          <cell r="B710" t="str">
            <v>050505</v>
          </cell>
          <cell r="C710">
            <v>841</v>
          </cell>
          <cell r="D710">
            <v>89</v>
          </cell>
          <cell r="E710">
            <v>930</v>
          </cell>
          <cell r="F710">
            <v>930</v>
          </cell>
        </row>
        <row r="711">
          <cell r="B711" t="str">
            <v>050506</v>
          </cell>
          <cell r="C711">
            <v>358</v>
          </cell>
          <cell r="D711">
            <v>50</v>
          </cell>
          <cell r="E711">
            <v>408</v>
          </cell>
          <cell r="F711">
            <v>408</v>
          </cell>
        </row>
        <row r="712">
          <cell r="B712" t="str">
            <v>050507</v>
          </cell>
          <cell r="C712">
            <v>2411</v>
          </cell>
          <cell r="D712">
            <v>661</v>
          </cell>
          <cell r="E712">
            <v>3072</v>
          </cell>
          <cell r="F712">
            <v>3072</v>
          </cell>
        </row>
        <row r="713">
          <cell r="B713" t="str">
            <v>050508</v>
          </cell>
          <cell r="C713">
            <v>1848</v>
          </cell>
          <cell r="D713">
            <v>901</v>
          </cell>
          <cell r="E713">
            <v>2749</v>
          </cell>
          <cell r="F713">
            <v>2749</v>
          </cell>
        </row>
        <row r="714">
          <cell r="B714" t="str">
            <v>050509</v>
          </cell>
          <cell r="C714">
            <v>1880</v>
          </cell>
          <cell r="D714">
            <v>429</v>
          </cell>
          <cell r="E714">
            <v>2309</v>
          </cell>
          <cell r="F714">
            <v>2309</v>
          </cell>
        </row>
        <row r="715">
          <cell r="B715" t="str">
            <v>050510</v>
          </cell>
          <cell r="C715">
            <v>875</v>
          </cell>
          <cell r="D715">
            <v>20</v>
          </cell>
          <cell r="E715">
            <v>895</v>
          </cell>
          <cell r="F715">
            <v>895</v>
          </cell>
        </row>
        <row r="716">
          <cell r="B716" t="str">
            <v>050511</v>
          </cell>
          <cell r="C716">
            <v>46</v>
          </cell>
          <cell r="D716">
            <v>1</v>
          </cell>
          <cell r="E716">
            <v>47</v>
          </cell>
          <cell r="F716">
            <v>47</v>
          </cell>
        </row>
        <row r="717">
          <cell r="B717" t="str">
            <v>050601</v>
          </cell>
          <cell r="C717">
            <v>3356</v>
          </cell>
          <cell r="D717">
            <v>373</v>
          </cell>
          <cell r="E717">
            <v>3729</v>
          </cell>
          <cell r="F717">
            <v>3729</v>
          </cell>
        </row>
        <row r="718">
          <cell r="B718" t="str">
            <v>050602</v>
          </cell>
          <cell r="C718">
            <v>1312</v>
          </cell>
          <cell r="D718">
            <v>133</v>
          </cell>
          <cell r="E718">
            <v>1445</v>
          </cell>
          <cell r="F718">
            <v>1445</v>
          </cell>
        </row>
        <row r="719">
          <cell r="B719" t="str">
            <v>050603</v>
          </cell>
          <cell r="C719">
            <v>672</v>
          </cell>
          <cell r="D719">
            <v>20</v>
          </cell>
          <cell r="E719">
            <v>692</v>
          </cell>
          <cell r="F719">
            <v>692</v>
          </cell>
        </row>
        <row r="720">
          <cell r="B720" t="str">
            <v>050604</v>
          </cell>
          <cell r="C720">
            <v>563</v>
          </cell>
          <cell r="D720">
            <v>11</v>
          </cell>
          <cell r="E720">
            <v>574</v>
          </cell>
          <cell r="F720">
            <v>574</v>
          </cell>
        </row>
        <row r="721">
          <cell r="B721" t="str">
            <v>050605</v>
          </cell>
          <cell r="C721">
            <v>576</v>
          </cell>
          <cell r="D721">
            <v>4</v>
          </cell>
          <cell r="E721">
            <v>580</v>
          </cell>
          <cell r="F721">
            <v>580</v>
          </cell>
        </row>
        <row r="722">
          <cell r="B722" t="str">
            <v>050606</v>
          </cell>
          <cell r="C722">
            <v>719</v>
          </cell>
          <cell r="D722">
            <v>48</v>
          </cell>
          <cell r="E722">
            <v>767</v>
          </cell>
          <cell r="F722">
            <v>767</v>
          </cell>
        </row>
        <row r="723">
          <cell r="B723" t="str">
            <v>050607</v>
          </cell>
          <cell r="C723">
            <v>232</v>
          </cell>
          <cell r="D723">
            <v>66</v>
          </cell>
          <cell r="E723">
            <v>298</v>
          </cell>
          <cell r="F723">
            <v>298</v>
          </cell>
        </row>
        <row r="724">
          <cell r="B724" t="str">
            <v>050608</v>
          </cell>
          <cell r="C724">
            <v>385</v>
          </cell>
          <cell r="D724">
            <v>57</v>
          </cell>
          <cell r="E724">
            <v>442</v>
          </cell>
          <cell r="F724">
            <v>442</v>
          </cell>
        </row>
        <row r="725">
          <cell r="B725" t="str">
            <v>050609</v>
          </cell>
          <cell r="C725">
            <v>139</v>
          </cell>
          <cell r="D725">
            <v>34</v>
          </cell>
          <cell r="E725">
            <v>173</v>
          </cell>
          <cell r="F725">
            <v>173</v>
          </cell>
        </row>
        <row r="726">
          <cell r="B726" t="str">
            <v>050610</v>
          </cell>
          <cell r="C726">
            <v>242</v>
          </cell>
          <cell r="D726">
            <v>60</v>
          </cell>
          <cell r="E726">
            <v>302</v>
          </cell>
          <cell r="F726">
            <v>302</v>
          </cell>
        </row>
        <row r="727">
          <cell r="B727" t="str">
            <v>050611</v>
          </cell>
          <cell r="C727">
            <v>620</v>
          </cell>
          <cell r="D727">
            <v>103</v>
          </cell>
          <cell r="E727">
            <v>723</v>
          </cell>
          <cell r="F727">
            <v>723</v>
          </cell>
        </row>
        <row r="728">
          <cell r="B728" t="str">
            <v>050612</v>
          </cell>
          <cell r="C728">
            <v>563</v>
          </cell>
          <cell r="D728">
            <v>97</v>
          </cell>
          <cell r="E728">
            <v>660</v>
          </cell>
          <cell r="F728">
            <v>660</v>
          </cell>
        </row>
        <row r="729">
          <cell r="B729" t="str">
            <v>050613</v>
          </cell>
          <cell r="C729">
            <v>181</v>
          </cell>
          <cell r="D729">
            <v>9</v>
          </cell>
          <cell r="E729">
            <v>190</v>
          </cell>
          <cell r="F729">
            <v>190</v>
          </cell>
        </row>
        <row r="730">
          <cell r="B730" t="str">
            <v>050614</v>
          </cell>
          <cell r="C730">
            <v>123</v>
          </cell>
          <cell r="D730">
            <v>6</v>
          </cell>
          <cell r="E730">
            <v>129</v>
          </cell>
          <cell r="F730">
            <v>129</v>
          </cell>
        </row>
        <row r="731">
          <cell r="B731" t="str">
            <v>050615</v>
          </cell>
          <cell r="C731">
            <v>410</v>
          </cell>
          <cell r="D731">
            <v>30</v>
          </cell>
          <cell r="E731">
            <v>440</v>
          </cell>
          <cell r="F731">
            <v>440</v>
          </cell>
        </row>
        <row r="732">
          <cell r="B732" t="str">
            <v>050616</v>
          </cell>
          <cell r="C732">
            <v>345</v>
          </cell>
          <cell r="D732">
            <v>35</v>
          </cell>
          <cell r="E732">
            <v>380</v>
          </cell>
          <cell r="F732">
            <v>380</v>
          </cell>
        </row>
        <row r="733">
          <cell r="B733" t="str">
            <v>050617</v>
          </cell>
          <cell r="C733">
            <v>624</v>
          </cell>
          <cell r="D733">
            <v>29</v>
          </cell>
          <cell r="E733">
            <v>653</v>
          </cell>
          <cell r="F733">
            <v>653</v>
          </cell>
        </row>
        <row r="734">
          <cell r="B734" t="str">
            <v>050618</v>
          </cell>
          <cell r="C734">
            <v>259</v>
          </cell>
          <cell r="D734">
            <v>8</v>
          </cell>
          <cell r="E734">
            <v>267</v>
          </cell>
          <cell r="F734">
            <v>267</v>
          </cell>
        </row>
        <row r="735">
          <cell r="B735" t="str">
            <v>050619</v>
          </cell>
          <cell r="C735">
            <v>473</v>
          </cell>
          <cell r="D735">
            <v>90</v>
          </cell>
          <cell r="E735">
            <v>563</v>
          </cell>
          <cell r="F735">
            <v>563</v>
          </cell>
        </row>
        <row r="736">
          <cell r="B736" t="str">
            <v>050620</v>
          </cell>
          <cell r="C736">
            <v>307</v>
          </cell>
          <cell r="D736">
            <v>62</v>
          </cell>
          <cell r="E736">
            <v>369</v>
          </cell>
          <cell r="F736">
            <v>369</v>
          </cell>
        </row>
        <row r="737">
          <cell r="B737" t="str">
            <v>050621</v>
          </cell>
          <cell r="C737">
            <v>174</v>
          </cell>
          <cell r="D737">
            <v>3</v>
          </cell>
          <cell r="E737">
            <v>177</v>
          </cell>
          <cell r="F737">
            <v>177</v>
          </cell>
        </row>
        <row r="738">
          <cell r="B738" t="str">
            <v>050701</v>
          </cell>
          <cell r="C738">
            <v>2429</v>
          </cell>
          <cell r="D738">
            <v>555</v>
          </cell>
          <cell r="E738">
            <v>2984</v>
          </cell>
          <cell r="F738">
            <v>2984</v>
          </cell>
        </row>
        <row r="739">
          <cell r="B739" t="str">
            <v>050702</v>
          </cell>
          <cell r="C739">
            <v>642</v>
          </cell>
          <cell r="D739">
            <v>35</v>
          </cell>
          <cell r="E739">
            <v>677</v>
          </cell>
          <cell r="F739">
            <v>677</v>
          </cell>
        </row>
        <row r="740">
          <cell r="B740" t="str">
            <v>050703</v>
          </cell>
          <cell r="C740">
            <v>179</v>
          </cell>
          <cell r="D740">
            <v>11</v>
          </cell>
          <cell r="E740">
            <v>190</v>
          </cell>
          <cell r="F740">
            <v>190</v>
          </cell>
        </row>
        <row r="741">
          <cell r="B741" t="str">
            <v>050704</v>
          </cell>
          <cell r="C741">
            <v>178</v>
          </cell>
          <cell r="D741">
            <v>41</v>
          </cell>
          <cell r="E741">
            <v>219</v>
          </cell>
          <cell r="F741">
            <v>219</v>
          </cell>
        </row>
        <row r="742">
          <cell r="B742" t="str">
            <v>050705</v>
          </cell>
          <cell r="C742">
            <v>563</v>
          </cell>
          <cell r="D742">
            <v>830</v>
          </cell>
          <cell r="E742">
            <v>1393</v>
          </cell>
          <cell r="F742">
            <v>1393</v>
          </cell>
        </row>
        <row r="743">
          <cell r="B743" t="str">
            <v>050706</v>
          </cell>
          <cell r="C743">
            <v>629</v>
          </cell>
          <cell r="D743">
            <v>11</v>
          </cell>
          <cell r="E743">
            <v>640</v>
          </cell>
          <cell r="F743">
            <v>640</v>
          </cell>
        </row>
        <row r="744">
          <cell r="B744" t="str">
            <v>050707</v>
          </cell>
          <cell r="C744">
            <v>119</v>
          </cell>
          <cell r="D744">
            <v>3</v>
          </cell>
          <cell r="E744">
            <v>122</v>
          </cell>
          <cell r="F744">
            <v>122</v>
          </cell>
        </row>
        <row r="745">
          <cell r="B745" t="str">
            <v>050708</v>
          </cell>
          <cell r="C745">
            <v>350</v>
          </cell>
          <cell r="D745">
            <v>11</v>
          </cell>
          <cell r="E745">
            <v>361</v>
          </cell>
          <cell r="F745">
            <v>361</v>
          </cell>
        </row>
        <row r="746">
          <cell r="B746" t="str">
            <v>050801</v>
          </cell>
          <cell r="C746">
            <v>919</v>
          </cell>
          <cell r="D746">
            <v>62</v>
          </cell>
          <cell r="E746">
            <v>981</v>
          </cell>
          <cell r="F746">
            <v>981</v>
          </cell>
        </row>
        <row r="747">
          <cell r="B747" t="str">
            <v>050802</v>
          </cell>
          <cell r="C747">
            <v>121</v>
          </cell>
          <cell r="D747">
            <v>6</v>
          </cell>
          <cell r="E747">
            <v>127</v>
          </cell>
          <cell r="F747">
            <v>127</v>
          </cell>
        </row>
        <row r="748">
          <cell r="B748" t="str">
            <v>050803</v>
          </cell>
          <cell r="C748">
            <v>160</v>
          </cell>
          <cell r="D748">
            <v>5</v>
          </cell>
          <cell r="E748">
            <v>165</v>
          </cell>
          <cell r="F748">
            <v>165</v>
          </cell>
        </row>
        <row r="749">
          <cell r="B749" t="str">
            <v>050804</v>
          </cell>
          <cell r="C749">
            <v>583</v>
          </cell>
          <cell r="D749">
            <v>58</v>
          </cell>
          <cell r="E749">
            <v>641</v>
          </cell>
          <cell r="F749">
            <v>641</v>
          </cell>
        </row>
        <row r="750">
          <cell r="B750" t="str">
            <v>050805</v>
          </cell>
          <cell r="C750">
            <v>215</v>
          </cell>
          <cell r="D750">
            <v>6</v>
          </cell>
          <cell r="E750">
            <v>221</v>
          </cell>
          <cell r="F750">
            <v>221</v>
          </cell>
        </row>
        <row r="751">
          <cell r="B751" t="str">
            <v>050806</v>
          </cell>
          <cell r="C751">
            <v>202</v>
          </cell>
          <cell r="D751">
            <v>7</v>
          </cell>
          <cell r="E751">
            <v>209</v>
          </cell>
          <cell r="F751">
            <v>209</v>
          </cell>
        </row>
        <row r="752">
          <cell r="B752" t="str">
            <v>050807</v>
          </cell>
          <cell r="C752">
            <v>125</v>
          </cell>
          <cell r="D752">
            <v>33</v>
          </cell>
          <cell r="E752">
            <v>158</v>
          </cell>
          <cell r="F752">
            <v>158</v>
          </cell>
        </row>
        <row r="753">
          <cell r="B753" t="str">
            <v>050808</v>
          </cell>
          <cell r="C753">
            <v>96</v>
          </cell>
          <cell r="D753">
            <v>8</v>
          </cell>
          <cell r="E753">
            <v>104</v>
          </cell>
          <cell r="F753">
            <v>104</v>
          </cell>
        </row>
        <row r="754">
          <cell r="B754" t="str">
            <v>050809</v>
          </cell>
          <cell r="C754">
            <v>77</v>
          </cell>
          <cell r="D754">
            <v>1</v>
          </cell>
          <cell r="E754">
            <v>78</v>
          </cell>
          <cell r="F754">
            <v>78</v>
          </cell>
        </row>
        <row r="755">
          <cell r="B755" t="str">
            <v>050810</v>
          </cell>
          <cell r="C755">
            <v>163</v>
          </cell>
          <cell r="D755">
            <v>7</v>
          </cell>
          <cell r="E755">
            <v>170</v>
          </cell>
          <cell r="F755">
            <v>170</v>
          </cell>
        </row>
        <row r="756">
          <cell r="B756" t="str">
            <v>050901</v>
          </cell>
          <cell r="C756">
            <v>616</v>
          </cell>
          <cell r="D756">
            <v>150</v>
          </cell>
          <cell r="E756">
            <v>766</v>
          </cell>
          <cell r="F756">
            <v>766</v>
          </cell>
        </row>
        <row r="757">
          <cell r="B757" t="str">
            <v>050902</v>
          </cell>
          <cell r="C757">
            <v>11</v>
          </cell>
          <cell r="D757">
            <v>22</v>
          </cell>
          <cell r="E757">
            <v>33</v>
          </cell>
          <cell r="F757">
            <v>33</v>
          </cell>
        </row>
        <row r="758">
          <cell r="B758" t="str">
            <v>050903</v>
          </cell>
          <cell r="C758">
            <v>84</v>
          </cell>
          <cell r="D758">
            <v>50</v>
          </cell>
          <cell r="E758">
            <v>134</v>
          </cell>
          <cell r="F758">
            <v>134</v>
          </cell>
        </row>
        <row r="759">
          <cell r="B759" t="str">
            <v>050904</v>
          </cell>
          <cell r="C759">
            <v>142</v>
          </cell>
          <cell r="D759">
            <v>17</v>
          </cell>
          <cell r="E759">
            <v>159</v>
          </cell>
          <cell r="F759">
            <v>159</v>
          </cell>
        </row>
        <row r="760">
          <cell r="B760" t="str">
            <v>050905</v>
          </cell>
          <cell r="C760">
            <v>119</v>
          </cell>
          <cell r="D760">
            <v>7</v>
          </cell>
          <cell r="E760">
            <v>126</v>
          </cell>
          <cell r="F760">
            <v>126</v>
          </cell>
        </row>
        <row r="761">
          <cell r="B761" t="str">
            <v>050906</v>
          </cell>
          <cell r="C761">
            <v>322</v>
          </cell>
          <cell r="D761">
            <v>11</v>
          </cell>
          <cell r="E761">
            <v>333</v>
          </cell>
          <cell r="F761">
            <v>333</v>
          </cell>
        </row>
        <row r="762">
          <cell r="B762" t="str">
            <v>050907</v>
          </cell>
          <cell r="C762">
            <v>178</v>
          </cell>
          <cell r="D762">
            <v>40</v>
          </cell>
          <cell r="E762">
            <v>218</v>
          </cell>
          <cell r="F762">
            <v>218</v>
          </cell>
        </row>
        <row r="763">
          <cell r="B763" t="str">
            <v>050908</v>
          </cell>
          <cell r="C763">
            <v>198</v>
          </cell>
          <cell r="D763">
            <v>9</v>
          </cell>
          <cell r="E763">
            <v>207</v>
          </cell>
          <cell r="F763">
            <v>207</v>
          </cell>
        </row>
        <row r="764">
          <cell r="B764" t="str">
            <v>050909</v>
          </cell>
          <cell r="C764">
            <v>314</v>
          </cell>
          <cell r="D764">
            <v>21</v>
          </cell>
          <cell r="E764">
            <v>335</v>
          </cell>
          <cell r="F764">
            <v>335</v>
          </cell>
        </row>
        <row r="765">
          <cell r="B765" t="str">
            <v>050910</v>
          </cell>
          <cell r="C765">
            <v>216</v>
          </cell>
          <cell r="D765">
            <v>19</v>
          </cell>
          <cell r="E765">
            <v>235</v>
          </cell>
          <cell r="F765">
            <v>235</v>
          </cell>
        </row>
        <row r="766">
          <cell r="B766" t="str">
            <v>050911</v>
          </cell>
          <cell r="C766">
            <v>281</v>
          </cell>
          <cell r="D766">
            <v>9</v>
          </cell>
          <cell r="E766">
            <v>290</v>
          </cell>
          <cell r="F766">
            <v>290</v>
          </cell>
        </row>
        <row r="767">
          <cell r="B767" t="str">
            <v>051001</v>
          </cell>
          <cell r="C767">
            <v>570</v>
          </cell>
          <cell r="D767">
            <v>12</v>
          </cell>
          <cell r="E767">
            <v>582</v>
          </cell>
          <cell r="F767">
            <v>582</v>
          </cell>
        </row>
        <row r="768">
          <cell r="B768" t="str">
            <v>051002</v>
          </cell>
          <cell r="C768">
            <v>351</v>
          </cell>
          <cell r="D768">
            <v>183</v>
          </cell>
          <cell r="E768">
            <v>534</v>
          </cell>
          <cell r="F768">
            <v>534</v>
          </cell>
        </row>
        <row r="769">
          <cell r="B769" t="str">
            <v>051003</v>
          </cell>
          <cell r="C769">
            <v>309</v>
          </cell>
          <cell r="D769">
            <v>4</v>
          </cell>
          <cell r="E769">
            <v>313</v>
          </cell>
          <cell r="F769">
            <v>313</v>
          </cell>
        </row>
        <row r="770">
          <cell r="B770" t="str">
            <v>051004</v>
          </cell>
          <cell r="C770">
            <v>199</v>
          </cell>
          <cell r="D770">
            <v>7</v>
          </cell>
          <cell r="E770">
            <v>206</v>
          </cell>
          <cell r="F770">
            <v>206</v>
          </cell>
        </row>
        <row r="771">
          <cell r="B771" t="str">
            <v>051005</v>
          </cell>
          <cell r="C771">
            <v>707</v>
          </cell>
          <cell r="D771">
            <v>403</v>
          </cell>
          <cell r="E771">
            <v>1110</v>
          </cell>
          <cell r="F771">
            <v>1110</v>
          </cell>
        </row>
        <row r="772">
          <cell r="B772" t="str">
            <v>051006</v>
          </cell>
          <cell r="C772">
            <v>443</v>
          </cell>
          <cell r="D772">
            <v>15</v>
          </cell>
          <cell r="E772">
            <v>458</v>
          </cell>
          <cell r="F772">
            <v>458</v>
          </cell>
        </row>
        <row r="773">
          <cell r="B773" t="str">
            <v>051007</v>
          </cell>
          <cell r="C773">
            <v>328</v>
          </cell>
          <cell r="D773">
            <v>31</v>
          </cell>
          <cell r="E773">
            <v>359</v>
          </cell>
          <cell r="F773">
            <v>359</v>
          </cell>
        </row>
        <row r="774">
          <cell r="B774" t="str">
            <v>051008</v>
          </cell>
          <cell r="C774">
            <v>260</v>
          </cell>
          <cell r="D774">
            <v>84</v>
          </cell>
          <cell r="E774">
            <v>344</v>
          </cell>
          <cell r="F774">
            <v>344</v>
          </cell>
        </row>
        <row r="775">
          <cell r="B775" t="str">
            <v>051009</v>
          </cell>
          <cell r="C775">
            <v>429</v>
          </cell>
          <cell r="D775">
            <v>26</v>
          </cell>
          <cell r="E775">
            <v>455</v>
          </cell>
          <cell r="F775">
            <v>455</v>
          </cell>
        </row>
        <row r="776">
          <cell r="B776" t="str">
            <v>051010</v>
          </cell>
          <cell r="C776">
            <v>624</v>
          </cell>
          <cell r="D776">
            <v>92</v>
          </cell>
          <cell r="E776">
            <v>716</v>
          </cell>
          <cell r="F776">
            <v>716</v>
          </cell>
        </row>
        <row r="777">
          <cell r="B777" t="str">
            <v>051011</v>
          </cell>
          <cell r="C777">
            <v>724</v>
          </cell>
          <cell r="D777">
            <v>17</v>
          </cell>
          <cell r="E777">
            <v>741</v>
          </cell>
          <cell r="F777">
            <v>741</v>
          </cell>
        </row>
        <row r="778">
          <cell r="B778" t="str">
            <v>051012</v>
          </cell>
          <cell r="C778">
            <v>570</v>
          </cell>
          <cell r="D778">
            <v>27</v>
          </cell>
          <cell r="E778">
            <v>597</v>
          </cell>
          <cell r="F778">
            <v>597</v>
          </cell>
        </row>
        <row r="779">
          <cell r="B779" t="str">
            <v>051101</v>
          </cell>
          <cell r="C779">
            <v>1506</v>
          </cell>
          <cell r="D779">
            <v>335</v>
          </cell>
          <cell r="E779">
            <v>1841</v>
          </cell>
          <cell r="F779">
            <v>1841</v>
          </cell>
        </row>
        <row r="780">
          <cell r="B780" t="str">
            <v>051102</v>
          </cell>
          <cell r="C780">
            <v>303</v>
          </cell>
          <cell r="D780">
            <v>55</v>
          </cell>
          <cell r="E780">
            <v>358</v>
          </cell>
          <cell r="F780">
            <v>358</v>
          </cell>
        </row>
        <row r="781">
          <cell r="B781" t="str">
            <v>051103</v>
          </cell>
          <cell r="C781">
            <v>256</v>
          </cell>
          <cell r="D781">
            <v>23</v>
          </cell>
          <cell r="E781">
            <v>279</v>
          </cell>
          <cell r="F781">
            <v>279</v>
          </cell>
        </row>
        <row r="782">
          <cell r="B782" t="str">
            <v>051104</v>
          </cell>
          <cell r="C782">
            <v>491</v>
          </cell>
          <cell r="D782">
            <v>15</v>
          </cell>
          <cell r="E782">
            <v>506</v>
          </cell>
          <cell r="F782">
            <v>506</v>
          </cell>
        </row>
        <row r="783">
          <cell r="B783" t="str">
            <v>051105</v>
          </cell>
          <cell r="C783">
            <v>477</v>
          </cell>
          <cell r="D783">
            <v>74</v>
          </cell>
          <cell r="E783">
            <v>551</v>
          </cell>
          <cell r="F783">
            <v>551</v>
          </cell>
        </row>
        <row r="784">
          <cell r="B784" t="str">
            <v>051106</v>
          </cell>
          <cell r="C784">
            <v>223</v>
          </cell>
          <cell r="D784">
            <v>158</v>
          </cell>
          <cell r="E784">
            <v>381</v>
          </cell>
          <cell r="F784">
            <v>381</v>
          </cell>
        </row>
        <row r="785">
          <cell r="B785" t="str">
            <v>051107</v>
          </cell>
          <cell r="C785">
            <v>15</v>
          </cell>
          <cell r="D785">
            <v>179</v>
          </cell>
          <cell r="E785">
            <v>194</v>
          </cell>
          <cell r="F785">
            <v>194</v>
          </cell>
        </row>
        <row r="786">
          <cell r="B786" t="str">
            <v>051108</v>
          </cell>
          <cell r="C786">
            <v>927</v>
          </cell>
          <cell r="D786">
            <v>175</v>
          </cell>
          <cell r="E786">
            <v>1102</v>
          </cell>
          <cell r="F786">
            <v>1102</v>
          </cell>
        </row>
        <row r="787">
          <cell r="B787" t="str">
            <v>060101</v>
          </cell>
          <cell r="C787">
            <v>41024</v>
          </cell>
          <cell r="D787">
            <v>5548</v>
          </cell>
          <cell r="E787">
            <v>46572</v>
          </cell>
          <cell r="F787">
            <v>46572</v>
          </cell>
        </row>
        <row r="788">
          <cell r="B788" t="str">
            <v>060102</v>
          </cell>
          <cell r="C788">
            <v>2147</v>
          </cell>
          <cell r="D788">
            <v>40</v>
          </cell>
          <cell r="E788">
            <v>2187</v>
          </cell>
          <cell r="F788">
            <v>2187</v>
          </cell>
        </row>
        <row r="789">
          <cell r="B789" t="str">
            <v>060103</v>
          </cell>
          <cell r="C789">
            <v>681</v>
          </cell>
          <cell r="D789">
            <v>131</v>
          </cell>
          <cell r="E789">
            <v>812</v>
          </cell>
          <cell r="F789">
            <v>812</v>
          </cell>
        </row>
        <row r="790">
          <cell r="B790" t="str">
            <v>060104</v>
          </cell>
          <cell r="C790">
            <v>1501</v>
          </cell>
          <cell r="D790">
            <v>35</v>
          </cell>
          <cell r="E790">
            <v>1536</v>
          </cell>
          <cell r="F790">
            <v>1536</v>
          </cell>
        </row>
        <row r="791">
          <cell r="B791" t="str">
            <v>060105</v>
          </cell>
          <cell r="C791">
            <v>3865</v>
          </cell>
          <cell r="D791">
            <v>751</v>
          </cell>
          <cell r="E791">
            <v>4616</v>
          </cell>
          <cell r="F791">
            <v>4616</v>
          </cell>
        </row>
        <row r="792">
          <cell r="B792" t="str">
            <v>060106</v>
          </cell>
          <cell r="C792">
            <v>3043</v>
          </cell>
          <cell r="D792">
            <v>440</v>
          </cell>
          <cell r="E792">
            <v>3483</v>
          </cell>
          <cell r="F792">
            <v>3483</v>
          </cell>
        </row>
        <row r="793">
          <cell r="B793" t="str">
            <v>060107</v>
          </cell>
          <cell r="C793">
            <v>1181</v>
          </cell>
          <cell r="D793">
            <v>269</v>
          </cell>
          <cell r="E793">
            <v>1450</v>
          </cell>
          <cell r="F793">
            <v>1450</v>
          </cell>
        </row>
        <row r="794">
          <cell r="B794" t="str">
            <v>060108</v>
          </cell>
          <cell r="C794">
            <v>8893</v>
          </cell>
          <cell r="D794">
            <v>1665</v>
          </cell>
          <cell r="E794">
            <v>10558</v>
          </cell>
          <cell r="F794">
            <v>10558</v>
          </cell>
        </row>
        <row r="795">
          <cell r="B795" t="str">
            <v>060109</v>
          </cell>
          <cell r="C795">
            <v>1899</v>
          </cell>
          <cell r="D795">
            <v>103</v>
          </cell>
          <cell r="E795">
            <v>2002</v>
          </cell>
          <cell r="F795">
            <v>2002</v>
          </cell>
        </row>
        <row r="796">
          <cell r="B796" t="str">
            <v>060110</v>
          </cell>
          <cell r="C796">
            <v>752</v>
          </cell>
          <cell r="D796">
            <v>296</v>
          </cell>
          <cell r="E796">
            <v>1048</v>
          </cell>
          <cell r="F796">
            <v>1048</v>
          </cell>
        </row>
        <row r="797">
          <cell r="B797" t="str">
            <v>060111</v>
          </cell>
          <cell r="C797">
            <v>1821</v>
          </cell>
          <cell r="D797">
            <v>280</v>
          </cell>
          <cell r="E797">
            <v>2101</v>
          </cell>
          <cell r="F797">
            <v>2101</v>
          </cell>
        </row>
        <row r="798">
          <cell r="B798" t="str">
            <v>060112</v>
          </cell>
          <cell r="C798">
            <v>1002</v>
          </cell>
          <cell r="D798">
            <v>90</v>
          </cell>
          <cell r="E798">
            <v>1092</v>
          </cell>
          <cell r="F798">
            <v>1092</v>
          </cell>
        </row>
        <row r="799">
          <cell r="B799" t="str">
            <v>060201</v>
          </cell>
          <cell r="C799">
            <v>7096</v>
          </cell>
          <cell r="D799">
            <v>532</v>
          </cell>
          <cell r="E799">
            <v>7628</v>
          </cell>
          <cell r="F799">
            <v>7628</v>
          </cell>
        </row>
        <row r="800">
          <cell r="B800" t="str">
            <v>060202</v>
          </cell>
          <cell r="C800">
            <v>3008</v>
          </cell>
          <cell r="D800">
            <v>557</v>
          </cell>
          <cell r="E800">
            <v>3565</v>
          </cell>
          <cell r="F800">
            <v>3565</v>
          </cell>
        </row>
        <row r="801">
          <cell r="B801" t="str">
            <v>060203</v>
          </cell>
          <cell r="C801">
            <v>2678</v>
          </cell>
          <cell r="D801">
            <v>936</v>
          </cell>
          <cell r="E801">
            <v>3614</v>
          </cell>
          <cell r="F801">
            <v>3614</v>
          </cell>
        </row>
        <row r="802">
          <cell r="B802" t="str">
            <v>060204</v>
          </cell>
          <cell r="C802">
            <v>1510</v>
          </cell>
          <cell r="D802">
            <v>332</v>
          </cell>
          <cell r="E802">
            <v>1842</v>
          </cell>
          <cell r="F802">
            <v>1842</v>
          </cell>
        </row>
        <row r="803">
          <cell r="B803" t="str">
            <v>060301</v>
          </cell>
          <cell r="C803">
            <v>5400</v>
          </cell>
          <cell r="D803">
            <v>825</v>
          </cell>
          <cell r="E803">
            <v>6225</v>
          </cell>
          <cell r="F803">
            <v>6225</v>
          </cell>
        </row>
        <row r="804">
          <cell r="B804" t="str">
            <v>060302</v>
          </cell>
          <cell r="C804">
            <v>306</v>
          </cell>
          <cell r="D804">
            <v>175</v>
          </cell>
          <cell r="E804">
            <v>481</v>
          </cell>
          <cell r="F804">
            <v>481</v>
          </cell>
        </row>
        <row r="805">
          <cell r="B805" t="str">
            <v>060303</v>
          </cell>
          <cell r="C805">
            <v>799</v>
          </cell>
          <cell r="D805">
            <v>306</v>
          </cell>
          <cell r="E805">
            <v>1105</v>
          </cell>
          <cell r="F805">
            <v>1105</v>
          </cell>
        </row>
        <row r="806">
          <cell r="B806" t="str">
            <v>060304</v>
          </cell>
          <cell r="C806">
            <v>2093</v>
          </cell>
          <cell r="D806">
            <v>235</v>
          </cell>
          <cell r="E806">
            <v>2328</v>
          </cell>
          <cell r="F806">
            <v>2328</v>
          </cell>
        </row>
        <row r="807">
          <cell r="B807" t="str">
            <v>060305</v>
          </cell>
          <cell r="C807">
            <v>77</v>
          </cell>
          <cell r="D807">
            <v>59</v>
          </cell>
          <cell r="E807">
            <v>136</v>
          </cell>
          <cell r="F807">
            <v>136</v>
          </cell>
        </row>
        <row r="808">
          <cell r="B808" t="str">
            <v>060306</v>
          </cell>
          <cell r="C808">
            <v>485</v>
          </cell>
          <cell r="D808">
            <v>98</v>
          </cell>
          <cell r="E808">
            <v>583</v>
          </cell>
          <cell r="F808">
            <v>583</v>
          </cell>
        </row>
        <row r="809">
          <cell r="B809" t="str">
            <v>060307</v>
          </cell>
          <cell r="C809">
            <v>714</v>
          </cell>
          <cell r="D809">
            <v>66</v>
          </cell>
          <cell r="E809">
            <v>780</v>
          </cell>
          <cell r="F809">
            <v>780</v>
          </cell>
        </row>
        <row r="810">
          <cell r="B810" t="str">
            <v>060308</v>
          </cell>
          <cell r="C810">
            <v>699</v>
          </cell>
          <cell r="D810">
            <v>115</v>
          </cell>
          <cell r="E810">
            <v>814</v>
          </cell>
          <cell r="F810">
            <v>814</v>
          </cell>
        </row>
        <row r="811">
          <cell r="B811" t="str">
            <v>060309</v>
          </cell>
          <cell r="C811">
            <v>1506</v>
          </cell>
          <cell r="D811">
            <v>184</v>
          </cell>
          <cell r="E811">
            <v>1690</v>
          </cell>
          <cell r="F811">
            <v>1690</v>
          </cell>
        </row>
        <row r="812">
          <cell r="B812" t="str">
            <v>060310</v>
          </cell>
          <cell r="C812">
            <v>1138</v>
          </cell>
          <cell r="D812">
            <v>55</v>
          </cell>
          <cell r="E812">
            <v>1193</v>
          </cell>
          <cell r="F812">
            <v>1193</v>
          </cell>
        </row>
        <row r="813">
          <cell r="B813" t="str">
            <v>060311</v>
          </cell>
          <cell r="C813">
            <v>172</v>
          </cell>
          <cell r="D813">
            <v>59</v>
          </cell>
          <cell r="E813">
            <v>231</v>
          </cell>
          <cell r="F813">
            <v>231</v>
          </cell>
        </row>
        <row r="814">
          <cell r="B814" t="str">
            <v>060312</v>
          </cell>
          <cell r="C814">
            <v>1225</v>
          </cell>
          <cell r="D814">
            <v>95</v>
          </cell>
          <cell r="E814">
            <v>1320</v>
          </cell>
          <cell r="F814">
            <v>1320</v>
          </cell>
        </row>
        <row r="815">
          <cell r="B815" t="str">
            <v>060401</v>
          </cell>
          <cell r="C815">
            <v>7228</v>
          </cell>
          <cell r="D815">
            <v>3176</v>
          </cell>
          <cell r="E815">
            <v>10404</v>
          </cell>
          <cell r="F815">
            <v>10404</v>
          </cell>
        </row>
        <row r="816">
          <cell r="B816" t="str">
            <v>060402</v>
          </cell>
          <cell r="C816">
            <v>97</v>
          </cell>
          <cell r="D816">
            <v>355</v>
          </cell>
          <cell r="E816">
            <v>452</v>
          </cell>
          <cell r="F816">
            <v>452</v>
          </cell>
        </row>
        <row r="817">
          <cell r="B817" t="str">
            <v>060403</v>
          </cell>
          <cell r="C817">
            <v>609</v>
          </cell>
          <cell r="D817">
            <v>330</v>
          </cell>
          <cell r="E817">
            <v>939</v>
          </cell>
          <cell r="F817">
            <v>939</v>
          </cell>
        </row>
        <row r="818">
          <cell r="B818" t="str">
            <v>060404</v>
          </cell>
          <cell r="C818">
            <v>575</v>
          </cell>
          <cell r="D818">
            <v>412</v>
          </cell>
          <cell r="E818">
            <v>987</v>
          </cell>
          <cell r="F818">
            <v>987</v>
          </cell>
        </row>
        <row r="819">
          <cell r="B819" t="str">
            <v>060405</v>
          </cell>
          <cell r="C819">
            <v>445</v>
          </cell>
          <cell r="D819">
            <v>46</v>
          </cell>
          <cell r="E819">
            <v>491</v>
          </cell>
          <cell r="F819">
            <v>491</v>
          </cell>
        </row>
        <row r="820">
          <cell r="B820" t="str">
            <v>060406</v>
          </cell>
          <cell r="C820">
            <v>376</v>
          </cell>
          <cell r="D820">
            <v>35</v>
          </cell>
          <cell r="E820">
            <v>411</v>
          </cell>
          <cell r="F820">
            <v>411</v>
          </cell>
        </row>
        <row r="821">
          <cell r="B821" t="str">
            <v>060407</v>
          </cell>
          <cell r="C821">
            <v>822</v>
          </cell>
          <cell r="D821">
            <v>62</v>
          </cell>
          <cell r="E821">
            <v>884</v>
          </cell>
          <cell r="F821">
            <v>884</v>
          </cell>
        </row>
        <row r="822">
          <cell r="B822" t="str">
            <v>060408</v>
          </cell>
          <cell r="C822">
            <v>643</v>
          </cell>
          <cell r="D822">
            <v>675</v>
          </cell>
          <cell r="E822">
            <v>1318</v>
          </cell>
          <cell r="F822">
            <v>1318</v>
          </cell>
        </row>
        <row r="823">
          <cell r="B823" t="str">
            <v>060409</v>
          </cell>
          <cell r="C823">
            <v>1544</v>
          </cell>
          <cell r="D823">
            <v>176</v>
          </cell>
          <cell r="E823">
            <v>1720</v>
          </cell>
          <cell r="F823">
            <v>1720</v>
          </cell>
        </row>
        <row r="824">
          <cell r="B824" t="str">
            <v>060410</v>
          </cell>
          <cell r="C824">
            <v>1533</v>
          </cell>
          <cell r="D824">
            <v>619</v>
          </cell>
          <cell r="E824">
            <v>2152</v>
          </cell>
          <cell r="F824">
            <v>2152</v>
          </cell>
        </row>
        <row r="825">
          <cell r="B825" t="str">
            <v>060411</v>
          </cell>
          <cell r="C825">
            <v>1275</v>
          </cell>
          <cell r="D825">
            <v>159</v>
          </cell>
          <cell r="E825">
            <v>1434</v>
          </cell>
          <cell r="F825">
            <v>1434</v>
          </cell>
        </row>
        <row r="826">
          <cell r="B826" t="str">
            <v>060412</v>
          </cell>
          <cell r="C826">
            <v>60</v>
          </cell>
          <cell r="D826">
            <v>0</v>
          </cell>
          <cell r="E826">
            <v>60</v>
          </cell>
          <cell r="F826">
            <v>60</v>
          </cell>
        </row>
        <row r="827">
          <cell r="B827" t="str">
            <v>060413</v>
          </cell>
          <cell r="C827">
            <v>982</v>
          </cell>
          <cell r="D827">
            <v>166</v>
          </cell>
          <cell r="E827">
            <v>1148</v>
          </cell>
          <cell r="F827">
            <v>1148</v>
          </cell>
        </row>
        <row r="828">
          <cell r="B828" t="str">
            <v>060414</v>
          </cell>
          <cell r="C828">
            <v>352</v>
          </cell>
          <cell r="D828">
            <v>31</v>
          </cell>
          <cell r="E828">
            <v>383</v>
          </cell>
          <cell r="F828">
            <v>383</v>
          </cell>
        </row>
        <row r="829">
          <cell r="B829" t="str">
            <v>060415</v>
          </cell>
          <cell r="C829">
            <v>1526</v>
          </cell>
          <cell r="D829">
            <v>191</v>
          </cell>
          <cell r="E829">
            <v>1717</v>
          </cell>
          <cell r="F829">
            <v>1717</v>
          </cell>
        </row>
        <row r="830">
          <cell r="B830" t="str">
            <v>060416</v>
          </cell>
          <cell r="C830">
            <v>92</v>
          </cell>
          <cell r="D830">
            <v>138</v>
          </cell>
          <cell r="E830">
            <v>230</v>
          </cell>
          <cell r="F830">
            <v>230</v>
          </cell>
        </row>
        <row r="831">
          <cell r="B831" t="str">
            <v>060417</v>
          </cell>
          <cell r="C831">
            <v>2405</v>
          </cell>
          <cell r="D831">
            <v>603</v>
          </cell>
          <cell r="E831">
            <v>3008</v>
          </cell>
          <cell r="F831">
            <v>3008</v>
          </cell>
        </row>
        <row r="832">
          <cell r="B832" t="str">
            <v>060418</v>
          </cell>
          <cell r="C832">
            <v>41</v>
          </cell>
          <cell r="D832">
            <v>0</v>
          </cell>
          <cell r="E832">
            <v>41</v>
          </cell>
          <cell r="F832">
            <v>41</v>
          </cell>
        </row>
        <row r="833">
          <cell r="B833" t="str">
            <v>060419</v>
          </cell>
          <cell r="C833">
            <v>1418</v>
          </cell>
          <cell r="D833">
            <v>615</v>
          </cell>
          <cell r="E833">
            <v>2033</v>
          </cell>
          <cell r="F833">
            <v>2033</v>
          </cell>
        </row>
        <row r="834">
          <cell r="B834" t="str">
            <v>060501</v>
          </cell>
          <cell r="C834">
            <v>1327</v>
          </cell>
          <cell r="D834">
            <v>168</v>
          </cell>
          <cell r="E834">
            <v>1495</v>
          </cell>
          <cell r="F834">
            <v>1495</v>
          </cell>
        </row>
        <row r="835">
          <cell r="B835" t="str">
            <v>060502</v>
          </cell>
          <cell r="C835">
            <v>659</v>
          </cell>
          <cell r="D835">
            <v>10</v>
          </cell>
          <cell r="E835">
            <v>669</v>
          </cell>
          <cell r="F835">
            <v>669</v>
          </cell>
        </row>
        <row r="836">
          <cell r="B836" t="str">
            <v>060503</v>
          </cell>
          <cell r="C836">
            <v>345</v>
          </cell>
          <cell r="D836">
            <v>7</v>
          </cell>
          <cell r="E836">
            <v>352</v>
          </cell>
          <cell r="F836">
            <v>352</v>
          </cell>
        </row>
        <row r="837">
          <cell r="B837" t="str">
            <v>060504</v>
          </cell>
          <cell r="C837">
            <v>534</v>
          </cell>
          <cell r="D837">
            <v>99</v>
          </cell>
          <cell r="E837">
            <v>633</v>
          </cell>
          <cell r="F837">
            <v>633</v>
          </cell>
        </row>
        <row r="838">
          <cell r="B838" t="str">
            <v>060505</v>
          </cell>
          <cell r="C838">
            <v>355</v>
          </cell>
          <cell r="D838">
            <v>45</v>
          </cell>
          <cell r="E838">
            <v>400</v>
          </cell>
          <cell r="F838">
            <v>400</v>
          </cell>
        </row>
        <row r="839">
          <cell r="B839" t="str">
            <v>060506</v>
          </cell>
          <cell r="C839">
            <v>148</v>
          </cell>
          <cell r="D839">
            <v>31</v>
          </cell>
          <cell r="E839">
            <v>179</v>
          </cell>
          <cell r="F839">
            <v>179</v>
          </cell>
        </row>
        <row r="840">
          <cell r="B840" t="str">
            <v>060507</v>
          </cell>
          <cell r="C840">
            <v>311</v>
          </cell>
          <cell r="D840">
            <v>399</v>
          </cell>
          <cell r="E840">
            <v>710</v>
          </cell>
          <cell r="F840">
            <v>710</v>
          </cell>
        </row>
        <row r="841">
          <cell r="B841" t="str">
            <v>060508</v>
          </cell>
          <cell r="C841">
            <v>1265</v>
          </cell>
          <cell r="D841">
            <v>782</v>
          </cell>
          <cell r="E841">
            <v>2047</v>
          </cell>
          <cell r="F841">
            <v>2047</v>
          </cell>
        </row>
        <row r="842">
          <cell r="B842" t="str">
            <v>060601</v>
          </cell>
          <cell r="C842">
            <v>9431</v>
          </cell>
          <cell r="D842">
            <v>2781</v>
          </cell>
          <cell r="E842">
            <v>12212</v>
          </cell>
          <cell r="F842">
            <v>12212</v>
          </cell>
        </row>
        <row r="843">
          <cell r="B843" t="str">
            <v>060602</v>
          </cell>
          <cell r="C843">
            <v>1159</v>
          </cell>
          <cell r="D843">
            <v>240</v>
          </cell>
          <cell r="E843">
            <v>1399</v>
          </cell>
          <cell r="F843">
            <v>1399</v>
          </cell>
        </row>
        <row r="844">
          <cell r="B844" t="str">
            <v>060603</v>
          </cell>
          <cell r="C844">
            <v>544</v>
          </cell>
          <cell r="D844">
            <v>102</v>
          </cell>
          <cell r="E844">
            <v>646</v>
          </cell>
          <cell r="F844">
            <v>646</v>
          </cell>
        </row>
        <row r="845">
          <cell r="B845" t="str">
            <v>060604</v>
          </cell>
          <cell r="C845">
            <v>394</v>
          </cell>
          <cell r="D845">
            <v>104</v>
          </cell>
          <cell r="E845">
            <v>498</v>
          </cell>
          <cell r="F845">
            <v>498</v>
          </cell>
        </row>
        <row r="846">
          <cell r="B846" t="str">
            <v>060605</v>
          </cell>
          <cell r="C846">
            <v>423</v>
          </cell>
          <cell r="D846">
            <v>94</v>
          </cell>
          <cell r="E846">
            <v>517</v>
          </cell>
          <cell r="F846">
            <v>517</v>
          </cell>
        </row>
        <row r="847">
          <cell r="B847" t="str">
            <v>060606</v>
          </cell>
          <cell r="C847">
            <v>822</v>
          </cell>
          <cell r="D847">
            <v>144</v>
          </cell>
          <cell r="E847">
            <v>966</v>
          </cell>
          <cell r="F847">
            <v>966</v>
          </cell>
        </row>
        <row r="848">
          <cell r="B848" t="str">
            <v>060607</v>
          </cell>
          <cell r="C848">
            <v>1733</v>
          </cell>
          <cell r="D848">
            <v>356</v>
          </cell>
          <cell r="E848">
            <v>2089</v>
          </cell>
          <cell r="F848">
            <v>2089</v>
          </cell>
        </row>
        <row r="849">
          <cell r="B849" t="str">
            <v>060608</v>
          </cell>
          <cell r="C849">
            <v>952</v>
          </cell>
          <cell r="D849">
            <v>147</v>
          </cell>
          <cell r="E849">
            <v>1099</v>
          </cell>
          <cell r="F849">
            <v>1099</v>
          </cell>
        </row>
        <row r="850">
          <cell r="B850" t="str">
            <v>060609</v>
          </cell>
          <cell r="C850">
            <v>313</v>
          </cell>
          <cell r="D850">
            <v>18</v>
          </cell>
          <cell r="E850">
            <v>331</v>
          </cell>
          <cell r="F850">
            <v>331</v>
          </cell>
        </row>
        <row r="851">
          <cell r="B851" t="str">
            <v>060610</v>
          </cell>
          <cell r="C851">
            <v>581</v>
          </cell>
          <cell r="D851">
            <v>241</v>
          </cell>
          <cell r="E851">
            <v>822</v>
          </cell>
          <cell r="F851">
            <v>822</v>
          </cell>
        </row>
        <row r="852">
          <cell r="B852" t="str">
            <v>060611</v>
          </cell>
          <cell r="C852">
            <v>468</v>
          </cell>
          <cell r="D852">
            <v>76</v>
          </cell>
          <cell r="E852">
            <v>544</v>
          </cell>
          <cell r="F852">
            <v>544</v>
          </cell>
        </row>
        <row r="853">
          <cell r="B853" t="str">
            <v>060612</v>
          </cell>
          <cell r="C853">
            <v>198</v>
          </cell>
          <cell r="D853">
            <v>52</v>
          </cell>
          <cell r="E853">
            <v>250</v>
          </cell>
          <cell r="F853">
            <v>250</v>
          </cell>
        </row>
        <row r="854">
          <cell r="B854" t="str">
            <v>060613</v>
          </cell>
          <cell r="C854">
            <v>1501</v>
          </cell>
          <cell r="D854">
            <v>225</v>
          </cell>
          <cell r="E854">
            <v>1726</v>
          </cell>
          <cell r="F854">
            <v>1726</v>
          </cell>
        </row>
        <row r="855">
          <cell r="B855" t="str">
            <v>060614</v>
          </cell>
          <cell r="C855">
            <v>1623</v>
          </cell>
          <cell r="D855">
            <v>215</v>
          </cell>
          <cell r="E855">
            <v>1838</v>
          </cell>
          <cell r="F855">
            <v>1838</v>
          </cell>
        </row>
        <row r="856">
          <cell r="B856" t="str">
            <v>060615</v>
          </cell>
          <cell r="C856">
            <v>286</v>
          </cell>
          <cell r="D856">
            <v>36</v>
          </cell>
          <cell r="E856">
            <v>322</v>
          </cell>
          <cell r="F856">
            <v>322</v>
          </cell>
        </row>
        <row r="857">
          <cell r="B857" t="str">
            <v>060701</v>
          </cell>
          <cell r="C857">
            <v>11805</v>
          </cell>
          <cell r="D857">
            <v>3355</v>
          </cell>
          <cell r="E857">
            <v>15160</v>
          </cell>
          <cell r="F857">
            <v>15160</v>
          </cell>
        </row>
        <row r="858">
          <cell r="B858" t="str">
            <v>060702</v>
          </cell>
          <cell r="C858">
            <v>365</v>
          </cell>
          <cell r="D858">
            <v>42</v>
          </cell>
          <cell r="E858">
            <v>407</v>
          </cell>
          <cell r="F858">
            <v>407</v>
          </cell>
        </row>
        <row r="859">
          <cell r="B859" t="str">
            <v>060703</v>
          </cell>
          <cell r="C859">
            <v>1981</v>
          </cell>
          <cell r="D859">
            <v>542</v>
          </cell>
          <cell r="E859">
            <v>2523</v>
          </cell>
          <cell r="F859">
            <v>2523</v>
          </cell>
        </row>
        <row r="860">
          <cell r="B860" t="str">
            <v>060801</v>
          </cell>
          <cell r="C860">
            <v>19439</v>
          </cell>
          <cell r="D860">
            <v>1680</v>
          </cell>
          <cell r="E860">
            <v>21119</v>
          </cell>
          <cell r="F860">
            <v>21119</v>
          </cell>
        </row>
        <row r="861">
          <cell r="B861" t="str">
            <v>060802</v>
          </cell>
          <cell r="C861">
            <v>3114</v>
          </cell>
          <cell r="D861">
            <v>370</v>
          </cell>
          <cell r="E861">
            <v>3484</v>
          </cell>
          <cell r="F861">
            <v>3484</v>
          </cell>
        </row>
        <row r="862">
          <cell r="B862" t="str">
            <v>060803</v>
          </cell>
          <cell r="C862">
            <v>1515</v>
          </cell>
          <cell r="D862">
            <v>211</v>
          </cell>
          <cell r="E862">
            <v>1726</v>
          </cell>
          <cell r="F862">
            <v>1726</v>
          </cell>
        </row>
        <row r="863">
          <cell r="B863" t="str">
            <v>060804</v>
          </cell>
          <cell r="C863">
            <v>1007</v>
          </cell>
          <cell r="D863">
            <v>145</v>
          </cell>
          <cell r="E863">
            <v>1152</v>
          </cell>
          <cell r="F863">
            <v>1152</v>
          </cell>
        </row>
        <row r="864">
          <cell r="B864" t="str">
            <v>060805</v>
          </cell>
          <cell r="C864">
            <v>1070</v>
          </cell>
          <cell r="D864">
            <v>193</v>
          </cell>
          <cell r="E864">
            <v>1263</v>
          </cell>
          <cell r="F864">
            <v>1263</v>
          </cell>
        </row>
        <row r="865">
          <cell r="B865" t="str">
            <v>060806</v>
          </cell>
          <cell r="C865">
            <v>731</v>
          </cell>
          <cell r="D865">
            <v>219</v>
          </cell>
          <cell r="E865">
            <v>950</v>
          </cell>
          <cell r="F865">
            <v>950</v>
          </cell>
        </row>
        <row r="866">
          <cell r="B866" t="str">
            <v>060807</v>
          </cell>
          <cell r="C866">
            <v>1743</v>
          </cell>
          <cell r="D866">
            <v>301</v>
          </cell>
          <cell r="E866">
            <v>2044</v>
          </cell>
          <cell r="F866">
            <v>2044</v>
          </cell>
        </row>
        <row r="867">
          <cell r="B867" t="str">
            <v>060808</v>
          </cell>
          <cell r="C867">
            <v>1083</v>
          </cell>
          <cell r="D867">
            <v>619</v>
          </cell>
          <cell r="E867">
            <v>1702</v>
          </cell>
          <cell r="F867">
            <v>1702</v>
          </cell>
        </row>
        <row r="868">
          <cell r="B868" t="str">
            <v>060809</v>
          </cell>
          <cell r="C868">
            <v>897</v>
          </cell>
          <cell r="D868">
            <v>223</v>
          </cell>
          <cell r="E868">
            <v>1120</v>
          </cell>
          <cell r="F868">
            <v>1120</v>
          </cell>
        </row>
        <row r="869">
          <cell r="B869" t="str">
            <v>060810</v>
          </cell>
          <cell r="C869">
            <v>1010</v>
          </cell>
          <cell r="D869">
            <v>59</v>
          </cell>
          <cell r="E869">
            <v>1069</v>
          </cell>
          <cell r="F869">
            <v>1069</v>
          </cell>
        </row>
        <row r="870">
          <cell r="B870" t="str">
            <v>060811</v>
          </cell>
          <cell r="C870">
            <v>932</v>
          </cell>
          <cell r="D870">
            <v>138</v>
          </cell>
          <cell r="E870">
            <v>1070</v>
          </cell>
          <cell r="F870">
            <v>1070</v>
          </cell>
        </row>
        <row r="871">
          <cell r="B871" t="str">
            <v>060812</v>
          </cell>
          <cell r="C871">
            <v>1992</v>
          </cell>
          <cell r="D871">
            <v>269</v>
          </cell>
          <cell r="E871">
            <v>2261</v>
          </cell>
          <cell r="F871">
            <v>2261</v>
          </cell>
        </row>
        <row r="872">
          <cell r="B872" t="str">
            <v>060901</v>
          </cell>
          <cell r="C872">
            <v>6140</v>
          </cell>
          <cell r="D872">
            <v>1166</v>
          </cell>
          <cell r="E872">
            <v>7306</v>
          </cell>
          <cell r="F872">
            <v>7306</v>
          </cell>
        </row>
        <row r="873">
          <cell r="B873" t="str">
            <v>060902</v>
          </cell>
          <cell r="C873">
            <v>2492</v>
          </cell>
          <cell r="D873">
            <v>644</v>
          </cell>
          <cell r="E873">
            <v>3136</v>
          </cell>
          <cell r="F873">
            <v>3136</v>
          </cell>
        </row>
        <row r="874">
          <cell r="B874" t="str">
            <v>060903</v>
          </cell>
          <cell r="C874">
            <v>3309</v>
          </cell>
          <cell r="D874">
            <v>467</v>
          </cell>
          <cell r="E874">
            <v>3776</v>
          </cell>
          <cell r="F874">
            <v>3776</v>
          </cell>
        </row>
        <row r="875">
          <cell r="B875" t="str">
            <v>060904</v>
          </cell>
          <cell r="C875">
            <v>3707</v>
          </cell>
          <cell r="D875">
            <v>776</v>
          </cell>
          <cell r="E875">
            <v>4483</v>
          </cell>
          <cell r="F875">
            <v>4483</v>
          </cell>
        </row>
        <row r="876">
          <cell r="B876" t="str">
            <v>060905</v>
          </cell>
          <cell r="C876">
            <v>1498</v>
          </cell>
          <cell r="D876">
            <v>563</v>
          </cell>
          <cell r="E876">
            <v>2061</v>
          </cell>
          <cell r="F876">
            <v>2061</v>
          </cell>
        </row>
        <row r="877">
          <cell r="B877" t="str">
            <v>060906</v>
          </cell>
          <cell r="C877">
            <v>3211</v>
          </cell>
          <cell r="D877">
            <v>328</v>
          </cell>
          <cell r="E877">
            <v>3539</v>
          </cell>
          <cell r="F877">
            <v>3539</v>
          </cell>
        </row>
        <row r="878">
          <cell r="B878" t="str">
            <v>060907</v>
          </cell>
          <cell r="C878">
            <v>3152</v>
          </cell>
          <cell r="D878">
            <v>472</v>
          </cell>
          <cell r="E878">
            <v>3624</v>
          </cell>
          <cell r="F878">
            <v>3624</v>
          </cell>
        </row>
        <row r="879">
          <cell r="B879" t="str">
            <v>061001</v>
          </cell>
          <cell r="C879">
            <v>3983</v>
          </cell>
          <cell r="D879">
            <v>808</v>
          </cell>
          <cell r="E879">
            <v>4791</v>
          </cell>
          <cell r="F879">
            <v>4791</v>
          </cell>
        </row>
        <row r="880">
          <cell r="B880" t="str">
            <v>061002</v>
          </cell>
          <cell r="C880">
            <v>480</v>
          </cell>
          <cell r="D880">
            <v>264</v>
          </cell>
          <cell r="E880">
            <v>744</v>
          </cell>
          <cell r="F880">
            <v>744</v>
          </cell>
        </row>
        <row r="881">
          <cell r="B881" t="str">
            <v>061003</v>
          </cell>
          <cell r="C881">
            <v>615</v>
          </cell>
          <cell r="D881">
            <v>109</v>
          </cell>
          <cell r="E881">
            <v>724</v>
          </cell>
          <cell r="F881">
            <v>724</v>
          </cell>
        </row>
        <row r="882">
          <cell r="B882" t="str">
            <v>061004</v>
          </cell>
          <cell r="C882">
            <v>1197</v>
          </cell>
          <cell r="D882">
            <v>74</v>
          </cell>
          <cell r="E882">
            <v>1271</v>
          </cell>
          <cell r="F882">
            <v>1271</v>
          </cell>
        </row>
        <row r="883">
          <cell r="B883" t="str">
            <v>061005</v>
          </cell>
          <cell r="C883">
            <v>453</v>
          </cell>
          <cell r="D883">
            <v>44</v>
          </cell>
          <cell r="E883">
            <v>497</v>
          </cell>
          <cell r="F883">
            <v>497</v>
          </cell>
        </row>
        <row r="884">
          <cell r="B884" t="str">
            <v>061006</v>
          </cell>
          <cell r="C884">
            <v>924</v>
          </cell>
          <cell r="D884">
            <v>73</v>
          </cell>
          <cell r="E884">
            <v>997</v>
          </cell>
          <cell r="F884">
            <v>997</v>
          </cell>
        </row>
        <row r="885">
          <cell r="B885" t="str">
            <v>061007</v>
          </cell>
          <cell r="C885">
            <v>2027</v>
          </cell>
          <cell r="D885">
            <v>383</v>
          </cell>
          <cell r="E885">
            <v>2410</v>
          </cell>
          <cell r="F885">
            <v>2410</v>
          </cell>
        </row>
        <row r="886">
          <cell r="B886" t="str">
            <v>061101</v>
          </cell>
          <cell r="C886">
            <v>3125</v>
          </cell>
          <cell r="D886">
            <v>218</v>
          </cell>
          <cell r="E886">
            <v>3343</v>
          </cell>
          <cell r="F886">
            <v>3343</v>
          </cell>
        </row>
        <row r="887">
          <cell r="B887" t="str">
            <v>061102</v>
          </cell>
          <cell r="C887">
            <v>398</v>
          </cell>
          <cell r="D887">
            <v>5</v>
          </cell>
          <cell r="E887">
            <v>403</v>
          </cell>
          <cell r="F887">
            <v>403</v>
          </cell>
        </row>
        <row r="888">
          <cell r="B888" t="str">
            <v>061103</v>
          </cell>
          <cell r="C888">
            <v>449</v>
          </cell>
          <cell r="D888">
            <v>51</v>
          </cell>
          <cell r="E888">
            <v>500</v>
          </cell>
          <cell r="F888">
            <v>500</v>
          </cell>
        </row>
        <row r="889">
          <cell r="B889" t="str">
            <v>061104</v>
          </cell>
          <cell r="C889">
            <v>576</v>
          </cell>
          <cell r="D889">
            <v>17</v>
          </cell>
          <cell r="E889">
            <v>593</v>
          </cell>
          <cell r="F889">
            <v>593</v>
          </cell>
        </row>
        <row r="890">
          <cell r="B890" t="str">
            <v>061105</v>
          </cell>
          <cell r="C890">
            <v>377</v>
          </cell>
          <cell r="D890">
            <v>42</v>
          </cell>
          <cell r="E890">
            <v>419</v>
          </cell>
          <cell r="F890">
            <v>419</v>
          </cell>
        </row>
        <row r="891">
          <cell r="B891" t="str">
            <v>061106</v>
          </cell>
          <cell r="C891">
            <v>596</v>
          </cell>
          <cell r="D891">
            <v>49</v>
          </cell>
          <cell r="E891">
            <v>645</v>
          </cell>
          <cell r="F891">
            <v>645</v>
          </cell>
        </row>
        <row r="892">
          <cell r="B892" t="str">
            <v>061107</v>
          </cell>
          <cell r="C892">
            <v>1146</v>
          </cell>
          <cell r="D892">
            <v>35</v>
          </cell>
          <cell r="E892">
            <v>1181</v>
          </cell>
          <cell r="F892">
            <v>1181</v>
          </cell>
        </row>
        <row r="893">
          <cell r="B893" t="str">
            <v>061108</v>
          </cell>
          <cell r="C893">
            <v>158</v>
          </cell>
          <cell r="D893">
            <v>167</v>
          </cell>
          <cell r="E893">
            <v>325</v>
          </cell>
          <cell r="F893">
            <v>325</v>
          </cell>
        </row>
        <row r="894">
          <cell r="B894" t="str">
            <v>061109</v>
          </cell>
          <cell r="C894">
            <v>730</v>
          </cell>
          <cell r="D894">
            <v>61</v>
          </cell>
          <cell r="E894">
            <v>791</v>
          </cell>
          <cell r="F894">
            <v>791</v>
          </cell>
        </row>
        <row r="895">
          <cell r="B895" t="str">
            <v>061110</v>
          </cell>
          <cell r="C895">
            <v>51</v>
          </cell>
          <cell r="D895">
            <v>174</v>
          </cell>
          <cell r="E895">
            <v>225</v>
          </cell>
          <cell r="F895">
            <v>225</v>
          </cell>
        </row>
        <row r="896">
          <cell r="B896" t="str">
            <v>061111</v>
          </cell>
          <cell r="C896">
            <v>917</v>
          </cell>
          <cell r="D896">
            <v>35</v>
          </cell>
          <cell r="E896">
            <v>952</v>
          </cell>
          <cell r="F896">
            <v>952</v>
          </cell>
        </row>
        <row r="897">
          <cell r="B897" t="str">
            <v>061112</v>
          </cell>
          <cell r="C897">
            <v>722</v>
          </cell>
          <cell r="D897">
            <v>8</v>
          </cell>
          <cell r="E897">
            <v>730</v>
          </cell>
          <cell r="F897">
            <v>730</v>
          </cell>
        </row>
        <row r="898">
          <cell r="B898" t="str">
            <v>061113</v>
          </cell>
          <cell r="C898">
            <v>750</v>
          </cell>
          <cell r="D898">
            <v>60</v>
          </cell>
          <cell r="E898">
            <v>810</v>
          </cell>
          <cell r="F898">
            <v>810</v>
          </cell>
        </row>
        <row r="899">
          <cell r="B899" t="str">
            <v>061201</v>
          </cell>
          <cell r="C899">
            <v>2765</v>
          </cell>
          <cell r="D899">
            <v>496</v>
          </cell>
          <cell r="E899">
            <v>3261</v>
          </cell>
          <cell r="F899">
            <v>3261</v>
          </cell>
        </row>
        <row r="900">
          <cell r="B900" t="str">
            <v>061202</v>
          </cell>
          <cell r="C900">
            <v>890</v>
          </cell>
          <cell r="D900">
            <v>83</v>
          </cell>
          <cell r="E900">
            <v>973</v>
          </cell>
          <cell r="F900">
            <v>973</v>
          </cell>
        </row>
        <row r="901">
          <cell r="B901" t="str">
            <v>061203</v>
          </cell>
          <cell r="C901">
            <v>281</v>
          </cell>
          <cell r="D901">
            <v>24</v>
          </cell>
          <cell r="E901">
            <v>305</v>
          </cell>
          <cell r="F901">
            <v>305</v>
          </cell>
        </row>
        <row r="902">
          <cell r="B902" t="str">
            <v>061204</v>
          </cell>
          <cell r="C902">
            <v>516</v>
          </cell>
          <cell r="D902">
            <v>123</v>
          </cell>
          <cell r="E902">
            <v>639</v>
          </cell>
          <cell r="F902">
            <v>639</v>
          </cell>
        </row>
        <row r="903">
          <cell r="B903" t="str">
            <v>061301</v>
          </cell>
          <cell r="C903">
            <v>2112</v>
          </cell>
          <cell r="D903">
            <v>356</v>
          </cell>
          <cell r="E903">
            <v>2468</v>
          </cell>
          <cell r="F903">
            <v>2468</v>
          </cell>
        </row>
        <row r="904">
          <cell r="B904" t="str">
            <v>061302</v>
          </cell>
          <cell r="C904">
            <v>112</v>
          </cell>
          <cell r="D904">
            <v>170</v>
          </cell>
          <cell r="E904">
            <v>282</v>
          </cell>
          <cell r="F904">
            <v>282</v>
          </cell>
        </row>
        <row r="905">
          <cell r="B905" t="str">
            <v>061303</v>
          </cell>
          <cell r="C905">
            <v>1215</v>
          </cell>
          <cell r="D905">
            <v>158</v>
          </cell>
          <cell r="E905">
            <v>1373</v>
          </cell>
          <cell r="F905">
            <v>1373</v>
          </cell>
        </row>
        <row r="906">
          <cell r="B906" t="str">
            <v>061304</v>
          </cell>
          <cell r="C906">
            <v>709</v>
          </cell>
          <cell r="D906">
            <v>185</v>
          </cell>
          <cell r="E906">
            <v>894</v>
          </cell>
          <cell r="F906">
            <v>894</v>
          </cell>
        </row>
        <row r="907">
          <cell r="B907" t="str">
            <v>061305</v>
          </cell>
          <cell r="C907">
            <v>378</v>
          </cell>
          <cell r="D907">
            <v>61</v>
          </cell>
          <cell r="E907">
            <v>439</v>
          </cell>
          <cell r="F907">
            <v>439</v>
          </cell>
        </row>
        <row r="908">
          <cell r="B908" t="str">
            <v>061306</v>
          </cell>
          <cell r="C908">
            <v>550</v>
          </cell>
          <cell r="D908">
            <v>1</v>
          </cell>
          <cell r="E908">
            <v>551</v>
          </cell>
          <cell r="F908">
            <v>551</v>
          </cell>
        </row>
        <row r="909">
          <cell r="B909" t="str">
            <v>061307</v>
          </cell>
          <cell r="C909">
            <v>599</v>
          </cell>
          <cell r="D909">
            <v>150</v>
          </cell>
          <cell r="E909">
            <v>749</v>
          </cell>
          <cell r="F909">
            <v>749</v>
          </cell>
        </row>
        <row r="910">
          <cell r="B910" t="str">
            <v>061308</v>
          </cell>
          <cell r="C910">
            <v>333</v>
          </cell>
          <cell r="D910">
            <v>46</v>
          </cell>
          <cell r="E910">
            <v>379</v>
          </cell>
          <cell r="F910">
            <v>379</v>
          </cell>
        </row>
        <row r="911">
          <cell r="B911" t="str">
            <v>061309</v>
          </cell>
          <cell r="C911">
            <v>77</v>
          </cell>
          <cell r="D911">
            <v>6</v>
          </cell>
          <cell r="E911">
            <v>83</v>
          </cell>
          <cell r="F911">
            <v>83</v>
          </cell>
        </row>
        <row r="912">
          <cell r="B912" t="str">
            <v>061310</v>
          </cell>
          <cell r="C912">
            <v>156</v>
          </cell>
          <cell r="D912">
            <v>145</v>
          </cell>
          <cell r="E912">
            <v>301</v>
          </cell>
          <cell r="F912">
            <v>301</v>
          </cell>
        </row>
        <row r="913">
          <cell r="B913" t="str">
            <v>061311</v>
          </cell>
          <cell r="C913">
            <v>179</v>
          </cell>
          <cell r="D913">
            <v>29</v>
          </cell>
          <cell r="E913">
            <v>208</v>
          </cell>
          <cell r="F913">
            <v>208</v>
          </cell>
        </row>
        <row r="914">
          <cell r="B914" t="str">
            <v>070101</v>
          </cell>
          <cell r="C914">
            <v>102684</v>
          </cell>
          <cell r="D914">
            <v>2757</v>
          </cell>
          <cell r="E914">
            <v>105441</v>
          </cell>
          <cell r="F914">
            <v>105441</v>
          </cell>
        </row>
        <row r="915">
          <cell r="B915" t="str">
            <v>070102</v>
          </cell>
          <cell r="C915">
            <v>18908</v>
          </cell>
          <cell r="D915">
            <v>132</v>
          </cell>
          <cell r="E915">
            <v>19040</v>
          </cell>
          <cell r="F915">
            <v>19040</v>
          </cell>
        </row>
        <row r="916">
          <cell r="B916" t="str">
            <v>070103</v>
          </cell>
          <cell r="C916">
            <v>9922</v>
          </cell>
          <cell r="D916">
            <v>186</v>
          </cell>
          <cell r="E916">
            <v>10108</v>
          </cell>
          <cell r="F916">
            <v>10108</v>
          </cell>
        </row>
        <row r="917">
          <cell r="B917" t="str">
            <v>070104</v>
          </cell>
          <cell r="C917">
            <v>16284</v>
          </cell>
          <cell r="D917">
            <v>224</v>
          </cell>
          <cell r="E917">
            <v>16508</v>
          </cell>
          <cell r="F917">
            <v>16508</v>
          </cell>
        </row>
        <row r="918">
          <cell r="B918" t="str">
            <v>070105</v>
          </cell>
          <cell r="C918">
            <v>1167</v>
          </cell>
          <cell r="D918">
            <v>2</v>
          </cell>
          <cell r="E918">
            <v>1169</v>
          </cell>
          <cell r="F918">
            <v>1169</v>
          </cell>
        </row>
        <row r="919">
          <cell r="B919" t="str">
            <v>070106</v>
          </cell>
          <cell r="C919">
            <v>58429</v>
          </cell>
          <cell r="D919">
            <v>10767</v>
          </cell>
          <cell r="E919">
            <v>69196</v>
          </cell>
          <cell r="F919">
            <v>69196</v>
          </cell>
        </row>
        <row r="920">
          <cell r="B920" t="str">
            <v>070107</v>
          </cell>
          <cell r="C920">
            <v>9367</v>
          </cell>
          <cell r="D920">
            <v>628</v>
          </cell>
          <cell r="E920">
            <v>9995</v>
          </cell>
          <cell r="F920">
            <v>9995</v>
          </cell>
        </row>
        <row r="921">
          <cell r="B921" t="str">
            <v>080101</v>
          </cell>
          <cell r="C921">
            <v>21477</v>
          </cell>
          <cell r="D921">
            <v>3524</v>
          </cell>
          <cell r="E921">
            <v>25001</v>
          </cell>
          <cell r="F921">
            <v>25001</v>
          </cell>
        </row>
        <row r="922">
          <cell r="B922" t="str">
            <v>080102</v>
          </cell>
          <cell r="C922">
            <v>585</v>
          </cell>
          <cell r="D922">
            <v>51</v>
          </cell>
          <cell r="E922">
            <v>636</v>
          </cell>
          <cell r="F922">
            <v>636</v>
          </cell>
        </row>
        <row r="923">
          <cell r="B923" t="str">
            <v>080103</v>
          </cell>
          <cell r="C923">
            <v>401</v>
          </cell>
          <cell r="D923">
            <v>203</v>
          </cell>
          <cell r="E923">
            <v>604</v>
          </cell>
          <cell r="F923">
            <v>604</v>
          </cell>
        </row>
        <row r="924">
          <cell r="B924" t="str">
            <v>080104</v>
          </cell>
          <cell r="C924">
            <v>10091</v>
          </cell>
          <cell r="D924">
            <v>1028</v>
          </cell>
          <cell r="E924">
            <v>11119</v>
          </cell>
          <cell r="F924">
            <v>11119</v>
          </cell>
        </row>
        <row r="925">
          <cell r="B925" t="str">
            <v>080105</v>
          </cell>
          <cell r="C925">
            <v>21689</v>
          </cell>
          <cell r="D925">
            <v>3172</v>
          </cell>
          <cell r="E925">
            <v>24861</v>
          </cell>
          <cell r="F925">
            <v>24861</v>
          </cell>
        </row>
        <row r="926">
          <cell r="B926" t="str">
            <v>080106</v>
          </cell>
          <cell r="C926">
            <v>16964</v>
          </cell>
          <cell r="D926">
            <v>4939</v>
          </cell>
          <cell r="E926">
            <v>21903</v>
          </cell>
          <cell r="F926">
            <v>21903</v>
          </cell>
        </row>
        <row r="927">
          <cell r="B927" t="str">
            <v>080107</v>
          </cell>
          <cell r="C927">
            <v>841</v>
          </cell>
          <cell r="D927">
            <v>302</v>
          </cell>
          <cell r="E927">
            <v>1143</v>
          </cell>
          <cell r="F927">
            <v>1143</v>
          </cell>
        </row>
        <row r="928">
          <cell r="B928" t="str">
            <v>080108</v>
          </cell>
          <cell r="C928">
            <v>15289</v>
          </cell>
          <cell r="D928">
            <v>365</v>
          </cell>
          <cell r="E928">
            <v>15654</v>
          </cell>
          <cell r="F928">
            <v>15654</v>
          </cell>
        </row>
        <row r="929">
          <cell r="B929" t="str">
            <v>080201</v>
          </cell>
          <cell r="C929">
            <v>1050</v>
          </cell>
          <cell r="D929">
            <v>47</v>
          </cell>
          <cell r="E929">
            <v>1097</v>
          </cell>
          <cell r="F929">
            <v>1097</v>
          </cell>
        </row>
        <row r="930">
          <cell r="B930" t="str">
            <v>080202</v>
          </cell>
          <cell r="C930">
            <v>545</v>
          </cell>
          <cell r="D930">
            <v>89</v>
          </cell>
          <cell r="E930">
            <v>634</v>
          </cell>
          <cell r="F930">
            <v>634</v>
          </cell>
        </row>
        <row r="931">
          <cell r="B931" t="str">
            <v>080203</v>
          </cell>
          <cell r="C931">
            <v>644</v>
          </cell>
          <cell r="D931">
            <v>13</v>
          </cell>
          <cell r="E931">
            <v>657</v>
          </cell>
          <cell r="F931">
            <v>657</v>
          </cell>
        </row>
        <row r="932">
          <cell r="B932" t="str">
            <v>080204</v>
          </cell>
          <cell r="C932">
            <v>185</v>
          </cell>
          <cell r="D932">
            <v>25</v>
          </cell>
          <cell r="E932">
            <v>210</v>
          </cell>
          <cell r="F932">
            <v>210</v>
          </cell>
        </row>
        <row r="933">
          <cell r="B933" t="str">
            <v>080205</v>
          </cell>
          <cell r="C933">
            <v>1653</v>
          </cell>
          <cell r="D933">
            <v>208</v>
          </cell>
          <cell r="E933">
            <v>1861</v>
          </cell>
          <cell r="F933">
            <v>1861</v>
          </cell>
        </row>
        <row r="934">
          <cell r="B934" t="str">
            <v>080206</v>
          </cell>
          <cell r="C934">
            <v>677</v>
          </cell>
          <cell r="D934">
            <v>22</v>
          </cell>
          <cell r="E934">
            <v>699</v>
          </cell>
          <cell r="F934">
            <v>699</v>
          </cell>
        </row>
        <row r="935">
          <cell r="B935" t="str">
            <v>080207</v>
          </cell>
          <cell r="C935">
            <v>835</v>
          </cell>
          <cell r="D935">
            <v>68</v>
          </cell>
          <cell r="E935">
            <v>903</v>
          </cell>
          <cell r="F935">
            <v>903</v>
          </cell>
        </row>
        <row r="936">
          <cell r="B936" t="str">
            <v>080301</v>
          </cell>
          <cell r="C936">
            <v>3383</v>
          </cell>
          <cell r="D936">
            <v>1645</v>
          </cell>
          <cell r="E936">
            <v>5028</v>
          </cell>
          <cell r="F936">
            <v>5028</v>
          </cell>
        </row>
        <row r="937">
          <cell r="B937" t="str">
            <v>080302</v>
          </cell>
          <cell r="C937">
            <v>1738</v>
          </cell>
          <cell r="D937">
            <v>101</v>
          </cell>
          <cell r="E937">
            <v>1839</v>
          </cell>
          <cell r="F937">
            <v>1839</v>
          </cell>
        </row>
        <row r="938">
          <cell r="B938" t="str">
            <v>080303</v>
          </cell>
          <cell r="C938">
            <v>446</v>
          </cell>
          <cell r="D938">
            <v>89</v>
          </cell>
          <cell r="E938">
            <v>535</v>
          </cell>
          <cell r="F938">
            <v>535</v>
          </cell>
        </row>
        <row r="939">
          <cell r="B939" t="str">
            <v>080304</v>
          </cell>
          <cell r="C939">
            <v>890</v>
          </cell>
          <cell r="D939">
            <v>126</v>
          </cell>
          <cell r="E939">
            <v>1016</v>
          </cell>
          <cell r="F939">
            <v>1016</v>
          </cell>
        </row>
        <row r="940">
          <cell r="B940" t="str">
            <v>080305</v>
          </cell>
          <cell r="C940">
            <v>1033</v>
          </cell>
          <cell r="D940">
            <v>163</v>
          </cell>
          <cell r="E940">
            <v>1196</v>
          </cell>
          <cell r="F940">
            <v>1196</v>
          </cell>
        </row>
        <row r="941">
          <cell r="B941" t="str">
            <v>080306</v>
          </cell>
          <cell r="C941">
            <v>1803</v>
          </cell>
          <cell r="D941">
            <v>172</v>
          </cell>
          <cell r="E941">
            <v>1975</v>
          </cell>
          <cell r="F941">
            <v>1975</v>
          </cell>
        </row>
        <row r="942">
          <cell r="B942" t="str">
            <v>080307</v>
          </cell>
          <cell r="C942">
            <v>424</v>
          </cell>
          <cell r="D942">
            <v>115</v>
          </cell>
          <cell r="E942">
            <v>539</v>
          </cell>
          <cell r="F942">
            <v>539</v>
          </cell>
        </row>
        <row r="943">
          <cell r="B943" t="str">
            <v>080308</v>
          </cell>
          <cell r="C943">
            <v>526</v>
          </cell>
          <cell r="D943">
            <v>71</v>
          </cell>
          <cell r="E943">
            <v>597</v>
          </cell>
          <cell r="F943">
            <v>597</v>
          </cell>
        </row>
        <row r="944">
          <cell r="B944" t="str">
            <v>080309</v>
          </cell>
          <cell r="C944">
            <v>774</v>
          </cell>
          <cell r="D944">
            <v>125</v>
          </cell>
          <cell r="E944">
            <v>899</v>
          </cell>
          <cell r="F944">
            <v>899</v>
          </cell>
        </row>
        <row r="945">
          <cell r="B945" t="str">
            <v>080401</v>
          </cell>
          <cell r="C945">
            <v>4905</v>
          </cell>
          <cell r="D945">
            <v>289</v>
          </cell>
          <cell r="E945">
            <v>5194</v>
          </cell>
          <cell r="F945">
            <v>5194</v>
          </cell>
        </row>
        <row r="946">
          <cell r="B946" t="str">
            <v>080402</v>
          </cell>
          <cell r="C946">
            <v>920</v>
          </cell>
          <cell r="D946">
            <v>79</v>
          </cell>
          <cell r="E946">
            <v>999</v>
          </cell>
          <cell r="F946">
            <v>999</v>
          </cell>
        </row>
        <row r="947">
          <cell r="B947" t="str">
            <v>080403</v>
          </cell>
          <cell r="C947">
            <v>943</v>
          </cell>
          <cell r="D947">
            <v>72</v>
          </cell>
          <cell r="E947">
            <v>1015</v>
          </cell>
          <cell r="F947">
            <v>1015</v>
          </cell>
        </row>
        <row r="948">
          <cell r="B948" t="str">
            <v>080404</v>
          </cell>
          <cell r="C948">
            <v>1167</v>
          </cell>
          <cell r="D948">
            <v>161</v>
          </cell>
          <cell r="E948">
            <v>1328</v>
          </cell>
          <cell r="F948">
            <v>1328</v>
          </cell>
        </row>
        <row r="949">
          <cell r="B949" t="str">
            <v>080405</v>
          </cell>
          <cell r="C949">
            <v>2102</v>
          </cell>
          <cell r="D949">
            <v>383</v>
          </cell>
          <cell r="E949">
            <v>2485</v>
          </cell>
          <cell r="F949">
            <v>2485</v>
          </cell>
        </row>
        <row r="950">
          <cell r="B950" t="str">
            <v>080406</v>
          </cell>
          <cell r="C950">
            <v>1240</v>
          </cell>
          <cell r="D950">
            <v>78</v>
          </cell>
          <cell r="E950">
            <v>1318</v>
          </cell>
          <cell r="F950">
            <v>1318</v>
          </cell>
        </row>
        <row r="951">
          <cell r="B951" t="str">
            <v>080407</v>
          </cell>
          <cell r="C951">
            <v>507</v>
          </cell>
          <cell r="D951">
            <v>280</v>
          </cell>
          <cell r="E951">
            <v>787</v>
          </cell>
          <cell r="F951">
            <v>787</v>
          </cell>
        </row>
        <row r="952">
          <cell r="B952" t="str">
            <v>080408</v>
          </cell>
          <cell r="C952">
            <v>1340</v>
          </cell>
          <cell r="D952">
            <v>125</v>
          </cell>
          <cell r="E952">
            <v>1465</v>
          </cell>
          <cell r="F952">
            <v>1465</v>
          </cell>
        </row>
        <row r="953">
          <cell r="B953" t="str">
            <v>080501</v>
          </cell>
          <cell r="C953">
            <v>1260</v>
          </cell>
          <cell r="D953">
            <v>87</v>
          </cell>
          <cell r="E953">
            <v>1347</v>
          </cell>
          <cell r="F953">
            <v>1347</v>
          </cell>
        </row>
        <row r="954">
          <cell r="B954" t="str">
            <v>080502</v>
          </cell>
          <cell r="C954">
            <v>805</v>
          </cell>
          <cell r="D954">
            <v>115</v>
          </cell>
          <cell r="E954">
            <v>920</v>
          </cell>
          <cell r="F954">
            <v>920</v>
          </cell>
        </row>
        <row r="955">
          <cell r="B955" t="str">
            <v>080503</v>
          </cell>
          <cell r="C955">
            <v>831</v>
          </cell>
          <cell r="D955">
            <v>88</v>
          </cell>
          <cell r="E955">
            <v>919</v>
          </cell>
          <cell r="F955">
            <v>919</v>
          </cell>
        </row>
        <row r="956">
          <cell r="B956" t="str">
            <v>080504</v>
          </cell>
          <cell r="C956">
            <v>455</v>
          </cell>
          <cell r="D956">
            <v>10</v>
          </cell>
          <cell r="E956">
            <v>465</v>
          </cell>
          <cell r="F956">
            <v>465</v>
          </cell>
        </row>
        <row r="957">
          <cell r="B957" t="str">
            <v>080505</v>
          </cell>
          <cell r="C957">
            <v>1133</v>
          </cell>
          <cell r="D957">
            <v>46</v>
          </cell>
          <cell r="E957">
            <v>1179</v>
          </cell>
          <cell r="F957">
            <v>1179</v>
          </cell>
        </row>
        <row r="958">
          <cell r="B958" t="str">
            <v>080506</v>
          </cell>
          <cell r="C958">
            <v>494</v>
          </cell>
          <cell r="D958">
            <v>20</v>
          </cell>
          <cell r="E958">
            <v>514</v>
          </cell>
          <cell r="F958">
            <v>514</v>
          </cell>
        </row>
        <row r="959">
          <cell r="B959" t="str">
            <v>080507</v>
          </cell>
          <cell r="C959">
            <v>184</v>
          </cell>
          <cell r="D959">
            <v>44</v>
          </cell>
          <cell r="E959">
            <v>228</v>
          </cell>
          <cell r="F959">
            <v>228</v>
          </cell>
        </row>
        <row r="960">
          <cell r="B960" t="str">
            <v>080508</v>
          </cell>
          <cell r="C960">
            <v>603</v>
          </cell>
          <cell r="D960">
            <v>99</v>
          </cell>
          <cell r="E960">
            <v>702</v>
          </cell>
          <cell r="F960">
            <v>702</v>
          </cell>
        </row>
        <row r="961">
          <cell r="B961" t="str">
            <v>080601</v>
          </cell>
          <cell r="C961">
            <v>12938</v>
          </cell>
          <cell r="D961">
            <v>855</v>
          </cell>
          <cell r="E961">
            <v>13793</v>
          </cell>
          <cell r="F961">
            <v>13793</v>
          </cell>
        </row>
        <row r="962">
          <cell r="B962" t="str">
            <v>080602</v>
          </cell>
          <cell r="C962">
            <v>1087</v>
          </cell>
          <cell r="D962">
            <v>112</v>
          </cell>
          <cell r="E962">
            <v>1199</v>
          </cell>
          <cell r="F962">
            <v>1199</v>
          </cell>
        </row>
        <row r="963">
          <cell r="B963" t="str">
            <v>080603</v>
          </cell>
          <cell r="C963">
            <v>1120</v>
          </cell>
          <cell r="D963">
            <v>83</v>
          </cell>
          <cell r="E963">
            <v>1203</v>
          </cell>
          <cell r="F963">
            <v>1203</v>
          </cell>
        </row>
        <row r="964">
          <cell r="B964" t="str">
            <v>080604</v>
          </cell>
          <cell r="C964">
            <v>2298</v>
          </cell>
          <cell r="D964">
            <v>191</v>
          </cell>
          <cell r="E964">
            <v>2489</v>
          </cell>
          <cell r="F964">
            <v>2489</v>
          </cell>
        </row>
        <row r="965">
          <cell r="B965" t="str">
            <v>080605</v>
          </cell>
          <cell r="C965">
            <v>1602</v>
          </cell>
          <cell r="D965">
            <v>69</v>
          </cell>
          <cell r="E965">
            <v>1671</v>
          </cell>
          <cell r="F965">
            <v>1671</v>
          </cell>
        </row>
        <row r="966">
          <cell r="B966" t="str">
            <v>080606</v>
          </cell>
          <cell r="C966">
            <v>1114</v>
          </cell>
          <cell r="D966">
            <v>71</v>
          </cell>
          <cell r="E966">
            <v>1185</v>
          </cell>
          <cell r="F966">
            <v>1185</v>
          </cell>
        </row>
        <row r="967">
          <cell r="B967" t="str">
            <v>080607</v>
          </cell>
          <cell r="C967">
            <v>799</v>
          </cell>
          <cell r="D967">
            <v>40</v>
          </cell>
          <cell r="E967">
            <v>839</v>
          </cell>
          <cell r="F967">
            <v>839</v>
          </cell>
        </row>
        <row r="968">
          <cell r="B968" t="str">
            <v>080608</v>
          </cell>
          <cell r="C968">
            <v>1254</v>
          </cell>
          <cell r="D968">
            <v>203</v>
          </cell>
          <cell r="E968">
            <v>1457</v>
          </cell>
          <cell r="F968">
            <v>1457</v>
          </cell>
        </row>
        <row r="969">
          <cell r="B969" t="str">
            <v>080701</v>
          </cell>
          <cell r="C969">
            <v>3725</v>
          </cell>
          <cell r="D969">
            <v>1996</v>
          </cell>
          <cell r="E969">
            <v>5721</v>
          </cell>
          <cell r="F969">
            <v>5721</v>
          </cell>
        </row>
        <row r="970">
          <cell r="B970" t="str">
            <v>080702</v>
          </cell>
          <cell r="C970">
            <v>1044</v>
          </cell>
          <cell r="D970">
            <v>90</v>
          </cell>
          <cell r="E970">
            <v>1134</v>
          </cell>
          <cell r="F970">
            <v>1134</v>
          </cell>
        </row>
        <row r="971">
          <cell r="B971" t="str">
            <v>080703</v>
          </cell>
          <cell r="C971">
            <v>901</v>
          </cell>
          <cell r="D971">
            <v>261</v>
          </cell>
          <cell r="E971">
            <v>1162</v>
          </cell>
          <cell r="F971">
            <v>1162</v>
          </cell>
        </row>
        <row r="972">
          <cell r="B972" t="str">
            <v>080704</v>
          </cell>
          <cell r="C972">
            <v>1533</v>
          </cell>
          <cell r="D972">
            <v>411</v>
          </cell>
          <cell r="E972">
            <v>1944</v>
          </cell>
          <cell r="F972">
            <v>1944</v>
          </cell>
        </row>
        <row r="973">
          <cell r="B973" t="str">
            <v>080705</v>
          </cell>
          <cell r="C973">
            <v>998</v>
          </cell>
          <cell r="D973">
            <v>217</v>
          </cell>
          <cell r="E973">
            <v>1215</v>
          </cell>
          <cell r="F973">
            <v>1215</v>
          </cell>
        </row>
        <row r="974">
          <cell r="B974" t="str">
            <v>080706</v>
          </cell>
          <cell r="C974">
            <v>960</v>
          </cell>
          <cell r="D974">
            <v>154</v>
          </cell>
          <cell r="E974">
            <v>1114</v>
          </cell>
          <cell r="F974">
            <v>1114</v>
          </cell>
        </row>
        <row r="975">
          <cell r="B975" t="str">
            <v>080707</v>
          </cell>
          <cell r="C975">
            <v>660</v>
          </cell>
          <cell r="D975">
            <v>193</v>
          </cell>
          <cell r="E975">
            <v>853</v>
          </cell>
          <cell r="F975">
            <v>853</v>
          </cell>
        </row>
        <row r="976">
          <cell r="B976" t="str">
            <v>080708</v>
          </cell>
          <cell r="C976">
            <v>1258</v>
          </cell>
          <cell r="D976">
            <v>307</v>
          </cell>
          <cell r="E976">
            <v>1565</v>
          </cell>
          <cell r="F976">
            <v>1565</v>
          </cell>
        </row>
        <row r="977">
          <cell r="B977" t="str">
            <v>080801</v>
          </cell>
          <cell r="C977">
            <v>7162</v>
          </cell>
          <cell r="D977">
            <v>907</v>
          </cell>
          <cell r="E977">
            <v>8069</v>
          </cell>
          <cell r="F977">
            <v>8069</v>
          </cell>
        </row>
        <row r="978">
          <cell r="B978" t="str">
            <v>080802</v>
          </cell>
          <cell r="C978">
            <v>144</v>
          </cell>
          <cell r="D978">
            <v>28</v>
          </cell>
          <cell r="E978">
            <v>172</v>
          </cell>
          <cell r="F978">
            <v>172</v>
          </cell>
        </row>
        <row r="979">
          <cell r="B979" t="str">
            <v>080803</v>
          </cell>
          <cell r="C979">
            <v>1498</v>
          </cell>
          <cell r="D979">
            <v>309</v>
          </cell>
          <cell r="E979">
            <v>1807</v>
          </cell>
          <cell r="F979">
            <v>1807</v>
          </cell>
        </row>
        <row r="980">
          <cell r="B980" t="str">
            <v>080804</v>
          </cell>
          <cell r="C980">
            <v>25</v>
          </cell>
          <cell r="D980">
            <v>39</v>
          </cell>
          <cell r="E980">
            <v>64</v>
          </cell>
          <cell r="F980">
            <v>64</v>
          </cell>
        </row>
        <row r="981">
          <cell r="B981" t="str">
            <v>080805</v>
          </cell>
          <cell r="C981">
            <v>725</v>
          </cell>
          <cell r="D981">
            <v>161</v>
          </cell>
          <cell r="E981">
            <v>886</v>
          </cell>
          <cell r="F981">
            <v>886</v>
          </cell>
        </row>
        <row r="982">
          <cell r="B982" t="str">
            <v>080806</v>
          </cell>
          <cell r="C982">
            <v>271</v>
          </cell>
          <cell r="D982">
            <v>113</v>
          </cell>
          <cell r="E982">
            <v>384</v>
          </cell>
          <cell r="F982">
            <v>384</v>
          </cell>
        </row>
        <row r="983">
          <cell r="B983" t="str">
            <v>080807</v>
          </cell>
          <cell r="C983">
            <v>228</v>
          </cell>
          <cell r="D983">
            <v>28</v>
          </cell>
          <cell r="E983">
            <v>256</v>
          </cell>
          <cell r="F983">
            <v>256</v>
          </cell>
        </row>
        <row r="984">
          <cell r="B984" t="str">
            <v>080808</v>
          </cell>
          <cell r="C984">
            <v>343</v>
          </cell>
          <cell r="D984">
            <v>133</v>
          </cell>
          <cell r="E984">
            <v>476</v>
          </cell>
          <cell r="F984">
            <v>476</v>
          </cell>
        </row>
        <row r="985">
          <cell r="B985" t="str">
            <v>080901</v>
          </cell>
          <cell r="C985">
            <v>4937</v>
          </cell>
          <cell r="D985">
            <v>147</v>
          </cell>
          <cell r="E985">
            <v>5084</v>
          </cell>
          <cell r="F985">
            <v>5084</v>
          </cell>
        </row>
        <row r="986">
          <cell r="B986" t="str">
            <v>080902</v>
          </cell>
          <cell r="C986">
            <v>2841</v>
          </cell>
          <cell r="D986">
            <v>282</v>
          </cell>
          <cell r="E986">
            <v>3123</v>
          </cell>
          <cell r="F986">
            <v>3123</v>
          </cell>
        </row>
        <row r="987">
          <cell r="B987" t="str">
            <v>080903</v>
          </cell>
          <cell r="C987">
            <v>1258</v>
          </cell>
          <cell r="D987">
            <v>289</v>
          </cell>
          <cell r="E987">
            <v>1547</v>
          </cell>
          <cell r="F987">
            <v>1547</v>
          </cell>
        </row>
        <row r="988">
          <cell r="B988" t="str">
            <v>080904</v>
          </cell>
          <cell r="C988">
            <v>828</v>
          </cell>
          <cell r="D988">
            <v>62</v>
          </cell>
          <cell r="E988">
            <v>890</v>
          </cell>
          <cell r="F988">
            <v>890</v>
          </cell>
        </row>
        <row r="989">
          <cell r="B989" t="str">
            <v>080905</v>
          </cell>
          <cell r="C989">
            <v>523</v>
          </cell>
          <cell r="D989">
            <v>90</v>
          </cell>
          <cell r="E989">
            <v>613</v>
          </cell>
          <cell r="F989">
            <v>613</v>
          </cell>
        </row>
        <row r="990">
          <cell r="B990" t="str">
            <v>080906</v>
          </cell>
          <cell r="C990">
            <v>2553</v>
          </cell>
          <cell r="D990">
            <v>173</v>
          </cell>
          <cell r="E990">
            <v>2726</v>
          </cell>
          <cell r="F990">
            <v>2726</v>
          </cell>
        </row>
        <row r="991">
          <cell r="B991" t="str">
            <v>080907</v>
          </cell>
          <cell r="C991">
            <v>3499</v>
          </cell>
          <cell r="D991">
            <v>417</v>
          </cell>
          <cell r="E991">
            <v>3916</v>
          </cell>
          <cell r="F991">
            <v>3916</v>
          </cell>
        </row>
        <row r="992">
          <cell r="B992" t="str">
            <v>080908</v>
          </cell>
          <cell r="C992">
            <v>1691</v>
          </cell>
          <cell r="D992">
            <v>29</v>
          </cell>
          <cell r="E992">
            <v>1720</v>
          </cell>
          <cell r="F992">
            <v>1720</v>
          </cell>
        </row>
        <row r="993">
          <cell r="B993" t="str">
            <v>080909</v>
          </cell>
          <cell r="C993">
            <v>1814</v>
          </cell>
          <cell r="D993">
            <v>127</v>
          </cell>
          <cell r="E993">
            <v>1941</v>
          </cell>
          <cell r="F993">
            <v>1941</v>
          </cell>
        </row>
        <row r="994">
          <cell r="B994" t="str">
            <v>080910</v>
          </cell>
          <cell r="C994">
            <v>5190</v>
          </cell>
          <cell r="D994">
            <v>296</v>
          </cell>
          <cell r="E994">
            <v>5486</v>
          </cell>
          <cell r="F994">
            <v>5486</v>
          </cell>
        </row>
        <row r="995">
          <cell r="B995" t="str">
            <v>080911</v>
          </cell>
          <cell r="C995">
            <v>890</v>
          </cell>
          <cell r="D995">
            <v>123</v>
          </cell>
          <cell r="E995">
            <v>1013</v>
          </cell>
          <cell r="F995">
            <v>1013</v>
          </cell>
        </row>
        <row r="996">
          <cell r="B996" t="str">
            <v>080912</v>
          </cell>
          <cell r="C996">
            <v>349</v>
          </cell>
          <cell r="D996">
            <v>22</v>
          </cell>
          <cell r="E996">
            <v>371</v>
          </cell>
          <cell r="F996">
            <v>371</v>
          </cell>
        </row>
        <row r="997">
          <cell r="B997" t="str">
            <v>080913</v>
          </cell>
          <cell r="C997">
            <v>260</v>
          </cell>
          <cell r="D997">
            <v>54</v>
          </cell>
          <cell r="E997">
            <v>314</v>
          </cell>
          <cell r="F997">
            <v>314</v>
          </cell>
        </row>
        <row r="998">
          <cell r="B998" t="str">
            <v>080914</v>
          </cell>
          <cell r="C998">
            <v>426</v>
          </cell>
          <cell r="D998">
            <v>100</v>
          </cell>
          <cell r="E998">
            <v>526</v>
          </cell>
          <cell r="F998">
            <v>526</v>
          </cell>
        </row>
        <row r="999">
          <cell r="B999" t="str">
            <v>081001</v>
          </cell>
          <cell r="C999">
            <v>848</v>
          </cell>
          <cell r="D999">
            <v>22</v>
          </cell>
          <cell r="E999">
            <v>870</v>
          </cell>
          <cell r="F999">
            <v>870</v>
          </cell>
        </row>
        <row r="1000">
          <cell r="B1000" t="str">
            <v>081002</v>
          </cell>
          <cell r="C1000">
            <v>768</v>
          </cell>
          <cell r="D1000">
            <v>48</v>
          </cell>
          <cell r="E1000">
            <v>816</v>
          </cell>
          <cell r="F1000">
            <v>816</v>
          </cell>
        </row>
        <row r="1001">
          <cell r="B1001" t="str">
            <v>081003</v>
          </cell>
          <cell r="C1001">
            <v>689</v>
          </cell>
          <cell r="D1001">
            <v>232</v>
          </cell>
          <cell r="E1001">
            <v>921</v>
          </cell>
          <cell r="F1001">
            <v>921</v>
          </cell>
        </row>
        <row r="1002">
          <cell r="B1002" t="str">
            <v>081004</v>
          </cell>
          <cell r="C1002">
            <v>215</v>
          </cell>
          <cell r="D1002">
            <v>167</v>
          </cell>
          <cell r="E1002">
            <v>382</v>
          </cell>
          <cell r="F1002">
            <v>382</v>
          </cell>
        </row>
        <row r="1003">
          <cell r="B1003" t="str">
            <v>081005</v>
          </cell>
          <cell r="C1003">
            <v>1180</v>
          </cell>
          <cell r="D1003">
            <v>130</v>
          </cell>
          <cell r="E1003">
            <v>1310</v>
          </cell>
          <cell r="F1003">
            <v>1310</v>
          </cell>
        </row>
        <row r="1004">
          <cell r="B1004" t="str">
            <v>081006</v>
          </cell>
          <cell r="C1004">
            <v>993</v>
          </cell>
          <cell r="D1004">
            <v>271</v>
          </cell>
          <cell r="E1004">
            <v>1264</v>
          </cell>
          <cell r="F1004">
            <v>1264</v>
          </cell>
        </row>
        <row r="1005">
          <cell r="B1005" t="str">
            <v>081007</v>
          </cell>
          <cell r="C1005">
            <v>503</v>
          </cell>
          <cell r="D1005">
            <v>33</v>
          </cell>
          <cell r="E1005">
            <v>536</v>
          </cell>
          <cell r="F1005">
            <v>536</v>
          </cell>
        </row>
        <row r="1006">
          <cell r="B1006" t="str">
            <v>081008</v>
          </cell>
          <cell r="C1006">
            <v>314</v>
          </cell>
          <cell r="D1006">
            <v>100</v>
          </cell>
          <cell r="E1006">
            <v>414</v>
          </cell>
          <cell r="F1006">
            <v>414</v>
          </cell>
        </row>
        <row r="1007">
          <cell r="B1007" t="str">
            <v>081009</v>
          </cell>
          <cell r="C1007">
            <v>556</v>
          </cell>
          <cell r="D1007">
            <v>7</v>
          </cell>
          <cell r="E1007">
            <v>563</v>
          </cell>
          <cell r="F1007">
            <v>563</v>
          </cell>
        </row>
        <row r="1008">
          <cell r="B1008" t="str">
            <v>081101</v>
          </cell>
          <cell r="C1008">
            <v>2103</v>
          </cell>
          <cell r="D1008">
            <v>182</v>
          </cell>
          <cell r="E1008">
            <v>2285</v>
          </cell>
          <cell r="F1008">
            <v>2285</v>
          </cell>
        </row>
        <row r="1009">
          <cell r="B1009" t="str">
            <v>081102</v>
          </cell>
          <cell r="C1009">
            <v>456</v>
          </cell>
          <cell r="D1009">
            <v>121</v>
          </cell>
          <cell r="E1009">
            <v>577</v>
          </cell>
          <cell r="F1009">
            <v>577</v>
          </cell>
        </row>
        <row r="1010">
          <cell r="B1010" t="str">
            <v>081103</v>
          </cell>
          <cell r="C1010">
            <v>1384</v>
          </cell>
          <cell r="D1010">
            <v>131</v>
          </cell>
          <cell r="E1010">
            <v>1515</v>
          </cell>
          <cell r="F1010">
            <v>1515</v>
          </cell>
        </row>
        <row r="1011">
          <cell r="B1011" t="str">
            <v>081104</v>
          </cell>
          <cell r="C1011">
            <v>1810</v>
          </cell>
          <cell r="D1011">
            <v>296</v>
          </cell>
          <cell r="E1011">
            <v>2106</v>
          </cell>
          <cell r="F1011">
            <v>2106</v>
          </cell>
        </row>
        <row r="1012">
          <cell r="B1012" t="str">
            <v>081105</v>
          </cell>
          <cell r="C1012">
            <v>1348</v>
          </cell>
          <cell r="D1012">
            <v>281</v>
          </cell>
          <cell r="E1012">
            <v>1629</v>
          </cell>
          <cell r="F1012">
            <v>1629</v>
          </cell>
        </row>
        <row r="1013">
          <cell r="B1013" t="str">
            <v>081106</v>
          </cell>
          <cell r="C1013">
            <v>80</v>
          </cell>
          <cell r="D1013">
            <v>1</v>
          </cell>
          <cell r="E1013">
            <v>81</v>
          </cell>
          <cell r="F1013">
            <v>81</v>
          </cell>
        </row>
        <row r="1014">
          <cell r="B1014" t="str">
            <v>081201</v>
          </cell>
          <cell r="C1014">
            <v>2458</v>
          </cell>
          <cell r="D1014">
            <v>251</v>
          </cell>
          <cell r="E1014">
            <v>2709</v>
          </cell>
          <cell r="F1014">
            <v>2709</v>
          </cell>
        </row>
        <row r="1015">
          <cell r="B1015" t="str">
            <v>081202</v>
          </cell>
          <cell r="C1015">
            <v>1192</v>
          </cell>
          <cell r="D1015">
            <v>179</v>
          </cell>
          <cell r="E1015">
            <v>1371</v>
          </cell>
          <cell r="F1015">
            <v>1371</v>
          </cell>
        </row>
        <row r="1016">
          <cell r="B1016" t="str">
            <v>081203</v>
          </cell>
          <cell r="C1016">
            <v>420</v>
          </cell>
          <cell r="D1016">
            <v>18</v>
          </cell>
          <cell r="E1016">
            <v>438</v>
          </cell>
          <cell r="F1016">
            <v>438</v>
          </cell>
        </row>
        <row r="1017">
          <cell r="B1017" t="str">
            <v>081204</v>
          </cell>
          <cell r="C1017">
            <v>538</v>
          </cell>
          <cell r="D1017">
            <v>30</v>
          </cell>
          <cell r="E1017">
            <v>568</v>
          </cell>
          <cell r="F1017">
            <v>568</v>
          </cell>
        </row>
        <row r="1018">
          <cell r="B1018" t="str">
            <v>081205</v>
          </cell>
          <cell r="C1018">
            <v>2467</v>
          </cell>
          <cell r="D1018">
            <v>633</v>
          </cell>
          <cell r="E1018">
            <v>3100</v>
          </cell>
          <cell r="F1018">
            <v>3100</v>
          </cell>
        </row>
        <row r="1019">
          <cell r="B1019" t="str">
            <v>081206</v>
          </cell>
          <cell r="C1019">
            <v>777</v>
          </cell>
          <cell r="D1019">
            <v>145</v>
          </cell>
          <cell r="E1019">
            <v>922</v>
          </cell>
          <cell r="F1019">
            <v>922</v>
          </cell>
        </row>
        <row r="1020">
          <cell r="B1020" t="str">
            <v>081207</v>
          </cell>
          <cell r="C1020">
            <v>1013</v>
          </cell>
          <cell r="D1020">
            <v>135</v>
          </cell>
          <cell r="E1020">
            <v>1148</v>
          </cell>
          <cell r="F1020">
            <v>1148</v>
          </cell>
        </row>
        <row r="1021">
          <cell r="B1021" t="str">
            <v>081208</v>
          </cell>
          <cell r="C1021">
            <v>1040</v>
          </cell>
          <cell r="D1021">
            <v>156</v>
          </cell>
          <cell r="E1021">
            <v>1196</v>
          </cell>
          <cell r="F1021">
            <v>1196</v>
          </cell>
        </row>
        <row r="1022">
          <cell r="B1022" t="str">
            <v>081209</v>
          </cell>
          <cell r="C1022">
            <v>619</v>
          </cell>
          <cell r="D1022">
            <v>16</v>
          </cell>
          <cell r="E1022">
            <v>635</v>
          </cell>
          <cell r="F1022">
            <v>635</v>
          </cell>
        </row>
        <row r="1023">
          <cell r="B1023" t="str">
            <v>081210</v>
          </cell>
          <cell r="C1023">
            <v>2912</v>
          </cell>
          <cell r="D1023">
            <v>267</v>
          </cell>
          <cell r="E1023">
            <v>3179</v>
          </cell>
          <cell r="F1023">
            <v>3179</v>
          </cell>
        </row>
        <row r="1024">
          <cell r="B1024" t="str">
            <v>081211</v>
          </cell>
          <cell r="C1024">
            <v>1663</v>
          </cell>
          <cell r="D1024">
            <v>469</v>
          </cell>
          <cell r="E1024">
            <v>2132</v>
          </cell>
          <cell r="F1024">
            <v>2132</v>
          </cell>
        </row>
        <row r="1025">
          <cell r="B1025" t="str">
            <v>081212</v>
          </cell>
          <cell r="C1025">
            <v>2286</v>
          </cell>
          <cell r="D1025">
            <v>145</v>
          </cell>
          <cell r="E1025">
            <v>2431</v>
          </cell>
          <cell r="F1025">
            <v>2431</v>
          </cell>
        </row>
        <row r="1026">
          <cell r="B1026" t="str">
            <v>081301</v>
          </cell>
          <cell r="C1026">
            <v>4010</v>
          </cell>
          <cell r="D1026">
            <v>474</v>
          </cell>
          <cell r="E1026">
            <v>4484</v>
          </cell>
          <cell r="F1026">
            <v>4484</v>
          </cell>
        </row>
        <row r="1027">
          <cell r="B1027" t="str">
            <v>081302</v>
          </cell>
          <cell r="C1027">
            <v>1590</v>
          </cell>
          <cell r="D1027">
            <v>1148</v>
          </cell>
          <cell r="E1027">
            <v>2738</v>
          </cell>
          <cell r="F1027">
            <v>2738</v>
          </cell>
        </row>
        <row r="1028">
          <cell r="B1028" t="str">
            <v>081303</v>
          </cell>
          <cell r="C1028">
            <v>1157</v>
          </cell>
          <cell r="D1028">
            <v>290</v>
          </cell>
          <cell r="E1028">
            <v>1447</v>
          </cell>
          <cell r="F1028">
            <v>1447</v>
          </cell>
        </row>
        <row r="1029">
          <cell r="B1029" t="str">
            <v>081304</v>
          </cell>
          <cell r="C1029">
            <v>871</v>
          </cell>
          <cell r="D1029">
            <v>16</v>
          </cell>
          <cell r="E1029">
            <v>887</v>
          </cell>
          <cell r="F1029">
            <v>887</v>
          </cell>
        </row>
        <row r="1030">
          <cell r="B1030" t="str">
            <v>081305</v>
          </cell>
          <cell r="C1030">
            <v>1232</v>
          </cell>
          <cell r="D1030">
            <v>331</v>
          </cell>
          <cell r="E1030">
            <v>1563</v>
          </cell>
          <cell r="F1030">
            <v>1563</v>
          </cell>
        </row>
        <row r="1031">
          <cell r="B1031" t="str">
            <v>081306</v>
          </cell>
          <cell r="C1031">
            <v>2134</v>
          </cell>
          <cell r="D1031">
            <v>248</v>
          </cell>
          <cell r="E1031">
            <v>2382</v>
          </cell>
          <cell r="F1031">
            <v>2382</v>
          </cell>
        </row>
        <row r="1032">
          <cell r="B1032" t="str">
            <v>081307</v>
          </cell>
          <cell r="C1032">
            <v>713</v>
          </cell>
          <cell r="D1032">
            <v>39</v>
          </cell>
          <cell r="E1032">
            <v>752</v>
          </cell>
          <cell r="F1032">
            <v>752</v>
          </cell>
        </row>
        <row r="1033">
          <cell r="B1033" t="str">
            <v>090101</v>
          </cell>
          <cell r="C1033">
            <v>10344</v>
          </cell>
          <cell r="D1033">
            <v>763</v>
          </cell>
          <cell r="E1033">
            <v>11107</v>
          </cell>
          <cell r="F1033">
            <v>11107</v>
          </cell>
        </row>
        <row r="1034">
          <cell r="B1034" t="str">
            <v>090102</v>
          </cell>
          <cell r="C1034">
            <v>447</v>
          </cell>
          <cell r="D1034">
            <v>30</v>
          </cell>
          <cell r="E1034">
            <v>477</v>
          </cell>
          <cell r="F1034">
            <v>477</v>
          </cell>
        </row>
        <row r="1035">
          <cell r="B1035" t="str">
            <v>090103</v>
          </cell>
          <cell r="C1035">
            <v>4158</v>
          </cell>
          <cell r="D1035">
            <v>462</v>
          </cell>
          <cell r="E1035">
            <v>4620</v>
          </cell>
          <cell r="F1035">
            <v>4620</v>
          </cell>
        </row>
        <row r="1036">
          <cell r="B1036" t="str">
            <v>090104</v>
          </cell>
          <cell r="C1036">
            <v>336</v>
          </cell>
          <cell r="D1036">
            <v>3</v>
          </cell>
          <cell r="E1036">
            <v>339</v>
          </cell>
          <cell r="F1036">
            <v>339</v>
          </cell>
        </row>
        <row r="1037">
          <cell r="B1037" t="str">
            <v>090105</v>
          </cell>
          <cell r="C1037">
            <v>298</v>
          </cell>
          <cell r="D1037">
            <v>44</v>
          </cell>
          <cell r="E1037">
            <v>342</v>
          </cell>
          <cell r="F1037">
            <v>342</v>
          </cell>
        </row>
        <row r="1038">
          <cell r="B1038" t="str">
            <v>090106</v>
          </cell>
          <cell r="C1038">
            <v>282</v>
          </cell>
          <cell r="D1038">
            <v>62</v>
          </cell>
          <cell r="E1038">
            <v>344</v>
          </cell>
          <cell r="F1038">
            <v>344</v>
          </cell>
        </row>
        <row r="1039">
          <cell r="B1039" t="str">
            <v>090107</v>
          </cell>
          <cell r="C1039">
            <v>164</v>
          </cell>
          <cell r="D1039">
            <v>51</v>
          </cell>
          <cell r="E1039">
            <v>215</v>
          </cell>
          <cell r="F1039">
            <v>215</v>
          </cell>
        </row>
        <row r="1040">
          <cell r="B1040" t="str">
            <v>090108</v>
          </cell>
          <cell r="C1040">
            <v>105</v>
          </cell>
          <cell r="D1040">
            <v>20</v>
          </cell>
          <cell r="E1040">
            <v>125</v>
          </cell>
          <cell r="F1040">
            <v>125</v>
          </cell>
        </row>
        <row r="1041">
          <cell r="B1041" t="str">
            <v>090109</v>
          </cell>
          <cell r="C1041">
            <v>272</v>
          </cell>
          <cell r="D1041">
            <v>6</v>
          </cell>
          <cell r="E1041">
            <v>278</v>
          </cell>
          <cell r="F1041">
            <v>278</v>
          </cell>
        </row>
        <row r="1042">
          <cell r="B1042" t="str">
            <v>090110</v>
          </cell>
          <cell r="C1042">
            <v>128</v>
          </cell>
          <cell r="D1042">
            <v>36</v>
          </cell>
          <cell r="E1042">
            <v>164</v>
          </cell>
          <cell r="F1042">
            <v>164</v>
          </cell>
        </row>
        <row r="1043">
          <cell r="B1043" t="str">
            <v>090111</v>
          </cell>
          <cell r="C1043">
            <v>158</v>
          </cell>
          <cell r="D1043">
            <v>7</v>
          </cell>
          <cell r="E1043">
            <v>165</v>
          </cell>
          <cell r="F1043">
            <v>165</v>
          </cell>
        </row>
        <row r="1044">
          <cell r="B1044" t="str">
            <v>090112</v>
          </cell>
          <cell r="C1044">
            <v>270</v>
          </cell>
          <cell r="D1044">
            <v>19</v>
          </cell>
          <cell r="E1044">
            <v>289</v>
          </cell>
          <cell r="F1044">
            <v>289</v>
          </cell>
        </row>
        <row r="1045">
          <cell r="B1045" t="str">
            <v>090113</v>
          </cell>
          <cell r="C1045">
            <v>305</v>
          </cell>
          <cell r="D1045">
            <v>29</v>
          </cell>
          <cell r="E1045">
            <v>334</v>
          </cell>
          <cell r="F1045">
            <v>334</v>
          </cell>
        </row>
        <row r="1046">
          <cell r="B1046" t="str">
            <v>090114</v>
          </cell>
          <cell r="C1046">
            <v>164</v>
          </cell>
          <cell r="D1046">
            <v>23</v>
          </cell>
          <cell r="E1046">
            <v>187</v>
          </cell>
          <cell r="F1046">
            <v>187</v>
          </cell>
        </row>
        <row r="1047">
          <cell r="B1047" t="str">
            <v>090115</v>
          </cell>
          <cell r="C1047">
            <v>163</v>
          </cell>
          <cell r="D1047">
            <v>5</v>
          </cell>
          <cell r="E1047">
            <v>168</v>
          </cell>
          <cell r="F1047">
            <v>168</v>
          </cell>
        </row>
        <row r="1048">
          <cell r="B1048" t="str">
            <v>090116</v>
          </cell>
          <cell r="C1048">
            <v>336</v>
          </cell>
          <cell r="D1048">
            <v>56</v>
          </cell>
          <cell r="E1048">
            <v>392</v>
          </cell>
          <cell r="F1048">
            <v>392</v>
          </cell>
        </row>
        <row r="1049">
          <cell r="B1049" t="str">
            <v>090117</v>
          </cell>
          <cell r="C1049">
            <v>2442</v>
          </cell>
          <cell r="D1049">
            <v>606</v>
          </cell>
          <cell r="E1049">
            <v>3048</v>
          </cell>
          <cell r="F1049">
            <v>3048</v>
          </cell>
        </row>
        <row r="1050">
          <cell r="B1050" t="str">
            <v>090118</v>
          </cell>
          <cell r="C1050">
            <v>3005</v>
          </cell>
          <cell r="D1050">
            <v>128</v>
          </cell>
          <cell r="E1050">
            <v>3133</v>
          </cell>
          <cell r="F1050">
            <v>3133</v>
          </cell>
        </row>
        <row r="1051">
          <cell r="B1051" t="str">
            <v>090119</v>
          </cell>
          <cell r="C1051">
            <v>1088</v>
          </cell>
          <cell r="D1051">
            <v>284</v>
          </cell>
          <cell r="E1051">
            <v>1372</v>
          </cell>
          <cell r="F1051">
            <v>1372</v>
          </cell>
        </row>
        <row r="1052">
          <cell r="B1052" t="str">
            <v>090201</v>
          </cell>
          <cell r="C1052">
            <v>1581</v>
          </cell>
          <cell r="D1052">
            <v>637</v>
          </cell>
          <cell r="E1052">
            <v>2218</v>
          </cell>
          <cell r="F1052">
            <v>2218</v>
          </cell>
        </row>
        <row r="1053">
          <cell r="B1053" t="str">
            <v>090202</v>
          </cell>
          <cell r="C1053">
            <v>692</v>
          </cell>
          <cell r="D1053">
            <v>48</v>
          </cell>
          <cell r="E1053">
            <v>740</v>
          </cell>
          <cell r="F1053">
            <v>740</v>
          </cell>
        </row>
        <row r="1054">
          <cell r="B1054" t="str">
            <v>090203</v>
          </cell>
          <cell r="C1054">
            <v>924</v>
          </cell>
          <cell r="D1054">
            <v>188</v>
          </cell>
          <cell r="E1054">
            <v>1112</v>
          </cell>
          <cell r="F1054">
            <v>1112</v>
          </cell>
        </row>
        <row r="1055">
          <cell r="B1055" t="str">
            <v>090204</v>
          </cell>
          <cell r="C1055">
            <v>440</v>
          </cell>
          <cell r="D1055">
            <v>39</v>
          </cell>
          <cell r="E1055">
            <v>479</v>
          </cell>
          <cell r="F1055">
            <v>479</v>
          </cell>
        </row>
        <row r="1056">
          <cell r="B1056" t="str">
            <v>090205</v>
          </cell>
          <cell r="C1056">
            <v>389</v>
          </cell>
          <cell r="D1056">
            <v>70</v>
          </cell>
          <cell r="E1056">
            <v>459</v>
          </cell>
          <cell r="F1056">
            <v>459</v>
          </cell>
        </row>
        <row r="1057">
          <cell r="B1057" t="str">
            <v>090206</v>
          </cell>
          <cell r="C1057">
            <v>1780</v>
          </cell>
          <cell r="D1057">
            <v>428</v>
          </cell>
          <cell r="E1057">
            <v>2208</v>
          </cell>
          <cell r="F1057">
            <v>2208</v>
          </cell>
        </row>
        <row r="1058">
          <cell r="B1058" t="str">
            <v>090207</v>
          </cell>
          <cell r="C1058">
            <v>417</v>
          </cell>
          <cell r="D1058">
            <v>391</v>
          </cell>
          <cell r="E1058">
            <v>808</v>
          </cell>
          <cell r="F1058">
            <v>808</v>
          </cell>
        </row>
        <row r="1059">
          <cell r="B1059" t="str">
            <v>090208</v>
          </cell>
          <cell r="C1059">
            <v>1080</v>
          </cell>
          <cell r="D1059">
            <v>106</v>
          </cell>
          <cell r="E1059">
            <v>1186</v>
          </cell>
          <cell r="F1059">
            <v>1186</v>
          </cell>
        </row>
        <row r="1060">
          <cell r="B1060" t="str">
            <v>090301</v>
          </cell>
          <cell r="C1060">
            <v>4406</v>
          </cell>
          <cell r="D1060">
            <v>683</v>
          </cell>
          <cell r="E1060">
            <v>5089</v>
          </cell>
          <cell r="F1060">
            <v>5089</v>
          </cell>
        </row>
        <row r="1061">
          <cell r="B1061" t="str">
            <v>090302</v>
          </cell>
          <cell r="C1061">
            <v>1588</v>
          </cell>
          <cell r="D1061">
            <v>96</v>
          </cell>
          <cell r="E1061">
            <v>1684</v>
          </cell>
          <cell r="F1061">
            <v>1684</v>
          </cell>
        </row>
        <row r="1062">
          <cell r="B1062" t="str">
            <v>090303</v>
          </cell>
          <cell r="C1062">
            <v>159</v>
          </cell>
          <cell r="D1062">
            <v>24</v>
          </cell>
          <cell r="E1062">
            <v>183</v>
          </cell>
          <cell r="F1062">
            <v>183</v>
          </cell>
        </row>
        <row r="1063">
          <cell r="B1063" t="str">
            <v>090304</v>
          </cell>
          <cell r="C1063">
            <v>484</v>
          </cell>
          <cell r="D1063">
            <v>34</v>
          </cell>
          <cell r="E1063">
            <v>518</v>
          </cell>
          <cell r="F1063">
            <v>518</v>
          </cell>
        </row>
        <row r="1064">
          <cell r="B1064" t="str">
            <v>090305</v>
          </cell>
          <cell r="C1064">
            <v>180</v>
          </cell>
          <cell r="D1064">
            <v>44</v>
          </cell>
          <cell r="E1064">
            <v>224</v>
          </cell>
          <cell r="F1064">
            <v>224</v>
          </cell>
        </row>
        <row r="1065">
          <cell r="B1065" t="str">
            <v>090306</v>
          </cell>
          <cell r="C1065">
            <v>635</v>
          </cell>
          <cell r="D1065">
            <v>240</v>
          </cell>
          <cell r="E1065">
            <v>875</v>
          </cell>
          <cell r="F1065">
            <v>875</v>
          </cell>
        </row>
        <row r="1066">
          <cell r="B1066" t="str">
            <v>090307</v>
          </cell>
          <cell r="C1066">
            <v>118</v>
          </cell>
          <cell r="D1066">
            <v>143</v>
          </cell>
          <cell r="E1066">
            <v>261</v>
          </cell>
          <cell r="F1066">
            <v>261</v>
          </cell>
        </row>
        <row r="1067">
          <cell r="B1067" t="str">
            <v>090308</v>
          </cell>
          <cell r="C1067">
            <v>225</v>
          </cell>
          <cell r="D1067">
            <v>156</v>
          </cell>
          <cell r="E1067">
            <v>381</v>
          </cell>
          <cell r="F1067">
            <v>381</v>
          </cell>
        </row>
        <row r="1068">
          <cell r="B1068" t="str">
            <v>090309</v>
          </cell>
          <cell r="C1068">
            <v>497</v>
          </cell>
          <cell r="D1068">
            <v>11</v>
          </cell>
          <cell r="E1068">
            <v>508</v>
          </cell>
          <cell r="F1068">
            <v>508</v>
          </cell>
        </row>
        <row r="1069">
          <cell r="B1069" t="str">
            <v>090310</v>
          </cell>
          <cell r="C1069">
            <v>326</v>
          </cell>
          <cell r="D1069">
            <v>58</v>
          </cell>
          <cell r="E1069">
            <v>384</v>
          </cell>
          <cell r="F1069">
            <v>384</v>
          </cell>
        </row>
        <row r="1070">
          <cell r="B1070" t="str">
            <v>090311</v>
          </cell>
          <cell r="C1070">
            <v>304</v>
          </cell>
          <cell r="D1070">
            <v>46</v>
          </cell>
          <cell r="E1070">
            <v>350</v>
          </cell>
          <cell r="F1070">
            <v>350</v>
          </cell>
        </row>
        <row r="1071">
          <cell r="B1071" t="str">
            <v>090312</v>
          </cell>
          <cell r="C1071">
            <v>757</v>
          </cell>
          <cell r="D1071">
            <v>36</v>
          </cell>
          <cell r="E1071">
            <v>793</v>
          </cell>
          <cell r="F1071">
            <v>793</v>
          </cell>
        </row>
        <row r="1072">
          <cell r="B1072" t="str">
            <v>090401</v>
          </cell>
          <cell r="C1072">
            <v>737</v>
          </cell>
          <cell r="D1072">
            <v>18</v>
          </cell>
          <cell r="E1072">
            <v>755</v>
          </cell>
          <cell r="F1072">
            <v>755</v>
          </cell>
        </row>
        <row r="1073">
          <cell r="B1073" t="str">
            <v>090402</v>
          </cell>
          <cell r="C1073">
            <v>249</v>
          </cell>
          <cell r="D1073">
            <v>25</v>
          </cell>
          <cell r="E1073">
            <v>274</v>
          </cell>
          <cell r="F1073">
            <v>274</v>
          </cell>
        </row>
        <row r="1074">
          <cell r="B1074" t="str">
            <v>090403</v>
          </cell>
          <cell r="C1074">
            <v>301</v>
          </cell>
          <cell r="D1074">
            <v>54</v>
          </cell>
          <cell r="E1074">
            <v>355</v>
          </cell>
          <cell r="F1074">
            <v>355</v>
          </cell>
        </row>
        <row r="1075">
          <cell r="B1075" t="str">
            <v>090404</v>
          </cell>
          <cell r="C1075">
            <v>99</v>
          </cell>
          <cell r="D1075">
            <v>5</v>
          </cell>
          <cell r="E1075">
            <v>104</v>
          </cell>
          <cell r="F1075">
            <v>104</v>
          </cell>
        </row>
        <row r="1076">
          <cell r="B1076" t="str">
            <v>090405</v>
          </cell>
          <cell r="C1076">
            <v>275</v>
          </cell>
          <cell r="D1076">
            <v>6</v>
          </cell>
          <cell r="E1076">
            <v>281</v>
          </cell>
          <cell r="F1076">
            <v>281</v>
          </cell>
        </row>
        <row r="1077">
          <cell r="B1077" t="str">
            <v>090406</v>
          </cell>
          <cell r="C1077">
            <v>154</v>
          </cell>
          <cell r="D1077">
            <v>33</v>
          </cell>
          <cell r="E1077">
            <v>187</v>
          </cell>
          <cell r="F1077">
            <v>187</v>
          </cell>
        </row>
        <row r="1078">
          <cell r="B1078" t="str">
            <v>090407</v>
          </cell>
          <cell r="C1078">
            <v>117</v>
          </cell>
          <cell r="D1078">
            <v>6</v>
          </cell>
          <cell r="E1078">
            <v>123</v>
          </cell>
          <cell r="F1078">
            <v>123</v>
          </cell>
        </row>
        <row r="1079">
          <cell r="B1079" t="str">
            <v>090408</v>
          </cell>
          <cell r="C1079">
            <v>58</v>
          </cell>
          <cell r="D1079">
            <v>6</v>
          </cell>
          <cell r="E1079">
            <v>64</v>
          </cell>
          <cell r="F1079">
            <v>64</v>
          </cell>
        </row>
        <row r="1080">
          <cell r="B1080" t="str">
            <v>090409</v>
          </cell>
          <cell r="C1080">
            <v>189</v>
          </cell>
          <cell r="D1080">
            <v>34</v>
          </cell>
          <cell r="E1080">
            <v>223</v>
          </cell>
          <cell r="F1080">
            <v>223</v>
          </cell>
        </row>
        <row r="1081">
          <cell r="B1081" t="str">
            <v>090410</v>
          </cell>
          <cell r="C1081">
            <v>143</v>
          </cell>
          <cell r="D1081">
            <v>1</v>
          </cell>
          <cell r="E1081">
            <v>144</v>
          </cell>
          <cell r="F1081">
            <v>144</v>
          </cell>
        </row>
        <row r="1082">
          <cell r="B1082" t="str">
            <v>090411</v>
          </cell>
          <cell r="C1082">
            <v>148</v>
          </cell>
          <cell r="D1082">
            <v>3</v>
          </cell>
          <cell r="E1082">
            <v>151</v>
          </cell>
          <cell r="F1082">
            <v>151</v>
          </cell>
        </row>
        <row r="1083">
          <cell r="B1083" t="str">
            <v>090412</v>
          </cell>
          <cell r="C1083">
            <v>166</v>
          </cell>
          <cell r="D1083">
            <v>3</v>
          </cell>
          <cell r="E1083">
            <v>169</v>
          </cell>
          <cell r="F1083">
            <v>169</v>
          </cell>
        </row>
        <row r="1084">
          <cell r="B1084" t="str">
            <v>090413</v>
          </cell>
          <cell r="C1084">
            <v>336</v>
          </cell>
          <cell r="D1084">
            <v>54</v>
          </cell>
          <cell r="E1084">
            <v>390</v>
          </cell>
          <cell r="F1084">
            <v>390</v>
          </cell>
        </row>
        <row r="1085">
          <cell r="B1085" t="str">
            <v>090501</v>
          </cell>
          <cell r="C1085">
            <v>1258</v>
          </cell>
          <cell r="D1085">
            <v>54</v>
          </cell>
          <cell r="E1085">
            <v>1312</v>
          </cell>
          <cell r="F1085">
            <v>1312</v>
          </cell>
        </row>
        <row r="1086">
          <cell r="B1086" t="str">
            <v>090502</v>
          </cell>
          <cell r="C1086">
            <v>1050</v>
          </cell>
          <cell r="D1086">
            <v>247</v>
          </cell>
          <cell r="E1086">
            <v>1297</v>
          </cell>
          <cell r="F1086">
            <v>1297</v>
          </cell>
        </row>
        <row r="1087">
          <cell r="B1087" t="str">
            <v>090503</v>
          </cell>
          <cell r="C1087">
            <v>340</v>
          </cell>
          <cell r="D1087">
            <v>47</v>
          </cell>
          <cell r="E1087">
            <v>387</v>
          </cell>
          <cell r="F1087">
            <v>387</v>
          </cell>
        </row>
        <row r="1088">
          <cell r="B1088" t="str">
            <v>090504</v>
          </cell>
          <cell r="C1088">
            <v>624</v>
          </cell>
          <cell r="D1088">
            <v>22</v>
          </cell>
          <cell r="E1088">
            <v>646</v>
          </cell>
          <cell r="F1088">
            <v>646</v>
          </cell>
        </row>
        <row r="1089">
          <cell r="B1089" t="str">
            <v>090505</v>
          </cell>
          <cell r="C1089">
            <v>241</v>
          </cell>
          <cell r="D1089">
            <v>66</v>
          </cell>
          <cell r="E1089">
            <v>307</v>
          </cell>
          <cell r="F1089">
            <v>307</v>
          </cell>
        </row>
        <row r="1090">
          <cell r="B1090" t="str">
            <v>090506</v>
          </cell>
          <cell r="C1090">
            <v>806</v>
          </cell>
          <cell r="D1090">
            <v>86</v>
          </cell>
          <cell r="E1090">
            <v>892</v>
          </cell>
          <cell r="F1090">
            <v>892</v>
          </cell>
        </row>
        <row r="1091">
          <cell r="B1091" t="str">
            <v>090507</v>
          </cell>
          <cell r="C1091">
            <v>469</v>
          </cell>
          <cell r="D1091">
            <v>199</v>
          </cell>
          <cell r="E1091">
            <v>668</v>
          </cell>
          <cell r="F1091">
            <v>668</v>
          </cell>
        </row>
        <row r="1092">
          <cell r="B1092" t="str">
            <v>090508</v>
          </cell>
          <cell r="C1092">
            <v>177</v>
          </cell>
          <cell r="D1092">
            <v>51</v>
          </cell>
          <cell r="E1092">
            <v>228</v>
          </cell>
          <cell r="F1092">
            <v>228</v>
          </cell>
        </row>
        <row r="1093">
          <cell r="B1093" t="str">
            <v>090509</v>
          </cell>
          <cell r="C1093">
            <v>767</v>
          </cell>
          <cell r="D1093">
            <v>82</v>
          </cell>
          <cell r="E1093">
            <v>849</v>
          </cell>
          <cell r="F1093">
            <v>849</v>
          </cell>
        </row>
        <row r="1094">
          <cell r="B1094" t="str">
            <v>090510</v>
          </cell>
          <cell r="C1094">
            <v>402</v>
          </cell>
          <cell r="D1094">
            <v>68</v>
          </cell>
          <cell r="E1094">
            <v>470</v>
          </cell>
          <cell r="F1094">
            <v>470</v>
          </cell>
        </row>
        <row r="1095">
          <cell r="B1095" t="str">
            <v>090511</v>
          </cell>
          <cell r="C1095">
            <v>497</v>
          </cell>
          <cell r="D1095">
            <v>84</v>
          </cell>
          <cell r="E1095">
            <v>581</v>
          </cell>
          <cell r="F1095">
            <v>581</v>
          </cell>
        </row>
        <row r="1096">
          <cell r="B1096" t="str">
            <v>090601</v>
          </cell>
          <cell r="C1096">
            <v>603</v>
          </cell>
          <cell r="D1096">
            <v>52</v>
          </cell>
          <cell r="E1096">
            <v>655</v>
          </cell>
          <cell r="F1096">
            <v>655</v>
          </cell>
        </row>
        <row r="1097">
          <cell r="B1097" t="str">
            <v>090602</v>
          </cell>
          <cell r="C1097">
            <v>68</v>
          </cell>
          <cell r="D1097">
            <v>17</v>
          </cell>
          <cell r="E1097">
            <v>85</v>
          </cell>
          <cell r="F1097">
            <v>85</v>
          </cell>
        </row>
        <row r="1098">
          <cell r="B1098" t="str">
            <v>090603</v>
          </cell>
          <cell r="C1098">
            <v>290</v>
          </cell>
          <cell r="D1098">
            <v>57</v>
          </cell>
          <cell r="E1098">
            <v>347</v>
          </cell>
          <cell r="F1098">
            <v>347</v>
          </cell>
        </row>
        <row r="1099">
          <cell r="B1099" t="str">
            <v>090604</v>
          </cell>
          <cell r="C1099">
            <v>144</v>
          </cell>
          <cell r="D1099">
            <v>2</v>
          </cell>
          <cell r="E1099">
            <v>146</v>
          </cell>
          <cell r="F1099">
            <v>146</v>
          </cell>
        </row>
        <row r="1100">
          <cell r="B1100" t="str">
            <v>090605</v>
          </cell>
          <cell r="C1100">
            <v>203</v>
          </cell>
          <cell r="D1100">
            <v>4</v>
          </cell>
          <cell r="E1100">
            <v>207</v>
          </cell>
          <cell r="F1100">
            <v>207</v>
          </cell>
        </row>
        <row r="1101">
          <cell r="B1101" t="str">
            <v>090606</v>
          </cell>
          <cell r="C1101">
            <v>63</v>
          </cell>
          <cell r="D1101">
            <v>4</v>
          </cell>
          <cell r="E1101">
            <v>67</v>
          </cell>
          <cell r="F1101">
            <v>67</v>
          </cell>
        </row>
        <row r="1102">
          <cell r="B1102" t="str">
            <v>090607</v>
          </cell>
          <cell r="C1102">
            <v>243</v>
          </cell>
          <cell r="D1102">
            <v>114</v>
          </cell>
          <cell r="E1102">
            <v>357</v>
          </cell>
          <cell r="F1102">
            <v>357</v>
          </cell>
        </row>
        <row r="1103">
          <cell r="B1103" t="str">
            <v>090608</v>
          </cell>
          <cell r="C1103">
            <v>180</v>
          </cell>
          <cell r="D1103">
            <v>102</v>
          </cell>
          <cell r="E1103">
            <v>282</v>
          </cell>
          <cell r="F1103">
            <v>282</v>
          </cell>
        </row>
        <row r="1104">
          <cell r="B1104" t="str">
            <v>090609</v>
          </cell>
          <cell r="C1104">
            <v>130</v>
          </cell>
          <cell r="D1104">
            <v>24</v>
          </cell>
          <cell r="E1104">
            <v>154</v>
          </cell>
          <cell r="F1104">
            <v>154</v>
          </cell>
        </row>
        <row r="1105">
          <cell r="B1105" t="str">
            <v>090610</v>
          </cell>
          <cell r="C1105">
            <v>284</v>
          </cell>
          <cell r="D1105">
            <v>28</v>
          </cell>
          <cell r="E1105">
            <v>312</v>
          </cell>
          <cell r="F1105">
            <v>312</v>
          </cell>
        </row>
        <row r="1106">
          <cell r="B1106" t="str">
            <v>090611</v>
          </cell>
          <cell r="C1106">
            <v>159</v>
          </cell>
          <cell r="D1106">
            <v>43</v>
          </cell>
          <cell r="E1106">
            <v>202</v>
          </cell>
          <cell r="F1106">
            <v>202</v>
          </cell>
        </row>
        <row r="1107">
          <cell r="B1107" t="str">
            <v>090612</v>
          </cell>
          <cell r="C1107">
            <v>132</v>
          </cell>
          <cell r="D1107">
            <v>0</v>
          </cell>
          <cell r="E1107">
            <v>132</v>
          </cell>
          <cell r="F1107">
            <v>132</v>
          </cell>
        </row>
        <row r="1108">
          <cell r="B1108" t="str">
            <v>090613</v>
          </cell>
          <cell r="C1108">
            <v>350</v>
          </cell>
          <cell r="D1108">
            <v>48</v>
          </cell>
          <cell r="E1108">
            <v>398</v>
          </cell>
          <cell r="F1108">
            <v>398</v>
          </cell>
        </row>
        <row r="1109">
          <cell r="B1109" t="str">
            <v>090614</v>
          </cell>
          <cell r="C1109">
            <v>81</v>
          </cell>
          <cell r="D1109">
            <v>13</v>
          </cell>
          <cell r="E1109">
            <v>94</v>
          </cell>
          <cell r="F1109">
            <v>94</v>
          </cell>
        </row>
        <row r="1110">
          <cell r="B1110" t="str">
            <v>090615</v>
          </cell>
          <cell r="C1110">
            <v>184</v>
          </cell>
          <cell r="D1110">
            <v>62</v>
          </cell>
          <cell r="E1110">
            <v>246</v>
          </cell>
          <cell r="F1110">
            <v>246</v>
          </cell>
        </row>
        <row r="1111">
          <cell r="B1111" t="str">
            <v>090616</v>
          </cell>
          <cell r="C1111">
            <v>161</v>
          </cell>
          <cell r="D1111">
            <v>20</v>
          </cell>
          <cell r="E1111">
            <v>181</v>
          </cell>
          <cell r="F1111">
            <v>181</v>
          </cell>
        </row>
        <row r="1112">
          <cell r="B1112" t="str">
            <v>090701</v>
          </cell>
          <cell r="C1112">
            <v>2249</v>
          </cell>
          <cell r="D1112">
            <v>116</v>
          </cell>
          <cell r="E1112">
            <v>2365</v>
          </cell>
          <cell r="F1112">
            <v>2365</v>
          </cell>
        </row>
        <row r="1113">
          <cell r="B1113" t="str">
            <v>090702</v>
          </cell>
          <cell r="C1113">
            <v>746</v>
          </cell>
          <cell r="D1113">
            <v>128</v>
          </cell>
          <cell r="E1113">
            <v>874</v>
          </cell>
          <cell r="F1113">
            <v>874</v>
          </cell>
        </row>
        <row r="1114">
          <cell r="B1114" t="str">
            <v>090703</v>
          </cell>
          <cell r="C1114">
            <v>784</v>
          </cell>
          <cell r="D1114">
            <v>163</v>
          </cell>
          <cell r="E1114">
            <v>947</v>
          </cell>
          <cell r="F1114">
            <v>947</v>
          </cell>
        </row>
        <row r="1115">
          <cell r="B1115" t="str">
            <v>090704</v>
          </cell>
          <cell r="C1115">
            <v>933</v>
          </cell>
          <cell r="D1115">
            <v>55</v>
          </cell>
          <cell r="E1115">
            <v>988</v>
          </cell>
          <cell r="F1115">
            <v>988</v>
          </cell>
        </row>
        <row r="1116">
          <cell r="B1116" t="str">
            <v>090705</v>
          </cell>
          <cell r="C1116">
            <v>1940</v>
          </cell>
          <cell r="D1116">
            <v>275</v>
          </cell>
          <cell r="E1116">
            <v>2215</v>
          </cell>
          <cell r="F1116">
            <v>2215</v>
          </cell>
        </row>
        <row r="1117">
          <cell r="B1117" t="str">
            <v>090706</v>
          </cell>
          <cell r="C1117">
            <v>2046</v>
          </cell>
          <cell r="D1117">
            <v>242</v>
          </cell>
          <cell r="E1117">
            <v>2288</v>
          </cell>
          <cell r="F1117">
            <v>2288</v>
          </cell>
        </row>
        <row r="1118">
          <cell r="B1118" t="str">
            <v>090707</v>
          </cell>
          <cell r="C1118">
            <v>617</v>
          </cell>
          <cell r="D1118">
            <v>185</v>
          </cell>
          <cell r="E1118">
            <v>802</v>
          </cell>
          <cell r="F1118">
            <v>802</v>
          </cell>
        </row>
        <row r="1119">
          <cell r="B1119" t="str">
            <v>090709</v>
          </cell>
          <cell r="C1119">
            <v>729</v>
          </cell>
          <cell r="D1119">
            <v>88</v>
          </cell>
          <cell r="E1119">
            <v>817</v>
          </cell>
          <cell r="F1119">
            <v>817</v>
          </cell>
        </row>
        <row r="1120">
          <cell r="B1120" t="str">
            <v>090710</v>
          </cell>
          <cell r="C1120">
            <v>288</v>
          </cell>
          <cell r="D1120">
            <v>147</v>
          </cell>
          <cell r="E1120">
            <v>435</v>
          </cell>
          <cell r="F1120">
            <v>435</v>
          </cell>
        </row>
        <row r="1121">
          <cell r="B1121" t="str">
            <v>090711</v>
          </cell>
          <cell r="C1121">
            <v>1287</v>
          </cell>
          <cell r="D1121">
            <v>84</v>
          </cell>
          <cell r="E1121">
            <v>1371</v>
          </cell>
          <cell r="F1121">
            <v>1371</v>
          </cell>
        </row>
        <row r="1122">
          <cell r="B1122" t="str">
            <v>090713</v>
          </cell>
          <cell r="C1122">
            <v>84</v>
          </cell>
          <cell r="D1122">
            <v>39</v>
          </cell>
          <cell r="E1122">
            <v>123</v>
          </cell>
          <cell r="F1122">
            <v>123</v>
          </cell>
        </row>
        <row r="1123">
          <cell r="B1123" t="str">
            <v>090714</v>
          </cell>
          <cell r="C1123">
            <v>761</v>
          </cell>
          <cell r="D1123">
            <v>251</v>
          </cell>
          <cell r="E1123">
            <v>1012</v>
          </cell>
          <cell r="F1123">
            <v>1012</v>
          </cell>
        </row>
        <row r="1124">
          <cell r="B1124" t="str">
            <v>090715</v>
          </cell>
          <cell r="C1124">
            <v>665</v>
          </cell>
          <cell r="D1124">
            <v>118</v>
          </cell>
          <cell r="E1124">
            <v>783</v>
          </cell>
          <cell r="F1124">
            <v>783</v>
          </cell>
        </row>
        <row r="1125">
          <cell r="B1125" t="str">
            <v>090716</v>
          </cell>
          <cell r="C1125">
            <v>500</v>
          </cell>
          <cell r="D1125">
            <v>28</v>
          </cell>
          <cell r="E1125">
            <v>528</v>
          </cell>
          <cell r="F1125">
            <v>528</v>
          </cell>
        </row>
        <row r="1126">
          <cell r="B1126" t="str">
            <v>090717</v>
          </cell>
          <cell r="C1126">
            <v>916</v>
          </cell>
          <cell r="D1126">
            <v>210</v>
          </cell>
          <cell r="E1126">
            <v>1126</v>
          </cell>
          <cell r="F1126">
            <v>1126</v>
          </cell>
        </row>
        <row r="1127">
          <cell r="B1127" t="str">
            <v>090718</v>
          </cell>
          <cell r="C1127">
            <v>419</v>
          </cell>
          <cell r="D1127">
            <v>217</v>
          </cell>
          <cell r="E1127">
            <v>636</v>
          </cell>
          <cell r="F1127">
            <v>636</v>
          </cell>
        </row>
        <row r="1128">
          <cell r="B1128" t="str">
            <v>090719</v>
          </cell>
          <cell r="C1128">
            <v>520</v>
          </cell>
          <cell r="D1128">
            <v>61</v>
          </cell>
          <cell r="E1128">
            <v>581</v>
          </cell>
          <cell r="F1128">
            <v>581</v>
          </cell>
        </row>
        <row r="1129">
          <cell r="B1129" t="str">
            <v>090720</v>
          </cell>
          <cell r="C1129">
            <v>512</v>
          </cell>
          <cell r="D1129">
            <v>66</v>
          </cell>
          <cell r="E1129">
            <v>578</v>
          </cell>
          <cell r="F1129">
            <v>578</v>
          </cell>
        </row>
        <row r="1130">
          <cell r="B1130" t="str">
            <v>090721</v>
          </cell>
          <cell r="C1130">
            <v>178</v>
          </cell>
          <cell r="D1130">
            <v>85</v>
          </cell>
          <cell r="E1130">
            <v>263</v>
          </cell>
          <cell r="F1130">
            <v>263</v>
          </cell>
        </row>
        <row r="1131">
          <cell r="B1131" t="str">
            <v>090722</v>
          </cell>
          <cell r="C1131">
            <v>417</v>
          </cell>
          <cell r="D1131">
            <v>96</v>
          </cell>
          <cell r="E1131">
            <v>513</v>
          </cell>
          <cell r="F1131">
            <v>513</v>
          </cell>
        </row>
        <row r="1132">
          <cell r="B1132" t="str">
            <v>090723</v>
          </cell>
          <cell r="C1132">
            <v>315</v>
          </cell>
          <cell r="D1132">
            <v>111</v>
          </cell>
          <cell r="E1132">
            <v>426</v>
          </cell>
          <cell r="F1132">
            <v>426</v>
          </cell>
        </row>
        <row r="1133">
          <cell r="B1133" t="str">
            <v>100101</v>
          </cell>
          <cell r="C1133">
            <v>16613</v>
          </cell>
          <cell r="D1133">
            <v>1916</v>
          </cell>
          <cell r="E1133">
            <v>18529</v>
          </cell>
          <cell r="F1133">
            <v>18529</v>
          </cell>
        </row>
        <row r="1134">
          <cell r="B1134" t="str">
            <v>100102</v>
          </cell>
          <cell r="C1134">
            <v>12963</v>
          </cell>
          <cell r="D1134">
            <v>3574</v>
          </cell>
          <cell r="E1134">
            <v>16537</v>
          </cell>
          <cell r="F1134">
            <v>16538</v>
          </cell>
        </row>
        <row r="1135">
          <cell r="B1135" t="str">
            <v>100103</v>
          </cell>
          <cell r="C1135">
            <v>1847</v>
          </cell>
          <cell r="D1135">
            <v>208</v>
          </cell>
          <cell r="E1135">
            <v>2055</v>
          </cell>
          <cell r="F1135">
            <v>2055</v>
          </cell>
        </row>
        <row r="1136">
          <cell r="B1136" t="str">
            <v>100104</v>
          </cell>
          <cell r="C1136">
            <v>1810</v>
          </cell>
          <cell r="D1136">
            <v>325</v>
          </cell>
          <cell r="E1136">
            <v>2135</v>
          </cell>
          <cell r="F1136">
            <v>2135</v>
          </cell>
        </row>
        <row r="1137">
          <cell r="B1137" t="str">
            <v>100105</v>
          </cell>
          <cell r="C1137">
            <v>994</v>
          </cell>
          <cell r="D1137">
            <v>56</v>
          </cell>
          <cell r="E1137">
            <v>1050</v>
          </cell>
          <cell r="F1137">
            <v>1050</v>
          </cell>
        </row>
        <row r="1138">
          <cell r="B1138" t="str">
            <v>100106</v>
          </cell>
          <cell r="C1138">
            <v>523</v>
          </cell>
          <cell r="D1138">
            <v>55</v>
          </cell>
          <cell r="E1138">
            <v>578</v>
          </cell>
          <cell r="F1138">
            <v>578</v>
          </cell>
        </row>
        <row r="1139">
          <cell r="B1139" t="str">
            <v>100107</v>
          </cell>
          <cell r="C1139">
            <v>213</v>
          </cell>
          <cell r="D1139">
            <v>45</v>
          </cell>
          <cell r="E1139">
            <v>258</v>
          </cell>
          <cell r="F1139">
            <v>258</v>
          </cell>
        </row>
        <row r="1140">
          <cell r="B1140" t="str">
            <v>100108</v>
          </cell>
          <cell r="C1140">
            <v>426</v>
          </cell>
          <cell r="D1140">
            <v>24</v>
          </cell>
          <cell r="E1140">
            <v>450</v>
          </cell>
          <cell r="F1140">
            <v>450</v>
          </cell>
        </row>
        <row r="1141">
          <cell r="B1141" t="str">
            <v>100109</v>
          </cell>
          <cell r="C1141">
            <v>2274</v>
          </cell>
          <cell r="D1141">
            <v>821</v>
          </cell>
          <cell r="E1141">
            <v>3095</v>
          </cell>
          <cell r="F1141">
            <v>3095</v>
          </cell>
        </row>
        <row r="1142">
          <cell r="B1142" t="str">
            <v>100110</v>
          </cell>
          <cell r="C1142">
            <v>405</v>
          </cell>
          <cell r="D1142">
            <v>40</v>
          </cell>
          <cell r="E1142">
            <v>445</v>
          </cell>
          <cell r="F1142">
            <v>445</v>
          </cell>
        </row>
        <row r="1143">
          <cell r="B1143" t="str">
            <v>100111</v>
          </cell>
          <cell r="C1143">
            <v>5322</v>
          </cell>
          <cell r="D1143">
            <v>922</v>
          </cell>
          <cell r="E1143">
            <v>6244</v>
          </cell>
          <cell r="F1143">
            <v>6244</v>
          </cell>
        </row>
        <row r="1144">
          <cell r="B1144" t="str">
            <v>100112</v>
          </cell>
          <cell r="C1144">
            <v>1096</v>
          </cell>
          <cell r="D1144">
            <v>22</v>
          </cell>
          <cell r="E1144">
            <v>1118</v>
          </cell>
          <cell r="F1144">
            <v>1118</v>
          </cell>
        </row>
        <row r="1145">
          <cell r="B1145" t="str">
            <v>100113</v>
          </cell>
          <cell r="C1145">
            <v>1043</v>
          </cell>
          <cell r="D1145">
            <v>291</v>
          </cell>
          <cell r="E1145">
            <v>1334</v>
          </cell>
          <cell r="F1145">
            <v>1334</v>
          </cell>
        </row>
        <row r="1146">
          <cell r="B1146" t="str">
            <v>100201</v>
          </cell>
          <cell r="C1146">
            <v>2435</v>
          </cell>
          <cell r="D1146">
            <v>1712</v>
          </cell>
          <cell r="E1146">
            <v>4147</v>
          </cell>
          <cell r="F1146">
            <v>4147</v>
          </cell>
        </row>
        <row r="1147">
          <cell r="B1147" t="str">
            <v>100202</v>
          </cell>
          <cell r="C1147">
            <v>608</v>
          </cell>
          <cell r="D1147">
            <v>58</v>
          </cell>
          <cell r="E1147">
            <v>666</v>
          </cell>
          <cell r="F1147">
            <v>666</v>
          </cell>
        </row>
        <row r="1148">
          <cell r="B1148" t="str">
            <v>100203</v>
          </cell>
          <cell r="C1148">
            <v>273</v>
          </cell>
          <cell r="D1148">
            <v>21</v>
          </cell>
          <cell r="E1148">
            <v>294</v>
          </cell>
          <cell r="F1148">
            <v>294</v>
          </cell>
        </row>
        <row r="1149">
          <cell r="B1149" t="str">
            <v>100204</v>
          </cell>
          <cell r="C1149">
            <v>856</v>
          </cell>
          <cell r="D1149">
            <v>183</v>
          </cell>
          <cell r="E1149">
            <v>1039</v>
          </cell>
          <cell r="F1149">
            <v>1039</v>
          </cell>
        </row>
        <row r="1150">
          <cell r="B1150" t="str">
            <v>100205</v>
          </cell>
          <cell r="C1150">
            <v>1510</v>
          </cell>
          <cell r="D1150">
            <v>161</v>
          </cell>
          <cell r="E1150">
            <v>1671</v>
          </cell>
          <cell r="F1150">
            <v>1671</v>
          </cell>
        </row>
        <row r="1151">
          <cell r="B1151" t="str">
            <v>100206</v>
          </cell>
          <cell r="C1151">
            <v>393</v>
          </cell>
          <cell r="D1151">
            <v>29</v>
          </cell>
          <cell r="E1151">
            <v>422</v>
          </cell>
          <cell r="F1151">
            <v>422</v>
          </cell>
        </row>
        <row r="1152">
          <cell r="B1152" t="str">
            <v>100207</v>
          </cell>
          <cell r="C1152">
            <v>1608</v>
          </cell>
          <cell r="D1152">
            <v>216</v>
          </cell>
          <cell r="E1152">
            <v>1824</v>
          </cell>
          <cell r="F1152">
            <v>1824</v>
          </cell>
        </row>
        <row r="1153">
          <cell r="B1153" t="str">
            <v>100208</v>
          </cell>
          <cell r="C1153">
            <v>881</v>
          </cell>
          <cell r="D1153">
            <v>40</v>
          </cell>
          <cell r="E1153">
            <v>921</v>
          </cell>
          <cell r="F1153">
            <v>921</v>
          </cell>
        </row>
        <row r="1154">
          <cell r="B1154" t="str">
            <v>100301</v>
          </cell>
          <cell r="C1154">
            <v>1308</v>
          </cell>
          <cell r="D1154">
            <v>126</v>
          </cell>
          <cell r="E1154">
            <v>1434</v>
          </cell>
          <cell r="F1154">
            <v>1434</v>
          </cell>
        </row>
        <row r="1155">
          <cell r="B1155" t="str">
            <v>100307</v>
          </cell>
          <cell r="C1155">
            <v>662</v>
          </cell>
          <cell r="D1155">
            <v>38</v>
          </cell>
          <cell r="E1155">
            <v>700</v>
          </cell>
          <cell r="F1155">
            <v>700</v>
          </cell>
        </row>
        <row r="1156">
          <cell r="B1156" t="str">
            <v>100311</v>
          </cell>
          <cell r="C1156">
            <v>781</v>
          </cell>
          <cell r="D1156">
            <v>90</v>
          </cell>
          <cell r="E1156">
            <v>871</v>
          </cell>
          <cell r="F1156">
            <v>871</v>
          </cell>
        </row>
        <row r="1157">
          <cell r="B1157" t="str">
            <v>100313</v>
          </cell>
          <cell r="C1157">
            <v>1058</v>
          </cell>
          <cell r="D1157">
            <v>191</v>
          </cell>
          <cell r="E1157">
            <v>1249</v>
          </cell>
          <cell r="F1157">
            <v>1249</v>
          </cell>
        </row>
        <row r="1158">
          <cell r="B1158" t="str">
            <v>100316</v>
          </cell>
          <cell r="C1158">
            <v>195</v>
          </cell>
          <cell r="D1158">
            <v>69</v>
          </cell>
          <cell r="E1158">
            <v>264</v>
          </cell>
          <cell r="F1158">
            <v>264</v>
          </cell>
        </row>
        <row r="1159">
          <cell r="B1159" t="str">
            <v>100317</v>
          </cell>
          <cell r="C1159">
            <v>735</v>
          </cell>
          <cell r="D1159">
            <v>190</v>
          </cell>
          <cell r="E1159">
            <v>925</v>
          </cell>
          <cell r="F1159">
            <v>925</v>
          </cell>
        </row>
        <row r="1160">
          <cell r="B1160" t="str">
            <v>100321</v>
          </cell>
          <cell r="C1160">
            <v>387</v>
          </cell>
          <cell r="D1160">
            <v>42</v>
          </cell>
          <cell r="E1160">
            <v>429</v>
          </cell>
          <cell r="F1160">
            <v>429</v>
          </cell>
        </row>
        <row r="1161">
          <cell r="B1161" t="str">
            <v>100322</v>
          </cell>
          <cell r="C1161">
            <v>359</v>
          </cell>
          <cell r="D1161">
            <v>14</v>
          </cell>
          <cell r="E1161">
            <v>373</v>
          </cell>
          <cell r="F1161">
            <v>373</v>
          </cell>
        </row>
        <row r="1162">
          <cell r="B1162" t="str">
            <v>100323</v>
          </cell>
          <cell r="C1162">
            <v>451</v>
          </cell>
          <cell r="D1162">
            <v>106</v>
          </cell>
          <cell r="E1162">
            <v>557</v>
          </cell>
          <cell r="F1162">
            <v>557</v>
          </cell>
        </row>
        <row r="1163">
          <cell r="B1163" t="str">
            <v>100401</v>
          </cell>
          <cell r="C1163">
            <v>1093</v>
          </cell>
          <cell r="D1163">
            <v>149</v>
          </cell>
          <cell r="E1163">
            <v>1242</v>
          </cell>
          <cell r="F1163">
            <v>1242</v>
          </cell>
        </row>
        <row r="1164">
          <cell r="B1164" t="str">
            <v>100402</v>
          </cell>
          <cell r="C1164">
            <v>312</v>
          </cell>
          <cell r="D1164">
            <v>234</v>
          </cell>
          <cell r="E1164">
            <v>546</v>
          </cell>
          <cell r="F1164">
            <v>546</v>
          </cell>
        </row>
        <row r="1165">
          <cell r="B1165" t="str">
            <v>100403</v>
          </cell>
          <cell r="C1165">
            <v>233</v>
          </cell>
          <cell r="D1165">
            <v>27</v>
          </cell>
          <cell r="E1165">
            <v>260</v>
          </cell>
          <cell r="F1165">
            <v>260</v>
          </cell>
        </row>
        <row r="1166">
          <cell r="B1166" t="str">
            <v>100404</v>
          </cell>
          <cell r="C1166">
            <v>1111</v>
          </cell>
          <cell r="D1166">
            <v>159</v>
          </cell>
          <cell r="E1166">
            <v>1270</v>
          </cell>
          <cell r="F1166">
            <v>1270</v>
          </cell>
        </row>
        <row r="1167">
          <cell r="B1167" t="str">
            <v>100501</v>
          </cell>
          <cell r="C1167">
            <v>2172</v>
          </cell>
          <cell r="D1167">
            <v>604</v>
          </cell>
          <cell r="E1167">
            <v>2776</v>
          </cell>
          <cell r="F1167">
            <v>2776</v>
          </cell>
        </row>
        <row r="1168">
          <cell r="B1168" t="str">
            <v>100502</v>
          </cell>
          <cell r="C1168">
            <v>278</v>
          </cell>
          <cell r="D1168">
            <v>54</v>
          </cell>
          <cell r="E1168">
            <v>332</v>
          </cell>
          <cell r="F1168">
            <v>332</v>
          </cell>
        </row>
        <row r="1169">
          <cell r="B1169" t="str">
            <v>100503</v>
          </cell>
          <cell r="C1169">
            <v>895</v>
          </cell>
          <cell r="D1169">
            <v>78</v>
          </cell>
          <cell r="E1169">
            <v>973</v>
          </cell>
          <cell r="F1169">
            <v>973</v>
          </cell>
        </row>
        <row r="1170">
          <cell r="B1170" t="str">
            <v>100504</v>
          </cell>
          <cell r="C1170">
            <v>714</v>
          </cell>
          <cell r="D1170">
            <v>99</v>
          </cell>
          <cell r="E1170">
            <v>813</v>
          </cell>
          <cell r="F1170">
            <v>813</v>
          </cell>
        </row>
        <row r="1171">
          <cell r="B1171" t="str">
            <v>100505</v>
          </cell>
          <cell r="C1171">
            <v>206</v>
          </cell>
          <cell r="D1171">
            <v>76</v>
          </cell>
          <cell r="E1171">
            <v>282</v>
          </cell>
          <cell r="F1171">
            <v>282</v>
          </cell>
        </row>
        <row r="1172">
          <cell r="B1172" t="str">
            <v>100506</v>
          </cell>
          <cell r="C1172">
            <v>598</v>
          </cell>
          <cell r="D1172">
            <v>69</v>
          </cell>
          <cell r="E1172">
            <v>667</v>
          </cell>
          <cell r="F1172">
            <v>667</v>
          </cell>
        </row>
        <row r="1173">
          <cell r="B1173" t="str">
            <v>100507</v>
          </cell>
          <cell r="C1173">
            <v>2210</v>
          </cell>
          <cell r="D1173">
            <v>101</v>
          </cell>
          <cell r="E1173">
            <v>2311</v>
          </cell>
          <cell r="F1173">
            <v>2311</v>
          </cell>
        </row>
        <row r="1174">
          <cell r="B1174" t="str">
            <v>100508</v>
          </cell>
          <cell r="C1174">
            <v>350</v>
          </cell>
          <cell r="D1174">
            <v>128</v>
          </cell>
          <cell r="E1174">
            <v>478</v>
          </cell>
          <cell r="F1174">
            <v>478</v>
          </cell>
        </row>
        <row r="1175">
          <cell r="B1175" t="str">
            <v>100509</v>
          </cell>
          <cell r="C1175">
            <v>727</v>
          </cell>
          <cell r="D1175">
            <v>55</v>
          </cell>
          <cell r="E1175">
            <v>782</v>
          </cell>
          <cell r="F1175">
            <v>782</v>
          </cell>
        </row>
        <row r="1176">
          <cell r="B1176" t="str">
            <v>100510</v>
          </cell>
          <cell r="C1176">
            <v>596</v>
          </cell>
          <cell r="D1176">
            <v>191</v>
          </cell>
          <cell r="E1176">
            <v>787</v>
          </cell>
          <cell r="F1176">
            <v>787</v>
          </cell>
        </row>
        <row r="1177">
          <cell r="B1177" t="str">
            <v>100511</v>
          </cell>
          <cell r="C1177">
            <v>358</v>
          </cell>
          <cell r="D1177">
            <v>1</v>
          </cell>
          <cell r="E1177">
            <v>359</v>
          </cell>
          <cell r="F1177">
            <v>359</v>
          </cell>
        </row>
        <row r="1178">
          <cell r="B1178" t="str">
            <v>100601</v>
          </cell>
          <cell r="C1178">
            <v>8097</v>
          </cell>
          <cell r="D1178">
            <v>1542</v>
          </cell>
          <cell r="E1178">
            <v>9639</v>
          </cell>
          <cell r="F1178">
            <v>9639</v>
          </cell>
        </row>
        <row r="1179">
          <cell r="B1179" t="str">
            <v>100602</v>
          </cell>
          <cell r="C1179">
            <v>71</v>
          </cell>
          <cell r="D1179">
            <v>8</v>
          </cell>
          <cell r="E1179">
            <v>79</v>
          </cell>
          <cell r="F1179">
            <v>79</v>
          </cell>
        </row>
        <row r="1180">
          <cell r="B1180" t="str">
            <v>100603</v>
          </cell>
          <cell r="C1180">
            <v>374</v>
          </cell>
          <cell r="D1180">
            <v>123</v>
          </cell>
          <cell r="E1180">
            <v>497</v>
          </cell>
          <cell r="F1180">
            <v>497</v>
          </cell>
        </row>
        <row r="1181">
          <cell r="B1181" t="str">
            <v>100604</v>
          </cell>
          <cell r="C1181">
            <v>3804</v>
          </cell>
          <cell r="D1181">
            <v>68</v>
          </cell>
          <cell r="E1181">
            <v>3872</v>
          </cell>
          <cell r="F1181">
            <v>3872</v>
          </cell>
        </row>
        <row r="1182">
          <cell r="B1182" t="str">
            <v>100605</v>
          </cell>
          <cell r="C1182">
            <v>816</v>
          </cell>
          <cell r="D1182">
            <v>387</v>
          </cell>
          <cell r="E1182">
            <v>1203</v>
          </cell>
          <cell r="F1182">
            <v>1203</v>
          </cell>
        </row>
        <row r="1183">
          <cell r="B1183" t="str">
            <v>100606</v>
          </cell>
          <cell r="C1183">
            <v>273</v>
          </cell>
          <cell r="D1183">
            <v>195</v>
          </cell>
          <cell r="E1183">
            <v>468</v>
          </cell>
          <cell r="F1183">
            <v>468</v>
          </cell>
        </row>
        <row r="1184">
          <cell r="B1184" t="str">
            <v>100607</v>
          </cell>
          <cell r="C1184">
            <v>241</v>
          </cell>
          <cell r="D1184">
            <v>35</v>
          </cell>
          <cell r="E1184">
            <v>276</v>
          </cell>
          <cell r="F1184">
            <v>276</v>
          </cell>
        </row>
        <row r="1185">
          <cell r="B1185" t="str">
            <v>100608</v>
          </cell>
          <cell r="C1185">
            <v>2200</v>
          </cell>
          <cell r="D1185">
            <v>126</v>
          </cell>
          <cell r="E1185">
            <v>2326</v>
          </cell>
          <cell r="F1185">
            <v>2326</v>
          </cell>
        </row>
        <row r="1186">
          <cell r="B1186" t="str">
            <v>100609</v>
          </cell>
          <cell r="C1186">
            <v>487</v>
          </cell>
          <cell r="D1186">
            <v>139</v>
          </cell>
          <cell r="E1186">
            <v>626</v>
          </cell>
          <cell r="F1186">
            <v>626</v>
          </cell>
        </row>
        <row r="1187">
          <cell r="B1187" t="str">
            <v>100610</v>
          </cell>
          <cell r="C1187">
            <v>69</v>
          </cell>
          <cell r="D1187">
            <v>0</v>
          </cell>
          <cell r="E1187">
            <v>69</v>
          </cell>
          <cell r="F1187">
            <v>69</v>
          </cell>
        </row>
        <row r="1188">
          <cell r="B1188" t="str">
            <v>100701</v>
          </cell>
          <cell r="C1188">
            <v>2390</v>
          </cell>
          <cell r="D1188">
            <v>493</v>
          </cell>
          <cell r="E1188">
            <v>2883</v>
          </cell>
          <cell r="F1188">
            <v>2883</v>
          </cell>
        </row>
        <row r="1189">
          <cell r="B1189" t="str">
            <v>100702</v>
          </cell>
          <cell r="C1189">
            <v>418</v>
          </cell>
          <cell r="D1189">
            <v>39</v>
          </cell>
          <cell r="E1189">
            <v>457</v>
          </cell>
          <cell r="F1189">
            <v>457</v>
          </cell>
        </row>
        <row r="1190">
          <cell r="B1190" t="str">
            <v>100703</v>
          </cell>
          <cell r="C1190">
            <v>445</v>
          </cell>
          <cell r="D1190">
            <v>39</v>
          </cell>
          <cell r="E1190">
            <v>484</v>
          </cell>
          <cell r="F1190">
            <v>484</v>
          </cell>
        </row>
        <row r="1191">
          <cell r="B1191" t="str">
            <v>100704</v>
          </cell>
          <cell r="C1191">
            <v>488</v>
          </cell>
          <cell r="D1191">
            <v>94</v>
          </cell>
          <cell r="E1191">
            <v>582</v>
          </cell>
          <cell r="F1191">
            <v>582</v>
          </cell>
        </row>
        <row r="1192">
          <cell r="B1192" t="str">
            <v>100705</v>
          </cell>
          <cell r="C1192">
            <v>86</v>
          </cell>
          <cell r="D1192">
            <v>0</v>
          </cell>
          <cell r="E1192">
            <v>86</v>
          </cell>
          <cell r="F1192">
            <v>86</v>
          </cell>
        </row>
        <row r="1193">
          <cell r="B1193" t="str">
            <v>100801</v>
          </cell>
          <cell r="C1193">
            <v>1447</v>
          </cell>
          <cell r="D1193">
            <v>317</v>
          </cell>
          <cell r="E1193">
            <v>1764</v>
          </cell>
          <cell r="F1193">
            <v>1764</v>
          </cell>
        </row>
        <row r="1194">
          <cell r="B1194" t="str">
            <v>100802</v>
          </cell>
          <cell r="C1194">
            <v>1640</v>
          </cell>
          <cell r="D1194">
            <v>253</v>
          </cell>
          <cell r="E1194">
            <v>1893</v>
          </cell>
          <cell r="F1194">
            <v>1893</v>
          </cell>
        </row>
        <row r="1195">
          <cell r="B1195" t="str">
            <v>100803</v>
          </cell>
          <cell r="C1195">
            <v>1828</v>
          </cell>
          <cell r="D1195">
            <v>134</v>
          </cell>
          <cell r="E1195">
            <v>1962</v>
          </cell>
          <cell r="F1195">
            <v>1962</v>
          </cell>
        </row>
        <row r="1196">
          <cell r="B1196" t="str">
            <v>100804</v>
          </cell>
          <cell r="C1196">
            <v>931</v>
          </cell>
          <cell r="D1196">
            <v>312</v>
          </cell>
          <cell r="E1196">
            <v>1243</v>
          </cell>
          <cell r="F1196">
            <v>1243</v>
          </cell>
        </row>
        <row r="1197">
          <cell r="B1197" t="str">
            <v>100901</v>
          </cell>
          <cell r="C1197">
            <v>335</v>
          </cell>
          <cell r="D1197">
            <v>87</v>
          </cell>
          <cell r="E1197">
            <v>422</v>
          </cell>
          <cell r="F1197">
            <v>422</v>
          </cell>
        </row>
        <row r="1198">
          <cell r="B1198" t="str">
            <v>100902</v>
          </cell>
          <cell r="C1198">
            <v>551</v>
          </cell>
          <cell r="D1198">
            <v>55</v>
          </cell>
          <cell r="E1198">
            <v>606</v>
          </cell>
          <cell r="F1198">
            <v>606</v>
          </cell>
        </row>
        <row r="1199">
          <cell r="B1199" t="str">
            <v>100903</v>
          </cell>
          <cell r="C1199">
            <v>381</v>
          </cell>
          <cell r="D1199">
            <v>32</v>
          </cell>
          <cell r="E1199">
            <v>413</v>
          </cell>
          <cell r="F1199">
            <v>413</v>
          </cell>
        </row>
        <row r="1200">
          <cell r="B1200" t="str">
            <v>100904</v>
          </cell>
          <cell r="C1200">
            <v>284</v>
          </cell>
          <cell r="D1200">
            <v>136</v>
          </cell>
          <cell r="E1200">
            <v>420</v>
          </cell>
          <cell r="F1200">
            <v>420</v>
          </cell>
        </row>
        <row r="1201">
          <cell r="B1201" t="str">
            <v>100905</v>
          </cell>
          <cell r="C1201">
            <v>299</v>
          </cell>
          <cell r="D1201">
            <v>16</v>
          </cell>
          <cell r="E1201">
            <v>315</v>
          </cell>
          <cell r="F1201">
            <v>315</v>
          </cell>
        </row>
        <row r="1202">
          <cell r="B1202" t="str">
            <v>101001</v>
          </cell>
          <cell r="C1202">
            <v>773</v>
          </cell>
          <cell r="D1202">
            <v>134</v>
          </cell>
          <cell r="E1202">
            <v>907</v>
          </cell>
          <cell r="F1202">
            <v>907</v>
          </cell>
        </row>
        <row r="1203">
          <cell r="B1203" t="str">
            <v>101002</v>
          </cell>
          <cell r="C1203">
            <v>317</v>
          </cell>
          <cell r="D1203">
            <v>29</v>
          </cell>
          <cell r="E1203">
            <v>346</v>
          </cell>
          <cell r="F1203">
            <v>346</v>
          </cell>
        </row>
        <row r="1204">
          <cell r="B1204" t="str">
            <v>101003</v>
          </cell>
          <cell r="C1204">
            <v>180</v>
          </cell>
          <cell r="D1204">
            <v>38</v>
          </cell>
          <cell r="E1204">
            <v>218</v>
          </cell>
          <cell r="F1204">
            <v>218</v>
          </cell>
        </row>
        <row r="1205">
          <cell r="B1205" t="str">
            <v>101004</v>
          </cell>
          <cell r="C1205">
            <v>24</v>
          </cell>
          <cell r="D1205">
            <v>135</v>
          </cell>
          <cell r="E1205">
            <v>159</v>
          </cell>
          <cell r="F1205">
            <v>159</v>
          </cell>
        </row>
        <row r="1206">
          <cell r="B1206" t="str">
            <v>101005</v>
          </cell>
          <cell r="C1206">
            <v>415</v>
          </cell>
          <cell r="D1206">
            <v>129</v>
          </cell>
          <cell r="E1206">
            <v>544</v>
          </cell>
          <cell r="F1206">
            <v>544</v>
          </cell>
        </row>
        <row r="1207">
          <cell r="B1207" t="str">
            <v>101006</v>
          </cell>
          <cell r="C1207">
            <v>258</v>
          </cell>
          <cell r="D1207">
            <v>76</v>
          </cell>
          <cell r="E1207">
            <v>334</v>
          </cell>
          <cell r="F1207">
            <v>334</v>
          </cell>
        </row>
        <row r="1208">
          <cell r="B1208" t="str">
            <v>101007</v>
          </cell>
          <cell r="C1208">
            <v>572</v>
          </cell>
          <cell r="D1208">
            <v>37</v>
          </cell>
          <cell r="E1208">
            <v>609</v>
          </cell>
          <cell r="F1208">
            <v>609</v>
          </cell>
        </row>
        <row r="1209">
          <cell r="B1209" t="str">
            <v>101101</v>
          </cell>
          <cell r="C1209">
            <v>920</v>
          </cell>
          <cell r="D1209">
            <v>144</v>
          </cell>
          <cell r="E1209">
            <v>1064</v>
          </cell>
          <cell r="F1209">
            <v>1064</v>
          </cell>
        </row>
        <row r="1210">
          <cell r="B1210" t="str">
            <v>101102</v>
          </cell>
          <cell r="C1210">
            <v>212</v>
          </cell>
          <cell r="D1210">
            <v>40</v>
          </cell>
          <cell r="E1210">
            <v>252</v>
          </cell>
          <cell r="F1210">
            <v>252</v>
          </cell>
        </row>
        <row r="1211">
          <cell r="B1211" t="str">
            <v>101103</v>
          </cell>
          <cell r="C1211">
            <v>16</v>
          </cell>
          <cell r="D1211">
            <v>38</v>
          </cell>
          <cell r="E1211">
            <v>54</v>
          </cell>
          <cell r="F1211">
            <v>54</v>
          </cell>
        </row>
        <row r="1212">
          <cell r="B1212" t="str">
            <v>101104</v>
          </cell>
          <cell r="C1212">
            <v>672</v>
          </cell>
          <cell r="D1212">
            <v>67</v>
          </cell>
          <cell r="E1212">
            <v>739</v>
          </cell>
          <cell r="F1212">
            <v>739</v>
          </cell>
        </row>
        <row r="1213">
          <cell r="B1213" t="str">
            <v>101105</v>
          </cell>
          <cell r="C1213">
            <v>192</v>
          </cell>
          <cell r="D1213">
            <v>32</v>
          </cell>
          <cell r="E1213">
            <v>224</v>
          </cell>
          <cell r="F1213">
            <v>224</v>
          </cell>
        </row>
        <row r="1214">
          <cell r="B1214" t="str">
            <v>101106</v>
          </cell>
          <cell r="C1214">
            <v>656</v>
          </cell>
          <cell r="D1214">
            <v>77</v>
          </cell>
          <cell r="E1214">
            <v>733</v>
          </cell>
          <cell r="F1214">
            <v>733</v>
          </cell>
        </row>
        <row r="1215">
          <cell r="B1215" t="str">
            <v>101107</v>
          </cell>
          <cell r="C1215">
            <v>233</v>
          </cell>
          <cell r="D1215">
            <v>31</v>
          </cell>
          <cell r="E1215">
            <v>264</v>
          </cell>
          <cell r="F1215">
            <v>264</v>
          </cell>
        </row>
        <row r="1216">
          <cell r="B1216" t="str">
            <v>101108</v>
          </cell>
          <cell r="C1216">
            <v>221</v>
          </cell>
          <cell r="D1216">
            <v>49</v>
          </cell>
          <cell r="E1216">
            <v>270</v>
          </cell>
          <cell r="F1216">
            <v>270</v>
          </cell>
        </row>
        <row r="1217">
          <cell r="B1217" t="str">
            <v>110101</v>
          </cell>
          <cell r="C1217">
            <v>30160</v>
          </cell>
          <cell r="D1217">
            <v>2988</v>
          </cell>
          <cell r="E1217">
            <v>33148</v>
          </cell>
          <cell r="F1217">
            <v>33148</v>
          </cell>
        </row>
        <row r="1218">
          <cell r="B1218" t="str">
            <v>110102</v>
          </cell>
          <cell r="C1218">
            <v>7966</v>
          </cell>
          <cell r="D1218">
            <v>1010</v>
          </cell>
          <cell r="E1218">
            <v>8976</v>
          </cell>
          <cell r="F1218">
            <v>8976</v>
          </cell>
        </row>
        <row r="1219">
          <cell r="B1219" t="str">
            <v>110103</v>
          </cell>
          <cell r="C1219">
            <v>1558</v>
          </cell>
          <cell r="D1219">
            <v>3713</v>
          </cell>
          <cell r="E1219">
            <v>5271</v>
          </cell>
          <cell r="F1219">
            <v>5271</v>
          </cell>
        </row>
        <row r="1220">
          <cell r="B1220" t="str">
            <v>110104</v>
          </cell>
          <cell r="C1220">
            <v>24</v>
          </cell>
          <cell r="D1220">
            <v>1084</v>
          </cell>
          <cell r="E1220">
            <v>1108</v>
          </cell>
          <cell r="F1220">
            <v>1108</v>
          </cell>
        </row>
        <row r="1221">
          <cell r="B1221" t="str">
            <v>110105</v>
          </cell>
          <cell r="C1221">
            <v>70</v>
          </cell>
          <cell r="D1221">
            <v>1727</v>
          </cell>
          <cell r="E1221">
            <v>1797</v>
          </cell>
          <cell r="F1221">
            <v>1797</v>
          </cell>
        </row>
        <row r="1222">
          <cell r="B1222" t="str">
            <v>110106</v>
          </cell>
          <cell r="C1222">
            <v>10474</v>
          </cell>
          <cell r="D1222">
            <v>1612</v>
          </cell>
          <cell r="E1222">
            <v>12086</v>
          </cell>
          <cell r="F1222">
            <v>12086</v>
          </cell>
        </row>
        <row r="1223">
          <cell r="B1223" t="str">
            <v>110107</v>
          </cell>
          <cell r="C1223">
            <v>449</v>
          </cell>
          <cell r="D1223">
            <v>1131</v>
          </cell>
          <cell r="E1223">
            <v>1580</v>
          </cell>
          <cell r="F1223">
            <v>1580</v>
          </cell>
        </row>
        <row r="1224">
          <cell r="B1224" t="str">
            <v>110108</v>
          </cell>
          <cell r="C1224">
            <v>2790</v>
          </cell>
          <cell r="D1224">
            <v>3534</v>
          </cell>
          <cell r="E1224">
            <v>6324</v>
          </cell>
          <cell r="F1224">
            <v>6324</v>
          </cell>
        </row>
        <row r="1225">
          <cell r="B1225" t="str">
            <v>110109</v>
          </cell>
          <cell r="C1225">
            <v>143</v>
          </cell>
          <cell r="D1225">
            <v>1810</v>
          </cell>
          <cell r="E1225">
            <v>1953</v>
          </cell>
          <cell r="F1225">
            <v>1953</v>
          </cell>
        </row>
        <row r="1226">
          <cell r="B1226" t="str">
            <v>110110</v>
          </cell>
          <cell r="C1226">
            <v>3078</v>
          </cell>
          <cell r="D1226">
            <v>591</v>
          </cell>
          <cell r="E1226">
            <v>3669</v>
          </cell>
          <cell r="F1226">
            <v>3669</v>
          </cell>
        </row>
        <row r="1227">
          <cell r="B1227" t="str">
            <v>110111</v>
          </cell>
          <cell r="C1227">
            <v>2814</v>
          </cell>
          <cell r="D1227">
            <v>4062</v>
          </cell>
          <cell r="E1227">
            <v>6876</v>
          </cell>
          <cell r="F1227">
            <v>6876</v>
          </cell>
        </row>
        <row r="1228">
          <cell r="B1228" t="str">
            <v>110112</v>
          </cell>
          <cell r="C1228">
            <v>5398</v>
          </cell>
          <cell r="D1228">
            <v>1422</v>
          </cell>
          <cell r="E1228">
            <v>6820</v>
          </cell>
          <cell r="F1228">
            <v>6820</v>
          </cell>
        </row>
        <row r="1229">
          <cell r="B1229" t="str">
            <v>110113</v>
          </cell>
          <cell r="C1229">
            <v>62</v>
          </cell>
          <cell r="D1229">
            <v>1218</v>
          </cell>
          <cell r="E1229">
            <v>1280</v>
          </cell>
          <cell r="F1229">
            <v>1280</v>
          </cell>
        </row>
        <row r="1230">
          <cell r="B1230" t="str">
            <v>110114</v>
          </cell>
          <cell r="C1230">
            <v>103</v>
          </cell>
          <cell r="D1230">
            <v>98</v>
          </cell>
          <cell r="E1230">
            <v>201</v>
          </cell>
          <cell r="F1230">
            <v>201</v>
          </cell>
        </row>
        <row r="1231">
          <cell r="B1231" t="str">
            <v>110201</v>
          </cell>
          <cell r="C1231">
            <v>11986</v>
          </cell>
          <cell r="D1231">
            <v>3570</v>
          </cell>
          <cell r="E1231">
            <v>15556</v>
          </cell>
          <cell r="F1231">
            <v>15556</v>
          </cell>
        </row>
        <row r="1232">
          <cell r="B1232" t="str">
            <v>110202</v>
          </cell>
          <cell r="C1232">
            <v>1480</v>
          </cell>
          <cell r="D1232">
            <v>309</v>
          </cell>
          <cell r="E1232">
            <v>1789</v>
          </cell>
          <cell r="F1232">
            <v>1789</v>
          </cell>
        </row>
        <row r="1233">
          <cell r="B1233" t="str">
            <v>110203</v>
          </cell>
          <cell r="C1233">
            <v>130</v>
          </cell>
          <cell r="D1233">
            <v>19</v>
          </cell>
          <cell r="E1233">
            <v>149</v>
          </cell>
          <cell r="F1233">
            <v>149</v>
          </cell>
        </row>
        <row r="1234">
          <cell r="B1234" t="str">
            <v>110204</v>
          </cell>
          <cell r="C1234">
            <v>2537</v>
          </cell>
          <cell r="D1234">
            <v>421</v>
          </cell>
          <cell r="E1234">
            <v>2958</v>
          </cell>
          <cell r="F1234">
            <v>2958</v>
          </cell>
        </row>
        <row r="1235">
          <cell r="B1235" t="str">
            <v>110205</v>
          </cell>
          <cell r="C1235">
            <v>937</v>
          </cell>
          <cell r="D1235">
            <v>1195</v>
          </cell>
          <cell r="E1235">
            <v>2132</v>
          </cell>
          <cell r="F1235">
            <v>2132</v>
          </cell>
        </row>
        <row r="1236">
          <cell r="B1236" t="str">
            <v>110206</v>
          </cell>
          <cell r="C1236">
            <v>1542</v>
          </cell>
          <cell r="D1236">
            <v>4216</v>
          </cell>
          <cell r="E1236">
            <v>5758</v>
          </cell>
          <cell r="F1236">
            <v>5758</v>
          </cell>
        </row>
        <row r="1237">
          <cell r="B1237" t="str">
            <v>110207</v>
          </cell>
          <cell r="C1237">
            <v>5764</v>
          </cell>
          <cell r="D1237">
            <v>6278</v>
          </cell>
          <cell r="E1237">
            <v>12042</v>
          </cell>
          <cell r="F1237">
            <v>12042</v>
          </cell>
        </row>
        <row r="1238">
          <cell r="B1238" t="str">
            <v>110208</v>
          </cell>
          <cell r="C1238">
            <v>82</v>
          </cell>
          <cell r="D1238">
            <v>22</v>
          </cell>
          <cell r="E1238">
            <v>104</v>
          </cell>
          <cell r="F1238">
            <v>104</v>
          </cell>
        </row>
        <row r="1239">
          <cell r="B1239" t="str">
            <v>110209</v>
          </cell>
          <cell r="C1239">
            <v>45</v>
          </cell>
          <cell r="D1239">
            <v>51</v>
          </cell>
          <cell r="E1239">
            <v>96</v>
          </cell>
          <cell r="F1239">
            <v>96</v>
          </cell>
        </row>
        <row r="1240">
          <cell r="B1240" t="str">
            <v>110210</v>
          </cell>
          <cell r="C1240">
            <v>1866</v>
          </cell>
          <cell r="D1240">
            <v>5134</v>
          </cell>
          <cell r="E1240">
            <v>7000</v>
          </cell>
          <cell r="F1240">
            <v>7000</v>
          </cell>
        </row>
        <row r="1241">
          <cell r="B1241" t="str">
            <v>110211</v>
          </cell>
          <cell r="C1241">
            <v>1136</v>
          </cell>
          <cell r="D1241">
            <v>45</v>
          </cell>
          <cell r="E1241">
            <v>1181</v>
          </cell>
          <cell r="F1241">
            <v>1181</v>
          </cell>
        </row>
        <row r="1242">
          <cell r="B1242" t="str">
            <v>110301</v>
          </cell>
          <cell r="C1242">
            <v>4171</v>
          </cell>
          <cell r="D1242">
            <v>442</v>
          </cell>
          <cell r="E1242">
            <v>4613</v>
          </cell>
          <cell r="F1242">
            <v>4613</v>
          </cell>
        </row>
        <row r="1243">
          <cell r="B1243" t="str">
            <v>110302</v>
          </cell>
          <cell r="C1243">
            <v>179</v>
          </cell>
          <cell r="D1243">
            <v>452</v>
          </cell>
          <cell r="E1243">
            <v>631</v>
          </cell>
          <cell r="F1243">
            <v>631</v>
          </cell>
        </row>
        <row r="1244">
          <cell r="B1244" t="str">
            <v>110303</v>
          </cell>
          <cell r="C1244">
            <v>753</v>
          </cell>
          <cell r="D1244">
            <v>141</v>
          </cell>
          <cell r="E1244">
            <v>894</v>
          </cell>
          <cell r="F1244">
            <v>894</v>
          </cell>
        </row>
        <row r="1245">
          <cell r="B1245" t="str">
            <v>110304</v>
          </cell>
          <cell r="C1245">
            <v>3202</v>
          </cell>
          <cell r="D1245">
            <v>444</v>
          </cell>
          <cell r="E1245">
            <v>3646</v>
          </cell>
          <cell r="F1245">
            <v>3646</v>
          </cell>
        </row>
        <row r="1246">
          <cell r="B1246" t="str">
            <v>110305</v>
          </cell>
          <cell r="C1246">
            <v>2903</v>
          </cell>
          <cell r="D1246">
            <v>271</v>
          </cell>
          <cell r="E1246">
            <v>3174</v>
          </cell>
          <cell r="F1246">
            <v>3174</v>
          </cell>
        </row>
        <row r="1247">
          <cell r="B1247" t="str">
            <v>110401</v>
          </cell>
          <cell r="C1247">
            <v>1422</v>
          </cell>
          <cell r="D1247">
            <v>681</v>
          </cell>
          <cell r="E1247">
            <v>2103</v>
          </cell>
          <cell r="F1247">
            <v>2103</v>
          </cell>
        </row>
        <row r="1248">
          <cell r="B1248" t="str">
            <v>110402</v>
          </cell>
          <cell r="C1248">
            <v>49</v>
          </cell>
          <cell r="D1248">
            <v>301</v>
          </cell>
          <cell r="E1248">
            <v>350</v>
          </cell>
          <cell r="F1248">
            <v>350</v>
          </cell>
        </row>
        <row r="1249">
          <cell r="B1249" t="str">
            <v>110403</v>
          </cell>
          <cell r="C1249">
            <v>541</v>
          </cell>
          <cell r="D1249">
            <v>280</v>
          </cell>
          <cell r="E1249">
            <v>821</v>
          </cell>
          <cell r="F1249">
            <v>821</v>
          </cell>
        </row>
        <row r="1250">
          <cell r="B1250" t="str">
            <v>110404</v>
          </cell>
          <cell r="C1250">
            <v>3</v>
          </cell>
          <cell r="D1250">
            <v>257</v>
          </cell>
          <cell r="E1250">
            <v>260</v>
          </cell>
          <cell r="F1250">
            <v>260</v>
          </cell>
        </row>
        <row r="1251">
          <cell r="B1251" t="str">
            <v>110405</v>
          </cell>
          <cell r="C1251">
            <v>82</v>
          </cell>
          <cell r="D1251">
            <v>4</v>
          </cell>
          <cell r="E1251">
            <v>86</v>
          </cell>
          <cell r="F1251">
            <v>86</v>
          </cell>
        </row>
        <row r="1252">
          <cell r="B1252" t="str">
            <v>110501</v>
          </cell>
          <cell r="C1252">
            <v>14218</v>
          </cell>
          <cell r="D1252">
            <v>2411</v>
          </cell>
          <cell r="E1252">
            <v>16629</v>
          </cell>
          <cell r="F1252">
            <v>16629</v>
          </cell>
        </row>
        <row r="1253">
          <cell r="B1253" t="str">
            <v>110502</v>
          </cell>
          <cell r="C1253">
            <v>226</v>
          </cell>
          <cell r="D1253">
            <v>107</v>
          </cell>
          <cell r="E1253">
            <v>333</v>
          </cell>
          <cell r="F1253">
            <v>333</v>
          </cell>
        </row>
        <row r="1254">
          <cell r="B1254" t="str">
            <v>110503</v>
          </cell>
          <cell r="C1254">
            <v>1008</v>
          </cell>
          <cell r="D1254">
            <v>451</v>
          </cell>
          <cell r="E1254">
            <v>1459</v>
          </cell>
          <cell r="F1254">
            <v>1459</v>
          </cell>
        </row>
        <row r="1255">
          <cell r="B1255" t="str">
            <v>110504</v>
          </cell>
          <cell r="C1255">
            <v>1877</v>
          </cell>
          <cell r="D1255">
            <v>1213</v>
          </cell>
          <cell r="E1255">
            <v>3090</v>
          </cell>
          <cell r="F1255">
            <v>3090</v>
          </cell>
        </row>
        <row r="1256">
          <cell r="B1256" t="str">
            <v>110505</v>
          </cell>
          <cell r="C1256">
            <v>999</v>
          </cell>
          <cell r="D1256">
            <v>346</v>
          </cell>
          <cell r="E1256">
            <v>1345</v>
          </cell>
          <cell r="F1256">
            <v>1345</v>
          </cell>
        </row>
        <row r="1257">
          <cell r="B1257" t="str">
            <v>110506</v>
          </cell>
          <cell r="C1257">
            <v>2948</v>
          </cell>
          <cell r="D1257">
            <v>268</v>
          </cell>
          <cell r="E1257">
            <v>3216</v>
          </cell>
          <cell r="F1257">
            <v>3216</v>
          </cell>
        </row>
        <row r="1258">
          <cell r="B1258" t="str">
            <v>110507</v>
          </cell>
          <cell r="C1258">
            <v>400</v>
          </cell>
          <cell r="D1258">
            <v>5721</v>
          </cell>
          <cell r="E1258">
            <v>6121</v>
          </cell>
          <cell r="F1258">
            <v>6121</v>
          </cell>
        </row>
        <row r="1259">
          <cell r="B1259" t="str">
            <v>110508</v>
          </cell>
          <cell r="C1259">
            <v>3964</v>
          </cell>
          <cell r="D1259">
            <v>440</v>
          </cell>
          <cell r="E1259">
            <v>4404</v>
          </cell>
          <cell r="F1259">
            <v>4405</v>
          </cell>
        </row>
        <row r="1260">
          <cell r="B1260" t="str">
            <v>120101</v>
          </cell>
          <cell r="C1260">
            <v>27885</v>
          </cell>
          <cell r="D1260">
            <v>2963</v>
          </cell>
          <cell r="E1260">
            <v>30848</v>
          </cell>
          <cell r="F1260">
            <v>30848</v>
          </cell>
        </row>
        <row r="1261">
          <cell r="B1261" t="str">
            <v>120104</v>
          </cell>
          <cell r="C1261">
            <v>241</v>
          </cell>
          <cell r="D1261">
            <v>2</v>
          </cell>
          <cell r="E1261">
            <v>243</v>
          </cell>
          <cell r="F1261">
            <v>243</v>
          </cell>
        </row>
        <row r="1262">
          <cell r="B1262" t="str">
            <v>120105</v>
          </cell>
          <cell r="C1262">
            <v>210</v>
          </cell>
          <cell r="D1262">
            <v>163</v>
          </cell>
          <cell r="E1262">
            <v>373</v>
          </cell>
          <cell r="F1262">
            <v>373</v>
          </cell>
        </row>
        <row r="1263">
          <cell r="B1263" t="str">
            <v>120106</v>
          </cell>
          <cell r="C1263">
            <v>263</v>
          </cell>
          <cell r="D1263">
            <v>5</v>
          </cell>
          <cell r="E1263">
            <v>268</v>
          </cell>
          <cell r="F1263">
            <v>268</v>
          </cell>
        </row>
        <row r="1264">
          <cell r="B1264" t="str">
            <v>120107</v>
          </cell>
          <cell r="C1264">
            <v>17481</v>
          </cell>
          <cell r="D1264">
            <v>3595</v>
          </cell>
          <cell r="E1264">
            <v>21076</v>
          </cell>
          <cell r="F1264">
            <v>21076</v>
          </cell>
        </row>
        <row r="1265">
          <cell r="B1265" t="str">
            <v>120108</v>
          </cell>
          <cell r="C1265">
            <v>370</v>
          </cell>
          <cell r="D1265">
            <v>38</v>
          </cell>
          <cell r="E1265">
            <v>408</v>
          </cell>
          <cell r="F1265">
            <v>408</v>
          </cell>
        </row>
        <row r="1266">
          <cell r="B1266" t="str">
            <v>120111</v>
          </cell>
          <cell r="C1266">
            <v>421</v>
          </cell>
          <cell r="D1266">
            <v>58</v>
          </cell>
          <cell r="E1266">
            <v>479</v>
          </cell>
          <cell r="F1266">
            <v>479</v>
          </cell>
        </row>
        <row r="1267">
          <cell r="B1267" t="str">
            <v>120112</v>
          </cell>
          <cell r="C1267">
            <v>296</v>
          </cell>
          <cell r="D1267">
            <v>44</v>
          </cell>
          <cell r="E1267">
            <v>340</v>
          </cell>
          <cell r="F1267">
            <v>340</v>
          </cell>
        </row>
        <row r="1268">
          <cell r="B1268" t="str">
            <v>120113</v>
          </cell>
          <cell r="C1268">
            <v>139</v>
          </cell>
          <cell r="D1268">
            <v>111</v>
          </cell>
          <cell r="E1268">
            <v>250</v>
          </cell>
          <cell r="F1268">
            <v>250</v>
          </cell>
        </row>
        <row r="1269">
          <cell r="B1269" t="str">
            <v>120114</v>
          </cell>
          <cell r="C1269">
            <v>35936</v>
          </cell>
          <cell r="D1269">
            <v>3155</v>
          </cell>
          <cell r="E1269">
            <v>39091</v>
          </cell>
          <cell r="F1269">
            <v>39091</v>
          </cell>
        </row>
        <row r="1270">
          <cell r="B1270" t="str">
            <v>120116</v>
          </cell>
          <cell r="C1270">
            <v>301</v>
          </cell>
          <cell r="D1270">
            <v>62</v>
          </cell>
          <cell r="E1270">
            <v>363</v>
          </cell>
          <cell r="F1270">
            <v>363</v>
          </cell>
        </row>
        <row r="1271">
          <cell r="B1271" t="str">
            <v>120117</v>
          </cell>
          <cell r="C1271">
            <v>1106</v>
          </cell>
          <cell r="D1271">
            <v>182</v>
          </cell>
          <cell r="E1271">
            <v>1288</v>
          </cell>
          <cell r="F1271">
            <v>1288</v>
          </cell>
        </row>
        <row r="1272">
          <cell r="B1272" t="str">
            <v>120119</v>
          </cell>
          <cell r="C1272">
            <v>2015</v>
          </cell>
          <cell r="D1272">
            <v>2429</v>
          </cell>
          <cell r="E1272">
            <v>4444</v>
          </cell>
          <cell r="F1272">
            <v>4444</v>
          </cell>
        </row>
        <row r="1273">
          <cell r="B1273" t="str">
            <v>120120</v>
          </cell>
          <cell r="C1273">
            <v>217</v>
          </cell>
          <cell r="D1273">
            <v>23</v>
          </cell>
          <cell r="E1273">
            <v>240</v>
          </cell>
          <cell r="F1273">
            <v>240</v>
          </cell>
        </row>
        <row r="1274">
          <cell r="B1274" t="str">
            <v>120121</v>
          </cell>
          <cell r="C1274">
            <v>1792</v>
          </cell>
          <cell r="D1274">
            <v>493</v>
          </cell>
          <cell r="E1274">
            <v>2285</v>
          </cell>
          <cell r="F1274">
            <v>2285</v>
          </cell>
        </row>
        <row r="1275">
          <cell r="B1275" t="str">
            <v>120122</v>
          </cell>
          <cell r="C1275">
            <v>562</v>
          </cell>
          <cell r="D1275">
            <v>27</v>
          </cell>
          <cell r="E1275">
            <v>589</v>
          </cell>
          <cell r="F1275">
            <v>589</v>
          </cell>
        </row>
        <row r="1276">
          <cell r="B1276" t="str">
            <v>120124</v>
          </cell>
          <cell r="C1276">
            <v>1366</v>
          </cell>
          <cell r="D1276">
            <v>90</v>
          </cell>
          <cell r="E1276">
            <v>1456</v>
          </cell>
          <cell r="F1276">
            <v>1456</v>
          </cell>
        </row>
        <row r="1277">
          <cell r="B1277" t="str">
            <v>120125</v>
          </cell>
          <cell r="C1277">
            <v>408</v>
          </cell>
          <cell r="D1277">
            <v>4082</v>
          </cell>
          <cell r="E1277">
            <v>4490</v>
          </cell>
          <cell r="F1277">
            <v>4490</v>
          </cell>
        </row>
        <row r="1278">
          <cell r="B1278" t="str">
            <v>120126</v>
          </cell>
          <cell r="C1278">
            <v>930</v>
          </cell>
          <cell r="D1278">
            <v>171</v>
          </cell>
          <cell r="E1278">
            <v>1101</v>
          </cell>
          <cell r="F1278">
            <v>1101</v>
          </cell>
        </row>
        <row r="1279">
          <cell r="B1279" t="str">
            <v>120127</v>
          </cell>
          <cell r="C1279">
            <v>464</v>
          </cell>
          <cell r="D1279">
            <v>19</v>
          </cell>
          <cell r="E1279">
            <v>483</v>
          </cell>
          <cell r="F1279">
            <v>483</v>
          </cell>
        </row>
        <row r="1280">
          <cell r="B1280" t="str">
            <v>120128</v>
          </cell>
          <cell r="C1280">
            <v>939</v>
          </cell>
          <cell r="D1280">
            <v>48</v>
          </cell>
          <cell r="E1280">
            <v>987</v>
          </cell>
          <cell r="F1280">
            <v>987</v>
          </cell>
        </row>
        <row r="1281">
          <cell r="B1281" t="str">
            <v>120129</v>
          </cell>
          <cell r="C1281">
            <v>2618</v>
          </cell>
          <cell r="D1281">
            <v>458</v>
          </cell>
          <cell r="E1281">
            <v>3076</v>
          </cell>
          <cell r="F1281">
            <v>3076</v>
          </cell>
        </row>
        <row r="1282">
          <cell r="B1282" t="str">
            <v>120130</v>
          </cell>
          <cell r="C1282">
            <v>2416</v>
          </cell>
          <cell r="D1282">
            <v>222</v>
          </cell>
          <cell r="E1282">
            <v>2638</v>
          </cell>
          <cell r="F1282">
            <v>2638</v>
          </cell>
        </row>
        <row r="1283">
          <cell r="B1283" t="str">
            <v>120132</v>
          </cell>
          <cell r="C1283">
            <v>385</v>
          </cell>
          <cell r="D1283">
            <v>878</v>
          </cell>
          <cell r="E1283">
            <v>1263</v>
          </cell>
          <cell r="F1283">
            <v>1263</v>
          </cell>
        </row>
        <row r="1284">
          <cell r="B1284" t="str">
            <v>120133</v>
          </cell>
          <cell r="C1284">
            <v>3304</v>
          </cell>
          <cell r="D1284">
            <v>1790</v>
          </cell>
          <cell r="E1284">
            <v>5094</v>
          </cell>
          <cell r="F1284">
            <v>5094</v>
          </cell>
        </row>
        <row r="1285">
          <cell r="B1285" t="str">
            <v>120134</v>
          </cell>
          <cell r="C1285">
            <v>3599</v>
          </cell>
          <cell r="D1285">
            <v>304</v>
          </cell>
          <cell r="E1285">
            <v>3903</v>
          </cell>
          <cell r="F1285">
            <v>3903</v>
          </cell>
        </row>
        <row r="1286">
          <cell r="B1286" t="str">
            <v>120135</v>
          </cell>
          <cell r="C1286">
            <v>272</v>
          </cell>
          <cell r="D1286">
            <v>7</v>
          </cell>
          <cell r="E1286">
            <v>279</v>
          </cell>
          <cell r="F1286">
            <v>279</v>
          </cell>
        </row>
        <row r="1287">
          <cell r="B1287" t="str">
            <v>120136</v>
          </cell>
          <cell r="C1287">
            <v>551</v>
          </cell>
          <cell r="D1287">
            <v>75</v>
          </cell>
          <cell r="E1287">
            <v>626</v>
          </cell>
          <cell r="F1287">
            <v>626</v>
          </cell>
        </row>
        <row r="1288">
          <cell r="B1288" t="str">
            <v>120201</v>
          </cell>
          <cell r="C1288">
            <v>3512</v>
          </cell>
          <cell r="D1288">
            <v>111</v>
          </cell>
          <cell r="E1288">
            <v>3623</v>
          </cell>
          <cell r="F1288">
            <v>3623</v>
          </cell>
        </row>
        <row r="1289">
          <cell r="B1289" t="str">
            <v>120202</v>
          </cell>
          <cell r="C1289">
            <v>519</v>
          </cell>
          <cell r="D1289">
            <v>15</v>
          </cell>
          <cell r="E1289">
            <v>534</v>
          </cell>
          <cell r="F1289">
            <v>534</v>
          </cell>
        </row>
        <row r="1290">
          <cell r="B1290" t="str">
            <v>120203</v>
          </cell>
          <cell r="C1290">
            <v>492</v>
          </cell>
          <cell r="D1290">
            <v>70</v>
          </cell>
          <cell r="E1290">
            <v>562</v>
          </cell>
          <cell r="F1290">
            <v>562</v>
          </cell>
        </row>
        <row r="1291">
          <cell r="B1291" t="str">
            <v>120204</v>
          </cell>
          <cell r="C1291">
            <v>560</v>
          </cell>
          <cell r="D1291">
            <v>101</v>
          </cell>
          <cell r="E1291">
            <v>661</v>
          </cell>
          <cell r="F1291">
            <v>661</v>
          </cell>
        </row>
        <row r="1292">
          <cell r="B1292" t="str">
            <v>120205</v>
          </cell>
          <cell r="C1292">
            <v>344</v>
          </cell>
          <cell r="D1292">
            <v>58</v>
          </cell>
          <cell r="E1292">
            <v>402</v>
          </cell>
          <cell r="F1292">
            <v>402</v>
          </cell>
        </row>
        <row r="1293">
          <cell r="B1293" t="str">
            <v>120206</v>
          </cell>
          <cell r="C1293">
            <v>1083</v>
          </cell>
          <cell r="D1293">
            <v>52</v>
          </cell>
          <cell r="E1293">
            <v>1135</v>
          </cell>
          <cell r="F1293">
            <v>1135</v>
          </cell>
        </row>
        <row r="1294">
          <cell r="B1294" t="str">
            <v>120207</v>
          </cell>
          <cell r="C1294">
            <v>147</v>
          </cell>
          <cell r="D1294">
            <v>122</v>
          </cell>
          <cell r="E1294">
            <v>269</v>
          </cell>
          <cell r="F1294">
            <v>269</v>
          </cell>
        </row>
        <row r="1295">
          <cell r="B1295" t="str">
            <v>120208</v>
          </cell>
          <cell r="C1295">
            <v>427</v>
          </cell>
          <cell r="D1295">
            <v>7</v>
          </cell>
          <cell r="E1295">
            <v>434</v>
          </cell>
          <cell r="F1295">
            <v>434</v>
          </cell>
        </row>
        <row r="1296">
          <cell r="B1296" t="str">
            <v>120209</v>
          </cell>
          <cell r="C1296">
            <v>168</v>
          </cell>
          <cell r="D1296">
            <v>16</v>
          </cell>
          <cell r="E1296">
            <v>184</v>
          </cell>
          <cell r="F1296">
            <v>184</v>
          </cell>
        </row>
        <row r="1297">
          <cell r="B1297" t="str">
            <v>120210</v>
          </cell>
          <cell r="C1297">
            <v>1167</v>
          </cell>
          <cell r="D1297">
            <v>117</v>
          </cell>
          <cell r="E1297">
            <v>1284</v>
          </cell>
          <cell r="F1297">
            <v>1284</v>
          </cell>
        </row>
        <row r="1298">
          <cell r="B1298" t="str">
            <v>120211</v>
          </cell>
          <cell r="C1298">
            <v>205</v>
          </cell>
          <cell r="D1298">
            <v>130</v>
          </cell>
          <cell r="E1298">
            <v>335</v>
          </cell>
          <cell r="F1298">
            <v>335</v>
          </cell>
        </row>
        <row r="1299">
          <cell r="B1299" t="str">
            <v>120212</v>
          </cell>
          <cell r="C1299">
            <v>387</v>
          </cell>
          <cell r="D1299">
            <v>96</v>
          </cell>
          <cell r="E1299">
            <v>483</v>
          </cell>
          <cell r="F1299">
            <v>483</v>
          </cell>
        </row>
        <row r="1300">
          <cell r="B1300" t="str">
            <v>120213</v>
          </cell>
          <cell r="C1300">
            <v>985</v>
          </cell>
          <cell r="D1300">
            <v>170</v>
          </cell>
          <cell r="E1300">
            <v>1155</v>
          </cell>
          <cell r="F1300">
            <v>1155</v>
          </cell>
        </row>
        <row r="1301">
          <cell r="B1301" t="str">
            <v>120214</v>
          </cell>
          <cell r="C1301">
            <v>879</v>
          </cell>
          <cell r="D1301">
            <v>291</v>
          </cell>
          <cell r="E1301">
            <v>1170</v>
          </cell>
          <cell r="F1301">
            <v>1170</v>
          </cell>
        </row>
        <row r="1302">
          <cell r="B1302" t="str">
            <v>120215</v>
          </cell>
          <cell r="C1302">
            <v>528</v>
          </cell>
          <cell r="D1302">
            <v>42</v>
          </cell>
          <cell r="E1302">
            <v>570</v>
          </cell>
          <cell r="F1302">
            <v>570</v>
          </cell>
        </row>
        <row r="1303">
          <cell r="B1303" t="str">
            <v>120301</v>
          </cell>
          <cell r="C1303">
            <v>6129</v>
          </cell>
          <cell r="D1303">
            <v>157</v>
          </cell>
          <cell r="E1303">
            <v>6286</v>
          </cell>
          <cell r="F1303">
            <v>6286</v>
          </cell>
        </row>
        <row r="1304">
          <cell r="B1304" t="str">
            <v>120302</v>
          </cell>
          <cell r="C1304">
            <v>8220</v>
          </cell>
          <cell r="D1304">
            <v>1221</v>
          </cell>
          <cell r="E1304">
            <v>9441</v>
          </cell>
          <cell r="F1304">
            <v>9441</v>
          </cell>
        </row>
        <row r="1305">
          <cell r="B1305" t="str">
            <v>120303</v>
          </cell>
          <cell r="C1305">
            <v>5361</v>
          </cell>
          <cell r="D1305">
            <v>374</v>
          </cell>
          <cell r="E1305">
            <v>5735</v>
          </cell>
          <cell r="F1305">
            <v>5735</v>
          </cell>
        </row>
        <row r="1306">
          <cell r="B1306" t="str">
            <v>120304</v>
          </cell>
          <cell r="C1306">
            <v>695</v>
          </cell>
          <cell r="D1306">
            <v>46</v>
          </cell>
          <cell r="E1306">
            <v>741</v>
          </cell>
          <cell r="F1306">
            <v>741</v>
          </cell>
        </row>
        <row r="1307">
          <cell r="B1307" t="str">
            <v>120305</v>
          </cell>
          <cell r="C1307">
            <v>5198</v>
          </cell>
          <cell r="D1307">
            <v>657</v>
          </cell>
          <cell r="E1307">
            <v>5855</v>
          </cell>
          <cell r="F1307">
            <v>5855</v>
          </cell>
        </row>
        <row r="1308">
          <cell r="B1308" t="str">
            <v>120306</v>
          </cell>
          <cell r="C1308">
            <v>315</v>
          </cell>
          <cell r="D1308">
            <v>7</v>
          </cell>
          <cell r="E1308">
            <v>322</v>
          </cell>
          <cell r="F1308">
            <v>322</v>
          </cell>
        </row>
        <row r="1309">
          <cell r="B1309" t="str">
            <v>120401</v>
          </cell>
          <cell r="C1309">
            <v>4150</v>
          </cell>
          <cell r="D1309">
            <v>196</v>
          </cell>
          <cell r="E1309">
            <v>4346</v>
          </cell>
          <cell r="F1309">
            <v>4346</v>
          </cell>
        </row>
        <row r="1310">
          <cell r="B1310" t="str">
            <v>120402</v>
          </cell>
          <cell r="C1310">
            <v>1511</v>
          </cell>
          <cell r="D1310">
            <v>118</v>
          </cell>
          <cell r="E1310">
            <v>1629</v>
          </cell>
          <cell r="F1310">
            <v>1629</v>
          </cell>
        </row>
        <row r="1311">
          <cell r="B1311" t="str">
            <v>120403</v>
          </cell>
          <cell r="C1311">
            <v>980</v>
          </cell>
          <cell r="D1311">
            <v>95</v>
          </cell>
          <cell r="E1311">
            <v>1075</v>
          </cell>
          <cell r="F1311">
            <v>1075</v>
          </cell>
        </row>
        <row r="1312">
          <cell r="B1312" t="str">
            <v>120404</v>
          </cell>
          <cell r="C1312">
            <v>284</v>
          </cell>
          <cell r="D1312">
            <v>21</v>
          </cell>
          <cell r="E1312">
            <v>305</v>
          </cell>
          <cell r="F1312">
            <v>305</v>
          </cell>
        </row>
        <row r="1313">
          <cell r="B1313" t="str">
            <v>120405</v>
          </cell>
          <cell r="C1313">
            <v>18</v>
          </cell>
          <cell r="D1313">
            <v>4</v>
          </cell>
          <cell r="E1313">
            <v>22</v>
          </cell>
          <cell r="F1313">
            <v>22</v>
          </cell>
        </row>
        <row r="1314">
          <cell r="B1314" t="str">
            <v>120406</v>
          </cell>
          <cell r="C1314">
            <v>199</v>
          </cell>
          <cell r="D1314">
            <v>5</v>
          </cell>
          <cell r="E1314">
            <v>204</v>
          </cell>
          <cell r="F1314">
            <v>204</v>
          </cell>
        </row>
        <row r="1315">
          <cell r="B1315" t="str">
            <v>120407</v>
          </cell>
          <cell r="C1315">
            <v>400</v>
          </cell>
          <cell r="D1315">
            <v>316</v>
          </cell>
          <cell r="E1315">
            <v>716</v>
          </cell>
          <cell r="F1315">
            <v>716</v>
          </cell>
        </row>
        <row r="1316">
          <cell r="B1316" t="str">
            <v>120408</v>
          </cell>
          <cell r="C1316">
            <v>382</v>
          </cell>
          <cell r="D1316">
            <v>88</v>
          </cell>
          <cell r="E1316">
            <v>470</v>
          </cell>
          <cell r="F1316">
            <v>470</v>
          </cell>
        </row>
        <row r="1317">
          <cell r="B1317" t="str">
            <v>120409</v>
          </cell>
          <cell r="C1317">
            <v>306</v>
          </cell>
          <cell r="D1317">
            <v>5</v>
          </cell>
          <cell r="E1317">
            <v>311</v>
          </cell>
          <cell r="F1317">
            <v>311</v>
          </cell>
        </row>
        <row r="1318">
          <cell r="B1318" t="str">
            <v>120410</v>
          </cell>
          <cell r="C1318">
            <v>494</v>
          </cell>
          <cell r="D1318">
            <v>35</v>
          </cell>
          <cell r="E1318">
            <v>529</v>
          </cell>
          <cell r="F1318">
            <v>529</v>
          </cell>
        </row>
        <row r="1319">
          <cell r="B1319" t="str">
            <v>120411</v>
          </cell>
          <cell r="C1319">
            <v>166</v>
          </cell>
          <cell r="D1319">
            <v>15</v>
          </cell>
          <cell r="E1319">
            <v>181</v>
          </cell>
          <cell r="F1319">
            <v>181</v>
          </cell>
        </row>
        <row r="1320">
          <cell r="B1320" t="str">
            <v>120412</v>
          </cell>
          <cell r="C1320">
            <v>120</v>
          </cell>
          <cell r="D1320">
            <v>94</v>
          </cell>
          <cell r="E1320">
            <v>214</v>
          </cell>
          <cell r="F1320">
            <v>214</v>
          </cell>
        </row>
        <row r="1321">
          <cell r="B1321" t="str">
            <v>120413</v>
          </cell>
          <cell r="C1321">
            <v>119</v>
          </cell>
          <cell r="D1321">
            <v>337</v>
          </cell>
          <cell r="E1321">
            <v>456</v>
          </cell>
          <cell r="F1321">
            <v>456</v>
          </cell>
        </row>
        <row r="1322">
          <cell r="B1322" t="str">
            <v>120414</v>
          </cell>
          <cell r="C1322">
            <v>279</v>
          </cell>
          <cell r="D1322">
            <v>50</v>
          </cell>
          <cell r="E1322">
            <v>329</v>
          </cell>
          <cell r="F1322">
            <v>329</v>
          </cell>
        </row>
        <row r="1323">
          <cell r="B1323" t="str">
            <v>120415</v>
          </cell>
          <cell r="C1323">
            <v>219</v>
          </cell>
          <cell r="D1323">
            <v>183</v>
          </cell>
          <cell r="E1323">
            <v>402</v>
          </cell>
          <cell r="F1323">
            <v>402</v>
          </cell>
        </row>
        <row r="1324">
          <cell r="B1324" t="str">
            <v>120416</v>
          </cell>
          <cell r="C1324">
            <v>373</v>
          </cell>
          <cell r="D1324">
            <v>123</v>
          </cell>
          <cell r="E1324">
            <v>496</v>
          </cell>
          <cell r="F1324">
            <v>496</v>
          </cell>
        </row>
        <row r="1325">
          <cell r="B1325" t="str">
            <v>120417</v>
          </cell>
          <cell r="C1325">
            <v>0</v>
          </cell>
          <cell r="D1325">
            <v>1</v>
          </cell>
          <cell r="E1325">
            <v>1</v>
          </cell>
          <cell r="F1325">
            <v>1</v>
          </cell>
        </row>
        <row r="1326">
          <cell r="B1326" t="str">
            <v>120418</v>
          </cell>
          <cell r="C1326">
            <v>381</v>
          </cell>
          <cell r="D1326">
            <v>22</v>
          </cell>
          <cell r="E1326">
            <v>403</v>
          </cell>
          <cell r="F1326">
            <v>403</v>
          </cell>
        </row>
        <row r="1327">
          <cell r="B1327" t="str">
            <v>120419</v>
          </cell>
          <cell r="C1327">
            <v>305</v>
          </cell>
          <cell r="D1327">
            <v>56</v>
          </cell>
          <cell r="E1327">
            <v>361</v>
          </cell>
          <cell r="F1327">
            <v>361</v>
          </cell>
        </row>
        <row r="1328">
          <cell r="B1328" t="str">
            <v>120420</v>
          </cell>
          <cell r="C1328">
            <v>152</v>
          </cell>
          <cell r="D1328">
            <v>137</v>
          </cell>
          <cell r="E1328">
            <v>289</v>
          </cell>
          <cell r="F1328">
            <v>289</v>
          </cell>
        </row>
        <row r="1329">
          <cell r="B1329" t="str">
            <v>120421</v>
          </cell>
          <cell r="C1329">
            <v>659</v>
          </cell>
          <cell r="D1329">
            <v>18</v>
          </cell>
          <cell r="E1329">
            <v>677</v>
          </cell>
          <cell r="F1329">
            <v>677</v>
          </cell>
        </row>
        <row r="1330">
          <cell r="B1330" t="str">
            <v>120422</v>
          </cell>
          <cell r="C1330">
            <v>197</v>
          </cell>
          <cell r="D1330">
            <v>56</v>
          </cell>
          <cell r="E1330">
            <v>253</v>
          </cell>
          <cell r="F1330">
            <v>253</v>
          </cell>
        </row>
        <row r="1331">
          <cell r="B1331" t="str">
            <v>120423</v>
          </cell>
          <cell r="C1331">
            <v>416</v>
          </cell>
          <cell r="D1331">
            <v>18</v>
          </cell>
          <cell r="E1331">
            <v>434</v>
          </cell>
          <cell r="F1331">
            <v>434</v>
          </cell>
        </row>
        <row r="1332">
          <cell r="B1332" t="str">
            <v>120424</v>
          </cell>
          <cell r="C1332">
            <v>261</v>
          </cell>
          <cell r="D1332">
            <v>77</v>
          </cell>
          <cell r="E1332">
            <v>338</v>
          </cell>
          <cell r="F1332">
            <v>338</v>
          </cell>
        </row>
        <row r="1333">
          <cell r="B1333" t="str">
            <v>120425</v>
          </cell>
          <cell r="C1333">
            <v>315</v>
          </cell>
          <cell r="D1333">
            <v>21</v>
          </cell>
          <cell r="E1333">
            <v>336</v>
          </cell>
          <cell r="F1333">
            <v>336</v>
          </cell>
        </row>
        <row r="1334">
          <cell r="B1334" t="str">
            <v>120426</v>
          </cell>
          <cell r="C1334">
            <v>106</v>
          </cell>
          <cell r="D1334">
            <v>0</v>
          </cell>
          <cell r="E1334">
            <v>106</v>
          </cell>
          <cell r="F1334">
            <v>106</v>
          </cell>
        </row>
        <row r="1335">
          <cell r="B1335" t="str">
            <v>120427</v>
          </cell>
          <cell r="C1335">
            <v>290</v>
          </cell>
          <cell r="D1335">
            <v>23</v>
          </cell>
          <cell r="E1335">
            <v>313</v>
          </cell>
          <cell r="F1335">
            <v>313</v>
          </cell>
        </row>
        <row r="1336">
          <cell r="B1336" t="str">
            <v>120428</v>
          </cell>
          <cell r="C1336">
            <v>302</v>
          </cell>
          <cell r="D1336">
            <v>324</v>
          </cell>
          <cell r="E1336">
            <v>626</v>
          </cell>
          <cell r="F1336">
            <v>626</v>
          </cell>
        </row>
        <row r="1337">
          <cell r="B1337" t="str">
            <v>120429</v>
          </cell>
          <cell r="C1337">
            <v>101</v>
          </cell>
          <cell r="D1337">
            <v>12</v>
          </cell>
          <cell r="E1337">
            <v>113</v>
          </cell>
          <cell r="F1337">
            <v>113</v>
          </cell>
        </row>
        <row r="1338">
          <cell r="B1338" t="str">
            <v>120430</v>
          </cell>
          <cell r="C1338">
            <v>731</v>
          </cell>
          <cell r="D1338">
            <v>40</v>
          </cell>
          <cell r="E1338">
            <v>771</v>
          </cell>
          <cell r="F1338">
            <v>771</v>
          </cell>
        </row>
        <row r="1339">
          <cell r="B1339" t="str">
            <v>120431</v>
          </cell>
          <cell r="C1339">
            <v>919</v>
          </cell>
          <cell r="D1339">
            <v>139</v>
          </cell>
          <cell r="E1339">
            <v>1058</v>
          </cell>
          <cell r="F1339">
            <v>1058</v>
          </cell>
        </row>
        <row r="1340">
          <cell r="B1340" t="str">
            <v>120432</v>
          </cell>
          <cell r="C1340">
            <v>203</v>
          </cell>
          <cell r="D1340">
            <v>86</v>
          </cell>
          <cell r="E1340">
            <v>289</v>
          </cell>
          <cell r="F1340">
            <v>289</v>
          </cell>
        </row>
        <row r="1341">
          <cell r="B1341" t="str">
            <v>120433</v>
          </cell>
          <cell r="C1341">
            <v>283</v>
          </cell>
          <cell r="D1341">
            <v>25</v>
          </cell>
          <cell r="E1341">
            <v>308</v>
          </cell>
          <cell r="F1341">
            <v>308</v>
          </cell>
        </row>
        <row r="1342">
          <cell r="B1342" t="str">
            <v>120434</v>
          </cell>
          <cell r="C1342">
            <v>2153</v>
          </cell>
          <cell r="D1342">
            <v>68</v>
          </cell>
          <cell r="E1342">
            <v>2221</v>
          </cell>
          <cell r="F1342">
            <v>2221</v>
          </cell>
        </row>
        <row r="1343">
          <cell r="B1343" t="str">
            <v>120501</v>
          </cell>
          <cell r="C1343">
            <v>2889</v>
          </cell>
          <cell r="D1343">
            <v>145</v>
          </cell>
          <cell r="E1343">
            <v>3034</v>
          </cell>
          <cell r="F1343">
            <v>3034</v>
          </cell>
        </row>
        <row r="1344">
          <cell r="B1344" t="str">
            <v>120502</v>
          </cell>
          <cell r="C1344">
            <v>1558</v>
          </cell>
          <cell r="D1344">
            <v>118</v>
          </cell>
          <cell r="E1344">
            <v>1676</v>
          </cell>
          <cell r="F1344">
            <v>1676</v>
          </cell>
        </row>
        <row r="1345">
          <cell r="B1345" t="str">
            <v>120503</v>
          </cell>
          <cell r="C1345">
            <v>186</v>
          </cell>
          <cell r="D1345">
            <v>27</v>
          </cell>
          <cell r="E1345">
            <v>213</v>
          </cell>
          <cell r="F1345">
            <v>213</v>
          </cell>
        </row>
        <row r="1346">
          <cell r="B1346" t="str">
            <v>120504</v>
          </cell>
          <cell r="C1346">
            <v>963</v>
          </cell>
          <cell r="D1346">
            <v>76</v>
          </cell>
          <cell r="E1346">
            <v>1039</v>
          </cell>
          <cell r="F1346">
            <v>1039</v>
          </cell>
        </row>
        <row r="1347">
          <cell r="B1347" t="str">
            <v>120601</v>
          </cell>
          <cell r="C1347">
            <v>5477</v>
          </cell>
          <cell r="D1347">
            <v>1058</v>
          </cell>
          <cell r="E1347">
            <v>6535</v>
          </cell>
          <cell r="F1347">
            <v>6535</v>
          </cell>
        </row>
        <row r="1348">
          <cell r="B1348" t="str">
            <v>120602</v>
          </cell>
          <cell r="C1348">
            <v>28</v>
          </cell>
          <cell r="D1348">
            <v>0</v>
          </cell>
          <cell r="E1348">
            <v>28</v>
          </cell>
          <cell r="F1348">
            <v>28</v>
          </cell>
        </row>
        <row r="1349">
          <cell r="B1349" t="str">
            <v>120603</v>
          </cell>
          <cell r="C1349">
            <v>928</v>
          </cell>
          <cell r="D1349">
            <v>144</v>
          </cell>
          <cell r="E1349">
            <v>1072</v>
          </cell>
          <cell r="F1349">
            <v>1072</v>
          </cell>
        </row>
        <row r="1350">
          <cell r="B1350" t="str">
            <v>120604</v>
          </cell>
          <cell r="C1350">
            <v>3205</v>
          </cell>
          <cell r="D1350">
            <v>582</v>
          </cell>
          <cell r="E1350">
            <v>3787</v>
          </cell>
          <cell r="F1350">
            <v>3787</v>
          </cell>
        </row>
        <row r="1351">
          <cell r="B1351" t="str">
            <v>120605</v>
          </cell>
          <cell r="C1351">
            <v>505</v>
          </cell>
          <cell r="D1351">
            <v>37</v>
          </cell>
          <cell r="E1351">
            <v>542</v>
          </cell>
          <cell r="F1351">
            <v>542</v>
          </cell>
        </row>
        <row r="1352">
          <cell r="B1352" t="str">
            <v>120606</v>
          </cell>
          <cell r="C1352">
            <v>7008</v>
          </cell>
          <cell r="D1352">
            <v>418</v>
          </cell>
          <cell r="E1352">
            <v>7426</v>
          </cell>
          <cell r="F1352">
            <v>7426</v>
          </cell>
        </row>
        <row r="1353">
          <cell r="B1353" t="str">
            <v>120607</v>
          </cell>
          <cell r="C1353">
            <v>2590</v>
          </cell>
          <cell r="D1353">
            <v>307</v>
          </cell>
          <cell r="E1353">
            <v>2897</v>
          </cell>
          <cell r="F1353">
            <v>2897</v>
          </cell>
        </row>
        <row r="1354">
          <cell r="B1354" t="str">
            <v>120608</v>
          </cell>
          <cell r="C1354">
            <v>431</v>
          </cell>
          <cell r="D1354">
            <v>194</v>
          </cell>
          <cell r="E1354">
            <v>625</v>
          </cell>
          <cell r="F1354">
            <v>625</v>
          </cell>
        </row>
        <row r="1355">
          <cell r="B1355" t="str">
            <v>120609</v>
          </cell>
          <cell r="C1355">
            <v>262</v>
          </cell>
          <cell r="D1355">
            <v>34</v>
          </cell>
          <cell r="E1355">
            <v>296</v>
          </cell>
          <cell r="F1355">
            <v>296</v>
          </cell>
        </row>
        <row r="1356">
          <cell r="B1356" t="str">
            <v>120701</v>
          </cell>
          <cell r="C1356">
            <v>9601</v>
          </cell>
          <cell r="D1356">
            <v>1201</v>
          </cell>
          <cell r="E1356">
            <v>10802</v>
          </cell>
          <cell r="F1356">
            <v>10802</v>
          </cell>
        </row>
        <row r="1357">
          <cell r="B1357" t="str">
            <v>120702</v>
          </cell>
          <cell r="C1357">
            <v>1930</v>
          </cell>
          <cell r="D1357">
            <v>496</v>
          </cell>
          <cell r="E1357">
            <v>2426</v>
          </cell>
          <cell r="F1357">
            <v>2426</v>
          </cell>
        </row>
        <row r="1358">
          <cell r="B1358" t="str">
            <v>120703</v>
          </cell>
          <cell r="C1358">
            <v>359</v>
          </cell>
          <cell r="D1358">
            <v>12</v>
          </cell>
          <cell r="E1358">
            <v>371</v>
          </cell>
          <cell r="F1358">
            <v>371</v>
          </cell>
        </row>
        <row r="1359">
          <cell r="B1359" t="str">
            <v>120704</v>
          </cell>
          <cell r="C1359">
            <v>2218</v>
          </cell>
          <cell r="D1359">
            <v>283</v>
          </cell>
          <cell r="E1359">
            <v>2501</v>
          </cell>
          <cell r="F1359">
            <v>2501</v>
          </cell>
        </row>
        <row r="1360">
          <cell r="B1360" t="str">
            <v>120705</v>
          </cell>
          <cell r="C1360">
            <v>151</v>
          </cell>
          <cell r="D1360">
            <v>114</v>
          </cell>
          <cell r="E1360">
            <v>265</v>
          </cell>
          <cell r="F1360">
            <v>265</v>
          </cell>
        </row>
        <row r="1361">
          <cell r="B1361" t="str">
            <v>120706</v>
          </cell>
          <cell r="C1361">
            <v>1219</v>
          </cell>
          <cell r="D1361">
            <v>74</v>
          </cell>
          <cell r="E1361">
            <v>1293</v>
          </cell>
          <cell r="F1361">
            <v>1293</v>
          </cell>
        </row>
        <row r="1362">
          <cell r="B1362" t="str">
            <v>120707</v>
          </cell>
          <cell r="C1362">
            <v>739</v>
          </cell>
          <cell r="D1362">
            <v>5</v>
          </cell>
          <cell r="E1362">
            <v>744</v>
          </cell>
          <cell r="F1362">
            <v>744</v>
          </cell>
        </row>
        <row r="1363">
          <cell r="B1363" t="str">
            <v>120708</v>
          </cell>
          <cell r="C1363">
            <v>758</v>
          </cell>
          <cell r="D1363">
            <v>98</v>
          </cell>
          <cell r="E1363">
            <v>856</v>
          </cell>
          <cell r="F1363">
            <v>856</v>
          </cell>
        </row>
        <row r="1364">
          <cell r="B1364" t="str">
            <v>120709</v>
          </cell>
          <cell r="C1364">
            <v>974</v>
          </cell>
          <cell r="D1364">
            <v>135</v>
          </cell>
          <cell r="E1364">
            <v>1109</v>
          </cell>
          <cell r="F1364">
            <v>1109</v>
          </cell>
        </row>
        <row r="1365">
          <cell r="B1365" t="str">
            <v>120801</v>
          </cell>
          <cell r="C1365">
            <v>3100</v>
          </cell>
          <cell r="D1365">
            <v>673</v>
          </cell>
          <cell r="E1365">
            <v>3773</v>
          </cell>
          <cell r="F1365">
            <v>3773</v>
          </cell>
        </row>
        <row r="1366">
          <cell r="B1366" t="str">
            <v>120802</v>
          </cell>
          <cell r="C1366">
            <v>162</v>
          </cell>
          <cell r="D1366">
            <v>11</v>
          </cell>
          <cell r="E1366">
            <v>173</v>
          </cell>
          <cell r="F1366">
            <v>173</v>
          </cell>
        </row>
        <row r="1367">
          <cell r="B1367" t="str">
            <v>120803</v>
          </cell>
          <cell r="C1367">
            <v>271</v>
          </cell>
          <cell r="D1367">
            <v>41</v>
          </cell>
          <cell r="E1367">
            <v>312</v>
          </cell>
          <cell r="F1367">
            <v>312</v>
          </cell>
        </row>
        <row r="1368">
          <cell r="B1368" t="str">
            <v>120804</v>
          </cell>
          <cell r="C1368">
            <v>239</v>
          </cell>
          <cell r="D1368">
            <v>2</v>
          </cell>
          <cell r="E1368">
            <v>241</v>
          </cell>
          <cell r="F1368">
            <v>241</v>
          </cell>
        </row>
        <row r="1369">
          <cell r="B1369" t="str">
            <v>120805</v>
          </cell>
          <cell r="C1369">
            <v>814</v>
          </cell>
          <cell r="D1369">
            <v>14</v>
          </cell>
          <cell r="E1369">
            <v>828</v>
          </cell>
          <cell r="F1369">
            <v>828</v>
          </cell>
        </row>
        <row r="1370">
          <cell r="B1370" t="str">
            <v>120806</v>
          </cell>
          <cell r="C1370">
            <v>400</v>
          </cell>
          <cell r="D1370">
            <v>27</v>
          </cell>
          <cell r="E1370">
            <v>427</v>
          </cell>
          <cell r="F1370">
            <v>427</v>
          </cell>
        </row>
        <row r="1371">
          <cell r="B1371" t="str">
            <v>120807</v>
          </cell>
          <cell r="C1371">
            <v>142</v>
          </cell>
          <cell r="D1371">
            <v>17</v>
          </cell>
          <cell r="E1371">
            <v>159</v>
          </cell>
          <cell r="F1371">
            <v>159</v>
          </cell>
        </row>
        <row r="1372">
          <cell r="B1372" t="str">
            <v>120808</v>
          </cell>
          <cell r="C1372">
            <v>1962</v>
          </cell>
          <cell r="D1372">
            <v>271</v>
          </cell>
          <cell r="E1372">
            <v>2233</v>
          </cell>
          <cell r="F1372">
            <v>2233</v>
          </cell>
        </row>
        <row r="1373">
          <cell r="B1373" t="str">
            <v>120809</v>
          </cell>
          <cell r="C1373">
            <v>63</v>
          </cell>
          <cell r="D1373">
            <v>13</v>
          </cell>
          <cell r="E1373">
            <v>76</v>
          </cell>
          <cell r="F1373">
            <v>76</v>
          </cell>
        </row>
        <row r="1374">
          <cell r="B1374" t="str">
            <v>120810</v>
          </cell>
          <cell r="C1374">
            <v>1122</v>
          </cell>
          <cell r="D1374">
            <v>17</v>
          </cell>
          <cell r="E1374">
            <v>1139</v>
          </cell>
          <cell r="F1374">
            <v>1139</v>
          </cell>
        </row>
        <row r="1375">
          <cell r="B1375" t="str">
            <v>120901</v>
          </cell>
          <cell r="C1375">
            <v>4564</v>
          </cell>
          <cell r="D1375">
            <v>407</v>
          </cell>
          <cell r="E1375">
            <v>4971</v>
          </cell>
          <cell r="F1375">
            <v>4971</v>
          </cell>
        </row>
        <row r="1376">
          <cell r="B1376" t="str">
            <v>120902</v>
          </cell>
          <cell r="C1376">
            <v>1267</v>
          </cell>
          <cell r="D1376">
            <v>320</v>
          </cell>
          <cell r="E1376">
            <v>1587</v>
          </cell>
          <cell r="F1376">
            <v>1587</v>
          </cell>
        </row>
        <row r="1377">
          <cell r="B1377" t="str">
            <v>120903</v>
          </cell>
          <cell r="C1377">
            <v>278</v>
          </cell>
          <cell r="D1377">
            <v>830</v>
          </cell>
          <cell r="E1377">
            <v>1108</v>
          </cell>
          <cell r="F1377">
            <v>1108</v>
          </cell>
        </row>
        <row r="1378">
          <cell r="B1378" t="str">
            <v>120904</v>
          </cell>
          <cell r="C1378">
            <v>739</v>
          </cell>
          <cell r="D1378">
            <v>49</v>
          </cell>
          <cell r="E1378">
            <v>788</v>
          </cell>
          <cell r="F1378">
            <v>788</v>
          </cell>
        </row>
        <row r="1379">
          <cell r="B1379" t="str">
            <v>120905</v>
          </cell>
          <cell r="C1379">
            <v>1283</v>
          </cell>
          <cell r="D1379">
            <v>92</v>
          </cell>
          <cell r="E1379">
            <v>1375</v>
          </cell>
          <cell r="F1379">
            <v>1375</v>
          </cell>
        </row>
        <row r="1380">
          <cell r="B1380" t="str">
            <v>120906</v>
          </cell>
          <cell r="C1380">
            <v>438</v>
          </cell>
          <cell r="D1380">
            <v>141</v>
          </cell>
          <cell r="E1380">
            <v>579</v>
          </cell>
          <cell r="F1380">
            <v>579</v>
          </cell>
        </row>
        <row r="1381">
          <cell r="B1381" t="str">
            <v>120907</v>
          </cell>
          <cell r="C1381">
            <v>127</v>
          </cell>
          <cell r="D1381">
            <v>86</v>
          </cell>
          <cell r="E1381">
            <v>213</v>
          </cell>
          <cell r="F1381">
            <v>213</v>
          </cell>
        </row>
        <row r="1382">
          <cell r="B1382" t="str">
            <v>120908</v>
          </cell>
          <cell r="C1382">
            <v>480</v>
          </cell>
          <cell r="D1382">
            <v>65</v>
          </cell>
          <cell r="E1382">
            <v>545</v>
          </cell>
          <cell r="F1382">
            <v>545</v>
          </cell>
        </row>
        <row r="1383">
          <cell r="B1383" t="str">
            <v>120909</v>
          </cell>
          <cell r="C1383">
            <v>471</v>
          </cell>
          <cell r="D1383">
            <v>17</v>
          </cell>
          <cell r="E1383">
            <v>488</v>
          </cell>
          <cell r="F1383">
            <v>488</v>
          </cell>
        </row>
        <row r="1384">
          <cell r="B1384" t="str">
            <v>130101</v>
          </cell>
          <cell r="C1384">
            <v>70833</v>
          </cell>
          <cell r="D1384">
            <v>2908</v>
          </cell>
          <cell r="E1384">
            <v>73741</v>
          </cell>
          <cell r="F1384">
            <v>73741</v>
          </cell>
        </row>
        <row r="1385">
          <cell r="B1385" t="str">
            <v>130102</v>
          </cell>
          <cell r="C1385">
            <v>27638</v>
          </cell>
          <cell r="D1385">
            <v>9198</v>
          </cell>
          <cell r="E1385">
            <v>36836</v>
          </cell>
          <cell r="F1385">
            <v>36836</v>
          </cell>
        </row>
        <row r="1386">
          <cell r="B1386" t="str">
            <v>130103</v>
          </cell>
          <cell r="C1386">
            <v>5107</v>
          </cell>
          <cell r="D1386">
            <v>2120</v>
          </cell>
          <cell r="E1386">
            <v>7227</v>
          </cell>
          <cell r="F1386">
            <v>7227</v>
          </cell>
        </row>
        <row r="1387">
          <cell r="B1387" t="str">
            <v>130104</v>
          </cell>
          <cell r="C1387">
            <v>5612</v>
          </cell>
          <cell r="D1387">
            <v>6408</v>
          </cell>
          <cell r="E1387">
            <v>12020</v>
          </cell>
          <cell r="F1387">
            <v>12020</v>
          </cell>
        </row>
        <row r="1388">
          <cell r="B1388" t="str">
            <v>130105</v>
          </cell>
          <cell r="C1388">
            <v>32448</v>
          </cell>
          <cell r="D1388">
            <v>6752</v>
          </cell>
          <cell r="E1388">
            <v>39200</v>
          </cell>
          <cell r="F1388">
            <v>39200</v>
          </cell>
        </row>
        <row r="1389">
          <cell r="B1389" t="str">
            <v>130106</v>
          </cell>
          <cell r="C1389">
            <v>7703</v>
          </cell>
          <cell r="D1389">
            <v>1053</v>
          </cell>
          <cell r="E1389">
            <v>8756</v>
          </cell>
          <cell r="F1389">
            <v>8756</v>
          </cell>
        </row>
        <row r="1390">
          <cell r="B1390" t="str">
            <v>130107</v>
          </cell>
          <cell r="C1390">
            <v>5216</v>
          </cell>
          <cell r="D1390">
            <v>2336</v>
          </cell>
          <cell r="E1390">
            <v>7552</v>
          </cell>
          <cell r="F1390">
            <v>7552</v>
          </cell>
        </row>
        <row r="1391">
          <cell r="B1391" t="str">
            <v>130108</v>
          </cell>
          <cell r="C1391">
            <v>857</v>
          </cell>
          <cell r="D1391">
            <v>13</v>
          </cell>
          <cell r="E1391">
            <v>870</v>
          </cell>
          <cell r="F1391">
            <v>870</v>
          </cell>
        </row>
        <row r="1392">
          <cell r="B1392" t="str">
            <v>130109</v>
          </cell>
          <cell r="C1392">
            <v>3995</v>
          </cell>
          <cell r="D1392">
            <v>215</v>
          </cell>
          <cell r="E1392">
            <v>4210</v>
          </cell>
          <cell r="F1392">
            <v>4210</v>
          </cell>
        </row>
        <row r="1393">
          <cell r="B1393" t="str">
            <v>130110</v>
          </cell>
          <cell r="C1393">
            <v>828</v>
          </cell>
          <cell r="D1393">
            <v>217</v>
          </cell>
          <cell r="E1393">
            <v>1045</v>
          </cell>
          <cell r="F1393">
            <v>1045</v>
          </cell>
        </row>
        <row r="1394">
          <cell r="B1394" t="str">
            <v>130111</v>
          </cell>
          <cell r="C1394">
            <v>15213</v>
          </cell>
          <cell r="D1394">
            <v>828</v>
          </cell>
          <cell r="E1394">
            <v>16041</v>
          </cell>
          <cell r="F1394">
            <v>16041</v>
          </cell>
        </row>
        <row r="1395">
          <cell r="B1395" t="str">
            <v>130201</v>
          </cell>
          <cell r="C1395">
            <v>105</v>
          </cell>
          <cell r="D1395">
            <v>1529</v>
          </cell>
          <cell r="E1395">
            <v>1634</v>
          </cell>
          <cell r="F1395">
            <v>1634</v>
          </cell>
        </row>
        <row r="1396">
          <cell r="B1396" t="str">
            <v>130202</v>
          </cell>
          <cell r="C1396">
            <v>1858</v>
          </cell>
          <cell r="D1396">
            <v>1838</v>
          </cell>
          <cell r="E1396">
            <v>3696</v>
          </cell>
          <cell r="F1396">
            <v>3696</v>
          </cell>
        </row>
        <row r="1397">
          <cell r="B1397" t="str">
            <v>130203</v>
          </cell>
          <cell r="C1397">
            <v>2015</v>
          </cell>
          <cell r="D1397">
            <v>116</v>
          </cell>
          <cell r="E1397">
            <v>2131</v>
          </cell>
          <cell r="F1397">
            <v>2131</v>
          </cell>
        </row>
        <row r="1398">
          <cell r="B1398" t="str">
            <v>130204</v>
          </cell>
          <cell r="C1398">
            <v>626</v>
          </cell>
          <cell r="D1398">
            <v>8</v>
          </cell>
          <cell r="E1398">
            <v>634</v>
          </cell>
          <cell r="F1398">
            <v>634</v>
          </cell>
        </row>
        <row r="1399">
          <cell r="B1399" t="str">
            <v>130205</v>
          </cell>
          <cell r="C1399">
            <v>4735</v>
          </cell>
          <cell r="D1399">
            <v>868</v>
          </cell>
          <cell r="E1399">
            <v>5603</v>
          </cell>
          <cell r="F1399">
            <v>5603</v>
          </cell>
        </row>
        <row r="1400">
          <cell r="B1400" t="str">
            <v>130206</v>
          </cell>
          <cell r="C1400">
            <v>1783</v>
          </cell>
          <cell r="D1400">
            <v>57</v>
          </cell>
          <cell r="E1400">
            <v>1840</v>
          </cell>
          <cell r="F1400">
            <v>1840</v>
          </cell>
        </row>
        <row r="1401">
          <cell r="B1401" t="str">
            <v>130207</v>
          </cell>
          <cell r="C1401">
            <v>4509</v>
          </cell>
          <cell r="D1401">
            <v>192</v>
          </cell>
          <cell r="E1401">
            <v>4701</v>
          </cell>
          <cell r="F1401">
            <v>4701</v>
          </cell>
        </row>
        <row r="1402">
          <cell r="B1402" t="str">
            <v>130208</v>
          </cell>
          <cell r="C1402">
            <v>5246</v>
          </cell>
          <cell r="D1402">
            <v>1305</v>
          </cell>
          <cell r="E1402">
            <v>6551</v>
          </cell>
          <cell r="F1402">
            <v>6551</v>
          </cell>
        </row>
        <row r="1403">
          <cell r="B1403" t="str">
            <v>130301</v>
          </cell>
          <cell r="C1403">
            <v>778</v>
          </cell>
          <cell r="D1403">
            <v>42</v>
          </cell>
          <cell r="E1403">
            <v>820</v>
          </cell>
          <cell r="F1403">
            <v>820</v>
          </cell>
        </row>
        <row r="1404">
          <cell r="B1404" t="str">
            <v>130302</v>
          </cell>
          <cell r="C1404">
            <v>449</v>
          </cell>
          <cell r="D1404">
            <v>171</v>
          </cell>
          <cell r="E1404">
            <v>620</v>
          </cell>
          <cell r="F1404">
            <v>620</v>
          </cell>
        </row>
        <row r="1405">
          <cell r="B1405" t="str">
            <v>130303</v>
          </cell>
          <cell r="C1405">
            <v>293</v>
          </cell>
          <cell r="D1405">
            <v>5</v>
          </cell>
          <cell r="E1405">
            <v>298</v>
          </cell>
          <cell r="F1405">
            <v>298</v>
          </cell>
        </row>
        <row r="1406">
          <cell r="B1406" t="str">
            <v>130304</v>
          </cell>
          <cell r="C1406">
            <v>491</v>
          </cell>
          <cell r="D1406">
            <v>64</v>
          </cell>
          <cell r="E1406">
            <v>555</v>
          </cell>
          <cell r="F1406">
            <v>555</v>
          </cell>
        </row>
        <row r="1407">
          <cell r="B1407" t="str">
            <v>130305</v>
          </cell>
          <cell r="C1407">
            <v>482</v>
          </cell>
          <cell r="D1407">
            <v>47</v>
          </cell>
          <cell r="E1407">
            <v>529</v>
          </cell>
          <cell r="F1407">
            <v>529</v>
          </cell>
        </row>
        <row r="1408">
          <cell r="B1408" t="str">
            <v>130306</v>
          </cell>
          <cell r="C1408">
            <v>17</v>
          </cell>
          <cell r="D1408">
            <v>0</v>
          </cell>
          <cell r="E1408">
            <v>17</v>
          </cell>
          <cell r="F1408">
            <v>17</v>
          </cell>
        </row>
        <row r="1409">
          <cell r="B1409" t="str">
            <v>130401</v>
          </cell>
          <cell r="C1409">
            <v>9258</v>
          </cell>
          <cell r="D1409">
            <v>1085</v>
          </cell>
          <cell r="E1409">
            <v>10343</v>
          </cell>
          <cell r="F1409">
            <v>10343</v>
          </cell>
        </row>
        <row r="1410">
          <cell r="B1410" t="str">
            <v>130402</v>
          </cell>
          <cell r="C1410">
            <v>3962</v>
          </cell>
          <cell r="D1410">
            <v>292</v>
          </cell>
          <cell r="E1410">
            <v>4254</v>
          </cell>
          <cell r="F1410">
            <v>4254</v>
          </cell>
        </row>
        <row r="1411">
          <cell r="B1411" t="str">
            <v>130403</v>
          </cell>
          <cell r="C1411">
            <v>2958</v>
          </cell>
          <cell r="D1411">
            <v>58</v>
          </cell>
          <cell r="E1411">
            <v>3016</v>
          </cell>
          <cell r="F1411">
            <v>3016</v>
          </cell>
        </row>
        <row r="1412">
          <cell r="B1412" t="str">
            <v>130501</v>
          </cell>
          <cell r="C1412">
            <v>1309</v>
          </cell>
          <cell r="D1412">
            <v>1076</v>
          </cell>
          <cell r="E1412">
            <v>2385</v>
          </cell>
          <cell r="F1412">
            <v>2385</v>
          </cell>
        </row>
        <row r="1413">
          <cell r="B1413" t="str">
            <v>130502</v>
          </cell>
          <cell r="C1413">
            <v>741</v>
          </cell>
          <cell r="D1413">
            <v>256</v>
          </cell>
          <cell r="E1413">
            <v>997</v>
          </cell>
          <cell r="F1413">
            <v>997</v>
          </cell>
        </row>
        <row r="1414">
          <cell r="B1414" t="str">
            <v>130503</v>
          </cell>
          <cell r="C1414">
            <v>794</v>
          </cell>
          <cell r="D1414">
            <v>544</v>
          </cell>
          <cell r="E1414">
            <v>1338</v>
          </cell>
          <cell r="F1414">
            <v>1338</v>
          </cell>
        </row>
        <row r="1415">
          <cell r="B1415" t="str">
            <v>130504</v>
          </cell>
          <cell r="C1415">
            <v>591</v>
          </cell>
          <cell r="D1415">
            <v>131</v>
          </cell>
          <cell r="E1415">
            <v>722</v>
          </cell>
          <cell r="F1415">
            <v>722</v>
          </cell>
        </row>
        <row r="1416">
          <cell r="B1416" t="str">
            <v>130601</v>
          </cell>
          <cell r="C1416">
            <v>4803</v>
          </cell>
          <cell r="D1416">
            <v>629</v>
          </cell>
          <cell r="E1416">
            <v>5432</v>
          </cell>
          <cell r="F1416">
            <v>5432</v>
          </cell>
        </row>
        <row r="1417">
          <cell r="B1417" t="str">
            <v>130602</v>
          </cell>
          <cell r="C1417">
            <v>1157</v>
          </cell>
          <cell r="D1417">
            <v>304</v>
          </cell>
          <cell r="E1417">
            <v>1461</v>
          </cell>
          <cell r="F1417">
            <v>1461</v>
          </cell>
        </row>
        <row r="1418">
          <cell r="B1418" t="str">
            <v>130604</v>
          </cell>
          <cell r="C1418">
            <v>249</v>
          </cell>
          <cell r="D1418">
            <v>19</v>
          </cell>
          <cell r="E1418">
            <v>268</v>
          </cell>
          <cell r="F1418">
            <v>268</v>
          </cell>
        </row>
        <row r="1419">
          <cell r="B1419" t="str">
            <v>130605</v>
          </cell>
          <cell r="C1419">
            <v>702</v>
          </cell>
          <cell r="D1419">
            <v>118</v>
          </cell>
          <cell r="E1419">
            <v>820</v>
          </cell>
          <cell r="F1419">
            <v>820</v>
          </cell>
        </row>
        <row r="1420">
          <cell r="B1420" t="str">
            <v>130606</v>
          </cell>
          <cell r="C1420">
            <v>153</v>
          </cell>
          <cell r="D1420">
            <v>4</v>
          </cell>
          <cell r="E1420">
            <v>157</v>
          </cell>
          <cell r="F1420">
            <v>157</v>
          </cell>
        </row>
        <row r="1421">
          <cell r="B1421" t="str">
            <v>130608</v>
          </cell>
          <cell r="C1421">
            <v>679</v>
          </cell>
          <cell r="D1421">
            <v>79</v>
          </cell>
          <cell r="E1421">
            <v>758</v>
          </cell>
          <cell r="F1421">
            <v>758</v>
          </cell>
        </row>
        <row r="1422">
          <cell r="B1422" t="str">
            <v>130610</v>
          </cell>
          <cell r="C1422">
            <v>101</v>
          </cell>
          <cell r="D1422">
            <v>2</v>
          </cell>
          <cell r="E1422">
            <v>103</v>
          </cell>
          <cell r="F1422">
            <v>103</v>
          </cell>
        </row>
        <row r="1423">
          <cell r="B1423" t="str">
            <v>130611</v>
          </cell>
          <cell r="C1423">
            <v>1074</v>
          </cell>
          <cell r="D1423">
            <v>390</v>
          </cell>
          <cell r="E1423">
            <v>1464</v>
          </cell>
          <cell r="F1423">
            <v>1464</v>
          </cell>
        </row>
        <row r="1424">
          <cell r="B1424" t="str">
            <v>130613</v>
          </cell>
          <cell r="C1424">
            <v>1431</v>
          </cell>
          <cell r="D1424">
            <v>232</v>
          </cell>
          <cell r="E1424">
            <v>1663</v>
          </cell>
          <cell r="F1424">
            <v>1663</v>
          </cell>
        </row>
        <row r="1425">
          <cell r="B1425" t="str">
            <v>130614</v>
          </cell>
          <cell r="C1425">
            <v>4301</v>
          </cell>
          <cell r="D1425">
            <v>344</v>
          </cell>
          <cell r="E1425">
            <v>4645</v>
          </cell>
          <cell r="F1425">
            <v>4645</v>
          </cell>
        </row>
        <row r="1426">
          <cell r="B1426" t="str">
            <v>130701</v>
          </cell>
          <cell r="C1426">
            <v>3297</v>
          </cell>
          <cell r="D1426">
            <v>811</v>
          </cell>
          <cell r="E1426">
            <v>4108</v>
          </cell>
          <cell r="F1426">
            <v>4108</v>
          </cell>
        </row>
        <row r="1427">
          <cell r="B1427" t="str">
            <v>130702</v>
          </cell>
          <cell r="C1427">
            <v>7086</v>
          </cell>
          <cell r="D1427">
            <v>2406</v>
          </cell>
          <cell r="E1427">
            <v>9492</v>
          </cell>
          <cell r="F1427">
            <v>9492</v>
          </cell>
        </row>
        <row r="1428">
          <cell r="B1428" t="str">
            <v>130703</v>
          </cell>
          <cell r="C1428">
            <v>969</v>
          </cell>
          <cell r="D1428">
            <v>10</v>
          </cell>
          <cell r="E1428">
            <v>979</v>
          </cell>
          <cell r="F1428">
            <v>979</v>
          </cell>
        </row>
        <row r="1429">
          <cell r="B1429" t="str">
            <v>130704</v>
          </cell>
          <cell r="C1429">
            <v>5051</v>
          </cell>
          <cell r="D1429">
            <v>2298</v>
          </cell>
          <cell r="E1429">
            <v>7349</v>
          </cell>
          <cell r="F1429">
            <v>7349</v>
          </cell>
        </row>
        <row r="1430">
          <cell r="B1430" t="str">
            <v>130705</v>
          </cell>
          <cell r="C1430">
            <v>1841</v>
          </cell>
          <cell r="D1430">
            <v>999</v>
          </cell>
          <cell r="E1430">
            <v>2840</v>
          </cell>
          <cell r="F1430">
            <v>2840</v>
          </cell>
        </row>
        <row r="1431">
          <cell r="B1431" t="str">
            <v>130801</v>
          </cell>
          <cell r="C1431">
            <v>2121</v>
          </cell>
          <cell r="D1431">
            <v>411</v>
          </cell>
          <cell r="E1431">
            <v>2532</v>
          </cell>
          <cell r="F1431">
            <v>2532</v>
          </cell>
        </row>
        <row r="1432">
          <cell r="B1432" t="str">
            <v>130802</v>
          </cell>
          <cell r="C1432">
            <v>535</v>
          </cell>
          <cell r="D1432">
            <v>173</v>
          </cell>
          <cell r="E1432">
            <v>708</v>
          </cell>
          <cell r="F1432">
            <v>708</v>
          </cell>
        </row>
        <row r="1433">
          <cell r="B1433" t="str">
            <v>130803</v>
          </cell>
          <cell r="C1433">
            <v>1849</v>
          </cell>
          <cell r="D1433">
            <v>426</v>
          </cell>
          <cell r="E1433">
            <v>2275</v>
          </cell>
          <cell r="F1433">
            <v>2275</v>
          </cell>
        </row>
        <row r="1434">
          <cell r="B1434" t="str">
            <v>130804</v>
          </cell>
          <cell r="C1434">
            <v>1226</v>
          </cell>
          <cell r="D1434">
            <v>181</v>
          </cell>
          <cell r="E1434">
            <v>1407</v>
          </cell>
          <cell r="F1434">
            <v>1407</v>
          </cell>
        </row>
        <row r="1435">
          <cell r="B1435" t="str">
            <v>130805</v>
          </cell>
          <cell r="C1435">
            <v>212</v>
          </cell>
          <cell r="D1435">
            <v>36</v>
          </cell>
          <cell r="E1435">
            <v>248</v>
          </cell>
          <cell r="F1435">
            <v>248</v>
          </cell>
        </row>
        <row r="1436">
          <cell r="B1436" t="str">
            <v>130806</v>
          </cell>
          <cell r="C1436">
            <v>627</v>
          </cell>
          <cell r="D1436">
            <v>126</v>
          </cell>
          <cell r="E1436">
            <v>753</v>
          </cell>
          <cell r="F1436">
            <v>753</v>
          </cell>
        </row>
        <row r="1437">
          <cell r="B1437" t="str">
            <v>130807</v>
          </cell>
          <cell r="C1437">
            <v>39</v>
          </cell>
          <cell r="D1437">
            <v>24</v>
          </cell>
          <cell r="E1437">
            <v>63</v>
          </cell>
          <cell r="F1437">
            <v>63</v>
          </cell>
        </row>
        <row r="1438">
          <cell r="B1438" t="str">
            <v>130808</v>
          </cell>
          <cell r="C1438">
            <v>1850</v>
          </cell>
          <cell r="D1438">
            <v>687</v>
          </cell>
          <cell r="E1438">
            <v>2537</v>
          </cell>
          <cell r="F1438">
            <v>2537</v>
          </cell>
        </row>
        <row r="1439">
          <cell r="B1439" t="str">
            <v>130809</v>
          </cell>
          <cell r="C1439">
            <v>1433</v>
          </cell>
          <cell r="D1439">
            <v>186</v>
          </cell>
          <cell r="E1439">
            <v>1619</v>
          </cell>
          <cell r="F1439">
            <v>1619</v>
          </cell>
        </row>
        <row r="1440">
          <cell r="B1440" t="str">
            <v>130810</v>
          </cell>
          <cell r="C1440">
            <v>365</v>
          </cell>
          <cell r="D1440">
            <v>51</v>
          </cell>
          <cell r="E1440">
            <v>416</v>
          </cell>
          <cell r="F1440">
            <v>416</v>
          </cell>
        </row>
        <row r="1441">
          <cell r="B1441" t="str">
            <v>130811</v>
          </cell>
          <cell r="C1441">
            <v>572</v>
          </cell>
          <cell r="D1441">
            <v>41</v>
          </cell>
          <cell r="E1441">
            <v>613</v>
          </cell>
          <cell r="F1441">
            <v>613</v>
          </cell>
        </row>
        <row r="1442">
          <cell r="B1442" t="str">
            <v>130812</v>
          </cell>
          <cell r="C1442">
            <v>176</v>
          </cell>
          <cell r="D1442">
            <v>438</v>
          </cell>
          <cell r="E1442">
            <v>614</v>
          </cell>
          <cell r="F1442">
            <v>614</v>
          </cell>
        </row>
        <row r="1443">
          <cell r="B1443" t="str">
            <v>130813</v>
          </cell>
          <cell r="C1443">
            <v>318</v>
          </cell>
          <cell r="D1443">
            <v>188</v>
          </cell>
          <cell r="E1443">
            <v>506</v>
          </cell>
          <cell r="F1443">
            <v>506</v>
          </cell>
        </row>
        <row r="1444">
          <cell r="B1444" t="str">
            <v>130901</v>
          </cell>
          <cell r="C1444">
            <v>7681</v>
          </cell>
          <cell r="D1444">
            <v>5653</v>
          </cell>
          <cell r="E1444">
            <v>13334</v>
          </cell>
          <cell r="F1444">
            <v>13334</v>
          </cell>
        </row>
        <row r="1445">
          <cell r="B1445" t="str">
            <v>130902</v>
          </cell>
          <cell r="C1445">
            <v>1265</v>
          </cell>
          <cell r="D1445">
            <v>951</v>
          </cell>
          <cell r="E1445">
            <v>2216</v>
          </cell>
          <cell r="F1445">
            <v>2216</v>
          </cell>
        </row>
        <row r="1446">
          <cell r="B1446" t="str">
            <v>130903</v>
          </cell>
          <cell r="C1446">
            <v>1615</v>
          </cell>
          <cell r="D1446">
            <v>133</v>
          </cell>
          <cell r="E1446">
            <v>1748</v>
          </cell>
          <cell r="F1446">
            <v>1748</v>
          </cell>
        </row>
        <row r="1447">
          <cell r="B1447" t="str">
            <v>130904</v>
          </cell>
          <cell r="C1447">
            <v>1038</v>
          </cell>
          <cell r="D1447">
            <v>678</v>
          </cell>
          <cell r="E1447">
            <v>1716</v>
          </cell>
          <cell r="F1447">
            <v>1716</v>
          </cell>
        </row>
        <row r="1448">
          <cell r="B1448" t="str">
            <v>130905</v>
          </cell>
          <cell r="C1448">
            <v>1617</v>
          </cell>
          <cell r="D1448">
            <v>318</v>
          </cell>
          <cell r="E1448">
            <v>1935</v>
          </cell>
          <cell r="F1448">
            <v>1935</v>
          </cell>
        </row>
        <row r="1449">
          <cell r="B1449" t="str">
            <v>130906</v>
          </cell>
          <cell r="C1449">
            <v>1077</v>
          </cell>
          <cell r="D1449">
            <v>334</v>
          </cell>
          <cell r="E1449">
            <v>1411</v>
          </cell>
          <cell r="F1449">
            <v>1411</v>
          </cell>
        </row>
        <row r="1450">
          <cell r="B1450" t="str">
            <v>130907</v>
          </cell>
          <cell r="C1450">
            <v>1714</v>
          </cell>
          <cell r="D1450">
            <v>211</v>
          </cell>
          <cell r="E1450">
            <v>1925</v>
          </cell>
          <cell r="F1450">
            <v>1925</v>
          </cell>
        </row>
        <row r="1451">
          <cell r="B1451" t="str">
            <v>130908</v>
          </cell>
          <cell r="C1451">
            <v>1710</v>
          </cell>
          <cell r="D1451">
            <v>616</v>
          </cell>
          <cell r="E1451">
            <v>2326</v>
          </cell>
          <cell r="F1451">
            <v>2326</v>
          </cell>
        </row>
        <row r="1452">
          <cell r="B1452" t="str">
            <v>131001</v>
          </cell>
          <cell r="C1452">
            <v>2699</v>
          </cell>
          <cell r="D1452">
            <v>1250</v>
          </cell>
          <cell r="E1452">
            <v>3949</v>
          </cell>
          <cell r="F1452">
            <v>3949</v>
          </cell>
        </row>
        <row r="1453">
          <cell r="B1453" t="str">
            <v>131002</v>
          </cell>
          <cell r="C1453">
            <v>837</v>
          </cell>
          <cell r="D1453">
            <v>157</v>
          </cell>
          <cell r="E1453">
            <v>994</v>
          </cell>
          <cell r="F1453">
            <v>994</v>
          </cell>
        </row>
        <row r="1454">
          <cell r="B1454" t="str">
            <v>131003</v>
          </cell>
          <cell r="C1454">
            <v>733</v>
          </cell>
          <cell r="D1454">
            <v>155</v>
          </cell>
          <cell r="E1454">
            <v>888</v>
          </cell>
          <cell r="F1454">
            <v>888</v>
          </cell>
        </row>
        <row r="1455">
          <cell r="B1455" t="str">
            <v>131004</v>
          </cell>
          <cell r="C1455">
            <v>419</v>
          </cell>
          <cell r="D1455">
            <v>53</v>
          </cell>
          <cell r="E1455">
            <v>472</v>
          </cell>
          <cell r="F1455">
            <v>472</v>
          </cell>
        </row>
        <row r="1456">
          <cell r="B1456" t="str">
            <v>131005</v>
          </cell>
          <cell r="C1456">
            <v>645</v>
          </cell>
          <cell r="D1456">
            <v>33</v>
          </cell>
          <cell r="E1456">
            <v>678</v>
          </cell>
          <cell r="F1456">
            <v>678</v>
          </cell>
        </row>
        <row r="1457">
          <cell r="B1457" t="str">
            <v>131006</v>
          </cell>
          <cell r="C1457">
            <v>605</v>
          </cell>
          <cell r="D1457">
            <v>1255</v>
          </cell>
          <cell r="E1457">
            <v>1860</v>
          </cell>
          <cell r="F1457">
            <v>1860</v>
          </cell>
        </row>
        <row r="1458">
          <cell r="B1458" t="str">
            <v>131007</v>
          </cell>
          <cell r="C1458">
            <v>463</v>
          </cell>
          <cell r="D1458">
            <v>85</v>
          </cell>
          <cell r="E1458">
            <v>548</v>
          </cell>
          <cell r="F1458">
            <v>548</v>
          </cell>
        </row>
        <row r="1459">
          <cell r="B1459" t="str">
            <v>131008</v>
          </cell>
          <cell r="C1459">
            <v>554</v>
          </cell>
          <cell r="D1459">
            <v>113</v>
          </cell>
          <cell r="E1459">
            <v>667</v>
          </cell>
          <cell r="F1459">
            <v>667</v>
          </cell>
        </row>
        <row r="1460">
          <cell r="B1460" t="str">
            <v>131101</v>
          </cell>
          <cell r="C1460">
            <v>217</v>
          </cell>
          <cell r="D1460">
            <v>1173</v>
          </cell>
          <cell r="E1460">
            <v>1390</v>
          </cell>
          <cell r="F1460">
            <v>1390</v>
          </cell>
        </row>
        <row r="1461">
          <cell r="B1461" t="str">
            <v>131102</v>
          </cell>
          <cell r="C1461">
            <v>749</v>
          </cell>
          <cell r="D1461">
            <v>59</v>
          </cell>
          <cell r="E1461">
            <v>808</v>
          </cell>
          <cell r="F1461">
            <v>808</v>
          </cell>
        </row>
        <row r="1462">
          <cell r="B1462" t="str">
            <v>131103</v>
          </cell>
          <cell r="C1462">
            <v>458</v>
          </cell>
          <cell r="D1462">
            <v>202</v>
          </cell>
          <cell r="E1462">
            <v>660</v>
          </cell>
          <cell r="F1462">
            <v>660</v>
          </cell>
        </row>
        <row r="1463">
          <cell r="B1463" t="str">
            <v>131104</v>
          </cell>
          <cell r="C1463">
            <v>985</v>
          </cell>
          <cell r="D1463">
            <v>43</v>
          </cell>
          <cell r="E1463">
            <v>1028</v>
          </cell>
          <cell r="F1463">
            <v>1028</v>
          </cell>
        </row>
        <row r="1464">
          <cell r="B1464" t="str">
            <v>131201</v>
          </cell>
          <cell r="C1464">
            <v>7361</v>
          </cell>
          <cell r="D1464">
            <v>2163</v>
          </cell>
          <cell r="E1464">
            <v>9524</v>
          </cell>
          <cell r="F1464">
            <v>9524</v>
          </cell>
        </row>
        <row r="1465">
          <cell r="B1465" t="str">
            <v>131202</v>
          </cell>
          <cell r="C1465">
            <v>3154</v>
          </cell>
          <cell r="D1465">
            <v>3640</v>
          </cell>
          <cell r="E1465">
            <v>6794</v>
          </cell>
          <cell r="F1465">
            <v>6794</v>
          </cell>
        </row>
        <row r="1466">
          <cell r="B1466" t="str">
            <v>131203</v>
          </cell>
          <cell r="C1466">
            <v>1008</v>
          </cell>
          <cell r="D1466">
            <v>709</v>
          </cell>
          <cell r="E1466">
            <v>1717</v>
          </cell>
          <cell r="F1466">
            <v>1717</v>
          </cell>
        </row>
        <row r="1467">
          <cell r="B1467" t="str">
            <v>140101</v>
          </cell>
          <cell r="C1467">
            <v>58961</v>
          </cell>
          <cell r="D1467">
            <v>2474</v>
          </cell>
          <cell r="E1467">
            <v>61435</v>
          </cell>
          <cell r="F1467">
            <v>61435</v>
          </cell>
        </row>
        <row r="1468">
          <cell r="B1468" t="str">
            <v>140102</v>
          </cell>
          <cell r="C1468">
            <v>4467</v>
          </cell>
          <cell r="D1468">
            <v>170</v>
          </cell>
          <cell r="E1468">
            <v>4637</v>
          </cell>
          <cell r="F1468">
            <v>4637</v>
          </cell>
        </row>
        <row r="1469">
          <cell r="B1469" t="str">
            <v>140103</v>
          </cell>
          <cell r="C1469">
            <v>2644</v>
          </cell>
          <cell r="D1469">
            <v>264</v>
          </cell>
          <cell r="E1469">
            <v>2908</v>
          </cell>
          <cell r="F1469">
            <v>2908</v>
          </cell>
        </row>
        <row r="1470">
          <cell r="B1470" t="str">
            <v>140104</v>
          </cell>
          <cell r="C1470">
            <v>614</v>
          </cell>
          <cell r="D1470">
            <v>23</v>
          </cell>
          <cell r="E1470">
            <v>637</v>
          </cell>
          <cell r="F1470">
            <v>637</v>
          </cell>
        </row>
        <row r="1471">
          <cell r="B1471" t="str">
            <v>140105</v>
          </cell>
          <cell r="C1471">
            <v>31843</v>
          </cell>
          <cell r="D1471">
            <v>2272</v>
          </cell>
          <cell r="E1471">
            <v>34115</v>
          </cell>
          <cell r="F1471">
            <v>34115</v>
          </cell>
        </row>
        <row r="1472">
          <cell r="B1472" t="str">
            <v>140106</v>
          </cell>
          <cell r="C1472">
            <v>18315</v>
          </cell>
          <cell r="D1472">
            <v>846</v>
          </cell>
          <cell r="E1472">
            <v>19161</v>
          </cell>
          <cell r="F1472">
            <v>19161</v>
          </cell>
        </row>
        <row r="1473">
          <cell r="B1473" t="str">
            <v>140107</v>
          </cell>
          <cell r="C1473">
            <v>1796</v>
          </cell>
          <cell r="D1473">
            <v>428</v>
          </cell>
          <cell r="E1473">
            <v>2224</v>
          </cell>
          <cell r="F1473">
            <v>2224</v>
          </cell>
        </row>
        <row r="1474">
          <cell r="B1474" t="str">
            <v>140108</v>
          </cell>
          <cell r="C1474">
            <v>4981</v>
          </cell>
          <cell r="D1474">
            <v>816</v>
          </cell>
          <cell r="E1474">
            <v>5797</v>
          </cell>
          <cell r="F1474">
            <v>5797</v>
          </cell>
        </row>
        <row r="1475">
          <cell r="B1475" t="str">
            <v>140109</v>
          </cell>
          <cell r="C1475">
            <v>606</v>
          </cell>
          <cell r="D1475">
            <v>56</v>
          </cell>
          <cell r="E1475">
            <v>662</v>
          </cell>
          <cell r="F1475">
            <v>662</v>
          </cell>
        </row>
        <row r="1476">
          <cell r="B1476" t="str">
            <v>140110</v>
          </cell>
          <cell r="C1476">
            <v>1192</v>
          </cell>
          <cell r="D1476">
            <v>623</v>
          </cell>
          <cell r="E1476">
            <v>1815</v>
          </cell>
          <cell r="F1476">
            <v>1815</v>
          </cell>
        </row>
        <row r="1477">
          <cell r="B1477" t="str">
            <v>140111</v>
          </cell>
          <cell r="C1477">
            <v>1667</v>
          </cell>
          <cell r="D1477">
            <v>77</v>
          </cell>
          <cell r="E1477">
            <v>1744</v>
          </cell>
          <cell r="F1477">
            <v>1744</v>
          </cell>
        </row>
        <row r="1478">
          <cell r="B1478" t="str">
            <v>140112</v>
          </cell>
          <cell r="C1478">
            <v>9599</v>
          </cell>
          <cell r="D1478">
            <v>1038</v>
          </cell>
          <cell r="E1478">
            <v>10637</v>
          </cell>
          <cell r="F1478">
            <v>10637</v>
          </cell>
        </row>
        <row r="1479">
          <cell r="B1479" t="str">
            <v>140113</v>
          </cell>
          <cell r="C1479">
            <v>2896</v>
          </cell>
          <cell r="D1479">
            <v>94</v>
          </cell>
          <cell r="E1479">
            <v>2990</v>
          </cell>
          <cell r="F1479">
            <v>2990</v>
          </cell>
        </row>
        <row r="1480">
          <cell r="B1480" t="str">
            <v>140114</v>
          </cell>
          <cell r="C1480">
            <v>2106</v>
          </cell>
          <cell r="D1480">
            <v>387</v>
          </cell>
          <cell r="E1480">
            <v>2493</v>
          </cell>
          <cell r="F1480">
            <v>2493</v>
          </cell>
        </row>
        <row r="1481">
          <cell r="B1481" t="str">
            <v>140115</v>
          </cell>
          <cell r="C1481">
            <v>2573</v>
          </cell>
          <cell r="D1481">
            <v>345</v>
          </cell>
          <cell r="E1481">
            <v>2918</v>
          </cell>
          <cell r="F1481">
            <v>2918</v>
          </cell>
        </row>
        <row r="1482">
          <cell r="B1482" t="str">
            <v>140116</v>
          </cell>
          <cell r="C1482">
            <v>3843</v>
          </cell>
          <cell r="D1482">
            <v>119</v>
          </cell>
          <cell r="E1482">
            <v>3962</v>
          </cell>
          <cell r="F1482">
            <v>3962</v>
          </cell>
        </row>
        <row r="1483">
          <cell r="B1483" t="str">
            <v>140117</v>
          </cell>
          <cell r="C1483">
            <v>4846</v>
          </cell>
          <cell r="D1483">
            <v>166</v>
          </cell>
          <cell r="E1483">
            <v>5012</v>
          </cell>
          <cell r="F1483">
            <v>5012</v>
          </cell>
        </row>
        <row r="1484">
          <cell r="B1484" t="str">
            <v>140118</v>
          </cell>
          <cell r="C1484">
            <v>5545</v>
          </cell>
          <cell r="D1484">
            <v>167</v>
          </cell>
          <cell r="E1484">
            <v>5712</v>
          </cell>
          <cell r="F1484">
            <v>5712</v>
          </cell>
        </row>
        <row r="1485">
          <cell r="B1485" t="str">
            <v>140119</v>
          </cell>
          <cell r="C1485">
            <v>1928</v>
          </cell>
          <cell r="D1485">
            <v>115</v>
          </cell>
          <cell r="E1485">
            <v>2043</v>
          </cell>
          <cell r="F1485">
            <v>2043</v>
          </cell>
        </row>
        <row r="1486">
          <cell r="B1486" t="str">
            <v>140120</v>
          </cell>
          <cell r="C1486">
            <v>6331</v>
          </cell>
          <cell r="D1486">
            <v>518</v>
          </cell>
          <cell r="E1486">
            <v>6849</v>
          </cell>
          <cell r="F1486">
            <v>6849</v>
          </cell>
        </row>
        <row r="1487">
          <cell r="B1487" t="str">
            <v>140201</v>
          </cell>
          <cell r="C1487">
            <v>7122</v>
          </cell>
          <cell r="D1487">
            <v>636</v>
          </cell>
          <cell r="E1487">
            <v>7758</v>
          </cell>
          <cell r="F1487">
            <v>7758</v>
          </cell>
        </row>
        <row r="1488">
          <cell r="B1488" t="str">
            <v>140202</v>
          </cell>
          <cell r="C1488">
            <v>738</v>
          </cell>
          <cell r="D1488">
            <v>143</v>
          </cell>
          <cell r="E1488">
            <v>881</v>
          </cell>
          <cell r="F1488">
            <v>881</v>
          </cell>
        </row>
        <row r="1489">
          <cell r="B1489" t="str">
            <v>140203</v>
          </cell>
          <cell r="C1489">
            <v>1424</v>
          </cell>
          <cell r="D1489">
            <v>85</v>
          </cell>
          <cell r="E1489">
            <v>1509</v>
          </cell>
          <cell r="F1489">
            <v>1509</v>
          </cell>
        </row>
        <row r="1490">
          <cell r="B1490" t="str">
            <v>140204</v>
          </cell>
          <cell r="C1490">
            <v>856</v>
          </cell>
          <cell r="D1490">
            <v>26</v>
          </cell>
          <cell r="E1490">
            <v>882</v>
          </cell>
          <cell r="F1490">
            <v>882</v>
          </cell>
        </row>
        <row r="1491">
          <cell r="B1491" t="str">
            <v>140205</v>
          </cell>
          <cell r="C1491">
            <v>3345</v>
          </cell>
          <cell r="D1491">
            <v>398</v>
          </cell>
          <cell r="E1491">
            <v>3743</v>
          </cell>
          <cell r="F1491">
            <v>3743</v>
          </cell>
        </row>
        <row r="1492">
          <cell r="B1492" t="str">
            <v>140206</v>
          </cell>
          <cell r="C1492">
            <v>3002</v>
          </cell>
          <cell r="D1492">
            <v>350</v>
          </cell>
          <cell r="E1492">
            <v>3352</v>
          </cell>
          <cell r="F1492">
            <v>3352</v>
          </cell>
        </row>
        <row r="1493">
          <cell r="B1493" t="str">
            <v>140301</v>
          </cell>
          <cell r="C1493">
            <v>12665</v>
          </cell>
          <cell r="D1493">
            <v>1553</v>
          </cell>
          <cell r="E1493">
            <v>14218</v>
          </cell>
          <cell r="F1493">
            <v>14218</v>
          </cell>
        </row>
        <row r="1494">
          <cell r="B1494" t="str">
            <v>140302</v>
          </cell>
          <cell r="C1494">
            <v>320</v>
          </cell>
          <cell r="D1494">
            <v>6</v>
          </cell>
          <cell r="E1494">
            <v>326</v>
          </cell>
          <cell r="F1494">
            <v>326</v>
          </cell>
        </row>
        <row r="1495">
          <cell r="B1495" t="str">
            <v>140303</v>
          </cell>
          <cell r="C1495">
            <v>1681</v>
          </cell>
          <cell r="D1495">
            <v>39</v>
          </cell>
          <cell r="E1495">
            <v>1720</v>
          </cell>
          <cell r="F1495">
            <v>1720</v>
          </cell>
        </row>
        <row r="1496">
          <cell r="B1496" t="str">
            <v>140304</v>
          </cell>
          <cell r="C1496">
            <v>3283</v>
          </cell>
          <cell r="D1496">
            <v>376</v>
          </cell>
          <cell r="E1496">
            <v>3659</v>
          </cell>
          <cell r="F1496">
            <v>3659</v>
          </cell>
        </row>
        <row r="1497">
          <cell r="B1497" t="str">
            <v>140305</v>
          </cell>
          <cell r="C1497">
            <v>3354</v>
          </cell>
          <cell r="D1497">
            <v>496</v>
          </cell>
          <cell r="E1497">
            <v>3850</v>
          </cell>
          <cell r="F1497">
            <v>3850</v>
          </cell>
        </row>
        <row r="1498">
          <cell r="B1498" t="str">
            <v>140306</v>
          </cell>
          <cell r="C1498">
            <v>7134</v>
          </cell>
          <cell r="D1498">
            <v>475</v>
          </cell>
          <cell r="E1498">
            <v>7609</v>
          </cell>
          <cell r="F1498">
            <v>7609</v>
          </cell>
        </row>
        <row r="1499">
          <cell r="B1499" t="str">
            <v>140307</v>
          </cell>
          <cell r="C1499">
            <v>4691</v>
          </cell>
          <cell r="D1499">
            <v>555</v>
          </cell>
          <cell r="E1499">
            <v>5246</v>
          </cell>
          <cell r="F1499">
            <v>5246</v>
          </cell>
        </row>
        <row r="1500">
          <cell r="B1500" t="str">
            <v>140308</v>
          </cell>
          <cell r="C1500">
            <v>4461</v>
          </cell>
          <cell r="D1500">
            <v>3450</v>
          </cell>
          <cell r="E1500">
            <v>7911</v>
          </cell>
          <cell r="F1500">
            <v>7911</v>
          </cell>
        </row>
        <row r="1501">
          <cell r="B1501" t="str">
            <v>140309</v>
          </cell>
          <cell r="C1501">
            <v>1765</v>
          </cell>
          <cell r="D1501">
            <v>44</v>
          </cell>
          <cell r="E1501">
            <v>1809</v>
          </cell>
          <cell r="F1501">
            <v>1809</v>
          </cell>
        </row>
        <row r="1502">
          <cell r="B1502" t="str">
            <v>140310</v>
          </cell>
          <cell r="C1502">
            <v>2401</v>
          </cell>
          <cell r="D1502">
            <v>285</v>
          </cell>
          <cell r="E1502">
            <v>2686</v>
          </cell>
          <cell r="F1502">
            <v>2686</v>
          </cell>
        </row>
        <row r="1503">
          <cell r="B1503" t="str">
            <v>140311</v>
          </cell>
          <cell r="C1503">
            <v>1645</v>
          </cell>
          <cell r="D1503">
            <v>1002</v>
          </cell>
          <cell r="E1503">
            <v>2647</v>
          </cell>
          <cell r="F1503">
            <v>2647</v>
          </cell>
        </row>
        <row r="1504">
          <cell r="B1504" t="str">
            <v>140312</v>
          </cell>
          <cell r="C1504">
            <v>3446</v>
          </cell>
          <cell r="D1504">
            <v>151</v>
          </cell>
          <cell r="E1504">
            <v>3597</v>
          </cell>
          <cell r="F1504">
            <v>3597</v>
          </cell>
        </row>
        <row r="1505">
          <cell r="B1505" t="str">
            <v>150101</v>
          </cell>
          <cell r="C1505">
            <v>72885</v>
          </cell>
          <cell r="D1505">
            <v>1161</v>
          </cell>
          <cell r="E1505">
            <v>74046</v>
          </cell>
          <cell r="F1505">
            <v>74046</v>
          </cell>
        </row>
        <row r="1506">
          <cell r="B1506" t="str">
            <v>150102</v>
          </cell>
          <cell r="C1506">
            <v>7020</v>
          </cell>
          <cell r="D1506">
            <v>1542</v>
          </cell>
          <cell r="E1506">
            <v>8562</v>
          </cell>
          <cell r="F1506">
            <v>8562</v>
          </cell>
        </row>
        <row r="1507">
          <cell r="B1507" t="str">
            <v>150103</v>
          </cell>
          <cell r="C1507">
            <v>128907</v>
          </cell>
          <cell r="D1507">
            <v>9002</v>
          </cell>
          <cell r="E1507">
            <v>137909</v>
          </cell>
          <cell r="F1507">
            <v>137909</v>
          </cell>
        </row>
        <row r="1508">
          <cell r="B1508" t="str">
            <v>150104</v>
          </cell>
          <cell r="C1508">
            <v>10847</v>
          </cell>
          <cell r="D1508">
            <v>96</v>
          </cell>
          <cell r="E1508">
            <v>10943</v>
          </cell>
          <cell r="F1508">
            <v>10943</v>
          </cell>
        </row>
        <row r="1509">
          <cell r="B1509" t="str">
            <v>150105</v>
          </cell>
          <cell r="C1509">
            <v>24166</v>
          </cell>
          <cell r="D1509">
            <v>217</v>
          </cell>
          <cell r="E1509">
            <v>24383</v>
          </cell>
          <cell r="F1509">
            <v>24383</v>
          </cell>
        </row>
        <row r="1510">
          <cell r="B1510" t="str">
            <v>150106</v>
          </cell>
          <cell r="C1510">
            <v>57706</v>
          </cell>
          <cell r="D1510">
            <v>7261</v>
          </cell>
          <cell r="E1510">
            <v>64967</v>
          </cell>
          <cell r="F1510">
            <v>64967</v>
          </cell>
        </row>
        <row r="1511">
          <cell r="B1511" t="str">
            <v>150107</v>
          </cell>
          <cell r="C1511">
            <v>8639</v>
          </cell>
          <cell r="D1511">
            <v>762</v>
          </cell>
          <cell r="E1511">
            <v>9401</v>
          </cell>
          <cell r="F1511">
            <v>9401</v>
          </cell>
        </row>
        <row r="1512">
          <cell r="B1512" t="str">
            <v>150108</v>
          </cell>
          <cell r="C1512">
            <v>67636</v>
          </cell>
          <cell r="D1512">
            <v>2594</v>
          </cell>
          <cell r="E1512">
            <v>70230</v>
          </cell>
          <cell r="F1512">
            <v>70230</v>
          </cell>
        </row>
        <row r="1513">
          <cell r="B1513" t="str">
            <v>150109</v>
          </cell>
          <cell r="C1513">
            <v>3443</v>
          </cell>
          <cell r="D1513">
            <v>670</v>
          </cell>
          <cell r="E1513">
            <v>4113</v>
          </cell>
          <cell r="F1513">
            <v>4113</v>
          </cell>
        </row>
        <row r="1514">
          <cell r="B1514" t="str">
            <v>150110</v>
          </cell>
          <cell r="C1514">
            <v>104419</v>
          </cell>
          <cell r="D1514">
            <v>7445</v>
          </cell>
          <cell r="E1514">
            <v>111864</v>
          </cell>
          <cell r="F1514">
            <v>111864</v>
          </cell>
        </row>
        <row r="1515">
          <cell r="B1515" t="str">
            <v>150111</v>
          </cell>
          <cell r="C1515">
            <v>45059</v>
          </cell>
          <cell r="D1515">
            <v>1228</v>
          </cell>
          <cell r="E1515">
            <v>46287</v>
          </cell>
          <cell r="F1515">
            <v>46287</v>
          </cell>
        </row>
        <row r="1516">
          <cell r="B1516" t="str">
            <v>150112</v>
          </cell>
          <cell r="C1516">
            <v>42187</v>
          </cell>
          <cell r="D1516">
            <v>4190</v>
          </cell>
          <cell r="E1516">
            <v>46377</v>
          </cell>
          <cell r="F1516">
            <v>46377</v>
          </cell>
        </row>
        <row r="1517">
          <cell r="B1517" t="str">
            <v>150113</v>
          </cell>
          <cell r="C1517">
            <v>22945</v>
          </cell>
          <cell r="D1517">
            <v>60</v>
          </cell>
          <cell r="E1517">
            <v>23005</v>
          </cell>
          <cell r="F1517">
            <v>23005</v>
          </cell>
        </row>
        <row r="1518">
          <cell r="B1518" t="str">
            <v>150114</v>
          </cell>
          <cell r="C1518">
            <v>36884</v>
          </cell>
          <cell r="D1518">
            <v>703</v>
          </cell>
          <cell r="E1518">
            <v>37587</v>
          </cell>
          <cell r="F1518">
            <v>37587</v>
          </cell>
        </row>
        <row r="1519">
          <cell r="B1519" t="str">
            <v>150115</v>
          </cell>
          <cell r="C1519">
            <v>47569</v>
          </cell>
          <cell r="D1519">
            <v>1048</v>
          </cell>
          <cell r="E1519">
            <v>48617</v>
          </cell>
          <cell r="F1519">
            <v>48617</v>
          </cell>
        </row>
        <row r="1520">
          <cell r="B1520" t="str">
            <v>150116</v>
          </cell>
          <cell r="C1520">
            <v>17454</v>
          </cell>
          <cell r="D1520">
            <v>55</v>
          </cell>
          <cell r="E1520">
            <v>17509</v>
          </cell>
          <cell r="F1520">
            <v>17509</v>
          </cell>
        </row>
        <row r="1521">
          <cell r="B1521" t="str">
            <v>150117</v>
          </cell>
          <cell r="C1521">
            <v>81402</v>
          </cell>
          <cell r="D1521">
            <v>1354</v>
          </cell>
          <cell r="E1521">
            <v>82756</v>
          </cell>
          <cell r="F1521">
            <v>82756</v>
          </cell>
        </row>
        <row r="1522">
          <cell r="B1522" t="str">
            <v>150118</v>
          </cell>
          <cell r="C1522">
            <v>24546</v>
          </cell>
          <cell r="D1522">
            <v>9532</v>
          </cell>
          <cell r="E1522">
            <v>34078</v>
          </cell>
          <cell r="F1522">
            <v>34078</v>
          </cell>
        </row>
        <row r="1523">
          <cell r="B1523" t="str">
            <v>150119</v>
          </cell>
          <cell r="C1523">
            <v>12679</v>
          </cell>
          <cell r="D1523">
            <v>2202</v>
          </cell>
          <cell r="E1523">
            <v>14881</v>
          </cell>
          <cell r="F1523">
            <v>14881</v>
          </cell>
        </row>
        <row r="1524">
          <cell r="B1524" t="str">
            <v>150120</v>
          </cell>
          <cell r="C1524">
            <v>18497</v>
          </cell>
          <cell r="D1524">
            <v>35</v>
          </cell>
          <cell r="E1524">
            <v>18532</v>
          </cell>
          <cell r="F1524">
            <v>18532</v>
          </cell>
        </row>
        <row r="1525">
          <cell r="B1525" t="str">
            <v>150121</v>
          </cell>
          <cell r="C1525">
            <v>25177</v>
          </cell>
          <cell r="D1525">
            <v>122</v>
          </cell>
          <cell r="E1525">
            <v>25299</v>
          </cell>
          <cell r="F1525">
            <v>25299</v>
          </cell>
        </row>
        <row r="1526">
          <cell r="B1526" t="str">
            <v>150122</v>
          </cell>
          <cell r="C1526">
            <v>36836</v>
          </cell>
          <cell r="D1526">
            <v>109</v>
          </cell>
          <cell r="E1526">
            <v>36945</v>
          </cell>
          <cell r="F1526">
            <v>36945</v>
          </cell>
        </row>
        <row r="1527">
          <cell r="B1527" t="str">
            <v>150123</v>
          </cell>
          <cell r="C1527">
            <v>13475</v>
          </cell>
          <cell r="D1527">
            <v>838</v>
          </cell>
          <cell r="E1527">
            <v>14313</v>
          </cell>
          <cell r="F1527">
            <v>14313</v>
          </cell>
        </row>
        <row r="1528">
          <cell r="B1528" t="str">
            <v>150124</v>
          </cell>
          <cell r="C1528">
            <v>821</v>
          </cell>
          <cell r="D1528">
            <v>875</v>
          </cell>
          <cell r="E1528">
            <v>1696</v>
          </cell>
          <cell r="F1528">
            <v>1696</v>
          </cell>
        </row>
        <row r="1529">
          <cell r="B1529" t="str">
            <v>150125</v>
          </cell>
          <cell r="C1529">
            <v>59363</v>
          </cell>
          <cell r="D1529">
            <v>8109</v>
          </cell>
          <cell r="E1529">
            <v>67472</v>
          </cell>
          <cell r="F1529">
            <v>67472</v>
          </cell>
        </row>
        <row r="1530">
          <cell r="B1530" t="str">
            <v>150126</v>
          </cell>
          <cell r="C1530">
            <v>1188</v>
          </cell>
          <cell r="D1530">
            <v>300</v>
          </cell>
          <cell r="E1530">
            <v>1488</v>
          </cell>
          <cell r="F1530">
            <v>1488</v>
          </cell>
        </row>
        <row r="1531">
          <cell r="B1531" t="str">
            <v>150127</v>
          </cell>
          <cell r="C1531">
            <v>1062</v>
          </cell>
          <cell r="D1531">
            <v>376</v>
          </cell>
          <cell r="E1531">
            <v>1438</v>
          </cell>
          <cell r="F1531">
            <v>1438</v>
          </cell>
        </row>
        <row r="1532">
          <cell r="B1532" t="str">
            <v>150128</v>
          </cell>
          <cell r="C1532">
            <v>42208</v>
          </cell>
          <cell r="D1532">
            <v>2260</v>
          </cell>
          <cell r="E1532">
            <v>44468</v>
          </cell>
          <cell r="F1532">
            <v>44468</v>
          </cell>
        </row>
        <row r="1533">
          <cell r="B1533" t="str">
            <v>150129</v>
          </cell>
          <cell r="C1533">
            <v>1134</v>
          </cell>
          <cell r="D1533">
            <v>205</v>
          </cell>
          <cell r="E1533">
            <v>1339</v>
          </cell>
          <cell r="F1533">
            <v>1339</v>
          </cell>
        </row>
        <row r="1534">
          <cell r="B1534" t="str">
            <v>150130</v>
          </cell>
          <cell r="C1534">
            <v>33297</v>
          </cell>
          <cell r="D1534">
            <v>182</v>
          </cell>
          <cell r="E1534">
            <v>33479</v>
          </cell>
          <cell r="F1534">
            <v>33479</v>
          </cell>
        </row>
        <row r="1535">
          <cell r="B1535" t="str">
            <v>150131</v>
          </cell>
          <cell r="C1535">
            <v>20558</v>
          </cell>
          <cell r="D1535">
            <v>87</v>
          </cell>
          <cell r="E1535">
            <v>20645</v>
          </cell>
          <cell r="F1535">
            <v>20645</v>
          </cell>
        </row>
        <row r="1536">
          <cell r="B1536" t="str">
            <v>150132</v>
          </cell>
          <cell r="C1536">
            <v>160982</v>
          </cell>
          <cell r="D1536">
            <v>67242</v>
          </cell>
          <cell r="E1536">
            <v>228224</v>
          </cell>
          <cell r="F1536">
            <v>228224</v>
          </cell>
        </row>
        <row r="1537">
          <cell r="B1537" t="str">
            <v>150133</v>
          </cell>
          <cell r="C1537">
            <v>70184</v>
          </cell>
          <cell r="D1537">
            <v>2174</v>
          </cell>
          <cell r="E1537">
            <v>72358</v>
          </cell>
          <cell r="F1537">
            <v>72358</v>
          </cell>
        </row>
        <row r="1538">
          <cell r="B1538" t="str">
            <v>150134</v>
          </cell>
          <cell r="C1538">
            <v>13479</v>
          </cell>
          <cell r="D1538">
            <v>105</v>
          </cell>
          <cell r="E1538">
            <v>13584</v>
          </cell>
          <cell r="F1538">
            <v>13584</v>
          </cell>
        </row>
        <row r="1539">
          <cell r="B1539" t="str">
            <v>150135</v>
          </cell>
          <cell r="C1539">
            <v>155622</v>
          </cell>
          <cell r="D1539">
            <v>3431</v>
          </cell>
          <cell r="E1539">
            <v>159053</v>
          </cell>
          <cell r="F1539">
            <v>159053</v>
          </cell>
        </row>
        <row r="1540">
          <cell r="B1540" t="str">
            <v>150136</v>
          </cell>
          <cell r="C1540">
            <v>43505</v>
          </cell>
          <cell r="D1540">
            <v>271</v>
          </cell>
          <cell r="E1540">
            <v>43776</v>
          </cell>
          <cell r="F1540">
            <v>43776</v>
          </cell>
        </row>
        <row r="1541">
          <cell r="B1541" t="str">
            <v>150137</v>
          </cell>
          <cell r="C1541">
            <v>50431</v>
          </cell>
          <cell r="D1541">
            <v>1155</v>
          </cell>
          <cell r="E1541">
            <v>51586</v>
          </cell>
          <cell r="F1541">
            <v>51586</v>
          </cell>
        </row>
        <row r="1542">
          <cell r="B1542" t="str">
            <v>150138</v>
          </cell>
          <cell r="C1542">
            <v>101</v>
          </cell>
          <cell r="D1542">
            <v>97</v>
          </cell>
          <cell r="E1542">
            <v>198</v>
          </cell>
          <cell r="F1542">
            <v>198</v>
          </cell>
        </row>
        <row r="1543">
          <cell r="B1543" t="str">
            <v>150139</v>
          </cell>
          <cell r="C1543">
            <v>2875</v>
          </cell>
          <cell r="D1543">
            <v>424</v>
          </cell>
          <cell r="E1543">
            <v>3299</v>
          </cell>
          <cell r="F1543">
            <v>3299</v>
          </cell>
        </row>
        <row r="1544">
          <cell r="B1544" t="str">
            <v>150140</v>
          </cell>
          <cell r="C1544">
            <v>96103</v>
          </cell>
          <cell r="D1544">
            <v>609</v>
          </cell>
          <cell r="E1544">
            <v>96712</v>
          </cell>
          <cell r="F1544">
            <v>96712</v>
          </cell>
        </row>
        <row r="1545">
          <cell r="B1545" t="str">
            <v>150141</v>
          </cell>
          <cell r="C1545">
            <v>27633</v>
          </cell>
          <cell r="D1545">
            <v>170</v>
          </cell>
          <cell r="E1545">
            <v>27803</v>
          </cell>
          <cell r="F1545">
            <v>27803</v>
          </cell>
        </row>
        <row r="1546">
          <cell r="B1546" t="str">
            <v>150142</v>
          </cell>
          <cell r="C1546">
            <v>75799</v>
          </cell>
          <cell r="D1546">
            <v>4490</v>
          </cell>
          <cell r="E1546">
            <v>80289</v>
          </cell>
          <cell r="F1546">
            <v>80289</v>
          </cell>
        </row>
        <row r="1547">
          <cell r="B1547" t="str">
            <v>150143</v>
          </cell>
          <cell r="C1547">
            <v>72981</v>
          </cell>
          <cell r="D1547">
            <v>6456</v>
          </cell>
          <cell r="E1547">
            <v>79437</v>
          </cell>
          <cell r="F1547">
            <v>79437</v>
          </cell>
        </row>
        <row r="1548">
          <cell r="B1548" t="str">
            <v>150201</v>
          </cell>
          <cell r="C1548">
            <v>14515</v>
          </cell>
          <cell r="D1548">
            <v>1284</v>
          </cell>
          <cell r="E1548">
            <v>15799</v>
          </cell>
          <cell r="F1548">
            <v>15799</v>
          </cell>
        </row>
        <row r="1549">
          <cell r="B1549" t="str">
            <v>150202</v>
          </cell>
          <cell r="C1549">
            <v>5440</v>
          </cell>
          <cell r="D1549">
            <v>532</v>
          </cell>
          <cell r="E1549">
            <v>5972</v>
          </cell>
          <cell r="F1549">
            <v>5972</v>
          </cell>
        </row>
        <row r="1550">
          <cell r="B1550" t="str">
            <v>150203</v>
          </cell>
          <cell r="C1550">
            <v>4415</v>
          </cell>
          <cell r="D1550">
            <v>228</v>
          </cell>
          <cell r="E1550">
            <v>4643</v>
          </cell>
          <cell r="F1550">
            <v>4643</v>
          </cell>
        </row>
        <row r="1551">
          <cell r="B1551" t="str">
            <v>150204</v>
          </cell>
          <cell r="C1551">
            <v>4787</v>
          </cell>
          <cell r="D1551">
            <v>521</v>
          </cell>
          <cell r="E1551">
            <v>5308</v>
          </cell>
          <cell r="F1551">
            <v>5308</v>
          </cell>
        </row>
        <row r="1552">
          <cell r="B1552" t="str">
            <v>150205</v>
          </cell>
          <cell r="C1552">
            <v>839</v>
          </cell>
          <cell r="D1552">
            <v>2407</v>
          </cell>
          <cell r="E1552">
            <v>3246</v>
          </cell>
          <cell r="F1552">
            <v>3246</v>
          </cell>
        </row>
        <row r="1553">
          <cell r="B1553" t="str">
            <v>150301</v>
          </cell>
          <cell r="C1553">
            <v>507</v>
          </cell>
          <cell r="D1553">
            <v>47</v>
          </cell>
          <cell r="E1553">
            <v>554</v>
          </cell>
          <cell r="F1553">
            <v>554</v>
          </cell>
        </row>
        <row r="1554">
          <cell r="B1554" t="str">
            <v>150302</v>
          </cell>
          <cell r="C1554">
            <v>202</v>
          </cell>
          <cell r="D1554">
            <v>48</v>
          </cell>
          <cell r="E1554">
            <v>250</v>
          </cell>
          <cell r="F1554">
            <v>250</v>
          </cell>
        </row>
        <row r="1555">
          <cell r="B1555" t="str">
            <v>150303</v>
          </cell>
          <cell r="C1555">
            <v>259</v>
          </cell>
          <cell r="D1555">
            <v>7</v>
          </cell>
          <cell r="E1555">
            <v>266</v>
          </cell>
          <cell r="F1555">
            <v>266</v>
          </cell>
        </row>
        <row r="1556">
          <cell r="B1556" t="str">
            <v>150304</v>
          </cell>
          <cell r="C1556">
            <v>234</v>
          </cell>
          <cell r="D1556">
            <v>14</v>
          </cell>
          <cell r="E1556">
            <v>248</v>
          </cell>
          <cell r="F1556">
            <v>248</v>
          </cell>
        </row>
        <row r="1557">
          <cell r="B1557" t="str">
            <v>150305</v>
          </cell>
          <cell r="C1557">
            <v>229</v>
          </cell>
          <cell r="D1557">
            <v>11</v>
          </cell>
          <cell r="E1557">
            <v>240</v>
          </cell>
          <cell r="F1557">
            <v>240</v>
          </cell>
        </row>
        <row r="1558">
          <cell r="B1558" t="str">
            <v>150401</v>
          </cell>
          <cell r="C1558">
            <v>556</v>
          </cell>
          <cell r="D1558">
            <v>35</v>
          </cell>
          <cell r="E1558">
            <v>591</v>
          </cell>
          <cell r="F1558">
            <v>591</v>
          </cell>
        </row>
        <row r="1559">
          <cell r="B1559" t="str">
            <v>150402</v>
          </cell>
          <cell r="C1559">
            <v>184</v>
          </cell>
          <cell r="D1559">
            <v>20</v>
          </cell>
          <cell r="E1559">
            <v>204</v>
          </cell>
          <cell r="F1559">
            <v>204</v>
          </cell>
        </row>
        <row r="1560">
          <cell r="B1560" t="str">
            <v>150403</v>
          </cell>
          <cell r="C1560">
            <v>223</v>
          </cell>
          <cell r="D1560">
            <v>50</v>
          </cell>
          <cell r="E1560">
            <v>273</v>
          </cell>
          <cell r="F1560">
            <v>273</v>
          </cell>
        </row>
        <row r="1561">
          <cell r="B1561" t="str">
            <v>150404</v>
          </cell>
          <cell r="C1561">
            <v>233</v>
          </cell>
          <cell r="D1561">
            <v>24</v>
          </cell>
          <cell r="E1561">
            <v>257</v>
          </cell>
          <cell r="F1561">
            <v>257</v>
          </cell>
        </row>
        <row r="1562">
          <cell r="B1562" t="str">
            <v>150405</v>
          </cell>
          <cell r="C1562">
            <v>332</v>
          </cell>
          <cell r="D1562">
            <v>20</v>
          </cell>
          <cell r="E1562">
            <v>352</v>
          </cell>
          <cell r="F1562">
            <v>352</v>
          </cell>
        </row>
        <row r="1563">
          <cell r="B1563" t="str">
            <v>150406</v>
          </cell>
          <cell r="C1563">
            <v>208</v>
          </cell>
          <cell r="D1563">
            <v>3</v>
          </cell>
          <cell r="E1563">
            <v>211</v>
          </cell>
          <cell r="F1563">
            <v>211</v>
          </cell>
        </row>
        <row r="1564">
          <cell r="B1564" t="str">
            <v>150407</v>
          </cell>
          <cell r="C1564">
            <v>785</v>
          </cell>
          <cell r="D1564">
            <v>425</v>
          </cell>
          <cell r="E1564">
            <v>1210</v>
          </cell>
          <cell r="F1564">
            <v>1210</v>
          </cell>
        </row>
        <row r="1565">
          <cell r="B1565" t="str">
            <v>150501</v>
          </cell>
          <cell r="C1565">
            <v>9765</v>
          </cell>
          <cell r="D1565">
            <v>729</v>
          </cell>
          <cell r="E1565">
            <v>10494</v>
          </cell>
          <cell r="F1565">
            <v>10494</v>
          </cell>
        </row>
        <row r="1566">
          <cell r="B1566" t="str">
            <v>150502</v>
          </cell>
          <cell r="C1566">
            <v>1327</v>
          </cell>
          <cell r="D1566">
            <v>766</v>
          </cell>
          <cell r="E1566">
            <v>2093</v>
          </cell>
          <cell r="F1566">
            <v>2093</v>
          </cell>
        </row>
        <row r="1567">
          <cell r="B1567" t="str">
            <v>150503</v>
          </cell>
          <cell r="C1567">
            <v>504</v>
          </cell>
          <cell r="D1567">
            <v>178</v>
          </cell>
          <cell r="E1567">
            <v>682</v>
          </cell>
          <cell r="F1567">
            <v>682</v>
          </cell>
        </row>
        <row r="1568">
          <cell r="B1568" t="str">
            <v>150504</v>
          </cell>
          <cell r="C1568">
            <v>1619</v>
          </cell>
          <cell r="D1568">
            <v>237</v>
          </cell>
          <cell r="E1568">
            <v>1856</v>
          </cell>
          <cell r="F1568">
            <v>1856</v>
          </cell>
        </row>
        <row r="1569">
          <cell r="B1569" t="str">
            <v>150505</v>
          </cell>
          <cell r="C1569">
            <v>1807</v>
          </cell>
          <cell r="D1569">
            <v>1439</v>
          </cell>
          <cell r="E1569">
            <v>3246</v>
          </cell>
          <cell r="F1569">
            <v>3246</v>
          </cell>
        </row>
        <row r="1570">
          <cell r="B1570" t="str">
            <v>150506</v>
          </cell>
          <cell r="C1570">
            <v>238</v>
          </cell>
          <cell r="D1570">
            <v>69</v>
          </cell>
          <cell r="E1570">
            <v>307</v>
          </cell>
          <cell r="F1570">
            <v>307</v>
          </cell>
        </row>
        <row r="1571">
          <cell r="B1571" t="str">
            <v>150507</v>
          </cell>
          <cell r="C1571">
            <v>7517</v>
          </cell>
          <cell r="D1571">
            <v>996</v>
          </cell>
          <cell r="E1571">
            <v>8513</v>
          </cell>
          <cell r="F1571">
            <v>8513</v>
          </cell>
        </row>
        <row r="1572">
          <cell r="B1572" t="str">
            <v>150508</v>
          </cell>
          <cell r="C1572">
            <v>940</v>
          </cell>
          <cell r="D1572">
            <v>304</v>
          </cell>
          <cell r="E1572">
            <v>1244</v>
          </cell>
          <cell r="F1572">
            <v>1244</v>
          </cell>
        </row>
        <row r="1573">
          <cell r="B1573" t="str">
            <v>150509</v>
          </cell>
          <cell r="C1573">
            <v>4251</v>
          </cell>
          <cell r="D1573">
            <v>2666</v>
          </cell>
          <cell r="E1573">
            <v>6917</v>
          </cell>
          <cell r="F1573">
            <v>6917</v>
          </cell>
        </row>
        <row r="1574">
          <cell r="B1574" t="str">
            <v>150510</v>
          </cell>
          <cell r="C1574">
            <v>2785</v>
          </cell>
          <cell r="D1574">
            <v>1317</v>
          </cell>
          <cell r="E1574">
            <v>4102</v>
          </cell>
          <cell r="F1574">
            <v>4102</v>
          </cell>
        </row>
        <row r="1575">
          <cell r="B1575" t="str">
            <v>150511</v>
          </cell>
          <cell r="C1575">
            <v>337</v>
          </cell>
          <cell r="D1575">
            <v>37</v>
          </cell>
          <cell r="E1575">
            <v>374</v>
          </cell>
          <cell r="F1575">
            <v>374</v>
          </cell>
        </row>
        <row r="1576">
          <cell r="B1576" t="str">
            <v>150512</v>
          </cell>
          <cell r="C1576">
            <v>3154</v>
          </cell>
          <cell r="D1576">
            <v>397</v>
          </cell>
          <cell r="E1576">
            <v>3551</v>
          </cell>
          <cell r="F1576">
            <v>3551</v>
          </cell>
        </row>
        <row r="1577">
          <cell r="B1577" t="str">
            <v>150513</v>
          </cell>
          <cell r="C1577">
            <v>903</v>
          </cell>
          <cell r="D1577">
            <v>27</v>
          </cell>
          <cell r="E1577">
            <v>930</v>
          </cell>
          <cell r="F1577">
            <v>930</v>
          </cell>
        </row>
        <row r="1578">
          <cell r="B1578" t="str">
            <v>150514</v>
          </cell>
          <cell r="C1578">
            <v>3150</v>
          </cell>
          <cell r="D1578">
            <v>83</v>
          </cell>
          <cell r="E1578">
            <v>3233</v>
          </cell>
          <cell r="F1578">
            <v>3233</v>
          </cell>
        </row>
        <row r="1579">
          <cell r="B1579" t="str">
            <v>150515</v>
          </cell>
          <cell r="C1579">
            <v>555</v>
          </cell>
          <cell r="D1579">
            <v>155</v>
          </cell>
          <cell r="E1579">
            <v>710</v>
          </cell>
          <cell r="F1579">
            <v>710</v>
          </cell>
        </row>
        <row r="1580">
          <cell r="B1580" t="str">
            <v>150516</v>
          </cell>
          <cell r="C1580">
            <v>127</v>
          </cell>
          <cell r="D1580">
            <v>113</v>
          </cell>
          <cell r="E1580">
            <v>240</v>
          </cell>
          <cell r="F1580">
            <v>240</v>
          </cell>
        </row>
        <row r="1581">
          <cell r="B1581" t="str">
            <v>150601</v>
          </cell>
          <cell r="C1581">
            <v>17246</v>
          </cell>
          <cell r="D1581">
            <v>2337</v>
          </cell>
          <cell r="E1581">
            <v>19583</v>
          </cell>
          <cell r="F1581">
            <v>19583</v>
          </cell>
        </row>
        <row r="1582">
          <cell r="B1582" t="str">
            <v>150602</v>
          </cell>
          <cell r="C1582">
            <v>255</v>
          </cell>
          <cell r="D1582">
            <v>3</v>
          </cell>
          <cell r="E1582">
            <v>258</v>
          </cell>
          <cell r="F1582">
            <v>258</v>
          </cell>
        </row>
        <row r="1583">
          <cell r="B1583" t="str">
            <v>150603</v>
          </cell>
          <cell r="C1583">
            <v>322</v>
          </cell>
          <cell r="D1583">
            <v>7</v>
          </cell>
          <cell r="E1583">
            <v>329</v>
          </cell>
          <cell r="F1583">
            <v>329</v>
          </cell>
        </row>
        <row r="1584">
          <cell r="B1584" t="str">
            <v>150604</v>
          </cell>
          <cell r="C1584">
            <v>2318</v>
          </cell>
          <cell r="D1584">
            <v>974</v>
          </cell>
          <cell r="E1584">
            <v>3292</v>
          </cell>
          <cell r="F1584">
            <v>3292</v>
          </cell>
        </row>
        <row r="1585">
          <cell r="B1585" t="str">
            <v>150605</v>
          </cell>
          <cell r="C1585">
            <v>11154</v>
          </cell>
          <cell r="D1585">
            <v>1644</v>
          </cell>
          <cell r="E1585">
            <v>12798</v>
          </cell>
          <cell r="F1585">
            <v>12798</v>
          </cell>
        </row>
        <row r="1586">
          <cell r="B1586" t="str">
            <v>150606</v>
          </cell>
          <cell r="C1586">
            <v>200</v>
          </cell>
          <cell r="D1586">
            <v>6</v>
          </cell>
          <cell r="E1586">
            <v>206</v>
          </cell>
          <cell r="F1586">
            <v>206</v>
          </cell>
        </row>
        <row r="1587">
          <cell r="B1587" t="str">
            <v>150607</v>
          </cell>
          <cell r="C1587">
            <v>81</v>
          </cell>
          <cell r="D1587">
            <v>54</v>
          </cell>
          <cell r="E1587">
            <v>135</v>
          </cell>
          <cell r="F1587">
            <v>135</v>
          </cell>
        </row>
        <row r="1588">
          <cell r="B1588" t="str">
            <v>150608</v>
          </cell>
          <cell r="C1588">
            <v>376</v>
          </cell>
          <cell r="D1588">
            <v>29</v>
          </cell>
          <cell r="E1588">
            <v>405</v>
          </cell>
          <cell r="F1588">
            <v>405</v>
          </cell>
        </row>
        <row r="1589">
          <cell r="B1589" t="str">
            <v>150609</v>
          </cell>
          <cell r="C1589">
            <v>168</v>
          </cell>
          <cell r="D1589">
            <v>2</v>
          </cell>
          <cell r="E1589">
            <v>170</v>
          </cell>
          <cell r="F1589">
            <v>170</v>
          </cell>
        </row>
        <row r="1590">
          <cell r="B1590" t="str">
            <v>150610</v>
          </cell>
          <cell r="C1590">
            <v>135</v>
          </cell>
          <cell r="D1590">
            <v>3</v>
          </cell>
          <cell r="E1590">
            <v>138</v>
          </cell>
          <cell r="F1590">
            <v>138</v>
          </cell>
        </row>
        <row r="1591">
          <cell r="B1591" t="str">
            <v>150611</v>
          </cell>
          <cell r="C1591">
            <v>219</v>
          </cell>
          <cell r="D1591">
            <v>17</v>
          </cell>
          <cell r="E1591">
            <v>236</v>
          </cell>
          <cell r="F1591">
            <v>236</v>
          </cell>
        </row>
        <row r="1592">
          <cell r="B1592" t="str">
            <v>150612</v>
          </cell>
          <cell r="C1592">
            <v>161</v>
          </cell>
          <cell r="D1592">
            <v>9</v>
          </cell>
          <cell r="E1592">
            <v>170</v>
          </cell>
          <cell r="F1592">
            <v>170</v>
          </cell>
        </row>
        <row r="1593">
          <cell r="B1593" t="str">
            <v>150701</v>
          </cell>
          <cell r="C1593">
            <v>857</v>
          </cell>
          <cell r="D1593">
            <v>28</v>
          </cell>
          <cell r="E1593">
            <v>885</v>
          </cell>
          <cell r="F1593">
            <v>885</v>
          </cell>
        </row>
        <row r="1594">
          <cell r="B1594" t="str">
            <v>150702</v>
          </cell>
          <cell r="C1594">
            <v>270</v>
          </cell>
          <cell r="D1594">
            <v>18</v>
          </cell>
          <cell r="E1594">
            <v>288</v>
          </cell>
          <cell r="F1594">
            <v>288</v>
          </cell>
        </row>
        <row r="1595">
          <cell r="B1595" t="str">
            <v>150703</v>
          </cell>
          <cell r="C1595">
            <v>220</v>
          </cell>
          <cell r="D1595">
            <v>7</v>
          </cell>
          <cell r="E1595">
            <v>227</v>
          </cell>
          <cell r="F1595">
            <v>227</v>
          </cell>
        </row>
        <row r="1596">
          <cell r="B1596" t="str">
            <v>150704</v>
          </cell>
          <cell r="C1596">
            <v>138</v>
          </cell>
          <cell r="D1596">
            <v>5</v>
          </cell>
          <cell r="E1596">
            <v>143</v>
          </cell>
          <cell r="F1596">
            <v>143</v>
          </cell>
        </row>
        <row r="1597">
          <cell r="B1597" t="str">
            <v>150705</v>
          </cell>
          <cell r="C1597">
            <v>547</v>
          </cell>
          <cell r="D1597">
            <v>12</v>
          </cell>
          <cell r="E1597">
            <v>559</v>
          </cell>
          <cell r="F1597">
            <v>559</v>
          </cell>
        </row>
        <row r="1598">
          <cell r="B1598" t="str">
            <v>150706</v>
          </cell>
          <cell r="C1598">
            <v>118</v>
          </cell>
          <cell r="D1598">
            <v>15</v>
          </cell>
          <cell r="E1598">
            <v>133</v>
          </cell>
          <cell r="F1598">
            <v>133</v>
          </cell>
        </row>
        <row r="1599">
          <cell r="B1599" t="str">
            <v>150707</v>
          </cell>
          <cell r="C1599">
            <v>154</v>
          </cell>
          <cell r="D1599">
            <v>5</v>
          </cell>
          <cell r="E1599">
            <v>159</v>
          </cell>
          <cell r="F1599">
            <v>159</v>
          </cell>
        </row>
        <row r="1600">
          <cell r="B1600" t="str">
            <v>150708</v>
          </cell>
          <cell r="C1600">
            <v>272</v>
          </cell>
          <cell r="D1600">
            <v>4</v>
          </cell>
          <cell r="E1600">
            <v>276</v>
          </cell>
          <cell r="F1600">
            <v>276</v>
          </cell>
        </row>
        <row r="1601">
          <cell r="B1601" t="str">
            <v>150709</v>
          </cell>
          <cell r="C1601">
            <v>335</v>
          </cell>
          <cell r="D1601">
            <v>41</v>
          </cell>
          <cell r="E1601">
            <v>376</v>
          </cell>
          <cell r="F1601">
            <v>376</v>
          </cell>
        </row>
        <row r="1602">
          <cell r="B1602" t="str">
            <v>150710</v>
          </cell>
          <cell r="C1602">
            <v>245</v>
          </cell>
          <cell r="D1602">
            <v>4</v>
          </cell>
          <cell r="E1602">
            <v>249</v>
          </cell>
          <cell r="F1602">
            <v>249</v>
          </cell>
        </row>
        <row r="1603">
          <cell r="B1603" t="str">
            <v>150711</v>
          </cell>
          <cell r="C1603">
            <v>183</v>
          </cell>
          <cell r="D1603">
            <v>20</v>
          </cell>
          <cell r="E1603">
            <v>203</v>
          </cell>
          <cell r="F1603">
            <v>203</v>
          </cell>
        </row>
        <row r="1604">
          <cell r="B1604" t="str">
            <v>150712</v>
          </cell>
          <cell r="C1604">
            <v>180</v>
          </cell>
          <cell r="D1604">
            <v>7</v>
          </cell>
          <cell r="E1604">
            <v>187</v>
          </cell>
          <cell r="F1604">
            <v>187</v>
          </cell>
        </row>
        <row r="1605">
          <cell r="B1605" t="str">
            <v>150713</v>
          </cell>
          <cell r="C1605">
            <v>157</v>
          </cell>
          <cell r="D1605">
            <v>7</v>
          </cell>
          <cell r="E1605">
            <v>164</v>
          </cell>
          <cell r="F1605">
            <v>164</v>
          </cell>
        </row>
        <row r="1606">
          <cell r="B1606" t="str">
            <v>150714</v>
          </cell>
          <cell r="C1606">
            <v>644</v>
          </cell>
          <cell r="D1606">
            <v>767</v>
          </cell>
          <cell r="E1606">
            <v>1411</v>
          </cell>
          <cell r="F1606">
            <v>1411</v>
          </cell>
        </row>
        <row r="1607">
          <cell r="B1607" t="str">
            <v>150715</v>
          </cell>
          <cell r="C1607">
            <v>317</v>
          </cell>
          <cell r="D1607">
            <v>21</v>
          </cell>
          <cell r="E1607">
            <v>338</v>
          </cell>
          <cell r="F1607">
            <v>338</v>
          </cell>
        </row>
        <row r="1608">
          <cell r="B1608" t="str">
            <v>150716</v>
          </cell>
          <cell r="C1608">
            <v>113</v>
          </cell>
          <cell r="D1608">
            <v>10</v>
          </cell>
          <cell r="E1608">
            <v>123</v>
          </cell>
          <cell r="F1608">
            <v>123</v>
          </cell>
        </row>
        <row r="1609">
          <cell r="B1609" t="str">
            <v>150717</v>
          </cell>
          <cell r="C1609">
            <v>328</v>
          </cell>
          <cell r="D1609">
            <v>14</v>
          </cell>
          <cell r="E1609">
            <v>342</v>
          </cell>
          <cell r="F1609">
            <v>342</v>
          </cell>
        </row>
        <row r="1610">
          <cell r="B1610" t="str">
            <v>150718</v>
          </cell>
          <cell r="C1610">
            <v>294</v>
          </cell>
          <cell r="D1610">
            <v>20</v>
          </cell>
          <cell r="E1610">
            <v>314</v>
          </cell>
          <cell r="F1610">
            <v>314</v>
          </cell>
        </row>
        <row r="1611">
          <cell r="B1611" t="str">
            <v>150719</v>
          </cell>
          <cell r="C1611">
            <v>93</v>
          </cell>
          <cell r="D1611">
            <v>4</v>
          </cell>
          <cell r="E1611">
            <v>97</v>
          </cell>
          <cell r="F1611">
            <v>97</v>
          </cell>
        </row>
        <row r="1612">
          <cell r="B1612" t="str">
            <v>150720</v>
          </cell>
          <cell r="C1612">
            <v>114</v>
          </cell>
          <cell r="D1612">
            <v>0</v>
          </cell>
          <cell r="E1612">
            <v>114</v>
          </cell>
          <cell r="F1612">
            <v>114</v>
          </cell>
        </row>
        <row r="1613">
          <cell r="B1613" t="str">
            <v>150721</v>
          </cell>
          <cell r="C1613">
            <v>304</v>
          </cell>
          <cell r="D1613">
            <v>82</v>
          </cell>
          <cell r="E1613">
            <v>386</v>
          </cell>
          <cell r="F1613">
            <v>386</v>
          </cell>
        </row>
        <row r="1614">
          <cell r="B1614" t="str">
            <v>150722</v>
          </cell>
          <cell r="C1614">
            <v>911</v>
          </cell>
          <cell r="D1614">
            <v>76</v>
          </cell>
          <cell r="E1614">
            <v>987</v>
          </cell>
          <cell r="F1614">
            <v>987</v>
          </cell>
        </row>
        <row r="1615">
          <cell r="B1615" t="str">
            <v>150723</v>
          </cell>
          <cell r="C1615">
            <v>67</v>
          </cell>
          <cell r="D1615">
            <v>9</v>
          </cell>
          <cell r="E1615">
            <v>76</v>
          </cell>
          <cell r="F1615">
            <v>76</v>
          </cell>
        </row>
        <row r="1616">
          <cell r="B1616" t="str">
            <v>150724</v>
          </cell>
          <cell r="C1616">
            <v>204</v>
          </cell>
          <cell r="D1616">
            <v>68</v>
          </cell>
          <cell r="E1616">
            <v>272</v>
          </cell>
          <cell r="F1616">
            <v>272</v>
          </cell>
        </row>
        <row r="1617">
          <cell r="B1617" t="str">
            <v>150725</v>
          </cell>
          <cell r="C1617">
            <v>87</v>
          </cell>
          <cell r="D1617">
            <v>0</v>
          </cell>
          <cell r="E1617">
            <v>87</v>
          </cell>
          <cell r="F1617">
            <v>87</v>
          </cell>
        </row>
        <row r="1618">
          <cell r="B1618" t="str">
            <v>150726</v>
          </cell>
          <cell r="C1618">
            <v>162</v>
          </cell>
          <cell r="D1618">
            <v>41</v>
          </cell>
          <cell r="E1618">
            <v>203</v>
          </cell>
          <cell r="F1618">
            <v>203</v>
          </cell>
        </row>
        <row r="1619">
          <cell r="B1619" t="str">
            <v>150727</v>
          </cell>
          <cell r="C1619">
            <v>531</v>
          </cell>
          <cell r="D1619">
            <v>31</v>
          </cell>
          <cell r="E1619">
            <v>562</v>
          </cell>
          <cell r="F1619">
            <v>562</v>
          </cell>
        </row>
        <row r="1620">
          <cell r="B1620" t="str">
            <v>150728</v>
          </cell>
          <cell r="C1620">
            <v>2300</v>
          </cell>
          <cell r="D1620">
            <v>168</v>
          </cell>
          <cell r="E1620">
            <v>2468</v>
          </cell>
          <cell r="F1620">
            <v>2468</v>
          </cell>
        </row>
        <row r="1621">
          <cell r="B1621" t="str">
            <v>150729</v>
          </cell>
          <cell r="C1621">
            <v>91</v>
          </cell>
          <cell r="D1621">
            <v>42</v>
          </cell>
          <cell r="E1621">
            <v>133</v>
          </cell>
          <cell r="F1621">
            <v>133</v>
          </cell>
        </row>
        <row r="1622">
          <cell r="B1622" t="str">
            <v>150730</v>
          </cell>
          <cell r="C1622">
            <v>100</v>
          </cell>
          <cell r="D1622">
            <v>59</v>
          </cell>
          <cell r="E1622">
            <v>159</v>
          </cell>
          <cell r="F1622">
            <v>159</v>
          </cell>
        </row>
        <row r="1623">
          <cell r="B1623" t="str">
            <v>150731</v>
          </cell>
          <cell r="C1623">
            <v>174</v>
          </cell>
          <cell r="D1623">
            <v>120</v>
          </cell>
          <cell r="E1623">
            <v>294</v>
          </cell>
          <cell r="F1623">
            <v>294</v>
          </cell>
        </row>
        <row r="1624">
          <cell r="B1624" t="str">
            <v>150732</v>
          </cell>
          <cell r="C1624">
            <v>294</v>
          </cell>
          <cell r="D1624">
            <v>15</v>
          </cell>
          <cell r="E1624">
            <v>309</v>
          </cell>
          <cell r="F1624">
            <v>309</v>
          </cell>
        </row>
        <row r="1625">
          <cell r="B1625" t="str">
            <v>150801</v>
          </cell>
          <cell r="C1625">
            <v>15540</v>
          </cell>
          <cell r="D1625">
            <v>926</v>
          </cell>
          <cell r="E1625">
            <v>16466</v>
          </cell>
          <cell r="F1625">
            <v>16466</v>
          </cell>
        </row>
        <row r="1626">
          <cell r="B1626" t="str">
            <v>150802</v>
          </cell>
          <cell r="C1626">
            <v>317</v>
          </cell>
          <cell r="D1626">
            <v>13</v>
          </cell>
          <cell r="E1626">
            <v>330</v>
          </cell>
          <cell r="F1626">
            <v>330</v>
          </cell>
        </row>
        <row r="1627">
          <cell r="B1627" t="str">
            <v>150803</v>
          </cell>
          <cell r="C1627">
            <v>1032</v>
          </cell>
          <cell r="D1627">
            <v>78</v>
          </cell>
          <cell r="E1627">
            <v>1110</v>
          </cell>
          <cell r="F1627">
            <v>1110</v>
          </cell>
        </row>
        <row r="1628">
          <cell r="B1628" t="str">
            <v>150804</v>
          </cell>
          <cell r="C1628">
            <v>311</v>
          </cell>
          <cell r="D1628">
            <v>17</v>
          </cell>
          <cell r="E1628">
            <v>328</v>
          </cell>
          <cell r="F1628">
            <v>328</v>
          </cell>
        </row>
        <row r="1629">
          <cell r="B1629" t="str">
            <v>150805</v>
          </cell>
          <cell r="C1629">
            <v>6536</v>
          </cell>
          <cell r="D1629">
            <v>239</v>
          </cell>
          <cell r="E1629">
            <v>6775</v>
          </cell>
          <cell r="F1629">
            <v>6775</v>
          </cell>
        </row>
        <row r="1630">
          <cell r="B1630" t="str">
            <v>150806</v>
          </cell>
          <cell r="C1630">
            <v>6352</v>
          </cell>
          <cell r="D1630">
            <v>1624</v>
          </cell>
          <cell r="E1630">
            <v>7976</v>
          </cell>
          <cell r="F1630">
            <v>7976</v>
          </cell>
        </row>
        <row r="1631">
          <cell r="B1631" t="str">
            <v>150807</v>
          </cell>
          <cell r="C1631">
            <v>280</v>
          </cell>
          <cell r="D1631">
            <v>235</v>
          </cell>
          <cell r="E1631">
            <v>515</v>
          </cell>
          <cell r="F1631">
            <v>515</v>
          </cell>
        </row>
        <row r="1632">
          <cell r="B1632" t="str">
            <v>150808</v>
          </cell>
          <cell r="C1632">
            <v>440</v>
          </cell>
          <cell r="D1632">
            <v>32</v>
          </cell>
          <cell r="E1632">
            <v>472</v>
          </cell>
          <cell r="F1632">
            <v>472</v>
          </cell>
        </row>
        <row r="1633">
          <cell r="B1633" t="str">
            <v>150809</v>
          </cell>
          <cell r="C1633">
            <v>228</v>
          </cell>
          <cell r="D1633">
            <v>17</v>
          </cell>
          <cell r="E1633">
            <v>245</v>
          </cell>
          <cell r="F1633">
            <v>245</v>
          </cell>
        </row>
        <row r="1634">
          <cell r="B1634" t="str">
            <v>150810</v>
          </cell>
          <cell r="C1634">
            <v>6147</v>
          </cell>
          <cell r="D1634">
            <v>772</v>
          </cell>
          <cell r="E1634">
            <v>6919</v>
          </cell>
          <cell r="F1634">
            <v>6919</v>
          </cell>
        </row>
        <row r="1635">
          <cell r="B1635" t="str">
            <v>150811</v>
          </cell>
          <cell r="C1635">
            <v>4095</v>
          </cell>
          <cell r="D1635">
            <v>496</v>
          </cell>
          <cell r="E1635">
            <v>4591</v>
          </cell>
          <cell r="F1635">
            <v>4591</v>
          </cell>
        </row>
        <row r="1636">
          <cell r="B1636" t="str">
            <v>150812</v>
          </cell>
          <cell r="C1636">
            <v>4033</v>
          </cell>
          <cell r="D1636">
            <v>1519</v>
          </cell>
          <cell r="E1636">
            <v>5552</v>
          </cell>
          <cell r="F1636">
            <v>5552</v>
          </cell>
        </row>
        <row r="1637">
          <cell r="B1637" t="str">
            <v>150901</v>
          </cell>
          <cell r="C1637">
            <v>2619</v>
          </cell>
          <cell r="D1637">
            <v>123</v>
          </cell>
          <cell r="E1637">
            <v>2742</v>
          </cell>
          <cell r="F1637">
            <v>2742</v>
          </cell>
        </row>
        <row r="1638">
          <cell r="B1638" t="str">
            <v>150902</v>
          </cell>
          <cell r="C1638">
            <v>224</v>
          </cell>
          <cell r="D1638">
            <v>4</v>
          </cell>
          <cell r="E1638">
            <v>228</v>
          </cell>
          <cell r="F1638">
            <v>228</v>
          </cell>
        </row>
        <row r="1639">
          <cell r="B1639" t="str">
            <v>150903</v>
          </cell>
          <cell r="C1639">
            <v>146</v>
          </cell>
          <cell r="D1639">
            <v>29</v>
          </cell>
          <cell r="E1639">
            <v>175</v>
          </cell>
          <cell r="F1639">
            <v>175</v>
          </cell>
        </row>
        <row r="1640">
          <cell r="B1640" t="str">
            <v>150904</v>
          </cell>
          <cell r="C1640">
            <v>175</v>
          </cell>
          <cell r="D1640">
            <v>25</v>
          </cell>
          <cell r="E1640">
            <v>200</v>
          </cell>
          <cell r="F1640">
            <v>200</v>
          </cell>
        </row>
        <row r="1641">
          <cell r="B1641" t="str">
            <v>150905</v>
          </cell>
          <cell r="C1641">
            <v>209</v>
          </cell>
          <cell r="D1641">
            <v>84</v>
          </cell>
          <cell r="E1641">
            <v>293</v>
          </cell>
          <cell r="F1641">
            <v>293</v>
          </cell>
        </row>
        <row r="1642">
          <cell r="B1642" t="str">
            <v>150906</v>
          </cell>
          <cell r="C1642">
            <v>532</v>
          </cell>
          <cell r="D1642">
            <v>27</v>
          </cell>
          <cell r="E1642">
            <v>559</v>
          </cell>
          <cell r="F1642">
            <v>559</v>
          </cell>
        </row>
        <row r="1643">
          <cell r="B1643" t="str">
            <v>151001</v>
          </cell>
          <cell r="C1643">
            <v>397</v>
          </cell>
          <cell r="D1643">
            <v>3</v>
          </cell>
          <cell r="E1643">
            <v>400</v>
          </cell>
          <cell r="F1643">
            <v>400</v>
          </cell>
        </row>
        <row r="1644">
          <cell r="B1644" t="str">
            <v>151002</v>
          </cell>
          <cell r="C1644">
            <v>94</v>
          </cell>
          <cell r="D1644">
            <v>1</v>
          </cell>
          <cell r="E1644">
            <v>95</v>
          </cell>
          <cell r="F1644">
            <v>95</v>
          </cell>
        </row>
        <row r="1645">
          <cell r="B1645" t="str">
            <v>151003</v>
          </cell>
          <cell r="C1645">
            <v>274</v>
          </cell>
          <cell r="D1645">
            <v>16</v>
          </cell>
          <cell r="E1645">
            <v>290</v>
          </cell>
          <cell r="F1645">
            <v>290</v>
          </cell>
        </row>
        <row r="1646">
          <cell r="B1646" t="str">
            <v>151004</v>
          </cell>
          <cell r="C1646">
            <v>179</v>
          </cell>
          <cell r="D1646">
            <v>4</v>
          </cell>
          <cell r="E1646">
            <v>183</v>
          </cell>
          <cell r="F1646">
            <v>183</v>
          </cell>
        </row>
        <row r="1647">
          <cell r="B1647" t="str">
            <v>151005</v>
          </cell>
          <cell r="C1647">
            <v>77</v>
          </cell>
          <cell r="D1647">
            <v>21</v>
          </cell>
          <cell r="E1647">
            <v>98</v>
          </cell>
          <cell r="F1647">
            <v>98</v>
          </cell>
        </row>
        <row r="1648">
          <cell r="B1648" t="str">
            <v>151006</v>
          </cell>
          <cell r="C1648">
            <v>104</v>
          </cell>
          <cell r="D1648">
            <v>5</v>
          </cell>
          <cell r="E1648">
            <v>109</v>
          </cell>
          <cell r="F1648">
            <v>109</v>
          </cell>
        </row>
        <row r="1649">
          <cell r="B1649" t="str">
            <v>151007</v>
          </cell>
          <cell r="C1649">
            <v>45</v>
          </cell>
          <cell r="D1649">
            <v>1</v>
          </cell>
          <cell r="E1649">
            <v>46</v>
          </cell>
          <cell r="F1649">
            <v>46</v>
          </cell>
        </row>
        <row r="1650">
          <cell r="B1650" t="str">
            <v>151008</v>
          </cell>
          <cell r="C1650">
            <v>261</v>
          </cell>
          <cell r="D1650">
            <v>34</v>
          </cell>
          <cell r="E1650">
            <v>295</v>
          </cell>
          <cell r="F1650">
            <v>295</v>
          </cell>
        </row>
        <row r="1651">
          <cell r="B1651" t="str">
            <v>151009</v>
          </cell>
          <cell r="C1651">
            <v>140</v>
          </cell>
          <cell r="D1651">
            <v>20</v>
          </cell>
          <cell r="E1651">
            <v>160</v>
          </cell>
          <cell r="F1651">
            <v>160</v>
          </cell>
        </row>
        <row r="1652">
          <cell r="B1652" t="str">
            <v>151010</v>
          </cell>
          <cell r="C1652">
            <v>65</v>
          </cell>
          <cell r="D1652">
            <v>11</v>
          </cell>
          <cell r="E1652">
            <v>76</v>
          </cell>
          <cell r="F1652">
            <v>76</v>
          </cell>
        </row>
        <row r="1653">
          <cell r="B1653" t="str">
            <v>151011</v>
          </cell>
          <cell r="C1653">
            <v>218</v>
          </cell>
          <cell r="D1653">
            <v>2</v>
          </cell>
          <cell r="E1653">
            <v>220</v>
          </cell>
          <cell r="F1653">
            <v>220</v>
          </cell>
        </row>
        <row r="1654">
          <cell r="B1654" t="str">
            <v>151012</v>
          </cell>
          <cell r="C1654">
            <v>84</v>
          </cell>
          <cell r="D1654">
            <v>16</v>
          </cell>
          <cell r="E1654">
            <v>100</v>
          </cell>
          <cell r="F1654">
            <v>100</v>
          </cell>
        </row>
        <row r="1655">
          <cell r="B1655" t="str">
            <v>151013</v>
          </cell>
          <cell r="C1655">
            <v>37</v>
          </cell>
          <cell r="D1655">
            <v>33</v>
          </cell>
          <cell r="E1655">
            <v>70</v>
          </cell>
          <cell r="F1655">
            <v>70</v>
          </cell>
        </row>
        <row r="1656">
          <cell r="B1656" t="str">
            <v>151014</v>
          </cell>
          <cell r="C1656">
            <v>110</v>
          </cell>
          <cell r="D1656">
            <v>3</v>
          </cell>
          <cell r="E1656">
            <v>113</v>
          </cell>
          <cell r="F1656">
            <v>113</v>
          </cell>
        </row>
        <row r="1657">
          <cell r="B1657" t="str">
            <v>151015</v>
          </cell>
          <cell r="C1657">
            <v>101</v>
          </cell>
          <cell r="D1657">
            <v>6</v>
          </cell>
          <cell r="E1657">
            <v>107</v>
          </cell>
          <cell r="F1657">
            <v>107</v>
          </cell>
        </row>
        <row r="1658">
          <cell r="B1658" t="str">
            <v>151016</v>
          </cell>
          <cell r="C1658">
            <v>178</v>
          </cell>
          <cell r="D1658">
            <v>32</v>
          </cell>
          <cell r="E1658">
            <v>210</v>
          </cell>
          <cell r="F1658">
            <v>210</v>
          </cell>
        </row>
        <row r="1659">
          <cell r="B1659" t="str">
            <v>151017</v>
          </cell>
          <cell r="C1659">
            <v>1</v>
          </cell>
          <cell r="D1659">
            <v>2</v>
          </cell>
          <cell r="E1659">
            <v>3</v>
          </cell>
          <cell r="F1659">
            <v>3</v>
          </cell>
        </row>
        <row r="1660">
          <cell r="B1660" t="str">
            <v>151018</v>
          </cell>
          <cell r="C1660">
            <v>181</v>
          </cell>
          <cell r="D1660">
            <v>3</v>
          </cell>
          <cell r="E1660">
            <v>184</v>
          </cell>
          <cell r="F1660">
            <v>184</v>
          </cell>
        </row>
        <row r="1661">
          <cell r="B1661" t="str">
            <v>151019</v>
          </cell>
          <cell r="C1661">
            <v>16</v>
          </cell>
          <cell r="D1661">
            <v>5</v>
          </cell>
          <cell r="E1661">
            <v>21</v>
          </cell>
          <cell r="F1661">
            <v>21</v>
          </cell>
        </row>
        <row r="1662">
          <cell r="B1662" t="str">
            <v>151020</v>
          </cell>
          <cell r="C1662">
            <v>142</v>
          </cell>
          <cell r="D1662">
            <v>12</v>
          </cell>
          <cell r="E1662">
            <v>154</v>
          </cell>
          <cell r="F1662">
            <v>154</v>
          </cell>
        </row>
        <row r="1663">
          <cell r="B1663" t="str">
            <v>151021</v>
          </cell>
          <cell r="C1663">
            <v>77</v>
          </cell>
          <cell r="D1663">
            <v>0</v>
          </cell>
          <cell r="E1663">
            <v>77</v>
          </cell>
          <cell r="F1663">
            <v>77</v>
          </cell>
        </row>
        <row r="1664">
          <cell r="B1664" t="str">
            <v>151022</v>
          </cell>
          <cell r="C1664">
            <v>139</v>
          </cell>
          <cell r="D1664">
            <v>40</v>
          </cell>
          <cell r="E1664">
            <v>179</v>
          </cell>
          <cell r="F1664">
            <v>179</v>
          </cell>
        </row>
        <row r="1665">
          <cell r="B1665" t="str">
            <v>151023</v>
          </cell>
          <cell r="C1665">
            <v>44</v>
          </cell>
          <cell r="D1665">
            <v>94</v>
          </cell>
          <cell r="E1665">
            <v>138</v>
          </cell>
          <cell r="F1665">
            <v>138</v>
          </cell>
        </row>
        <row r="1666">
          <cell r="B1666" t="str">
            <v>151024</v>
          </cell>
          <cell r="C1666">
            <v>216</v>
          </cell>
          <cell r="D1666">
            <v>30</v>
          </cell>
          <cell r="E1666">
            <v>246</v>
          </cell>
          <cell r="F1666">
            <v>246</v>
          </cell>
        </row>
        <row r="1667">
          <cell r="B1667" t="str">
            <v>151025</v>
          </cell>
          <cell r="C1667">
            <v>156</v>
          </cell>
          <cell r="D1667">
            <v>6</v>
          </cell>
          <cell r="E1667">
            <v>162</v>
          </cell>
          <cell r="F1667">
            <v>162</v>
          </cell>
        </row>
        <row r="1668">
          <cell r="B1668" t="str">
            <v>151026</v>
          </cell>
          <cell r="C1668">
            <v>60</v>
          </cell>
          <cell r="D1668">
            <v>1</v>
          </cell>
          <cell r="E1668">
            <v>61</v>
          </cell>
          <cell r="F1668">
            <v>61</v>
          </cell>
        </row>
        <row r="1669">
          <cell r="B1669" t="str">
            <v>151027</v>
          </cell>
          <cell r="C1669">
            <v>107</v>
          </cell>
          <cell r="D1669">
            <v>1</v>
          </cell>
          <cell r="E1669">
            <v>108</v>
          </cell>
          <cell r="F1669">
            <v>108</v>
          </cell>
        </row>
        <row r="1670">
          <cell r="B1670" t="str">
            <v>151028</v>
          </cell>
          <cell r="C1670">
            <v>134</v>
          </cell>
          <cell r="D1670">
            <v>1</v>
          </cell>
          <cell r="E1670">
            <v>135</v>
          </cell>
          <cell r="F1670">
            <v>135</v>
          </cell>
        </row>
        <row r="1671">
          <cell r="B1671" t="str">
            <v>151029</v>
          </cell>
          <cell r="C1671">
            <v>134</v>
          </cell>
          <cell r="D1671">
            <v>61</v>
          </cell>
          <cell r="E1671">
            <v>195</v>
          </cell>
          <cell r="F1671">
            <v>195</v>
          </cell>
        </row>
        <row r="1672">
          <cell r="B1672" t="str">
            <v>151030</v>
          </cell>
          <cell r="C1672">
            <v>10</v>
          </cell>
          <cell r="D1672">
            <v>7</v>
          </cell>
          <cell r="E1672">
            <v>17</v>
          </cell>
          <cell r="F1672">
            <v>17</v>
          </cell>
        </row>
        <row r="1673">
          <cell r="B1673" t="str">
            <v>151031</v>
          </cell>
          <cell r="C1673">
            <v>151</v>
          </cell>
          <cell r="D1673">
            <v>4</v>
          </cell>
          <cell r="E1673">
            <v>155</v>
          </cell>
          <cell r="F1673">
            <v>155</v>
          </cell>
        </row>
        <row r="1674">
          <cell r="B1674" t="str">
            <v>151032</v>
          </cell>
          <cell r="C1674">
            <v>278</v>
          </cell>
          <cell r="D1674">
            <v>26</v>
          </cell>
          <cell r="E1674">
            <v>304</v>
          </cell>
          <cell r="F1674">
            <v>304</v>
          </cell>
        </row>
        <row r="1675">
          <cell r="B1675" t="str">
            <v>151033</v>
          </cell>
          <cell r="C1675">
            <v>97</v>
          </cell>
          <cell r="D1675">
            <v>0</v>
          </cell>
          <cell r="E1675">
            <v>97</v>
          </cell>
          <cell r="F1675">
            <v>97</v>
          </cell>
        </row>
        <row r="1676">
          <cell r="B1676" t="str">
            <v>160101</v>
          </cell>
          <cell r="C1676">
            <v>24496</v>
          </cell>
          <cell r="D1676">
            <v>2062</v>
          </cell>
          <cell r="E1676">
            <v>26558</v>
          </cell>
          <cell r="F1676">
            <v>26558</v>
          </cell>
        </row>
        <row r="1677">
          <cell r="B1677" t="str">
            <v>160102</v>
          </cell>
          <cell r="C1677">
            <v>59</v>
          </cell>
          <cell r="D1677">
            <v>6</v>
          </cell>
          <cell r="E1677">
            <v>65</v>
          </cell>
          <cell r="F1677">
            <v>65</v>
          </cell>
        </row>
        <row r="1678">
          <cell r="B1678" t="str">
            <v>160103</v>
          </cell>
          <cell r="C1678">
            <v>1195</v>
          </cell>
          <cell r="D1678">
            <v>50</v>
          </cell>
          <cell r="E1678">
            <v>1245</v>
          </cell>
          <cell r="F1678">
            <v>1245</v>
          </cell>
        </row>
        <row r="1679">
          <cell r="B1679" t="str">
            <v>160104</v>
          </cell>
          <cell r="C1679">
            <v>213</v>
          </cell>
          <cell r="D1679">
            <v>807</v>
          </cell>
          <cell r="E1679">
            <v>1020</v>
          </cell>
          <cell r="F1679">
            <v>1020</v>
          </cell>
        </row>
        <row r="1680">
          <cell r="B1680" t="str">
            <v>160105</v>
          </cell>
          <cell r="C1680">
            <v>199</v>
          </cell>
          <cell r="D1680">
            <v>5</v>
          </cell>
          <cell r="E1680">
            <v>204</v>
          </cell>
          <cell r="F1680">
            <v>204</v>
          </cell>
        </row>
        <row r="1681">
          <cell r="B1681" t="str">
            <v>160106</v>
          </cell>
          <cell r="C1681">
            <v>772</v>
          </cell>
          <cell r="D1681">
            <v>93</v>
          </cell>
          <cell r="E1681">
            <v>865</v>
          </cell>
          <cell r="F1681">
            <v>865</v>
          </cell>
        </row>
        <row r="1682">
          <cell r="B1682" t="str">
            <v>160107</v>
          </cell>
          <cell r="C1682">
            <v>251</v>
          </cell>
          <cell r="D1682">
            <v>45</v>
          </cell>
          <cell r="E1682">
            <v>296</v>
          </cell>
          <cell r="F1682">
            <v>296</v>
          </cell>
        </row>
        <row r="1683">
          <cell r="B1683" t="str">
            <v>160108</v>
          </cell>
          <cell r="C1683">
            <v>9119</v>
          </cell>
          <cell r="D1683">
            <v>1931</v>
          </cell>
          <cell r="E1683">
            <v>11050</v>
          </cell>
          <cell r="F1683">
            <v>11050</v>
          </cell>
        </row>
        <row r="1684">
          <cell r="B1684" t="str">
            <v>160110</v>
          </cell>
          <cell r="C1684">
            <v>19</v>
          </cell>
          <cell r="D1684">
            <v>58</v>
          </cell>
          <cell r="E1684">
            <v>77</v>
          </cell>
          <cell r="F1684">
            <v>77</v>
          </cell>
        </row>
        <row r="1685">
          <cell r="B1685" t="str">
            <v>160112</v>
          </cell>
          <cell r="C1685">
            <v>9628</v>
          </cell>
          <cell r="D1685">
            <v>1256</v>
          </cell>
          <cell r="E1685">
            <v>10884</v>
          </cell>
          <cell r="F1685">
            <v>10884</v>
          </cell>
        </row>
        <row r="1686">
          <cell r="B1686" t="str">
            <v>160113</v>
          </cell>
          <cell r="C1686">
            <v>18868</v>
          </cell>
          <cell r="D1686">
            <v>2149</v>
          </cell>
          <cell r="E1686">
            <v>21017</v>
          </cell>
          <cell r="F1686">
            <v>21017</v>
          </cell>
        </row>
        <row r="1687">
          <cell r="B1687" t="str">
            <v>160201</v>
          </cell>
          <cell r="C1687">
            <v>10137</v>
          </cell>
          <cell r="D1687">
            <v>3166</v>
          </cell>
          <cell r="E1687">
            <v>13303</v>
          </cell>
          <cell r="F1687">
            <v>13303</v>
          </cell>
        </row>
        <row r="1688">
          <cell r="B1688" t="str">
            <v>160202</v>
          </cell>
          <cell r="C1688">
            <v>90</v>
          </cell>
          <cell r="D1688">
            <v>63</v>
          </cell>
          <cell r="E1688">
            <v>153</v>
          </cell>
          <cell r="F1688">
            <v>153</v>
          </cell>
        </row>
        <row r="1689">
          <cell r="B1689" t="str">
            <v>160205</v>
          </cell>
          <cell r="C1689">
            <v>2</v>
          </cell>
          <cell r="D1689">
            <v>1</v>
          </cell>
          <cell r="E1689">
            <v>3</v>
          </cell>
          <cell r="F1689">
            <v>3</v>
          </cell>
        </row>
        <row r="1690">
          <cell r="B1690" t="str">
            <v>160206</v>
          </cell>
          <cell r="C1690">
            <v>310</v>
          </cell>
          <cell r="D1690">
            <v>2</v>
          </cell>
          <cell r="E1690">
            <v>312</v>
          </cell>
          <cell r="F1690">
            <v>312</v>
          </cell>
        </row>
        <row r="1691">
          <cell r="B1691" t="str">
            <v>160210</v>
          </cell>
          <cell r="C1691">
            <v>65</v>
          </cell>
          <cell r="D1691">
            <v>0</v>
          </cell>
          <cell r="E1691">
            <v>65</v>
          </cell>
          <cell r="F1691">
            <v>65</v>
          </cell>
        </row>
        <row r="1692">
          <cell r="B1692" t="str">
            <v>160211</v>
          </cell>
          <cell r="C1692">
            <v>290</v>
          </cell>
          <cell r="D1692">
            <v>35</v>
          </cell>
          <cell r="E1692">
            <v>325</v>
          </cell>
          <cell r="F1692">
            <v>325</v>
          </cell>
        </row>
        <row r="1693">
          <cell r="B1693" t="str">
            <v>160301</v>
          </cell>
          <cell r="C1693">
            <v>1469</v>
          </cell>
          <cell r="D1693">
            <v>456</v>
          </cell>
          <cell r="E1693">
            <v>1925</v>
          </cell>
          <cell r="F1693">
            <v>1925</v>
          </cell>
        </row>
        <row r="1694">
          <cell r="B1694" t="str">
            <v>160302</v>
          </cell>
          <cell r="C1694">
            <v>185</v>
          </cell>
          <cell r="D1694">
            <v>2</v>
          </cell>
          <cell r="E1694">
            <v>187</v>
          </cell>
          <cell r="F1694">
            <v>187</v>
          </cell>
        </row>
        <row r="1695">
          <cell r="B1695" t="str">
            <v>160303</v>
          </cell>
          <cell r="C1695">
            <v>487</v>
          </cell>
          <cell r="D1695">
            <v>76</v>
          </cell>
          <cell r="E1695">
            <v>563</v>
          </cell>
          <cell r="F1695">
            <v>564</v>
          </cell>
        </row>
        <row r="1696">
          <cell r="B1696" t="str">
            <v>160304</v>
          </cell>
          <cell r="C1696">
            <v>554</v>
          </cell>
          <cell r="D1696">
            <v>93</v>
          </cell>
          <cell r="E1696">
            <v>647</v>
          </cell>
          <cell r="F1696">
            <v>647</v>
          </cell>
        </row>
        <row r="1697">
          <cell r="B1697" t="str">
            <v>160305</v>
          </cell>
          <cell r="C1697">
            <v>275</v>
          </cell>
          <cell r="D1697">
            <v>13</v>
          </cell>
          <cell r="E1697">
            <v>288</v>
          </cell>
          <cell r="F1697">
            <v>288</v>
          </cell>
        </row>
        <row r="1698">
          <cell r="B1698" t="str">
            <v>160401</v>
          </cell>
          <cell r="C1698">
            <v>751</v>
          </cell>
          <cell r="D1698">
            <v>320</v>
          </cell>
          <cell r="E1698">
            <v>1071</v>
          </cell>
          <cell r="F1698">
            <v>1071</v>
          </cell>
        </row>
        <row r="1699">
          <cell r="B1699" t="str">
            <v>160402</v>
          </cell>
          <cell r="C1699">
            <v>26</v>
          </cell>
          <cell r="D1699">
            <v>562</v>
          </cell>
          <cell r="E1699">
            <v>588</v>
          </cell>
          <cell r="F1699">
            <v>588</v>
          </cell>
        </row>
        <row r="1700">
          <cell r="B1700" t="str">
            <v>160403</v>
          </cell>
          <cell r="C1700">
            <v>268</v>
          </cell>
          <cell r="D1700">
            <v>34</v>
          </cell>
          <cell r="E1700">
            <v>302</v>
          </cell>
          <cell r="F1700">
            <v>302</v>
          </cell>
        </row>
        <row r="1701">
          <cell r="B1701" t="str">
            <v>160404</v>
          </cell>
          <cell r="C1701">
            <v>361</v>
          </cell>
          <cell r="D1701">
            <v>95</v>
          </cell>
          <cell r="E1701">
            <v>456</v>
          </cell>
          <cell r="F1701">
            <v>456</v>
          </cell>
        </row>
        <row r="1702">
          <cell r="B1702" t="str">
            <v>160501</v>
          </cell>
          <cell r="C1702">
            <v>1233</v>
          </cell>
          <cell r="D1702">
            <v>253</v>
          </cell>
          <cell r="E1702">
            <v>1486</v>
          </cell>
          <cell r="F1702">
            <v>1486</v>
          </cell>
        </row>
        <row r="1703">
          <cell r="B1703" t="str">
            <v>160502</v>
          </cell>
          <cell r="C1703">
            <v>23</v>
          </cell>
          <cell r="D1703">
            <v>20</v>
          </cell>
          <cell r="E1703">
            <v>43</v>
          </cell>
          <cell r="F1703">
            <v>43</v>
          </cell>
        </row>
        <row r="1704">
          <cell r="B1704" t="str">
            <v>160503</v>
          </cell>
          <cell r="C1704">
            <v>350</v>
          </cell>
          <cell r="D1704">
            <v>10</v>
          </cell>
          <cell r="E1704">
            <v>360</v>
          </cell>
          <cell r="F1704">
            <v>360</v>
          </cell>
        </row>
        <row r="1705">
          <cell r="B1705" t="str">
            <v>160504</v>
          </cell>
          <cell r="C1705">
            <v>35</v>
          </cell>
          <cell r="D1705">
            <v>82</v>
          </cell>
          <cell r="E1705">
            <v>117</v>
          </cell>
          <cell r="F1705">
            <v>117</v>
          </cell>
        </row>
        <row r="1706">
          <cell r="B1706" t="str">
            <v>160505</v>
          </cell>
          <cell r="C1706">
            <v>45</v>
          </cell>
          <cell r="D1706">
            <v>99</v>
          </cell>
          <cell r="E1706">
            <v>144</v>
          </cell>
          <cell r="F1706">
            <v>144</v>
          </cell>
        </row>
        <row r="1707">
          <cell r="B1707" t="str">
            <v>160506</v>
          </cell>
          <cell r="C1707">
            <v>44</v>
          </cell>
          <cell r="D1707">
            <v>155</v>
          </cell>
          <cell r="E1707">
            <v>199</v>
          </cell>
          <cell r="F1707">
            <v>199</v>
          </cell>
        </row>
        <row r="1708">
          <cell r="B1708" t="str">
            <v>160507</v>
          </cell>
          <cell r="C1708">
            <v>226</v>
          </cell>
          <cell r="D1708">
            <v>6</v>
          </cell>
          <cell r="E1708">
            <v>232</v>
          </cell>
          <cell r="F1708">
            <v>232</v>
          </cell>
        </row>
        <row r="1709">
          <cell r="B1709" t="str">
            <v>160508</v>
          </cell>
          <cell r="C1709">
            <v>6</v>
          </cell>
          <cell r="D1709">
            <v>28</v>
          </cell>
          <cell r="E1709">
            <v>34</v>
          </cell>
          <cell r="F1709">
            <v>34</v>
          </cell>
        </row>
        <row r="1710">
          <cell r="B1710" t="str">
            <v>160509</v>
          </cell>
          <cell r="C1710">
            <v>4</v>
          </cell>
          <cell r="D1710">
            <v>88</v>
          </cell>
          <cell r="E1710">
            <v>92</v>
          </cell>
          <cell r="F1710">
            <v>92</v>
          </cell>
        </row>
        <row r="1711">
          <cell r="B1711" t="str">
            <v>160510</v>
          </cell>
          <cell r="C1711">
            <v>8</v>
          </cell>
          <cell r="D1711">
            <v>9</v>
          </cell>
          <cell r="E1711">
            <v>17</v>
          </cell>
          <cell r="F1711">
            <v>17</v>
          </cell>
        </row>
        <row r="1712">
          <cell r="B1712" t="str">
            <v>160511</v>
          </cell>
          <cell r="C1712">
            <v>12</v>
          </cell>
          <cell r="D1712">
            <v>17</v>
          </cell>
          <cell r="E1712">
            <v>29</v>
          </cell>
          <cell r="F1712">
            <v>29</v>
          </cell>
        </row>
        <row r="1713">
          <cell r="B1713" t="str">
            <v>160601</v>
          </cell>
          <cell r="C1713">
            <v>1565</v>
          </cell>
          <cell r="D1713">
            <v>878</v>
          </cell>
          <cell r="E1713">
            <v>2443</v>
          </cell>
          <cell r="F1713">
            <v>2443</v>
          </cell>
        </row>
        <row r="1714">
          <cell r="B1714" t="str">
            <v>160602</v>
          </cell>
          <cell r="C1714">
            <v>10</v>
          </cell>
          <cell r="D1714">
            <v>229</v>
          </cell>
          <cell r="E1714">
            <v>239</v>
          </cell>
          <cell r="F1714">
            <v>239</v>
          </cell>
        </row>
        <row r="1715">
          <cell r="B1715" t="str">
            <v>160603</v>
          </cell>
          <cell r="C1715">
            <v>392</v>
          </cell>
          <cell r="D1715">
            <v>198</v>
          </cell>
          <cell r="E1715">
            <v>590</v>
          </cell>
          <cell r="F1715">
            <v>590</v>
          </cell>
        </row>
        <row r="1716">
          <cell r="B1716" t="str">
            <v>160604</v>
          </cell>
          <cell r="C1716">
            <v>803</v>
          </cell>
          <cell r="D1716">
            <v>58</v>
          </cell>
          <cell r="E1716">
            <v>861</v>
          </cell>
          <cell r="F1716">
            <v>861</v>
          </cell>
        </row>
        <row r="1717">
          <cell r="B1717" t="str">
            <v>160605</v>
          </cell>
          <cell r="C1717">
            <v>152</v>
          </cell>
          <cell r="D1717">
            <v>52</v>
          </cell>
          <cell r="E1717">
            <v>204</v>
          </cell>
          <cell r="F1717">
            <v>204</v>
          </cell>
        </row>
        <row r="1718">
          <cell r="B1718" t="str">
            <v>160606</v>
          </cell>
          <cell r="C1718">
            <v>256</v>
          </cell>
          <cell r="D1718">
            <v>445</v>
          </cell>
          <cell r="E1718">
            <v>701</v>
          </cell>
          <cell r="F1718">
            <v>701</v>
          </cell>
        </row>
        <row r="1719">
          <cell r="B1719" t="str">
            <v>160701</v>
          </cell>
          <cell r="C1719">
            <v>144</v>
          </cell>
          <cell r="D1719">
            <v>13</v>
          </cell>
          <cell r="E1719">
            <v>157</v>
          </cell>
          <cell r="F1719">
            <v>157</v>
          </cell>
        </row>
        <row r="1720">
          <cell r="B1720" t="str">
            <v>160702</v>
          </cell>
          <cell r="C1720">
            <v>3</v>
          </cell>
          <cell r="D1720">
            <v>1</v>
          </cell>
          <cell r="E1720">
            <v>4</v>
          </cell>
          <cell r="F1720">
            <v>4</v>
          </cell>
        </row>
        <row r="1721">
          <cell r="B1721" t="str">
            <v>160703</v>
          </cell>
          <cell r="C1721">
            <v>218</v>
          </cell>
          <cell r="D1721">
            <v>126</v>
          </cell>
          <cell r="E1721">
            <v>344</v>
          </cell>
          <cell r="F1721">
            <v>344</v>
          </cell>
        </row>
        <row r="1722">
          <cell r="B1722" t="str">
            <v>160704</v>
          </cell>
          <cell r="C1722">
            <v>142</v>
          </cell>
          <cell r="D1722">
            <v>8</v>
          </cell>
          <cell r="E1722">
            <v>150</v>
          </cell>
          <cell r="F1722">
            <v>150</v>
          </cell>
        </row>
        <row r="1723">
          <cell r="B1723" t="str">
            <v>160705</v>
          </cell>
          <cell r="C1723">
            <v>65</v>
          </cell>
          <cell r="D1723">
            <v>7</v>
          </cell>
          <cell r="E1723">
            <v>72</v>
          </cell>
          <cell r="F1723">
            <v>72</v>
          </cell>
        </row>
        <row r="1724">
          <cell r="B1724" t="str">
            <v>160706</v>
          </cell>
          <cell r="C1724">
            <v>668</v>
          </cell>
          <cell r="D1724">
            <v>10</v>
          </cell>
          <cell r="E1724">
            <v>678</v>
          </cell>
          <cell r="F1724">
            <v>678</v>
          </cell>
        </row>
        <row r="1725">
          <cell r="B1725" t="str">
            <v>160801</v>
          </cell>
          <cell r="C1725">
            <v>20</v>
          </cell>
          <cell r="D1725">
            <v>15</v>
          </cell>
          <cell r="E1725">
            <v>35</v>
          </cell>
          <cell r="F1725">
            <v>35</v>
          </cell>
        </row>
        <row r="1726">
          <cell r="B1726" t="str">
            <v>160802</v>
          </cell>
          <cell r="C1726">
            <v>0</v>
          </cell>
          <cell r="D1726">
            <v>0</v>
          </cell>
          <cell r="E1726">
            <v>0</v>
          </cell>
          <cell r="F1726">
            <v>0</v>
          </cell>
        </row>
        <row r="1727">
          <cell r="B1727" t="str">
            <v>160803</v>
          </cell>
          <cell r="C1727">
            <v>4</v>
          </cell>
          <cell r="D1727">
            <v>53</v>
          </cell>
          <cell r="E1727">
            <v>57</v>
          </cell>
          <cell r="F1727">
            <v>57</v>
          </cell>
        </row>
        <row r="1728">
          <cell r="B1728" t="str">
            <v>160804</v>
          </cell>
          <cell r="C1728">
            <v>1</v>
          </cell>
          <cell r="D1728">
            <v>0</v>
          </cell>
          <cell r="E1728">
            <v>1</v>
          </cell>
          <cell r="F1728">
            <v>1</v>
          </cell>
        </row>
        <row r="1729">
          <cell r="B1729" t="str">
            <v>170101</v>
          </cell>
          <cell r="C1729">
            <v>19335</v>
          </cell>
          <cell r="D1729">
            <v>387</v>
          </cell>
          <cell r="E1729">
            <v>19722</v>
          </cell>
          <cell r="F1729">
            <v>19722</v>
          </cell>
        </row>
        <row r="1730">
          <cell r="B1730" t="str">
            <v>170102</v>
          </cell>
          <cell r="C1730">
            <v>1099</v>
          </cell>
          <cell r="D1730">
            <v>551</v>
          </cell>
          <cell r="E1730">
            <v>1650</v>
          </cell>
          <cell r="F1730">
            <v>1650</v>
          </cell>
        </row>
        <row r="1731">
          <cell r="B1731" t="str">
            <v>170103</v>
          </cell>
          <cell r="C1731">
            <v>2021</v>
          </cell>
          <cell r="D1731">
            <v>156</v>
          </cell>
          <cell r="E1731">
            <v>2177</v>
          </cell>
          <cell r="F1731">
            <v>2177</v>
          </cell>
        </row>
        <row r="1732">
          <cell r="B1732" t="str">
            <v>170104</v>
          </cell>
          <cell r="C1732">
            <v>1060</v>
          </cell>
          <cell r="D1732">
            <v>137</v>
          </cell>
          <cell r="E1732">
            <v>1197</v>
          </cell>
          <cell r="F1732">
            <v>1197</v>
          </cell>
        </row>
        <row r="1733">
          <cell r="B1733" t="str">
            <v>170201</v>
          </cell>
          <cell r="C1733">
            <v>501</v>
          </cell>
          <cell r="D1733">
            <v>33</v>
          </cell>
          <cell r="E1733">
            <v>534</v>
          </cell>
          <cell r="F1733">
            <v>534</v>
          </cell>
        </row>
        <row r="1734">
          <cell r="B1734" t="str">
            <v>170202</v>
          </cell>
          <cell r="C1734">
            <v>91</v>
          </cell>
          <cell r="D1734">
            <v>57</v>
          </cell>
          <cell r="E1734">
            <v>148</v>
          </cell>
          <cell r="F1734">
            <v>148</v>
          </cell>
        </row>
        <row r="1735">
          <cell r="B1735" t="str">
            <v>170203</v>
          </cell>
          <cell r="C1735">
            <v>607</v>
          </cell>
          <cell r="D1735">
            <v>60</v>
          </cell>
          <cell r="E1735">
            <v>667</v>
          </cell>
          <cell r="F1735">
            <v>667</v>
          </cell>
        </row>
        <row r="1736">
          <cell r="B1736" t="str">
            <v>170204</v>
          </cell>
          <cell r="C1736">
            <v>619</v>
          </cell>
          <cell r="D1736">
            <v>1063</v>
          </cell>
          <cell r="E1736">
            <v>1682</v>
          </cell>
          <cell r="F1736">
            <v>1682</v>
          </cell>
        </row>
        <row r="1737">
          <cell r="B1737" t="str">
            <v>170301</v>
          </cell>
          <cell r="C1737">
            <v>320</v>
          </cell>
          <cell r="D1737">
            <v>13</v>
          </cell>
          <cell r="E1737">
            <v>333</v>
          </cell>
          <cell r="F1737">
            <v>333</v>
          </cell>
        </row>
        <row r="1738">
          <cell r="B1738" t="str">
            <v>170302</v>
          </cell>
          <cell r="C1738">
            <v>621</v>
          </cell>
          <cell r="D1738">
            <v>363</v>
          </cell>
          <cell r="E1738">
            <v>984</v>
          </cell>
          <cell r="F1738">
            <v>984</v>
          </cell>
        </row>
        <row r="1739">
          <cell r="B1739" t="str">
            <v>170303</v>
          </cell>
          <cell r="C1739">
            <v>610</v>
          </cell>
          <cell r="D1739">
            <v>11</v>
          </cell>
          <cell r="E1739">
            <v>621</v>
          </cell>
          <cell r="F1739">
            <v>621</v>
          </cell>
        </row>
        <row r="1740">
          <cell r="B1740" t="str">
            <v>180101</v>
          </cell>
          <cell r="C1740">
            <v>19104</v>
          </cell>
          <cell r="D1740">
            <v>1081</v>
          </cell>
          <cell r="E1740">
            <v>20185</v>
          </cell>
          <cell r="F1740">
            <v>20185</v>
          </cell>
        </row>
        <row r="1741">
          <cell r="B1741" t="str">
            <v>180102</v>
          </cell>
          <cell r="C1741">
            <v>597</v>
          </cell>
          <cell r="D1741">
            <v>47</v>
          </cell>
          <cell r="E1741">
            <v>644</v>
          </cell>
          <cell r="F1741">
            <v>644</v>
          </cell>
        </row>
        <row r="1742">
          <cell r="B1742" t="str">
            <v>180103</v>
          </cell>
          <cell r="C1742">
            <v>259</v>
          </cell>
          <cell r="D1742">
            <v>16</v>
          </cell>
          <cell r="E1742">
            <v>275</v>
          </cell>
          <cell r="F1742">
            <v>275</v>
          </cell>
        </row>
        <row r="1743">
          <cell r="B1743" t="str">
            <v>180104</v>
          </cell>
          <cell r="C1743">
            <v>2147</v>
          </cell>
          <cell r="D1743">
            <v>283</v>
          </cell>
          <cell r="E1743">
            <v>2430</v>
          </cell>
          <cell r="F1743">
            <v>2430</v>
          </cell>
        </row>
        <row r="1744">
          <cell r="B1744" t="str">
            <v>180105</v>
          </cell>
          <cell r="C1744">
            <v>271</v>
          </cell>
          <cell r="D1744">
            <v>137</v>
          </cell>
          <cell r="E1744">
            <v>408</v>
          </cell>
          <cell r="F1744">
            <v>408</v>
          </cell>
        </row>
        <row r="1745">
          <cell r="B1745" t="str">
            <v>180106</v>
          </cell>
          <cell r="C1745">
            <v>1152</v>
          </cell>
          <cell r="D1745">
            <v>133</v>
          </cell>
          <cell r="E1745">
            <v>1285</v>
          </cell>
          <cell r="F1745">
            <v>1285</v>
          </cell>
        </row>
        <row r="1746">
          <cell r="B1746" t="str">
            <v>180201</v>
          </cell>
          <cell r="C1746">
            <v>389</v>
          </cell>
          <cell r="D1746">
            <v>200</v>
          </cell>
          <cell r="E1746">
            <v>589</v>
          </cell>
          <cell r="F1746">
            <v>589</v>
          </cell>
        </row>
        <row r="1747">
          <cell r="B1747" t="str">
            <v>180202</v>
          </cell>
          <cell r="C1747">
            <v>258</v>
          </cell>
          <cell r="D1747">
            <v>26</v>
          </cell>
          <cell r="E1747">
            <v>284</v>
          </cell>
          <cell r="F1747">
            <v>284</v>
          </cell>
        </row>
        <row r="1748">
          <cell r="B1748" t="str">
            <v>180203</v>
          </cell>
          <cell r="C1748">
            <v>204</v>
          </cell>
          <cell r="D1748">
            <v>12</v>
          </cell>
          <cell r="E1748">
            <v>216</v>
          </cell>
          <cell r="F1748">
            <v>216</v>
          </cell>
        </row>
        <row r="1749">
          <cell r="B1749" t="str">
            <v>180204</v>
          </cell>
          <cell r="C1749">
            <v>367</v>
          </cell>
          <cell r="D1749">
            <v>36</v>
          </cell>
          <cell r="E1749">
            <v>403</v>
          </cell>
          <cell r="F1749">
            <v>403</v>
          </cell>
        </row>
        <row r="1750">
          <cell r="B1750" t="str">
            <v>180205</v>
          </cell>
          <cell r="C1750">
            <v>0</v>
          </cell>
          <cell r="D1750">
            <v>0</v>
          </cell>
          <cell r="E1750">
            <v>0</v>
          </cell>
          <cell r="F1750">
            <v>0</v>
          </cell>
        </row>
        <row r="1751">
          <cell r="B1751" t="str">
            <v>180206</v>
          </cell>
          <cell r="C1751">
            <v>139</v>
          </cell>
          <cell r="D1751">
            <v>41</v>
          </cell>
          <cell r="E1751">
            <v>180</v>
          </cell>
          <cell r="F1751">
            <v>180</v>
          </cell>
        </row>
        <row r="1752">
          <cell r="B1752" t="str">
            <v>180207</v>
          </cell>
          <cell r="C1752">
            <v>104</v>
          </cell>
          <cell r="D1752">
            <v>2</v>
          </cell>
          <cell r="E1752">
            <v>106</v>
          </cell>
          <cell r="F1752">
            <v>106</v>
          </cell>
        </row>
        <row r="1753">
          <cell r="B1753" t="str">
            <v>180208</v>
          </cell>
          <cell r="C1753">
            <v>17</v>
          </cell>
          <cell r="D1753">
            <v>7</v>
          </cell>
          <cell r="E1753">
            <v>24</v>
          </cell>
          <cell r="F1753">
            <v>24</v>
          </cell>
        </row>
        <row r="1754">
          <cell r="B1754" t="str">
            <v>180209</v>
          </cell>
          <cell r="C1754">
            <v>113</v>
          </cell>
          <cell r="D1754">
            <v>63</v>
          </cell>
          <cell r="E1754">
            <v>176</v>
          </cell>
          <cell r="F1754">
            <v>176</v>
          </cell>
        </row>
        <row r="1755">
          <cell r="B1755" t="str">
            <v>180210</v>
          </cell>
          <cell r="C1755">
            <v>353</v>
          </cell>
          <cell r="D1755">
            <v>1</v>
          </cell>
          <cell r="E1755">
            <v>354</v>
          </cell>
          <cell r="F1755">
            <v>354</v>
          </cell>
        </row>
        <row r="1756">
          <cell r="B1756" t="str">
            <v>180211</v>
          </cell>
          <cell r="C1756">
            <v>1</v>
          </cell>
          <cell r="D1756">
            <v>0</v>
          </cell>
          <cell r="E1756">
            <v>1</v>
          </cell>
          <cell r="F1756">
            <v>1</v>
          </cell>
        </row>
        <row r="1757">
          <cell r="B1757" t="str">
            <v>180301</v>
          </cell>
          <cell r="C1757">
            <v>16640</v>
          </cell>
          <cell r="D1757">
            <v>2884</v>
          </cell>
          <cell r="E1757">
            <v>19524</v>
          </cell>
          <cell r="F1757">
            <v>19524</v>
          </cell>
        </row>
        <row r="1758">
          <cell r="B1758" t="str">
            <v>180302</v>
          </cell>
          <cell r="C1758">
            <v>910</v>
          </cell>
          <cell r="D1758">
            <v>160</v>
          </cell>
          <cell r="E1758">
            <v>1070</v>
          </cell>
          <cell r="F1758">
            <v>1070</v>
          </cell>
        </row>
        <row r="1759">
          <cell r="B1759" t="str">
            <v>180303</v>
          </cell>
          <cell r="C1759">
            <v>1398</v>
          </cell>
          <cell r="D1759">
            <v>14</v>
          </cell>
          <cell r="E1759">
            <v>1412</v>
          </cell>
          <cell r="F1759">
            <v>1412</v>
          </cell>
        </row>
        <row r="1760">
          <cell r="B1760" t="str">
            <v>190101</v>
          </cell>
          <cell r="C1760">
            <v>865</v>
          </cell>
          <cell r="D1760">
            <v>5108</v>
          </cell>
          <cell r="E1760">
            <v>5973</v>
          </cell>
          <cell r="F1760">
            <v>5973</v>
          </cell>
        </row>
        <row r="1761">
          <cell r="B1761" t="str">
            <v>190102</v>
          </cell>
          <cell r="C1761">
            <v>1111</v>
          </cell>
          <cell r="D1761">
            <v>98</v>
          </cell>
          <cell r="E1761">
            <v>1209</v>
          </cell>
          <cell r="F1761">
            <v>1209</v>
          </cell>
        </row>
        <row r="1762">
          <cell r="B1762" t="str">
            <v>190103</v>
          </cell>
          <cell r="C1762">
            <v>1276</v>
          </cell>
          <cell r="D1762">
            <v>263</v>
          </cell>
          <cell r="E1762">
            <v>1539</v>
          </cell>
          <cell r="F1762">
            <v>1539</v>
          </cell>
        </row>
        <row r="1763">
          <cell r="B1763" t="str">
            <v>190104</v>
          </cell>
          <cell r="C1763">
            <v>1212</v>
          </cell>
          <cell r="D1763">
            <v>199</v>
          </cell>
          <cell r="E1763">
            <v>1411</v>
          </cell>
          <cell r="F1763">
            <v>1411</v>
          </cell>
        </row>
        <row r="1764">
          <cell r="B1764" t="str">
            <v>190105</v>
          </cell>
          <cell r="C1764">
            <v>695</v>
          </cell>
          <cell r="D1764">
            <v>126</v>
          </cell>
          <cell r="E1764">
            <v>821</v>
          </cell>
          <cell r="F1764">
            <v>821</v>
          </cell>
        </row>
        <row r="1765">
          <cell r="B1765" t="str">
            <v>190106</v>
          </cell>
          <cell r="C1765">
            <v>456</v>
          </cell>
          <cell r="D1765">
            <v>41</v>
          </cell>
          <cell r="E1765">
            <v>497</v>
          </cell>
          <cell r="F1765">
            <v>497</v>
          </cell>
        </row>
        <row r="1766">
          <cell r="B1766" t="str">
            <v>190107</v>
          </cell>
          <cell r="C1766">
            <v>2577</v>
          </cell>
          <cell r="D1766">
            <v>172</v>
          </cell>
          <cell r="E1766">
            <v>2749</v>
          </cell>
          <cell r="F1766">
            <v>2749</v>
          </cell>
        </row>
        <row r="1767">
          <cell r="B1767" t="str">
            <v>190108</v>
          </cell>
          <cell r="C1767">
            <v>810</v>
          </cell>
          <cell r="D1767">
            <v>137</v>
          </cell>
          <cell r="E1767">
            <v>947</v>
          </cell>
          <cell r="F1767">
            <v>947</v>
          </cell>
        </row>
        <row r="1768">
          <cell r="B1768" t="str">
            <v>190109</v>
          </cell>
          <cell r="C1768">
            <v>991</v>
          </cell>
          <cell r="D1768">
            <v>860</v>
          </cell>
          <cell r="E1768">
            <v>1851</v>
          </cell>
          <cell r="F1768">
            <v>1851</v>
          </cell>
        </row>
        <row r="1769">
          <cell r="B1769" t="str">
            <v>190110</v>
          </cell>
          <cell r="C1769">
            <v>614</v>
          </cell>
          <cell r="D1769">
            <v>11</v>
          </cell>
          <cell r="E1769">
            <v>625</v>
          </cell>
          <cell r="F1769">
            <v>625</v>
          </cell>
        </row>
        <row r="1770">
          <cell r="B1770" t="str">
            <v>190111</v>
          </cell>
          <cell r="C1770">
            <v>1322</v>
          </cell>
          <cell r="D1770">
            <v>63</v>
          </cell>
          <cell r="E1770">
            <v>1385</v>
          </cell>
          <cell r="F1770">
            <v>1385</v>
          </cell>
        </row>
        <row r="1771">
          <cell r="B1771" t="str">
            <v>190112</v>
          </cell>
          <cell r="C1771">
            <v>238</v>
          </cell>
          <cell r="D1771">
            <v>320</v>
          </cell>
          <cell r="E1771">
            <v>558</v>
          </cell>
          <cell r="F1771">
            <v>558</v>
          </cell>
        </row>
        <row r="1772">
          <cell r="B1772" t="str">
            <v>190113</v>
          </cell>
          <cell r="C1772">
            <v>1341</v>
          </cell>
          <cell r="D1772">
            <v>4513</v>
          </cell>
          <cell r="E1772">
            <v>5854</v>
          </cell>
          <cell r="F1772">
            <v>5854</v>
          </cell>
        </row>
        <row r="1773">
          <cell r="B1773" t="str">
            <v>190201</v>
          </cell>
          <cell r="C1773">
            <v>1922</v>
          </cell>
          <cell r="D1773">
            <v>218</v>
          </cell>
          <cell r="E1773">
            <v>2140</v>
          </cell>
          <cell r="F1773">
            <v>2140</v>
          </cell>
        </row>
        <row r="1774">
          <cell r="B1774" t="str">
            <v>190202</v>
          </cell>
          <cell r="C1774">
            <v>449</v>
          </cell>
          <cell r="D1774">
            <v>156</v>
          </cell>
          <cell r="E1774">
            <v>605</v>
          </cell>
          <cell r="F1774">
            <v>605</v>
          </cell>
        </row>
        <row r="1775">
          <cell r="B1775" t="str">
            <v>190203</v>
          </cell>
          <cell r="C1775">
            <v>305</v>
          </cell>
          <cell r="D1775">
            <v>5</v>
          </cell>
          <cell r="E1775">
            <v>310</v>
          </cell>
          <cell r="F1775">
            <v>310</v>
          </cell>
        </row>
        <row r="1776">
          <cell r="B1776" t="str">
            <v>190204</v>
          </cell>
          <cell r="C1776">
            <v>340</v>
          </cell>
          <cell r="D1776">
            <v>143</v>
          </cell>
          <cell r="E1776">
            <v>483</v>
          </cell>
          <cell r="F1776">
            <v>483</v>
          </cell>
        </row>
        <row r="1777">
          <cell r="B1777" t="str">
            <v>190205</v>
          </cell>
          <cell r="C1777">
            <v>386</v>
          </cell>
          <cell r="D1777">
            <v>71</v>
          </cell>
          <cell r="E1777">
            <v>457</v>
          </cell>
          <cell r="F1777">
            <v>457</v>
          </cell>
        </row>
        <row r="1778">
          <cell r="B1778" t="str">
            <v>190206</v>
          </cell>
          <cell r="C1778">
            <v>986</v>
          </cell>
          <cell r="D1778">
            <v>419</v>
          </cell>
          <cell r="E1778">
            <v>1405</v>
          </cell>
          <cell r="F1778">
            <v>1405</v>
          </cell>
        </row>
        <row r="1779">
          <cell r="B1779" t="str">
            <v>190207</v>
          </cell>
          <cell r="C1779">
            <v>322</v>
          </cell>
          <cell r="D1779">
            <v>375</v>
          </cell>
          <cell r="E1779">
            <v>697</v>
          </cell>
          <cell r="F1779">
            <v>697</v>
          </cell>
        </row>
        <row r="1780">
          <cell r="B1780" t="str">
            <v>190208</v>
          </cell>
          <cell r="C1780">
            <v>343</v>
          </cell>
          <cell r="D1780">
            <v>78</v>
          </cell>
          <cell r="E1780">
            <v>421</v>
          </cell>
          <cell r="F1780">
            <v>421</v>
          </cell>
        </row>
        <row r="1781">
          <cell r="B1781" t="str">
            <v>190301</v>
          </cell>
          <cell r="C1781">
            <v>3906</v>
          </cell>
          <cell r="D1781">
            <v>61</v>
          </cell>
          <cell r="E1781">
            <v>3967</v>
          </cell>
          <cell r="F1781">
            <v>3967</v>
          </cell>
        </row>
        <row r="1782">
          <cell r="B1782" t="str">
            <v>190302</v>
          </cell>
          <cell r="C1782">
            <v>1018</v>
          </cell>
          <cell r="D1782">
            <v>208</v>
          </cell>
          <cell r="E1782">
            <v>1226</v>
          </cell>
          <cell r="F1782">
            <v>1226</v>
          </cell>
        </row>
        <row r="1783">
          <cell r="B1783" t="str">
            <v>190303</v>
          </cell>
          <cell r="C1783">
            <v>955</v>
          </cell>
          <cell r="D1783">
            <v>8</v>
          </cell>
          <cell r="E1783">
            <v>963</v>
          </cell>
          <cell r="F1783">
            <v>963</v>
          </cell>
        </row>
        <row r="1784">
          <cell r="B1784" t="str">
            <v>190304</v>
          </cell>
          <cell r="C1784">
            <v>715</v>
          </cell>
          <cell r="D1784">
            <v>68</v>
          </cell>
          <cell r="E1784">
            <v>783</v>
          </cell>
          <cell r="F1784">
            <v>783</v>
          </cell>
        </row>
        <row r="1785">
          <cell r="B1785" t="str">
            <v>190305</v>
          </cell>
          <cell r="C1785">
            <v>563</v>
          </cell>
          <cell r="D1785">
            <v>1</v>
          </cell>
          <cell r="E1785">
            <v>564</v>
          </cell>
          <cell r="F1785">
            <v>564</v>
          </cell>
        </row>
        <row r="1786">
          <cell r="B1786" t="str">
            <v>190306</v>
          </cell>
          <cell r="C1786">
            <v>902</v>
          </cell>
          <cell r="D1786">
            <v>541</v>
          </cell>
          <cell r="E1786">
            <v>1443</v>
          </cell>
          <cell r="F1786">
            <v>1443</v>
          </cell>
        </row>
        <row r="1787">
          <cell r="B1787" t="str">
            <v>190307</v>
          </cell>
          <cell r="C1787">
            <v>3026</v>
          </cell>
          <cell r="D1787">
            <v>423</v>
          </cell>
          <cell r="E1787">
            <v>3449</v>
          </cell>
          <cell r="F1787">
            <v>3449</v>
          </cell>
        </row>
        <row r="1788">
          <cell r="B1788" t="str">
            <v>190308</v>
          </cell>
          <cell r="C1788">
            <v>85</v>
          </cell>
          <cell r="D1788">
            <v>23</v>
          </cell>
          <cell r="E1788">
            <v>108</v>
          </cell>
          <cell r="F1788">
            <v>108</v>
          </cell>
        </row>
        <row r="1789">
          <cell r="B1789" t="str">
            <v>200101</v>
          </cell>
          <cell r="C1789">
            <v>30986</v>
          </cell>
          <cell r="D1789">
            <v>1537</v>
          </cell>
          <cell r="E1789">
            <v>32523</v>
          </cell>
          <cell r="F1789">
            <v>32523</v>
          </cell>
        </row>
        <row r="1790">
          <cell r="B1790" t="str">
            <v>200104</v>
          </cell>
          <cell r="C1790">
            <v>29288</v>
          </cell>
          <cell r="D1790">
            <v>4022</v>
          </cell>
          <cell r="E1790">
            <v>33310</v>
          </cell>
          <cell r="F1790">
            <v>33310</v>
          </cell>
        </row>
        <row r="1791">
          <cell r="B1791" t="str">
            <v>200105</v>
          </cell>
          <cell r="C1791">
            <v>10912</v>
          </cell>
          <cell r="D1791">
            <v>3849</v>
          </cell>
          <cell r="E1791">
            <v>14761</v>
          </cell>
          <cell r="F1791">
            <v>14761</v>
          </cell>
        </row>
        <row r="1792">
          <cell r="B1792" t="str">
            <v>200107</v>
          </cell>
          <cell r="C1792">
            <v>1987</v>
          </cell>
          <cell r="D1792">
            <v>2275</v>
          </cell>
          <cell r="E1792">
            <v>4262</v>
          </cell>
          <cell r="F1792">
            <v>4262</v>
          </cell>
        </row>
        <row r="1793">
          <cell r="B1793" t="str">
            <v>200108</v>
          </cell>
          <cell r="C1793">
            <v>656</v>
          </cell>
          <cell r="D1793">
            <v>598</v>
          </cell>
          <cell r="E1793">
            <v>1254</v>
          </cell>
          <cell r="F1793">
            <v>1254</v>
          </cell>
        </row>
        <row r="1794">
          <cell r="B1794" t="str">
            <v>200109</v>
          </cell>
          <cell r="C1794">
            <v>2749</v>
          </cell>
          <cell r="D1794">
            <v>6244</v>
          </cell>
          <cell r="E1794">
            <v>8993</v>
          </cell>
          <cell r="F1794">
            <v>8993</v>
          </cell>
        </row>
        <row r="1795">
          <cell r="B1795" t="str">
            <v>200110</v>
          </cell>
          <cell r="C1795">
            <v>5382</v>
          </cell>
          <cell r="D1795">
            <v>2539</v>
          </cell>
          <cell r="E1795">
            <v>7921</v>
          </cell>
          <cell r="F1795">
            <v>7921</v>
          </cell>
        </row>
        <row r="1796">
          <cell r="B1796" t="str">
            <v>200111</v>
          </cell>
          <cell r="C1796">
            <v>2416</v>
          </cell>
          <cell r="D1796">
            <v>697</v>
          </cell>
          <cell r="E1796">
            <v>3113</v>
          </cell>
          <cell r="F1796">
            <v>3113</v>
          </cell>
        </row>
        <row r="1797">
          <cell r="B1797" t="str">
            <v>200114</v>
          </cell>
          <cell r="C1797">
            <v>3666</v>
          </cell>
          <cell r="D1797">
            <v>7716</v>
          </cell>
          <cell r="E1797">
            <v>11382</v>
          </cell>
          <cell r="F1797">
            <v>11382</v>
          </cell>
        </row>
        <row r="1798">
          <cell r="B1798" t="str">
            <v>200115</v>
          </cell>
          <cell r="C1798">
            <v>32073</v>
          </cell>
          <cell r="D1798">
            <v>3586</v>
          </cell>
          <cell r="E1798">
            <v>35659</v>
          </cell>
          <cell r="F1798">
            <v>35659</v>
          </cell>
        </row>
        <row r="1799">
          <cell r="B1799" t="str">
            <v>200201</v>
          </cell>
          <cell r="C1799">
            <v>4640</v>
          </cell>
          <cell r="D1799">
            <v>653</v>
          </cell>
          <cell r="E1799">
            <v>5293</v>
          </cell>
          <cell r="F1799">
            <v>5293</v>
          </cell>
        </row>
        <row r="1800">
          <cell r="B1800" t="str">
            <v>200202</v>
          </cell>
          <cell r="C1800">
            <v>508</v>
          </cell>
          <cell r="D1800">
            <v>25</v>
          </cell>
          <cell r="E1800">
            <v>533</v>
          </cell>
          <cell r="F1800">
            <v>533</v>
          </cell>
        </row>
        <row r="1801">
          <cell r="B1801" t="str">
            <v>200203</v>
          </cell>
          <cell r="C1801">
            <v>334</v>
          </cell>
          <cell r="D1801">
            <v>23</v>
          </cell>
          <cell r="E1801">
            <v>357</v>
          </cell>
          <cell r="F1801">
            <v>357</v>
          </cell>
        </row>
        <row r="1802">
          <cell r="B1802" t="str">
            <v>200204</v>
          </cell>
          <cell r="C1802">
            <v>624</v>
          </cell>
          <cell r="D1802">
            <v>29</v>
          </cell>
          <cell r="E1802">
            <v>653</v>
          </cell>
          <cell r="F1802">
            <v>653</v>
          </cell>
        </row>
        <row r="1803">
          <cell r="B1803" t="str">
            <v>200205</v>
          </cell>
          <cell r="C1803">
            <v>1190</v>
          </cell>
          <cell r="D1803">
            <v>133</v>
          </cell>
          <cell r="E1803">
            <v>1323</v>
          </cell>
          <cell r="F1803">
            <v>1323</v>
          </cell>
        </row>
        <row r="1804">
          <cell r="B1804" t="str">
            <v>200206</v>
          </cell>
          <cell r="C1804">
            <v>1933</v>
          </cell>
          <cell r="D1804">
            <v>287</v>
          </cell>
          <cell r="E1804">
            <v>2220</v>
          </cell>
          <cell r="F1804">
            <v>2220</v>
          </cell>
        </row>
        <row r="1805">
          <cell r="B1805" t="str">
            <v>200207</v>
          </cell>
          <cell r="C1805">
            <v>1925</v>
          </cell>
          <cell r="D1805">
            <v>145</v>
          </cell>
          <cell r="E1805">
            <v>2070</v>
          </cell>
          <cell r="F1805">
            <v>2070</v>
          </cell>
        </row>
        <row r="1806">
          <cell r="B1806" t="str">
            <v>200208</v>
          </cell>
          <cell r="C1806">
            <v>786</v>
          </cell>
          <cell r="D1806">
            <v>294</v>
          </cell>
          <cell r="E1806">
            <v>1080</v>
          </cell>
          <cell r="F1806">
            <v>1080</v>
          </cell>
        </row>
        <row r="1807">
          <cell r="B1807" t="str">
            <v>200209</v>
          </cell>
          <cell r="C1807">
            <v>374</v>
          </cell>
          <cell r="D1807">
            <v>15</v>
          </cell>
          <cell r="E1807">
            <v>389</v>
          </cell>
          <cell r="F1807">
            <v>389</v>
          </cell>
        </row>
        <row r="1808">
          <cell r="B1808" t="str">
            <v>200210</v>
          </cell>
          <cell r="C1808">
            <v>2020</v>
          </cell>
          <cell r="D1808">
            <v>564</v>
          </cell>
          <cell r="E1808">
            <v>2584</v>
          </cell>
          <cell r="F1808">
            <v>2584</v>
          </cell>
        </row>
        <row r="1809">
          <cell r="B1809" t="str">
            <v>200301</v>
          </cell>
          <cell r="C1809">
            <v>3568</v>
          </cell>
          <cell r="D1809">
            <v>774</v>
          </cell>
          <cell r="E1809">
            <v>4342</v>
          </cell>
          <cell r="F1809">
            <v>4342</v>
          </cell>
        </row>
        <row r="1810">
          <cell r="B1810" t="str">
            <v>200302</v>
          </cell>
          <cell r="C1810">
            <v>1171</v>
          </cell>
          <cell r="D1810">
            <v>70</v>
          </cell>
          <cell r="E1810">
            <v>1241</v>
          </cell>
          <cell r="F1810">
            <v>1241</v>
          </cell>
        </row>
        <row r="1811">
          <cell r="B1811" t="str">
            <v>200303</v>
          </cell>
          <cell r="C1811">
            <v>1497</v>
          </cell>
          <cell r="D1811">
            <v>224</v>
          </cell>
          <cell r="E1811">
            <v>1721</v>
          </cell>
          <cell r="F1811">
            <v>1721</v>
          </cell>
        </row>
        <row r="1812">
          <cell r="B1812" t="str">
            <v>200304</v>
          </cell>
          <cell r="C1812">
            <v>6706</v>
          </cell>
          <cell r="D1812">
            <v>547</v>
          </cell>
          <cell r="E1812">
            <v>7253</v>
          </cell>
          <cell r="F1812">
            <v>7253</v>
          </cell>
        </row>
        <row r="1813">
          <cell r="B1813" t="str">
            <v>200305</v>
          </cell>
          <cell r="C1813">
            <v>866</v>
          </cell>
          <cell r="D1813">
            <v>77</v>
          </cell>
          <cell r="E1813">
            <v>943</v>
          </cell>
          <cell r="F1813">
            <v>943</v>
          </cell>
        </row>
        <row r="1814">
          <cell r="B1814" t="str">
            <v>200306</v>
          </cell>
          <cell r="C1814">
            <v>1620</v>
          </cell>
          <cell r="D1814">
            <v>148</v>
          </cell>
          <cell r="E1814">
            <v>1768</v>
          </cell>
          <cell r="F1814">
            <v>1768</v>
          </cell>
        </row>
        <row r="1815">
          <cell r="B1815" t="str">
            <v>200307</v>
          </cell>
          <cell r="C1815">
            <v>1140</v>
          </cell>
          <cell r="D1815">
            <v>161</v>
          </cell>
          <cell r="E1815">
            <v>1301</v>
          </cell>
          <cell r="F1815">
            <v>1301</v>
          </cell>
        </row>
        <row r="1816">
          <cell r="B1816" t="str">
            <v>200308</v>
          </cell>
          <cell r="C1816">
            <v>799</v>
          </cell>
          <cell r="D1816">
            <v>422</v>
          </cell>
          <cell r="E1816">
            <v>1221</v>
          </cell>
          <cell r="F1816">
            <v>1221</v>
          </cell>
        </row>
        <row r="1817">
          <cell r="B1817" t="str">
            <v>200401</v>
          </cell>
          <cell r="C1817">
            <v>13644</v>
          </cell>
          <cell r="D1817">
            <v>2645</v>
          </cell>
          <cell r="E1817">
            <v>16289</v>
          </cell>
          <cell r="F1817">
            <v>16289</v>
          </cell>
        </row>
        <row r="1818">
          <cell r="B1818" t="str">
            <v>200402</v>
          </cell>
          <cell r="C1818">
            <v>878</v>
          </cell>
          <cell r="D1818">
            <v>1641</v>
          </cell>
          <cell r="E1818">
            <v>2519</v>
          </cell>
          <cell r="F1818">
            <v>2519</v>
          </cell>
        </row>
        <row r="1819">
          <cell r="B1819" t="str">
            <v>200403</v>
          </cell>
          <cell r="C1819">
            <v>1141</v>
          </cell>
          <cell r="D1819">
            <v>124</v>
          </cell>
          <cell r="E1819">
            <v>1265</v>
          </cell>
          <cell r="F1819">
            <v>1265</v>
          </cell>
        </row>
        <row r="1820">
          <cell r="B1820" t="str">
            <v>200404</v>
          </cell>
          <cell r="C1820">
            <v>2480</v>
          </cell>
          <cell r="D1820">
            <v>694</v>
          </cell>
          <cell r="E1820">
            <v>3174</v>
          </cell>
          <cell r="F1820">
            <v>3174</v>
          </cell>
        </row>
        <row r="1821">
          <cell r="B1821" t="str">
            <v>200405</v>
          </cell>
          <cell r="C1821">
            <v>3350</v>
          </cell>
          <cell r="D1821">
            <v>221</v>
          </cell>
          <cell r="E1821">
            <v>3571</v>
          </cell>
          <cell r="F1821">
            <v>3571</v>
          </cell>
        </row>
        <row r="1822">
          <cell r="B1822" t="str">
            <v>200406</v>
          </cell>
          <cell r="C1822">
            <v>2126</v>
          </cell>
          <cell r="D1822">
            <v>243</v>
          </cell>
          <cell r="E1822">
            <v>2369</v>
          </cell>
          <cell r="F1822">
            <v>2369</v>
          </cell>
        </row>
        <row r="1823">
          <cell r="B1823" t="str">
            <v>200407</v>
          </cell>
          <cell r="C1823">
            <v>1736</v>
          </cell>
          <cell r="D1823">
            <v>91</v>
          </cell>
          <cell r="E1823">
            <v>1827</v>
          </cell>
          <cell r="F1823">
            <v>1827</v>
          </cell>
        </row>
        <row r="1824">
          <cell r="B1824" t="str">
            <v>200408</v>
          </cell>
          <cell r="C1824">
            <v>892</v>
          </cell>
          <cell r="D1824">
            <v>133</v>
          </cell>
          <cell r="E1824">
            <v>1025</v>
          </cell>
          <cell r="F1824">
            <v>1025</v>
          </cell>
        </row>
        <row r="1825">
          <cell r="B1825" t="str">
            <v>200409</v>
          </cell>
          <cell r="C1825">
            <v>290</v>
          </cell>
          <cell r="D1825">
            <v>36</v>
          </cell>
          <cell r="E1825">
            <v>326</v>
          </cell>
          <cell r="F1825">
            <v>326</v>
          </cell>
        </row>
        <row r="1826">
          <cell r="B1826" t="str">
            <v>200410</v>
          </cell>
          <cell r="C1826">
            <v>1553</v>
          </cell>
          <cell r="D1826">
            <v>383</v>
          </cell>
          <cell r="E1826">
            <v>1936</v>
          </cell>
          <cell r="F1826">
            <v>1936</v>
          </cell>
        </row>
        <row r="1827">
          <cell r="B1827" t="str">
            <v>200501</v>
          </cell>
          <cell r="C1827">
            <v>11315</v>
          </cell>
          <cell r="D1827">
            <v>4628</v>
          </cell>
          <cell r="E1827">
            <v>15943</v>
          </cell>
          <cell r="F1827">
            <v>15943</v>
          </cell>
        </row>
        <row r="1828">
          <cell r="B1828" t="str">
            <v>200502</v>
          </cell>
          <cell r="C1828">
            <v>528</v>
          </cell>
          <cell r="D1828">
            <v>19</v>
          </cell>
          <cell r="E1828">
            <v>547</v>
          </cell>
          <cell r="F1828">
            <v>547</v>
          </cell>
        </row>
        <row r="1829">
          <cell r="B1829" t="str">
            <v>200503</v>
          </cell>
          <cell r="C1829">
            <v>228</v>
          </cell>
          <cell r="D1829">
            <v>81</v>
          </cell>
          <cell r="E1829">
            <v>309</v>
          </cell>
          <cell r="F1829">
            <v>309</v>
          </cell>
        </row>
        <row r="1830">
          <cell r="B1830" t="str">
            <v>200504</v>
          </cell>
          <cell r="C1830">
            <v>2295</v>
          </cell>
          <cell r="D1830">
            <v>680</v>
          </cell>
          <cell r="E1830">
            <v>2975</v>
          </cell>
          <cell r="F1830">
            <v>2975</v>
          </cell>
        </row>
        <row r="1831">
          <cell r="B1831" t="str">
            <v>200505</v>
          </cell>
          <cell r="C1831">
            <v>2316</v>
          </cell>
          <cell r="D1831">
            <v>725</v>
          </cell>
          <cell r="E1831">
            <v>3041</v>
          </cell>
          <cell r="F1831">
            <v>3041</v>
          </cell>
        </row>
        <row r="1832">
          <cell r="B1832" t="str">
            <v>200506</v>
          </cell>
          <cell r="C1832">
            <v>1049</v>
          </cell>
          <cell r="D1832">
            <v>162</v>
          </cell>
          <cell r="E1832">
            <v>1211</v>
          </cell>
          <cell r="F1832">
            <v>1211</v>
          </cell>
        </row>
        <row r="1833">
          <cell r="B1833" t="str">
            <v>200507</v>
          </cell>
          <cell r="C1833">
            <v>830</v>
          </cell>
          <cell r="D1833">
            <v>429</v>
          </cell>
          <cell r="E1833">
            <v>1259</v>
          </cell>
          <cell r="F1833">
            <v>1259</v>
          </cell>
        </row>
        <row r="1834">
          <cell r="B1834" t="str">
            <v>200601</v>
          </cell>
          <cell r="C1834">
            <v>21509</v>
          </cell>
          <cell r="D1834">
            <v>8566</v>
          </cell>
          <cell r="E1834">
            <v>30075</v>
          </cell>
          <cell r="F1834">
            <v>30075</v>
          </cell>
        </row>
        <row r="1835">
          <cell r="B1835" t="str">
            <v>200602</v>
          </cell>
          <cell r="C1835">
            <v>4331</v>
          </cell>
          <cell r="D1835">
            <v>3961</v>
          </cell>
          <cell r="E1835">
            <v>8292</v>
          </cell>
          <cell r="F1835">
            <v>8292</v>
          </cell>
        </row>
        <row r="1836">
          <cell r="B1836" t="str">
            <v>200603</v>
          </cell>
          <cell r="C1836">
            <v>639</v>
          </cell>
          <cell r="D1836">
            <v>4436</v>
          </cell>
          <cell r="E1836">
            <v>5075</v>
          </cell>
          <cell r="F1836">
            <v>5075</v>
          </cell>
        </row>
        <row r="1837">
          <cell r="B1837" t="str">
            <v>200604</v>
          </cell>
          <cell r="C1837">
            <v>1064</v>
          </cell>
          <cell r="D1837">
            <v>1452</v>
          </cell>
          <cell r="E1837">
            <v>2516</v>
          </cell>
          <cell r="F1837">
            <v>2516</v>
          </cell>
        </row>
        <row r="1838">
          <cell r="B1838" t="str">
            <v>200605</v>
          </cell>
          <cell r="C1838">
            <v>2904</v>
          </cell>
          <cell r="D1838">
            <v>3349</v>
          </cell>
          <cell r="E1838">
            <v>6253</v>
          </cell>
          <cell r="F1838">
            <v>6253</v>
          </cell>
        </row>
        <row r="1839">
          <cell r="B1839" t="str">
            <v>200606</v>
          </cell>
          <cell r="C1839">
            <v>1797</v>
          </cell>
          <cell r="D1839">
            <v>160</v>
          </cell>
          <cell r="E1839">
            <v>1957</v>
          </cell>
          <cell r="F1839">
            <v>1957</v>
          </cell>
        </row>
        <row r="1840">
          <cell r="B1840" t="str">
            <v>200607</v>
          </cell>
          <cell r="C1840">
            <v>3328</v>
          </cell>
          <cell r="D1840">
            <v>3483</v>
          </cell>
          <cell r="E1840">
            <v>6811</v>
          </cell>
          <cell r="F1840">
            <v>6811</v>
          </cell>
        </row>
        <row r="1841">
          <cell r="B1841" t="str">
            <v>200608</v>
          </cell>
          <cell r="C1841">
            <v>1440</v>
          </cell>
          <cell r="D1841">
            <v>253</v>
          </cell>
          <cell r="E1841">
            <v>1693</v>
          </cell>
          <cell r="F1841">
            <v>1693</v>
          </cell>
        </row>
        <row r="1842">
          <cell r="B1842" t="str">
            <v>200701</v>
          </cell>
          <cell r="C1842">
            <v>6724</v>
          </cell>
          <cell r="D1842">
            <v>14859</v>
          </cell>
          <cell r="E1842">
            <v>21583</v>
          </cell>
          <cell r="F1842">
            <v>21583</v>
          </cell>
        </row>
        <row r="1843">
          <cell r="B1843" t="str">
            <v>200702</v>
          </cell>
          <cell r="C1843">
            <v>173</v>
          </cell>
          <cell r="D1843">
            <v>1989</v>
          </cell>
          <cell r="E1843">
            <v>2162</v>
          </cell>
          <cell r="F1843">
            <v>2162</v>
          </cell>
        </row>
        <row r="1844">
          <cell r="B1844" t="str">
            <v>200703</v>
          </cell>
          <cell r="C1844">
            <v>462</v>
          </cell>
          <cell r="D1844">
            <v>2615</v>
          </cell>
          <cell r="E1844">
            <v>3077</v>
          </cell>
          <cell r="F1844">
            <v>3077</v>
          </cell>
        </row>
        <row r="1845">
          <cell r="B1845" t="str">
            <v>200704</v>
          </cell>
          <cell r="C1845">
            <v>13</v>
          </cell>
          <cell r="D1845">
            <v>276</v>
          </cell>
          <cell r="E1845">
            <v>289</v>
          </cell>
          <cell r="F1845">
            <v>289</v>
          </cell>
        </row>
        <row r="1846">
          <cell r="B1846" t="str">
            <v>200705</v>
          </cell>
          <cell r="C1846">
            <v>316</v>
          </cell>
          <cell r="D1846">
            <v>1998</v>
          </cell>
          <cell r="E1846">
            <v>2314</v>
          </cell>
          <cell r="F1846">
            <v>2314</v>
          </cell>
        </row>
        <row r="1847">
          <cell r="B1847" t="str">
            <v>200706</v>
          </cell>
          <cell r="C1847">
            <v>851</v>
          </cell>
          <cell r="D1847">
            <v>2220</v>
          </cell>
          <cell r="E1847">
            <v>3071</v>
          </cell>
          <cell r="F1847">
            <v>3071</v>
          </cell>
        </row>
        <row r="1848">
          <cell r="B1848" t="str">
            <v>200801</v>
          </cell>
          <cell r="C1848">
            <v>2017</v>
          </cell>
          <cell r="D1848">
            <v>6222</v>
          </cell>
          <cell r="E1848">
            <v>8239</v>
          </cell>
          <cell r="F1848">
            <v>8239</v>
          </cell>
        </row>
        <row r="1849">
          <cell r="B1849" t="str">
            <v>200802</v>
          </cell>
          <cell r="C1849">
            <v>956</v>
          </cell>
          <cell r="D1849">
            <v>178</v>
          </cell>
          <cell r="E1849">
            <v>1134</v>
          </cell>
          <cell r="F1849">
            <v>1134</v>
          </cell>
        </row>
        <row r="1850">
          <cell r="B1850" t="str">
            <v>200803</v>
          </cell>
          <cell r="C1850">
            <v>78</v>
          </cell>
          <cell r="D1850">
            <v>1525</v>
          </cell>
          <cell r="E1850">
            <v>1603</v>
          </cell>
          <cell r="F1850">
            <v>1603</v>
          </cell>
        </row>
        <row r="1851">
          <cell r="B1851" t="str">
            <v>200804</v>
          </cell>
          <cell r="C1851">
            <v>18</v>
          </cell>
          <cell r="D1851">
            <v>788</v>
          </cell>
          <cell r="E1851">
            <v>806</v>
          </cell>
          <cell r="F1851">
            <v>806</v>
          </cell>
        </row>
        <row r="1852">
          <cell r="B1852" t="str">
            <v>200805</v>
          </cell>
          <cell r="C1852">
            <v>1033</v>
          </cell>
          <cell r="D1852">
            <v>2270</v>
          </cell>
          <cell r="E1852">
            <v>3303</v>
          </cell>
          <cell r="F1852">
            <v>3303</v>
          </cell>
        </row>
        <row r="1853">
          <cell r="B1853" t="str">
            <v>200806</v>
          </cell>
          <cell r="C1853">
            <v>21</v>
          </cell>
          <cell r="D1853">
            <v>718</v>
          </cell>
          <cell r="E1853">
            <v>739</v>
          </cell>
          <cell r="F1853">
            <v>739</v>
          </cell>
        </row>
        <row r="1854">
          <cell r="B1854" t="str">
            <v>210101</v>
          </cell>
          <cell r="C1854">
            <v>27558</v>
          </cell>
          <cell r="D1854">
            <v>3817</v>
          </cell>
          <cell r="E1854">
            <v>31375</v>
          </cell>
          <cell r="F1854">
            <v>31375</v>
          </cell>
        </row>
        <row r="1855">
          <cell r="B1855" t="str">
            <v>210102</v>
          </cell>
          <cell r="C1855">
            <v>2733</v>
          </cell>
          <cell r="D1855">
            <v>1199</v>
          </cell>
          <cell r="E1855">
            <v>3932</v>
          </cell>
          <cell r="F1855">
            <v>3932</v>
          </cell>
        </row>
        <row r="1856">
          <cell r="B1856" t="str">
            <v>210103</v>
          </cell>
          <cell r="C1856">
            <v>3</v>
          </cell>
          <cell r="D1856">
            <v>6</v>
          </cell>
          <cell r="E1856">
            <v>9</v>
          </cell>
          <cell r="F1856">
            <v>9</v>
          </cell>
        </row>
        <row r="1857">
          <cell r="B1857" t="str">
            <v>210104</v>
          </cell>
          <cell r="C1857">
            <v>31</v>
          </cell>
          <cell r="D1857">
            <v>157</v>
          </cell>
          <cell r="E1857">
            <v>188</v>
          </cell>
          <cell r="F1857">
            <v>188</v>
          </cell>
        </row>
        <row r="1858">
          <cell r="B1858" t="str">
            <v>210105</v>
          </cell>
          <cell r="C1858">
            <v>963</v>
          </cell>
          <cell r="D1858">
            <v>430</v>
          </cell>
          <cell r="E1858">
            <v>1393</v>
          </cell>
          <cell r="F1858">
            <v>1393</v>
          </cell>
        </row>
        <row r="1859">
          <cell r="B1859" t="str">
            <v>210106</v>
          </cell>
          <cell r="C1859">
            <v>1871</v>
          </cell>
          <cell r="D1859">
            <v>243</v>
          </cell>
          <cell r="E1859">
            <v>2114</v>
          </cell>
          <cell r="F1859">
            <v>2114</v>
          </cell>
        </row>
        <row r="1860">
          <cell r="B1860" t="str">
            <v>210107</v>
          </cell>
          <cell r="C1860">
            <v>186</v>
          </cell>
          <cell r="D1860">
            <v>56</v>
          </cell>
          <cell r="E1860">
            <v>242</v>
          </cell>
          <cell r="F1860">
            <v>242</v>
          </cell>
        </row>
        <row r="1861">
          <cell r="B1861" t="str">
            <v>210108</v>
          </cell>
          <cell r="C1861">
            <v>25</v>
          </cell>
          <cell r="D1861">
            <v>126</v>
          </cell>
          <cell r="E1861">
            <v>151</v>
          </cell>
          <cell r="F1861">
            <v>151</v>
          </cell>
        </row>
        <row r="1862">
          <cell r="B1862" t="str">
            <v>210109</v>
          </cell>
          <cell r="C1862">
            <v>1185</v>
          </cell>
          <cell r="D1862">
            <v>98</v>
          </cell>
          <cell r="E1862">
            <v>1283</v>
          </cell>
          <cell r="F1862">
            <v>1283</v>
          </cell>
        </row>
        <row r="1863">
          <cell r="B1863" t="str">
            <v>210110</v>
          </cell>
          <cell r="C1863">
            <v>288</v>
          </cell>
          <cell r="D1863">
            <v>499</v>
          </cell>
          <cell r="E1863">
            <v>787</v>
          </cell>
          <cell r="F1863">
            <v>787</v>
          </cell>
        </row>
        <row r="1864">
          <cell r="B1864" t="str">
            <v>210111</v>
          </cell>
          <cell r="C1864">
            <v>1112</v>
          </cell>
          <cell r="D1864">
            <v>348</v>
          </cell>
          <cell r="E1864">
            <v>1460</v>
          </cell>
          <cell r="F1864">
            <v>1460</v>
          </cell>
        </row>
        <row r="1865">
          <cell r="B1865" t="str">
            <v>210112</v>
          </cell>
          <cell r="C1865">
            <v>645</v>
          </cell>
          <cell r="D1865">
            <v>426</v>
          </cell>
          <cell r="E1865">
            <v>1071</v>
          </cell>
          <cell r="F1865">
            <v>1071</v>
          </cell>
        </row>
        <row r="1866">
          <cell r="B1866" t="str">
            <v>210113</v>
          </cell>
          <cell r="C1866">
            <v>238</v>
          </cell>
          <cell r="D1866">
            <v>13</v>
          </cell>
          <cell r="E1866">
            <v>251</v>
          </cell>
          <cell r="F1866">
            <v>251</v>
          </cell>
        </row>
        <row r="1867">
          <cell r="B1867" t="str">
            <v>210114</v>
          </cell>
          <cell r="C1867">
            <v>195</v>
          </cell>
          <cell r="D1867">
            <v>116</v>
          </cell>
          <cell r="E1867">
            <v>311</v>
          </cell>
          <cell r="F1867">
            <v>311</v>
          </cell>
        </row>
        <row r="1868">
          <cell r="B1868" t="str">
            <v>210115</v>
          </cell>
          <cell r="C1868">
            <v>227</v>
          </cell>
          <cell r="D1868">
            <v>53</v>
          </cell>
          <cell r="E1868">
            <v>280</v>
          </cell>
          <cell r="F1868">
            <v>280</v>
          </cell>
        </row>
        <row r="1869">
          <cell r="B1869" t="str">
            <v>210201</v>
          </cell>
          <cell r="C1869">
            <v>5195</v>
          </cell>
          <cell r="D1869">
            <v>222</v>
          </cell>
          <cell r="E1869">
            <v>5417</v>
          </cell>
          <cell r="F1869">
            <v>5417</v>
          </cell>
        </row>
        <row r="1870">
          <cell r="B1870" t="str">
            <v>210202</v>
          </cell>
          <cell r="C1870">
            <v>10</v>
          </cell>
          <cell r="D1870">
            <v>4</v>
          </cell>
          <cell r="E1870">
            <v>14</v>
          </cell>
          <cell r="F1870">
            <v>14</v>
          </cell>
        </row>
        <row r="1871">
          <cell r="B1871" t="str">
            <v>210203</v>
          </cell>
          <cell r="C1871">
            <v>1099</v>
          </cell>
          <cell r="D1871">
            <v>57</v>
          </cell>
          <cell r="E1871">
            <v>1156</v>
          </cell>
          <cell r="F1871">
            <v>1156</v>
          </cell>
        </row>
        <row r="1872">
          <cell r="B1872" t="str">
            <v>210204</v>
          </cell>
          <cell r="C1872">
            <v>927</v>
          </cell>
          <cell r="D1872">
            <v>504</v>
          </cell>
          <cell r="E1872">
            <v>1431</v>
          </cell>
          <cell r="F1872">
            <v>1431</v>
          </cell>
        </row>
        <row r="1873">
          <cell r="B1873" t="str">
            <v>210205</v>
          </cell>
          <cell r="C1873">
            <v>4</v>
          </cell>
          <cell r="D1873">
            <v>1</v>
          </cell>
          <cell r="E1873">
            <v>5</v>
          </cell>
          <cell r="F1873">
            <v>5</v>
          </cell>
        </row>
        <row r="1874">
          <cell r="B1874" t="str">
            <v>210206</v>
          </cell>
          <cell r="C1874">
            <v>1584</v>
          </cell>
          <cell r="D1874">
            <v>228</v>
          </cell>
          <cell r="E1874">
            <v>1812</v>
          </cell>
          <cell r="F1874">
            <v>1812</v>
          </cell>
        </row>
        <row r="1875">
          <cell r="B1875" t="str">
            <v>210207</v>
          </cell>
          <cell r="C1875">
            <v>806</v>
          </cell>
          <cell r="D1875">
            <v>124</v>
          </cell>
          <cell r="E1875">
            <v>930</v>
          </cell>
          <cell r="F1875">
            <v>930</v>
          </cell>
        </row>
        <row r="1876">
          <cell r="B1876" t="str">
            <v>210208</v>
          </cell>
          <cell r="C1876">
            <v>688</v>
          </cell>
          <cell r="D1876">
            <v>204</v>
          </cell>
          <cell r="E1876">
            <v>892</v>
          </cell>
          <cell r="F1876">
            <v>892</v>
          </cell>
        </row>
        <row r="1877">
          <cell r="B1877" t="str">
            <v>210209</v>
          </cell>
          <cell r="C1877">
            <v>717</v>
          </cell>
          <cell r="D1877">
            <v>51</v>
          </cell>
          <cell r="E1877">
            <v>768</v>
          </cell>
          <cell r="F1877">
            <v>768</v>
          </cell>
        </row>
        <row r="1878">
          <cell r="B1878" t="str">
            <v>210210</v>
          </cell>
          <cell r="C1878">
            <v>109</v>
          </cell>
          <cell r="D1878">
            <v>135</v>
          </cell>
          <cell r="E1878">
            <v>244</v>
          </cell>
          <cell r="F1878">
            <v>244</v>
          </cell>
        </row>
        <row r="1879">
          <cell r="B1879" t="str">
            <v>210211</v>
          </cell>
          <cell r="C1879">
            <v>1417</v>
          </cell>
          <cell r="D1879">
            <v>127</v>
          </cell>
          <cell r="E1879">
            <v>1544</v>
          </cell>
          <cell r="F1879">
            <v>1544</v>
          </cell>
        </row>
        <row r="1880">
          <cell r="B1880" t="str">
            <v>210212</v>
          </cell>
          <cell r="C1880">
            <v>735</v>
          </cell>
          <cell r="D1880">
            <v>92</v>
          </cell>
          <cell r="E1880">
            <v>827</v>
          </cell>
          <cell r="F1880">
            <v>827</v>
          </cell>
        </row>
        <row r="1881">
          <cell r="B1881" t="str">
            <v>210213</v>
          </cell>
          <cell r="C1881">
            <v>64</v>
          </cell>
          <cell r="D1881">
            <v>52</v>
          </cell>
          <cell r="E1881">
            <v>116</v>
          </cell>
          <cell r="F1881">
            <v>116</v>
          </cell>
        </row>
        <row r="1882">
          <cell r="B1882" t="str">
            <v>210214</v>
          </cell>
          <cell r="C1882">
            <v>162</v>
          </cell>
          <cell r="D1882">
            <v>37</v>
          </cell>
          <cell r="E1882">
            <v>199</v>
          </cell>
          <cell r="F1882">
            <v>199</v>
          </cell>
        </row>
        <row r="1883">
          <cell r="B1883" t="str">
            <v>210215</v>
          </cell>
          <cell r="C1883">
            <v>233</v>
          </cell>
          <cell r="D1883">
            <v>16</v>
          </cell>
          <cell r="E1883">
            <v>249</v>
          </cell>
          <cell r="F1883">
            <v>249</v>
          </cell>
        </row>
        <row r="1884">
          <cell r="B1884" t="str">
            <v>210301</v>
          </cell>
          <cell r="C1884">
            <v>2265</v>
          </cell>
          <cell r="D1884">
            <v>739</v>
          </cell>
          <cell r="E1884">
            <v>3004</v>
          </cell>
          <cell r="F1884">
            <v>3004</v>
          </cell>
        </row>
        <row r="1885">
          <cell r="B1885" t="str">
            <v>210302</v>
          </cell>
          <cell r="C1885">
            <v>301</v>
          </cell>
          <cell r="D1885">
            <v>38</v>
          </cell>
          <cell r="E1885">
            <v>339</v>
          </cell>
          <cell r="F1885">
            <v>339</v>
          </cell>
        </row>
        <row r="1886">
          <cell r="B1886" t="str">
            <v>210303</v>
          </cell>
          <cell r="C1886">
            <v>1170</v>
          </cell>
          <cell r="D1886">
            <v>267</v>
          </cell>
          <cell r="E1886">
            <v>1437</v>
          </cell>
          <cell r="F1886">
            <v>1437</v>
          </cell>
        </row>
        <row r="1887">
          <cell r="B1887" t="str">
            <v>210304</v>
          </cell>
          <cell r="C1887">
            <v>357</v>
          </cell>
          <cell r="D1887">
            <v>11</v>
          </cell>
          <cell r="E1887">
            <v>368</v>
          </cell>
          <cell r="F1887">
            <v>368</v>
          </cell>
        </row>
        <row r="1888">
          <cell r="B1888" t="str">
            <v>210305</v>
          </cell>
          <cell r="C1888">
            <v>568</v>
          </cell>
          <cell r="D1888">
            <v>170</v>
          </cell>
          <cell r="E1888">
            <v>738</v>
          </cell>
          <cell r="F1888">
            <v>738</v>
          </cell>
        </row>
        <row r="1889">
          <cell r="B1889" t="str">
            <v>210306</v>
          </cell>
          <cell r="C1889">
            <v>1235</v>
          </cell>
          <cell r="D1889">
            <v>641</v>
          </cell>
          <cell r="E1889">
            <v>1876</v>
          </cell>
          <cell r="F1889">
            <v>1876</v>
          </cell>
        </row>
        <row r="1890">
          <cell r="B1890" t="str">
            <v>210307</v>
          </cell>
          <cell r="C1890">
            <v>639</v>
          </cell>
          <cell r="D1890">
            <v>24</v>
          </cell>
          <cell r="E1890">
            <v>663</v>
          </cell>
          <cell r="F1890">
            <v>663</v>
          </cell>
        </row>
        <row r="1891">
          <cell r="B1891" t="str">
            <v>210308</v>
          </cell>
          <cell r="C1891">
            <v>665</v>
          </cell>
          <cell r="D1891">
            <v>178</v>
          </cell>
          <cell r="E1891">
            <v>843</v>
          </cell>
          <cell r="F1891">
            <v>843</v>
          </cell>
        </row>
        <row r="1892">
          <cell r="B1892" t="str">
            <v>210309</v>
          </cell>
          <cell r="C1892">
            <v>485</v>
          </cell>
          <cell r="D1892">
            <v>175</v>
          </cell>
          <cell r="E1892">
            <v>660</v>
          </cell>
          <cell r="F1892">
            <v>660</v>
          </cell>
        </row>
        <row r="1893">
          <cell r="B1893" t="str">
            <v>210310</v>
          </cell>
          <cell r="C1893">
            <v>1151</v>
          </cell>
          <cell r="D1893">
            <v>98</v>
          </cell>
          <cell r="E1893">
            <v>1249</v>
          </cell>
          <cell r="F1893">
            <v>1249</v>
          </cell>
        </row>
        <row r="1894">
          <cell r="B1894" t="str">
            <v>210401</v>
          </cell>
          <cell r="C1894">
            <v>4253</v>
          </cell>
          <cell r="D1894">
            <v>586</v>
          </cell>
          <cell r="E1894">
            <v>4839</v>
          </cell>
          <cell r="F1894">
            <v>4839</v>
          </cell>
        </row>
        <row r="1895">
          <cell r="B1895" t="str">
            <v>210402</v>
          </cell>
          <cell r="C1895">
            <v>1861</v>
          </cell>
          <cell r="D1895">
            <v>526</v>
          </cell>
          <cell r="E1895">
            <v>2387</v>
          </cell>
          <cell r="F1895">
            <v>2387</v>
          </cell>
        </row>
        <row r="1896">
          <cell r="B1896" t="str">
            <v>210403</v>
          </cell>
          <cell r="C1896">
            <v>868</v>
          </cell>
          <cell r="D1896">
            <v>209</v>
          </cell>
          <cell r="E1896">
            <v>1077</v>
          </cell>
          <cell r="F1896">
            <v>1077</v>
          </cell>
        </row>
        <row r="1897">
          <cell r="B1897" t="str">
            <v>210404</v>
          </cell>
          <cell r="C1897">
            <v>811</v>
          </cell>
          <cell r="D1897">
            <v>167</v>
          </cell>
          <cell r="E1897">
            <v>978</v>
          </cell>
          <cell r="F1897">
            <v>978</v>
          </cell>
        </row>
        <row r="1898">
          <cell r="B1898" t="str">
            <v>210405</v>
          </cell>
          <cell r="C1898">
            <v>681</v>
          </cell>
          <cell r="D1898">
            <v>58</v>
          </cell>
          <cell r="E1898">
            <v>739</v>
          </cell>
          <cell r="F1898">
            <v>739</v>
          </cell>
        </row>
        <row r="1899">
          <cell r="B1899" t="str">
            <v>210406</v>
          </cell>
          <cell r="C1899">
            <v>2560</v>
          </cell>
          <cell r="D1899">
            <v>1106</v>
          </cell>
          <cell r="E1899">
            <v>3666</v>
          </cell>
          <cell r="F1899">
            <v>3666</v>
          </cell>
        </row>
        <row r="1900">
          <cell r="B1900" t="str">
            <v>210407</v>
          </cell>
          <cell r="C1900">
            <v>3893</v>
          </cell>
          <cell r="D1900">
            <v>287</v>
          </cell>
          <cell r="E1900">
            <v>4180</v>
          </cell>
          <cell r="F1900">
            <v>4180</v>
          </cell>
        </row>
        <row r="1901">
          <cell r="B1901" t="str">
            <v>210501</v>
          </cell>
          <cell r="C1901">
            <v>5624</v>
          </cell>
          <cell r="D1901">
            <v>820</v>
          </cell>
          <cell r="E1901">
            <v>6444</v>
          </cell>
          <cell r="F1901">
            <v>6444</v>
          </cell>
        </row>
        <row r="1902">
          <cell r="B1902" t="str">
            <v>210502</v>
          </cell>
          <cell r="C1902">
            <v>300</v>
          </cell>
          <cell r="D1902">
            <v>19</v>
          </cell>
          <cell r="E1902">
            <v>319</v>
          </cell>
          <cell r="F1902">
            <v>319</v>
          </cell>
        </row>
        <row r="1903">
          <cell r="B1903" t="str">
            <v>210503</v>
          </cell>
          <cell r="C1903">
            <v>80</v>
          </cell>
          <cell r="D1903">
            <v>23</v>
          </cell>
          <cell r="E1903">
            <v>103</v>
          </cell>
          <cell r="F1903">
            <v>103</v>
          </cell>
        </row>
        <row r="1904">
          <cell r="B1904" t="str">
            <v>210504</v>
          </cell>
          <cell r="C1904">
            <v>755</v>
          </cell>
          <cell r="D1904">
            <v>74</v>
          </cell>
          <cell r="E1904">
            <v>829</v>
          </cell>
          <cell r="F1904">
            <v>829</v>
          </cell>
        </row>
        <row r="1905">
          <cell r="B1905" t="str">
            <v>210505</v>
          </cell>
          <cell r="C1905">
            <v>544</v>
          </cell>
          <cell r="D1905">
            <v>22</v>
          </cell>
          <cell r="E1905">
            <v>566</v>
          </cell>
          <cell r="F1905">
            <v>566</v>
          </cell>
        </row>
        <row r="1906">
          <cell r="B1906" t="str">
            <v>210601</v>
          </cell>
          <cell r="C1906">
            <v>4594</v>
          </cell>
          <cell r="D1906">
            <v>719</v>
          </cell>
          <cell r="E1906">
            <v>5313</v>
          </cell>
          <cell r="F1906">
            <v>5313</v>
          </cell>
        </row>
        <row r="1907">
          <cell r="B1907" t="str">
            <v>210602</v>
          </cell>
          <cell r="C1907">
            <v>429</v>
          </cell>
          <cell r="D1907">
            <v>102</v>
          </cell>
          <cell r="E1907">
            <v>531</v>
          </cell>
          <cell r="F1907">
            <v>531</v>
          </cell>
        </row>
        <row r="1908">
          <cell r="B1908" t="str">
            <v>210603</v>
          </cell>
          <cell r="C1908">
            <v>557</v>
          </cell>
          <cell r="D1908">
            <v>241</v>
          </cell>
          <cell r="E1908">
            <v>798</v>
          </cell>
          <cell r="F1908">
            <v>798</v>
          </cell>
        </row>
        <row r="1909">
          <cell r="B1909" t="str">
            <v>210604</v>
          </cell>
          <cell r="C1909">
            <v>793</v>
          </cell>
          <cell r="D1909">
            <v>62</v>
          </cell>
          <cell r="E1909">
            <v>855</v>
          </cell>
          <cell r="F1909">
            <v>855</v>
          </cell>
        </row>
        <row r="1910">
          <cell r="B1910" t="str">
            <v>210605</v>
          </cell>
          <cell r="C1910">
            <v>586</v>
          </cell>
          <cell r="D1910">
            <v>533</v>
          </cell>
          <cell r="E1910">
            <v>1119</v>
          </cell>
          <cell r="F1910">
            <v>1119</v>
          </cell>
        </row>
        <row r="1911">
          <cell r="B1911" t="str">
            <v>210606</v>
          </cell>
          <cell r="C1911">
            <v>1040</v>
          </cell>
          <cell r="D1911">
            <v>169</v>
          </cell>
          <cell r="E1911">
            <v>1209</v>
          </cell>
          <cell r="F1911">
            <v>1209</v>
          </cell>
        </row>
        <row r="1912">
          <cell r="B1912" t="str">
            <v>210607</v>
          </cell>
          <cell r="C1912">
            <v>221</v>
          </cell>
          <cell r="D1912">
            <v>129</v>
          </cell>
          <cell r="E1912">
            <v>350</v>
          </cell>
          <cell r="F1912">
            <v>350</v>
          </cell>
        </row>
        <row r="1913">
          <cell r="B1913" t="str">
            <v>210608</v>
          </cell>
          <cell r="C1913">
            <v>1664</v>
          </cell>
          <cell r="D1913">
            <v>215</v>
          </cell>
          <cell r="E1913">
            <v>1879</v>
          </cell>
          <cell r="F1913">
            <v>1879</v>
          </cell>
        </row>
        <row r="1914">
          <cell r="B1914" t="str">
            <v>210701</v>
          </cell>
          <cell r="C1914">
            <v>1944</v>
          </cell>
          <cell r="D1914">
            <v>91</v>
          </cell>
          <cell r="E1914">
            <v>2035</v>
          </cell>
          <cell r="F1914">
            <v>2035</v>
          </cell>
        </row>
        <row r="1915">
          <cell r="B1915" t="str">
            <v>210702</v>
          </cell>
          <cell r="C1915">
            <v>466</v>
          </cell>
          <cell r="D1915">
            <v>30</v>
          </cell>
          <cell r="E1915">
            <v>496</v>
          </cell>
          <cell r="F1915">
            <v>496</v>
          </cell>
        </row>
        <row r="1916">
          <cell r="B1916" t="str">
            <v>210703</v>
          </cell>
          <cell r="C1916">
            <v>204</v>
          </cell>
          <cell r="D1916">
            <v>14</v>
          </cell>
          <cell r="E1916">
            <v>218</v>
          </cell>
          <cell r="F1916">
            <v>218</v>
          </cell>
        </row>
        <row r="1917">
          <cell r="B1917" t="str">
            <v>210704</v>
          </cell>
          <cell r="C1917">
            <v>173</v>
          </cell>
          <cell r="D1917">
            <v>4</v>
          </cell>
          <cell r="E1917">
            <v>177</v>
          </cell>
          <cell r="F1917">
            <v>177</v>
          </cell>
        </row>
        <row r="1918">
          <cell r="B1918" t="str">
            <v>210705</v>
          </cell>
          <cell r="C1918">
            <v>207</v>
          </cell>
          <cell r="D1918">
            <v>38</v>
          </cell>
          <cell r="E1918">
            <v>245</v>
          </cell>
          <cell r="F1918">
            <v>245</v>
          </cell>
        </row>
        <row r="1919">
          <cell r="B1919" t="str">
            <v>210706</v>
          </cell>
          <cell r="C1919">
            <v>178</v>
          </cell>
          <cell r="D1919">
            <v>19</v>
          </cell>
          <cell r="E1919">
            <v>197</v>
          </cell>
          <cell r="F1919">
            <v>197</v>
          </cell>
        </row>
        <row r="1920">
          <cell r="B1920" t="str">
            <v>210707</v>
          </cell>
          <cell r="C1920">
            <v>358</v>
          </cell>
          <cell r="D1920">
            <v>50</v>
          </cell>
          <cell r="E1920">
            <v>408</v>
          </cell>
          <cell r="F1920">
            <v>408</v>
          </cell>
        </row>
        <row r="1921">
          <cell r="B1921" t="str">
            <v>210708</v>
          </cell>
          <cell r="C1921">
            <v>801</v>
          </cell>
          <cell r="D1921">
            <v>163</v>
          </cell>
          <cell r="E1921">
            <v>964</v>
          </cell>
          <cell r="F1921">
            <v>964</v>
          </cell>
        </row>
        <row r="1922">
          <cell r="B1922" t="str">
            <v>210709</v>
          </cell>
          <cell r="C1922">
            <v>1198</v>
          </cell>
          <cell r="D1922">
            <v>249</v>
          </cell>
          <cell r="E1922">
            <v>1447</v>
          </cell>
          <cell r="F1922">
            <v>1447</v>
          </cell>
        </row>
        <row r="1923">
          <cell r="B1923" t="str">
            <v>210710</v>
          </cell>
          <cell r="C1923">
            <v>165</v>
          </cell>
          <cell r="D1923">
            <v>2</v>
          </cell>
          <cell r="E1923">
            <v>167</v>
          </cell>
          <cell r="F1923">
            <v>167</v>
          </cell>
        </row>
        <row r="1924">
          <cell r="B1924" t="str">
            <v>210801</v>
          </cell>
          <cell r="C1924">
            <v>5110</v>
          </cell>
          <cell r="D1924">
            <v>500</v>
          </cell>
          <cell r="E1924">
            <v>5610</v>
          </cell>
          <cell r="F1924">
            <v>5610</v>
          </cell>
        </row>
        <row r="1925">
          <cell r="B1925" t="str">
            <v>210802</v>
          </cell>
          <cell r="C1925">
            <v>734</v>
          </cell>
          <cell r="D1925">
            <v>105</v>
          </cell>
          <cell r="E1925">
            <v>839</v>
          </cell>
          <cell r="F1925">
            <v>839</v>
          </cell>
        </row>
        <row r="1926">
          <cell r="B1926" t="str">
            <v>210803</v>
          </cell>
          <cell r="C1926">
            <v>454</v>
          </cell>
          <cell r="D1926">
            <v>34</v>
          </cell>
          <cell r="E1926">
            <v>488</v>
          </cell>
          <cell r="F1926">
            <v>488</v>
          </cell>
        </row>
        <row r="1927">
          <cell r="B1927" t="str">
            <v>210804</v>
          </cell>
          <cell r="C1927">
            <v>526</v>
          </cell>
          <cell r="D1927">
            <v>90</v>
          </cell>
          <cell r="E1927">
            <v>616</v>
          </cell>
          <cell r="F1927">
            <v>616</v>
          </cell>
        </row>
        <row r="1928">
          <cell r="B1928" t="str">
            <v>210805</v>
          </cell>
          <cell r="C1928">
            <v>1051</v>
          </cell>
          <cell r="D1928">
            <v>142</v>
          </cell>
          <cell r="E1928">
            <v>1193</v>
          </cell>
          <cell r="F1928">
            <v>1193</v>
          </cell>
        </row>
        <row r="1929">
          <cell r="B1929" t="str">
            <v>210806</v>
          </cell>
          <cell r="C1929">
            <v>1553</v>
          </cell>
          <cell r="D1929">
            <v>107</v>
          </cell>
          <cell r="E1929">
            <v>1660</v>
          </cell>
          <cell r="F1929">
            <v>1660</v>
          </cell>
        </row>
        <row r="1930">
          <cell r="B1930" t="str">
            <v>210807</v>
          </cell>
          <cell r="C1930">
            <v>1049</v>
          </cell>
          <cell r="D1930">
            <v>223</v>
          </cell>
          <cell r="E1930">
            <v>1272</v>
          </cell>
          <cell r="F1930">
            <v>1272</v>
          </cell>
        </row>
        <row r="1931">
          <cell r="B1931" t="str">
            <v>210808</v>
          </cell>
          <cell r="C1931">
            <v>1258</v>
          </cell>
          <cell r="D1931">
            <v>123</v>
          </cell>
          <cell r="E1931">
            <v>1381</v>
          </cell>
          <cell r="F1931">
            <v>1381</v>
          </cell>
        </row>
        <row r="1932">
          <cell r="B1932" t="str">
            <v>210809</v>
          </cell>
          <cell r="C1932">
            <v>464</v>
          </cell>
          <cell r="D1932">
            <v>69</v>
          </cell>
          <cell r="E1932">
            <v>533</v>
          </cell>
          <cell r="F1932">
            <v>533</v>
          </cell>
        </row>
        <row r="1933">
          <cell r="B1933" t="str">
            <v>210901</v>
          </cell>
          <cell r="C1933">
            <v>3837</v>
          </cell>
          <cell r="D1933">
            <v>425</v>
          </cell>
          <cell r="E1933">
            <v>4262</v>
          </cell>
          <cell r="F1933">
            <v>4262</v>
          </cell>
        </row>
        <row r="1934">
          <cell r="B1934" t="str">
            <v>210902</v>
          </cell>
          <cell r="C1934">
            <v>982</v>
          </cell>
          <cell r="D1934">
            <v>364</v>
          </cell>
          <cell r="E1934">
            <v>1346</v>
          </cell>
          <cell r="F1934">
            <v>1346</v>
          </cell>
        </row>
        <row r="1935">
          <cell r="B1935" t="str">
            <v>210903</v>
          </cell>
          <cell r="C1935">
            <v>709</v>
          </cell>
          <cell r="D1935">
            <v>12</v>
          </cell>
          <cell r="E1935">
            <v>721</v>
          </cell>
          <cell r="F1935">
            <v>721</v>
          </cell>
        </row>
        <row r="1936">
          <cell r="B1936" t="str">
            <v>210904</v>
          </cell>
          <cell r="C1936">
            <v>845</v>
          </cell>
          <cell r="D1936">
            <v>140</v>
          </cell>
          <cell r="E1936">
            <v>985</v>
          </cell>
          <cell r="F1936">
            <v>985</v>
          </cell>
        </row>
        <row r="1937">
          <cell r="B1937" t="str">
            <v>211001</v>
          </cell>
          <cell r="C1937">
            <v>2334</v>
          </cell>
          <cell r="D1937">
            <v>336</v>
          </cell>
          <cell r="E1937">
            <v>2670</v>
          </cell>
          <cell r="F1937">
            <v>2670</v>
          </cell>
        </row>
        <row r="1938">
          <cell r="B1938" t="str">
            <v>211002</v>
          </cell>
          <cell r="C1938">
            <v>658</v>
          </cell>
          <cell r="D1938">
            <v>262</v>
          </cell>
          <cell r="E1938">
            <v>920</v>
          </cell>
          <cell r="F1938">
            <v>920</v>
          </cell>
        </row>
        <row r="1939">
          <cell r="B1939" t="str">
            <v>211003</v>
          </cell>
          <cell r="C1939">
            <v>25</v>
          </cell>
          <cell r="D1939">
            <v>10</v>
          </cell>
          <cell r="E1939">
            <v>35</v>
          </cell>
          <cell r="F1939">
            <v>35</v>
          </cell>
        </row>
        <row r="1940">
          <cell r="B1940" t="str">
            <v>211004</v>
          </cell>
          <cell r="C1940">
            <v>783</v>
          </cell>
          <cell r="D1940">
            <v>196</v>
          </cell>
          <cell r="E1940">
            <v>979</v>
          </cell>
          <cell r="F1940">
            <v>979</v>
          </cell>
        </row>
        <row r="1941">
          <cell r="B1941" t="str">
            <v>211005</v>
          </cell>
          <cell r="C1941">
            <v>175</v>
          </cell>
          <cell r="D1941">
            <v>27</v>
          </cell>
          <cell r="E1941">
            <v>202</v>
          </cell>
          <cell r="F1941">
            <v>202</v>
          </cell>
        </row>
        <row r="1942">
          <cell r="B1942" t="str">
            <v>211101</v>
          </cell>
          <cell r="C1942">
            <v>32514</v>
          </cell>
          <cell r="D1942">
            <v>3849</v>
          </cell>
          <cell r="E1942">
            <v>36363</v>
          </cell>
          <cell r="F1942">
            <v>36363</v>
          </cell>
        </row>
        <row r="1943">
          <cell r="B1943" t="str">
            <v>211102</v>
          </cell>
          <cell r="C1943">
            <v>245</v>
          </cell>
          <cell r="D1943">
            <v>23</v>
          </cell>
          <cell r="E1943">
            <v>268</v>
          </cell>
          <cell r="F1943">
            <v>268</v>
          </cell>
        </row>
        <row r="1944">
          <cell r="B1944" t="str">
            <v>211103</v>
          </cell>
          <cell r="C1944">
            <v>1070</v>
          </cell>
          <cell r="D1944">
            <v>116</v>
          </cell>
          <cell r="E1944">
            <v>1186</v>
          </cell>
          <cell r="F1944">
            <v>1186</v>
          </cell>
        </row>
        <row r="1945">
          <cell r="B1945" t="str">
            <v>211104</v>
          </cell>
          <cell r="C1945">
            <v>88</v>
          </cell>
          <cell r="D1945">
            <v>58</v>
          </cell>
          <cell r="E1945">
            <v>146</v>
          </cell>
          <cell r="F1945">
            <v>146</v>
          </cell>
        </row>
        <row r="1946">
          <cell r="B1946" t="str">
            <v>211105</v>
          </cell>
          <cell r="C1946">
            <v>7152</v>
          </cell>
          <cell r="D1946">
            <v>1203</v>
          </cell>
          <cell r="E1946">
            <v>8355</v>
          </cell>
          <cell r="F1946">
            <v>8355</v>
          </cell>
        </row>
        <row r="1947">
          <cell r="B1947" t="str">
            <v>211201</v>
          </cell>
          <cell r="C1947">
            <v>1710</v>
          </cell>
          <cell r="D1947">
            <v>135</v>
          </cell>
          <cell r="E1947">
            <v>1845</v>
          </cell>
          <cell r="F1947">
            <v>1845</v>
          </cell>
        </row>
        <row r="1948">
          <cell r="B1948" t="str">
            <v>211202</v>
          </cell>
          <cell r="C1948">
            <v>1053</v>
          </cell>
          <cell r="D1948">
            <v>371</v>
          </cell>
          <cell r="E1948">
            <v>1424</v>
          </cell>
          <cell r="F1948">
            <v>1424</v>
          </cell>
        </row>
        <row r="1949">
          <cell r="B1949" t="str">
            <v>211203</v>
          </cell>
          <cell r="C1949">
            <v>218</v>
          </cell>
          <cell r="D1949">
            <v>58</v>
          </cell>
          <cell r="E1949">
            <v>276</v>
          </cell>
          <cell r="F1949">
            <v>276</v>
          </cell>
        </row>
        <row r="1950">
          <cell r="B1950" t="str">
            <v>211204</v>
          </cell>
          <cell r="C1950">
            <v>708</v>
          </cell>
          <cell r="D1950">
            <v>90</v>
          </cell>
          <cell r="E1950">
            <v>798</v>
          </cell>
          <cell r="F1950">
            <v>798</v>
          </cell>
        </row>
        <row r="1951">
          <cell r="B1951" t="str">
            <v>211205</v>
          </cell>
          <cell r="C1951">
            <v>227</v>
          </cell>
          <cell r="D1951">
            <v>486</v>
          </cell>
          <cell r="E1951">
            <v>713</v>
          </cell>
          <cell r="F1951">
            <v>713</v>
          </cell>
        </row>
        <row r="1952">
          <cell r="B1952" t="str">
            <v>211206</v>
          </cell>
          <cell r="C1952">
            <v>238</v>
          </cell>
          <cell r="D1952">
            <v>86</v>
          </cell>
          <cell r="E1952">
            <v>324</v>
          </cell>
          <cell r="F1952">
            <v>324</v>
          </cell>
        </row>
        <row r="1953">
          <cell r="B1953" t="str">
            <v>211207</v>
          </cell>
          <cell r="C1953">
            <v>692</v>
          </cell>
          <cell r="D1953">
            <v>73</v>
          </cell>
          <cell r="E1953">
            <v>765</v>
          </cell>
          <cell r="F1953">
            <v>765</v>
          </cell>
        </row>
        <row r="1954">
          <cell r="B1954" t="str">
            <v>211208</v>
          </cell>
          <cell r="C1954">
            <v>134</v>
          </cell>
          <cell r="D1954">
            <v>206</v>
          </cell>
          <cell r="E1954">
            <v>340</v>
          </cell>
          <cell r="F1954">
            <v>340</v>
          </cell>
        </row>
        <row r="1955">
          <cell r="B1955" t="str">
            <v>211209</v>
          </cell>
          <cell r="C1955">
            <v>535</v>
          </cell>
          <cell r="D1955">
            <v>83</v>
          </cell>
          <cell r="E1955">
            <v>618</v>
          </cell>
          <cell r="F1955">
            <v>618</v>
          </cell>
        </row>
        <row r="1956">
          <cell r="B1956" t="str">
            <v>211210</v>
          </cell>
          <cell r="C1956">
            <v>595</v>
          </cell>
          <cell r="D1956">
            <v>162</v>
          </cell>
          <cell r="E1956">
            <v>757</v>
          </cell>
          <cell r="F1956">
            <v>757</v>
          </cell>
        </row>
        <row r="1957">
          <cell r="B1957" t="str">
            <v>211301</v>
          </cell>
          <cell r="C1957">
            <v>5603</v>
          </cell>
          <cell r="D1957">
            <v>1443</v>
          </cell>
          <cell r="E1957">
            <v>7046</v>
          </cell>
          <cell r="F1957">
            <v>7046</v>
          </cell>
        </row>
        <row r="1958">
          <cell r="B1958" t="str">
            <v>211302</v>
          </cell>
          <cell r="C1958">
            <v>271</v>
          </cell>
          <cell r="D1958">
            <v>133</v>
          </cell>
          <cell r="E1958">
            <v>404</v>
          </cell>
          <cell r="F1958">
            <v>404</v>
          </cell>
        </row>
        <row r="1959">
          <cell r="B1959" t="str">
            <v>211303</v>
          </cell>
          <cell r="C1959">
            <v>1243</v>
          </cell>
          <cell r="D1959">
            <v>469</v>
          </cell>
          <cell r="E1959">
            <v>1712</v>
          </cell>
          <cell r="F1959">
            <v>1712</v>
          </cell>
        </row>
        <row r="1960">
          <cell r="B1960" t="str">
            <v>211304</v>
          </cell>
          <cell r="C1960">
            <v>375</v>
          </cell>
          <cell r="D1960">
            <v>128</v>
          </cell>
          <cell r="E1960">
            <v>503</v>
          </cell>
          <cell r="F1960">
            <v>503</v>
          </cell>
        </row>
        <row r="1961">
          <cell r="B1961" t="str">
            <v>211305</v>
          </cell>
          <cell r="C1961">
            <v>1058</v>
          </cell>
          <cell r="D1961">
            <v>88</v>
          </cell>
          <cell r="E1961">
            <v>1146</v>
          </cell>
          <cell r="F1961">
            <v>1146</v>
          </cell>
        </row>
        <row r="1962">
          <cell r="B1962" t="str">
            <v>211306</v>
          </cell>
          <cell r="C1962">
            <v>231</v>
          </cell>
          <cell r="D1962">
            <v>43</v>
          </cell>
          <cell r="E1962">
            <v>274</v>
          </cell>
          <cell r="F1962">
            <v>274</v>
          </cell>
        </row>
        <row r="1963">
          <cell r="B1963" t="str">
            <v>211307</v>
          </cell>
          <cell r="C1963">
            <v>3</v>
          </cell>
          <cell r="D1963">
            <v>2</v>
          </cell>
          <cell r="E1963">
            <v>5</v>
          </cell>
          <cell r="F1963">
            <v>7</v>
          </cell>
        </row>
        <row r="1964">
          <cell r="B1964" t="str">
            <v>220101</v>
          </cell>
          <cell r="C1964">
            <v>15138</v>
          </cell>
          <cell r="D1964">
            <v>1575</v>
          </cell>
          <cell r="E1964">
            <v>16713</v>
          </cell>
          <cell r="F1964">
            <v>16713</v>
          </cell>
        </row>
        <row r="1965">
          <cell r="B1965" t="str">
            <v>220102</v>
          </cell>
          <cell r="C1965">
            <v>984</v>
          </cell>
          <cell r="D1965">
            <v>99</v>
          </cell>
          <cell r="E1965">
            <v>1083</v>
          </cell>
          <cell r="F1965">
            <v>1083</v>
          </cell>
        </row>
        <row r="1966">
          <cell r="B1966" t="str">
            <v>220103</v>
          </cell>
          <cell r="C1966">
            <v>480</v>
          </cell>
          <cell r="D1966">
            <v>1</v>
          </cell>
          <cell r="E1966">
            <v>481</v>
          </cell>
          <cell r="F1966">
            <v>481</v>
          </cell>
        </row>
        <row r="1967">
          <cell r="B1967" t="str">
            <v>220104</v>
          </cell>
          <cell r="C1967">
            <v>3122</v>
          </cell>
          <cell r="D1967">
            <v>116</v>
          </cell>
          <cell r="E1967">
            <v>3238</v>
          </cell>
          <cell r="F1967">
            <v>3238</v>
          </cell>
        </row>
        <row r="1968">
          <cell r="B1968" t="str">
            <v>220105</v>
          </cell>
          <cell r="C1968">
            <v>4594</v>
          </cell>
          <cell r="D1968">
            <v>167</v>
          </cell>
          <cell r="E1968">
            <v>4761</v>
          </cell>
          <cell r="F1968">
            <v>4761</v>
          </cell>
        </row>
        <row r="1969">
          <cell r="B1969" t="str">
            <v>220106</v>
          </cell>
          <cell r="C1969">
            <v>442</v>
          </cell>
          <cell r="D1969">
            <v>273</v>
          </cell>
          <cell r="E1969">
            <v>715</v>
          </cell>
          <cell r="F1969">
            <v>715</v>
          </cell>
        </row>
        <row r="1970">
          <cell r="B1970" t="str">
            <v>220201</v>
          </cell>
          <cell r="C1970">
            <v>1131</v>
          </cell>
          <cell r="D1970">
            <v>2473</v>
          </cell>
          <cell r="E1970">
            <v>3604</v>
          </cell>
          <cell r="F1970">
            <v>3604</v>
          </cell>
        </row>
        <row r="1971">
          <cell r="B1971" t="str">
            <v>220202</v>
          </cell>
          <cell r="C1971">
            <v>474</v>
          </cell>
          <cell r="D1971">
            <v>31</v>
          </cell>
          <cell r="E1971">
            <v>505</v>
          </cell>
          <cell r="F1971">
            <v>505</v>
          </cell>
        </row>
        <row r="1972">
          <cell r="B1972" t="str">
            <v>220203</v>
          </cell>
          <cell r="C1972">
            <v>624</v>
          </cell>
          <cell r="D1972">
            <v>220</v>
          </cell>
          <cell r="E1972">
            <v>844</v>
          </cell>
          <cell r="F1972">
            <v>844</v>
          </cell>
        </row>
        <row r="1973">
          <cell r="B1973" t="str">
            <v>220204</v>
          </cell>
          <cell r="C1973">
            <v>317</v>
          </cell>
          <cell r="D1973">
            <v>35</v>
          </cell>
          <cell r="E1973">
            <v>352</v>
          </cell>
          <cell r="F1973">
            <v>352</v>
          </cell>
        </row>
        <row r="1974">
          <cell r="B1974" t="str">
            <v>220205</v>
          </cell>
          <cell r="C1974">
            <v>692</v>
          </cell>
          <cell r="D1974">
            <v>661</v>
          </cell>
          <cell r="E1974">
            <v>1353</v>
          </cell>
          <cell r="F1974">
            <v>1353</v>
          </cell>
        </row>
        <row r="1975">
          <cell r="B1975" t="str">
            <v>220206</v>
          </cell>
          <cell r="C1975">
            <v>1358</v>
          </cell>
          <cell r="D1975">
            <v>56</v>
          </cell>
          <cell r="E1975">
            <v>1414</v>
          </cell>
          <cell r="F1975">
            <v>1414</v>
          </cell>
        </row>
        <row r="1976">
          <cell r="B1976" t="str">
            <v>220301</v>
          </cell>
          <cell r="C1976">
            <v>1718</v>
          </cell>
          <cell r="D1976">
            <v>1043</v>
          </cell>
          <cell r="E1976">
            <v>2761</v>
          </cell>
          <cell r="F1976">
            <v>2761</v>
          </cell>
        </row>
        <row r="1977">
          <cell r="B1977" t="str">
            <v>220302</v>
          </cell>
          <cell r="C1977">
            <v>547</v>
          </cell>
          <cell r="D1977">
            <v>14</v>
          </cell>
          <cell r="E1977">
            <v>561</v>
          </cell>
          <cell r="F1977">
            <v>561</v>
          </cell>
        </row>
        <row r="1978">
          <cell r="B1978" t="str">
            <v>220303</v>
          </cell>
          <cell r="C1978">
            <v>1692</v>
          </cell>
          <cell r="D1978">
            <v>170</v>
          </cell>
          <cell r="E1978">
            <v>1862</v>
          </cell>
          <cell r="F1978">
            <v>1862</v>
          </cell>
        </row>
        <row r="1979">
          <cell r="B1979" t="str">
            <v>220304</v>
          </cell>
          <cell r="C1979">
            <v>1294</v>
          </cell>
          <cell r="D1979">
            <v>82</v>
          </cell>
          <cell r="E1979">
            <v>1376</v>
          </cell>
          <cell r="F1979">
            <v>1376</v>
          </cell>
        </row>
        <row r="1980">
          <cell r="B1980" t="str">
            <v>220305</v>
          </cell>
          <cell r="C1980">
            <v>619</v>
          </cell>
          <cell r="D1980">
            <v>68</v>
          </cell>
          <cell r="E1980">
            <v>687</v>
          </cell>
          <cell r="F1980">
            <v>687</v>
          </cell>
        </row>
        <row r="1981">
          <cell r="B1981" t="str">
            <v>220401</v>
          </cell>
          <cell r="C1981">
            <v>2192</v>
          </cell>
          <cell r="D1981">
            <v>33</v>
          </cell>
          <cell r="E1981">
            <v>2225</v>
          </cell>
          <cell r="F1981">
            <v>2225</v>
          </cell>
        </row>
        <row r="1982">
          <cell r="B1982" t="str">
            <v>220402</v>
          </cell>
          <cell r="C1982">
            <v>910</v>
          </cell>
          <cell r="D1982">
            <v>76</v>
          </cell>
          <cell r="E1982">
            <v>986</v>
          </cell>
          <cell r="F1982">
            <v>986</v>
          </cell>
        </row>
        <row r="1983">
          <cell r="B1983" t="str">
            <v>220403</v>
          </cell>
          <cell r="C1983">
            <v>485</v>
          </cell>
          <cell r="D1983">
            <v>1</v>
          </cell>
          <cell r="E1983">
            <v>486</v>
          </cell>
          <cell r="F1983">
            <v>486</v>
          </cell>
        </row>
        <row r="1984">
          <cell r="B1984" t="str">
            <v>220404</v>
          </cell>
          <cell r="C1984">
            <v>836</v>
          </cell>
          <cell r="D1984">
            <v>22</v>
          </cell>
          <cell r="E1984">
            <v>858</v>
          </cell>
          <cell r="F1984">
            <v>858</v>
          </cell>
        </row>
        <row r="1985">
          <cell r="B1985" t="str">
            <v>220405</v>
          </cell>
          <cell r="C1985">
            <v>449</v>
          </cell>
          <cell r="D1985">
            <v>4</v>
          </cell>
          <cell r="E1985">
            <v>453</v>
          </cell>
          <cell r="F1985">
            <v>453</v>
          </cell>
        </row>
        <row r="1986">
          <cell r="B1986" t="str">
            <v>220406</v>
          </cell>
          <cell r="C1986">
            <v>243</v>
          </cell>
          <cell r="D1986">
            <v>4</v>
          </cell>
          <cell r="E1986">
            <v>247</v>
          </cell>
          <cell r="F1986">
            <v>247</v>
          </cell>
        </row>
        <row r="1987">
          <cell r="B1987" t="str">
            <v>220501</v>
          </cell>
          <cell r="C1987">
            <v>3614</v>
          </cell>
          <cell r="D1987">
            <v>120</v>
          </cell>
          <cell r="E1987">
            <v>3734</v>
          </cell>
          <cell r="F1987">
            <v>3734</v>
          </cell>
        </row>
        <row r="1988">
          <cell r="B1988" t="str">
            <v>220502</v>
          </cell>
          <cell r="C1988">
            <v>2546</v>
          </cell>
          <cell r="D1988">
            <v>111</v>
          </cell>
          <cell r="E1988">
            <v>2657</v>
          </cell>
          <cell r="F1988">
            <v>2657</v>
          </cell>
        </row>
        <row r="1989">
          <cell r="B1989" t="str">
            <v>220503</v>
          </cell>
          <cell r="C1989">
            <v>37</v>
          </cell>
          <cell r="D1989">
            <v>25</v>
          </cell>
          <cell r="E1989">
            <v>62</v>
          </cell>
          <cell r="F1989">
            <v>62</v>
          </cell>
        </row>
        <row r="1990">
          <cell r="B1990" t="str">
            <v>220504</v>
          </cell>
          <cell r="C1990">
            <v>1014</v>
          </cell>
          <cell r="D1990">
            <v>26</v>
          </cell>
          <cell r="E1990">
            <v>1040</v>
          </cell>
          <cell r="F1990">
            <v>1040</v>
          </cell>
        </row>
        <row r="1991">
          <cell r="B1991" t="str">
            <v>220505</v>
          </cell>
          <cell r="C1991">
            <v>539</v>
          </cell>
          <cell r="D1991">
            <v>142</v>
          </cell>
          <cell r="E1991">
            <v>681</v>
          </cell>
          <cell r="F1991">
            <v>681</v>
          </cell>
        </row>
        <row r="1992">
          <cell r="B1992" t="str">
            <v>220506</v>
          </cell>
          <cell r="C1992">
            <v>1399</v>
          </cell>
          <cell r="D1992">
            <v>157</v>
          </cell>
          <cell r="E1992">
            <v>1556</v>
          </cell>
          <cell r="F1992">
            <v>1556</v>
          </cell>
        </row>
        <row r="1993">
          <cell r="B1993" t="str">
            <v>220507</v>
          </cell>
          <cell r="C1993">
            <v>784</v>
          </cell>
          <cell r="D1993">
            <v>133</v>
          </cell>
          <cell r="E1993">
            <v>917</v>
          </cell>
          <cell r="F1993">
            <v>917</v>
          </cell>
        </row>
        <row r="1994">
          <cell r="B1994" t="str">
            <v>220508</v>
          </cell>
          <cell r="C1994">
            <v>272</v>
          </cell>
          <cell r="D1994">
            <v>104</v>
          </cell>
          <cell r="E1994">
            <v>376</v>
          </cell>
          <cell r="F1994">
            <v>376</v>
          </cell>
        </row>
        <row r="1995">
          <cell r="B1995" t="str">
            <v>220509</v>
          </cell>
          <cell r="C1995">
            <v>294</v>
          </cell>
          <cell r="D1995">
            <v>77</v>
          </cell>
          <cell r="E1995">
            <v>371</v>
          </cell>
          <cell r="F1995">
            <v>371</v>
          </cell>
        </row>
        <row r="1996">
          <cell r="B1996" t="str">
            <v>220510</v>
          </cell>
          <cell r="C1996">
            <v>2043</v>
          </cell>
          <cell r="D1996">
            <v>1090</v>
          </cell>
          <cell r="E1996">
            <v>3133</v>
          </cell>
          <cell r="F1996">
            <v>3133</v>
          </cell>
        </row>
        <row r="1997">
          <cell r="B1997" t="str">
            <v>220511</v>
          </cell>
          <cell r="C1997">
            <v>1212</v>
          </cell>
          <cell r="D1997">
            <v>24</v>
          </cell>
          <cell r="E1997">
            <v>1236</v>
          </cell>
          <cell r="F1997">
            <v>1236</v>
          </cell>
        </row>
        <row r="1998">
          <cell r="B1998" t="str">
            <v>220601</v>
          </cell>
          <cell r="C1998">
            <v>7284</v>
          </cell>
          <cell r="D1998">
            <v>336</v>
          </cell>
          <cell r="E1998">
            <v>7620</v>
          </cell>
          <cell r="F1998">
            <v>7620</v>
          </cell>
        </row>
        <row r="1999">
          <cell r="B1999" t="str">
            <v>220602</v>
          </cell>
          <cell r="C1999">
            <v>1360</v>
          </cell>
          <cell r="D1999">
            <v>178</v>
          </cell>
          <cell r="E1999">
            <v>1538</v>
          </cell>
          <cell r="F1999">
            <v>1538</v>
          </cell>
        </row>
        <row r="2000">
          <cell r="B2000" t="str">
            <v>220603</v>
          </cell>
          <cell r="C2000">
            <v>1190</v>
          </cell>
          <cell r="D2000">
            <v>228</v>
          </cell>
          <cell r="E2000">
            <v>1418</v>
          </cell>
          <cell r="F2000">
            <v>1418</v>
          </cell>
        </row>
        <row r="2001">
          <cell r="B2001" t="str">
            <v>220604</v>
          </cell>
          <cell r="C2001">
            <v>573</v>
          </cell>
          <cell r="D2001">
            <v>84</v>
          </cell>
          <cell r="E2001">
            <v>657</v>
          </cell>
          <cell r="F2001">
            <v>657</v>
          </cell>
        </row>
        <row r="2002">
          <cell r="B2002" t="str">
            <v>220605</v>
          </cell>
          <cell r="C2002">
            <v>642</v>
          </cell>
          <cell r="D2002">
            <v>213</v>
          </cell>
          <cell r="E2002">
            <v>855</v>
          </cell>
          <cell r="F2002">
            <v>855</v>
          </cell>
        </row>
        <row r="2003">
          <cell r="B2003" t="str">
            <v>220701</v>
          </cell>
          <cell r="C2003">
            <v>1833</v>
          </cell>
          <cell r="D2003">
            <v>512</v>
          </cell>
          <cell r="E2003">
            <v>2345</v>
          </cell>
          <cell r="F2003">
            <v>2345</v>
          </cell>
        </row>
        <row r="2004">
          <cell r="B2004" t="str">
            <v>220702</v>
          </cell>
          <cell r="C2004">
            <v>348</v>
          </cell>
          <cell r="D2004">
            <v>248</v>
          </cell>
          <cell r="E2004">
            <v>596</v>
          </cell>
          <cell r="F2004">
            <v>596</v>
          </cell>
        </row>
        <row r="2005">
          <cell r="B2005" t="str">
            <v>220703</v>
          </cell>
          <cell r="C2005">
            <v>73</v>
          </cell>
          <cell r="D2005">
            <v>474</v>
          </cell>
          <cell r="E2005">
            <v>547</v>
          </cell>
          <cell r="F2005">
            <v>547</v>
          </cell>
        </row>
        <row r="2006">
          <cell r="B2006" t="str">
            <v>220704</v>
          </cell>
          <cell r="C2006">
            <v>260</v>
          </cell>
          <cell r="D2006">
            <v>6</v>
          </cell>
          <cell r="E2006">
            <v>266</v>
          </cell>
          <cell r="F2006">
            <v>266</v>
          </cell>
        </row>
        <row r="2007">
          <cell r="B2007" t="str">
            <v>220705</v>
          </cell>
          <cell r="C2007">
            <v>108</v>
          </cell>
          <cell r="D2007">
            <v>593</v>
          </cell>
          <cell r="E2007">
            <v>701</v>
          </cell>
          <cell r="F2007">
            <v>701</v>
          </cell>
        </row>
        <row r="2008">
          <cell r="B2008" t="str">
            <v>220706</v>
          </cell>
          <cell r="C2008">
            <v>27</v>
          </cell>
          <cell r="D2008">
            <v>240</v>
          </cell>
          <cell r="E2008">
            <v>267</v>
          </cell>
          <cell r="F2008">
            <v>267</v>
          </cell>
        </row>
        <row r="2009">
          <cell r="B2009" t="str">
            <v>220707</v>
          </cell>
          <cell r="C2009">
            <v>57</v>
          </cell>
          <cell r="D2009">
            <v>160</v>
          </cell>
          <cell r="E2009">
            <v>217</v>
          </cell>
          <cell r="F2009">
            <v>217</v>
          </cell>
        </row>
        <row r="2010">
          <cell r="B2010" t="str">
            <v>220708</v>
          </cell>
          <cell r="C2010">
            <v>1056</v>
          </cell>
          <cell r="D2010">
            <v>296</v>
          </cell>
          <cell r="E2010">
            <v>1352</v>
          </cell>
          <cell r="F2010">
            <v>1352</v>
          </cell>
        </row>
        <row r="2011">
          <cell r="B2011" t="str">
            <v>220709</v>
          </cell>
          <cell r="C2011">
            <v>815</v>
          </cell>
          <cell r="D2011">
            <v>79</v>
          </cell>
          <cell r="E2011">
            <v>894</v>
          </cell>
          <cell r="F2011">
            <v>894</v>
          </cell>
        </row>
        <row r="2012">
          <cell r="B2012" t="str">
            <v>220710</v>
          </cell>
          <cell r="C2012">
            <v>782</v>
          </cell>
          <cell r="D2012">
            <v>69</v>
          </cell>
          <cell r="E2012">
            <v>851</v>
          </cell>
          <cell r="F2012">
            <v>851</v>
          </cell>
        </row>
        <row r="2013">
          <cell r="B2013" t="str">
            <v>220801</v>
          </cell>
          <cell r="C2013">
            <v>5655</v>
          </cell>
          <cell r="D2013">
            <v>476</v>
          </cell>
          <cell r="E2013">
            <v>6131</v>
          </cell>
          <cell r="F2013">
            <v>6131</v>
          </cell>
        </row>
        <row r="2014">
          <cell r="B2014" t="str">
            <v>220802</v>
          </cell>
          <cell r="C2014">
            <v>1345</v>
          </cell>
          <cell r="D2014">
            <v>164</v>
          </cell>
          <cell r="E2014">
            <v>1509</v>
          </cell>
          <cell r="F2014">
            <v>1509</v>
          </cell>
        </row>
        <row r="2015">
          <cell r="B2015" t="str">
            <v>220803</v>
          </cell>
          <cell r="C2015">
            <v>3462</v>
          </cell>
          <cell r="D2015">
            <v>279</v>
          </cell>
          <cell r="E2015">
            <v>3741</v>
          </cell>
          <cell r="F2015">
            <v>3741</v>
          </cell>
        </row>
        <row r="2016">
          <cell r="B2016" t="str">
            <v>220804</v>
          </cell>
          <cell r="C2016">
            <v>8547</v>
          </cell>
          <cell r="D2016">
            <v>1515</v>
          </cell>
          <cell r="E2016">
            <v>10062</v>
          </cell>
          <cell r="F2016">
            <v>10062</v>
          </cell>
        </row>
        <row r="2017">
          <cell r="B2017" t="str">
            <v>220805</v>
          </cell>
          <cell r="C2017">
            <v>2916</v>
          </cell>
          <cell r="D2017">
            <v>460</v>
          </cell>
          <cell r="E2017">
            <v>3376</v>
          </cell>
          <cell r="F2017">
            <v>3376</v>
          </cell>
        </row>
        <row r="2018">
          <cell r="B2018" t="str">
            <v>220806</v>
          </cell>
          <cell r="C2018">
            <v>462</v>
          </cell>
          <cell r="D2018">
            <v>14</v>
          </cell>
          <cell r="E2018">
            <v>476</v>
          </cell>
          <cell r="F2018">
            <v>476</v>
          </cell>
        </row>
        <row r="2019">
          <cell r="B2019" t="str">
            <v>220807</v>
          </cell>
          <cell r="C2019">
            <v>445</v>
          </cell>
          <cell r="D2019">
            <v>198</v>
          </cell>
          <cell r="E2019">
            <v>643</v>
          </cell>
          <cell r="F2019">
            <v>643</v>
          </cell>
        </row>
        <row r="2020">
          <cell r="B2020" t="str">
            <v>220808</v>
          </cell>
          <cell r="C2020">
            <v>345</v>
          </cell>
          <cell r="D2020">
            <v>220</v>
          </cell>
          <cell r="E2020">
            <v>565</v>
          </cell>
          <cell r="F2020">
            <v>565</v>
          </cell>
        </row>
        <row r="2021">
          <cell r="B2021" t="str">
            <v>220809</v>
          </cell>
          <cell r="C2021">
            <v>1049</v>
          </cell>
          <cell r="D2021">
            <v>10</v>
          </cell>
          <cell r="E2021">
            <v>1059</v>
          </cell>
          <cell r="F2021">
            <v>1059</v>
          </cell>
        </row>
        <row r="2022">
          <cell r="B2022" t="str">
            <v>220901</v>
          </cell>
          <cell r="C2022">
            <v>17403</v>
          </cell>
          <cell r="D2022">
            <v>1195</v>
          </cell>
          <cell r="E2022">
            <v>18598</v>
          </cell>
          <cell r="F2022">
            <v>18598</v>
          </cell>
        </row>
        <row r="2023">
          <cell r="B2023" t="str">
            <v>220902</v>
          </cell>
          <cell r="C2023">
            <v>225</v>
          </cell>
          <cell r="D2023">
            <v>6</v>
          </cell>
          <cell r="E2023">
            <v>231</v>
          </cell>
          <cell r="F2023">
            <v>231</v>
          </cell>
        </row>
        <row r="2024">
          <cell r="B2024" t="str">
            <v>220903</v>
          </cell>
          <cell r="C2024">
            <v>873</v>
          </cell>
          <cell r="D2024">
            <v>26</v>
          </cell>
          <cell r="E2024">
            <v>899</v>
          </cell>
          <cell r="F2024">
            <v>899</v>
          </cell>
        </row>
        <row r="2025">
          <cell r="B2025" t="str">
            <v>220904</v>
          </cell>
          <cell r="C2025">
            <v>1450</v>
          </cell>
          <cell r="D2025">
            <v>270</v>
          </cell>
          <cell r="E2025">
            <v>1720</v>
          </cell>
          <cell r="F2025">
            <v>1720</v>
          </cell>
        </row>
        <row r="2026">
          <cell r="B2026" t="str">
            <v>220905</v>
          </cell>
          <cell r="C2026">
            <v>84</v>
          </cell>
          <cell r="D2026">
            <v>29</v>
          </cell>
          <cell r="E2026">
            <v>113</v>
          </cell>
          <cell r="F2026">
            <v>113</v>
          </cell>
        </row>
        <row r="2027">
          <cell r="B2027" t="str">
            <v>220906</v>
          </cell>
          <cell r="C2027">
            <v>401</v>
          </cell>
          <cell r="D2027">
            <v>12</v>
          </cell>
          <cell r="E2027">
            <v>413</v>
          </cell>
          <cell r="F2027">
            <v>413</v>
          </cell>
        </row>
        <row r="2028">
          <cell r="B2028" t="str">
            <v>220907</v>
          </cell>
          <cell r="C2028">
            <v>528</v>
          </cell>
          <cell r="D2028">
            <v>151</v>
          </cell>
          <cell r="E2028">
            <v>679</v>
          </cell>
          <cell r="F2028">
            <v>679</v>
          </cell>
        </row>
        <row r="2029">
          <cell r="B2029" t="str">
            <v>220908</v>
          </cell>
          <cell r="C2029">
            <v>684</v>
          </cell>
          <cell r="D2029">
            <v>328</v>
          </cell>
          <cell r="E2029">
            <v>1012</v>
          </cell>
          <cell r="F2029">
            <v>1012</v>
          </cell>
        </row>
        <row r="2030">
          <cell r="B2030" t="str">
            <v>220909</v>
          </cell>
          <cell r="C2030">
            <v>8247</v>
          </cell>
          <cell r="D2030">
            <v>1318</v>
          </cell>
          <cell r="E2030">
            <v>9565</v>
          </cell>
          <cell r="F2030">
            <v>9565</v>
          </cell>
        </row>
        <row r="2031">
          <cell r="B2031" t="str">
            <v>220910</v>
          </cell>
          <cell r="C2031">
            <v>7802</v>
          </cell>
          <cell r="D2031">
            <v>323</v>
          </cell>
          <cell r="E2031">
            <v>8125</v>
          </cell>
          <cell r="F2031">
            <v>8125</v>
          </cell>
        </row>
        <row r="2032">
          <cell r="B2032" t="str">
            <v>220911</v>
          </cell>
          <cell r="C2032">
            <v>347</v>
          </cell>
          <cell r="D2032">
            <v>27</v>
          </cell>
          <cell r="E2032">
            <v>374</v>
          </cell>
          <cell r="F2032">
            <v>374</v>
          </cell>
        </row>
        <row r="2033">
          <cell r="B2033" t="str">
            <v>220912</v>
          </cell>
          <cell r="C2033">
            <v>283</v>
          </cell>
          <cell r="D2033">
            <v>177</v>
          </cell>
          <cell r="E2033">
            <v>460</v>
          </cell>
          <cell r="F2033">
            <v>460</v>
          </cell>
        </row>
        <row r="2034">
          <cell r="B2034" t="str">
            <v>220913</v>
          </cell>
          <cell r="C2034">
            <v>1371</v>
          </cell>
          <cell r="D2034">
            <v>87</v>
          </cell>
          <cell r="E2034">
            <v>1458</v>
          </cell>
          <cell r="F2034">
            <v>1458</v>
          </cell>
        </row>
        <row r="2035">
          <cell r="B2035" t="str">
            <v>220914</v>
          </cell>
          <cell r="C2035">
            <v>395</v>
          </cell>
          <cell r="D2035">
            <v>67</v>
          </cell>
          <cell r="E2035">
            <v>462</v>
          </cell>
          <cell r="F2035">
            <v>462</v>
          </cell>
        </row>
        <row r="2036">
          <cell r="B2036" t="str">
            <v>221001</v>
          </cell>
          <cell r="C2036">
            <v>3132</v>
          </cell>
          <cell r="D2036">
            <v>1420</v>
          </cell>
          <cell r="E2036">
            <v>4552</v>
          </cell>
          <cell r="F2036">
            <v>4552</v>
          </cell>
        </row>
        <row r="2037">
          <cell r="B2037" t="str">
            <v>221002</v>
          </cell>
          <cell r="C2037">
            <v>2007</v>
          </cell>
          <cell r="D2037">
            <v>142</v>
          </cell>
          <cell r="E2037">
            <v>2149</v>
          </cell>
          <cell r="F2037">
            <v>2149</v>
          </cell>
        </row>
        <row r="2038">
          <cell r="B2038" t="str">
            <v>221003</v>
          </cell>
          <cell r="C2038">
            <v>1728</v>
          </cell>
          <cell r="D2038">
            <v>363</v>
          </cell>
          <cell r="E2038">
            <v>2091</v>
          </cell>
          <cell r="F2038">
            <v>2091</v>
          </cell>
        </row>
        <row r="2039">
          <cell r="B2039" t="str">
            <v>221004</v>
          </cell>
          <cell r="C2039">
            <v>193</v>
          </cell>
          <cell r="D2039">
            <v>14</v>
          </cell>
          <cell r="E2039">
            <v>207</v>
          </cell>
          <cell r="F2039">
            <v>207</v>
          </cell>
        </row>
        <row r="2040">
          <cell r="B2040" t="str">
            <v>221005</v>
          </cell>
          <cell r="C2040">
            <v>2719</v>
          </cell>
          <cell r="D2040">
            <v>229</v>
          </cell>
          <cell r="E2040">
            <v>2948</v>
          </cell>
          <cell r="F2040">
            <v>2948</v>
          </cell>
        </row>
        <row r="2041">
          <cell r="B2041" t="str">
            <v>230101</v>
          </cell>
          <cell r="C2041">
            <v>23786</v>
          </cell>
          <cell r="D2041">
            <v>1220</v>
          </cell>
          <cell r="E2041">
            <v>25006</v>
          </cell>
          <cell r="F2041">
            <v>25006</v>
          </cell>
        </row>
        <row r="2042">
          <cell r="B2042" t="str">
            <v>230102</v>
          </cell>
          <cell r="C2042">
            <v>6504</v>
          </cell>
          <cell r="D2042">
            <v>867</v>
          </cell>
          <cell r="E2042">
            <v>7371</v>
          </cell>
          <cell r="F2042">
            <v>7371</v>
          </cell>
        </row>
        <row r="2043">
          <cell r="B2043" t="str">
            <v>230103</v>
          </cell>
          <cell r="C2043">
            <v>525</v>
          </cell>
          <cell r="D2043">
            <v>257</v>
          </cell>
          <cell r="E2043">
            <v>782</v>
          </cell>
          <cell r="F2043">
            <v>782</v>
          </cell>
        </row>
        <row r="2044">
          <cell r="B2044" t="str">
            <v>230104</v>
          </cell>
          <cell r="C2044">
            <v>7927</v>
          </cell>
          <cell r="D2044">
            <v>604</v>
          </cell>
          <cell r="E2044">
            <v>8531</v>
          </cell>
          <cell r="F2044">
            <v>8531</v>
          </cell>
        </row>
        <row r="2045">
          <cell r="B2045" t="str">
            <v>230105</v>
          </cell>
          <cell r="C2045">
            <v>185</v>
          </cell>
          <cell r="D2045">
            <v>20</v>
          </cell>
          <cell r="E2045">
            <v>205</v>
          </cell>
          <cell r="F2045">
            <v>205</v>
          </cell>
        </row>
        <row r="2046">
          <cell r="B2046" t="str">
            <v>230106</v>
          </cell>
          <cell r="C2046">
            <v>538</v>
          </cell>
          <cell r="D2046">
            <v>80</v>
          </cell>
          <cell r="E2046">
            <v>618</v>
          </cell>
          <cell r="F2046">
            <v>618</v>
          </cell>
        </row>
        <row r="2047">
          <cell r="B2047" t="str">
            <v>230107</v>
          </cell>
          <cell r="C2047">
            <v>134</v>
          </cell>
          <cell r="D2047">
            <v>31</v>
          </cell>
          <cell r="E2047">
            <v>165</v>
          </cell>
          <cell r="F2047">
            <v>165</v>
          </cell>
        </row>
        <row r="2048">
          <cell r="B2048" t="str">
            <v>230108</v>
          </cell>
          <cell r="C2048">
            <v>4630</v>
          </cell>
          <cell r="D2048">
            <v>243</v>
          </cell>
          <cell r="E2048">
            <v>4873</v>
          </cell>
          <cell r="F2048">
            <v>4873</v>
          </cell>
        </row>
        <row r="2049">
          <cell r="B2049" t="str">
            <v>230109</v>
          </cell>
          <cell r="C2049">
            <v>480</v>
          </cell>
          <cell r="D2049">
            <v>39</v>
          </cell>
          <cell r="E2049">
            <v>519</v>
          </cell>
          <cell r="F2049">
            <v>519</v>
          </cell>
        </row>
        <row r="2050">
          <cell r="B2050" t="str">
            <v>230110</v>
          </cell>
          <cell r="C2050">
            <v>32000</v>
          </cell>
          <cell r="D2050">
            <v>2724</v>
          </cell>
          <cell r="E2050">
            <v>34724</v>
          </cell>
          <cell r="F2050">
            <v>34724</v>
          </cell>
        </row>
        <row r="2051">
          <cell r="B2051" t="str">
            <v>230111</v>
          </cell>
          <cell r="C2051">
            <v>57</v>
          </cell>
          <cell r="D2051">
            <v>162</v>
          </cell>
          <cell r="E2051">
            <v>219</v>
          </cell>
          <cell r="F2051">
            <v>219</v>
          </cell>
        </row>
        <row r="2052">
          <cell r="B2052" t="str">
            <v>230201</v>
          </cell>
          <cell r="C2052">
            <v>577</v>
          </cell>
          <cell r="D2052">
            <v>78</v>
          </cell>
          <cell r="E2052">
            <v>655</v>
          </cell>
          <cell r="F2052">
            <v>655</v>
          </cell>
        </row>
        <row r="2053">
          <cell r="B2053" t="str">
            <v>230202</v>
          </cell>
          <cell r="C2053">
            <v>27</v>
          </cell>
          <cell r="D2053">
            <v>0</v>
          </cell>
          <cell r="E2053">
            <v>27</v>
          </cell>
          <cell r="F2053">
            <v>27</v>
          </cell>
        </row>
        <row r="2054">
          <cell r="B2054" t="str">
            <v>230203</v>
          </cell>
          <cell r="C2054">
            <v>156</v>
          </cell>
          <cell r="D2054">
            <v>18</v>
          </cell>
          <cell r="E2054">
            <v>174</v>
          </cell>
          <cell r="F2054">
            <v>174</v>
          </cell>
        </row>
        <row r="2055">
          <cell r="B2055" t="str">
            <v>230204</v>
          </cell>
          <cell r="C2055">
            <v>93</v>
          </cell>
          <cell r="D2055">
            <v>0</v>
          </cell>
          <cell r="E2055">
            <v>93</v>
          </cell>
          <cell r="F2055">
            <v>93</v>
          </cell>
        </row>
        <row r="2056">
          <cell r="B2056" t="str">
            <v>230205</v>
          </cell>
          <cell r="C2056">
            <v>180</v>
          </cell>
          <cell r="D2056">
            <v>15</v>
          </cell>
          <cell r="E2056">
            <v>195</v>
          </cell>
          <cell r="F2056">
            <v>195</v>
          </cell>
        </row>
        <row r="2057">
          <cell r="B2057" t="str">
            <v>230206</v>
          </cell>
          <cell r="C2057">
            <v>4</v>
          </cell>
          <cell r="D2057">
            <v>0</v>
          </cell>
          <cell r="E2057">
            <v>4</v>
          </cell>
          <cell r="F2057">
            <v>4</v>
          </cell>
        </row>
        <row r="2058">
          <cell r="B2058" t="str">
            <v>230301</v>
          </cell>
          <cell r="C2058">
            <v>420</v>
          </cell>
          <cell r="D2058">
            <v>339</v>
          </cell>
          <cell r="E2058">
            <v>759</v>
          </cell>
          <cell r="F2058">
            <v>759</v>
          </cell>
        </row>
        <row r="2059">
          <cell r="B2059" t="str">
            <v>230302</v>
          </cell>
          <cell r="C2059">
            <v>1355</v>
          </cell>
          <cell r="D2059">
            <v>42</v>
          </cell>
          <cell r="E2059">
            <v>1397</v>
          </cell>
          <cell r="F2059">
            <v>1397</v>
          </cell>
        </row>
        <row r="2060">
          <cell r="B2060" t="str">
            <v>230303</v>
          </cell>
          <cell r="C2060">
            <v>385</v>
          </cell>
          <cell r="D2060">
            <v>136</v>
          </cell>
          <cell r="E2060">
            <v>521</v>
          </cell>
          <cell r="F2060">
            <v>521</v>
          </cell>
        </row>
        <row r="2061">
          <cell r="B2061" t="str">
            <v>230401</v>
          </cell>
          <cell r="C2061">
            <v>631</v>
          </cell>
          <cell r="D2061">
            <v>42</v>
          </cell>
          <cell r="E2061">
            <v>673</v>
          </cell>
          <cell r="F2061">
            <v>673</v>
          </cell>
        </row>
        <row r="2062">
          <cell r="B2062" t="str">
            <v>230402</v>
          </cell>
          <cell r="C2062">
            <v>4</v>
          </cell>
          <cell r="D2062">
            <v>0</v>
          </cell>
          <cell r="E2062">
            <v>4</v>
          </cell>
          <cell r="F2062">
            <v>4</v>
          </cell>
        </row>
        <row r="2063">
          <cell r="B2063" t="str">
            <v>230403</v>
          </cell>
          <cell r="C2063">
            <v>109</v>
          </cell>
          <cell r="D2063">
            <v>0</v>
          </cell>
          <cell r="E2063">
            <v>109</v>
          </cell>
          <cell r="F2063">
            <v>109</v>
          </cell>
        </row>
        <row r="2064">
          <cell r="B2064" t="str">
            <v>230404</v>
          </cell>
          <cell r="C2064">
            <v>72</v>
          </cell>
          <cell r="D2064">
            <v>0</v>
          </cell>
          <cell r="E2064">
            <v>72</v>
          </cell>
          <cell r="F2064">
            <v>72</v>
          </cell>
        </row>
        <row r="2065">
          <cell r="B2065" t="str">
            <v>230405</v>
          </cell>
          <cell r="C2065">
            <v>134</v>
          </cell>
          <cell r="D2065">
            <v>39</v>
          </cell>
          <cell r="E2065">
            <v>173</v>
          </cell>
          <cell r="F2065">
            <v>173</v>
          </cell>
        </row>
        <row r="2066">
          <cell r="B2066" t="str">
            <v>230406</v>
          </cell>
          <cell r="C2066">
            <v>101</v>
          </cell>
          <cell r="D2066">
            <v>54</v>
          </cell>
          <cell r="E2066">
            <v>155</v>
          </cell>
          <cell r="F2066">
            <v>155</v>
          </cell>
        </row>
        <row r="2067">
          <cell r="B2067" t="str">
            <v>230407</v>
          </cell>
          <cell r="C2067">
            <v>77</v>
          </cell>
          <cell r="D2067">
            <v>59</v>
          </cell>
          <cell r="E2067">
            <v>136</v>
          </cell>
          <cell r="F2067">
            <v>136</v>
          </cell>
        </row>
        <row r="2068">
          <cell r="B2068" t="str">
            <v>230408</v>
          </cell>
          <cell r="C2068">
            <v>216</v>
          </cell>
          <cell r="D2068">
            <v>28</v>
          </cell>
          <cell r="E2068">
            <v>244</v>
          </cell>
          <cell r="F2068">
            <v>244</v>
          </cell>
        </row>
        <row r="2069">
          <cell r="B2069" t="str">
            <v>240101</v>
          </cell>
          <cell r="C2069">
            <v>20395</v>
          </cell>
          <cell r="D2069">
            <v>4004</v>
          </cell>
          <cell r="E2069">
            <v>24399</v>
          </cell>
          <cell r="F2069">
            <v>24399</v>
          </cell>
        </row>
        <row r="2070">
          <cell r="B2070" t="str">
            <v>240102</v>
          </cell>
          <cell r="C2070">
            <v>1464</v>
          </cell>
          <cell r="D2070">
            <v>3632</v>
          </cell>
          <cell r="E2070">
            <v>5096</v>
          </cell>
          <cell r="F2070">
            <v>5096</v>
          </cell>
        </row>
        <row r="2071">
          <cell r="B2071" t="str">
            <v>240103</v>
          </cell>
          <cell r="C2071">
            <v>189</v>
          </cell>
          <cell r="D2071">
            <v>2066</v>
          </cell>
          <cell r="E2071">
            <v>2255</v>
          </cell>
          <cell r="F2071">
            <v>2255</v>
          </cell>
        </row>
        <row r="2072">
          <cell r="B2072" t="str">
            <v>240104</v>
          </cell>
          <cell r="C2072">
            <v>597</v>
          </cell>
          <cell r="D2072">
            <v>632</v>
          </cell>
          <cell r="E2072">
            <v>1229</v>
          </cell>
          <cell r="F2072">
            <v>1229</v>
          </cell>
        </row>
        <row r="2073">
          <cell r="B2073" t="str">
            <v>240105</v>
          </cell>
          <cell r="C2073">
            <v>1058</v>
          </cell>
          <cell r="D2073">
            <v>508</v>
          </cell>
          <cell r="E2073">
            <v>1566</v>
          </cell>
          <cell r="F2073">
            <v>1566</v>
          </cell>
        </row>
        <row r="2074">
          <cell r="B2074" t="str">
            <v>240106</v>
          </cell>
          <cell r="C2074">
            <v>802</v>
          </cell>
          <cell r="D2074">
            <v>237</v>
          </cell>
          <cell r="E2074">
            <v>1039</v>
          </cell>
          <cell r="F2074">
            <v>1039</v>
          </cell>
        </row>
        <row r="2075">
          <cell r="B2075" t="str">
            <v>240201</v>
          </cell>
          <cell r="C2075">
            <v>317</v>
          </cell>
          <cell r="D2075">
            <v>2383</v>
          </cell>
          <cell r="E2075">
            <v>2700</v>
          </cell>
          <cell r="F2075">
            <v>2700</v>
          </cell>
        </row>
        <row r="2076">
          <cell r="B2076" t="str">
            <v>240202</v>
          </cell>
          <cell r="C2076">
            <v>23</v>
          </cell>
          <cell r="D2076">
            <v>585</v>
          </cell>
          <cell r="E2076">
            <v>608</v>
          </cell>
          <cell r="F2076">
            <v>608</v>
          </cell>
        </row>
        <row r="2077">
          <cell r="B2077" t="str">
            <v>240203</v>
          </cell>
          <cell r="C2077">
            <v>231</v>
          </cell>
          <cell r="D2077">
            <v>933</v>
          </cell>
          <cell r="E2077">
            <v>1164</v>
          </cell>
          <cell r="F2077">
            <v>1164</v>
          </cell>
        </row>
        <row r="2078">
          <cell r="B2078" t="str">
            <v>240301</v>
          </cell>
          <cell r="C2078">
            <v>3738</v>
          </cell>
          <cell r="D2078">
            <v>1663</v>
          </cell>
          <cell r="E2078">
            <v>5401</v>
          </cell>
          <cell r="F2078">
            <v>5401</v>
          </cell>
        </row>
        <row r="2079">
          <cell r="B2079" t="str">
            <v>240302</v>
          </cell>
          <cell r="C2079">
            <v>749</v>
          </cell>
          <cell r="D2079">
            <v>2415</v>
          </cell>
          <cell r="E2079">
            <v>3164</v>
          </cell>
          <cell r="F2079">
            <v>3164</v>
          </cell>
        </row>
        <row r="2080">
          <cell r="B2080" t="str">
            <v>240303</v>
          </cell>
          <cell r="C2080">
            <v>406</v>
          </cell>
          <cell r="D2080">
            <v>336</v>
          </cell>
          <cell r="E2080">
            <v>742</v>
          </cell>
          <cell r="F2080">
            <v>742</v>
          </cell>
        </row>
        <row r="2081">
          <cell r="B2081" t="str">
            <v>240304</v>
          </cell>
          <cell r="C2081">
            <v>1224</v>
          </cell>
          <cell r="D2081">
            <v>269</v>
          </cell>
          <cell r="E2081">
            <v>1493</v>
          </cell>
          <cell r="F2081">
            <v>1493</v>
          </cell>
        </row>
        <row r="2082">
          <cell r="B2082" t="str">
            <v>250101</v>
          </cell>
          <cell r="C2082">
            <v>23572</v>
          </cell>
          <cell r="D2082">
            <v>1536</v>
          </cell>
          <cell r="E2082">
            <v>25108</v>
          </cell>
          <cell r="F2082">
            <v>25108</v>
          </cell>
        </row>
        <row r="2083">
          <cell r="B2083" t="str">
            <v>250102</v>
          </cell>
          <cell r="C2083">
            <v>2593</v>
          </cell>
          <cell r="D2083">
            <v>511</v>
          </cell>
          <cell r="E2083">
            <v>3104</v>
          </cell>
          <cell r="F2083">
            <v>3104</v>
          </cell>
        </row>
        <row r="2084">
          <cell r="B2084" t="str">
            <v>250103</v>
          </cell>
          <cell r="C2084">
            <v>466</v>
          </cell>
          <cell r="D2084">
            <v>46</v>
          </cell>
          <cell r="E2084">
            <v>512</v>
          </cell>
          <cell r="F2084">
            <v>512</v>
          </cell>
        </row>
        <row r="2085">
          <cell r="B2085" t="str">
            <v>250104</v>
          </cell>
          <cell r="C2085">
            <v>469</v>
          </cell>
          <cell r="D2085">
            <v>67</v>
          </cell>
          <cell r="E2085">
            <v>536</v>
          </cell>
          <cell r="F2085">
            <v>536</v>
          </cell>
        </row>
        <row r="2086">
          <cell r="B2086" t="str">
            <v>250105</v>
          </cell>
          <cell r="C2086">
            <v>13622</v>
          </cell>
          <cell r="D2086">
            <v>660</v>
          </cell>
          <cell r="E2086">
            <v>14282</v>
          </cell>
          <cell r="F2086">
            <v>14282</v>
          </cell>
        </row>
        <row r="2087">
          <cell r="B2087" t="str">
            <v>250106</v>
          </cell>
          <cell r="C2087">
            <v>877</v>
          </cell>
          <cell r="D2087">
            <v>18</v>
          </cell>
          <cell r="E2087">
            <v>895</v>
          </cell>
          <cell r="F2087">
            <v>895</v>
          </cell>
        </row>
        <row r="2088">
          <cell r="B2088" t="str">
            <v>250107</v>
          </cell>
          <cell r="C2088">
            <v>12754</v>
          </cell>
          <cell r="D2088">
            <v>612</v>
          </cell>
          <cell r="E2088">
            <v>13366</v>
          </cell>
          <cell r="F2088">
            <v>13366</v>
          </cell>
        </row>
        <row r="2089">
          <cell r="B2089" t="str">
            <v>250201</v>
          </cell>
          <cell r="C2089">
            <v>3580</v>
          </cell>
          <cell r="D2089">
            <v>416</v>
          </cell>
          <cell r="E2089">
            <v>3996</v>
          </cell>
          <cell r="F2089">
            <v>3996</v>
          </cell>
        </row>
        <row r="2090">
          <cell r="B2090" t="str">
            <v>250202</v>
          </cell>
          <cell r="C2090">
            <v>551</v>
          </cell>
          <cell r="D2090">
            <v>355</v>
          </cell>
          <cell r="E2090">
            <v>906</v>
          </cell>
          <cell r="F2090">
            <v>906</v>
          </cell>
        </row>
        <row r="2091">
          <cell r="B2091" t="str">
            <v>250203</v>
          </cell>
          <cell r="C2091">
            <v>323</v>
          </cell>
          <cell r="D2091">
            <v>41</v>
          </cell>
          <cell r="E2091">
            <v>364</v>
          </cell>
          <cell r="F2091">
            <v>364</v>
          </cell>
        </row>
        <row r="2092">
          <cell r="B2092" t="str">
            <v>250204</v>
          </cell>
          <cell r="C2092">
            <v>22</v>
          </cell>
          <cell r="D2092">
            <v>3</v>
          </cell>
          <cell r="E2092">
            <v>25</v>
          </cell>
          <cell r="F2092">
            <v>25</v>
          </cell>
        </row>
        <row r="2093">
          <cell r="B2093" t="str">
            <v>250301</v>
          </cell>
          <cell r="C2093">
            <v>4268</v>
          </cell>
          <cell r="D2093">
            <v>812</v>
          </cell>
          <cell r="E2093">
            <v>5080</v>
          </cell>
          <cell r="F2093">
            <v>5080</v>
          </cell>
        </row>
        <row r="2094">
          <cell r="B2094" t="str">
            <v>250302</v>
          </cell>
          <cell r="C2094">
            <v>694</v>
          </cell>
          <cell r="D2094">
            <v>978</v>
          </cell>
          <cell r="E2094">
            <v>1672</v>
          </cell>
          <cell r="F2094">
            <v>1672</v>
          </cell>
        </row>
        <row r="2095">
          <cell r="B2095" t="str">
            <v>250303</v>
          </cell>
          <cell r="C2095">
            <v>504</v>
          </cell>
          <cell r="D2095">
            <v>104</v>
          </cell>
          <cell r="E2095">
            <v>608</v>
          </cell>
          <cell r="F2095">
            <v>608</v>
          </cell>
        </row>
        <row r="2096">
          <cell r="B2096" t="str">
            <v>250304</v>
          </cell>
          <cell r="C2096">
            <v>1427</v>
          </cell>
          <cell r="D2096">
            <v>87</v>
          </cell>
          <cell r="E2096">
            <v>1514</v>
          </cell>
          <cell r="F2096">
            <v>1514</v>
          </cell>
        </row>
        <row r="2097">
          <cell r="B2097" t="str">
            <v>250305</v>
          </cell>
          <cell r="C2097">
            <v>1012</v>
          </cell>
          <cell r="D2097">
            <v>67</v>
          </cell>
          <cell r="E2097">
            <v>1079</v>
          </cell>
          <cell r="F2097">
            <v>1079</v>
          </cell>
        </row>
        <row r="2098">
          <cell r="B2098" t="str">
            <v>250401</v>
          </cell>
          <cell r="C2098">
            <v>27</v>
          </cell>
          <cell r="D2098">
            <v>0</v>
          </cell>
          <cell r="E2098">
            <v>27</v>
          </cell>
          <cell r="F2098">
            <v>27</v>
          </cell>
        </row>
      </sheetData>
      <sheetData sheetId="4"/>
      <sheetData sheetId="5"/>
      <sheetData sheetId="6">
        <row r="1">
          <cell r="C1" t="str">
            <v>1 a 3 horas</v>
          </cell>
          <cell r="D1" t="str">
            <v>4 a 7 horas</v>
          </cell>
          <cell r="E1" t="str">
            <v>8 a 14 horas</v>
          </cell>
          <cell r="F1" t="str">
            <v>15 a 23 horas</v>
          </cell>
          <cell r="G1" t="str">
            <v>24 horas</v>
          </cell>
          <cell r="H1" t="str">
            <v>Total</v>
          </cell>
          <cell r="I1" t="str">
            <v>COUNTER</v>
          </cell>
        </row>
        <row r="2">
          <cell r="B2" t="str">
            <v>01</v>
          </cell>
          <cell r="C2">
            <v>6109</v>
          </cell>
          <cell r="D2">
            <v>2812</v>
          </cell>
          <cell r="E2">
            <v>2943</v>
          </cell>
          <cell r="F2">
            <v>689</v>
          </cell>
          <cell r="G2">
            <v>46543</v>
          </cell>
          <cell r="H2">
            <v>59096</v>
          </cell>
          <cell r="I2">
            <v>59096</v>
          </cell>
        </row>
        <row r="3">
          <cell r="B3" t="str">
            <v>02</v>
          </cell>
          <cell r="C3">
            <v>25185</v>
          </cell>
          <cell r="D3">
            <v>48569</v>
          </cell>
          <cell r="E3">
            <v>31279</v>
          </cell>
          <cell r="F3">
            <v>5090</v>
          </cell>
          <cell r="G3">
            <v>107873</v>
          </cell>
          <cell r="H3">
            <v>217996</v>
          </cell>
          <cell r="I3">
            <v>217996</v>
          </cell>
        </row>
        <row r="4">
          <cell r="B4" t="str">
            <v>03</v>
          </cell>
          <cell r="C4">
            <v>7351</v>
          </cell>
          <cell r="D4">
            <v>12554</v>
          </cell>
          <cell r="E4">
            <v>14648</v>
          </cell>
          <cell r="F4">
            <v>5312</v>
          </cell>
          <cell r="G4">
            <v>54663</v>
          </cell>
          <cell r="H4">
            <v>94528</v>
          </cell>
          <cell r="I4">
            <v>94528</v>
          </cell>
        </row>
        <row r="5">
          <cell r="B5" t="str">
            <v>04</v>
          </cell>
          <cell r="C5">
            <v>16835</v>
          </cell>
          <cell r="D5">
            <v>8721</v>
          </cell>
          <cell r="E5">
            <v>12566</v>
          </cell>
          <cell r="F5">
            <v>3214</v>
          </cell>
          <cell r="G5">
            <v>253720</v>
          </cell>
          <cell r="H5">
            <v>295056</v>
          </cell>
          <cell r="I5">
            <v>295056</v>
          </cell>
        </row>
        <row r="6">
          <cell r="B6" t="str">
            <v>05</v>
          </cell>
          <cell r="C6">
            <v>13618</v>
          </cell>
          <cell r="D6">
            <v>11003</v>
          </cell>
          <cell r="E6">
            <v>12019</v>
          </cell>
          <cell r="F6">
            <v>4387</v>
          </cell>
          <cell r="G6">
            <v>89609</v>
          </cell>
          <cell r="H6">
            <v>130636</v>
          </cell>
          <cell r="I6">
            <v>130636</v>
          </cell>
        </row>
        <row r="7">
          <cell r="B7" t="str">
            <v>06</v>
          </cell>
          <cell r="C7">
            <v>31484</v>
          </cell>
          <cell r="D7">
            <v>28716</v>
          </cell>
          <cell r="E7">
            <v>31047</v>
          </cell>
          <cell r="F7">
            <v>6601</v>
          </cell>
          <cell r="G7">
            <v>149001</v>
          </cell>
          <cell r="H7">
            <v>246849</v>
          </cell>
          <cell r="I7">
            <v>246849</v>
          </cell>
        </row>
        <row r="8">
          <cell r="B8" t="str">
            <v>07</v>
          </cell>
          <cell r="C8">
            <v>5975</v>
          </cell>
          <cell r="D8">
            <v>15766</v>
          </cell>
          <cell r="E8">
            <v>38880</v>
          </cell>
          <cell r="F8">
            <v>40104</v>
          </cell>
          <cell r="G8">
            <v>116036</v>
          </cell>
          <cell r="H8">
            <v>216761</v>
          </cell>
          <cell r="I8">
            <v>216761</v>
          </cell>
        </row>
        <row r="9">
          <cell r="B9" t="str">
            <v>08</v>
          </cell>
          <cell r="C9">
            <v>20943</v>
          </cell>
          <cell r="D9">
            <v>22825</v>
          </cell>
          <cell r="E9">
            <v>30167</v>
          </cell>
          <cell r="F9">
            <v>17341</v>
          </cell>
          <cell r="G9">
            <v>144641</v>
          </cell>
          <cell r="H9">
            <v>235917</v>
          </cell>
          <cell r="I9">
            <v>235917</v>
          </cell>
        </row>
        <row r="10">
          <cell r="B10" t="str">
            <v>09</v>
          </cell>
          <cell r="C10">
            <v>7965</v>
          </cell>
          <cell r="D10">
            <v>5424</v>
          </cell>
          <cell r="E10">
            <v>7955</v>
          </cell>
          <cell r="F10">
            <v>1760</v>
          </cell>
          <cell r="G10">
            <v>48127</v>
          </cell>
          <cell r="H10">
            <v>71231</v>
          </cell>
          <cell r="I10">
            <v>71231</v>
          </cell>
        </row>
        <row r="11">
          <cell r="B11" t="str">
            <v>10</v>
          </cell>
          <cell r="C11">
            <v>8952</v>
          </cell>
          <cell r="D11">
            <v>5832</v>
          </cell>
          <cell r="E11">
            <v>8442</v>
          </cell>
          <cell r="F11">
            <v>3586</v>
          </cell>
          <cell r="G11">
            <v>78686</v>
          </cell>
          <cell r="H11">
            <v>105498</v>
          </cell>
          <cell r="I11">
            <v>105498</v>
          </cell>
        </row>
        <row r="12">
          <cell r="B12" t="str">
            <v>11</v>
          </cell>
          <cell r="C12">
            <v>54311</v>
          </cell>
          <cell r="D12">
            <v>22345</v>
          </cell>
          <cell r="E12">
            <v>13627</v>
          </cell>
          <cell r="F12">
            <v>2654</v>
          </cell>
          <cell r="G12">
            <v>38602</v>
          </cell>
          <cell r="H12">
            <v>131539</v>
          </cell>
          <cell r="I12">
            <v>131539</v>
          </cell>
        </row>
        <row r="13">
          <cell r="B13" t="str">
            <v>12</v>
          </cell>
          <cell r="C13">
            <v>14737</v>
          </cell>
          <cell r="D13">
            <v>21675</v>
          </cell>
          <cell r="E13">
            <v>37136</v>
          </cell>
          <cell r="F13">
            <v>9535</v>
          </cell>
          <cell r="G13">
            <v>140400</v>
          </cell>
          <cell r="H13">
            <v>223483</v>
          </cell>
          <cell r="I13">
            <v>223483</v>
          </cell>
        </row>
        <row r="14">
          <cell r="B14" t="str">
            <v>13</v>
          </cell>
          <cell r="C14">
            <v>109829</v>
          </cell>
          <cell r="D14">
            <v>41691</v>
          </cell>
          <cell r="E14">
            <v>38458</v>
          </cell>
          <cell r="F14">
            <v>7576</v>
          </cell>
          <cell r="G14">
            <v>103717</v>
          </cell>
          <cell r="H14">
            <v>301271</v>
          </cell>
          <cell r="I14">
            <v>301271</v>
          </cell>
        </row>
        <row r="15">
          <cell r="B15" t="str">
            <v>14</v>
          </cell>
          <cell r="C15">
            <v>36315</v>
          </cell>
          <cell r="D15">
            <v>56029</v>
          </cell>
          <cell r="E15">
            <v>34512</v>
          </cell>
          <cell r="F15">
            <v>5904</v>
          </cell>
          <cell r="G15">
            <v>97326</v>
          </cell>
          <cell r="H15">
            <v>230086</v>
          </cell>
          <cell r="I15">
            <v>230086</v>
          </cell>
        </row>
        <row r="16">
          <cell r="B16" t="str">
            <v>15</v>
          </cell>
          <cell r="C16">
            <v>81445</v>
          </cell>
          <cell r="D16">
            <v>94503</v>
          </cell>
          <cell r="E16">
            <v>131190</v>
          </cell>
          <cell r="F16">
            <v>52892</v>
          </cell>
          <cell r="G16">
            <v>1649563</v>
          </cell>
          <cell r="H16">
            <v>2009593</v>
          </cell>
          <cell r="I16">
            <v>2009593</v>
          </cell>
        </row>
        <row r="17">
          <cell r="B17" t="str">
            <v>16</v>
          </cell>
          <cell r="C17">
            <v>33873</v>
          </cell>
          <cell r="D17">
            <v>19782</v>
          </cell>
          <cell r="E17">
            <v>6600</v>
          </cell>
          <cell r="F17">
            <v>1315</v>
          </cell>
          <cell r="G17">
            <v>24948</v>
          </cell>
          <cell r="H17">
            <v>86518</v>
          </cell>
          <cell r="I17">
            <v>86518</v>
          </cell>
        </row>
        <row r="18">
          <cell r="B18" t="str">
            <v>17</v>
          </cell>
          <cell r="C18">
            <v>2528</v>
          </cell>
          <cell r="D18">
            <v>971</v>
          </cell>
          <cell r="E18">
            <v>801</v>
          </cell>
          <cell r="F18">
            <v>244</v>
          </cell>
          <cell r="G18">
            <v>22339</v>
          </cell>
          <cell r="H18">
            <v>26883</v>
          </cell>
          <cell r="I18">
            <v>26884</v>
          </cell>
        </row>
        <row r="19">
          <cell r="B19" t="str">
            <v>18</v>
          </cell>
          <cell r="C19">
            <v>3403</v>
          </cell>
          <cell r="D19">
            <v>5741</v>
          </cell>
          <cell r="E19">
            <v>3703</v>
          </cell>
          <cell r="F19">
            <v>1691</v>
          </cell>
          <cell r="G19">
            <v>29885</v>
          </cell>
          <cell r="H19">
            <v>44423</v>
          </cell>
          <cell r="I19">
            <v>44423</v>
          </cell>
        </row>
        <row r="20">
          <cell r="B20" t="str">
            <v>19</v>
          </cell>
          <cell r="C20">
            <v>4397</v>
          </cell>
          <cell r="D20">
            <v>2282</v>
          </cell>
          <cell r="E20">
            <v>2491</v>
          </cell>
          <cell r="F20">
            <v>699</v>
          </cell>
          <cell r="G20">
            <v>19862</v>
          </cell>
          <cell r="H20">
            <v>29731</v>
          </cell>
          <cell r="I20">
            <v>29731</v>
          </cell>
        </row>
        <row r="21">
          <cell r="B21" t="str">
            <v>20</v>
          </cell>
          <cell r="C21">
            <v>49735</v>
          </cell>
          <cell r="D21">
            <v>43912</v>
          </cell>
          <cell r="E21">
            <v>61309</v>
          </cell>
          <cell r="F21">
            <v>14913</v>
          </cell>
          <cell r="G21">
            <v>78272</v>
          </cell>
          <cell r="H21">
            <v>248141</v>
          </cell>
          <cell r="I21">
            <v>248141</v>
          </cell>
        </row>
        <row r="22">
          <cell r="B22" t="str">
            <v>21</v>
          </cell>
          <cell r="C22">
            <v>51984</v>
          </cell>
          <cell r="D22">
            <v>38824</v>
          </cell>
          <cell r="E22">
            <v>23769</v>
          </cell>
          <cell r="F22">
            <v>3479</v>
          </cell>
          <cell r="G22">
            <v>58108</v>
          </cell>
          <cell r="H22">
            <v>176164</v>
          </cell>
          <cell r="I22">
            <v>176164</v>
          </cell>
        </row>
        <row r="23">
          <cell r="B23" t="str">
            <v>22</v>
          </cell>
          <cell r="C23">
            <v>11468</v>
          </cell>
          <cell r="D23">
            <v>18128</v>
          </cell>
          <cell r="E23">
            <v>20899</v>
          </cell>
          <cell r="F23">
            <v>7179</v>
          </cell>
          <cell r="G23">
            <v>86927</v>
          </cell>
          <cell r="H23">
            <v>144601</v>
          </cell>
          <cell r="I23">
            <v>144601</v>
          </cell>
        </row>
        <row r="24">
          <cell r="B24" t="str">
            <v>23</v>
          </cell>
          <cell r="C24">
            <v>2362</v>
          </cell>
          <cell r="D24">
            <v>9366</v>
          </cell>
          <cell r="E24">
            <v>28744</v>
          </cell>
          <cell r="F24">
            <v>7126</v>
          </cell>
          <cell r="G24">
            <v>33709</v>
          </cell>
          <cell r="H24">
            <v>81307</v>
          </cell>
          <cell r="I24">
            <v>81307</v>
          </cell>
        </row>
        <row r="25">
          <cell r="B25" t="str">
            <v>24</v>
          </cell>
          <cell r="C25">
            <v>7807</v>
          </cell>
          <cell r="D25">
            <v>7388</v>
          </cell>
          <cell r="E25">
            <v>5206</v>
          </cell>
          <cell r="F25">
            <v>849</v>
          </cell>
          <cell r="G25">
            <v>9943</v>
          </cell>
          <cell r="H25">
            <v>31193</v>
          </cell>
          <cell r="I25">
            <v>31193</v>
          </cell>
        </row>
        <row r="26">
          <cell r="B26" t="str">
            <v>25</v>
          </cell>
          <cell r="C26">
            <v>5095</v>
          </cell>
          <cell r="D26">
            <v>5819</v>
          </cell>
          <cell r="E26">
            <v>14470</v>
          </cell>
          <cell r="F26">
            <v>7657</v>
          </cell>
          <cell r="G26">
            <v>33720</v>
          </cell>
          <cell r="H26">
            <v>66761</v>
          </cell>
          <cell r="I26">
            <v>66761</v>
          </cell>
        </row>
        <row r="27">
          <cell r="B27" t="str">
            <v>Código</v>
          </cell>
          <cell r="C27" t="str">
            <v>1 a 3 horas</v>
          </cell>
          <cell r="D27" t="str">
            <v>4 a 7 horas</v>
          </cell>
          <cell r="E27" t="str">
            <v>8 a 14 horas</v>
          </cell>
          <cell r="F27" t="str">
            <v>15 a 23 horas</v>
          </cell>
          <cell r="G27" t="str">
            <v>24 horas</v>
          </cell>
          <cell r="H27" t="str">
            <v>Total</v>
          </cell>
          <cell r="I27" t="str">
            <v>COUNTER</v>
          </cell>
        </row>
        <row r="28">
          <cell r="B28" t="str">
            <v>0101</v>
          </cell>
          <cell r="C28">
            <v>55</v>
          </cell>
          <cell r="D28">
            <v>38</v>
          </cell>
          <cell r="E28">
            <v>143</v>
          </cell>
          <cell r="F28">
            <v>83</v>
          </cell>
          <cell r="G28">
            <v>11095</v>
          </cell>
          <cell r="H28">
            <v>11414</v>
          </cell>
          <cell r="I28">
            <v>11414</v>
          </cell>
        </row>
        <row r="29">
          <cell r="B29" t="str">
            <v>0102</v>
          </cell>
          <cell r="C29">
            <v>3112</v>
          </cell>
          <cell r="D29">
            <v>1009</v>
          </cell>
          <cell r="E29">
            <v>667</v>
          </cell>
          <cell r="F29">
            <v>74</v>
          </cell>
          <cell r="G29">
            <v>5884</v>
          </cell>
          <cell r="H29">
            <v>10746</v>
          </cell>
          <cell r="I29">
            <v>10746</v>
          </cell>
        </row>
        <row r="30">
          <cell r="B30" t="str">
            <v>0103</v>
          </cell>
          <cell r="C30">
            <v>43</v>
          </cell>
          <cell r="D30">
            <v>64</v>
          </cell>
          <cell r="E30">
            <v>155</v>
          </cell>
          <cell r="F30">
            <v>67</v>
          </cell>
          <cell r="G30">
            <v>5406</v>
          </cell>
          <cell r="H30">
            <v>5735</v>
          </cell>
          <cell r="I30">
            <v>5735</v>
          </cell>
        </row>
        <row r="31">
          <cell r="B31" t="str">
            <v>0104</v>
          </cell>
          <cell r="C31">
            <v>55</v>
          </cell>
          <cell r="D31">
            <v>201</v>
          </cell>
          <cell r="E31">
            <v>149</v>
          </cell>
          <cell r="F31">
            <v>20</v>
          </cell>
          <cell r="G31">
            <v>1931</v>
          </cell>
          <cell r="H31">
            <v>2356</v>
          </cell>
          <cell r="I31">
            <v>2356</v>
          </cell>
        </row>
        <row r="32">
          <cell r="B32" t="str">
            <v>0105</v>
          </cell>
          <cell r="C32">
            <v>315</v>
          </cell>
          <cell r="D32">
            <v>237</v>
          </cell>
          <cell r="E32">
            <v>498</v>
          </cell>
          <cell r="F32">
            <v>195</v>
          </cell>
          <cell r="G32">
            <v>8473</v>
          </cell>
          <cell r="H32">
            <v>9718</v>
          </cell>
          <cell r="I32">
            <v>9718</v>
          </cell>
        </row>
        <row r="33">
          <cell r="B33" t="str">
            <v>0106</v>
          </cell>
          <cell r="C33">
            <v>90</v>
          </cell>
          <cell r="D33">
            <v>137</v>
          </cell>
          <cell r="E33">
            <v>448</v>
          </cell>
          <cell r="F33">
            <v>164</v>
          </cell>
          <cell r="G33">
            <v>4526</v>
          </cell>
          <cell r="H33">
            <v>5365</v>
          </cell>
          <cell r="I33">
            <v>5365</v>
          </cell>
        </row>
        <row r="34">
          <cell r="B34" t="str">
            <v>0107</v>
          </cell>
          <cell r="C34">
            <v>2439</v>
          </cell>
          <cell r="D34">
            <v>1126</v>
          </cell>
          <cell r="E34">
            <v>883</v>
          </cell>
          <cell r="F34">
            <v>86</v>
          </cell>
          <cell r="G34">
            <v>9228</v>
          </cell>
          <cell r="H34">
            <v>13762</v>
          </cell>
          <cell r="I34">
            <v>13762</v>
          </cell>
        </row>
        <row r="35">
          <cell r="B35" t="str">
            <v>0201</v>
          </cell>
          <cell r="C35">
            <v>1206</v>
          </cell>
          <cell r="D35">
            <v>1886</v>
          </cell>
          <cell r="E35">
            <v>2328</v>
          </cell>
          <cell r="F35">
            <v>1071</v>
          </cell>
          <cell r="G35">
            <v>28564</v>
          </cell>
          <cell r="H35">
            <v>35055</v>
          </cell>
          <cell r="I35">
            <v>35055</v>
          </cell>
        </row>
        <row r="36">
          <cell r="B36" t="str">
            <v>0202</v>
          </cell>
          <cell r="C36">
            <v>13</v>
          </cell>
          <cell r="D36">
            <v>59</v>
          </cell>
          <cell r="E36">
            <v>154</v>
          </cell>
          <cell r="F36">
            <v>17</v>
          </cell>
          <cell r="G36">
            <v>1146</v>
          </cell>
          <cell r="H36">
            <v>1389</v>
          </cell>
          <cell r="I36">
            <v>1389</v>
          </cell>
        </row>
        <row r="37">
          <cell r="B37" t="str">
            <v>0203</v>
          </cell>
          <cell r="C37">
            <v>276</v>
          </cell>
          <cell r="D37">
            <v>379</v>
          </cell>
          <cell r="E37">
            <v>278</v>
          </cell>
          <cell r="F37">
            <v>23</v>
          </cell>
          <cell r="G37">
            <v>1907</v>
          </cell>
          <cell r="H37">
            <v>2863</v>
          </cell>
          <cell r="I37">
            <v>2863</v>
          </cell>
        </row>
        <row r="38">
          <cell r="B38" t="str">
            <v>0204</v>
          </cell>
          <cell r="C38">
            <v>27</v>
          </cell>
          <cell r="D38">
            <v>8</v>
          </cell>
          <cell r="E38">
            <v>34</v>
          </cell>
          <cell r="F38">
            <v>13</v>
          </cell>
          <cell r="G38">
            <v>1826</v>
          </cell>
          <cell r="H38">
            <v>1908</v>
          </cell>
          <cell r="I38">
            <v>1908</v>
          </cell>
        </row>
        <row r="39">
          <cell r="B39" t="str">
            <v>0205</v>
          </cell>
          <cell r="C39">
            <v>414</v>
          </cell>
          <cell r="D39">
            <v>395</v>
          </cell>
          <cell r="E39">
            <v>489</v>
          </cell>
          <cell r="F39">
            <v>122</v>
          </cell>
          <cell r="G39">
            <v>3516</v>
          </cell>
          <cell r="H39">
            <v>4936</v>
          </cell>
          <cell r="I39">
            <v>4936</v>
          </cell>
        </row>
        <row r="40">
          <cell r="B40" t="str">
            <v>0206</v>
          </cell>
          <cell r="C40">
            <v>403</v>
          </cell>
          <cell r="D40">
            <v>1780</v>
          </cell>
          <cell r="E40">
            <v>1914</v>
          </cell>
          <cell r="F40">
            <v>398</v>
          </cell>
          <cell r="G40">
            <v>5851</v>
          </cell>
          <cell r="H40">
            <v>10346</v>
          </cell>
          <cell r="I40">
            <v>10346</v>
          </cell>
        </row>
        <row r="41">
          <cell r="B41" t="str">
            <v>0207</v>
          </cell>
          <cell r="C41">
            <v>534</v>
          </cell>
          <cell r="D41">
            <v>351</v>
          </cell>
          <cell r="E41">
            <v>505</v>
          </cell>
          <cell r="F41">
            <v>249</v>
          </cell>
          <cell r="G41">
            <v>1872</v>
          </cell>
          <cell r="H41">
            <v>3511</v>
          </cell>
          <cell r="I41">
            <v>3511</v>
          </cell>
        </row>
        <row r="42">
          <cell r="B42" t="str">
            <v>0208</v>
          </cell>
          <cell r="C42">
            <v>1513</v>
          </cell>
          <cell r="D42">
            <v>1006</v>
          </cell>
          <cell r="E42">
            <v>1457</v>
          </cell>
          <cell r="F42">
            <v>428</v>
          </cell>
          <cell r="G42">
            <v>4444</v>
          </cell>
          <cell r="H42">
            <v>8848</v>
          </cell>
          <cell r="I42">
            <v>8848</v>
          </cell>
        </row>
        <row r="43">
          <cell r="B43" t="str">
            <v>0209</v>
          </cell>
          <cell r="C43">
            <v>45</v>
          </cell>
          <cell r="D43">
            <v>25</v>
          </cell>
          <cell r="E43">
            <v>36</v>
          </cell>
          <cell r="F43">
            <v>4</v>
          </cell>
          <cell r="G43">
            <v>1393</v>
          </cell>
          <cell r="H43">
            <v>1503</v>
          </cell>
          <cell r="I43">
            <v>1503</v>
          </cell>
        </row>
        <row r="44">
          <cell r="B44" t="str">
            <v>0210</v>
          </cell>
          <cell r="C44">
            <v>783</v>
          </cell>
          <cell r="D44">
            <v>864</v>
          </cell>
          <cell r="E44">
            <v>1247</v>
          </cell>
          <cell r="F44">
            <v>227</v>
          </cell>
          <cell r="G44">
            <v>8572</v>
          </cell>
          <cell r="H44">
            <v>11693</v>
          </cell>
          <cell r="I44">
            <v>11693</v>
          </cell>
        </row>
        <row r="45">
          <cell r="B45" t="str">
            <v>0211</v>
          </cell>
          <cell r="C45">
            <v>593</v>
          </cell>
          <cell r="D45">
            <v>1638</v>
          </cell>
          <cell r="E45">
            <v>2769</v>
          </cell>
          <cell r="F45">
            <v>35</v>
          </cell>
          <cell r="G45">
            <v>902</v>
          </cell>
          <cell r="H45">
            <v>5937</v>
          </cell>
          <cell r="I45">
            <v>5937</v>
          </cell>
        </row>
        <row r="46">
          <cell r="B46" t="str">
            <v>0212</v>
          </cell>
          <cell r="C46">
            <v>256</v>
          </cell>
          <cell r="D46">
            <v>301</v>
          </cell>
          <cell r="E46">
            <v>566</v>
          </cell>
          <cell r="F46">
            <v>295</v>
          </cell>
          <cell r="G46">
            <v>9419</v>
          </cell>
          <cell r="H46">
            <v>10837</v>
          </cell>
          <cell r="I46">
            <v>10837</v>
          </cell>
        </row>
        <row r="47">
          <cell r="B47" t="str">
            <v>0213</v>
          </cell>
          <cell r="C47">
            <v>216</v>
          </cell>
          <cell r="D47">
            <v>108</v>
          </cell>
          <cell r="E47">
            <v>372</v>
          </cell>
          <cell r="F47">
            <v>40</v>
          </cell>
          <cell r="G47">
            <v>2118</v>
          </cell>
          <cell r="H47">
            <v>2854</v>
          </cell>
          <cell r="I47">
            <v>2854</v>
          </cell>
        </row>
        <row r="48">
          <cell r="B48" t="str">
            <v>0214</v>
          </cell>
          <cell r="C48">
            <v>272</v>
          </cell>
          <cell r="D48">
            <v>220</v>
          </cell>
          <cell r="E48">
            <v>253</v>
          </cell>
          <cell r="F48">
            <v>21</v>
          </cell>
          <cell r="G48">
            <v>669</v>
          </cell>
          <cell r="H48">
            <v>1435</v>
          </cell>
          <cell r="I48">
            <v>1435</v>
          </cell>
        </row>
        <row r="49">
          <cell r="B49" t="str">
            <v>0215</v>
          </cell>
          <cell r="C49">
            <v>172</v>
          </cell>
          <cell r="D49">
            <v>259</v>
          </cell>
          <cell r="E49">
            <v>348</v>
          </cell>
          <cell r="F49">
            <v>69</v>
          </cell>
          <cell r="G49">
            <v>3885</v>
          </cell>
          <cell r="H49">
            <v>4733</v>
          </cell>
          <cell r="I49">
            <v>4733</v>
          </cell>
        </row>
        <row r="50">
          <cell r="B50" t="str">
            <v>0216</v>
          </cell>
          <cell r="C50">
            <v>231</v>
          </cell>
          <cell r="D50">
            <v>211</v>
          </cell>
          <cell r="E50">
            <v>608</v>
          </cell>
          <cell r="F50">
            <v>125</v>
          </cell>
          <cell r="G50">
            <v>3776</v>
          </cell>
          <cell r="H50">
            <v>4951</v>
          </cell>
          <cell r="I50">
            <v>4951</v>
          </cell>
        </row>
        <row r="51">
          <cell r="B51" t="str">
            <v>0217</v>
          </cell>
          <cell r="C51">
            <v>101</v>
          </cell>
          <cell r="D51">
            <v>52</v>
          </cell>
          <cell r="E51">
            <v>216</v>
          </cell>
          <cell r="F51">
            <v>49</v>
          </cell>
          <cell r="G51">
            <v>2970</v>
          </cell>
          <cell r="H51">
            <v>3388</v>
          </cell>
          <cell r="I51">
            <v>3388</v>
          </cell>
        </row>
        <row r="52">
          <cell r="B52" t="str">
            <v>0218</v>
          </cell>
          <cell r="C52">
            <v>17643</v>
          </cell>
          <cell r="D52">
            <v>38427</v>
          </cell>
          <cell r="E52">
            <v>15680</v>
          </cell>
          <cell r="F52">
            <v>1206</v>
          </cell>
          <cell r="G52">
            <v>12349</v>
          </cell>
          <cell r="H52">
            <v>85305</v>
          </cell>
          <cell r="I52">
            <v>85305</v>
          </cell>
        </row>
        <row r="53">
          <cell r="B53" t="str">
            <v>0219</v>
          </cell>
          <cell r="C53">
            <v>219</v>
          </cell>
          <cell r="D53">
            <v>262</v>
          </cell>
          <cell r="E53">
            <v>989</v>
          </cell>
          <cell r="F53">
            <v>138</v>
          </cell>
          <cell r="G53">
            <v>3541</v>
          </cell>
          <cell r="H53">
            <v>5149</v>
          </cell>
          <cell r="I53">
            <v>5149</v>
          </cell>
        </row>
        <row r="54">
          <cell r="B54" t="str">
            <v>0220</v>
          </cell>
          <cell r="C54">
            <v>268</v>
          </cell>
          <cell r="D54">
            <v>338</v>
          </cell>
          <cell r="E54">
            <v>1036</v>
          </cell>
          <cell r="F54">
            <v>560</v>
          </cell>
          <cell r="G54">
            <v>9153</v>
          </cell>
          <cell r="H54">
            <v>11355</v>
          </cell>
          <cell r="I54">
            <v>11355</v>
          </cell>
        </row>
        <row r="55">
          <cell r="B55" t="str">
            <v>0301</v>
          </cell>
          <cell r="C55">
            <v>3593</v>
          </cell>
          <cell r="D55">
            <v>6793</v>
          </cell>
          <cell r="E55">
            <v>6780</v>
          </cell>
          <cell r="F55">
            <v>2915</v>
          </cell>
          <cell r="G55">
            <v>7883</v>
          </cell>
          <cell r="H55">
            <v>27964</v>
          </cell>
          <cell r="I55">
            <v>27964</v>
          </cell>
        </row>
        <row r="56">
          <cell r="B56" t="str">
            <v>0302</v>
          </cell>
          <cell r="C56">
            <v>1506</v>
          </cell>
          <cell r="D56">
            <v>3505</v>
          </cell>
          <cell r="E56">
            <v>3885</v>
          </cell>
          <cell r="F56">
            <v>1131</v>
          </cell>
          <cell r="G56">
            <v>22903</v>
          </cell>
          <cell r="H56">
            <v>32930</v>
          </cell>
          <cell r="I56">
            <v>32930</v>
          </cell>
        </row>
        <row r="57">
          <cell r="B57" t="str">
            <v>0303</v>
          </cell>
          <cell r="C57">
            <v>84</v>
          </cell>
          <cell r="D57">
            <v>69</v>
          </cell>
          <cell r="E57">
            <v>359</v>
          </cell>
          <cell r="F57">
            <v>36</v>
          </cell>
          <cell r="G57">
            <v>2322</v>
          </cell>
          <cell r="H57">
            <v>2870</v>
          </cell>
          <cell r="I57">
            <v>2870</v>
          </cell>
        </row>
        <row r="58">
          <cell r="B58" t="str">
            <v>0304</v>
          </cell>
          <cell r="C58">
            <v>144</v>
          </cell>
          <cell r="D58">
            <v>472</v>
          </cell>
          <cell r="E58">
            <v>879</v>
          </cell>
          <cell r="F58">
            <v>327</v>
          </cell>
          <cell r="G58">
            <v>4758</v>
          </cell>
          <cell r="H58">
            <v>6580</v>
          </cell>
          <cell r="I58">
            <v>6580</v>
          </cell>
        </row>
        <row r="59">
          <cell r="B59" t="str">
            <v>0305</v>
          </cell>
          <cell r="C59">
            <v>975</v>
          </cell>
          <cell r="D59">
            <v>883</v>
          </cell>
          <cell r="E59">
            <v>1061</v>
          </cell>
          <cell r="F59">
            <v>373</v>
          </cell>
          <cell r="G59">
            <v>5406</v>
          </cell>
          <cell r="H59">
            <v>8698</v>
          </cell>
          <cell r="I59">
            <v>8698</v>
          </cell>
        </row>
        <row r="60">
          <cell r="B60" t="str">
            <v>0306</v>
          </cell>
          <cell r="C60">
            <v>977</v>
          </cell>
          <cell r="D60">
            <v>579</v>
          </cell>
          <cell r="E60">
            <v>1183</v>
          </cell>
          <cell r="F60">
            <v>378</v>
          </cell>
          <cell r="G60">
            <v>7394</v>
          </cell>
          <cell r="H60">
            <v>10511</v>
          </cell>
          <cell r="I60">
            <v>10511</v>
          </cell>
        </row>
        <row r="61">
          <cell r="B61" t="str">
            <v>0307</v>
          </cell>
          <cell r="C61">
            <v>72</v>
          </cell>
          <cell r="D61">
            <v>253</v>
          </cell>
          <cell r="E61">
            <v>501</v>
          </cell>
          <cell r="F61">
            <v>152</v>
          </cell>
          <cell r="G61">
            <v>3997</v>
          </cell>
          <cell r="H61">
            <v>4975</v>
          </cell>
          <cell r="I61">
            <v>4975</v>
          </cell>
        </row>
        <row r="62">
          <cell r="B62" t="str">
            <v>0401</v>
          </cell>
          <cell r="C62">
            <v>9442</v>
          </cell>
          <cell r="D62">
            <v>3285</v>
          </cell>
          <cell r="E62">
            <v>4007</v>
          </cell>
          <cell r="F62">
            <v>1965</v>
          </cell>
          <cell r="G62">
            <v>218699</v>
          </cell>
          <cell r="H62">
            <v>237398</v>
          </cell>
          <cell r="I62">
            <v>237398</v>
          </cell>
        </row>
        <row r="63">
          <cell r="B63" t="str">
            <v>0402</v>
          </cell>
          <cell r="C63">
            <v>2067</v>
          </cell>
          <cell r="D63">
            <v>555</v>
          </cell>
          <cell r="E63">
            <v>937</v>
          </cell>
          <cell r="F63">
            <v>192</v>
          </cell>
          <cell r="G63">
            <v>6416</v>
          </cell>
          <cell r="H63">
            <v>10167</v>
          </cell>
          <cell r="I63">
            <v>10167</v>
          </cell>
        </row>
        <row r="64">
          <cell r="B64" t="str">
            <v>0403</v>
          </cell>
          <cell r="C64">
            <v>2171</v>
          </cell>
          <cell r="D64">
            <v>775</v>
          </cell>
          <cell r="E64">
            <v>387</v>
          </cell>
          <cell r="F64">
            <v>19</v>
          </cell>
          <cell r="G64">
            <v>837</v>
          </cell>
          <cell r="H64">
            <v>4189</v>
          </cell>
          <cell r="I64">
            <v>4189</v>
          </cell>
        </row>
        <row r="65">
          <cell r="B65" t="str">
            <v>0404</v>
          </cell>
          <cell r="C65">
            <v>362</v>
          </cell>
          <cell r="D65">
            <v>761</v>
          </cell>
          <cell r="E65">
            <v>1530</v>
          </cell>
          <cell r="F65">
            <v>316</v>
          </cell>
          <cell r="G65">
            <v>4779</v>
          </cell>
          <cell r="H65">
            <v>7748</v>
          </cell>
          <cell r="I65">
            <v>7748</v>
          </cell>
        </row>
        <row r="66">
          <cell r="B66" t="str">
            <v>0405</v>
          </cell>
          <cell r="C66">
            <v>222</v>
          </cell>
          <cell r="D66">
            <v>767</v>
          </cell>
          <cell r="E66">
            <v>2951</v>
          </cell>
          <cell r="F66">
            <v>313</v>
          </cell>
          <cell r="G66">
            <v>13649</v>
          </cell>
          <cell r="H66">
            <v>17902</v>
          </cell>
          <cell r="I66">
            <v>17902</v>
          </cell>
        </row>
        <row r="67">
          <cell r="B67" t="str">
            <v>0406</v>
          </cell>
          <cell r="C67">
            <v>524</v>
          </cell>
          <cell r="D67">
            <v>150</v>
          </cell>
          <cell r="E67">
            <v>247</v>
          </cell>
          <cell r="F67">
            <v>42</v>
          </cell>
          <cell r="G67">
            <v>1568</v>
          </cell>
          <cell r="H67">
            <v>2531</v>
          </cell>
          <cell r="I67">
            <v>2531</v>
          </cell>
        </row>
        <row r="68">
          <cell r="B68" t="str">
            <v>0407</v>
          </cell>
          <cell r="C68">
            <v>2039</v>
          </cell>
          <cell r="D68">
            <v>2359</v>
          </cell>
          <cell r="E68">
            <v>2420</v>
          </cell>
          <cell r="F68">
            <v>320</v>
          </cell>
          <cell r="G68">
            <v>4975</v>
          </cell>
          <cell r="H68">
            <v>12113</v>
          </cell>
          <cell r="I68">
            <v>12113</v>
          </cell>
        </row>
        <row r="69">
          <cell r="B69" t="str">
            <v>0408</v>
          </cell>
          <cell r="C69">
            <v>8</v>
          </cell>
          <cell r="D69">
            <v>69</v>
          </cell>
          <cell r="E69">
            <v>87</v>
          </cell>
          <cell r="F69">
            <v>47</v>
          </cell>
          <cell r="G69">
            <v>2797</v>
          </cell>
          <cell r="H69">
            <v>3008</v>
          </cell>
          <cell r="I69">
            <v>3008</v>
          </cell>
        </row>
        <row r="70">
          <cell r="B70" t="str">
            <v>0501</v>
          </cell>
          <cell r="C70">
            <v>4006</v>
          </cell>
          <cell r="D70">
            <v>4965</v>
          </cell>
          <cell r="E70">
            <v>5095</v>
          </cell>
          <cell r="F70">
            <v>2280</v>
          </cell>
          <cell r="G70">
            <v>38696</v>
          </cell>
          <cell r="H70">
            <v>55042</v>
          </cell>
          <cell r="I70">
            <v>55042</v>
          </cell>
        </row>
        <row r="71">
          <cell r="B71" t="str">
            <v>0502</v>
          </cell>
          <cell r="C71">
            <v>259</v>
          </cell>
          <cell r="D71">
            <v>149</v>
          </cell>
          <cell r="E71">
            <v>198</v>
          </cell>
          <cell r="F71">
            <v>117</v>
          </cell>
          <cell r="G71">
            <v>7377</v>
          </cell>
          <cell r="H71">
            <v>8100</v>
          </cell>
          <cell r="I71">
            <v>8100</v>
          </cell>
        </row>
        <row r="72">
          <cell r="B72" t="str">
            <v>0503</v>
          </cell>
          <cell r="C72">
            <v>188</v>
          </cell>
          <cell r="D72">
            <v>100</v>
          </cell>
          <cell r="E72">
            <v>159</v>
          </cell>
          <cell r="F72">
            <v>130</v>
          </cell>
          <cell r="G72">
            <v>1540</v>
          </cell>
          <cell r="H72">
            <v>2117</v>
          </cell>
          <cell r="I72">
            <v>2117</v>
          </cell>
        </row>
        <row r="73">
          <cell r="B73" t="str">
            <v>0504</v>
          </cell>
          <cell r="C73">
            <v>993</v>
          </cell>
          <cell r="D73">
            <v>1824</v>
          </cell>
          <cell r="E73">
            <v>2074</v>
          </cell>
          <cell r="F73">
            <v>1082</v>
          </cell>
          <cell r="G73">
            <v>12134</v>
          </cell>
          <cell r="H73">
            <v>18107</v>
          </cell>
          <cell r="I73">
            <v>18107</v>
          </cell>
        </row>
        <row r="74">
          <cell r="B74" t="str">
            <v>0505</v>
          </cell>
          <cell r="C74">
            <v>1211</v>
          </cell>
          <cell r="D74">
            <v>1205</v>
          </cell>
          <cell r="E74">
            <v>1310</v>
          </cell>
          <cell r="F74">
            <v>385</v>
          </cell>
          <cell r="G74">
            <v>10941</v>
          </cell>
          <cell r="H74">
            <v>15052</v>
          </cell>
          <cell r="I74">
            <v>15052</v>
          </cell>
        </row>
        <row r="75">
          <cell r="B75" t="str">
            <v>0506</v>
          </cell>
          <cell r="C75">
            <v>3170</v>
          </cell>
          <cell r="D75">
            <v>1418</v>
          </cell>
          <cell r="E75">
            <v>1551</v>
          </cell>
          <cell r="F75">
            <v>97</v>
          </cell>
          <cell r="G75">
            <v>6039</v>
          </cell>
          <cell r="H75">
            <v>12275</v>
          </cell>
          <cell r="I75">
            <v>12275</v>
          </cell>
        </row>
        <row r="76">
          <cell r="B76" t="str">
            <v>0507</v>
          </cell>
          <cell r="C76">
            <v>1941</v>
          </cell>
          <cell r="D76">
            <v>338</v>
          </cell>
          <cell r="E76">
            <v>490</v>
          </cell>
          <cell r="F76">
            <v>27</v>
          </cell>
          <cell r="G76">
            <v>2293</v>
          </cell>
          <cell r="H76">
            <v>5089</v>
          </cell>
          <cell r="I76">
            <v>5089</v>
          </cell>
        </row>
        <row r="77">
          <cell r="B77" t="str">
            <v>0508</v>
          </cell>
          <cell r="C77">
            <v>464</v>
          </cell>
          <cell r="D77">
            <v>168</v>
          </cell>
          <cell r="E77">
            <v>382</v>
          </cell>
          <cell r="F77">
            <v>132</v>
          </cell>
          <cell r="G77">
            <v>1515</v>
          </cell>
          <cell r="H77">
            <v>2661</v>
          </cell>
          <cell r="I77">
            <v>2661</v>
          </cell>
        </row>
        <row r="78">
          <cell r="B78" t="str">
            <v>0509</v>
          </cell>
          <cell r="C78">
            <v>110</v>
          </cell>
          <cell r="D78">
            <v>117</v>
          </cell>
          <cell r="E78">
            <v>152</v>
          </cell>
          <cell r="F78">
            <v>36</v>
          </cell>
          <cell r="G78">
            <v>2066</v>
          </cell>
          <cell r="H78">
            <v>2481</v>
          </cell>
          <cell r="I78">
            <v>2481</v>
          </cell>
        </row>
        <row r="79">
          <cell r="B79" t="str">
            <v>0510</v>
          </cell>
          <cell r="C79">
            <v>807</v>
          </cell>
          <cell r="D79">
            <v>332</v>
          </cell>
          <cell r="E79">
            <v>453</v>
          </cell>
          <cell r="F79">
            <v>71</v>
          </cell>
          <cell r="G79">
            <v>3851</v>
          </cell>
          <cell r="H79">
            <v>5514</v>
          </cell>
          <cell r="I79">
            <v>5514</v>
          </cell>
        </row>
        <row r="80">
          <cell r="B80" t="str">
            <v>0511</v>
          </cell>
          <cell r="C80">
            <v>469</v>
          </cell>
          <cell r="D80">
            <v>387</v>
          </cell>
          <cell r="E80">
            <v>155</v>
          </cell>
          <cell r="F80">
            <v>30</v>
          </cell>
          <cell r="G80">
            <v>3157</v>
          </cell>
          <cell r="H80">
            <v>4198</v>
          </cell>
          <cell r="I80">
            <v>4198</v>
          </cell>
        </row>
        <row r="81">
          <cell r="B81" t="str">
            <v>0601</v>
          </cell>
          <cell r="C81">
            <v>9272</v>
          </cell>
          <cell r="D81">
            <v>14203</v>
          </cell>
          <cell r="E81">
            <v>12501</v>
          </cell>
          <cell r="F81">
            <v>3537</v>
          </cell>
          <cell r="G81">
            <v>28296</v>
          </cell>
          <cell r="H81">
            <v>67809</v>
          </cell>
          <cell r="I81">
            <v>67809</v>
          </cell>
        </row>
        <row r="82">
          <cell r="B82" t="str">
            <v>0602</v>
          </cell>
          <cell r="C82">
            <v>993</v>
          </cell>
          <cell r="D82">
            <v>1042</v>
          </cell>
          <cell r="E82">
            <v>2848</v>
          </cell>
          <cell r="F82">
            <v>327</v>
          </cell>
          <cell r="G82">
            <v>9082</v>
          </cell>
          <cell r="H82">
            <v>14292</v>
          </cell>
          <cell r="I82">
            <v>14292</v>
          </cell>
        </row>
        <row r="83">
          <cell r="B83" t="str">
            <v>0603</v>
          </cell>
          <cell r="C83">
            <v>1106</v>
          </cell>
          <cell r="D83">
            <v>1502</v>
          </cell>
          <cell r="E83">
            <v>2221</v>
          </cell>
          <cell r="F83">
            <v>412</v>
          </cell>
          <cell r="G83">
            <v>9373</v>
          </cell>
          <cell r="H83">
            <v>14614</v>
          </cell>
          <cell r="I83">
            <v>14614</v>
          </cell>
        </row>
        <row r="84">
          <cell r="B84" t="str">
            <v>0604</v>
          </cell>
          <cell r="C84">
            <v>4959</v>
          </cell>
          <cell r="D84">
            <v>2034</v>
          </cell>
          <cell r="E84">
            <v>2815</v>
          </cell>
          <cell r="F84">
            <v>286</v>
          </cell>
          <cell r="G84">
            <v>11929</v>
          </cell>
          <cell r="H84">
            <v>22023</v>
          </cell>
          <cell r="I84">
            <v>22023</v>
          </cell>
        </row>
        <row r="85">
          <cell r="B85" t="str">
            <v>0605</v>
          </cell>
          <cell r="C85">
            <v>1341</v>
          </cell>
          <cell r="D85">
            <v>560</v>
          </cell>
          <cell r="E85">
            <v>251</v>
          </cell>
          <cell r="F85">
            <v>40</v>
          </cell>
          <cell r="G85">
            <v>2752</v>
          </cell>
          <cell r="H85">
            <v>4944</v>
          </cell>
          <cell r="I85">
            <v>4944</v>
          </cell>
        </row>
        <row r="86">
          <cell r="B86" t="str">
            <v>0606</v>
          </cell>
          <cell r="C86">
            <v>2517</v>
          </cell>
          <cell r="D86">
            <v>3619</v>
          </cell>
          <cell r="E86">
            <v>2840</v>
          </cell>
          <cell r="F86">
            <v>296</v>
          </cell>
          <cell r="G86">
            <v>11156</v>
          </cell>
          <cell r="H86">
            <v>20428</v>
          </cell>
          <cell r="I86">
            <v>20428</v>
          </cell>
        </row>
        <row r="87">
          <cell r="B87" t="str">
            <v>0607</v>
          </cell>
          <cell r="C87">
            <v>1791</v>
          </cell>
          <cell r="D87">
            <v>1226</v>
          </cell>
          <cell r="E87">
            <v>1691</v>
          </cell>
          <cell r="F87">
            <v>285</v>
          </cell>
          <cell r="G87">
            <v>9158</v>
          </cell>
          <cell r="H87">
            <v>14151</v>
          </cell>
          <cell r="I87">
            <v>14151</v>
          </cell>
        </row>
        <row r="88">
          <cell r="B88" t="str">
            <v>0608</v>
          </cell>
          <cell r="C88">
            <v>3362</v>
          </cell>
          <cell r="D88">
            <v>931</v>
          </cell>
          <cell r="E88">
            <v>1487</v>
          </cell>
          <cell r="F88">
            <v>676</v>
          </cell>
          <cell r="G88">
            <v>28077</v>
          </cell>
          <cell r="H88">
            <v>34533</v>
          </cell>
          <cell r="I88">
            <v>34533</v>
          </cell>
        </row>
        <row r="89">
          <cell r="B89" t="str">
            <v>0609</v>
          </cell>
          <cell r="C89">
            <v>2967</v>
          </cell>
          <cell r="D89">
            <v>1732</v>
          </cell>
          <cell r="E89">
            <v>1853</v>
          </cell>
          <cell r="F89">
            <v>221</v>
          </cell>
          <cell r="G89">
            <v>16736</v>
          </cell>
          <cell r="H89">
            <v>23509</v>
          </cell>
          <cell r="I89">
            <v>23509</v>
          </cell>
        </row>
        <row r="90">
          <cell r="B90" t="str">
            <v>0610</v>
          </cell>
          <cell r="C90">
            <v>1223</v>
          </cell>
          <cell r="D90">
            <v>794</v>
          </cell>
          <cell r="E90">
            <v>1144</v>
          </cell>
          <cell r="F90">
            <v>255</v>
          </cell>
          <cell r="G90">
            <v>6263</v>
          </cell>
          <cell r="H90">
            <v>9679</v>
          </cell>
          <cell r="I90">
            <v>9679</v>
          </cell>
        </row>
        <row r="91">
          <cell r="B91" t="str">
            <v>0611</v>
          </cell>
          <cell r="C91">
            <v>511</v>
          </cell>
          <cell r="D91">
            <v>344</v>
          </cell>
          <cell r="E91">
            <v>533</v>
          </cell>
          <cell r="F91">
            <v>156</v>
          </cell>
          <cell r="G91">
            <v>8451</v>
          </cell>
          <cell r="H91">
            <v>9995</v>
          </cell>
          <cell r="I91">
            <v>9995</v>
          </cell>
        </row>
        <row r="92">
          <cell r="B92" t="str">
            <v>0612</v>
          </cell>
          <cell r="C92">
            <v>295</v>
          </cell>
          <cell r="D92">
            <v>174</v>
          </cell>
          <cell r="E92">
            <v>196</v>
          </cell>
          <cell r="F92">
            <v>23</v>
          </cell>
          <cell r="G92">
            <v>3764</v>
          </cell>
          <cell r="H92">
            <v>4452</v>
          </cell>
          <cell r="I92">
            <v>4452</v>
          </cell>
        </row>
        <row r="93">
          <cell r="B93" t="str">
            <v>0613</v>
          </cell>
          <cell r="C93">
            <v>1147</v>
          </cell>
          <cell r="D93">
            <v>555</v>
          </cell>
          <cell r="E93">
            <v>667</v>
          </cell>
          <cell r="F93">
            <v>87</v>
          </cell>
          <cell r="G93">
            <v>3964</v>
          </cell>
          <cell r="H93">
            <v>6420</v>
          </cell>
          <cell r="I93">
            <v>6420</v>
          </cell>
        </row>
        <row r="94">
          <cell r="B94" t="str">
            <v>0701</v>
          </cell>
          <cell r="C94">
            <v>5975</v>
          </cell>
          <cell r="D94">
            <v>15766</v>
          </cell>
          <cell r="E94">
            <v>38880</v>
          </cell>
          <cell r="F94">
            <v>40104</v>
          </cell>
          <cell r="G94">
            <v>116036</v>
          </cell>
          <cell r="H94">
            <v>216761</v>
          </cell>
          <cell r="I94">
            <v>216761</v>
          </cell>
        </row>
        <row r="95">
          <cell r="B95" t="str">
            <v>0801</v>
          </cell>
          <cell r="C95">
            <v>7688</v>
          </cell>
          <cell r="D95">
            <v>13546</v>
          </cell>
          <cell r="E95">
            <v>16442</v>
          </cell>
          <cell r="F95">
            <v>11945</v>
          </cell>
          <cell r="G95">
            <v>37716</v>
          </cell>
          <cell r="H95">
            <v>87337</v>
          </cell>
          <cell r="I95">
            <v>87337</v>
          </cell>
        </row>
        <row r="96">
          <cell r="B96" t="str">
            <v>0802</v>
          </cell>
          <cell r="C96">
            <v>524</v>
          </cell>
          <cell r="D96">
            <v>467</v>
          </cell>
          <cell r="E96">
            <v>431</v>
          </cell>
          <cell r="F96">
            <v>227</v>
          </cell>
          <cell r="G96">
            <v>3940</v>
          </cell>
          <cell r="H96">
            <v>5589</v>
          </cell>
          <cell r="I96">
            <v>5589</v>
          </cell>
        </row>
        <row r="97">
          <cell r="B97" t="str">
            <v>0803</v>
          </cell>
          <cell r="C97">
            <v>1641</v>
          </cell>
          <cell r="D97">
            <v>569</v>
          </cell>
          <cell r="E97">
            <v>1108</v>
          </cell>
          <cell r="F97">
            <v>255</v>
          </cell>
          <cell r="G97">
            <v>7444</v>
          </cell>
          <cell r="H97">
            <v>11017</v>
          </cell>
          <cell r="I97">
            <v>11017</v>
          </cell>
        </row>
        <row r="98">
          <cell r="B98" t="str">
            <v>0804</v>
          </cell>
          <cell r="C98">
            <v>568</v>
          </cell>
          <cell r="D98">
            <v>675</v>
          </cell>
          <cell r="E98">
            <v>1750</v>
          </cell>
          <cell r="F98">
            <v>732</v>
          </cell>
          <cell r="G98">
            <v>9399</v>
          </cell>
          <cell r="H98">
            <v>13124</v>
          </cell>
          <cell r="I98">
            <v>13124</v>
          </cell>
        </row>
        <row r="99">
          <cell r="B99" t="str">
            <v>0805</v>
          </cell>
          <cell r="C99">
            <v>1076</v>
          </cell>
          <cell r="D99">
            <v>343</v>
          </cell>
          <cell r="E99">
            <v>526</v>
          </cell>
          <cell r="F99">
            <v>85</v>
          </cell>
          <cell r="G99">
            <v>3735</v>
          </cell>
          <cell r="H99">
            <v>5765</v>
          </cell>
          <cell r="I99">
            <v>5765</v>
          </cell>
        </row>
        <row r="100">
          <cell r="B100" t="str">
            <v>0806</v>
          </cell>
          <cell r="C100">
            <v>437</v>
          </cell>
          <cell r="D100">
            <v>486</v>
          </cell>
          <cell r="E100">
            <v>1630</v>
          </cell>
          <cell r="F100">
            <v>719</v>
          </cell>
          <cell r="G100">
            <v>18940</v>
          </cell>
          <cell r="H100">
            <v>22212</v>
          </cell>
          <cell r="I100">
            <v>22212</v>
          </cell>
        </row>
        <row r="101">
          <cell r="B101" t="str">
            <v>0807</v>
          </cell>
          <cell r="C101">
            <v>955</v>
          </cell>
          <cell r="D101">
            <v>800</v>
          </cell>
          <cell r="E101">
            <v>1049</v>
          </cell>
          <cell r="F101">
            <v>231</v>
          </cell>
          <cell r="G101">
            <v>8044</v>
          </cell>
          <cell r="H101">
            <v>11079</v>
          </cell>
          <cell r="I101">
            <v>11079</v>
          </cell>
        </row>
        <row r="102">
          <cell r="B102" t="str">
            <v>0808</v>
          </cell>
          <cell r="C102">
            <v>4034</v>
          </cell>
          <cell r="D102">
            <v>2594</v>
          </cell>
          <cell r="E102">
            <v>893</v>
          </cell>
          <cell r="F102">
            <v>87</v>
          </cell>
          <cell r="G102">
            <v>2788</v>
          </cell>
          <cell r="H102">
            <v>10396</v>
          </cell>
          <cell r="I102">
            <v>10396</v>
          </cell>
        </row>
        <row r="103">
          <cell r="B103" t="str">
            <v>0809</v>
          </cell>
          <cell r="C103">
            <v>436</v>
          </cell>
          <cell r="D103">
            <v>910</v>
          </cell>
          <cell r="E103">
            <v>1242</v>
          </cell>
          <cell r="F103">
            <v>1048</v>
          </cell>
          <cell r="G103">
            <v>23423</v>
          </cell>
          <cell r="H103">
            <v>27059</v>
          </cell>
          <cell r="I103">
            <v>27059</v>
          </cell>
        </row>
        <row r="104">
          <cell r="B104" t="str">
            <v>0810</v>
          </cell>
          <cell r="C104">
            <v>157</v>
          </cell>
          <cell r="D104">
            <v>220</v>
          </cell>
          <cell r="E104">
            <v>715</v>
          </cell>
          <cell r="F104">
            <v>283</v>
          </cell>
          <cell r="G104">
            <v>4691</v>
          </cell>
          <cell r="H104">
            <v>6066</v>
          </cell>
          <cell r="I104">
            <v>6066</v>
          </cell>
        </row>
        <row r="105">
          <cell r="B105" t="str">
            <v>0811</v>
          </cell>
          <cell r="C105">
            <v>611</v>
          </cell>
          <cell r="D105">
            <v>326</v>
          </cell>
          <cell r="E105">
            <v>923</v>
          </cell>
          <cell r="F105">
            <v>223</v>
          </cell>
          <cell r="G105">
            <v>5098</v>
          </cell>
          <cell r="H105">
            <v>7181</v>
          </cell>
          <cell r="I105">
            <v>7181</v>
          </cell>
        </row>
        <row r="106">
          <cell r="B106" t="str">
            <v>0812</v>
          </cell>
          <cell r="C106">
            <v>1607</v>
          </cell>
          <cell r="D106">
            <v>1385</v>
          </cell>
          <cell r="E106">
            <v>2154</v>
          </cell>
          <cell r="F106">
            <v>550</v>
          </cell>
          <cell r="G106">
            <v>11689</v>
          </cell>
          <cell r="H106">
            <v>17385</v>
          </cell>
          <cell r="I106">
            <v>17385</v>
          </cell>
        </row>
        <row r="107">
          <cell r="B107" t="str">
            <v>0813</v>
          </cell>
          <cell r="C107">
            <v>1209</v>
          </cell>
          <cell r="D107">
            <v>504</v>
          </cell>
          <cell r="E107">
            <v>1304</v>
          </cell>
          <cell r="F107">
            <v>956</v>
          </cell>
          <cell r="G107">
            <v>7734</v>
          </cell>
          <cell r="H107">
            <v>11707</v>
          </cell>
          <cell r="I107">
            <v>11707</v>
          </cell>
        </row>
        <row r="108">
          <cell r="B108" t="str">
            <v>0901</v>
          </cell>
          <cell r="C108">
            <v>872</v>
          </cell>
          <cell r="D108">
            <v>862</v>
          </cell>
          <cell r="E108">
            <v>2308</v>
          </cell>
          <cell r="F108">
            <v>597</v>
          </cell>
          <cell r="G108">
            <v>19826</v>
          </cell>
          <cell r="H108">
            <v>24465</v>
          </cell>
          <cell r="I108">
            <v>24465</v>
          </cell>
        </row>
        <row r="109">
          <cell r="B109" t="str">
            <v>0902</v>
          </cell>
          <cell r="C109">
            <v>2089</v>
          </cell>
          <cell r="D109">
            <v>512</v>
          </cell>
          <cell r="E109">
            <v>533</v>
          </cell>
          <cell r="F109">
            <v>56</v>
          </cell>
          <cell r="G109">
            <v>4113</v>
          </cell>
          <cell r="H109">
            <v>7303</v>
          </cell>
          <cell r="I109">
            <v>7303</v>
          </cell>
        </row>
        <row r="110">
          <cell r="B110" t="str">
            <v>0903</v>
          </cell>
          <cell r="C110">
            <v>679</v>
          </cell>
          <cell r="D110">
            <v>891</v>
          </cell>
          <cell r="E110">
            <v>1049</v>
          </cell>
          <cell r="F110">
            <v>377</v>
          </cell>
          <cell r="G110">
            <v>6683</v>
          </cell>
          <cell r="H110">
            <v>9679</v>
          </cell>
          <cell r="I110">
            <v>9679</v>
          </cell>
        </row>
        <row r="111">
          <cell r="B111" t="str">
            <v>0904</v>
          </cell>
          <cell r="C111">
            <v>291</v>
          </cell>
          <cell r="D111">
            <v>275</v>
          </cell>
          <cell r="E111">
            <v>428</v>
          </cell>
          <cell r="F111">
            <v>23</v>
          </cell>
          <cell r="G111">
            <v>1955</v>
          </cell>
          <cell r="H111">
            <v>2972</v>
          </cell>
          <cell r="I111">
            <v>2972</v>
          </cell>
        </row>
        <row r="112">
          <cell r="B112" t="str">
            <v>0905</v>
          </cell>
          <cell r="C112">
            <v>639</v>
          </cell>
          <cell r="D112">
            <v>378</v>
          </cell>
          <cell r="E112">
            <v>1200</v>
          </cell>
          <cell r="F112">
            <v>262</v>
          </cell>
          <cell r="G112">
            <v>4152</v>
          </cell>
          <cell r="H112">
            <v>6631</v>
          </cell>
          <cell r="I112">
            <v>6631</v>
          </cell>
        </row>
        <row r="113">
          <cell r="B113" t="str">
            <v>0906</v>
          </cell>
          <cell r="C113">
            <v>1050</v>
          </cell>
          <cell r="D113">
            <v>269</v>
          </cell>
          <cell r="E113">
            <v>271</v>
          </cell>
          <cell r="F113">
            <v>38</v>
          </cell>
          <cell r="G113">
            <v>1647</v>
          </cell>
          <cell r="H113">
            <v>3275</v>
          </cell>
          <cell r="I113">
            <v>3275</v>
          </cell>
        </row>
        <row r="114">
          <cell r="B114" t="str">
            <v>0907</v>
          </cell>
          <cell r="C114">
            <v>2345</v>
          </cell>
          <cell r="D114">
            <v>2237</v>
          </cell>
          <cell r="E114">
            <v>2166</v>
          </cell>
          <cell r="F114">
            <v>407</v>
          </cell>
          <cell r="G114">
            <v>9751</v>
          </cell>
          <cell r="H114">
            <v>16906</v>
          </cell>
          <cell r="I114">
            <v>16906</v>
          </cell>
        </row>
        <row r="115">
          <cell r="B115" t="str">
            <v>1001</v>
          </cell>
          <cell r="C115">
            <v>1906</v>
          </cell>
          <cell r="D115">
            <v>1237</v>
          </cell>
          <cell r="E115">
            <v>1804</v>
          </cell>
          <cell r="F115">
            <v>821</v>
          </cell>
          <cell r="G115">
            <v>39761</v>
          </cell>
          <cell r="H115">
            <v>45529</v>
          </cell>
          <cell r="I115">
            <v>45529</v>
          </cell>
        </row>
        <row r="116">
          <cell r="B116" t="str">
            <v>1002</v>
          </cell>
          <cell r="C116">
            <v>1803</v>
          </cell>
          <cell r="D116">
            <v>843</v>
          </cell>
          <cell r="E116">
            <v>1378</v>
          </cell>
          <cell r="F116">
            <v>146</v>
          </cell>
          <cell r="G116">
            <v>4394</v>
          </cell>
          <cell r="H116">
            <v>8564</v>
          </cell>
          <cell r="I116">
            <v>8564</v>
          </cell>
        </row>
        <row r="117">
          <cell r="B117" t="str">
            <v>1003</v>
          </cell>
          <cell r="C117">
            <v>272</v>
          </cell>
          <cell r="D117">
            <v>279</v>
          </cell>
          <cell r="E117">
            <v>353</v>
          </cell>
          <cell r="F117">
            <v>56</v>
          </cell>
          <cell r="G117">
            <v>4976</v>
          </cell>
          <cell r="H117">
            <v>5936</v>
          </cell>
          <cell r="I117">
            <v>5936</v>
          </cell>
        </row>
        <row r="118">
          <cell r="B118" t="str">
            <v>1004</v>
          </cell>
          <cell r="C118">
            <v>141</v>
          </cell>
          <cell r="D118">
            <v>249</v>
          </cell>
          <cell r="E118">
            <v>455</v>
          </cell>
          <cell r="F118">
            <v>37</v>
          </cell>
          <cell r="G118">
            <v>1867</v>
          </cell>
          <cell r="H118">
            <v>2749</v>
          </cell>
          <cell r="I118">
            <v>2749</v>
          </cell>
        </row>
        <row r="119">
          <cell r="B119" t="str">
            <v>1005</v>
          </cell>
          <cell r="C119">
            <v>977</v>
          </cell>
          <cell r="D119">
            <v>562</v>
          </cell>
          <cell r="E119">
            <v>822</v>
          </cell>
          <cell r="F119">
            <v>138</v>
          </cell>
          <cell r="G119">
            <v>6605</v>
          </cell>
          <cell r="H119">
            <v>9104</v>
          </cell>
          <cell r="I119">
            <v>9104</v>
          </cell>
        </row>
        <row r="120">
          <cell r="B120" t="str">
            <v>1006</v>
          </cell>
          <cell r="C120">
            <v>1059</v>
          </cell>
          <cell r="D120">
            <v>773</v>
          </cell>
          <cell r="E120">
            <v>1490</v>
          </cell>
          <cell r="F120">
            <v>2137</v>
          </cell>
          <cell r="G120">
            <v>10973</v>
          </cell>
          <cell r="H120">
            <v>16432</v>
          </cell>
          <cell r="I120">
            <v>16432</v>
          </cell>
        </row>
        <row r="121">
          <cell r="B121" t="str">
            <v>1007</v>
          </cell>
          <cell r="C121">
            <v>116</v>
          </cell>
          <cell r="D121">
            <v>142</v>
          </cell>
          <cell r="E121">
            <v>353</v>
          </cell>
          <cell r="F121">
            <v>98</v>
          </cell>
          <cell r="G121">
            <v>3118</v>
          </cell>
          <cell r="H121">
            <v>3827</v>
          </cell>
          <cell r="I121">
            <v>3827</v>
          </cell>
        </row>
        <row r="122">
          <cell r="B122" t="str">
            <v>1008</v>
          </cell>
          <cell r="C122">
            <v>928</v>
          </cell>
          <cell r="D122">
            <v>991</v>
          </cell>
          <cell r="E122">
            <v>950</v>
          </cell>
          <cell r="F122">
            <v>82</v>
          </cell>
          <cell r="G122">
            <v>2895</v>
          </cell>
          <cell r="H122">
            <v>5846</v>
          </cell>
          <cell r="I122">
            <v>5846</v>
          </cell>
        </row>
        <row r="123">
          <cell r="B123" t="str">
            <v>1009</v>
          </cell>
          <cell r="C123">
            <v>716</v>
          </cell>
          <cell r="D123">
            <v>278</v>
          </cell>
          <cell r="E123">
            <v>26</v>
          </cell>
          <cell r="F123">
            <v>24</v>
          </cell>
          <cell r="G123">
            <v>806</v>
          </cell>
          <cell r="H123">
            <v>1850</v>
          </cell>
          <cell r="I123">
            <v>1850</v>
          </cell>
        </row>
        <row r="124">
          <cell r="B124" t="str">
            <v>1010</v>
          </cell>
          <cell r="C124">
            <v>636</v>
          </cell>
          <cell r="D124">
            <v>248</v>
          </cell>
          <cell r="E124">
            <v>94</v>
          </cell>
          <cell r="F124">
            <v>31</v>
          </cell>
          <cell r="G124">
            <v>1530</v>
          </cell>
          <cell r="H124">
            <v>2539</v>
          </cell>
          <cell r="I124">
            <v>2539</v>
          </cell>
        </row>
        <row r="125">
          <cell r="B125" t="str">
            <v>1011</v>
          </cell>
          <cell r="C125">
            <v>398</v>
          </cell>
          <cell r="D125">
            <v>230</v>
          </cell>
          <cell r="E125">
            <v>717</v>
          </cell>
          <cell r="F125">
            <v>16</v>
          </cell>
          <cell r="G125">
            <v>1761</v>
          </cell>
          <cell r="H125">
            <v>3122</v>
          </cell>
          <cell r="I125">
            <v>3122</v>
          </cell>
        </row>
        <row r="126">
          <cell r="B126" t="str">
            <v>1101</v>
          </cell>
          <cell r="C126">
            <v>28213</v>
          </cell>
          <cell r="D126">
            <v>9182</v>
          </cell>
          <cell r="E126">
            <v>5874</v>
          </cell>
          <cell r="F126">
            <v>1069</v>
          </cell>
          <cell r="G126">
            <v>20751</v>
          </cell>
          <cell r="H126">
            <v>65089</v>
          </cell>
          <cell r="I126">
            <v>65089</v>
          </cell>
        </row>
        <row r="127">
          <cell r="B127" t="str">
            <v>1102</v>
          </cell>
          <cell r="C127">
            <v>4120</v>
          </cell>
          <cell r="D127">
            <v>5303</v>
          </cell>
          <cell r="E127">
            <v>4955</v>
          </cell>
          <cell r="F127">
            <v>702</v>
          </cell>
          <cell r="G127">
            <v>12425</v>
          </cell>
          <cell r="H127">
            <v>27505</v>
          </cell>
          <cell r="I127">
            <v>27505</v>
          </cell>
        </row>
        <row r="128">
          <cell r="B128" t="str">
            <v>1103</v>
          </cell>
          <cell r="C128">
            <v>7977</v>
          </cell>
          <cell r="D128">
            <v>1444</v>
          </cell>
          <cell r="E128">
            <v>377</v>
          </cell>
          <cell r="F128">
            <v>159</v>
          </cell>
          <cell r="G128">
            <v>1251</v>
          </cell>
          <cell r="H128">
            <v>11208</v>
          </cell>
          <cell r="I128">
            <v>11208</v>
          </cell>
        </row>
        <row r="129">
          <cell r="B129" t="str">
            <v>1104</v>
          </cell>
          <cell r="C129">
            <v>289</v>
          </cell>
          <cell r="D129">
            <v>160</v>
          </cell>
          <cell r="E129">
            <v>640</v>
          </cell>
          <cell r="F129">
            <v>481</v>
          </cell>
          <cell r="G129">
            <v>527</v>
          </cell>
          <cell r="H129">
            <v>2097</v>
          </cell>
          <cell r="I129">
            <v>2097</v>
          </cell>
        </row>
        <row r="130">
          <cell r="B130" t="str">
            <v>1105</v>
          </cell>
          <cell r="C130">
            <v>13712</v>
          </cell>
          <cell r="D130">
            <v>6256</v>
          </cell>
          <cell r="E130">
            <v>1781</v>
          </cell>
          <cell r="F130">
            <v>243</v>
          </cell>
          <cell r="G130">
            <v>3648</v>
          </cell>
          <cell r="H130">
            <v>25640</v>
          </cell>
          <cell r="I130">
            <v>25640</v>
          </cell>
        </row>
        <row r="131">
          <cell r="B131" t="str">
            <v>1201</v>
          </cell>
          <cell r="C131">
            <v>9650</v>
          </cell>
          <cell r="D131">
            <v>15567</v>
          </cell>
          <cell r="E131">
            <v>26556</v>
          </cell>
          <cell r="F131">
            <v>5542</v>
          </cell>
          <cell r="G131">
            <v>49172</v>
          </cell>
          <cell r="H131">
            <v>106487</v>
          </cell>
          <cell r="I131">
            <v>106487</v>
          </cell>
        </row>
        <row r="132">
          <cell r="B132" t="str">
            <v>1202</v>
          </cell>
          <cell r="C132">
            <v>869</v>
          </cell>
          <cell r="D132">
            <v>556</v>
          </cell>
          <cell r="E132">
            <v>470</v>
          </cell>
          <cell r="F132">
            <v>185</v>
          </cell>
          <cell r="G132">
            <v>9323</v>
          </cell>
          <cell r="H132">
            <v>11403</v>
          </cell>
          <cell r="I132">
            <v>11403</v>
          </cell>
        </row>
        <row r="133">
          <cell r="B133" t="str">
            <v>1203</v>
          </cell>
          <cell r="C133">
            <v>883</v>
          </cell>
          <cell r="D133">
            <v>1397</v>
          </cell>
          <cell r="E133">
            <v>2356</v>
          </cell>
          <cell r="F133">
            <v>1593</v>
          </cell>
          <cell r="G133">
            <v>19689</v>
          </cell>
          <cell r="H133">
            <v>25918</v>
          </cell>
          <cell r="I133">
            <v>25918</v>
          </cell>
        </row>
        <row r="134">
          <cell r="B134" t="str">
            <v>1204</v>
          </cell>
          <cell r="C134">
            <v>1094</v>
          </cell>
          <cell r="D134">
            <v>1102</v>
          </cell>
          <cell r="E134">
            <v>1327</v>
          </cell>
          <cell r="F134">
            <v>468</v>
          </cell>
          <cell r="G134">
            <v>13783</v>
          </cell>
          <cell r="H134">
            <v>17774</v>
          </cell>
          <cell r="I134">
            <v>17774</v>
          </cell>
        </row>
        <row r="135">
          <cell r="B135" t="str">
            <v>1205</v>
          </cell>
          <cell r="C135">
            <v>29</v>
          </cell>
          <cell r="D135">
            <v>63</v>
          </cell>
          <cell r="E135">
            <v>560</v>
          </cell>
          <cell r="F135">
            <v>45</v>
          </cell>
          <cell r="G135">
            <v>4899</v>
          </cell>
          <cell r="H135">
            <v>5596</v>
          </cell>
          <cell r="I135">
            <v>5596</v>
          </cell>
        </row>
        <row r="136">
          <cell r="B136" t="str">
            <v>1206</v>
          </cell>
          <cell r="C136">
            <v>574</v>
          </cell>
          <cell r="D136">
            <v>686</v>
          </cell>
          <cell r="E136">
            <v>1091</v>
          </cell>
          <cell r="F136">
            <v>530</v>
          </cell>
          <cell r="G136">
            <v>17553</v>
          </cell>
          <cell r="H136">
            <v>20434</v>
          </cell>
          <cell r="I136">
            <v>20434</v>
          </cell>
        </row>
        <row r="137">
          <cell r="B137" t="str">
            <v>1207</v>
          </cell>
          <cell r="C137">
            <v>878</v>
          </cell>
          <cell r="D137">
            <v>1007</v>
          </cell>
          <cell r="E137">
            <v>1807</v>
          </cell>
          <cell r="F137">
            <v>773</v>
          </cell>
          <cell r="G137">
            <v>13484</v>
          </cell>
          <cell r="H137">
            <v>17949</v>
          </cell>
          <cell r="I137">
            <v>17949</v>
          </cell>
        </row>
        <row r="138">
          <cell r="B138" t="str">
            <v>1208</v>
          </cell>
          <cell r="C138">
            <v>155</v>
          </cell>
          <cell r="D138">
            <v>188</v>
          </cell>
          <cell r="E138">
            <v>299</v>
          </cell>
          <cell r="F138">
            <v>32</v>
          </cell>
          <cell r="G138">
            <v>7601</v>
          </cell>
          <cell r="H138">
            <v>8275</v>
          </cell>
          <cell r="I138">
            <v>8275</v>
          </cell>
        </row>
        <row r="139">
          <cell r="B139" t="str">
            <v>1209</v>
          </cell>
          <cell r="C139">
            <v>605</v>
          </cell>
          <cell r="D139">
            <v>1109</v>
          </cell>
          <cell r="E139">
            <v>2670</v>
          </cell>
          <cell r="F139">
            <v>367</v>
          </cell>
          <cell r="G139">
            <v>4896</v>
          </cell>
          <cell r="H139">
            <v>9647</v>
          </cell>
          <cell r="I139">
            <v>9647</v>
          </cell>
        </row>
        <row r="140">
          <cell r="B140" t="str">
            <v>1301</v>
          </cell>
          <cell r="C140">
            <v>70586</v>
          </cell>
          <cell r="D140">
            <v>19086</v>
          </cell>
          <cell r="E140">
            <v>22809</v>
          </cell>
          <cell r="F140">
            <v>5782</v>
          </cell>
          <cell r="G140">
            <v>57187</v>
          </cell>
          <cell r="H140">
            <v>175450</v>
          </cell>
          <cell r="I140">
            <v>175450</v>
          </cell>
        </row>
        <row r="141">
          <cell r="B141" t="str">
            <v>1302</v>
          </cell>
          <cell r="C141">
            <v>8589</v>
          </cell>
          <cell r="D141">
            <v>4079</v>
          </cell>
          <cell r="E141">
            <v>3463</v>
          </cell>
          <cell r="F141">
            <v>845</v>
          </cell>
          <cell r="G141">
            <v>3901</v>
          </cell>
          <cell r="H141">
            <v>20877</v>
          </cell>
          <cell r="I141">
            <v>20877</v>
          </cell>
        </row>
        <row r="142">
          <cell r="B142" t="str">
            <v>1303</v>
          </cell>
          <cell r="C142">
            <v>289</v>
          </cell>
          <cell r="D142">
            <v>300</v>
          </cell>
          <cell r="E142">
            <v>522</v>
          </cell>
          <cell r="F142">
            <v>83</v>
          </cell>
          <cell r="G142">
            <v>1316</v>
          </cell>
          <cell r="H142">
            <v>2510</v>
          </cell>
          <cell r="I142">
            <v>2510</v>
          </cell>
        </row>
        <row r="143">
          <cell r="B143" t="str">
            <v>1304</v>
          </cell>
          <cell r="C143">
            <v>7811</v>
          </cell>
          <cell r="D143">
            <v>3610</v>
          </cell>
          <cell r="E143">
            <v>2500</v>
          </cell>
          <cell r="F143">
            <v>95</v>
          </cell>
          <cell r="G143">
            <v>2162</v>
          </cell>
          <cell r="H143">
            <v>16178</v>
          </cell>
          <cell r="I143">
            <v>16178</v>
          </cell>
        </row>
        <row r="144">
          <cell r="B144" t="str">
            <v>1305</v>
          </cell>
          <cell r="C144">
            <v>833</v>
          </cell>
          <cell r="D144">
            <v>208</v>
          </cell>
          <cell r="E144">
            <v>283</v>
          </cell>
          <cell r="F144">
            <v>11</v>
          </cell>
          <cell r="G144">
            <v>2100</v>
          </cell>
          <cell r="H144">
            <v>3435</v>
          </cell>
          <cell r="I144">
            <v>3435</v>
          </cell>
        </row>
        <row r="145">
          <cell r="B145" t="str">
            <v>1306</v>
          </cell>
          <cell r="C145">
            <v>4592</v>
          </cell>
          <cell r="D145">
            <v>1033</v>
          </cell>
          <cell r="E145">
            <v>644</v>
          </cell>
          <cell r="F145">
            <v>68</v>
          </cell>
          <cell r="G145">
            <v>8313</v>
          </cell>
          <cell r="H145">
            <v>14650</v>
          </cell>
          <cell r="I145">
            <v>14650</v>
          </cell>
        </row>
        <row r="146">
          <cell r="B146" t="str">
            <v>1307</v>
          </cell>
          <cell r="C146">
            <v>7204</v>
          </cell>
          <cell r="D146">
            <v>6033</v>
          </cell>
          <cell r="E146">
            <v>3280</v>
          </cell>
          <cell r="F146">
            <v>62</v>
          </cell>
          <cell r="G146">
            <v>1665</v>
          </cell>
          <cell r="H146">
            <v>18244</v>
          </cell>
          <cell r="I146">
            <v>18244</v>
          </cell>
        </row>
        <row r="147">
          <cell r="B147" t="str">
            <v>1308</v>
          </cell>
          <cell r="C147">
            <v>476</v>
          </cell>
          <cell r="D147">
            <v>558</v>
          </cell>
          <cell r="E147">
            <v>1523</v>
          </cell>
          <cell r="F147">
            <v>287</v>
          </cell>
          <cell r="G147">
            <v>8479</v>
          </cell>
          <cell r="H147">
            <v>11323</v>
          </cell>
          <cell r="I147">
            <v>11323</v>
          </cell>
        </row>
        <row r="148">
          <cell r="B148" t="str">
            <v>1309</v>
          </cell>
          <cell r="C148">
            <v>2170</v>
          </cell>
          <cell r="D148">
            <v>1673</v>
          </cell>
          <cell r="E148">
            <v>1373</v>
          </cell>
          <cell r="F148">
            <v>234</v>
          </cell>
          <cell r="G148">
            <v>12267</v>
          </cell>
          <cell r="H148">
            <v>17717</v>
          </cell>
          <cell r="I148">
            <v>17717</v>
          </cell>
        </row>
        <row r="149">
          <cell r="B149" t="str">
            <v>1310</v>
          </cell>
          <cell r="C149">
            <v>1587</v>
          </cell>
          <cell r="D149">
            <v>1094</v>
          </cell>
          <cell r="E149">
            <v>897</v>
          </cell>
          <cell r="F149">
            <v>30</v>
          </cell>
          <cell r="G149">
            <v>3347</v>
          </cell>
          <cell r="H149">
            <v>6955</v>
          </cell>
          <cell r="I149">
            <v>6955</v>
          </cell>
        </row>
        <row r="150">
          <cell r="B150" t="str">
            <v>1311</v>
          </cell>
          <cell r="C150">
            <v>294</v>
          </cell>
          <cell r="D150">
            <v>255</v>
          </cell>
          <cell r="E150">
            <v>176</v>
          </cell>
          <cell r="F150">
            <v>9</v>
          </cell>
          <cell r="G150">
            <v>1675</v>
          </cell>
          <cell r="H150">
            <v>2409</v>
          </cell>
          <cell r="I150">
            <v>2409</v>
          </cell>
        </row>
        <row r="151">
          <cell r="B151" t="str">
            <v>1312</v>
          </cell>
          <cell r="C151">
            <v>5398</v>
          </cell>
          <cell r="D151">
            <v>3762</v>
          </cell>
          <cell r="E151">
            <v>988</v>
          </cell>
          <cell r="F151">
            <v>70</v>
          </cell>
          <cell r="G151">
            <v>1305</v>
          </cell>
          <cell r="H151">
            <v>11523</v>
          </cell>
          <cell r="I151">
            <v>11523</v>
          </cell>
        </row>
        <row r="152">
          <cell r="B152" t="str">
            <v>1401</v>
          </cell>
          <cell r="C152">
            <v>21428</v>
          </cell>
          <cell r="D152">
            <v>32671</v>
          </cell>
          <cell r="E152">
            <v>20461</v>
          </cell>
          <cell r="F152">
            <v>5421</v>
          </cell>
          <cell r="G152">
            <v>86772</v>
          </cell>
          <cell r="H152">
            <v>166753</v>
          </cell>
          <cell r="I152">
            <v>166753</v>
          </cell>
        </row>
        <row r="153">
          <cell r="B153" t="str">
            <v>1402</v>
          </cell>
          <cell r="C153">
            <v>2761</v>
          </cell>
          <cell r="D153">
            <v>6208</v>
          </cell>
          <cell r="E153">
            <v>2134</v>
          </cell>
          <cell r="F153">
            <v>147</v>
          </cell>
          <cell r="G153">
            <v>5237</v>
          </cell>
          <cell r="H153">
            <v>16487</v>
          </cell>
          <cell r="I153">
            <v>16487</v>
          </cell>
        </row>
        <row r="154">
          <cell r="B154" t="str">
            <v>1403</v>
          </cell>
          <cell r="C154">
            <v>12126</v>
          </cell>
          <cell r="D154">
            <v>17150</v>
          </cell>
          <cell r="E154">
            <v>11917</v>
          </cell>
          <cell r="F154">
            <v>336</v>
          </cell>
          <cell r="G154">
            <v>5317</v>
          </cell>
          <cell r="H154">
            <v>46846</v>
          </cell>
          <cell r="I154">
            <v>46846</v>
          </cell>
        </row>
        <row r="155">
          <cell r="B155" t="str">
            <v>1501</v>
          </cell>
          <cell r="C155">
            <v>54288</v>
          </cell>
          <cell r="D155">
            <v>70442</v>
          </cell>
          <cell r="E155">
            <v>102606</v>
          </cell>
          <cell r="F155">
            <v>42908</v>
          </cell>
          <cell r="G155">
            <v>1569460</v>
          </cell>
          <cell r="H155">
            <v>1839704</v>
          </cell>
          <cell r="I155">
            <v>1839704</v>
          </cell>
        </row>
        <row r="156">
          <cell r="B156" t="str">
            <v>1502</v>
          </cell>
          <cell r="C156">
            <v>2337</v>
          </cell>
          <cell r="D156">
            <v>4704</v>
          </cell>
          <cell r="E156">
            <v>6973</v>
          </cell>
          <cell r="F156">
            <v>2623</v>
          </cell>
          <cell r="G156">
            <v>13359</v>
          </cell>
          <cell r="H156">
            <v>29996</v>
          </cell>
          <cell r="I156">
            <v>29996</v>
          </cell>
        </row>
        <row r="157">
          <cell r="B157" t="str">
            <v>1503</v>
          </cell>
          <cell r="C157">
            <v>7</v>
          </cell>
          <cell r="D157">
            <v>62</v>
          </cell>
          <cell r="E157">
            <v>252</v>
          </cell>
          <cell r="F157">
            <v>30</v>
          </cell>
          <cell r="G157">
            <v>1080</v>
          </cell>
          <cell r="H157">
            <v>1431</v>
          </cell>
          <cell r="I157">
            <v>1431</v>
          </cell>
        </row>
        <row r="158">
          <cell r="B158" t="str">
            <v>1504</v>
          </cell>
          <cell r="C158">
            <v>102</v>
          </cell>
          <cell r="D158">
            <v>53</v>
          </cell>
          <cell r="E158">
            <v>165</v>
          </cell>
          <cell r="F158">
            <v>24</v>
          </cell>
          <cell r="G158">
            <v>2177</v>
          </cell>
          <cell r="H158">
            <v>2521</v>
          </cell>
          <cell r="I158">
            <v>2521</v>
          </cell>
        </row>
        <row r="159">
          <cell r="B159" t="str">
            <v>1505</v>
          </cell>
          <cell r="C159">
            <v>7920</v>
          </cell>
          <cell r="D159">
            <v>2457</v>
          </cell>
          <cell r="E159">
            <v>5636</v>
          </cell>
          <cell r="F159">
            <v>2398</v>
          </cell>
          <cell r="G159">
            <v>20568</v>
          </cell>
          <cell r="H159">
            <v>38979</v>
          </cell>
          <cell r="I159">
            <v>38979</v>
          </cell>
        </row>
        <row r="160">
          <cell r="B160" t="str">
            <v>1506</v>
          </cell>
          <cell r="C160">
            <v>1954</v>
          </cell>
          <cell r="D160">
            <v>3693</v>
          </cell>
          <cell r="E160">
            <v>5312</v>
          </cell>
          <cell r="F160">
            <v>2296</v>
          </cell>
          <cell r="G160">
            <v>19380</v>
          </cell>
          <cell r="H160">
            <v>32635</v>
          </cell>
          <cell r="I160">
            <v>32635</v>
          </cell>
        </row>
        <row r="161">
          <cell r="B161" t="str">
            <v>1507</v>
          </cell>
          <cell r="C161">
            <v>1552</v>
          </cell>
          <cell r="D161">
            <v>1444</v>
          </cell>
          <cell r="E161">
            <v>1728</v>
          </cell>
          <cell r="F161">
            <v>386</v>
          </cell>
          <cell r="G161">
            <v>5694</v>
          </cell>
          <cell r="H161">
            <v>10804</v>
          </cell>
          <cell r="I161">
            <v>10804</v>
          </cell>
        </row>
        <row r="162">
          <cell r="B162" t="str">
            <v>1508</v>
          </cell>
          <cell r="C162">
            <v>12932</v>
          </cell>
          <cell r="D162">
            <v>11405</v>
          </cell>
          <cell r="E162">
            <v>7814</v>
          </cell>
          <cell r="F162">
            <v>2102</v>
          </cell>
          <cell r="G162">
            <v>11058</v>
          </cell>
          <cell r="H162">
            <v>45311</v>
          </cell>
          <cell r="I162">
            <v>45311</v>
          </cell>
        </row>
        <row r="163">
          <cell r="B163" t="str">
            <v>1509</v>
          </cell>
          <cell r="C163">
            <v>26</v>
          </cell>
          <cell r="D163">
            <v>78</v>
          </cell>
          <cell r="E163">
            <v>354</v>
          </cell>
          <cell r="F163">
            <v>57</v>
          </cell>
          <cell r="G163">
            <v>3390</v>
          </cell>
          <cell r="H163">
            <v>3905</v>
          </cell>
          <cell r="I163">
            <v>3905</v>
          </cell>
        </row>
        <row r="164">
          <cell r="B164" t="str">
            <v>1510</v>
          </cell>
          <cell r="C164">
            <v>327</v>
          </cell>
          <cell r="D164">
            <v>165</v>
          </cell>
          <cell r="E164">
            <v>350</v>
          </cell>
          <cell r="F164">
            <v>68</v>
          </cell>
          <cell r="G164">
            <v>3397</v>
          </cell>
          <cell r="H164">
            <v>4307</v>
          </cell>
          <cell r="I164">
            <v>4307</v>
          </cell>
        </row>
        <row r="165">
          <cell r="B165" t="str">
            <v>1601</v>
          </cell>
          <cell r="C165">
            <v>26674</v>
          </cell>
          <cell r="D165">
            <v>17572</v>
          </cell>
          <cell r="E165">
            <v>5454</v>
          </cell>
          <cell r="F165">
            <v>1041</v>
          </cell>
          <cell r="G165">
            <v>14078</v>
          </cell>
          <cell r="H165">
            <v>64819</v>
          </cell>
          <cell r="I165">
            <v>64819</v>
          </cell>
        </row>
        <row r="166">
          <cell r="B166" t="str">
            <v>1602</v>
          </cell>
          <cell r="C166">
            <v>1333</v>
          </cell>
          <cell r="D166">
            <v>1089</v>
          </cell>
          <cell r="E166">
            <v>700</v>
          </cell>
          <cell r="F166">
            <v>238</v>
          </cell>
          <cell r="G166">
            <v>7534</v>
          </cell>
          <cell r="H166">
            <v>10894</v>
          </cell>
          <cell r="I166">
            <v>10894</v>
          </cell>
        </row>
        <row r="167">
          <cell r="B167" t="str">
            <v>1603</v>
          </cell>
          <cell r="C167">
            <v>1288</v>
          </cell>
          <cell r="D167">
            <v>470</v>
          </cell>
          <cell r="E167">
            <v>237</v>
          </cell>
          <cell r="F167">
            <v>7</v>
          </cell>
          <cell r="G167">
            <v>968</v>
          </cell>
          <cell r="H167">
            <v>2970</v>
          </cell>
          <cell r="I167">
            <v>2970</v>
          </cell>
        </row>
        <row r="168">
          <cell r="B168" t="str">
            <v>1604</v>
          </cell>
          <cell r="C168">
            <v>946</v>
          </cell>
          <cell r="D168">
            <v>110</v>
          </cell>
          <cell r="E168">
            <v>12</v>
          </cell>
          <cell r="F168">
            <v>4</v>
          </cell>
          <cell r="G168">
            <v>334</v>
          </cell>
          <cell r="H168">
            <v>1406</v>
          </cell>
          <cell r="I168">
            <v>1406</v>
          </cell>
        </row>
        <row r="169">
          <cell r="B169" t="str">
            <v>1605</v>
          </cell>
          <cell r="C169">
            <v>1602</v>
          </cell>
          <cell r="D169">
            <v>160</v>
          </cell>
          <cell r="E169">
            <v>26</v>
          </cell>
          <cell r="F169">
            <v>2</v>
          </cell>
          <cell r="G169">
            <v>196</v>
          </cell>
          <cell r="H169">
            <v>1986</v>
          </cell>
          <cell r="I169">
            <v>1986</v>
          </cell>
        </row>
        <row r="170">
          <cell r="B170" t="str">
            <v>1606</v>
          </cell>
          <cell r="C170">
            <v>1774</v>
          </cell>
          <cell r="D170">
            <v>296</v>
          </cell>
          <cell r="E170">
            <v>146</v>
          </cell>
          <cell r="F170">
            <v>19</v>
          </cell>
          <cell r="G170">
            <v>943</v>
          </cell>
          <cell r="H170">
            <v>3178</v>
          </cell>
          <cell r="I170">
            <v>3178</v>
          </cell>
        </row>
        <row r="171">
          <cell r="B171" t="str">
            <v>1607</v>
          </cell>
          <cell r="C171">
            <v>242</v>
          </cell>
          <cell r="D171">
            <v>85</v>
          </cell>
          <cell r="E171">
            <v>25</v>
          </cell>
          <cell r="F171">
            <v>4</v>
          </cell>
          <cell r="G171">
            <v>884</v>
          </cell>
          <cell r="H171">
            <v>1240</v>
          </cell>
          <cell r="I171">
            <v>1240</v>
          </cell>
        </row>
        <row r="172">
          <cell r="B172" t="str">
            <v>1608</v>
          </cell>
          <cell r="C172">
            <v>14</v>
          </cell>
          <cell r="D172">
            <v>0</v>
          </cell>
          <cell r="E172">
            <v>0</v>
          </cell>
          <cell r="F172">
            <v>0</v>
          </cell>
          <cell r="G172">
            <v>11</v>
          </cell>
          <cell r="H172">
            <v>25</v>
          </cell>
          <cell r="I172">
            <v>25</v>
          </cell>
        </row>
        <row r="173">
          <cell r="B173" t="str">
            <v>1701</v>
          </cell>
          <cell r="C173">
            <v>1336</v>
          </cell>
          <cell r="D173">
            <v>581</v>
          </cell>
          <cell r="E173">
            <v>400</v>
          </cell>
          <cell r="F173">
            <v>225</v>
          </cell>
          <cell r="G173">
            <v>20973</v>
          </cell>
          <cell r="H173">
            <v>23515</v>
          </cell>
          <cell r="I173">
            <v>23515</v>
          </cell>
        </row>
        <row r="174">
          <cell r="B174" t="str">
            <v>1702</v>
          </cell>
          <cell r="C174">
            <v>439</v>
          </cell>
          <cell r="D174">
            <v>219</v>
          </cell>
          <cell r="E174">
            <v>366</v>
          </cell>
          <cell r="F174">
            <v>16</v>
          </cell>
          <cell r="G174">
            <v>777</v>
          </cell>
          <cell r="H174">
            <v>1817</v>
          </cell>
          <cell r="I174">
            <v>1818</v>
          </cell>
        </row>
        <row r="175">
          <cell r="B175" t="str">
            <v>1703</v>
          </cell>
          <cell r="C175">
            <v>753</v>
          </cell>
          <cell r="D175">
            <v>171</v>
          </cell>
          <cell r="E175">
            <v>35</v>
          </cell>
          <cell r="F175">
            <v>3</v>
          </cell>
          <cell r="G175">
            <v>589</v>
          </cell>
          <cell r="H175">
            <v>1551</v>
          </cell>
          <cell r="I175">
            <v>1551</v>
          </cell>
        </row>
        <row r="176">
          <cell r="B176" t="str">
            <v>1801</v>
          </cell>
          <cell r="C176">
            <v>779</v>
          </cell>
          <cell r="D176">
            <v>647</v>
          </cell>
          <cell r="E176">
            <v>2134</v>
          </cell>
          <cell r="F176">
            <v>1534</v>
          </cell>
          <cell r="G176">
            <v>18436</v>
          </cell>
          <cell r="H176">
            <v>23530</v>
          </cell>
          <cell r="I176">
            <v>23530</v>
          </cell>
        </row>
        <row r="177">
          <cell r="B177" t="str">
            <v>1802</v>
          </cell>
          <cell r="C177">
            <v>50</v>
          </cell>
          <cell r="D177">
            <v>153</v>
          </cell>
          <cell r="E177">
            <v>275</v>
          </cell>
          <cell r="F177">
            <v>32</v>
          </cell>
          <cell r="G177">
            <v>1435</v>
          </cell>
          <cell r="H177">
            <v>1945</v>
          </cell>
          <cell r="I177">
            <v>1945</v>
          </cell>
        </row>
        <row r="178">
          <cell r="B178" t="str">
            <v>1803</v>
          </cell>
          <cell r="C178">
            <v>2574</v>
          </cell>
          <cell r="D178">
            <v>4941</v>
          </cell>
          <cell r="E178">
            <v>1294</v>
          </cell>
          <cell r="F178">
            <v>125</v>
          </cell>
          <cell r="G178">
            <v>10014</v>
          </cell>
          <cell r="H178">
            <v>18948</v>
          </cell>
          <cell r="I178">
            <v>18948</v>
          </cell>
        </row>
        <row r="179">
          <cell r="B179" t="str">
            <v>1901</v>
          </cell>
          <cell r="C179">
            <v>2819</v>
          </cell>
          <cell r="D179">
            <v>869</v>
          </cell>
          <cell r="E179">
            <v>934</v>
          </cell>
          <cell r="F179">
            <v>123</v>
          </cell>
          <cell r="G179">
            <v>8763</v>
          </cell>
          <cell r="H179">
            <v>13508</v>
          </cell>
          <cell r="I179">
            <v>13508</v>
          </cell>
        </row>
        <row r="180">
          <cell r="B180" t="str">
            <v>1902</v>
          </cell>
          <cell r="C180">
            <v>1352</v>
          </cell>
          <cell r="D180">
            <v>763</v>
          </cell>
          <cell r="E180">
            <v>364</v>
          </cell>
          <cell r="F180">
            <v>51</v>
          </cell>
          <cell r="G180">
            <v>2523</v>
          </cell>
          <cell r="H180">
            <v>5053</v>
          </cell>
          <cell r="I180">
            <v>5053</v>
          </cell>
        </row>
        <row r="181">
          <cell r="B181" t="str">
            <v>1903</v>
          </cell>
          <cell r="C181">
            <v>226</v>
          </cell>
          <cell r="D181">
            <v>650</v>
          </cell>
          <cell r="E181">
            <v>1193</v>
          </cell>
          <cell r="F181">
            <v>525</v>
          </cell>
          <cell r="G181">
            <v>8576</v>
          </cell>
          <cell r="H181">
            <v>11170</v>
          </cell>
          <cell r="I181">
            <v>11170</v>
          </cell>
        </row>
        <row r="182">
          <cell r="B182" t="str">
            <v>2001</v>
          </cell>
          <cell r="C182">
            <v>14562</v>
          </cell>
          <cell r="D182">
            <v>11945</v>
          </cell>
          <cell r="E182">
            <v>42079</v>
          </cell>
          <cell r="F182">
            <v>12921</v>
          </cell>
          <cell r="G182">
            <v>38608</v>
          </cell>
          <cell r="H182">
            <v>120115</v>
          </cell>
          <cell r="I182">
            <v>120115</v>
          </cell>
        </row>
        <row r="183">
          <cell r="B183" t="str">
            <v>2002</v>
          </cell>
          <cell r="C183">
            <v>1691</v>
          </cell>
          <cell r="D183">
            <v>1135</v>
          </cell>
          <cell r="E183">
            <v>1668</v>
          </cell>
          <cell r="F183">
            <v>177</v>
          </cell>
          <cell r="G183">
            <v>9663</v>
          </cell>
          <cell r="H183">
            <v>14334</v>
          </cell>
          <cell r="I183">
            <v>14334</v>
          </cell>
        </row>
        <row r="184">
          <cell r="B184" t="str">
            <v>2003</v>
          </cell>
          <cell r="C184">
            <v>2451</v>
          </cell>
          <cell r="D184">
            <v>2419</v>
          </cell>
          <cell r="E184">
            <v>1955</v>
          </cell>
          <cell r="F184">
            <v>102</v>
          </cell>
          <cell r="G184">
            <v>10440</v>
          </cell>
          <cell r="H184">
            <v>17367</v>
          </cell>
          <cell r="I184">
            <v>17367</v>
          </cell>
        </row>
        <row r="185">
          <cell r="B185" t="str">
            <v>2004</v>
          </cell>
          <cell r="C185">
            <v>5878</v>
          </cell>
          <cell r="D185">
            <v>6258</v>
          </cell>
          <cell r="E185">
            <v>7295</v>
          </cell>
          <cell r="F185">
            <v>970</v>
          </cell>
          <cell r="G185">
            <v>7689</v>
          </cell>
          <cell r="H185">
            <v>28090</v>
          </cell>
          <cell r="I185">
            <v>28090</v>
          </cell>
        </row>
        <row r="186">
          <cell r="B186" t="str">
            <v>2005</v>
          </cell>
          <cell r="C186">
            <v>9658</v>
          </cell>
          <cell r="D186">
            <v>4275</v>
          </cell>
          <cell r="E186">
            <v>1667</v>
          </cell>
          <cell r="F186">
            <v>84</v>
          </cell>
          <cell r="G186">
            <v>2877</v>
          </cell>
          <cell r="H186">
            <v>18561</v>
          </cell>
          <cell r="I186">
            <v>18561</v>
          </cell>
        </row>
        <row r="187">
          <cell r="B187" t="str">
            <v>2006</v>
          </cell>
          <cell r="C187">
            <v>11302</v>
          </cell>
          <cell r="D187">
            <v>14991</v>
          </cell>
          <cell r="E187">
            <v>4559</v>
          </cell>
          <cell r="F187">
            <v>517</v>
          </cell>
          <cell r="G187">
            <v>5643</v>
          </cell>
          <cell r="H187">
            <v>37012</v>
          </cell>
          <cell r="I187">
            <v>37012</v>
          </cell>
        </row>
        <row r="188">
          <cell r="B188" t="str">
            <v>2007</v>
          </cell>
          <cell r="C188">
            <v>1368</v>
          </cell>
          <cell r="D188">
            <v>2141</v>
          </cell>
          <cell r="E188">
            <v>1817</v>
          </cell>
          <cell r="F188">
            <v>133</v>
          </cell>
          <cell r="G188">
            <v>3080</v>
          </cell>
          <cell r="H188">
            <v>8539</v>
          </cell>
          <cell r="I188">
            <v>8539</v>
          </cell>
        </row>
        <row r="189">
          <cell r="B189" t="str">
            <v>2008</v>
          </cell>
          <cell r="C189">
            <v>2825</v>
          </cell>
          <cell r="D189">
            <v>748</v>
          </cell>
          <cell r="E189">
            <v>269</v>
          </cell>
          <cell r="F189">
            <v>9</v>
          </cell>
          <cell r="G189">
            <v>272</v>
          </cell>
          <cell r="H189">
            <v>4123</v>
          </cell>
          <cell r="I189">
            <v>4123</v>
          </cell>
        </row>
        <row r="190">
          <cell r="B190" t="str">
            <v>2101</v>
          </cell>
          <cell r="C190">
            <v>10444</v>
          </cell>
          <cell r="D190">
            <v>10043</v>
          </cell>
          <cell r="E190">
            <v>4182</v>
          </cell>
          <cell r="F190">
            <v>1001</v>
          </cell>
          <cell r="G190">
            <v>11590</v>
          </cell>
          <cell r="H190">
            <v>37260</v>
          </cell>
          <cell r="I190">
            <v>37260</v>
          </cell>
        </row>
        <row r="191">
          <cell r="B191" t="str">
            <v>2102</v>
          </cell>
          <cell r="C191">
            <v>2837</v>
          </cell>
          <cell r="D191">
            <v>1053</v>
          </cell>
          <cell r="E191">
            <v>4660</v>
          </cell>
          <cell r="F191">
            <v>331</v>
          </cell>
          <cell r="G191">
            <v>4869</v>
          </cell>
          <cell r="H191">
            <v>13750</v>
          </cell>
          <cell r="I191">
            <v>13750</v>
          </cell>
        </row>
        <row r="192">
          <cell r="B192" t="str">
            <v>2103</v>
          </cell>
          <cell r="C192">
            <v>669</v>
          </cell>
          <cell r="D192">
            <v>1112</v>
          </cell>
          <cell r="E192">
            <v>1348</v>
          </cell>
          <cell r="F192">
            <v>308</v>
          </cell>
          <cell r="G192">
            <v>5399</v>
          </cell>
          <cell r="H192">
            <v>8836</v>
          </cell>
          <cell r="I192">
            <v>8836</v>
          </cell>
        </row>
        <row r="193">
          <cell r="B193" t="str">
            <v>2104</v>
          </cell>
          <cell r="C193">
            <v>4485</v>
          </cell>
          <cell r="D193">
            <v>1001</v>
          </cell>
          <cell r="E193">
            <v>1323</v>
          </cell>
          <cell r="F193">
            <v>134</v>
          </cell>
          <cell r="G193">
            <v>7984</v>
          </cell>
          <cell r="H193">
            <v>14927</v>
          </cell>
          <cell r="I193">
            <v>14927</v>
          </cell>
        </row>
        <row r="194">
          <cell r="B194" t="str">
            <v>2105</v>
          </cell>
          <cell r="C194">
            <v>1154</v>
          </cell>
          <cell r="D194">
            <v>2451</v>
          </cell>
          <cell r="E194">
            <v>1521</v>
          </cell>
          <cell r="F194">
            <v>80</v>
          </cell>
          <cell r="G194">
            <v>2097</v>
          </cell>
          <cell r="H194">
            <v>7303</v>
          </cell>
          <cell r="I194">
            <v>7303</v>
          </cell>
        </row>
        <row r="195">
          <cell r="B195" t="str">
            <v>2106</v>
          </cell>
          <cell r="C195">
            <v>3584</v>
          </cell>
          <cell r="D195">
            <v>899</v>
          </cell>
          <cell r="E195">
            <v>670</v>
          </cell>
          <cell r="F195">
            <v>258</v>
          </cell>
          <cell r="G195">
            <v>4473</v>
          </cell>
          <cell r="H195">
            <v>9884</v>
          </cell>
          <cell r="I195">
            <v>9884</v>
          </cell>
        </row>
        <row r="196">
          <cell r="B196" t="str">
            <v>2107</v>
          </cell>
          <cell r="C196">
            <v>882</v>
          </cell>
          <cell r="D196">
            <v>1388</v>
          </cell>
          <cell r="E196">
            <v>915</v>
          </cell>
          <cell r="F196">
            <v>154</v>
          </cell>
          <cell r="G196">
            <v>2355</v>
          </cell>
          <cell r="H196">
            <v>5694</v>
          </cell>
          <cell r="I196">
            <v>5694</v>
          </cell>
        </row>
        <row r="197">
          <cell r="B197" t="str">
            <v>2108</v>
          </cell>
          <cell r="C197">
            <v>2039</v>
          </cell>
          <cell r="D197">
            <v>3434</v>
          </cell>
          <cell r="E197">
            <v>1710</v>
          </cell>
          <cell r="F197">
            <v>129</v>
          </cell>
          <cell r="G197">
            <v>4887</v>
          </cell>
          <cell r="H197">
            <v>12199</v>
          </cell>
          <cell r="I197">
            <v>12199</v>
          </cell>
        </row>
        <row r="198">
          <cell r="B198" t="str">
            <v>2109</v>
          </cell>
          <cell r="C198">
            <v>1086</v>
          </cell>
          <cell r="D198">
            <v>483</v>
          </cell>
          <cell r="E198">
            <v>1293</v>
          </cell>
          <cell r="F198">
            <v>279</v>
          </cell>
          <cell r="G198">
            <v>3232</v>
          </cell>
          <cell r="H198">
            <v>6373</v>
          </cell>
          <cell r="I198">
            <v>6373</v>
          </cell>
        </row>
        <row r="199">
          <cell r="B199" t="str">
            <v>2110</v>
          </cell>
          <cell r="C199">
            <v>2231</v>
          </cell>
          <cell r="D199">
            <v>296</v>
          </cell>
          <cell r="E199">
            <v>368</v>
          </cell>
          <cell r="F199">
            <v>77</v>
          </cell>
          <cell r="G199">
            <v>1003</v>
          </cell>
          <cell r="H199">
            <v>3975</v>
          </cell>
          <cell r="I199">
            <v>3975</v>
          </cell>
        </row>
        <row r="200">
          <cell r="B200" t="str">
            <v>2111</v>
          </cell>
          <cell r="C200">
            <v>20348</v>
          </cell>
          <cell r="D200">
            <v>14535</v>
          </cell>
          <cell r="E200">
            <v>3740</v>
          </cell>
          <cell r="F200">
            <v>184</v>
          </cell>
          <cell r="G200">
            <v>2262</v>
          </cell>
          <cell r="H200">
            <v>41069</v>
          </cell>
          <cell r="I200">
            <v>41069</v>
          </cell>
        </row>
        <row r="201">
          <cell r="B201" t="str">
            <v>2112</v>
          </cell>
          <cell r="C201">
            <v>328</v>
          </cell>
          <cell r="D201">
            <v>562</v>
          </cell>
          <cell r="E201">
            <v>417</v>
          </cell>
          <cell r="F201">
            <v>257</v>
          </cell>
          <cell r="G201">
            <v>4546</v>
          </cell>
          <cell r="H201">
            <v>6110</v>
          </cell>
          <cell r="I201">
            <v>6110</v>
          </cell>
        </row>
        <row r="202">
          <cell r="B202" t="str">
            <v>2113</v>
          </cell>
          <cell r="C202">
            <v>1897</v>
          </cell>
          <cell r="D202">
            <v>1567</v>
          </cell>
          <cell r="E202">
            <v>1622</v>
          </cell>
          <cell r="F202">
            <v>287</v>
          </cell>
          <cell r="G202">
            <v>3411</v>
          </cell>
          <cell r="H202">
            <v>8784</v>
          </cell>
          <cell r="I202">
            <v>8784</v>
          </cell>
        </row>
        <row r="203">
          <cell r="B203" t="str">
            <v>2201</v>
          </cell>
          <cell r="C203">
            <v>290</v>
          </cell>
          <cell r="D203">
            <v>669</v>
          </cell>
          <cell r="E203">
            <v>685</v>
          </cell>
          <cell r="F203">
            <v>793</v>
          </cell>
          <cell r="G203">
            <v>22323</v>
          </cell>
          <cell r="H203">
            <v>24760</v>
          </cell>
          <cell r="I203">
            <v>24760</v>
          </cell>
        </row>
        <row r="204">
          <cell r="B204" t="str">
            <v>2202</v>
          </cell>
          <cell r="C204">
            <v>1263</v>
          </cell>
          <cell r="D204">
            <v>1507</v>
          </cell>
          <cell r="E204">
            <v>386</v>
          </cell>
          <cell r="F204">
            <v>6</v>
          </cell>
          <cell r="G204">
            <v>1434</v>
          </cell>
          <cell r="H204">
            <v>4596</v>
          </cell>
          <cell r="I204">
            <v>4596</v>
          </cell>
        </row>
        <row r="205">
          <cell r="B205" t="str">
            <v>2203</v>
          </cell>
          <cell r="C205">
            <v>780</v>
          </cell>
          <cell r="D205">
            <v>648</v>
          </cell>
          <cell r="E205">
            <v>494</v>
          </cell>
          <cell r="F205">
            <v>144</v>
          </cell>
          <cell r="G205">
            <v>3804</v>
          </cell>
          <cell r="H205">
            <v>5870</v>
          </cell>
          <cell r="I205">
            <v>5870</v>
          </cell>
        </row>
        <row r="206">
          <cell r="B206" t="str">
            <v>2204</v>
          </cell>
          <cell r="C206">
            <v>121</v>
          </cell>
          <cell r="D206">
            <v>391</v>
          </cell>
          <cell r="E206">
            <v>254</v>
          </cell>
          <cell r="F206">
            <v>244</v>
          </cell>
          <cell r="G206">
            <v>4105</v>
          </cell>
          <cell r="H206">
            <v>5115</v>
          </cell>
          <cell r="I206">
            <v>5115</v>
          </cell>
        </row>
        <row r="207">
          <cell r="B207" t="str">
            <v>2205</v>
          </cell>
          <cell r="C207">
            <v>886</v>
          </cell>
          <cell r="D207">
            <v>831</v>
          </cell>
          <cell r="E207">
            <v>436</v>
          </cell>
          <cell r="F207">
            <v>189</v>
          </cell>
          <cell r="G207">
            <v>11412</v>
          </cell>
          <cell r="H207">
            <v>13754</v>
          </cell>
          <cell r="I207">
            <v>13754</v>
          </cell>
        </row>
        <row r="208">
          <cell r="B208" t="str">
            <v>2206</v>
          </cell>
          <cell r="C208">
            <v>3557</v>
          </cell>
          <cell r="D208">
            <v>3771</v>
          </cell>
          <cell r="E208">
            <v>820</v>
          </cell>
          <cell r="F208">
            <v>166</v>
          </cell>
          <cell r="G208">
            <v>2735</v>
          </cell>
          <cell r="H208">
            <v>11049</v>
          </cell>
          <cell r="I208">
            <v>11049</v>
          </cell>
        </row>
        <row r="209">
          <cell r="B209" t="str">
            <v>2207</v>
          </cell>
          <cell r="C209">
            <v>1319</v>
          </cell>
          <cell r="D209">
            <v>647</v>
          </cell>
          <cell r="E209">
            <v>447</v>
          </cell>
          <cell r="F209">
            <v>34</v>
          </cell>
          <cell r="G209">
            <v>2912</v>
          </cell>
          <cell r="H209">
            <v>5359</v>
          </cell>
          <cell r="I209">
            <v>5359</v>
          </cell>
        </row>
        <row r="210">
          <cell r="B210" t="str">
            <v>2208</v>
          </cell>
          <cell r="C210">
            <v>507</v>
          </cell>
          <cell r="D210">
            <v>680</v>
          </cell>
          <cell r="E210">
            <v>2717</v>
          </cell>
          <cell r="F210">
            <v>1207</v>
          </cell>
          <cell r="G210">
            <v>19115</v>
          </cell>
          <cell r="H210">
            <v>24226</v>
          </cell>
          <cell r="I210">
            <v>24226</v>
          </cell>
        </row>
        <row r="211">
          <cell r="B211" t="str">
            <v>2209</v>
          </cell>
          <cell r="C211">
            <v>2285</v>
          </cell>
          <cell r="D211">
            <v>7799</v>
          </cell>
          <cell r="E211">
            <v>13237</v>
          </cell>
          <cell r="F211">
            <v>4233</v>
          </cell>
          <cell r="G211">
            <v>12539</v>
          </cell>
          <cell r="H211">
            <v>40093</v>
          </cell>
          <cell r="I211">
            <v>40093</v>
          </cell>
        </row>
        <row r="212">
          <cell r="B212" t="str">
            <v>2210</v>
          </cell>
          <cell r="C212">
            <v>460</v>
          </cell>
          <cell r="D212">
            <v>1185</v>
          </cell>
          <cell r="E212">
            <v>1423</v>
          </cell>
          <cell r="F212">
            <v>163</v>
          </cell>
          <cell r="G212">
            <v>6548</v>
          </cell>
          <cell r="H212">
            <v>9779</v>
          </cell>
          <cell r="I212">
            <v>9779</v>
          </cell>
        </row>
        <row r="213">
          <cell r="B213" t="str">
            <v>2301</v>
          </cell>
          <cell r="C213">
            <v>1776</v>
          </cell>
          <cell r="D213">
            <v>9012</v>
          </cell>
          <cell r="E213">
            <v>28060</v>
          </cell>
          <cell r="F213">
            <v>7033</v>
          </cell>
          <cell r="G213">
            <v>30885</v>
          </cell>
          <cell r="H213">
            <v>76766</v>
          </cell>
          <cell r="I213">
            <v>76766</v>
          </cell>
        </row>
        <row r="214">
          <cell r="B214" t="str">
            <v>2302</v>
          </cell>
          <cell r="C214">
            <v>11</v>
          </cell>
          <cell r="D214">
            <v>79</v>
          </cell>
          <cell r="E214">
            <v>58</v>
          </cell>
          <cell r="F214">
            <v>17</v>
          </cell>
          <cell r="G214">
            <v>872</v>
          </cell>
          <cell r="H214">
            <v>1037</v>
          </cell>
          <cell r="I214">
            <v>1037</v>
          </cell>
        </row>
        <row r="215">
          <cell r="B215" t="str">
            <v>2303</v>
          </cell>
          <cell r="C215">
            <v>164</v>
          </cell>
          <cell r="D215">
            <v>184</v>
          </cell>
          <cell r="E215">
            <v>264</v>
          </cell>
          <cell r="F215">
            <v>27</v>
          </cell>
          <cell r="G215">
            <v>1521</v>
          </cell>
          <cell r="H215">
            <v>2160</v>
          </cell>
          <cell r="I215">
            <v>2160</v>
          </cell>
        </row>
        <row r="216">
          <cell r="B216" t="str">
            <v>2304</v>
          </cell>
          <cell r="C216">
            <v>411</v>
          </cell>
          <cell r="D216">
            <v>91</v>
          </cell>
          <cell r="E216">
            <v>362</v>
          </cell>
          <cell r="F216">
            <v>49</v>
          </cell>
          <cell r="G216">
            <v>431</v>
          </cell>
          <cell r="H216">
            <v>1344</v>
          </cell>
          <cell r="I216">
            <v>1344</v>
          </cell>
        </row>
        <row r="217">
          <cell r="B217" t="str">
            <v>2401</v>
          </cell>
          <cell r="C217">
            <v>5436</v>
          </cell>
          <cell r="D217">
            <v>6200</v>
          </cell>
          <cell r="E217">
            <v>4142</v>
          </cell>
          <cell r="F217">
            <v>745</v>
          </cell>
          <cell r="G217">
            <v>7982</v>
          </cell>
          <cell r="H217">
            <v>24505</v>
          </cell>
          <cell r="I217">
            <v>24505</v>
          </cell>
        </row>
        <row r="218">
          <cell r="B218" t="str">
            <v>2402</v>
          </cell>
          <cell r="C218">
            <v>250</v>
          </cell>
          <cell r="D218">
            <v>104</v>
          </cell>
          <cell r="E218">
            <v>48</v>
          </cell>
          <cell r="F218">
            <v>1</v>
          </cell>
          <cell r="G218">
            <v>168</v>
          </cell>
          <cell r="H218">
            <v>571</v>
          </cell>
          <cell r="I218">
            <v>571</v>
          </cell>
        </row>
        <row r="219">
          <cell r="B219" t="str">
            <v>2403</v>
          </cell>
          <cell r="C219">
            <v>2121</v>
          </cell>
          <cell r="D219">
            <v>1084</v>
          </cell>
          <cell r="E219">
            <v>1016</v>
          </cell>
          <cell r="F219">
            <v>103</v>
          </cell>
          <cell r="G219">
            <v>1793</v>
          </cell>
          <cell r="H219">
            <v>6117</v>
          </cell>
          <cell r="I219">
            <v>6117</v>
          </cell>
        </row>
        <row r="220">
          <cell r="B220" t="str">
            <v>2501</v>
          </cell>
          <cell r="C220">
            <v>2193</v>
          </cell>
          <cell r="D220">
            <v>4173</v>
          </cell>
          <cell r="E220">
            <v>13657</v>
          </cell>
          <cell r="F220">
            <v>7561</v>
          </cell>
          <cell r="G220">
            <v>26769</v>
          </cell>
          <cell r="H220">
            <v>54353</v>
          </cell>
          <cell r="I220">
            <v>54353</v>
          </cell>
        </row>
        <row r="221">
          <cell r="B221" t="str">
            <v>2502</v>
          </cell>
          <cell r="C221">
            <v>595</v>
          </cell>
          <cell r="D221">
            <v>456</v>
          </cell>
          <cell r="E221">
            <v>240</v>
          </cell>
          <cell r="F221">
            <v>63</v>
          </cell>
          <cell r="G221">
            <v>3122</v>
          </cell>
          <cell r="H221">
            <v>4476</v>
          </cell>
          <cell r="I221">
            <v>4476</v>
          </cell>
        </row>
        <row r="222">
          <cell r="B222" t="str">
            <v>2503</v>
          </cell>
          <cell r="C222">
            <v>2307</v>
          </cell>
          <cell r="D222">
            <v>1189</v>
          </cell>
          <cell r="E222">
            <v>571</v>
          </cell>
          <cell r="F222">
            <v>33</v>
          </cell>
          <cell r="G222">
            <v>3805</v>
          </cell>
          <cell r="H222">
            <v>7905</v>
          </cell>
          <cell r="I222">
            <v>7905</v>
          </cell>
        </row>
        <row r="223">
          <cell r="B223" t="str">
            <v>2504</v>
          </cell>
          <cell r="C223">
            <v>0</v>
          </cell>
          <cell r="D223">
            <v>1</v>
          </cell>
          <cell r="E223">
            <v>2</v>
          </cell>
          <cell r="F223">
            <v>0</v>
          </cell>
          <cell r="G223">
            <v>24</v>
          </cell>
          <cell r="H223">
            <v>27</v>
          </cell>
          <cell r="I223">
            <v>27</v>
          </cell>
        </row>
        <row r="224">
          <cell r="B224" t="str">
            <v>Código</v>
          </cell>
          <cell r="C224" t="str">
            <v>1 a 3 horas</v>
          </cell>
          <cell r="D224" t="str">
            <v>4 a 7 horas</v>
          </cell>
          <cell r="E224" t="str">
            <v>8 a 14 horas</v>
          </cell>
          <cell r="F224" t="str">
            <v>15 a 23 horas</v>
          </cell>
          <cell r="G224" t="str">
            <v>24 horas</v>
          </cell>
          <cell r="H224" t="str">
            <v>Total</v>
          </cell>
          <cell r="I224" t="str">
            <v>COUNTER</v>
          </cell>
        </row>
        <row r="225">
          <cell r="B225" t="str">
            <v>010101</v>
          </cell>
          <cell r="C225">
            <v>34</v>
          </cell>
          <cell r="D225">
            <v>8</v>
          </cell>
          <cell r="E225">
            <v>51</v>
          </cell>
          <cell r="F225">
            <v>47</v>
          </cell>
          <cell r="G225">
            <v>6152</v>
          </cell>
          <cell r="H225">
            <v>6292</v>
          </cell>
          <cell r="I225">
            <v>6292</v>
          </cell>
        </row>
        <row r="226">
          <cell r="B226" t="str">
            <v>010102</v>
          </cell>
          <cell r="C226">
            <v>0</v>
          </cell>
          <cell r="D226">
            <v>0</v>
          </cell>
          <cell r="E226">
            <v>3</v>
          </cell>
          <cell r="F226">
            <v>2</v>
          </cell>
          <cell r="G226">
            <v>79</v>
          </cell>
          <cell r="H226">
            <v>84</v>
          </cell>
          <cell r="I226">
            <v>84</v>
          </cell>
        </row>
        <row r="227">
          <cell r="B227" t="str">
            <v>010103</v>
          </cell>
          <cell r="C227">
            <v>0</v>
          </cell>
          <cell r="D227">
            <v>0</v>
          </cell>
          <cell r="E227">
            <v>4</v>
          </cell>
          <cell r="F227">
            <v>4</v>
          </cell>
          <cell r="G227">
            <v>186</v>
          </cell>
          <cell r="H227">
            <v>194</v>
          </cell>
          <cell r="I227">
            <v>194</v>
          </cell>
        </row>
        <row r="228">
          <cell r="B228" t="str">
            <v>010104</v>
          </cell>
          <cell r="C228">
            <v>0</v>
          </cell>
          <cell r="D228">
            <v>0</v>
          </cell>
          <cell r="E228">
            <v>4</v>
          </cell>
          <cell r="F228">
            <v>2</v>
          </cell>
          <cell r="G228">
            <v>179</v>
          </cell>
          <cell r="H228">
            <v>185</v>
          </cell>
          <cell r="I228">
            <v>185</v>
          </cell>
        </row>
        <row r="229">
          <cell r="B229" t="str">
            <v>010105</v>
          </cell>
          <cell r="C229">
            <v>0</v>
          </cell>
          <cell r="D229">
            <v>0</v>
          </cell>
          <cell r="E229">
            <v>0</v>
          </cell>
          <cell r="F229">
            <v>1</v>
          </cell>
          <cell r="G229">
            <v>154</v>
          </cell>
          <cell r="H229">
            <v>155</v>
          </cell>
          <cell r="I229">
            <v>155</v>
          </cell>
        </row>
        <row r="230">
          <cell r="B230" t="str">
            <v>010106</v>
          </cell>
          <cell r="C230">
            <v>0</v>
          </cell>
          <cell r="D230">
            <v>0</v>
          </cell>
          <cell r="E230">
            <v>1</v>
          </cell>
          <cell r="F230">
            <v>11</v>
          </cell>
          <cell r="G230">
            <v>356</v>
          </cell>
          <cell r="H230">
            <v>368</v>
          </cell>
          <cell r="I230">
            <v>368</v>
          </cell>
        </row>
        <row r="231">
          <cell r="B231" t="str">
            <v>010107</v>
          </cell>
          <cell r="C231">
            <v>0</v>
          </cell>
          <cell r="D231">
            <v>0</v>
          </cell>
          <cell r="E231">
            <v>0</v>
          </cell>
          <cell r="F231">
            <v>1</v>
          </cell>
          <cell r="G231">
            <v>139</v>
          </cell>
          <cell r="H231">
            <v>140</v>
          </cell>
          <cell r="I231">
            <v>140</v>
          </cell>
        </row>
        <row r="232">
          <cell r="B232" t="str">
            <v>010108</v>
          </cell>
          <cell r="C232">
            <v>0</v>
          </cell>
          <cell r="D232">
            <v>1</v>
          </cell>
          <cell r="E232">
            <v>0</v>
          </cell>
          <cell r="F232">
            <v>3</v>
          </cell>
          <cell r="G232">
            <v>17</v>
          </cell>
          <cell r="H232">
            <v>21</v>
          </cell>
          <cell r="I232">
            <v>21</v>
          </cell>
        </row>
        <row r="233">
          <cell r="B233" t="str">
            <v>010109</v>
          </cell>
          <cell r="C233">
            <v>12</v>
          </cell>
          <cell r="D233">
            <v>11</v>
          </cell>
          <cell r="E233">
            <v>24</v>
          </cell>
          <cell r="F233">
            <v>4</v>
          </cell>
          <cell r="G233">
            <v>909</v>
          </cell>
          <cell r="H233">
            <v>960</v>
          </cell>
          <cell r="I233">
            <v>960</v>
          </cell>
        </row>
        <row r="234">
          <cell r="B234" t="str">
            <v>010110</v>
          </cell>
          <cell r="C234">
            <v>0</v>
          </cell>
          <cell r="D234">
            <v>3</v>
          </cell>
          <cell r="E234">
            <v>9</v>
          </cell>
          <cell r="F234">
            <v>0</v>
          </cell>
          <cell r="G234">
            <v>755</v>
          </cell>
          <cell r="H234">
            <v>767</v>
          </cell>
          <cell r="I234">
            <v>767</v>
          </cell>
        </row>
        <row r="235">
          <cell r="B235" t="str">
            <v>010111</v>
          </cell>
          <cell r="C235">
            <v>0</v>
          </cell>
          <cell r="D235">
            <v>1</v>
          </cell>
          <cell r="E235">
            <v>0</v>
          </cell>
          <cell r="F235">
            <v>0</v>
          </cell>
          <cell r="G235">
            <v>229</v>
          </cell>
          <cell r="H235">
            <v>230</v>
          </cell>
          <cell r="I235">
            <v>230</v>
          </cell>
        </row>
        <row r="236">
          <cell r="B236" t="str">
            <v>010112</v>
          </cell>
          <cell r="C236">
            <v>0</v>
          </cell>
          <cell r="D236">
            <v>2</v>
          </cell>
          <cell r="E236">
            <v>15</v>
          </cell>
          <cell r="F236">
            <v>1</v>
          </cell>
          <cell r="G236">
            <v>224</v>
          </cell>
          <cell r="H236">
            <v>242</v>
          </cell>
          <cell r="I236">
            <v>242</v>
          </cell>
        </row>
        <row r="237">
          <cell r="B237" t="str">
            <v>010113</v>
          </cell>
          <cell r="C237">
            <v>5</v>
          </cell>
          <cell r="D237">
            <v>5</v>
          </cell>
          <cell r="E237">
            <v>20</v>
          </cell>
          <cell r="F237">
            <v>0</v>
          </cell>
          <cell r="G237">
            <v>304</v>
          </cell>
          <cell r="H237">
            <v>334</v>
          </cell>
          <cell r="I237">
            <v>334</v>
          </cell>
        </row>
        <row r="238">
          <cell r="B238" t="str">
            <v>010114</v>
          </cell>
          <cell r="C238">
            <v>1</v>
          </cell>
          <cell r="D238">
            <v>3</v>
          </cell>
          <cell r="E238">
            <v>1</v>
          </cell>
          <cell r="F238">
            <v>0</v>
          </cell>
          <cell r="G238">
            <v>593</v>
          </cell>
          <cell r="H238">
            <v>598</v>
          </cell>
          <cell r="I238">
            <v>598</v>
          </cell>
        </row>
        <row r="239">
          <cell r="B239" t="str">
            <v>010115</v>
          </cell>
          <cell r="C239">
            <v>0</v>
          </cell>
          <cell r="D239">
            <v>1</v>
          </cell>
          <cell r="E239">
            <v>1</v>
          </cell>
          <cell r="F239">
            <v>4</v>
          </cell>
          <cell r="G239">
            <v>94</v>
          </cell>
          <cell r="H239">
            <v>100</v>
          </cell>
          <cell r="I239">
            <v>100</v>
          </cell>
        </row>
        <row r="240">
          <cell r="B240" t="str">
            <v>010116</v>
          </cell>
          <cell r="C240">
            <v>0</v>
          </cell>
          <cell r="D240">
            <v>0</v>
          </cell>
          <cell r="E240">
            <v>1</v>
          </cell>
          <cell r="F240">
            <v>1</v>
          </cell>
          <cell r="G240">
            <v>103</v>
          </cell>
          <cell r="H240">
            <v>105</v>
          </cell>
          <cell r="I240">
            <v>105</v>
          </cell>
        </row>
        <row r="241">
          <cell r="B241" t="str">
            <v>010117</v>
          </cell>
          <cell r="C241">
            <v>1</v>
          </cell>
          <cell r="D241">
            <v>3</v>
          </cell>
          <cell r="E241">
            <v>2</v>
          </cell>
          <cell r="F241">
            <v>0</v>
          </cell>
          <cell r="G241">
            <v>30</v>
          </cell>
          <cell r="H241">
            <v>36</v>
          </cell>
          <cell r="I241">
            <v>36</v>
          </cell>
        </row>
        <row r="242">
          <cell r="B242" t="str">
            <v>010118</v>
          </cell>
          <cell r="C242">
            <v>0</v>
          </cell>
          <cell r="D242">
            <v>0</v>
          </cell>
          <cell r="E242">
            <v>0</v>
          </cell>
          <cell r="F242">
            <v>0</v>
          </cell>
          <cell r="G242">
            <v>57</v>
          </cell>
          <cell r="H242">
            <v>57</v>
          </cell>
          <cell r="I242">
            <v>57</v>
          </cell>
        </row>
        <row r="243">
          <cell r="B243" t="str">
            <v>010119</v>
          </cell>
          <cell r="C243">
            <v>0</v>
          </cell>
          <cell r="D243">
            <v>0</v>
          </cell>
          <cell r="E243">
            <v>2</v>
          </cell>
          <cell r="F243">
            <v>1</v>
          </cell>
          <cell r="G243">
            <v>139</v>
          </cell>
          <cell r="H243">
            <v>142</v>
          </cell>
          <cell r="I243">
            <v>142</v>
          </cell>
        </row>
        <row r="244">
          <cell r="B244" t="str">
            <v>010120</v>
          </cell>
          <cell r="C244">
            <v>2</v>
          </cell>
          <cell r="D244">
            <v>0</v>
          </cell>
          <cell r="E244">
            <v>5</v>
          </cell>
          <cell r="F244">
            <v>1</v>
          </cell>
          <cell r="G244">
            <v>324</v>
          </cell>
          <cell r="H244">
            <v>332</v>
          </cell>
          <cell r="I244">
            <v>332</v>
          </cell>
        </row>
        <row r="245">
          <cell r="B245" t="str">
            <v>010121</v>
          </cell>
          <cell r="C245">
            <v>0</v>
          </cell>
          <cell r="D245">
            <v>0</v>
          </cell>
          <cell r="E245">
            <v>0</v>
          </cell>
          <cell r="F245">
            <v>0</v>
          </cell>
          <cell r="G245">
            <v>72</v>
          </cell>
          <cell r="H245">
            <v>72</v>
          </cell>
          <cell r="I245">
            <v>72</v>
          </cell>
        </row>
        <row r="246">
          <cell r="B246" t="str">
            <v>010201</v>
          </cell>
          <cell r="C246">
            <v>2717</v>
          </cell>
          <cell r="D246">
            <v>626</v>
          </cell>
          <cell r="E246">
            <v>304</v>
          </cell>
          <cell r="F246">
            <v>17</v>
          </cell>
          <cell r="G246">
            <v>729</v>
          </cell>
          <cell r="H246">
            <v>4393</v>
          </cell>
          <cell r="I246">
            <v>4393</v>
          </cell>
        </row>
        <row r="247">
          <cell r="B247" t="str">
            <v>010202</v>
          </cell>
          <cell r="C247">
            <v>57</v>
          </cell>
          <cell r="D247">
            <v>51</v>
          </cell>
          <cell r="E247">
            <v>83</v>
          </cell>
          <cell r="F247">
            <v>8</v>
          </cell>
          <cell r="G247">
            <v>1650</v>
          </cell>
          <cell r="H247">
            <v>1849</v>
          </cell>
          <cell r="I247">
            <v>1849</v>
          </cell>
        </row>
        <row r="248">
          <cell r="B248" t="str">
            <v>010203</v>
          </cell>
          <cell r="C248">
            <v>186</v>
          </cell>
          <cell r="D248">
            <v>232</v>
          </cell>
          <cell r="E248">
            <v>77</v>
          </cell>
          <cell r="F248">
            <v>19</v>
          </cell>
          <cell r="G248">
            <v>241</v>
          </cell>
          <cell r="H248">
            <v>755</v>
          </cell>
          <cell r="I248">
            <v>755</v>
          </cell>
        </row>
        <row r="249">
          <cell r="B249" t="str">
            <v>010204</v>
          </cell>
          <cell r="C249">
            <v>2</v>
          </cell>
          <cell r="D249">
            <v>28</v>
          </cell>
          <cell r="E249">
            <v>33</v>
          </cell>
          <cell r="F249">
            <v>1</v>
          </cell>
          <cell r="G249">
            <v>283</v>
          </cell>
          <cell r="H249">
            <v>347</v>
          </cell>
          <cell r="I249">
            <v>347</v>
          </cell>
        </row>
        <row r="250">
          <cell r="B250" t="str">
            <v>010205</v>
          </cell>
          <cell r="C250">
            <v>144</v>
          </cell>
          <cell r="D250">
            <v>64</v>
          </cell>
          <cell r="E250">
            <v>144</v>
          </cell>
          <cell r="F250">
            <v>25</v>
          </cell>
          <cell r="G250">
            <v>1444</v>
          </cell>
          <cell r="H250">
            <v>1821</v>
          </cell>
          <cell r="I250">
            <v>1821</v>
          </cell>
        </row>
        <row r="251">
          <cell r="B251" t="str">
            <v>010206</v>
          </cell>
          <cell r="C251">
            <v>6</v>
          </cell>
          <cell r="D251">
            <v>8</v>
          </cell>
          <cell r="E251">
            <v>26</v>
          </cell>
          <cell r="F251">
            <v>4</v>
          </cell>
          <cell r="G251">
            <v>1537</v>
          </cell>
          <cell r="H251">
            <v>1581</v>
          </cell>
          <cell r="I251">
            <v>1581</v>
          </cell>
        </row>
        <row r="252">
          <cell r="B252" t="str">
            <v>010301</v>
          </cell>
          <cell r="C252">
            <v>0</v>
          </cell>
          <cell r="D252">
            <v>1</v>
          </cell>
          <cell r="E252">
            <v>0</v>
          </cell>
          <cell r="F252">
            <v>3</v>
          </cell>
          <cell r="G252">
            <v>341</v>
          </cell>
          <cell r="H252">
            <v>345</v>
          </cell>
          <cell r="I252">
            <v>345</v>
          </cell>
        </row>
        <row r="253">
          <cell r="B253" t="str">
            <v>010302</v>
          </cell>
          <cell r="C253">
            <v>0</v>
          </cell>
          <cell r="D253">
            <v>0</v>
          </cell>
          <cell r="E253">
            <v>0</v>
          </cell>
          <cell r="F253">
            <v>0</v>
          </cell>
          <cell r="G253">
            <v>83</v>
          </cell>
          <cell r="H253">
            <v>83</v>
          </cell>
          <cell r="I253">
            <v>83</v>
          </cell>
        </row>
        <row r="254">
          <cell r="B254" t="str">
            <v>010303</v>
          </cell>
          <cell r="C254">
            <v>0</v>
          </cell>
          <cell r="D254">
            <v>0</v>
          </cell>
          <cell r="E254">
            <v>0</v>
          </cell>
          <cell r="F254">
            <v>0</v>
          </cell>
          <cell r="G254">
            <v>81</v>
          </cell>
          <cell r="H254">
            <v>81</v>
          </cell>
          <cell r="I254">
            <v>81</v>
          </cell>
        </row>
        <row r="255">
          <cell r="B255" t="str">
            <v>010304</v>
          </cell>
          <cell r="C255">
            <v>3</v>
          </cell>
          <cell r="D255">
            <v>3</v>
          </cell>
          <cell r="E255">
            <v>7</v>
          </cell>
          <cell r="F255">
            <v>17</v>
          </cell>
          <cell r="G255">
            <v>151</v>
          </cell>
          <cell r="H255">
            <v>181</v>
          </cell>
          <cell r="I255">
            <v>181</v>
          </cell>
        </row>
        <row r="256">
          <cell r="B256" t="str">
            <v>010305</v>
          </cell>
          <cell r="C256">
            <v>1</v>
          </cell>
          <cell r="D256">
            <v>3</v>
          </cell>
          <cell r="E256">
            <v>0</v>
          </cell>
          <cell r="F256">
            <v>3</v>
          </cell>
          <cell r="G256">
            <v>184</v>
          </cell>
          <cell r="H256">
            <v>191</v>
          </cell>
          <cell r="I256">
            <v>191</v>
          </cell>
        </row>
        <row r="257">
          <cell r="B257" t="str">
            <v>010306</v>
          </cell>
          <cell r="C257">
            <v>3</v>
          </cell>
          <cell r="D257">
            <v>11</v>
          </cell>
          <cell r="E257">
            <v>11</v>
          </cell>
          <cell r="F257">
            <v>14</v>
          </cell>
          <cell r="G257">
            <v>1223</v>
          </cell>
          <cell r="H257">
            <v>1262</v>
          </cell>
          <cell r="I257">
            <v>1262</v>
          </cell>
        </row>
        <row r="258">
          <cell r="B258" t="str">
            <v>010307</v>
          </cell>
          <cell r="C258">
            <v>15</v>
          </cell>
          <cell r="D258">
            <v>10</v>
          </cell>
          <cell r="E258">
            <v>9</v>
          </cell>
          <cell r="F258">
            <v>23</v>
          </cell>
          <cell r="G258">
            <v>1668</v>
          </cell>
          <cell r="H258">
            <v>1725</v>
          </cell>
          <cell r="I258">
            <v>1725</v>
          </cell>
        </row>
        <row r="259">
          <cell r="B259" t="str">
            <v>010308</v>
          </cell>
          <cell r="C259">
            <v>3</v>
          </cell>
          <cell r="D259">
            <v>3</v>
          </cell>
          <cell r="E259">
            <v>13</v>
          </cell>
          <cell r="F259">
            <v>0</v>
          </cell>
          <cell r="G259">
            <v>43</v>
          </cell>
          <cell r="H259">
            <v>62</v>
          </cell>
          <cell r="I259">
            <v>62</v>
          </cell>
        </row>
        <row r="260">
          <cell r="B260" t="str">
            <v>010309</v>
          </cell>
          <cell r="C260">
            <v>1</v>
          </cell>
          <cell r="D260">
            <v>1</v>
          </cell>
          <cell r="E260">
            <v>5</v>
          </cell>
          <cell r="F260">
            <v>0</v>
          </cell>
          <cell r="G260">
            <v>113</v>
          </cell>
          <cell r="H260">
            <v>120</v>
          </cell>
          <cell r="I260">
            <v>120</v>
          </cell>
        </row>
        <row r="261">
          <cell r="B261" t="str">
            <v>010310</v>
          </cell>
          <cell r="C261">
            <v>4</v>
          </cell>
          <cell r="D261">
            <v>0</v>
          </cell>
          <cell r="E261">
            <v>4</v>
          </cell>
          <cell r="F261">
            <v>2</v>
          </cell>
          <cell r="G261">
            <v>327</v>
          </cell>
          <cell r="H261">
            <v>337</v>
          </cell>
          <cell r="I261">
            <v>337</v>
          </cell>
        </row>
        <row r="262">
          <cell r="B262" t="str">
            <v>010311</v>
          </cell>
          <cell r="C262">
            <v>0</v>
          </cell>
          <cell r="D262">
            <v>0</v>
          </cell>
          <cell r="E262">
            <v>1</v>
          </cell>
          <cell r="F262">
            <v>2</v>
          </cell>
          <cell r="G262">
            <v>231</v>
          </cell>
          <cell r="H262">
            <v>234</v>
          </cell>
          <cell r="I262">
            <v>234</v>
          </cell>
        </row>
        <row r="263">
          <cell r="B263" t="str">
            <v>010312</v>
          </cell>
          <cell r="C263">
            <v>13</v>
          </cell>
          <cell r="D263">
            <v>32</v>
          </cell>
          <cell r="E263">
            <v>105</v>
          </cell>
          <cell r="F263">
            <v>3</v>
          </cell>
          <cell r="G263">
            <v>961</v>
          </cell>
          <cell r="H263">
            <v>1114</v>
          </cell>
          <cell r="I263">
            <v>1114</v>
          </cell>
        </row>
        <row r="264">
          <cell r="B264" t="str">
            <v>010401</v>
          </cell>
          <cell r="C264">
            <v>41</v>
          </cell>
          <cell r="D264">
            <v>75</v>
          </cell>
          <cell r="E264">
            <v>133</v>
          </cell>
          <cell r="F264">
            <v>19</v>
          </cell>
          <cell r="G264">
            <v>930</v>
          </cell>
          <cell r="H264">
            <v>1198</v>
          </cell>
          <cell r="I264">
            <v>1198</v>
          </cell>
        </row>
        <row r="265">
          <cell r="B265" t="str">
            <v>010402</v>
          </cell>
          <cell r="C265">
            <v>13</v>
          </cell>
          <cell r="D265">
            <v>124</v>
          </cell>
          <cell r="E265">
            <v>6</v>
          </cell>
          <cell r="F265">
            <v>0</v>
          </cell>
          <cell r="G265">
            <v>310</v>
          </cell>
          <cell r="H265">
            <v>453</v>
          </cell>
          <cell r="I265">
            <v>453</v>
          </cell>
        </row>
        <row r="266">
          <cell r="B266" t="str">
            <v>010403</v>
          </cell>
          <cell r="C266">
            <v>1</v>
          </cell>
          <cell r="D266">
            <v>2</v>
          </cell>
          <cell r="E266">
            <v>10</v>
          </cell>
          <cell r="F266">
            <v>1</v>
          </cell>
          <cell r="G266">
            <v>691</v>
          </cell>
          <cell r="H266">
            <v>705</v>
          </cell>
          <cell r="I266">
            <v>705</v>
          </cell>
        </row>
        <row r="267">
          <cell r="B267" t="str">
            <v>010501</v>
          </cell>
          <cell r="C267">
            <v>9</v>
          </cell>
          <cell r="D267">
            <v>0</v>
          </cell>
          <cell r="E267">
            <v>6</v>
          </cell>
          <cell r="F267">
            <v>2</v>
          </cell>
          <cell r="G267">
            <v>624</v>
          </cell>
          <cell r="H267">
            <v>641</v>
          </cell>
          <cell r="I267">
            <v>641</v>
          </cell>
        </row>
        <row r="268">
          <cell r="B268" t="str">
            <v>010502</v>
          </cell>
          <cell r="C268">
            <v>66</v>
          </cell>
          <cell r="D268">
            <v>73</v>
          </cell>
          <cell r="E268">
            <v>139</v>
          </cell>
          <cell r="F268">
            <v>60</v>
          </cell>
          <cell r="G268">
            <v>881</v>
          </cell>
          <cell r="H268">
            <v>1219</v>
          </cell>
          <cell r="I268">
            <v>1219</v>
          </cell>
        </row>
        <row r="269">
          <cell r="B269" t="str">
            <v>010503</v>
          </cell>
          <cell r="C269">
            <v>0</v>
          </cell>
          <cell r="D269">
            <v>1</v>
          </cell>
          <cell r="E269">
            <v>43</v>
          </cell>
          <cell r="F269">
            <v>6</v>
          </cell>
          <cell r="G269">
            <v>121</v>
          </cell>
          <cell r="H269">
            <v>171</v>
          </cell>
          <cell r="I269">
            <v>171</v>
          </cell>
        </row>
        <row r="270">
          <cell r="B270" t="str">
            <v>010504</v>
          </cell>
          <cell r="C270">
            <v>1</v>
          </cell>
          <cell r="D270">
            <v>19</v>
          </cell>
          <cell r="E270">
            <v>26</v>
          </cell>
          <cell r="F270">
            <v>12</v>
          </cell>
          <cell r="G270">
            <v>519</v>
          </cell>
          <cell r="H270">
            <v>577</v>
          </cell>
          <cell r="I270">
            <v>577</v>
          </cell>
        </row>
        <row r="271">
          <cell r="B271" t="str">
            <v>010505</v>
          </cell>
          <cell r="C271">
            <v>176</v>
          </cell>
          <cell r="D271">
            <v>78</v>
          </cell>
          <cell r="E271">
            <v>20</v>
          </cell>
          <cell r="F271">
            <v>0</v>
          </cell>
          <cell r="G271">
            <v>143</v>
          </cell>
          <cell r="H271">
            <v>417</v>
          </cell>
          <cell r="I271">
            <v>417</v>
          </cell>
        </row>
        <row r="272">
          <cell r="B272" t="str">
            <v>010506</v>
          </cell>
          <cell r="C272">
            <v>1</v>
          </cell>
          <cell r="D272">
            <v>0</v>
          </cell>
          <cell r="E272">
            <v>0</v>
          </cell>
          <cell r="F272">
            <v>0</v>
          </cell>
          <cell r="G272">
            <v>147</v>
          </cell>
          <cell r="H272">
            <v>148</v>
          </cell>
          <cell r="I272">
            <v>148</v>
          </cell>
        </row>
        <row r="273">
          <cell r="B273" t="str">
            <v>010507</v>
          </cell>
          <cell r="C273">
            <v>0</v>
          </cell>
          <cell r="D273">
            <v>2</v>
          </cell>
          <cell r="E273">
            <v>13</v>
          </cell>
          <cell r="F273">
            <v>2</v>
          </cell>
          <cell r="G273">
            <v>88</v>
          </cell>
          <cell r="H273">
            <v>105</v>
          </cell>
          <cell r="I273">
            <v>105</v>
          </cell>
        </row>
        <row r="274">
          <cell r="B274" t="str">
            <v>010508</v>
          </cell>
          <cell r="C274">
            <v>0</v>
          </cell>
          <cell r="D274">
            <v>0</v>
          </cell>
          <cell r="E274">
            <v>4</v>
          </cell>
          <cell r="F274">
            <v>0</v>
          </cell>
          <cell r="G274">
            <v>229</v>
          </cell>
          <cell r="H274">
            <v>233</v>
          </cell>
          <cell r="I274">
            <v>233</v>
          </cell>
        </row>
        <row r="275">
          <cell r="B275" t="str">
            <v>010509</v>
          </cell>
          <cell r="C275">
            <v>6</v>
          </cell>
          <cell r="D275">
            <v>0</v>
          </cell>
          <cell r="E275">
            <v>48</v>
          </cell>
          <cell r="F275">
            <v>1</v>
          </cell>
          <cell r="G275">
            <v>815</v>
          </cell>
          <cell r="H275">
            <v>870</v>
          </cell>
          <cell r="I275">
            <v>870</v>
          </cell>
        </row>
        <row r="276">
          <cell r="B276" t="str">
            <v>010510</v>
          </cell>
          <cell r="C276">
            <v>3</v>
          </cell>
          <cell r="D276">
            <v>1</v>
          </cell>
          <cell r="E276">
            <v>1</v>
          </cell>
          <cell r="F276">
            <v>0</v>
          </cell>
          <cell r="G276">
            <v>80</v>
          </cell>
          <cell r="H276">
            <v>85</v>
          </cell>
          <cell r="I276">
            <v>85</v>
          </cell>
        </row>
        <row r="277">
          <cell r="B277" t="str">
            <v>010511</v>
          </cell>
          <cell r="C277">
            <v>0</v>
          </cell>
          <cell r="D277">
            <v>1</v>
          </cell>
          <cell r="E277">
            <v>0</v>
          </cell>
          <cell r="F277">
            <v>2</v>
          </cell>
          <cell r="G277">
            <v>203</v>
          </cell>
          <cell r="H277">
            <v>206</v>
          </cell>
          <cell r="I277">
            <v>206</v>
          </cell>
        </row>
        <row r="278">
          <cell r="B278" t="str">
            <v>010512</v>
          </cell>
          <cell r="C278">
            <v>8</v>
          </cell>
          <cell r="D278">
            <v>24</v>
          </cell>
          <cell r="E278">
            <v>21</v>
          </cell>
          <cell r="F278">
            <v>16</v>
          </cell>
          <cell r="G278">
            <v>744</v>
          </cell>
          <cell r="H278">
            <v>813</v>
          </cell>
          <cell r="I278">
            <v>813</v>
          </cell>
        </row>
        <row r="279">
          <cell r="B279" t="str">
            <v>010513</v>
          </cell>
          <cell r="C279">
            <v>2</v>
          </cell>
          <cell r="D279">
            <v>4</v>
          </cell>
          <cell r="E279">
            <v>5</v>
          </cell>
          <cell r="F279">
            <v>3</v>
          </cell>
          <cell r="G279">
            <v>654</v>
          </cell>
          <cell r="H279">
            <v>668</v>
          </cell>
          <cell r="I279">
            <v>668</v>
          </cell>
        </row>
        <row r="280">
          <cell r="B280" t="str">
            <v>010514</v>
          </cell>
          <cell r="C280">
            <v>4</v>
          </cell>
          <cell r="D280">
            <v>8</v>
          </cell>
          <cell r="E280">
            <v>27</v>
          </cell>
          <cell r="F280">
            <v>75</v>
          </cell>
          <cell r="G280">
            <v>739</v>
          </cell>
          <cell r="H280">
            <v>853</v>
          </cell>
          <cell r="I280">
            <v>853</v>
          </cell>
        </row>
        <row r="281">
          <cell r="B281" t="str">
            <v>010515</v>
          </cell>
          <cell r="C281">
            <v>0</v>
          </cell>
          <cell r="D281">
            <v>1</v>
          </cell>
          <cell r="E281">
            <v>66</v>
          </cell>
          <cell r="F281">
            <v>5</v>
          </cell>
          <cell r="G281">
            <v>208</v>
          </cell>
          <cell r="H281">
            <v>280</v>
          </cell>
          <cell r="I281">
            <v>280</v>
          </cell>
        </row>
        <row r="282">
          <cell r="B282" t="str">
            <v>010516</v>
          </cell>
          <cell r="C282">
            <v>0</v>
          </cell>
          <cell r="D282">
            <v>0</v>
          </cell>
          <cell r="E282">
            <v>1</v>
          </cell>
          <cell r="F282">
            <v>0</v>
          </cell>
          <cell r="G282">
            <v>144</v>
          </cell>
          <cell r="H282">
            <v>145</v>
          </cell>
          <cell r="I282">
            <v>145</v>
          </cell>
        </row>
        <row r="283">
          <cell r="B283" t="str">
            <v>010517</v>
          </cell>
          <cell r="C283">
            <v>2</v>
          </cell>
          <cell r="D283">
            <v>3</v>
          </cell>
          <cell r="E283">
            <v>1</v>
          </cell>
          <cell r="F283">
            <v>0</v>
          </cell>
          <cell r="G283">
            <v>192</v>
          </cell>
          <cell r="H283">
            <v>198</v>
          </cell>
          <cell r="I283">
            <v>198</v>
          </cell>
        </row>
        <row r="284">
          <cell r="B284" t="str">
            <v>010518</v>
          </cell>
          <cell r="C284">
            <v>31</v>
          </cell>
          <cell r="D284">
            <v>10</v>
          </cell>
          <cell r="E284">
            <v>59</v>
          </cell>
          <cell r="F284">
            <v>2</v>
          </cell>
          <cell r="G284">
            <v>74</v>
          </cell>
          <cell r="H284">
            <v>176</v>
          </cell>
          <cell r="I284">
            <v>176</v>
          </cell>
        </row>
        <row r="285">
          <cell r="B285" t="str">
            <v>010519</v>
          </cell>
          <cell r="C285">
            <v>0</v>
          </cell>
          <cell r="D285">
            <v>2</v>
          </cell>
          <cell r="E285">
            <v>2</v>
          </cell>
          <cell r="F285">
            <v>0</v>
          </cell>
          <cell r="G285">
            <v>83</v>
          </cell>
          <cell r="H285">
            <v>87</v>
          </cell>
          <cell r="I285">
            <v>87</v>
          </cell>
        </row>
        <row r="286">
          <cell r="B286" t="str">
            <v>010520</v>
          </cell>
          <cell r="C286">
            <v>0</v>
          </cell>
          <cell r="D286">
            <v>1</v>
          </cell>
          <cell r="E286">
            <v>1</v>
          </cell>
          <cell r="F286">
            <v>0</v>
          </cell>
          <cell r="G286">
            <v>447</v>
          </cell>
          <cell r="H286">
            <v>449</v>
          </cell>
          <cell r="I286">
            <v>449</v>
          </cell>
        </row>
        <row r="287">
          <cell r="B287" t="str">
            <v>010521</v>
          </cell>
          <cell r="C287">
            <v>0</v>
          </cell>
          <cell r="D287">
            <v>2</v>
          </cell>
          <cell r="E287">
            <v>0</v>
          </cell>
          <cell r="F287">
            <v>0</v>
          </cell>
          <cell r="G287">
            <v>784</v>
          </cell>
          <cell r="H287">
            <v>786</v>
          </cell>
          <cell r="I287">
            <v>786</v>
          </cell>
        </row>
        <row r="288">
          <cell r="B288" t="str">
            <v>010522</v>
          </cell>
          <cell r="C288">
            <v>0</v>
          </cell>
          <cell r="D288">
            <v>0</v>
          </cell>
          <cell r="E288">
            <v>1</v>
          </cell>
          <cell r="F288">
            <v>0</v>
          </cell>
          <cell r="G288">
            <v>333</v>
          </cell>
          <cell r="H288">
            <v>334</v>
          </cell>
          <cell r="I288">
            <v>334</v>
          </cell>
        </row>
        <row r="289">
          <cell r="B289" t="str">
            <v>010523</v>
          </cell>
          <cell r="C289">
            <v>6</v>
          </cell>
          <cell r="D289">
            <v>7</v>
          </cell>
          <cell r="E289">
            <v>14</v>
          </cell>
          <cell r="F289">
            <v>9</v>
          </cell>
          <cell r="G289">
            <v>221</v>
          </cell>
          <cell r="H289">
            <v>257</v>
          </cell>
          <cell r="I289">
            <v>257</v>
          </cell>
        </row>
        <row r="290">
          <cell r="B290" t="str">
            <v>010601</v>
          </cell>
          <cell r="C290">
            <v>62</v>
          </cell>
          <cell r="D290">
            <v>96</v>
          </cell>
          <cell r="E290">
            <v>175</v>
          </cell>
          <cell r="F290">
            <v>136</v>
          </cell>
          <cell r="G290">
            <v>891</v>
          </cell>
          <cell r="H290">
            <v>1360</v>
          </cell>
          <cell r="I290">
            <v>1360</v>
          </cell>
        </row>
        <row r="291">
          <cell r="B291" t="str">
            <v>010602</v>
          </cell>
          <cell r="C291">
            <v>3</v>
          </cell>
          <cell r="D291">
            <v>1</v>
          </cell>
          <cell r="E291">
            <v>0</v>
          </cell>
          <cell r="F291">
            <v>0</v>
          </cell>
          <cell r="G291">
            <v>195</v>
          </cell>
          <cell r="H291">
            <v>199</v>
          </cell>
          <cell r="I291">
            <v>199</v>
          </cell>
        </row>
        <row r="292">
          <cell r="B292" t="str">
            <v>010603</v>
          </cell>
          <cell r="C292">
            <v>1</v>
          </cell>
          <cell r="D292">
            <v>0</v>
          </cell>
          <cell r="E292">
            <v>0</v>
          </cell>
          <cell r="F292">
            <v>1</v>
          </cell>
          <cell r="G292">
            <v>172</v>
          </cell>
          <cell r="H292">
            <v>174</v>
          </cell>
          <cell r="I292">
            <v>174</v>
          </cell>
        </row>
        <row r="293">
          <cell r="B293" t="str">
            <v>010604</v>
          </cell>
          <cell r="C293">
            <v>11</v>
          </cell>
          <cell r="D293">
            <v>3</v>
          </cell>
          <cell r="E293">
            <v>33</v>
          </cell>
          <cell r="F293">
            <v>6</v>
          </cell>
          <cell r="G293">
            <v>220</v>
          </cell>
          <cell r="H293">
            <v>273</v>
          </cell>
          <cell r="I293">
            <v>273</v>
          </cell>
        </row>
        <row r="294">
          <cell r="B294" t="str">
            <v>010605</v>
          </cell>
          <cell r="C294">
            <v>0</v>
          </cell>
          <cell r="D294">
            <v>3</v>
          </cell>
          <cell r="E294">
            <v>16</v>
          </cell>
          <cell r="F294">
            <v>10</v>
          </cell>
          <cell r="G294">
            <v>539</v>
          </cell>
          <cell r="H294">
            <v>568</v>
          </cell>
          <cell r="I294">
            <v>568</v>
          </cell>
        </row>
        <row r="295">
          <cell r="B295" t="str">
            <v>010606</v>
          </cell>
          <cell r="C295">
            <v>1</v>
          </cell>
          <cell r="D295">
            <v>0</v>
          </cell>
          <cell r="E295">
            <v>2</v>
          </cell>
          <cell r="F295">
            <v>2</v>
          </cell>
          <cell r="G295">
            <v>462</v>
          </cell>
          <cell r="H295">
            <v>467</v>
          </cell>
          <cell r="I295">
            <v>467</v>
          </cell>
        </row>
        <row r="296">
          <cell r="B296" t="str">
            <v>010607</v>
          </cell>
          <cell r="C296">
            <v>4</v>
          </cell>
          <cell r="D296">
            <v>4</v>
          </cell>
          <cell r="E296">
            <v>0</v>
          </cell>
          <cell r="F296">
            <v>2</v>
          </cell>
          <cell r="G296">
            <v>454</v>
          </cell>
          <cell r="H296">
            <v>464</v>
          </cell>
          <cell r="I296">
            <v>464</v>
          </cell>
        </row>
        <row r="297">
          <cell r="B297" t="str">
            <v>010608</v>
          </cell>
          <cell r="C297">
            <v>1</v>
          </cell>
          <cell r="D297">
            <v>0</v>
          </cell>
          <cell r="E297">
            <v>0</v>
          </cell>
          <cell r="F297">
            <v>0</v>
          </cell>
          <cell r="G297">
            <v>127</v>
          </cell>
          <cell r="H297">
            <v>128</v>
          </cell>
          <cell r="I297">
            <v>128</v>
          </cell>
        </row>
        <row r="298">
          <cell r="B298" t="str">
            <v>010609</v>
          </cell>
          <cell r="C298">
            <v>7</v>
          </cell>
          <cell r="D298">
            <v>13</v>
          </cell>
          <cell r="E298">
            <v>215</v>
          </cell>
          <cell r="F298">
            <v>6</v>
          </cell>
          <cell r="G298">
            <v>1027</v>
          </cell>
          <cell r="H298">
            <v>1268</v>
          </cell>
          <cell r="I298">
            <v>1268</v>
          </cell>
        </row>
        <row r="299">
          <cell r="B299" t="str">
            <v>010610</v>
          </cell>
          <cell r="C299">
            <v>0</v>
          </cell>
          <cell r="D299">
            <v>0</v>
          </cell>
          <cell r="E299">
            <v>1</v>
          </cell>
          <cell r="F299">
            <v>1</v>
          </cell>
          <cell r="G299">
            <v>185</v>
          </cell>
          <cell r="H299">
            <v>187</v>
          </cell>
          <cell r="I299">
            <v>187</v>
          </cell>
        </row>
        <row r="300">
          <cell r="B300" t="str">
            <v>010611</v>
          </cell>
          <cell r="C300">
            <v>0</v>
          </cell>
          <cell r="D300">
            <v>16</v>
          </cell>
          <cell r="E300">
            <v>6</v>
          </cell>
          <cell r="F300">
            <v>0</v>
          </cell>
          <cell r="G300">
            <v>79</v>
          </cell>
          <cell r="H300">
            <v>101</v>
          </cell>
          <cell r="I300">
            <v>101</v>
          </cell>
        </row>
        <row r="301">
          <cell r="B301" t="str">
            <v>010612</v>
          </cell>
          <cell r="C301">
            <v>0</v>
          </cell>
          <cell r="D301">
            <v>1</v>
          </cell>
          <cell r="E301">
            <v>0</v>
          </cell>
          <cell r="F301">
            <v>0</v>
          </cell>
          <cell r="G301">
            <v>175</v>
          </cell>
          <cell r="H301">
            <v>176</v>
          </cell>
          <cell r="I301">
            <v>176</v>
          </cell>
        </row>
        <row r="302">
          <cell r="B302" t="str">
            <v>010701</v>
          </cell>
          <cell r="C302">
            <v>1107</v>
          </cell>
          <cell r="D302">
            <v>326</v>
          </cell>
          <cell r="E302">
            <v>126</v>
          </cell>
          <cell r="F302">
            <v>4</v>
          </cell>
          <cell r="G302">
            <v>1994</v>
          </cell>
          <cell r="H302">
            <v>3557</v>
          </cell>
          <cell r="I302">
            <v>3557</v>
          </cell>
        </row>
        <row r="303">
          <cell r="B303" t="str">
            <v>010702</v>
          </cell>
          <cell r="C303">
            <v>1125</v>
          </cell>
          <cell r="D303">
            <v>655</v>
          </cell>
          <cell r="E303">
            <v>279</v>
          </cell>
          <cell r="F303">
            <v>20</v>
          </cell>
          <cell r="G303">
            <v>2994</v>
          </cell>
          <cell r="H303">
            <v>5073</v>
          </cell>
          <cell r="I303">
            <v>5073</v>
          </cell>
        </row>
        <row r="304">
          <cell r="B304" t="str">
            <v>010703</v>
          </cell>
          <cell r="C304">
            <v>10</v>
          </cell>
          <cell r="D304">
            <v>41</v>
          </cell>
          <cell r="E304">
            <v>223</v>
          </cell>
          <cell r="F304">
            <v>21</v>
          </cell>
          <cell r="G304">
            <v>1288</v>
          </cell>
          <cell r="H304">
            <v>1583</v>
          </cell>
          <cell r="I304">
            <v>1583</v>
          </cell>
        </row>
        <row r="305">
          <cell r="B305" t="str">
            <v>010704</v>
          </cell>
          <cell r="C305">
            <v>121</v>
          </cell>
          <cell r="D305">
            <v>24</v>
          </cell>
          <cell r="E305">
            <v>15</v>
          </cell>
          <cell r="F305">
            <v>5</v>
          </cell>
          <cell r="G305">
            <v>226</v>
          </cell>
          <cell r="H305">
            <v>391</v>
          </cell>
          <cell r="I305">
            <v>391</v>
          </cell>
        </row>
        <row r="306">
          <cell r="B306" t="str">
            <v>010705</v>
          </cell>
          <cell r="C306">
            <v>47</v>
          </cell>
          <cell r="D306">
            <v>31</v>
          </cell>
          <cell r="E306">
            <v>128</v>
          </cell>
          <cell r="F306">
            <v>2</v>
          </cell>
          <cell r="G306">
            <v>386</v>
          </cell>
          <cell r="H306">
            <v>594</v>
          </cell>
          <cell r="I306">
            <v>594</v>
          </cell>
        </row>
        <row r="307">
          <cell r="B307" t="str">
            <v>010706</v>
          </cell>
          <cell r="C307">
            <v>24</v>
          </cell>
          <cell r="D307">
            <v>33</v>
          </cell>
          <cell r="E307">
            <v>85</v>
          </cell>
          <cell r="F307">
            <v>31</v>
          </cell>
          <cell r="G307">
            <v>1979</v>
          </cell>
          <cell r="H307">
            <v>2152</v>
          </cell>
          <cell r="I307">
            <v>2152</v>
          </cell>
        </row>
        <row r="308">
          <cell r="B308" t="str">
            <v>010707</v>
          </cell>
          <cell r="C308">
            <v>5</v>
          </cell>
          <cell r="D308">
            <v>16</v>
          </cell>
          <cell r="E308">
            <v>27</v>
          </cell>
          <cell r="F308">
            <v>3</v>
          </cell>
          <cell r="G308">
            <v>361</v>
          </cell>
          <cell r="H308">
            <v>412</v>
          </cell>
          <cell r="I308">
            <v>412</v>
          </cell>
        </row>
        <row r="309">
          <cell r="B309" t="str">
            <v>020101</v>
          </cell>
          <cell r="C309">
            <v>237</v>
          </cell>
          <cell r="D309">
            <v>193</v>
          </cell>
          <cell r="E309">
            <v>315</v>
          </cell>
          <cell r="F309">
            <v>252</v>
          </cell>
          <cell r="G309">
            <v>11540</v>
          </cell>
          <cell r="H309">
            <v>12537</v>
          </cell>
          <cell r="I309">
            <v>12537</v>
          </cell>
        </row>
        <row r="310">
          <cell r="B310" t="str">
            <v>020102</v>
          </cell>
          <cell r="C310">
            <v>37</v>
          </cell>
          <cell r="D310">
            <v>20</v>
          </cell>
          <cell r="E310">
            <v>69</v>
          </cell>
          <cell r="F310">
            <v>3</v>
          </cell>
          <cell r="G310">
            <v>158</v>
          </cell>
          <cell r="H310">
            <v>287</v>
          </cell>
          <cell r="I310">
            <v>287</v>
          </cell>
        </row>
        <row r="311">
          <cell r="B311" t="str">
            <v>020103</v>
          </cell>
          <cell r="C311">
            <v>0</v>
          </cell>
          <cell r="D311">
            <v>2</v>
          </cell>
          <cell r="E311">
            <v>2</v>
          </cell>
          <cell r="F311">
            <v>0</v>
          </cell>
          <cell r="G311">
            <v>33</v>
          </cell>
          <cell r="H311">
            <v>37</v>
          </cell>
          <cell r="I311">
            <v>37</v>
          </cell>
        </row>
        <row r="312">
          <cell r="B312" t="str">
            <v>020104</v>
          </cell>
          <cell r="C312">
            <v>21</v>
          </cell>
          <cell r="D312">
            <v>15</v>
          </cell>
          <cell r="E312">
            <v>41</v>
          </cell>
          <cell r="F312">
            <v>10</v>
          </cell>
          <cell r="G312">
            <v>341</v>
          </cell>
          <cell r="H312">
            <v>428</v>
          </cell>
          <cell r="I312">
            <v>428</v>
          </cell>
        </row>
        <row r="313">
          <cell r="B313" t="str">
            <v>020105</v>
          </cell>
          <cell r="C313">
            <v>641</v>
          </cell>
          <cell r="D313">
            <v>1309</v>
          </cell>
          <cell r="E313">
            <v>1212</v>
          </cell>
          <cell r="F313">
            <v>587</v>
          </cell>
          <cell r="G313">
            <v>12391</v>
          </cell>
          <cell r="H313">
            <v>16140</v>
          </cell>
          <cell r="I313">
            <v>16140</v>
          </cell>
        </row>
        <row r="314">
          <cell r="B314" t="str">
            <v>020106</v>
          </cell>
          <cell r="C314">
            <v>114</v>
          </cell>
          <cell r="D314">
            <v>83</v>
          </cell>
          <cell r="E314">
            <v>349</v>
          </cell>
          <cell r="F314">
            <v>27</v>
          </cell>
          <cell r="G314">
            <v>482</v>
          </cell>
          <cell r="H314">
            <v>1055</v>
          </cell>
          <cell r="I314">
            <v>1055</v>
          </cell>
        </row>
        <row r="315">
          <cell r="B315" t="str">
            <v>020107</v>
          </cell>
          <cell r="C315">
            <v>8</v>
          </cell>
          <cell r="D315">
            <v>6</v>
          </cell>
          <cell r="E315">
            <v>51</v>
          </cell>
          <cell r="F315">
            <v>0</v>
          </cell>
          <cell r="G315">
            <v>161</v>
          </cell>
          <cell r="H315">
            <v>226</v>
          </cell>
          <cell r="I315">
            <v>226</v>
          </cell>
        </row>
        <row r="316">
          <cell r="B316" t="str">
            <v>020108</v>
          </cell>
          <cell r="C316">
            <v>2</v>
          </cell>
          <cell r="D316">
            <v>4</v>
          </cell>
          <cell r="E316">
            <v>15</v>
          </cell>
          <cell r="F316">
            <v>10</v>
          </cell>
          <cell r="G316">
            <v>607</v>
          </cell>
          <cell r="H316">
            <v>638</v>
          </cell>
          <cell r="I316">
            <v>638</v>
          </cell>
        </row>
        <row r="317">
          <cell r="B317" t="str">
            <v>020109</v>
          </cell>
          <cell r="C317">
            <v>95</v>
          </cell>
          <cell r="D317">
            <v>101</v>
          </cell>
          <cell r="E317">
            <v>28</v>
          </cell>
          <cell r="F317">
            <v>2</v>
          </cell>
          <cell r="G317">
            <v>67</v>
          </cell>
          <cell r="H317">
            <v>293</v>
          </cell>
          <cell r="I317">
            <v>293</v>
          </cell>
        </row>
        <row r="318">
          <cell r="B318" t="str">
            <v>020110</v>
          </cell>
          <cell r="C318">
            <v>8</v>
          </cell>
          <cell r="D318">
            <v>47</v>
          </cell>
          <cell r="E318">
            <v>184</v>
          </cell>
          <cell r="F318">
            <v>79</v>
          </cell>
          <cell r="G318">
            <v>783</v>
          </cell>
          <cell r="H318">
            <v>1101</v>
          </cell>
          <cell r="I318">
            <v>1101</v>
          </cell>
        </row>
        <row r="319">
          <cell r="B319" t="str">
            <v>020111</v>
          </cell>
          <cell r="C319">
            <v>0</v>
          </cell>
          <cell r="D319">
            <v>0</v>
          </cell>
          <cell r="E319">
            <v>1</v>
          </cell>
          <cell r="F319">
            <v>0</v>
          </cell>
          <cell r="G319">
            <v>875</v>
          </cell>
          <cell r="H319">
            <v>876</v>
          </cell>
          <cell r="I319">
            <v>876</v>
          </cell>
        </row>
        <row r="320">
          <cell r="B320" t="str">
            <v>020112</v>
          </cell>
          <cell r="C320">
            <v>43</v>
          </cell>
          <cell r="D320">
            <v>106</v>
          </cell>
          <cell r="E320">
            <v>61</v>
          </cell>
          <cell r="F320">
            <v>101</v>
          </cell>
          <cell r="G320">
            <v>1126</v>
          </cell>
          <cell r="H320">
            <v>1437</v>
          </cell>
          <cell r="I320">
            <v>1437</v>
          </cell>
        </row>
        <row r="321">
          <cell r="B321" t="str">
            <v>020201</v>
          </cell>
          <cell r="C321">
            <v>2</v>
          </cell>
          <cell r="D321">
            <v>0</v>
          </cell>
          <cell r="E321">
            <v>0</v>
          </cell>
          <cell r="F321">
            <v>3</v>
          </cell>
          <cell r="G321">
            <v>479</v>
          </cell>
          <cell r="H321">
            <v>484</v>
          </cell>
          <cell r="I321">
            <v>484</v>
          </cell>
        </row>
        <row r="322">
          <cell r="B322" t="str">
            <v>020202</v>
          </cell>
          <cell r="C322">
            <v>4</v>
          </cell>
          <cell r="D322">
            <v>43</v>
          </cell>
          <cell r="E322">
            <v>88</v>
          </cell>
          <cell r="F322">
            <v>0</v>
          </cell>
          <cell r="G322">
            <v>46</v>
          </cell>
          <cell r="H322">
            <v>181</v>
          </cell>
          <cell r="I322">
            <v>181</v>
          </cell>
        </row>
        <row r="323">
          <cell r="B323" t="str">
            <v>020203</v>
          </cell>
          <cell r="C323">
            <v>0</v>
          </cell>
          <cell r="D323">
            <v>0</v>
          </cell>
          <cell r="E323">
            <v>1</v>
          </cell>
          <cell r="F323">
            <v>3</v>
          </cell>
          <cell r="G323">
            <v>96</v>
          </cell>
          <cell r="H323">
            <v>100</v>
          </cell>
          <cell r="I323">
            <v>100</v>
          </cell>
        </row>
        <row r="324">
          <cell r="B324" t="str">
            <v>020204</v>
          </cell>
          <cell r="C324">
            <v>7</v>
          </cell>
          <cell r="D324">
            <v>16</v>
          </cell>
          <cell r="E324">
            <v>65</v>
          </cell>
          <cell r="F324">
            <v>11</v>
          </cell>
          <cell r="G324">
            <v>298</v>
          </cell>
          <cell r="H324">
            <v>397</v>
          </cell>
          <cell r="I324">
            <v>397</v>
          </cell>
        </row>
        <row r="325">
          <cell r="B325" t="str">
            <v>020205</v>
          </cell>
          <cell r="C325">
            <v>0</v>
          </cell>
          <cell r="D325">
            <v>0</v>
          </cell>
          <cell r="E325">
            <v>0</v>
          </cell>
          <cell r="F325">
            <v>0</v>
          </cell>
          <cell r="G325">
            <v>227</v>
          </cell>
          <cell r="H325">
            <v>227</v>
          </cell>
          <cell r="I325">
            <v>227</v>
          </cell>
        </row>
        <row r="326">
          <cell r="B326" t="str">
            <v>020301</v>
          </cell>
          <cell r="C326">
            <v>184</v>
          </cell>
          <cell r="D326">
            <v>209</v>
          </cell>
          <cell r="E326">
            <v>99</v>
          </cell>
          <cell r="F326">
            <v>1</v>
          </cell>
          <cell r="G326">
            <v>225</v>
          </cell>
          <cell r="H326">
            <v>718</v>
          </cell>
          <cell r="I326">
            <v>718</v>
          </cell>
        </row>
        <row r="327">
          <cell r="B327" t="str">
            <v>020302</v>
          </cell>
          <cell r="C327">
            <v>0</v>
          </cell>
          <cell r="D327">
            <v>4</v>
          </cell>
          <cell r="E327">
            <v>17</v>
          </cell>
          <cell r="F327">
            <v>17</v>
          </cell>
          <cell r="G327">
            <v>447</v>
          </cell>
          <cell r="H327">
            <v>485</v>
          </cell>
          <cell r="I327">
            <v>485</v>
          </cell>
        </row>
        <row r="328">
          <cell r="B328" t="str">
            <v>020303</v>
          </cell>
          <cell r="C328">
            <v>1</v>
          </cell>
          <cell r="D328">
            <v>21</v>
          </cell>
          <cell r="E328">
            <v>0</v>
          </cell>
          <cell r="F328">
            <v>0</v>
          </cell>
          <cell r="G328">
            <v>2</v>
          </cell>
          <cell r="H328">
            <v>24</v>
          </cell>
          <cell r="I328">
            <v>24</v>
          </cell>
        </row>
        <row r="329">
          <cell r="B329" t="str">
            <v>020304</v>
          </cell>
          <cell r="C329">
            <v>65</v>
          </cell>
          <cell r="D329">
            <v>29</v>
          </cell>
          <cell r="E329">
            <v>74</v>
          </cell>
          <cell r="F329">
            <v>3</v>
          </cell>
          <cell r="G329">
            <v>314</v>
          </cell>
          <cell r="H329">
            <v>485</v>
          </cell>
          <cell r="I329">
            <v>485</v>
          </cell>
        </row>
        <row r="330">
          <cell r="B330" t="str">
            <v>020305</v>
          </cell>
          <cell r="C330">
            <v>25</v>
          </cell>
          <cell r="D330">
            <v>115</v>
          </cell>
          <cell r="E330">
            <v>87</v>
          </cell>
          <cell r="F330">
            <v>1</v>
          </cell>
          <cell r="G330">
            <v>680</v>
          </cell>
          <cell r="H330">
            <v>908</v>
          </cell>
          <cell r="I330">
            <v>908</v>
          </cell>
        </row>
        <row r="331">
          <cell r="B331" t="str">
            <v>020306</v>
          </cell>
          <cell r="C331">
            <v>1</v>
          </cell>
          <cell r="D331">
            <v>1</v>
          </cell>
          <cell r="E331">
            <v>1</v>
          </cell>
          <cell r="F331">
            <v>1</v>
          </cell>
          <cell r="G331">
            <v>239</v>
          </cell>
          <cell r="H331">
            <v>243</v>
          </cell>
          <cell r="I331">
            <v>243</v>
          </cell>
        </row>
        <row r="332">
          <cell r="B332" t="str">
            <v>020401</v>
          </cell>
          <cell r="C332">
            <v>27</v>
          </cell>
          <cell r="D332">
            <v>7</v>
          </cell>
          <cell r="E332">
            <v>26</v>
          </cell>
          <cell r="F332">
            <v>6</v>
          </cell>
          <cell r="G332">
            <v>899</v>
          </cell>
          <cell r="H332">
            <v>965</v>
          </cell>
          <cell r="I332">
            <v>965</v>
          </cell>
        </row>
        <row r="333">
          <cell r="B333" t="str">
            <v>020402</v>
          </cell>
          <cell r="C333">
            <v>0</v>
          </cell>
          <cell r="D333">
            <v>1</v>
          </cell>
          <cell r="E333">
            <v>8</v>
          </cell>
          <cell r="F333">
            <v>7</v>
          </cell>
          <cell r="G333">
            <v>927</v>
          </cell>
          <cell r="H333">
            <v>943</v>
          </cell>
          <cell r="I333">
            <v>943</v>
          </cell>
        </row>
        <row r="334">
          <cell r="B334" t="str">
            <v>020501</v>
          </cell>
          <cell r="C334">
            <v>15</v>
          </cell>
          <cell r="D334">
            <v>23</v>
          </cell>
          <cell r="E334">
            <v>122</v>
          </cell>
          <cell r="F334">
            <v>76</v>
          </cell>
          <cell r="G334">
            <v>666</v>
          </cell>
          <cell r="H334">
            <v>902</v>
          </cell>
          <cell r="I334">
            <v>902</v>
          </cell>
        </row>
        <row r="335">
          <cell r="B335" t="str">
            <v>020502</v>
          </cell>
          <cell r="C335">
            <v>0</v>
          </cell>
          <cell r="D335">
            <v>0</v>
          </cell>
          <cell r="E335">
            <v>0</v>
          </cell>
          <cell r="F335">
            <v>0</v>
          </cell>
          <cell r="G335">
            <v>0</v>
          </cell>
          <cell r="H335">
            <v>0</v>
          </cell>
          <cell r="I335">
            <v>0</v>
          </cell>
        </row>
        <row r="336">
          <cell r="B336" t="str">
            <v>020503</v>
          </cell>
          <cell r="C336">
            <v>32</v>
          </cell>
          <cell r="D336">
            <v>3</v>
          </cell>
          <cell r="E336">
            <v>12</v>
          </cell>
          <cell r="F336">
            <v>0</v>
          </cell>
          <cell r="G336">
            <v>198</v>
          </cell>
          <cell r="H336">
            <v>245</v>
          </cell>
          <cell r="I336">
            <v>245</v>
          </cell>
        </row>
        <row r="337">
          <cell r="B337" t="str">
            <v>020504</v>
          </cell>
          <cell r="C337">
            <v>2</v>
          </cell>
          <cell r="D337">
            <v>5</v>
          </cell>
          <cell r="E337">
            <v>12</v>
          </cell>
          <cell r="F337">
            <v>4</v>
          </cell>
          <cell r="G337">
            <v>486</v>
          </cell>
          <cell r="H337">
            <v>509</v>
          </cell>
          <cell r="I337">
            <v>509</v>
          </cell>
        </row>
        <row r="338">
          <cell r="B338" t="str">
            <v>020505</v>
          </cell>
          <cell r="C338">
            <v>6</v>
          </cell>
          <cell r="D338">
            <v>76</v>
          </cell>
          <cell r="E338">
            <v>78</v>
          </cell>
          <cell r="F338">
            <v>6</v>
          </cell>
          <cell r="G338">
            <v>192</v>
          </cell>
          <cell r="H338">
            <v>358</v>
          </cell>
          <cell r="I338">
            <v>358</v>
          </cell>
        </row>
        <row r="339">
          <cell r="B339" t="str">
            <v>020506</v>
          </cell>
          <cell r="C339">
            <v>0</v>
          </cell>
          <cell r="D339">
            <v>1</v>
          </cell>
          <cell r="E339">
            <v>5</v>
          </cell>
          <cell r="F339">
            <v>0</v>
          </cell>
          <cell r="G339">
            <v>90</v>
          </cell>
          <cell r="H339">
            <v>96</v>
          </cell>
          <cell r="I339">
            <v>96</v>
          </cell>
        </row>
        <row r="340">
          <cell r="B340" t="str">
            <v>020507</v>
          </cell>
          <cell r="C340">
            <v>276</v>
          </cell>
          <cell r="D340">
            <v>100</v>
          </cell>
          <cell r="E340">
            <v>5</v>
          </cell>
          <cell r="F340">
            <v>1</v>
          </cell>
          <cell r="G340">
            <v>95</v>
          </cell>
          <cell r="H340">
            <v>477</v>
          </cell>
          <cell r="I340">
            <v>477</v>
          </cell>
        </row>
        <row r="341">
          <cell r="B341" t="str">
            <v>020508</v>
          </cell>
          <cell r="C341">
            <v>81</v>
          </cell>
          <cell r="D341">
            <v>170</v>
          </cell>
          <cell r="E341">
            <v>237</v>
          </cell>
          <cell r="F341">
            <v>20</v>
          </cell>
          <cell r="G341">
            <v>422</v>
          </cell>
          <cell r="H341">
            <v>930</v>
          </cell>
          <cell r="I341">
            <v>930</v>
          </cell>
        </row>
        <row r="342">
          <cell r="B342" t="str">
            <v>020509</v>
          </cell>
          <cell r="C342">
            <v>0</v>
          </cell>
          <cell r="D342">
            <v>0</v>
          </cell>
          <cell r="E342">
            <v>2</v>
          </cell>
          <cell r="F342">
            <v>1</v>
          </cell>
          <cell r="G342">
            <v>419</v>
          </cell>
          <cell r="H342">
            <v>422</v>
          </cell>
          <cell r="I342">
            <v>422</v>
          </cell>
        </row>
        <row r="343">
          <cell r="B343" t="str">
            <v>020510</v>
          </cell>
          <cell r="C343">
            <v>0</v>
          </cell>
          <cell r="D343">
            <v>6</v>
          </cell>
          <cell r="E343">
            <v>4</v>
          </cell>
          <cell r="F343">
            <v>1</v>
          </cell>
          <cell r="G343">
            <v>272</v>
          </cell>
          <cell r="H343">
            <v>283</v>
          </cell>
          <cell r="I343">
            <v>283</v>
          </cell>
        </row>
        <row r="344">
          <cell r="B344" t="str">
            <v>020511</v>
          </cell>
          <cell r="C344">
            <v>0</v>
          </cell>
          <cell r="D344">
            <v>0</v>
          </cell>
          <cell r="E344">
            <v>0</v>
          </cell>
          <cell r="F344">
            <v>0</v>
          </cell>
          <cell r="G344">
            <v>0</v>
          </cell>
          <cell r="H344">
            <v>0</v>
          </cell>
          <cell r="I344">
            <v>0</v>
          </cell>
        </row>
        <row r="345">
          <cell r="B345" t="str">
            <v>020512</v>
          </cell>
          <cell r="C345">
            <v>1</v>
          </cell>
          <cell r="D345">
            <v>1</v>
          </cell>
          <cell r="E345">
            <v>4</v>
          </cell>
          <cell r="F345">
            <v>7</v>
          </cell>
          <cell r="G345">
            <v>109</v>
          </cell>
          <cell r="H345">
            <v>122</v>
          </cell>
          <cell r="I345">
            <v>122</v>
          </cell>
        </row>
        <row r="346">
          <cell r="B346" t="str">
            <v>020513</v>
          </cell>
          <cell r="C346">
            <v>1</v>
          </cell>
          <cell r="D346">
            <v>2</v>
          </cell>
          <cell r="E346">
            <v>4</v>
          </cell>
          <cell r="F346">
            <v>5</v>
          </cell>
          <cell r="G346">
            <v>251</v>
          </cell>
          <cell r="H346">
            <v>263</v>
          </cell>
          <cell r="I346">
            <v>263</v>
          </cell>
        </row>
        <row r="347">
          <cell r="B347" t="str">
            <v>020514</v>
          </cell>
          <cell r="C347">
            <v>0</v>
          </cell>
          <cell r="D347">
            <v>8</v>
          </cell>
          <cell r="E347">
            <v>4</v>
          </cell>
          <cell r="F347">
            <v>1</v>
          </cell>
          <cell r="G347">
            <v>96</v>
          </cell>
          <cell r="H347">
            <v>109</v>
          </cell>
          <cell r="I347">
            <v>109</v>
          </cell>
        </row>
        <row r="348">
          <cell r="B348" t="str">
            <v>020515</v>
          </cell>
          <cell r="C348">
            <v>0</v>
          </cell>
          <cell r="D348">
            <v>0</v>
          </cell>
          <cell r="E348">
            <v>0</v>
          </cell>
          <cell r="F348">
            <v>0</v>
          </cell>
          <cell r="G348">
            <v>220</v>
          </cell>
          <cell r="H348">
            <v>220</v>
          </cell>
          <cell r="I348">
            <v>220</v>
          </cell>
        </row>
        <row r="349">
          <cell r="B349" t="str">
            <v>020601</v>
          </cell>
          <cell r="C349">
            <v>79</v>
          </cell>
          <cell r="D349">
            <v>1206</v>
          </cell>
          <cell r="E349">
            <v>1092</v>
          </cell>
          <cell r="F349">
            <v>28</v>
          </cell>
          <cell r="G349">
            <v>1201</v>
          </cell>
          <cell r="H349">
            <v>3606</v>
          </cell>
          <cell r="I349">
            <v>3606</v>
          </cell>
        </row>
        <row r="350">
          <cell r="B350" t="str">
            <v>020602</v>
          </cell>
          <cell r="C350">
            <v>93</v>
          </cell>
          <cell r="D350">
            <v>74</v>
          </cell>
          <cell r="E350">
            <v>231</v>
          </cell>
          <cell r="F350">
            <v>24</v>
          </cell>
          <cell r="G350">
            <v>167</v>
          </cell>
          <cell r="H350">
            <v>589</v>
          </cell>
          <cell r="I350">
            <v>589</v>
          </cell>
        </row>
        <row r="351">
          <cell r="B351" t="str">
            <v>020603</v>
          </cell>
          <cell r="C351">
            <v>10</v>
          </cell>
          <cell r="D351">
            <v>3</v>
          </cell>
          <cell r="E351">
            <v>19</v>
          </cell>
          <cell r="F351">
            <v>0</v>
          </cell>
          <cell r="G351">
            <v>312</v>
          </cell>
          <cell r="H351">
            <v>344</v>
          </cell>
          <cell r="I351">
            <v>344</v>
          </cell>
        </row>
        <row r="352">
          <cell r="B352" t="str">
            <v>020604</v>
          </cell>
          <cell r="C352">
            <v>26</v>
          </cell>
          <cell r="D352">
            <v>95</v>
          </cell>
          <cell r="E352">
            <v>114</v>
          </cell>
          <cell r="F352">
            <v>29</v>
          </cell>
          <cell r="G352">
            <v>196</v>
          </cell>
          <cell r="H352">
            <v>460</v>
          </cell>
          <cell r="I352">
            <v>460</v>
          </cell>
        </row>
        <row r="353">
          <cell r="B353" t="str">
            <v>020605</v>
          </cell>
          <cell r="C353">
            <v>101</v>
          </cell>
          <cell r="D353">
            <v>144</v>
          </cell>
          <cell r="E353">
            <v>40</v>
          </cell>
          <cell r="F353">
            <v>1</v>
          </cell>
          <cell r="G353">
            <v>64</v>
          </cell>
          <cell r="H353">
            <v>350</v>
          </cell>
          <cell r="I353">
            <v>350</v>
          </cell>
        </row>
        <row r="354">
          <cell r="B354" t="str">
            <v>020606</v>
          </cell>
          <cell r="C354">
            <v>46</v>
          </cell>
          <cell r="D354">
            <v>46</v>
          </cell>
          <cell r="E354">
            <v>186</v>
          </cell>
          <cell r="F354">
            <v>226</v>
          </cell>
          <cell r="G354">
            <v>1506</v>
          </cell>
          <cell r="H354">
            <v>2010</v>
          </cell>
          <cell r="I354">
            <v>2010</v>
          </cell>
        </row>
        <row r="355">
          <cell r="B355" t="str">
            <v>020607</v>
          </cell>
          <cell r="C355">
            <v>3</v>
          </cell>
          <cell r="D355">
            <v>1</v>
          </cell>
          <cell r="E355">
            <v>2</v>
          </cell>
          <cell r="F355">
            <v>12</v>
          </cell>
          <cell r="G355">
            <v>276</v>
          </cell>
          <cell r="H355">
            <v>294</v>
          </cell>
          <cell r="I355">
            <v>294</v>
          </cell>
        </row>
        <row r="356">
          <cell r="B356" t="str">
            <v>020608</v>
          </cell>
          <cell r="C356">
            <v>12</v>
          </cell>
          <cell r="D356">
            <v>17</v>
          </cell>
          <cell r="E356">
            <v>46</v>
          </cell>
          <cell r="F356">
            <v>46</v>
          </cell>
          <cell r="G356">
            <v>463</v>
          </cell>
          <cell r="H356">
            <v>584</v>
          </cell>
          <cell r="I356">
            <v>584</v>
          </cell>
        </row>
        <row r="357">
          <cell r="B357" t="str">
            <v>020609</v>
          </cell>
          <cell r="C357">
            <v>5</v>
          </cell>
          <cell r="D357">
            <v>1</v>
          </cell>
          <cell r="E357">
            <v>2</v>
          </cell>
          <cell r="F357">
            <v>4</v>
          </cell>
          <cell r="G357">
            <v>787</v>
          </cell>
          <cell r="H357">
            <v>799</v>
          </cell>
          <cell r="I357">
            <v>799</v>
          </cell>
        </row>
        <row r="358">
          <cell r="B358" t="str">
            <v>020610</v>
          </cell>
          <cell r="C358">
            <v>27</v>
          </cell>
          <cell r="D358">
            <v>143</v>
          </cell>
          <cell r="E358">
            <v>149</v>
          </cell>
          <cell r="F358">
            <v>17</v>
          </cell>
          <cell r="G358">
            <v>488</v>
          </cell>
          <cell r="H358">
            <v>824</v>
          </cell>
          <cell r="I358">
            <v>824</v>
          </cell>
        </row>
        <row r="359">
          <cell r="B359" t="str">
            <v>020611</v>
          </cell>
          <cell r="C359">
            <v>1</v>
          </cell>
          <cell r="D359">
            <v>50</v>
          </cell>
          <cell r="E359">
            <v>33</v>
          </cell>
          <cell r="F359">
            <v>11</v>
          </cell>
          <cell r="G359">
            <v>391</v>
          </cell>
          <cell r="H359">
            <v>486</v>
          </cell>
          <cell r="I359">
            <v>486</v>
          </cell>
        </row>
        <row r="360">
          <cell r="B360" t="str">
            <v>020701</v>
          </cell>
          <cell r="C360">
            <v>121</v>
          </cell>
          <cell r="D360">
            <v>158</v>
          </cell>
          <cell r="E360">
            <v>368</v>
          </cell>
          <cell r="F360">
            <v>248</v>
          </cell>
          <cell r="G360">
            <v>1422</v>
          </cell>
          <cell r="H360">
            <v>2317</v>
          </cell>
          <cell r="I360">
            <v>2317</v>
          </cell>
        </row>
        <row r="361">
          <cell r="B361" t="str">
            <v>020702</v>
          </cell>
          <cell r="C361">
            <v>170</v>
          </cell>
          <cell r="D361">
            <v>81</v>
          </cell>
          <cell r="E361">
            <v>15</v>
          </cell>
          <cell r="F361">
            <v>0</v>
          </cell>
          <cell r="G361">
            <v>76</v>
          </cell>
          <cell r="H361">
            <v>342</v>
          </cell>
          <cell r="I361">
            <v>342</v>
          </cell>
        </row>
        <row r="362">
          <cell r="B362" t="str">
            <v>020703</v>
          </cell>
          <cell r="C362">
            <v>243</v>
          </cell>
          <cell r="D362">
            <v>112</v>
          </cell>
          <cell r="E362">
            <v>122</v>
          </cell>
          <cell r="F362">
            <v>1</v>
          </cell>
          <cell r="G362">
            <v>374</v>
          </cell>
          <cell r="H362">
            <v>852</v>
          </cell>
          <cell r="I362">
            <v>852</v>
          </cell>
        </row>
        <row r="363">
          <cell r="B363" t="str">
            <v>020801</v>
          </cell>
          <cell r="C363">
            <v>584</v>
          </cell>
          <cell r="D363">
            <v>553</v>
          </cell>
          <cell r="E363">
            <v>1212</v>
          </cell>
          <cell r="F363">
            <v>386</v>
          </cell>
          <cell r="G363">
            <v>3766</v>
          </cell>
          <cell r="H363">
            <v>6501</v>
          </cell>
          <cell r="I363">
            <v>6501</v>
          </cell>
        </row>
        <row r="364">
          <cell r="B364" t="str">
            <v>020802</v>
          </cell>
          <cell r="C364">
            <v>187</v>
          </cell>
          <cell r="D364">
            <v>70</v>
          </cell>
          <cell r="E364">
            <v>5</v>
          </cell>
          <cell r="F364">
            <v>0</v>
          </cell>
          <cell r="G364">
            <v>51</v>
          </cell>
          <cell r="H364">
            <v>313</v>
          </cell>
          <cell r="I364">
            <v>313</v>
          </cell>
        </row>
        <row r="365">
          <cell r="B365" t="str">
            <v>020803</v>
          </cell>
          <cell r="C365">
            <v>183</v>
          </cell>
          <cell r="D365">
            <v>9</v>
          </cell>
          <cell r="E365">
            <v>28</v>
          </cell>
          <cell r="F365">
            <v>0</v>
          </cell>
          <cell r="G365">
            <v>76</v>
          </cell>
          <cell r="H365">
            <v>296</v>
          </cell>
          <cell r="I365">
            <v>296</v>
          </cell>
        </row>
        <row r="366">
          <cell r="B366" t="str">
            <v>020804</v>
          </cell>
          <cell r="C366">
            <v>559</v>
          </cell>
          <cell r="D366">
            <v>374</v>
          </cell>
          <cell r="E366">
            <v>212</v>
          </cell>
          <cell r="F366">
            <v>42</v>
          </cell>
          <cell r="G366">
            <v>551</v>
          </cell>
          <cell r="H366">
            <v>1738</v>
          </cell>
          <cell r="I366">
            <v>1738</v>
          </cell>
        </row>
        <row r="367">
          <cell r="B367" t="str">
            <v>020901</v>
          </cell>
          <cell r="C367">
            <v>0</v>
          </cell>
          <cell r="D367">
            <v>0</v>
          </cell>
          <cell r="E367">
            <v>0</v>
          </cell>
          <cell r="F367">
            <v>0</v>
          </cell>
          <cell r="G367">
            <v>409</v>
          </cell>
          <cell r="H367">
            <v>409</v>
          </cell>
          <cell r="I367">
            <v>409</v>
          </cell>
        </row>
        <row r="368">
          <cell r="B368" t="str">
            <v>020902</v>
          </cell>
          <cell r="C368">
            <v>0</v>
          </cell>
          <cell r="D368">
            <v>0</v>
          </cell>
          <cell r="E368">
            <v>0</v>
          </cell>
          <cell r="F368">
            <v>0</v>
          </cell>
          <cell r="G368">
            <v>6</v>
          </cell>
          <cell r="H368">
            <v>6</v>
          </cell>
          <cell r="I368">
            <v>6</v>
          </cell>
        </row>
        <row r="369">
          <cell r="B369" t="str">
            <v>020903</v>
          </cell>
          <cell r="C369">
            <v>36</v>
          </cell>
          <cell r="D369">
            <v>10</v>
          </cell>
          <cell r="E369">
            <v>21</v>
          </cell>
          <cell r="F369">
            <v>0</v>
          </cell>
          <cell r="G369">
            <v>30</v>
          </cell>
          <cell r="H369">
            <v>97</v>
          </cell>
          <cell r="I369">
            <v>97</v>
          </cell>
        </row>
        <row r="370">
          <cell r="B370" t="str">
            <v>020904</v>
          </cell>
          <cell r="C370">
            <v>7</v>
          </cell>
          <cell r="D370">
            <v>6</v>
          </cell>
          <cell r="E370">
            <v>4</v>
          </cell>
          <cell r="F370">
            <v>3</v>
          </cell>
          <cell r="G370">
            <v>481</v>
          </cell>
          <cell r="H370">
            <v>501</v>
          </cell>
          <cell r="I370">
            <v>501</v>
          </cell>
        </row>
        <row r="371">
          <cell r="B371" t="str">
            <v>020905</v>
          </cell>
          <cell r="C371">
            <v>2</v>
          </cell>
          <cell r="D371">
            <v>3</v>
          </cell>
          <cell r="E371">
            <v>8</v>
          </cell>
          <cell r="F371">
            <v>0</v>
          </cell>
          <cell r="G371">
            <v>153</v>
          </cell>
          <cell r="H371">
            <v>166</v>
          </cell>
          <cell r="I371">
            <v>166</v>
          </cell>
        </row>
        <row r="372">
          <cell r="B372" t="str">
            <v>020906</v>
          </cell>
          <cell r="C372">
            <v>0</v>
          </cell>
          <cell r="D372">
            <v>6</v>
          </cell>
          <cell r="E372">
            <v>2</v>
          </cell>
          <cell r="F372">
            <v>0</v>
          </cell>
          <cell r="G372">
            <v>191</v>
          </cell>
          <cell r="H372">
            <v>199</v>
          </cell>
          <cell r="I372">
            <v>199</v>
          </cell>
        </row>
        <row r="373">
          <cell r="B373" t="str">
            <v>020907</v>
          </cell>
          <cell r="C373">
            <v>0</v>
          </cell>
          <cell r="D373">
            <v>0</v>
          </cell>
          <cell r="E373">
            <v>1</v>
          </cell>
          <cell r="F373">
            <v>1</v>
          </cell>
          <cell r="G373">
            <v>123</v>
          </cell>
          <cell r="H373">
            <v>125</v>
          </cell>
          <cell r="I373">
            <v>125</v>
          </cell>
        </row>
        <row r="374">
          <cell r="B374" t="str">
            <v>021001</v>
          </cell>
          <cell r="C374">
            <v>51</v>
          </cell>
          <cell r="D374">
            <v>42</v>
          </cell>
          <cell r="E374">
            <v>71</v>
          </cell>
          <cell r="F374">
            <v>38</v>
          </cell>
          <cell r="G374">
            <v>1725</v>
          </cell>
          <cell r="H374">
            <v>1927</v>
          </cell>
          <cell r="I374">
            <v>1927</v>
          </cell>
        </row>
        <row r="375">
          <cell r="B375" t="str">
            <v>021002</v>
          </cell>
          <cell r="C375">
            <v>90</v>
          </cell>
          <cell r="D375">
            <v>33</v>
          </cell>
          <cell r="E375">
            <v>45</v>
          </cell>
          <cell r="F375">
            <v>0</v>
          </cell>
          <cell r="G375">
            <v>67</v>
          </cell>
          <cell r="H375">
            <v>235</v>
          </cell>
          <cell r="I375">
            <v>235</v>
          </cell>
        </row>
        <row r="376">
          <cell r="B376" t="str">
            <v>021003</v>
          </cell>
          <cell r="C376">
            <v>0</v>
          </cell>
          <cell r="D376">
            <v>11</v>
          </cell>
          <cell r="E376">
            <v>25</v>
          </cell>
          <cell r="F376">
            <v>0</v>
          </cell>
          <cell r="G376">
            <v>601</v>
          </cell>
          <cell r="H376">
            <v>637</v>
          </cell>
          <cell r="I376">
            <v>637</v>
          </cell>
        </row>
        <row r="377">
          <cell r="B377" t="str">
            <v>021004</v>
          </cell>
          <cell r="C377">
            <v>73</v>
          </cell>
          <cell r="D377">
            <v>116</v>
          </cell>
          <cell r="E377">
            <v>354</v>
          </cell>
          <cell r="F377">
            <v>86</v>
          </cell>
          <cell r="G377">
            <v>1067</v>
          </cell>
          <cell r="H377">
            <v>1696</v>
          </cell>
          <cell r="I377">
            <v>1696</v>
          </cell>
        </row>
        <row r="378">
          <cell r="B378" t="str">
            <v>021005</v>
          </cell>
          <cell r="C378">
            <v>115</v>
          </cell>
          <cell r="D378">
            <v>43</v>
          </cell>
          <cell r="E378">
            <v>27</v>
          </cell>
          <cell r="F378">
            <v>6</v>
          </cell>
          <cell r="G378">
            <v>105</v>
          </cell>
          <cell r="H378">
            <v>296</v>
          </cell>
          <cell r="I378">
            <v>296</v>
          </cell>
        </row>
        <row r="379">
          <cell r="B379" t="str">
            <v>021006</v>
          </cell>
          <cell r="C379">
            <v>15</v>
          </cell>
          <cell r="D379">
            <v>17</v>
          </cell>
          <cell r="E379">
            <v>38</v>
          </cell>
          <cell r="F379">
            <v>2</v>
          </cell>
          <cell r="G379">
            <v>266</v>
          </cell>
          <cell r="H379">
            <v>338</v>
          </cell>
          <cell r="I379">
            <v>338</v>
          </cell>
        </row>
        <row r="380">
          <cell r="B380" t="str">
            <v>021007</v>
          </cell>
          <cell r="C380">
            <v>92</v>
          </cell>
          <cell r="D380">
            <v>218</v>
          </cell>
          <cell r="E380">
            <v>56</v>
          </cell>
          <cell r="F380">
            <v>2</v>
          </cell>
          <cell r="G380">
            <v>511</v>
          </cell>
          <cell r="H380">
            <v>879</v>
          </cell>
          <cell r="I380">
            <v>879</v>
          </cell>
        </row>
        <row r="381">
          <cell r="B381" t="str">
            <v>021008</v>
          </cell>
          <cell r="C381">
            <v>1</v>
          </cell>
          <cell r="D381">
            <v>3</v>
          </cell>
          <cell r="E381">
            <v>12</v>
          </cell>
          <cell r="F381">
            <v>44</v>
          </cell>
          <cell r="G381">
            <v>668</v>
          </cell>
          <cell r="H381">
            <v>728</v>
          </cell>
          <cell r="I381">
            <v>728</v>
          </cell>
        </row>
        <row r="382">
          <cell r="B382" t="str">
            <v>021009</v>
          </cell>
          <cell r="C382">
            <v>3</v>
          </cell>
          <cell r="D382">
            <v>3</v>
          </cell>
          <cell r="E382">
            <v>36</v>
          </cell>
          <cell r="F382">
            <v>4</v>
          </cell>
          <cell r="G382">
            <v>317</v>
          </cell>
          <cell r="H382">
            <v>363</v>
          </cell>
          <cell r="I382">
            <v>363</v>
          </cell>
        </row>
        <row r="383">
          <cell r="B383" t="str">
            <v>021010</v>
          </cell>
          <cell r="C383">
            <v>30</v>
          </cell>
          <cell r="D383">
            <v>10</v>
          </cell>
          <cell r="E383">
            <v>16</v>
          </cell>
          <cell r="F383">
            <v>1</v>
          </cell>
          <cell r="G383">
            <v>143</v>
          </cell>
          <cell r="H383">
            <v>200</v>
          </cell>
          <cell r="I383">
            <v>200</v>
          </cell>
        </row>
        <row r="384">
          <cell r="B384" t="str">
            <v>021011</v>
          </cell>
          <cell r="C384">
            <v>50</v>
          </cell>
          <cell r="D384">
            <v>87</v>
          </cell>
          <cell r="E384">
            <v>144</v>
          </cell>
          <cell r="F384">
            <v>11</v>
          </cell>
          <cell r="G384">
            <v>298</v>
          </cell>
          <cell r="H384">
            <v>590</v>
          </cell>
          <cell r="I384">
            <v>590</v>
          </cell>
        </row>
        <row r="385">
          <cell r="B385" t="str">
            <v>021012</v>
          </cell>
          <cell r="C385">
            <v>3</v>
          </cell>
          <cell r="D385">
            <v>6</v>
          </cell>
          <cell r="E385">
            <v>98</v>
          </cell>
          <cell r="F385">
            <v>2</v>
          </cell>
          <cell r="G385">
            <v>34</v>
          </cell>
          <cell r="H385">
            <v>143</v>
          </cell>
          <cell r="I385">
            <v>143</v>
          </cell>
        </row>
        <row r="386">
          <cell r="B386" t="str">
            <v>021013</v>
          </cell>
          <cell r="C386">
            <v>14</v>
          </cell>
          <cell r="D386">
            <v>45</v>
          </cell>
          <cell r="E386">
            <v>68</v>
          </cell>
          <cell r="F386">
            <v>3</v>
          </cell>
          <cell r="G386">
            <v>165</v>
          </cell>
          <cell r="H386">
            <v>295</v>
          </cell>
          <cell r="I386">
            <v>295</v>
          </cell>
        </row>
        <row r="387">
          <cell r="B387" t="str">
            <v>021014</v>
          </cell>
          <cell r="C387">
            <v>173</v>
          </cell>
          <cell r="D387">
            <v>149</v>
          </cell>
          <cell r="E387">
            <v>190</v>
          </cell>
          <cell r="F387">
            <v>27</v>
          </cell>
          <cell r="G387">
            <v>2024</v>
          </cell>
          <cell r="H387">
            <v>2563</v>
          </cell>
          <cell r="I387">
            <v>2563</v>
          </cell>
        </row>
        <row r="388">
          <cell r="B388" t="str">
            <v>021015</v>
          </cell>
          <cell r="C388">
            <v>41</v>
          </cell>
          <cell r="D388">
            <v>25</v>
          </cell>
          <cell r="E388">
            <v>56</v>
          </cell>
          <cell r="F388">
            <v>0</v>
          </cell>
          <cell r="G388">
            <v>403</v>
          </cell>
          <cell r="H388">
            <v>525</v>
          </cell>
          <cell r="I388">
            <v>525</v>
          </cell>
        </row>
        <row r="389">
          <cell r="B389" t="str">
            <v>021016</v>
          </cell>
          <cell r="C389">
            <v>32</v>
          </cell>
          <cell r="D389">
            <v>56</v>
          </cell>
          <cell r="E389">
            <v>11</v>
          </cell>
          <cell r="F389">
            <v>1</v>
          </cell>
          <cell r="G389">
            <v>178</v>
          </cell>
          <cell r="H389">
            <v>278</v>
          </cell>
          <cell r="I389">
            <v>278</v>
          </cell>
        </row>
        <row r="390">
          <cell r="B390" t="str">
            <v>021101</v>
          </cell>
          <cell r="C390">
            <v>378</v>
          </cell>
          <cell r="D390">
            <v>1502</v>
          </cell>
          <cell r="E390">
            <v>2575</v>
          </cell>
          <cell r="F390">
            <v>32</v>
          </cell>
          <cell r="G390">
            <v>593</v>
          </cell>
          <cell r="H390">
            <v>5080</v>
          </cell>
          <cell r="I390">
            <v>5080</v>
          </cell>
        </row>
        <row r="391">
          <cell r="B391" t="str">
            <v>021102</v>
          </cell>
          <cell r="C391">
            <v>34</v>
          </cell>
          <cell r="D391">
            <v>70</v>
          </cell>
          <cell r="E391">
            <v>114</v>
          </cell>
          <cell r="F391">
            <v>0</v>
          </cell>
          <cell r="G391">
            <v>2</v>
          </cell>
          <cell r="H391">
            <v>220</v>
          </cell>
          <cell r="I391">
            <v>220</v>
          </cell>
        </row>
        <row r="392">
          <cell r="B392" t="str">
            <v>021103</v>
          </cell>
          <cell r="C392">
            <v>97</v>
          </cell>
          <cell r="D392">
            <v>7</v>
          </cell>
          <cell r="E392">
            <v>0</v>
          </cell>
          <cell r="F392">
            <v>1</v>
          </cell>
          <cell r="G392">
            <v>39</v>
          </cell>
          <cell r="H392">
            <v>144</v>
          </cell>
          <cell r="I392">
            <v>144</v>
          </cell>
        </row>
        <row r="393">
          <cell r="B393" t="str">
            <v>021104</v>
          </cell>
          <cell r="C393">
            <v>68</v>
          </cell>
          <cell r="D393">
            <v>51</v>
          </cell>
          <cell r="E393">
            <v>41</v>
          </cell>
          <cell r="F393">
            <v>1</v>
          </cell>
          <cell r="G393">
            <v>111</v>
          </cell>
          <cell r="H393">
            <v>272</v>
          </cell>
          <cell r="I393">
            <v>272</v>
          </cell>
        </row>
        <row r="394">
          <cell r="B394" t="str">
            <v>021105</v>
          </cell>
          <cell r="C394">
            <v>16</v>
          </cell>
          <cell r="D394">
            <v>8</v>
          </cell>
          <cell r="E394">
            <v>39</v>
          </cell>
          <cell r="F394">
            <v>1</v>
          </cell>
          <cell r="G394">
            <v>157</v>
          </cell>
          <cell r="H394">
            <v>221</v>
          </cell>
          <cell r="I394">
            <v>221</v>
          </cell>
        </row>
        <row r="395">
          <cell r="B395" t="str">
            <v>021201</v>
          </cell>
          <cell r="C395">
            <v>37</v>
          </cell>
          <cell r="D395">
            <v>43</v>
          </cell>
          <cell r="E395">
            <v>33</v>
          </cell>
          <cell r="F395">
            <v>58</v>
          </cell>
          <cell r="G395">
            <v>5381</v>
          </cell>
          <cell r="H395">
            <v>5552</v>
          </cell>
          <cell r="I395">
            <v>5552</v>
          </cell>
        </row>
        <row r="396">
          <cell r="B396" t="str">
            <v>021202</v>
          </cell>
          <cell r="C396">
            <v>3</v>
          </cell>
          <cell r="D396">
            <v>15</v>
          </cell>
          <cell r="E396">
            <v>30</v>
          </cell>
          <cell r="F396">
            <v>71</v>
          </cell>
          <cell r="G396">
            <v>153</v>
          </cell>
          <cell r="H396">
            <v>272</v>
          </cell>
          <cell r="I396">
            <v>272</v>
          </cell>
        </row>
        <row r="397">
          <cell r="B397" t="str">
            <v>021203</v>
          </cell>
          <cell r="C397">
            <v>1</v>
          </cell>
          <cell r="D397">
            <v>0</v>
          </cell>
          <cell r="E397">
            <v>9</v>
          </cell>
          <cell r="F397">
            <v>0</v>
          </cell>
          <cell r="G397">
            <v>297</v>
          </cell>
          <cell r="H397">
            <v>307</v>
          </cell>
          <cell r="I397">
            <v>307</v>
          </cell>
        </row>
        <row r="398">
          <cell r="B398" t="str">
            <v>021204</v>
          </cell>
          <cell r="C398">
            <v>1</v>
          </cell>
          <cell r="D398">
            <v>6</v>
          </cell>
          <cell r="E398">
            <v>22</v>
          </cell>
          <cell r="F398">
            <v>10</v>
          </cell>
          <cell r="G398">
            <v>423</v>
          </cell>
          <cell r="H398">
            <v>462</v>
          </cell>
          <cell r="I398">
            <v>462</v>
          </cell>
        </row>
        <row r="399">
          <cell r="B399" t="str">
            <v>021205</v>
          </cell>
          <cell r="C399">
            <v>22</v>
          </cell>
          <cell r="D399">
            <v>75</v>
          </cell>
          <cell r="E399">
            <v>164</v>
          </cell>
          <cell r="F399">
            <v>66</v>
          </cell>
          <cell r="G399">
            <v>165</v>
          </cell>
          <cell r="H399">
            <v>492</v>
          </cell>
          <cell r="I399">
            <v>492</v>
          </cell>
        </row>
        <row r="400">
          <cell r="B400" t="str">
            <v>021206</v>
          </cell>
          <cell r="C400">
            <v>9</v>
          </cell>
          <cell r="D400">
            <v>17</v>
          </cell>
          <cell r="E400">
            <v>107</v>
          </cell>
          <cell r="F400">
            <v>7</v>
          </cell>
          <cell r="G400">
            <v>588</v>
          </cell>
          <cell r="H400">
            <v>728</v>
          </cell>
          <cell r="I400">
            <v>728</v>
          </cell>
        </row>
        <row r="401">
          <cell r="B401" t="str">
            <v>021207</v>
          </cell>
          <cell r="C401">
            <v>152</v>
          </cell>
          <cell r="D401">
            <v>96</v>
          </cell>
          <cell r="E401">
            <v>150</v>
          </cell>
          <cell r="F401">
            <v>51</v>
          </cell>
          <cell r="G401">
            <v>989</v>
          </cell>
          <cell r="H401">
            <v>1438</v>
          </cell>
          <cell r="I401">
            <v>1438</v>
          </cell>
        </row>
        <row r="402">
          <cell r="B402" t="str">
            <v>021208</v>
          </cell>
          <cell r="C402">
            <v>0</v>
          </cell>
          <cell r="D402">
            <v>6</v>
          </cell>
          <cell r="E402">
            <v>12</v>
          </cell>
          <cell r="F402">
            <v>18</v>
          </cell>
          <cell r="G402">
            <v>891</v>
          </cell>
          <cell r="H402">
            <v>927</v>
          </cell>
          <cell r="I402">
            <v>927</v>
          </cell>
        </row>
        <row r="403">
          <cell r="B403" t="str">
            <v>021209</v>
          </cell>
          <cell r="C403">
            <v>3</v>
          </cell>
          <cell r="D403">
            <v>6</v>
          </cell>
          <cell r="E403">
            <v>4</v>
          </cell>
          <cell r="F403">
            <v>0</v>
          </cell>
          <cell r="G403">
            <v>283</v>
          </cell>
          <cell r="H403">
            <v>296</v>
          </cell>
          <cell r="I403">
            <v>296</v>
          </cell>
        </row>
        <row r="404">
          <cell r="B404" t="str">
            <v>021210</v>
          </cell>
          <cell r="C404">
            <v>28</v>
          </cell>
          <cell r="D404">
            <v>37</v>
          </cell>
          <cell r="E404">
            <v>35</v>
          </cell>
          <cell r="F404">
            <v>14</v>
          </cell>
          <cell r="G404">
            <v>249</v>
          </cell>
          <cell r="H404">
            <v>363</v>
          </cell>
          <cell r="I404">
            <v>363</v>
          </cell>
        </row>
        <row r="405">
          <cell r="B405" t="str">
            <v>021301</v>
          </cell>
          <cell r="C405">
            <v>0</v>
          </cell>
          <cell r="D405">
            <v>0</v>
          </cell>
          <cell r="E405">
            <v>1</v>
          </cell>
          <cell r="F405">
            <v>6</v>
          </cell>
          <cell r="G405">
            <v>4</v>
          </cell>
          <cell r="H405">
            <v>11</v>
          </cell>
          <cell r="I405">
            <v>11</v>
          </cell>
        </row>
        <row r="406">
          <cell r="B406" t="str">
            <v>021302</v>
          </cell>
          <cell r="C406">
            <v>14</v>
          </cell>
          <cell r="D406">
            <v>9</v>
          </cell>
          <cell r="E406">
            <v>6</v>
          </cell>
          <cell r="F406">
            <v>3</v>
          </cell>
          <cell r="G406">
            <v>21</v>
          </cell>
          <cell r="H406">
            <v>53</v>
          </cell>
          <cell r="I406">
            <v>53</v>
          </cell>
        </row>
        <row r="407">
          <cell r="B407" t="str">
            <v>021303</v>
          </cell>
          <cell r="C407">
            <v>5</v>
          </cell>
          <cell r="D407">
            <v>7</v>
          </cell>
          <cell r="E407">
            <v>12</v>
          </cell>
          <cell r="F407">
            <v>3</v>
          </cell>
          <cell r="G407">
            <v>265</v>
          </cell>
          <cell r="H407">
            <v>292</v>
          </cell>
          <cell r="I407">
            <v>292</v>
          </cell>
        </row>
        <row r="408">
          <cell r="B408" t="str">
            <v>021304</v>
          </cell>
          <cell r="C408">
            <v>53</v>
          </cell>
          <cell r="D408">
            <v>26</v>
          </cell>
          <cell r="E408">
            <v>85</v>
          </cell>
          <cell r="F408">
            <v>3</v>
          </cell>
          <cell r="G408">
            <v>248</v>
          </cell>
          <cell r="H408">
            <v>415</v>
          </cell>
          <cell r="I408">
            <v>415</v>
          </cell>
        </row>
        <row r="409">
          <cell r="B409" t="str">
            <v>021305</v>
          </cell>
          <cell r="C409">
            <v>20</v>
          </cell>
          <cell r="D409">
            <v>20</v>
          </cell>
          <cell r="E409">
            <v>46</v>
          </cell>
          <cell r="F409">
            <v>3</v>
          </cell>
          <cell r="G409">
            <v>128</v>
          </cell>
          <cell r="H409">
            <v>217</v>
          </cell>
          <cell r="I409">
            <v>217</v>
          </cell>
        </row>
        <row r="410">
          <cell r="B410" t="str">
            <v>021306</v>
          </cell>
          <cell r="C410">
            <v>122</v>
          </cell>
          <cell r="D410">
            <v>45</v>
          </cell>
          <cell r="E410">
            <v>167</v>
          </cell>
          <cell r="F410">
            <v>22</v>
          </cell>
          <cell r="G410">
            <v>1014</v>
          </cell>
          <cell r="H410">
            <v>1370</v>
          </cell>
          <cell r="I410">
            <v>1370</v>
          </cell>
        </row>
        <row r="411">
          <cell r="B411" t="str">
            <v>021307</v>
          </cell>
          <cell r="C411">
            <v>2</v>
          </cell>
          <cell r="D411">
            <v>1</v>
          </cell>
          <cell r="E411">
            <v>54</v>
          </cell>
          <cell r="F411">
            <v>0</v>
          </cell>
          <cell r="G411">
            <v>437</v>
          </cell>
          <cell r="H411">
            <v>494</v>
          </cell>
          <cell r="I411">
            <v>494</v>
          </cell>
        </row>
        <row r="412">
          <cell r="B412" t="str">
            <v>021308</v>
          </cell>
          <cell r="C412">
            <v>0</v>
          </cell>
          <cell r="D412">
            <v>0</v>
          </cell>
          <cell r="E412">
            <v>1</v>
          </cell>
          <cell r="F412">
            <v>0</v>
          </cell>
          <cell r="G412">
            <v>1</v>
          </cell>
          <cell r="H412">
            <v>2</v>
          </cell>
          <cell r="I412">
            <v>2</v>
          </cell>
        </row>
        <row r="413">
          <cell r="B413" t="str">
            <v>021401</v>
          </cell>
          <cell r="C413">
            <v>88</v>
          </cell>
          <cell r="D413">
            <v>88</v>
          </cell>
          <cell r="E413">
            <v>38</v>
          </cell>
          <cell r="F413">
            <v>12</v>
          </cell>
          <cell r="G413">
            <v>51</v>
          </cell>
          <cell r="H413">
            <v>277</v>
          </cell>
          <cell r="I413">
            <v>277</v>
          </cell>
        </row>
        <row r="414">
          <cell r="B414" t="str">
            <v>021402</v>
          </cell>
          <cell r="C414">
            <v>0</v>
          </cell>
          <cell r="D414">
            <v>0</v>
          </cell>
          <cell r="E414">
            <v>0</v>
          </cell>
          <cell r="F414">
            <v>0</v>
          </cell>
          <cell r="G414">
            <v>0</v>
          </cell>
          <cell r="H414">
            <v>0</v>
          </cell>
          <cell r="I414">
            <v>0</v>
          </cell>
        </row>
        <row r="415">
          <cell r="B415" t="str">
            <v>021403</v>
          </cell>
          <cell r="C415">
            <v>0</v>
          </cell>
          <cell r="D415">
            <v>0</v>
          </cell>
          <cell r="E415">
            <v>13</v>
          </cell>
          <cell r="F415">
            <v>2</v>
          </cell>
          <cell r="G415">
            <v>75</v>
          </cell>
          <cell r="H415">
            <v>90</v>
          </cell>
          <cell r="I415">
            <v>90</v>
          </cell>
        </row>
        <row r="416">
          <cell r="B416" t="str">
            <v>021404</v>
          </cell>
          <cell r="C416">
            <v>0</v>
          </cell>
          <cell r="D416">
            <v>8</v>
          </cell>
          <cell r="E416">
            <v>69</v>
          </cell>
          <cell r="F416">
            <v>0</v>
          </cell>
          <cell r="G416">
            <v>90</v>
          </cell>
          <cell r="H416">
            <v>167</v>
          </cell>
          <cell r="I416">
            <v>167</v>
          </cell>
        </row>
        <row r="417">
          <cell r="B417" t="str">
            <v>021405</v>
          </cell>
          <cell r="C417">
            <v>25</v>
          </cell>
          <cell r="D417">
            <v>45</v>
          </cell>
          <cell r="E417">
            <v>20</v>
          </cell>
          <cell r="F417">
            <v>2</v>
          </cell>
          <cell r="G417">
            <v>171</v>
          </cell>
          <cell r="H417">
            <v>263</v>
          </cell>
          <cell r="I417">
            <v>263</v>
          </cell>
        </row>
        <row r="418">
          <cell r="B418" t="str">
            <v>021406</v>
          </cell>
          <cell r="C418">
            <v>138</v>
          </cell>
          <cell r="D418">
            <v>55</v>
          </cell>
          <cell r="E418">
            <v>33</v>
          </cell>
          <cell r="F418">
            <v>0</v>
          </cell>
          <cell r="G418">
            <v>5</v>
          </cell>
          <cell r="H418">
            <v>231</v>
          </cell>
          <cell r="I418">
            <v>231</v>
          </cell>
        </row>
        <row r="419">
          <cell r="B419" t="str">
            <v>021407</v>
          </cell>
          <cell r="C419">
            <v>0</v>
          </cell>
          <cell r="D419">
            <v>0</v>
          </cell>
          <cell r="E419">
            <v>0</v>
          </cell>
          <cell r="F419">
            <v>0</v>
          </cell>
          <cell r="G419">
            <v>74</v>
          </cell>
          <cell r="H419">
            <v>74</v>
          </cell>
          <cell r="I419">
            <v>74</v>
          </cell>
        </row>
        <row r="420">
          <cell r="B420" t="str">
            <v>021408</v>
          </cell>
          <cell r="C420">
            <v>11</v>
          </cell>
          <cell r="D420">
            <v>14</v>
          </cell>
          <cell r="E420">
            <v>22</v>
          </cell>
          <cell r="F420">
            <v>5</v>
          </cell>
          <cell r="G420">
            <v>63</v>
          </cell>
          <cell r="H420">
            <v>115</v>
          </cell>
          <cell r="I420">
            <v>115</v>
          </cell>
        </row>
        <row r="421">
          <cell r="B421" t="str">
            <v>021409</v>
          </cell>
          <cell r="C421">
            <v>10</v>
          </cell>
          <cell r="D421">
            <v>10</v>
          </cell>
          <cell r="E421">
            <v>57</v>
          </cell>
          <cell r="F421">
            <v>0</v>
          </cell>
          <cell r="G421">
            <v>48</v>
          </cell>
          <cell r="H421">
            <v>125</v>
          </cell>
          <cell r="I421">
            <v>125</v>
          </cell>
        </row>
        <row r="422">
          <cell r="B422" t="str">
            <v>021410</v>
          </cell>
          <cell r="C422">
            <v>0</v>
          </cell>
          <cell r="D422">
            <v>0</v>
          </cell>
          <cell r="E422">
            <v>1</v>
          </cell>
          <cell r="F422">
            <v>0</v>
          </cell>
          <cell r="G422">
            <v>92</v>
          </cell>
          <cell r="H422">
            <v>93</v>
          </cell>
          <cell r="I422">
            <v>93</v>
          </cell>
        </row>
        <row r="423">
          <cell r="B423" t="str">
            <v>021501</v>
          </cell>
          <cell r="C423">
            <v>5</v>
          </cell>
          <cell r="D423">
            <v>14</v>
          </cell>
          <cell r="E423">
            <v>20</v>
          </cell>
          <cell r="F423">
            <v>5</v>
          </cell>
          <cell r="G423">
            <v>371</v>
          </cell>
          <cell r="H423">
            <v>415</v>
          </cell>
          <cell r="I423">
            <v>415</v>
          </cell>
        </row>
        <row r="424">
          <cell r="B424" t="str">
            <v>021502</v>
          </cell>
          <cell r="C424">
            <v>4</v>
          </cell>
          <cell r="D424">
            <v>8</v>
          </cell>
          <cell r="E424">
            <v>9</v>
          </cell>
          <cell r="F424">
            <v>2</v>
          </cell>
          <cell r="G424">
            <v>150</v>
          </cell>
          <cell r="H424">
            <v>173</v>
          </cell>
          <cell r="I424">
            <v>173</v>
          </cell>
        </row>
        <row r="425">
          <cell r="B425" t="str">
            <v>021503</v>
          </cell>
          <cell r="C425">
            <v>53</v>
          </cell>
          <cell r="D425">
            <v>77</v>
          </cell>
          <cell r="E425">
            <v>67</v>
          </cell>
          <cell r="F425">
            <v>6</v>
          </cell>
          <cell r="G425">
            <v>1019</v>
          </cell>
          <cell r="H425">
            <v>1222</v>
          </cell>
          <cell r="I425">
            <v>1222</v>
          </cell>
        </row>
        <row r="426">
          <cell r="B426" t="str">
            <v>021504</v>
          </cell>
          <cell r="C426">
            <v>0</v>
          </cell>
          <cell r="D426">
            <v>1</v>
          </cell>
          <cell r="E426">
            <v>1</v>
          </cell>
          <cell r="F426">
            <v>1</v>
          </cell>
          <cell r="G426">
            <v>93</v>
          </cell>
          <cell r="H426">
            <v>96</v>
          </cell>
          <cell r="I426">
            <v>96</v>
          </cell>
        </row>
        <row r="427">
          <cell r="B427" t="str">
            <v>021505</v>
          </cell>
          <cell r="C427">
            <v>0</v>
          </cell>
          <cell r="D427">
            <v>4</v>
          </cell>
          <cell r="E427">
            <v>12</v>
          </cell>
          <cell r="F427">
            <v>1</v>
          </cell>
          <cell r="G427">
            <v>177</v>
          </cell>
          <cell r="H427">
            <v>194</v>
          </cell>
          <cell r="I427">
            <v>194</v>
          </cell>
        </row>
        <row r="428">
          <cell r="B428" t="str">
            <v>021506</v>
          </cell>
          <cell r="C428">
            <v>0</v>
          </cell>
          <cell r="D428">
            <v>2</v>
          </cell>
          <cell r="E428">
            <v>2</v>
          </cell>
          <cell r="F428">
            <v>0</v>
          </cell>
          <cell r="G428">
            <v>136</v>
          </cell>
          <cell r="H428">
            <v>140</v>
          </cell>
          <cell r="I428">
            <v>140</v>
          </cell>
        </row>
        <row r="429">
          <cell r="B429" t="str">
            <v>021507</v>
          </cell>
          <cell r="C429">
            <v>0</v>
          </cell>
          <cell r="D429">
            <v>1</v>
          </cell>
          <cell r="E429">
            <v>0</v>
          </cell>
          <cell r="F429">
            <v>0</v>
          </cell>
          <cell r="G429">
            <v>151</v>
          </cell>
          <cell r="H429">
            <v>152</v>
          </cell>
          <cell r="I429">
            <v>152</v>
          </cell>
        </row>
        <row r="430">
          <cell r="B430" t="str">
            <v>021508</v>
          </cell>
          <cell r="C430">
            <v>2</v>
          </cell>
          <cell r="D430">
            <v>5</v>
          </cell>
          <cell r="E430">
            <v>69</v>
          </cell>
          <cell r="F430">
            <v>15</v>
          </cell>
          <cell r="G430">
            <v>461</v>
          </cell>
          <cell r="H430">
            <v>552</v>
          </cell>
          <cell r="I430">
            <v>552</v>
          </cell>
        </row>
        <row r="431">
          <cell r="B431" t="str">
            <v>021509</v>
          </cell>
          <cell r="C431">
            <v>35</v>
          </cell>
          <cell r="D431">
            <v>123</v>
          </cell>
          <cell r="E431">
            <v>132</v>
          </cell>
          <cell r="F431">
            <v>26</v>
          </cell>
          <cell r="G431">
            <v>666</v>
          </cell>
          <cell r="H431">
            <v>982</v>
          </cell>
          <cell r="I431">
            <v>982</v>
          </cell>
        </row>
        <row r="432">
          <cell r="B432" t="str">
            <v>021510</v>
          </cell>
          <cell r="C432">
            <v>70</v>
          </cell>
          <cell r="D432">
            <v>6</v>
          </cell>
          <cell r="E432">
            <v>2</v>
          </cell>
          <cell r="F432">
            <v>0</v>
          </cell>
          <cell r="G432">
            <v>154</v>
          </cell>
          <cell r="H432">
            <v>232</v>
          </cell>
          <cell r="I432">
            <v>232</v>
          </cell>
        </row>
        <row r="433">
          <cell r="B433" t="str">
            <v>021511</v>
          </cell>
          <cell r="C433">
            <v>3</v>
          </cell>
          <cell r="D433">
            <v>18</v>
          </cell>
          <cell r="E433">
            <v>34</v>
          </cell>
          <cell r="F433">
            <v>13</v>
          </cell>
          <cell r="G433">
            <v>507</v>
          </cell>
          <cell r="H433">
            <v>575</v>
          </cell>
          <cell r="I433">
            <v>575</v>
          </cell>
        </row>
        <row r="434">
          <cell r="B434" t="str">
            <v>021601</v>
          </cell>
          <cell r="C434">
            <v>166</v>
          </cell>
          <cell r="D434">
            <v>176</v>
          </cell>
          <cell r="E434">
            <v>488</v>
          </cell>
          <cell r="F434">
            <v>81</v>
          </cell>
          <cell r="G434">
            <v>1822</v>
          </cell>
          <cell r="H434">
            <v>2733</v>
          </cell>
          <cell r="I434">
            <v>2733</v>
          </cell>
        </row>
        <row r="435">
          <cell r="B435" t="str">
            <v>021602</v>
          </cell>
          <cell r="C435">
            <v>53</v>
          </cell>
          <cell r="D435">
            <v>16</v>
          </cell>
          <cell r="E435">
            <v>19</v>
          </cell>
          <cell r="F435">
            <v>39</v>
          </cell>
          <cell r="G435">
            <v>491</v>
          </cell>
          <cell r="H435">
            <v>618</v>
          </cell>
          <cell r="I435">
            <v>618</v>
          </cell>
        </row>
        <row r="436">
          <cell r="B436" t="str">
            <v>021603</v>
          </cell>
          <cell r="C436">
            <v>9</v>
          </cell>
          <cell r="D436">
            <v>19</v>
          </cell>
          <cell r="E436">
            <v>77</v>
          </cell>
          <cell r="F436">
            <v>5</v>
          </cell>
          <cell r="G436">
            <v>936</v>
          </cell>
          <cell r="H436">
            <v>1046</v>
          </cell>
          <cell r="I436">
            <v>1046</v>
          </cell>
        </row>
        <row r="437">
          <cell r="B437" t="str">
            <v>021604</v>
          </cell>
          <cell r="C437">
            <v>3</v>
          </cell>
          <cell r="D437">
            <v>0</v>
          </cell>
          <cell r="E437">
            <v>24</v>
          </cell>
          <cell r="F437">
            <v>0</v>
          </cell>
          <cell r="G437">
            <v>527</v>
          </cell>
          <cell r="H437">
            <v>554</v>
          </cell>
          <cell r="I437">
            <v>554</v>
          </cell>
        </row>
        <row r="438">
          <cell r="B438" t="str">
            <v>021701</v>
          </cell>
          <cell r="C438">
            <v>12</v>
          </cell>
          <cell r="D438">
            <v>12</v>
          </cell>
          <cell r="E438">
            <v>29</v>
          </cell>
          <cell r="F438">
            <v>16</v>
          </cell>
          <cell r="G438">
            <v>1056</v>
          </cell>
          <cell r="H438">
            <v>1125</v>
          </cell>
          <cell r="I438">
            <v>1125</v>
          </cell>
        </row>
        <row r="439">
          <cell r="B439" t="str">
            <v>021702</v>
          </cell>
          <cell r="C439">
            <v>1</v>
          </cell>
          <cell r="D439">
            <v>12</v>
          </cell>
          <cell r="E439">
            <v>42</v>
          </cell>
          <cell r="F439">
            <v>7</v>
          </cell>
          <cell r="G439">
            <v>721</v>
          </cell>
          <cell r="H439">
            <v>783</v>
          </cell>
          <cell r="I439">
            <v>783</v>
          </cell>
        </row>
        <row r="440">
          <cell r="B440" t="str">
            <v>021703</v>
          </cell>
          <cell r="C440">
            <v>0</v>
          </cell>
          <cell r="D440">
            <v>0</v>
          </cell>
          <cell r="E440">
            <v>3</v>
          </cell>
          <cell r="F440">
            <v>4</v>
          </cell>
          <cell r="G440">
            <v>59</v>
          </cell>
          <cell r="H440">
            <v>66</v>
          </cell>
          <cell r="I440">
            <v>66</v>
          </cell>
        </row>
        <row r="441">
          <cell r="B441" t="str">
            <v>021704</v>
          </cell>
          <cell r="C441">
            <v>0</v>
          </cell>
          <cell r="D441">
            <v>4</v>
          </cell>
          <cell r="E441">
            <v>9</v>
          </cell>
          <cell r="F441">
            <v>7</v>
          </cell>
          <cell r="G441">
            <v>112</v>
          </cell>
          <cell r="H441">
            <v>132</v>
          </cell>
          <cell r="I441">
            <v>132</v>
          </cell>
        </row>
        <row r="442">
          <cell r="B442" t="str">
            <v>021705</v>
          </cell>
          <cell r="C442">
            <v>1</v>
          </cell>
          <cell r="D442">
            <v>2</v>
          </cell>
          <cell r="E442">
            <v>7</v>
          </cell>
          <cell r="F442">
            <v>3</v>
          </cell>
          <cell r="G442">
            <v>257</v>
          </cell>
          <cell r="H442">
            <v>270</v>
          </cell>
          <cell r="I442">
            <v>270</v>
          </cell>
        </row>
        <row r="443">
          <cell r="B443" t="str">
            <v>021706</v>
          </cell>
          <cell r="C443">
            <v>0</v>
          </cell>
          <cell r="D443">
            <v>0</v>
          </cell>
          <cell r="E443">
            <v>0</v>
          </cell>
          <cell r="F443">
            <v>0</v>
          </cell>
          <cell r="G443">
            <v>40</v>
          </cell>
          <cell r="H443">
            <v>40</v>
          </cell>
          <cell r="I443">
            <v>40</v>
          </cell>
        </row>
        <row r="444">
          <cell r="B444" t="str">
            <v>021707</v>
          </cell>
          <cell r="C444">
            <v>2</v>
          </cell>
          <cell r="D444">
            <v>0</v>
          </cell>
          <cell r="E444">
            <v>17</v>
          </cell>
          <cell r="F444">
            <v>0</v>
          </cell>
          <cell r="G444">
            <v>224</v>
          </cell>
          <cell r="H444">
            <v>243</v>
          </cell>
          <cell r="I444">
            <v>243</v>
          </cell>
        </row>
        <row r="445">
          <cell r="B445" t="str">
            <v>021708</v>
          </cell>
          <cell r="C445">
            <v>57</v>
          </cell>
          <cell r="D445">
            <v>1</v>
          </cell>
          <cell r="E445">
            <v>2</v>
          </cell>
          <cell r="F445">
            <v>0</v>
          </cell>
          <cell r="G445">
            <v>2</v>
          </cell>
          <cell r="H445">
            <v>62</v>
          </cell>
          <cell r="I445">
            <v>62</v>
          </cell>
        </row>
        <row r="446">
          <cell r="B446" t="str">
            <v>021709</v>
          </cell>
          <cell r="C446">
            <v>2</v>
          </cell>
          <cell r="D446">
            <v>0</v>
          </cell>
          <cell r="E446">
            <v>0</v>
          </cell>
          <cell r="F446">
            <v>0</v>
          </cell>
          <cell r="G446">
            <v>101</v>
          </cell>
          <cell r="H446">
            <v>103</v>
          </cell>
          <cell r="I446">
            <v>103</v>
          </cell>
        </row>
        <row r="447">
          <cell r="B447" t="str">
            <v>021710</v>
          </cell>
          <cell r="C447">
            <v>26</v>
          </cell>
          <cell r="D447">
            <v>21</v>
          </cell>
          <cell r="E447">
            <v>107</v>
          </cell>
          <cell r="F447">
            <v>12</v>
          </cell>
          <cell r="G447">
            <v>398</v>
          </cell>
          <cell r="H447">
            <v>564</v>
          </cell>
          <cell r="I447">
            <v>564</v>
          </cell>
        </row>
        <row r="448">
          <cell r="B448" t="str">
            <v>021801</v>
          </cell>
          <cell r="C448">
            <v>10919</v>
          </cell>
          <cell r="D448">
            <v>22566</v>
          </cell>
          <cell r="E448">
            <v>4692</v>
          </cell>
          <cell r="F448">
            <v>179</v>
          </cell>
          <cell r="G448">
            <v>4013</v>
          </cell>
          <cell r="H448">
            <v>42369</v>
          </cell>
          <cell r="I448">
            <v>42369</v>
          </cell>
        </row>
        <row r="449">
          <cell r="B449" t="str">
            <v>021802</v>
          </cell>
          <cell r="C449">
            <v>23</v>
          </cell>
          <cell r="D449">
            <v>22</v>
          </cell>
          <cell r="E449">
            <v>318</v>
          </cell>
          <cell r="F449">
            <v>32</v>
          </cell>
          <cell r="G449">
            <v>582</v>
          </cell>
          <cell r="H449">
            <v>977</v>
          </cell>
          <cell r="I449">
            <v>977</v>
          </cell>
        </row>
        <row r="450">
          <cell r="B450" t="str">
            <v>021803</v>
          </cell>
          <cell r="C450">
            <v>621</v>
          </cell>
          <cell r="D450">
            <v>12</v>
          </cell>
          <cell r="E450">
            <v>13</v>
          </cell>
          <cell r="F450">
            <v>0</v>
          </cell>
          <cell r="G450">
            <v>16</v>
          </cell>
          <cell r="H450">
            <v>662</v>
          </cell>
          <cell r="I450">
            <v>662</v>
          </cell>
        </row>
        <row r="451">
          <cell r="B451" t="str">
            <v>021804</v>
          </cell>
          <cell r="C451">
            <v>2</v>
          </cell>
          <cell r="D451">
            <v>6</v>
          </cell>
          <cell r="E451">
            <v>3</v>
          </cell>
          <cell r="F451">
            <v>1</v>
          </cell>
          <cell r="G451">
            <v>655</v>
          </cell>
          <cell r="H451">
            <v>667</v>
          </cell>
          <cell r="I451">
            <v>667</v>
          </cell>
        </row>
        <row r="452">
          <cell r="B452" t="str">
            <v>021805</v>
          </cell>
          <cell r="C452">
            <v>338</v>
          </cell>
          <cell r="D452">
            <v>247</v>
          </cell>
          <cell r="E452">
            <v>265</v>
          </cell>
          <cell r="F452">
            <v>30</v>
          </cell>
          <cell r="G452">
            <v>540</v>
          </cell>
          <cell r="H452">
            <v>1420</v>
          </cell>
          <cell r="I452">
            <v>1420</v>
          </cell>
        </row>
        <row r="453">
          <cell r="B453" t="str">
            <v>021806</v>
          </cell>
          <cell r="C453">
            <v>1941</v>
          </cell>
          <cell r="D453">
            <v>1279</v>
          </cell>
          <cell r="E453">
            <v>317</v>
          </cell>
          <cell r="F453">
            <v>10</v>
          </cell>
          <cell r="G453">
            <v>180</v>
          </cell>
          <cell r="H453">
            <v>3727</v>
          </cell>
          <cell r="I453">
            <v>3727</v>
          </cell>
        </row>
        <row r="454">
          <cell r="B454" t="str">
            <v>021807</v>
          </cell>
          <cell r="C454">
            <v>288</v>
          </cell>
          <cell r="D454">
            <v>264</v>
          </cell>
          <cell r="E454">
            <v>1</v>
          </cell>
          <cell r="F454">
            <v>0</v>
          </cell>
          <cell r="G454">
            <v>6</v>
          </cell>
          <cell r="H454">
            <v>559</v>
          </cell>
          <cell r="I454">
            <v>559</v>
          </cell>
        </row>
        <row r="455">
          <cell r="B455" t="str">
            <v>021808</v>
          </cell>
          <cell r="C455">
            <v>321</v>
          </cell>
          <cell r="D455">
            <v>3285</v>
          </cell>
          <cell r="E455">
            <v>451</v>
          </cell>
          <cell r="F455">
            <v>11</v>
          </cell>
          <cell r="G455">
            <v>223</v>
          </cell>
          <cell r="H455">
            <v>4291</v>
          </cell>
          <cell r="I455">
            <v>4291</v>
          </cell>
        </row>
        <row r="456">
          <cell r="B456" t="str">
            <v>021809</v>
          </cell>
          <cell r="C456">
            <v>3190</v>
          </cell>
          <cell r="D456">
            <v>10746</v>
          </cell>
          <cell r="E456">
            <v>9620</v>
          </cell>
          <cell r="F456">
            <v>943</v>
          </cell>
          <cell r="G456">
            <v>6134</v>
          </cell>
          <cell r="H456">
            <v>30633</v>
          </cell>
          <cell r="I456">
            <v>30633</v>
          </cell>
        </row>
        <row r="457">
          <cell r="B457" t="str">
            <v>021901</v>
          </cell>
          <cell r="C457">
            <v>18</v>
          </cell>
          <cell r="D457">
            <v>61</v>
          </cell>
          <cell r="E457">
            <v>686</v>
          </cell>
          <cell r="F457">
            <v>47</v>
          </cell>
          <cell r="G457">
            <v>460</v>
          </cell>
          <cell r="H457">
            <v>1272</v>
          </cell>
          <cell r="I457">
            <v>1272</v>
          </cell>
        </row>
        <row r="458">
          <cell r="B458" t="str">
            <v>021902</v>
          </cell>
          <cell r="C458">
            <v>1</v>
          </cell>
          <cell r="D458">
            <v>5</v>
          </cell>
          <cell r="E458">
            <v>50</v>
          </cell>
          <cell r="F458">
            <v>17</v>
          </cell>
          <cell r="G458">
            <v>142</v>
          </cell>
          <cell r="H458">
            <v>215</v>
          </cell>
          <cell r="I458">
            <v>215</v>
          </cell>
        </row>
        <row r="459">
          <cell r="B459" t="str">
            <v>021903</v>
          </cell>
          <cell r="C459">
            <v>63</v>
          </cell>
          <cell r="D459">
            <v>26</v>
          </cell>
          <cell r="E459">
            <v>17</v>
          </cell>
          <cell r="F459">
            <v>0</v>
          </cell>
          <cell r="G459">
            <v>24</v>
          </cell>
          <cell r="H459">
            <v>130</v>
          </cell>
          <cell r="I459">
            <v>130</v>
          </cell>
        </row>
        <row r="460">
          <cell r="B460" t="str">
            <v>021904</v>
          </cell>
          <cell r="C460">
            <v>5</v>
          </cell>
          <cell r="D460">
            <v>8</v>
          </cell>
          <cell r="E460">
            <v>13</v>
          </cell>
          <cell r="F460">
            <v>1</v>
          </cell>
          <cell r="G460">
            <v>494</v>
          </cell>
          <cell r="H460">
            <v>521</v>
          </cell>
          <cell r="I460">
            <v>521</v>
          </cell>
        </row>
        <row r="461">
          <cell r="B461" t="str">
            <v>021905</v>
          </cell>
          <cell r="C461">
            <v>5</v>
          </cell>
          <cell r="D461">
            <v>9</v>
          </cell>
          <cell r="E461">
            <v>12</v>
          </cell>
          <cell r="F461">
            <v>3</v>
          </cell>
          <cell r="G461">
            <v>166</v>
          </cell>
          <cell r="H461">
            <v>195</v>
          </cell>
          <cell r="I461">
            <v>195</v>
          </cell>
        </row>
        <row r="462">
          <cell r="B462" t="str">
            <v>021906</v>
          </cell>
          <cell r="C462">
            <v>5</v>
          </cell>
          <cell r="D462">
            <v>2</v>
          </cell>
          <cell r="E462">
            <v>26</v>
          </cell>
          <cell r="F462">
            <v>26</v>
          </cell>
          <cell r="G462">
            <v>633</v>
          </cell>
          <cell r="H462">
            <v>692</v>
          </cell>
          <cell r="I462">
            <v>692</v>
          </cell>
        </row>
        <row r="463">
          <cell r="B463" t="str">
            <v>021907</v>
          </cell>
          <cell r="C463">
            <v>75</v>
          </cell>
          <cell r="D463">
            <v>41</v>
          </cell>
          <cell r="E463">
            <v>61</v>
          </cell>
          <cell r="F463">
            <v>27</v>
          </cell>
          <cell r="G463">
            <v>121</v>
          </cell>
          <cell r="H463">
            <v>325</v>
          </cell>
          <cell r="I463">
            <v>325</v>
          </cell>
        </row>
        <row r="464">
          <cell r="B464" t="str">
            <v>021908</v>
          </cell>
          <cell r="C464">
            <v>0</v>
          </cell>
          <cell r="D464">
            <v>0</v>
          </cell>
          <cell r="E464">
            <v>5</v>
          </cell>
          <cell r="F464">
            <v>5</v>
          </cell>
          <cell r="G464">
            <v>176</v>
          </cell>
          <cell r="H464">
            <v>186</v>
          </cell>
          <cell r="I464">
            <v>186</v>
          </cell>
        </row>
        <row r="465">
          <cell r="B465" t="str">
            <v>021909</v>
          </cell>
          <cell r="C465">
            <v>0</v>
          </cell>
          <cell r="D465">
            <v>5</v>
          </cell>
          <cell r="E465">
            <v>65</v>
          </cell>
          <cell r="F465">
            <v>12</v>
          </cell>
          <cell r="G465">
            <v>1162</v>
          </cell>
          <cell r="H465">
            <v>1244</v>
          </cell>
          <cell r="I465">
            <v>1244</v>
          </cell>
        </row>
        <row r="466">
          <cell r="B466" t="str">
            <v>021910</v>
          </cell>
          <cell r="C466">
            <v>47</v>
          </cell>
          <cell r="D466">
            <v>105</v>
          </cell>
          <cell r="E466">
            <v>54</v>
          </cell>
          <cell r="F466">
            <v>0</v>
          </cell>
          <cell r="G466">
            <v>163</v>
          </cell>
          <cell r="H466">
            <v>369</v>
          </cell>
          <cell r="I466">
            <v>369</v>
          </cell>
        </row>
        <row r="467">
          <cell r="B467" t="str">
            <v>022001</v>
          </cell>
          <cell r="C467">
            <v>44</v>
          </cell>
          <cell r="D467">
            <v>173</v>
          </cell>
          <cell r="E467">
            <v>606</v>
          </cell>
          <cell r="F467">
            <v>399</v>
          </cell>
          <cell r="G467">
            <v>3221</v>
          </cell>
          <cell r="H467">
            <v>4443</v>
          </cell>
          <cell r="I467">
            <v>4443</v>
          </cell>
        </row>
        <row r="468">
          <cell r="B468" t="str">
            <v>022002</v>
          </cell>
          <cell r="C468">
            <v>2</v>
          </cell>
          <cell r="D468">
            <v>1</v>
          </cell>
          <cell r="E468">
            <v>2</v>
          </cell>
          <cell r="F468">
            <v>0</v>
          </cell>
          <cell r="G468">
            <v>374</v>
          </cell>
          <cell r="H468">
            <v>379</v>
          </cell>
          <cell r="I468">
            <v>379</v>
          </cell>
        </row>
        <row r="469">
          <cell r="B469" t="str">
            <v>022003</v>
          </cell>
          <cell r="C469">
            <v>15</v>
          </cell>
          <cell r="D469">
            <v>48</v>
          </cell>
          <cell r="E469">
            <v>90</v>
          </cell>
          <cell r="F469">
            <v>73</v>
          </cell>
          <cell r="G469">
            <v>1584</v>
          </cell>
          <cell r="H469">
            <v>1810</v>
          </cell>
          <cell r="I469">
            <v>1810</v>
          </cell>
        </row>
        <row r="470">
          <cell r="B470" t="str">
            <v>022004</v>
          </cell>
          <cell r="C470">
            <v>0</v>
          </cell>
          <cell r="D470">
            <v>1</v>
          </cell>
          <cell r="E470">
            <v>28</v>
          </cell>
          <cell r="F470">
            <v>0</v>
          </cell>
          <cell r="G470">
            <v>300</v>
          </cell>
          <cell r="H470">
            <v>329</v>
          </cell>
          <cell r="I470">
            <v>329</v>
          </cell>
        </row>
        <row r="471">
          <cell r="B471" t="str">
            <v>022005</v>
          </cell>
          <cell r="C471">
            <v>190</v>
          </cell>
          <cell r="D471">
            <v>75</v>
          </cell>
          <cell r="E471">
            <v>135</v>
          </cell>
          <cell r="F471">
            <v>68</v>
          </cell>
          <cell r="G471">
            <v>1322</v>
          </cell>
          <cell r="H471">
            <v>1790</v>
          </cell>
          <cell r="I471">
            <v>1790</v>
          </cell>
        </row>
        <row r="472">
          <cell r="B472" t="str">
            <v>022006</v>
          </cell>
          <cell r="C472">
            <v>2</v>
          </cell>
          <cell r="D472">
            <v>3</v>
          </cell>
          <cell r="E472">
            <v>98</v>
          </cell>
          <cell r="F472">
            <v>4</v>
          </cell>
          <cell r="G472">
            <v>592</v>
          </cell>
          <cell r="H472">
            <v>699</v>
          </cell>
          <cell r="I472">
            <v>699</v>
          </cell>
        </row>
        <row r="473">
          <cell r="B473" t="str">
            <v>022007</v>
          </cell>
          <cell r="C473">
            <v>0</v>
          </cell>
          <cell r="D473">
            <v>0</v>
          </cell>
          <cell r="E473">
            <v>7</v>
          </cell>
          <cell r="F473">
            <v>0</v>
          </cell>
          <cell r="G473">
            <v>460</v>
          </cell>
          <cell r="H473">
            <v>467</v>
          </cell>
          <cell r="I473">
            <v>467</v>
          </cell>
        </row>
        <row r="474">
          <cell r="B474" t="str">
            <v>022008</v>
          </cell>
          <cell r="C474">
            <v>15</v>
          </cell>
          <cell r="D474">
            <v>37</v>
          </cell>
          <cell r="E474">
            <v>70</v>
          </cell>
          <cell r="F474">
            <v>16</v>
          </cell>
          <cell r="G474">
            <v>1300</v>
          </cell>
          <cell r="H474">
            <v>1438</v>
          </cell>
          <cell r="I474">
            <v>1438</v>
          </cell>
        </row>
        <row r="475">
          <cell r="B475" t="str">
            <v>030101</v>
          </cell>
          <cell r="C475">
            <v>1194</v>
          </cell>
          <cell r="D475">
            <v>5783</v>
          </cell>
          <cell r="E475">
            <v>5817</v>
          </cell>
          <cell r="F475">
            <v>2585</v>
          </cell>
          <cell r="G475">
            <v>2448</v>
          </cell>
          <cell r="H475">
            <v>17827</v>
          </cell>
          <cell r="I475">
            <v>17827</v>
          </cell>
        </row>
        <row r="476">
          <cell r="B476" t="str">
            <v>030102</v>
          </cell>
          <cell r="C476">
            <v>1</v>
          </cell>
          <cell r="D476">
            <v>42</v>
          </cell>
          <cell r="E476">
            <v>180</v>
          </cell>
          <cell r="F476">
            <v>143</v>
          </cell>
          <cell r="G476">
            <v>43</v>
          </cell>
          <cell r="H476">
            <v>409</v>
          </cell>
          <cell r="I476">
            <v>409</v>
          </cell>
        </row>
        <row r="477">
          <cell r="B477" t="str">
            <v>030103</v>
          </cell>
          <cell r="C477">
            <v>5</v>
          </cell>
          <cell r="D477">
            <v>3</v>
          </cell>
          <cell r="E477">
            <v>1</v>
          </cell>
          <cell r="F477">
            <v>3</v>
          </cell>
          <cell r="G477">
            <v>567</v>
          </cell>
          <cell r="H477">
            <v>579</v>
          </cell>
          <cell r="I477">
            <v>579</v>
          </cell>
        </row>
        <row r="478">
          <cell r="B478" t="str">
            <v>030104</v>
          </cell>
          <cell r="C478">
            <v>1448</v>
          </cell>
          <cell r="D478">
            <v>425</v>
          </cell>
          <cell r="E478">
            <v>344</v>
          </cell>
          <cell r="F478">
            <v>28</v>
          </cell>
          <cell r="G478">
            <v>1666</v>
          </cell>
          <cell r="H478">
            <v>3911</v>
          </cell>
          <cell r="I478">
            <v>3911</v>
          </cell>
        </row>
        <row r="479">
          <cell r="B479" t="str">
            <v>030105</v>
          </cell>
          <cell r="C479">
            <v>0</v>
          </cell>
          <cell r="D479">
            <v>2</v>
          </cell>
          <cell r="E479">
            <v>11</v>
          </cell>
          <cell r="F479">
            <v>2</v>
          </cell>
          <cell r="G479">
            <v>794</v>
          </cell>
          <cell r="H479">
            <v>809</v>
          </cell>
          <cell r="I479">
            <v>809</v>
          </cell>
        </row>
        <row r="480">
          <cell r="B480" t="str">
            <v>030106</v>
          </cell>
          <cell r="C480">
            <v>3</v>
          </cell>
          <cell r="D480">
            <v>7</v>
          </cell>
          <cell r="E480">
            <v>37</v>
          </cell>
          <cell r="F480">
            <v>52</v>
          </cell>
          <cell r="G480">
            <v>753</v>
          </cell>
          <cell r="H480">
            <v>852</v>
          </cell>
          <cell r="I480">
            <v>852</v>
          </cell>
        </row>
        <row r="481">
          <cell r="B481" t="str">
            <v>030107</v>
          </cell>
          <cell r="C481">
            <v>15</v>
          </cell>
          <cell r="D481">
            <v>5</v>
          </cell>
          <cell r="E481">
            <v>1</v>
          </cell>
          <cell r="F481">
            <v>6</v>
          </cell>
          <cell r="G481">
            <v>603</v>
          </cell>
          <cell r="H481">
            <v>630</v>
          </cell>
          <cell r="I481">
            <v>630</v>
          </cell>
        </row>
        <row r="482">
          <cell r="B482" t="str">
            <v>030108</v>
          </cell>
          <cell r="C482">
            <v>24</v>
          </cell>
          <cell r="D482">
            <v>35</v>
          </cell>
          <cell r="E482">
            <v>112</v>
          </cell>
          <cell r="F482">
            <v>36</v>
          </cell>
          <cell r="G482">
            <v>356</v>
          </cell>
          <cell r="H482">
            <v>563</v>
          </cell>
          <cell r="I482">
            <v>563</v>
          </cell>
        </row>
        <row r="483">
          <cell r="B483" t="str">
            <v>030109</v>
          </cell>
          <cell r="C483">
            <v>903</v>
          </cell>
          <cell r="D483">
            <v>491</v>
          </cell>
          <cell r="E483">
            <v>277</v>
          </cell>
          <cell r="F483">
            <v>60</v>
          </cell>
          <cell r="G483">
            <v>653</v>
          </cell>
          <cell r="H483">
            <v>2384</v>
          </cell>
          <cell r="I483">
            <v>2384</v>
          </cell>
        </row>
        <row r="484">
          <cell r="B484" t="str">
            <v>030201</v>
          </cell>
          <cell r="C484">
            <v>797</v>
          </cell>
          <cell r="D484">
            <v>2339</v>
          </cell>
          <cell r="E484">
            <v>1810</v>
          </cell>
          <cell r="F484">
            <v>519</v>
          </cell>
          <cell r="G484">
            <v>3601</v>
          </cell>
          <cell r="H484">
            <v>9066</v>
          </cell>
          <cell r="I484">
            <v>9066</v>
          </cell>
        </row>
        <row r="485">
          <cell r="B485" t="str">
            <v>030202</v>
          </cell>
          <cell r="C485">
            <v>28</v>
          </cell>
          <cell r="D485">
            <v>22</v>
          </cell>
          <cell r="E485">
            <v>35</v>
          </cell>
          <cell r="F485">
            <v>11</v>
          </cell>
          <cell r="G485">
            <v>1100</v>
          </cell>
          <cell r="H485">
            <v>1196</v>
          </cell>
          <cell r="I485">
            <v>1196</v>
          </cell>
        </row>
        <row r="486">
          <cell r="B486" t="str">
            <v>030203</v>
          </cell>
          <cell r="C486">
            <v>0</v>
          </cell>
          <cell r="D486">
            <v>0</v>
          </cell>
          <cell r="E486">
            <v>1</v>
          </cell>
          <cell r="F486">
            <v>0</v>
          </cell>
          <cell r="G486">
            <v>383</v>
          </cell>
          <cell r="H486">
            <v>384</v>
          </cell>
          <cell r="I486">
            <v>384</v>
          </cell>
        </row>
        <row r="487">
          <cell r="B487" t="str">
            <v>030204</v>
          </cell>
          <cell r="C487">
            <v>101</v>
          </cell>
          <cell r="D487">
            <v>97</v>
          </cell>
          <cell r="E487">
            <v>155</v>
          </cell>
          <cell r="F487">
            <v>24</v>
          </cell>
          <cell r="G487">
            <v>587</v>
          </cell>
          <cell r="H487">
            <v>964</v>
          </cell>
          <cell r="I487">
            <v>964</v>
          </cell>
        </row>
        <row r="488">
          <cell r="B488" t="str">
            <v>030205</v>
          </cell>
          <cell r="C488">
            <v>17</v>
          </cell>
          <cell r="D488">
            <v>24</v>
          </cell>
          <cell r="E488">
            <v>59</v>
          </cell>
          <cell r="F488">
            <v>7</v>
          </cell>
          <cell r="G488">
            <v>950</v>
          </cell>
          <cell r="H488">
            <v>1057</v>
          </cell>
          <cell r="I488">
            <v>1057</v>
          </cell>
        </row>
        <row r="489">
          <cell r="B489" t="str">
            <v>030206</v>
          </cell>
          <cell r="C489">
            <v>2</v>
          </cell>
          <cell r="D489">
            <v>8</v>
          </cell>
          <cell r="E489">
            <v>172</v>
          </cell>
          <cell r="F489">
            <v>0</v>
          </cell>
          <cell r="G489">
            <v>51</v>
          </cell>
          <cell r="H489">
            <v>233</v>
          </cell>
          <cell r="I489">
            <v>233</v>
          </cell>
        </row>
        <row r="490">
          <cell r="B490" t="str">
            <v>030207</v>
          </cell>
          <cell r="C490">
            <v>53</v>
          </cell>
          <cell r="D490">
            <v>65</v>
          </cell>
          <cell r="E490">
            <v>61</v>
          </cell>
          <cell r="F490">
            <v>70</v>
          </cell>
          <cell r="G490">
            <v>1259</v>
          </cell>
          <cell r="H490">
            <v>1508</v>
          </cell>
          <cell r="I490">
            <v>1508</v>
          </cell>
        </row>
        <row r="491">
          <cell r="B491" t="str">
            <v>030208</v>
          </cell>
          <cell r="C491">
            <v>62</v>
          </cell>
          <cell r="D491">
            <v>114</v>
          </cell>
          <cell r="E491">
            <v>99</v>
          </cell>
          <cell r="F491">
            <v>4</v>
          </cell>
          <cell r="G491">
            <v>557</v>
          </cell>
          <cell r="H491">
            <v>836</v>
          </cell>
          <cell r="I491">
            <v>836</v>
          </cell>
        </row>
        <row r="492">
          <cell r="B492" t="str">
            <v>030209</v>
          </cell>
          <cell r="C492">
            <v>10</v>
          </cell>
          <cell r="D492">
            <v>6</v>
          </cell>
          <cell r="E492">
            <v>113</v>
          </cell>
          <cell r="F492">
            <v>101</v>
          </cell>
          <cell r="G492">
            <v>1937</v>
          </cell>
          <cell r="H492">
            <v>2167</v>
          </cell>
          <cell r="I492">
            <v>2167</v>
          </cell>
        </row>
        <row r="493">
          <cell r="B493" t="str">
            <v>030210</v>
          </cell>
          <cell r="C493">
            <v>0</v>
          </cell>
          <cell r="D493">
            <v>6</v>
          </cell>
          <cell r="E493">
            <v>7</v>
          </cell>
          <cell r="F493">
            <v>2</v>
          </cell>
          <cell r="G493">
            <v>489</v>
          </cell>
          <cell r="H493">
            <v>504</v>
          </cell>
          <cell r="I493">
            <v>504</v>
          </cell>
        </row>
        <row r="494">
          <cell r="B494" t="str">
            <v>030211</v>
          </cell>
          <cell r="C494">
            <v>7</v>
          </cell>
          <cell r="D494">
            <v>4</v>
          </cell>
          <cell r="E494">
            <v>15</v>
          </cell>
          <cell r="F494">
            <v>15</v>
          </cell>
          <cell r="G494">
            <v>180</v>
          </cell>
          <cell r="H494">
            <v>221</v>
          </cell>
          <cell r="I494">
            <v>221</v>
          </cell>
        </row>
        <row r="495">
          <cell r="B495" t="str">
            <v>030212</v>
          </cell>
          <cell r="C495">
            <v>25</v>
          </cell>
          <cell r="D495">
            <v>69</v>
          </cell>
          <cell r="E495">
            <v>161</v>
          </cell>
          <cell r="F495">
            <v>3</v>
          </cell>
          <cell r="G495">
            <v>507</v>
          </cell>
          <cell r="H495">
            <v>765</v>
          </cell>
          <cell r="I495">
            <v>765</v>
          </cell>
        </row>
        <row r="496">
          <cell r="B496" t="str">
            <v>030213</v>
          </cell>
          <cell r="C496">
            <v>56</v>
          </cell>
          <cell r="D496">
            <v>75</v>
          </cell>
          <cell r="E496">
            <v>207</v>
          </cell>
          <cell r="F496">
            <v>90</v>
          </cell>
          <cell r="G496">
            <v>3992</v>
          </cell>
          <cell r="H496">
            <v>4420</v>
          </cell>
          <cell r="I496">
            <v>4420</v>
          </cell>
        </row>
        <row r="497">
          <cell r="B497" t="str">
            <v>030214</v>
          </cell>
          <cell r="C497">
            <v>113</v>
          </cell>
          <cell r="D497">
            <v>91</v>
          </cell>
          <cell r="E497">
            <v>21</v>
          </cell>
          <cell r="F497">
            <v>5</v>
          </cell>
          <cell r="G497">
            <v>192</v>
          </cell>
          <cell r="H497">
            <v>422</v>
          </cell>
          <cell r="I497">
            <v>422</v>
          </cell>
        </row>
        <row r="498">
          <cell r="B498" t="str">
            <v>030215</v>
          </cell>
          <cell r="C498">
            <v>8</v>
          </cell>
          <cell r="D498">
            <v>82</v>
          </cell>
          <cell r="E498">
            <v>29</v>
          </cell>
          <cell r="F498">
            <v>14</v>
          </cell>
          <cell r="G498">
            <v>2019</v>
          </cell>
          <cell r="H498">
            <v>2152</v>
          </cell>
          <cell r="I498">
            <v>2152</v>
          </cell>
        </row>
        <row r="499">
          <cell r="B499" t="str">
            <v>030216</v>
          </cell>
          <cell r="C499">
            <v>191</v>
          </cell>
          <cell r="D499">
            <v>402</v>
          </cell>
          <cell r="E499">
            <v>443</v>
          </cell>
          <cell r="F499">
            <v>182</v>
          </cell>
          <cell r="G499">
            <v>2952</v>
          </cell>
          <cell r="H499">
            <v>4170</v>
          </cell>
          <cell r="I499">
            <v>4170</v>
          </cell>
        </row>
        <row r="500">
          <cell r="B500" t="str">
            <v>030217</v>
          </cell>
          <cell r="C500">
            <v>4</v>
          </cell>
          <cell r="D500">
            <v>69</v>
          </cell>
          <cell r="E500">
            <v>365</v>
          </cell>
          <cell r="F500">
            <v>0</v>
          </cell>
          <cell r="G500">
            <v>66</v>
          </cell>
          <cell r="H500">
            <v>504</v>
          </cell>
          <cell r="I500">
            <v>504</v>
          </cell>
        </row>
        <row r="501">
          <cell r="B501" t="str">
            <v>030218</v>
          </cell>
          <cell r="C501">
            <v>6</v>
          </cell>
          <cell r="D501">
            <v>6</v>
          </cell>
          <cell r="E501">
            <v>13</v>
          </cell>
          <cell r="F501">
            <v>19</v>
          </cell>
          <cell r="G501">
            <v>964</v>
          </cell>
          <cell r="H501">
            <v>1008</v>
          </cell>
          <cell r="I501">
            <v>1008</v>
          </cell>
        </row>
        <row r="502">
          <cell r="B502" t="str">
            <v>030219</v>
          </cell>
          <cell r="C502">
            <v>3</v>
          </cell>
          <cell r="D502">
            <v>3</v>
          </cell>
          <cell r="E502">
            <v>68</v>
          </cell>
          <cell r="F502">
            <v>19</v>
          </cell>
          <cell r="G502">
            <v>363</v>
          </cell>
          <cell r="H502">
            <v>456</v>
          </cell>
          <cell r="I502">
            <v>456</v>
          </cell>
        </row>
        <row r="503">
          <cell r="B503" t="str">
            <v>030220</v>
          </cell>
          <cell r="C503">
            <v>23</v>
          </cell>
          <cell r="D503">
            <v>23</v>
          </cell>
          <cell r="E503">
            <v>51</v>
          </cell>
          <cell r="F503">
            <v>46</v>
          </cell>
          <cell r="G503">
            <v>754</v>
          </cell>
          <cell r="H503">
            <v>897</v>
          </cell>
          <cell r="I503">
            <v>897</v>
          </cell>
        </row>
        <row r="504">
          <cell r="B504" t="str">
            <v>030301</v>
          </cell>
          <cell r="C504">
            <v>25</v>
          </cell>
          <cell r="D504">
            <v>15</v>
          </cell>
          <cell r="E504">
            <v>281</v>
          </cell>
          <cell r="F504">
            <v>14</v>
          </cell>
          <cell r="G504">
            <v>373</v>
          </cell>
          <cell r="H504">
            <v>708</v>
          </cell>
          <cell r="I504">
            <v>708</v>
          </cell>
        </row>
        <row r="505">
          <cell r="B505" t="str">
            <v>030302</v>
          </cell>
          <cell r="C505">
            <v>0</v>
          </cell>
          <cell r="D505">
            <v>2</v>
          </cell>
          <cell r="E505">
            <v>8</v>
          </cell>
          <cell r="F505">
            <v>11</v>
          </cell>
          <cell r="G505">
            <v>179</v>
          </cell>
          <cell r="H505">
            <v>200</v>
          </cell>
          <cell r="I505">
            <v>200</v>
          </cell>
        </row>
        <row r="506">
          <cell r="B506" t="str">
            <v>030303</v>
          </cell>
          <cell r="C506">
            <v>1</v>
          </cell>
          <cell r="D506">
            <v>1</v>
          </cell>
          <cell r="E506">
            <v>1</v>
          </cell>
          <cell r="F506">
            <v>4</v>
          </cell>
          <cell r="G506">
            <v>330</v>
          </cell>
          <cell r="H506">
            <v>337</v>
          </cell>
          <cell r="I506">
            <v>337</v>
          </cell>
        </row>
        <row r="507">
          <cell r="B507" t="str">
            <v>030304</v>
          </cell>
          <cell r="C507">
            <v>4</v>
          </cell>
          <cell r="D507">
            <v>6</v>
          </cell>
          <cell r="E507">
            <v>20</v>
          </cell>
          <cell r="F507">
            <v>4</v>
          </cell>
          <cell r="G507">
            <v>493</v>
          </cell>
          <cell r="H507">
            <v>527</v>
          </cell>
          <cell r="I507">
            <v>527</v>
          </cell>
        </row>
        <row r="508">
          <cell r="B508" t="str">
            <v>030305</v>
          </cell>
          <cell r="C508">
            <v>3</v>
          </cell>
          <cell r="D508">
            <v>1</v>
          </cell>
          <cell r="E508">
            <v>5</v>
          </cell>
          <cell r="F508">
            <v>0</v>
          </cell>
          <cell r="G508">
            <v>464</v>
          </cell>
          <cell r="H508">
            <v>473</v>
          </cell>
          <cell r="I508">
            <v>473</v>
          </cell>
        </row>
        <row r="509">
          <cell r="B509" t="str">
            <v>030306</v>
          </cell>
          <cell r="C509">
            <v>1</v>
          </cell>
          <cell r="D509">
            <v>4</v>
          </cell>
          <cell r="E509">
            <v>2</v>
          </cell>
          <cell r="F509">
            <v>2</v>
          </cell>
          <cell r="G509">
            <v>319</v>
          </cell>
          <cell r="H509">
            <v>328</v>
          </cell>
          <cell r="I509">
            <v>328</v>
          </cell>
        </row>
        <row r="510">
          <cell r="B510" t="str">
            <v>030307</v>
          </cell>
          <cell r="C510">
            <v>50</v>
          </cell>
          <cell r="D510">
            <v>40</v>
          </cell>
          <cell r="E510">
            <v>42</v>
          </cell>
          <cell r="F510">
            <v>1</v>
          </cell>
          <cell r="G510">
            <v>164</v>
          </cell>
          <cell r="H510">
            <v>297</v>
          </cell>
          <cell r="I510">
            <v>297</v>
          </cell>
        </row>
        <row r="511">
          <cell r="B511" t="str">
            <v>030401</v>
          </cell>
          <cell r="C511">
            <v>32</v>
          </cell>
          <cell r="D511">
            <v>197</v>
          </cell>
          <cell r="E511">
            <v>392</v>
          </cell>
          <cell r="F511">
            <v>103</v>
          </cell>
          <cell r="G511">
            <v>471</v>
          </cell>
          <cell r="H511">
            <v>1195</v>
          </cell>
          <cell r="I511">
            <v>1195</v>
          </cell>
        </row>
        <row r="512">
          <cell r="B512" t="str">
            <v>030402</v>
          </cell>
          <cell r="C512">
            <v>0</v>
          </cell>
          <cell r="D512">
            <v>1</v>
          </cell>
          <cell r="E512">
            <v>0</v>
          </cell>
          <cell r="F512">
            <v>1</v>
          </cell>
          <cell r="G512">
            <v>184</v>
          </cell>
          <cell r="H512">
            <v>186</v>
          </cell>
          <cell r="I512">
            <v>186</v>
          </cell>
        </row>
        <row r="513">
          <cell r="B513" t="str">
            <v>030403</v>
          </cell>
          <cell r="C513">
            <v>24</v>
          </cell>
          <cell r="D513">
            <v>28</v>
          </cell>
          <cell r="E513">
            <v>141</v>
          </cell>
          <cell r="F513">
            <v>1</v>
          </cell>
          <cell r="G513">
            <v>49</v>
          </cell>
          <cell r="H513">
            <v>243</v>
          </cell>
          <cell r="I513">
            <v>243</v>
          </cell>
        </row>
        <row r="514">
          <cell r="B514" t="str">
            <v>030404</v>
          </cell>
          <cell r="C514">
            <v>3</v>
          </cell>
          <cell r="D514">
            <v>5</v>
          </cell>
          <cell r="E514">
            <v>7</v>
          </cell>
          <cell r="F514">
            <v>14</v>
          </cell>
          <cell r="G514">
            <v>390</v>
          </cell>
          <cell r="H514">
            <v>419</v>
          </cell>
          <cell r="I514">
            <v>419</v>
          </cell>
        </row>
        <row r="515">
          <cell r="B515" t="str">
            <v>030405</v>
          </cell>
          <cell r="C515">
            <v>11</v>
          </cell>
          <cell r="D515">
            <v>12</v>
          </cell>
          <cell r="E515">
            <v>10</v>
          </cell>
          <cell r="F515">
            <v>3</v>
          </cell>
          <cell r="G515">
            <v>168</v>
          </cell>
          <cell r="H515">
            <v>204</v>
          </cell>
          <cell r="I515">
            <v>204</v>
          </cell>
        </row>
        <row r="516">
          <cell r="B516" t="str">
            <v>030406</v>
          </cell>
          <cell r="C516">
            <v>10</v>
          </cell>
          <cell r="D516">
            <v>9</v>
          </cell>
          <cell r="E516">
            <v>72</v>
          </cell>
          <cell r="F516">
            <v>6</v>
          </cell>
          <cell r="G516">
            <v>543</v>
          </cell>
          <cell r="H516">
            <v>640</v>
          </cell>
          <cell r="I516">
            <v>640</v>
          </cell>
        </row>
        <row r="517">
          <cell r="B517" t="str">
            <v>030407</v>
          </cell>
          <cell r="C517">
            <v>1</v>
          </cell>
          <cell r="D517">
            <v>2</v>
          </cell>
          <cell r="E517">
            <v>24</v>
          </cell>
          <cell r="F517">
            <v>59</v>
          </cell>
          <cell r="G517">
            <v>63</v>
          </cell>
          <cell r="H517">
            <v>149</v>
          </cell>
          <cell r="I517">
            <v>149</v>
          </cell>
        </row>
        <row r="518">
          <cell r="B518" t="str">
            <v>030408</v>
          </cell>
          <cell r="C518">
            <v>0</v>
          </cell>
          <cell r="D518">
            <v>1</v>
          </cell>
          <cell r="E518">
            <v>1</v>
          </cell>
          <cell r="F518">
            <v>5</v>
          </cell>
          <cell r="G518">
            <v>174</v>
          </cell>
          <cell r="H518">
            <v>181</v>
          </cell>
          <cell r="I518">
            <v>181</v>
          </cell>
        </row>
        <row r="519">
          <cell r="B519" t="str">
            <v>030409</v>
          </cell>
          <cell r="C519">
            <v>0</v>
          </cell>
          <cell r="D519">
            <v>0</v>
          </cell>
          <cell r="E519">
            <v>3</v>
          </cell>
          <cell r="F519">
            <v>1</v>
          </cell>
          <cell r="G519">
            <v>469</v>
          </cell>
          <cell r="H519">
            <v>473</v>
          </cell>
          <cell r="I519">
            <v>473</v>
          </cell>
        </row>
        <row r="520">
          <cell r="B520" t="str">
            <v>030410</v>
          </cell>
          <cell r="C520">
            <v>2</v>
          </cell>
          <cell r="D520">
            <v>3</v>
          </cell>
          <cell r="E520">
            <v>52</v>
          </cell>
          <cell r="F520">
            <v>1</v>
          </cell>
          <cell r="G520">
            <v>287</v>
          </cell>
          <cell r="H520">
            <v>345</v>
          </cell>
          <cell r="I520">
            <v>345</v>
          </cell>
        </row>
        <row r="521">
          <cell r="B521" t="str">
            <v>030411</v>
          </cell>
          <cell r="C521">
            <v>0</v>
          </cell>
          <cell r="D521">
            <v>1</v>
          </cell>
          <cell r="E521">
            <v>0</v>
          </cell>
          <cell r="F521">
            <v>0</v>
          </cell>
          <cell r="G521">
            <v>246</v>
          </cell>
          <cell r="H521">
            <v>247</v>
          </cell>
          <cell r="I521">
            <v>247</v>
          </cell>
        </row>
        <row r="522">
          <cell r="B522" t="str">
            <v>030412</v>
          </cell>
          <cell r="C522">
            <v>0</v>
          </cell>
          <cell r="D522">
            <v>1</v>
          </cell>
          <cell r="E522">
            <v>10</v>
          </cell>
          <cell r="F522">
            <v>117</v>
          </cell>
          <cell r="G522">
            <v>169</v>
          </cell>
          <cell r="H522">
            <v>297</v>
          </cell>
          <cell r="I522">
            <v>297</v>
          </cell>
        </row>
        <row r="523">
          <cell r="B523" t="str">
            <v>030413</v>
          </cell>
          <cell r="C523">
            <v>5</v>
          </cell>
          <cell r="D523">
            <v>1</v>
          </cell>
          <cell r="E523">
            <v>3</v>
          </cell>
          <cell r="F523">
            <v>0</v>
          </cell>
          <cell r="G523">
            <v>182</v>
          </cell>
          <cell r="H523">
            <v>191</v>
          </cell>
          <cell r="I523">
            <v>191</v>
          </cell>
        </row>
        <row r="524">
          <cell r="B524" t="str">
            <v>030414</v>
          </cell>
          <cell r="C524">
            <v>0</v>
          </cell>
          <cell r="D524">
            <v>0</v>
          </cell>
          <cell r="E524">
            <v>10</v>
          </cell>
          <cell r="F524">
            <v>2</v>
          </cell>
          <cell r="G524">
            <v>465</v>
          </cell>
          <cell r="H524">
            <v>477</v>
          </cell>
          <cell r="I524">
            <v>477</v>
          </cell>
        </row>
        <row r="525">
          <cell r="B525" t="str">
            <v>030415</v>
          </cell>
          <cell r="C525">
            <v>40</v>
          </cell>
          <cell r="D525">
            <v>182</v>
          </cell>
          <cell r="E525">
            <v>80</v>
          </cell>
          <cell r="F525">
            <v>12</v>
          </cell>
          <cell r="G525">
            <v>378</v>
          </cell>
          <cell r="H525">
            <v>692</v>
          </cell>
          <cell r="I525">
            <v>692</v>
          </cell>
        </row>
        <row r="526">
          <cell r="B526" t="str">
            <v>030416</v>
          </cell>
          <cell r="C526">
            <v>0</v>
          </cell>
          <cell r="D526">
            <v>2</v>
          </cell>
          <cell r="E526">
            <v>2</v>
          </cell>
          <cell r="F526">
            <v>2</v>
          </cell>
          <cell r="G526">
            <v>462</v>
          </cell>
          <cell r="H526">
            <v>468</v>
          </cell>
          <cell r="I526">
            <v>468</v>
          </cell>
        </row>
        <row r="527">
          <cell r="B527" t="str">
            <v>030417</v>
          </cell>
          <cell r="C527">
            <v>16</v>
          </cell>
          <cell r="D527">
            <v>27</v>
          </cell>
          <cell r="E527">
            <v>72</v>
          </cell>
          <cell r="F527">
            <v>0</v>
          </cell>
          <cell r="G527">
            <v>58</v>
          </cell>
          <cell r="H527">
            <v>173</v>
          </cell>
          <cell r="I527">
            <v>173</v>
          </cell>
        </row>
        <row r="528">
          <cell r="B528" t="str">
            <v>030501</v>
          </cell>
          <cell r="C528">
            <v>396</v>
          </cell>
          <cell r="D528">
            <v>202</v>
          </cell>
          <cell r="E528">
            <v>170</v>
          </cell>
          <cell r="F528">
            <v>65</v>
          </cell>
          <cell r="G528">
            <v>1166</v>
          </cell>
          <cell r="H528">
            <v>1999</v>
          </cell>
          <cell r="I528">
            <v>1999</v>
          </cell>
        </row>
        <row r="529">
          <cell r="B529" t="str">
            <v>030502</v>
          </cell>
          <cell r="C529">
            <v>112</v>
          </cell>
          <cell r="D529">
            <v>82</v>
          </cell>
          <cell r="E529">
            <v>143</v>
          </cell>
          <cell r="F529">
            <v>25</v>
          </cell>
          <cell r="G529">
            <v>562</v>
          </cell>
          <cell r="H529">
            <v>924</v>
          </cell>
          <cell r="I529">
            <v>924</v>
          </cell>
        </row>
        <row r="530">
          <cell r="B530" t="str">
            <v>030503</v>
          </cell>
          <cell r="C530">
            <v>208</v>
          </cell>
          <cell r="D530">
            <v>117</v>
          </cell>
          <cell r="E530">
            <v>118</v>
          </cell>
          <cell r="F530">
            <v>71</v>
          </cell>
          <cell r="G530">
            <v>847</v>
          </cell>
          <cell r="H530">
            <v>1361</v>
          </cell>
          <cell r="I530">
            <v>1361</v>
          </cell>
        </row>
        <row r="531">
          <cell r="B531" t="str">
            <v>030504</v>
          </cell>
          <cell r="C531">
            <v>79</v>
          </cell>
          <cell r="D531">
            <v>150</v>
          </cell>
          <cell r="E531">
            <v>221</v>
          </cell>
          <cell r="F531">
            <v>61</v>
          </cell>
          <cell r="G531">
            <v>995</v>
          </cell>
          <cell r="H531">
            <v>1506</v>
          </cell>
          <cell r="I531">
            <v>1506</v>
          </cell>
        </row>
        <row r="532">
          <cell r="B532" t="str">
            <v>030505</v>
          </cell>
          <cell r="C532">
            <v>84</v>
          </cell>
          <cell r="D532">
            <v>176</v>
          </cell>
          <cell r="E532">
            <v>187</v>
          </cell>
          <cell r="F532">
            <v>70</v>
          </cell>
          <cell r="G532">
            <v>539</v>
          </cell>
          <cell r="H532">
            <v>1056</v>
          </cell>
          <cell r="I532">
            <v>1056</v>
          </cell>
        </row>
        <row r="533">
          <cell r="B533" t="str">
            <v>030506</v>
          </cell>
          <cell r="C533">
            <v>96</v>
          </cell>
          <cell r="D533">
            <v>156</v>
          </cell>
          <cell r="E533">
            <v>222</v>
          </cell>
          <cell r="F533">
            <v>81</v>
          </cell>
          <cell r="G533">
            <v>1297</v>
          </cell>
          <cell r="H533">
            <v>1852</v>
          </cell>
          <cell r="I533">
            <v>1852</v>
          </cell>
        </row>
        <row r="534">
          <cell r="B534" t="str">
            <v>030601</v>
          </cell>
          <cell r="C534">
            <v>27</v>
          </cell>
          <cell r="D534">
            <v>24</v>
          </cell>
          <cell r="E534">
            <v>101</v>
          </cell>
          <cell r="F534">
            <v>40</v>
          </cell>
          <cell r="G534">
            <v>1115</v>
          </cell>
          <cell r="H534">
            <v>1307</v>
          </cell>
          <cell r="I534">
            <v>1307</v>
          </cell>
        </row>
        <row r="535">
          <cell r="B535" t="str">
            <v>030602</v>
          </cell>
          <cell r="C535">
            <v>702</v>
          </cell>
          <cell r="D535">
            <v>255</v>
          </cell>
          <cell r="E535">
            <v>157</v>
          </cell>
          <cell r="F535">
            <v>32</v>
          </cell>
          <cell r="G535">
            <v>969</v>
          </cell>
          <cell r="H535">
            <v>2115</v>
          </cell>
          <cell r="I535">
            <v>2115</v>
          </cell>
        </row>
        <row r="536">
          <cell r="B536" t="str">
            <v>030603</v>
          </cell>
          <cell r="C536">
            <v>65</v>
          </cell>
          <cell r="D536">
            <v>64</v>
          </cell>
          <cell r="E536">
            <v>98</v>
          </cell>
          <cell r="F536">
            <v>27</v>
          </cell>
          <cell r="G536">
            <v>170</v>
          </cell>
          <cell r="H536">
            <v>424</v>
          </cell>
          <cell r="I536">
            <v>424</v>
          </cell>
        </row>
        <row r="537">
          <cell r="B537" t="str">
            <v>030604</v>
          </cell>
          <cell r="C537">
            <v>67</v>
          </cell>
          <cell r="D537">
            <v>98</v>
          </cell>
          <cell r="E537">
            <v>383</v>
          </cell>
          <cell r="F537">
            <v>59</v>
          </cell>
          <cell r="G537">
            <v>563</v>
          </cell>
          <cell r="H537">
            <v>1170</v>
          </cell>
          <cell r="I537">
            <v>1170</v>
          </cell>
        </row>
        <row r="538">
          <cell r="B538" t="str">
            <v>030605</v>
          </cell>
          <cell r="C538">
            <v>7</v>
          </cell>
          <cell r="D538">
            <v>24</v>
          </cell>
          <cell r="E538">
            <v>46</v>
          </cell>
          <cell r="F538">
            <v>103</v>
          </cell>
          <cell r="G538">
            <v>1701</v>
          </cell>
          <cell r="H538">
            <v>1881</v>
          </cell>
          <cell r="I538">
            <v>1881</v>
          </cell>
        </row>
        <row r="539">
          <cell r="B539" t="str">
            <v>030606</v>
          </cell>
          <cell r="C539">
            <v>5</v>
          </cell>
          <cell r="D539">
            <v>0</v>
          </cell>
          <cell r="E539">
            <v>6</v>
          </cell>
          <cell r="F539">
            <v>2</v>
          </cell>
          <cell r="G539">
            <v>631</v>
          </cell>
          <cell r="H539">
            <v>644</v>
          </cell>
          <cell r="I539">
            <v>644</v>
          </cell>
        </row>
        <row r="540">
          <cell r="B540" t="str">
            <v>030607</v>
          </cell>
          <cell r="C540">
            <v>95</v>
          </cell>
          <cell r="D540">
            <v>92</v>
          </cell>
          <cell r="E540">
            <v>116</v>
          </cell>
          <cell r="F540">
            <v>32</v>
          </cell>
          <cell r="G540">
            <v>356</v>
          </cell>
          <cell r="H540">
            <v>691</v>
          </cell>
          <cell r="I540">
            <v>691</v>
          </cell>
        </row>
        <row r="541">
          <cell r="B541" t="str">
            <v>030608</v>
          </cell>
          <cell r="C541">
            <v>4</v>
          </cell>
          <cell r="D541">
            <v>5</v>
          </cell>
          <cell r="E541">
            <v>30</v>
          </cell>
          <cell r="F541">
            <v>6</v>
          </cell>
          <cell r="G541">
            <v>935</v>
          </cell>
          <cell r="H541">
            <v>980</v>
          </cell>
          <cell r="I541">
            <v>980</v>
          </cell>
        </row>
        <row r="542">
          <cell r="B542" t="str">
            <v>030609</v>
          </cell>
          <cell r="C542">
            <v>4</v>
          </cell>
          <cell r="D542">
            <v>16</v>
          </cell>
          <cell r="E542">
            <v>238</v>
          </cell>
          <cell r="F542">
            <v>75</v>
          </cell>
          <cell r="G542">
            <v>273</v>
          </cell>
          <cell r="H542">
            <v>606</v>
          </cell>
          <cell r="I542">
            <v>606</v>
          </cell>
        </row>
        <row r="543">
          <cell r="B543" t="str">
            <v>030610</v>
          </cell>
          <cell r="C543">
            <v>0</v>
          </cell>
          <cell r="D543">
            <v>0</v>
          </cell>
          <cell r="E543">
            <v>1</v>
          </cell>
          <cell r="F543">
            <v>2</v>
          </cell>
          <cell r="G543">
            <v>467</v>
          </cell>
          <cell r="H543">
            <v>470</v>
          </cell>
          <cell r="I543">
            <v>470</v>
          </cell>
        </row>
        <row r="544">
          <cell r="B544" t="str">
            <v>030611</v>
          </cell>
          <cell r="C544">
            <v>1</v>
          </cell>
          <cell r="D544">
            <v>1</v>
          </cell>
          <cell r="E544">
            <v>7</v>
          </cell>
          <cell r="F544">
            <v>0</v>
          </cell>
          <cell r="G544">
            <v>214</v>
          </cell>
          <cell r="H544">
            <v>223</v>
          </cell>
          <cell r="I544">
            <v>223</v>
          </cell>
        </row>
        <row r="545">
          <cell r="B545" t="str">
            <v>030701</v>
          </cell>
          <cell r="C545">
            <v>30</v>
          </cell>
          <cell r="D545">
            <v>119</v>
          </cell>
          <cell r="E545">
            <v>205</v>
          </cell>
          <cell r="F545">
            <v>47</v>
          </cell>
          <cell r="G545">
            <v>574</v>
          </cell>
          <cell r="H545">
            <v>975</v>
          </cell>
          <cell r="I545">
            <v>975</v>
          </cell>
        </row>
        <row r="546">
          <cell r="B546" t="str">
            <v>030702</v>
          </cell>
          <cell r="C546">
            <v>0</v>
          </cell>
          <cell r="D546">
            <v>1</v>
          </cell>
          <cell r="E546">
            <v>1</v>
          </cell>
          <cell r="F546">
            <v>2</v>
          </cell>
          <cell r="G546">
            <v>544</v>
          </cell>
          <cell r="H546">
            <v>548</v>
          </cell>
          <cell r="I546">
            <v>548</v>
          </cell>
        </row>
        <row r="547">
          <cell r="B547" t="str">
            <v>030703</v>
          </cell>
          <cell r="C547">
            <v>0</v>
          </cell>
          <cell r="D547">
            <v>0</v>
          </cell>
          <cell r="E547">
            <v>2</v>
          </cell>
          <cell r="F547">
            <v>2</v>
          </cell>
          <cell r="G547">
            <v>916</v>
          </cell>
          <cell r="H547">
            <v>920</v>
          </cell>
          <cell r="I547">
            <v>920</v>
          </cell>
        </row>
        <row r="548">
          <cell r="B548" t="str">
            <v>030704</v>
          </cell>
          <cell r="C548">
            <v>3</v>
          </cell>
          <cell r="D548">
            <v>16</v>
          </cell>
          <cell r="E548">
            <v>142</v>
          </cell>
          <cell r="F548">
            <v>1</v>
          </cell>
          <cell r="G548">
            <v>162</v>
          </cell>
          <cell r="H548">
            <v>324</v>
          </cell>
          <cell r="I548">
            <v>324</v>
          </cell>
        </row>
        <row r="549">
          <cell r="B549" t="str">
            <v>030705</v>
          </cell>
          <cell r="C549">
            <v>0</v>
          </cell>
          <cell r="D549">
            <v>60</v>
          </cell>
          <cell r="E549">
            <v>7</v>
          </cell>
          <cell r="F549">
            <v>8</v>
          </cell>
          <cell r="G549">
            <v>167</v>
          </cell>
          <cell r="H549">
            <v>242</v>
          </cell>
          <cell r="I549">
            <v>242</v>
          </cell>
        </row>
        <row r="550">
          <cell r="B550" t="str">
            <v>030706</v>
          </cell>
          <cell r="C550">
            <v>0</v>
          </cell>
          <cell r="D550">
            <v>0</v>
          </cell>
          <cell r="E550">
            <v>25</v>
          </cell>
          <cell r="F550">
            <v>0</v>
          </cell>
          <cell r="G550">
            <v>213</v>
          </cell>
          <cell r="H550">
            <v>238</v>
          </cell>
          <cell r="I550">
            <v>238</v>
          </cell>
        </row>
        <row r="551">
          <cell r="B551" t="str">
            <v>030707</v>
          </cell>
          <cell r="C551">
            <v>0</v>
          </cell>
          <cell r="D551">
            <v>1</v>
          </cell>
          <cell r="E551">
            <v>1</v>
          </cell>
          <cell r="F551">
            <v>1</v>
          </cell>
          <cell r="G551">
            <v>102</v>
          </cell>
          <cell r="H551">
            <v>105</v>
          </cell>
          <cell r="I551">
            <v>105</v>
          </cell>
        </row>
        <row r="552">
          <cell r="B552" t="str">
            <v>030708</v>
          </cell>
          <cell r="C552">
            <v>10</v>
          </cell>
          <cell r="D552">
            <v>18</v>
          </cell>
          <cell r="E552">
            <v>25</v>
          </cell>
          <cell r="F552">
            <v>7</v>
          </cell>
          <cell r="G552">
            <v>344</v>
          </cell>
          <cell r="H552">
            <v>404</v>
          </cell>
          <cell r="I552">
            <v>404</v>
          </cell>
        </row>
        <row r="553">
          <cell r="B553" t="str">
            <v>030709</v>
          </cell>
          <cell r="C553">
            <v>1</v>
          </cell>
          <cell r="D553">
            <v>2</v>
          </cell>
          <cell r="E553">
            <v>0</v>
          </cell>
          <cell r="F553">
            <v>0</v>
          </cell>
          <cell r="G553">
            <v>64</v>
          </cell>
          <cell r="H553">
            <v>67</v>
          </cell>
          <cell r="I553">
            <v>67</v>
          </cell>
        </row>
        <row r="554">
          <cell r="B554" t="str">
            <v>030710</v>
          </cell>
          <cell r="C554">
            <v>2</v>
          </cell>
          <cell r="D554">
            <v>3</v>
          </cell>
          <cell r="E554">
            <v>31</v>
          </cell>
          <cell r="F554">
            <v>37</v>
          </cell>
          <cell r="G554">
            <v>94</v>
          </cell>
          <cell r="H554">
            <v>167</v>
          </cell>
          <cell r="I554">
            <v>167</v>
          </cell>
        </row>
        <row r="555">
          <cell r="B555" t="str">
            <v>030711</v>
          </cell>
          <cell r="C555">
            <v>0</v>
          </cell>
          <cell r="D555">
            <v>2</v>
          </cell>
          <cell r="E555">
            <v>15</v>
          </cell>
          <cell r="F555">
            <v>3</v>
          </cell>
          <cell r="G555">
            <v>169</v>
          </cell>
          <cell r="H555">
            <v>189</v>
          </cell>
          <cell r="I555">
            <v>189</v>
          </cell>
        </row>
        <row r="556">
          <cell r="B556" t="str">
            <v>030712</v>
          </cell>
          <cell r="C556">
            <v>18</v>
          </cell>
          <cell r="D556">
            <v>23</v>
          </cell>
          <cell r="E556">
            <v>43</v>
          </cell>
          <cell r="F556">
            <v>30</v>
          </cell>
          <cell r="G556">
            <v>203</v>
          </cell>
          <cell r="H556">
            <v>317</v>
          </cell>
          <cell r="I556">
            <v>317</v>
          </cell>
        </row>
        <row r="557">
          <cell r="B557" t="str">
            <v>030713</v>
          </cell>
          <cell r="C557">
            <v>0</v>
          </cell>
          <cell r="D557">
            <v>1</v>
          </cell>
          <cell r="E557">
            <v>0</v>
          </cell>
          <cell r="F557">
            <v>0</v>
          </cell>
          <cell r="G557">
            <v>208</v>
          </cell>
          <cell r="H557">
            <v>209</v>
          </cell>
          <cell r="I557">
            <v>209</v>
          </cell>
        </row>
        <row r="558">
          <cell r="B558" t="str">
            <v>030714</v>
          </cell>
          <cell r="C558">
            <v>8</v>
          </cell>
          <cell r="D558">
            <v>7</v>
          </cell>
          <cell r="E558">
            <v>4</v>
          </cell>
          <cell r="F558">
            <v>14</v>
          </cell>
          <cell r="G558">
            <v>237</v>
          </cell>
          <cell r="H558">
            <v>270</v>
          </cell>
          <cell r="I558">
            <v>270</v>
          </cell>
        </row>
        <row r="559">
          <cell r="B559" t="str">
            <v>040101</v>
          </cell>
          <cell r="C559">
            <v>9</v>
          </cell>
          <cell r="D559">
            <v>55</v>
          </cell>
          <cell r="E559">
            <v>24</v>
          </cell>
          <cell r="F559">
            <v>43</v>
          </cell>
          <cell r="G559">
            <v>14036</v>
          </cell>
          <cell r="H559">
            <v>14167</v>
          </cell>
          <cell r="I559">
            <v>14167</v>
          </cell>
        </row>
        <row r="560">
          <cell r="B560" t="str">
            <v>040102</v>
          </cell>
          <cell r="C560">
            <v>172</v>
          </cell>
          <cell r="D560">
            <v>132</v>
          </cell>
          <cell r="E560">
            <v>145</v>
          </cell>
          <cell r="F560">
            <v>79</v>
          </cell>
          <cell r="G560">
            <v>19223</v>
          </cell>
          <cell r="H560">
            <v>19751</v>
          </cell>
          <cell r="I560">
            <v>19751</v>
          </cell>
        </row>
        <row r="561">
          <cell r="B561" t="str">
            <v>040103</v>
          </cell>
          <cell r="C561">
            <v>471</v>
          </cell>
          <cell r="D561">
            <v>188</v>
          </cell>
          <cell r="E561">
            <v>301</v>
          </cell>
          <cell r="F561">
            <v>136</v>
          </cell>
          <cell r="G561">
            <v>19194</v>
          </cell>
          <cell r="H561">
            <v>20290</v>
          </cell>
          <cell r="I561">
            <v>20290</v>
          </cell>
        </row>
        <row r="562">
          <cell r="B562" t="str">
            <v>040104</v>
          </cell>
          <cell r="C562">
            <v>3446</v>
          </cell>
          <cell r="D562">
            <v>737</v>
          </cell>
          <cell r="E562">
            <v>981</v>
          </cell>
          <cell r="F562">
            <v>240</v>
          </cell>
          <cell r="G562">
            <v>40859</v>
          </cell>
          <cell r="H562">
            <v>46263</v>
          </cell>
          <cell r="I562">
            <v>46263</v>
          </cell>
        </row>
        <row r="563">
          <cell r="B563" t="str">
            <v>040105</v>
          </cell>
          <cell r="C563">
            <v>227</v>
          </cell>
          <cell r="D563">
            <v>151</v>
          </cell>
          <cell r="E563">
            <v>145</v>
          </cell>
          <cell r="F563">
            <v>24</v>
          </cell>
          <cell r="G563">
            <v>1193</v>
          </cell>
          <cell r="H563">
            <v>1740</v>
          </cell>
          <cell r="I563">
            <v>1740</v>
          </cell>
        </row>
        <row r="564">
          <cell r="B564" t="str">
            <v>040106</v>
          </cell>
          <cell r="C564">
            <v>10</v>
          </cell>
          <cell r="D564">
            <v>5</v>
          </cell>
          <cell r="E564">
            <v>16</v>
          </cell>
          <cell r="F564">
            <v>1</v>
          </cell>
          <cell r="G564">
            <v>630</v>
          </cell>
          <cell r="H564">
            <v>662</v>
          </cell>
          <cell r="I564">
            <v>662</v>
          </cell>
        </row>
        <row r="565">
          <cell r="B565" t="str">
            <v>040107</v>
          </cell>
          <cell r="C565">
            <v>38</v>
          </cell>
          <cell r="D565">
            <v>38</v>
          </cell>
          <cell r="E565">
            <v>67</v>
          </cell>
          <cell r="F565">
            <v>69</v>
          </cell>
          <cell r="G565">
            <v>10442</v>
          </cell>
          <cell r="H565">
            <v>10654</v>
          </cell>
          <cell r="I565">
            <v>10654</v>
          </cell>
        </row>
        <row r="566">
          <cell r="B566" t="str">
            <v>040108</v>
          </cell>
          <cell r="C566">
            <v>247</v>
          </cell>
          <cell r="D566">
            <v>360</v>
          </cell>
          <cell r="E566">
            <v>246</v>
          </cell>
          <cell r="F566">
            <v>104</v>
          </cell>
          <cell r="G566">
            <v>4377</v>
          </cell>
          <cell r="H566">
            <v>5334</v>
          </cell>
          <cell r="I566">
            <v>5334</v>
          </cell>
        </row>
        <row r="567">
          <cell r="B567" t="str">
            <v>040109</v>
          </cell>
          <cell r="C567">
            <v>262</v>
          </cell>
          <cell r="D567">
            <v>152</v>
          </cell>
          <cell r="E567">
            <v>137</v>
          </cell>
          <cell r="F567">
            <v>78</v>
          </cell>
          <cell r="G567">
            <v>13710</v>
          </cell>
          <cell r="H567">
            <v>14339</v>
          </cell>
          <cell r="I567">
            <v>14339</v>
          </cell>
        </row>
        <row r="568">
          <cell r="B568" t="str">
            <v>040110</v>
          </cell>
          <cell r="C568">
            <v>102</v>
          </cell>
          <cell r="D568">
            <v>50</v>
          </cell>
          <cell r="E568">
            <v>53</v>
          </cell>
          <cell r="F568">
            <v>73</v>
          </cell>
          <cell r="G568">
            <v>13903</v>
          </cell>
          <cell r="H568">
            <v>14181</v>
          </cell>
          <cell r="I568">
            <v>14181</v>
          </cell>
        </row>
        <row r="569">
          <cell r="B569" t="str">
            <v>040111</v>
          </cell>
          <cell r="C569">
            <v>147</v>
          </cell>
          <cell r="D569">
            <v>38</v>
          </cell>
          <cell r="E569">
            <v>35</v>
          </cell>
          <cell r="F569">
            <v>1</v>
          </cell>
          <cell r="G569">
            <v>77</v>
          </cell>
          <cell r="H569">
            <v>298</v>
          </cell>
          <cell r="I569">
            <v>298</v>
          </cell>
        </row>
        <row r="570">
          <cell r="B570" t="str">
            <v>040112</v>
          </cell>
          <cell r="C570">
            <v>620</v>
          </cell>
          <cell r="D570">
            <v>239</v>
          </cell>
          <cell r="E570">
            <v>548</v>
          </cell>
          <cell r="F570">
            <v>296</v>
          </cell>
          <cell r="G570">
            <v>21991</v>
          </cell>
          <cell r="H570">
            <v>23694</v>
          </cell>
          <cell r="I570">
            <v>23694</v>
          </cell>
        </row>
        <row r="571">
          <cell r="B571" t="str">
            <v>040113</v>
          </cell>
          <cell r="C571">
            <v>27</v>
          </cell>
          <cell r="D571">
            <v>41</v>
          </cell>
          <cell r="E571">
            <v>1</v>
          </cell>
          <cell r="F571">
            <v>0</v>
          </cell>
          <cell r="G571">
            <v>97</v>
          </cell>
          <cell r="H571">
            <v>166</v>
          </cell>
          <cell r="I571">
            <v>166</v>
          </cell>
        </row>
        <row r="572">
          <cell r="B572" t="str">
            <v>040114</v>
          </cell>
          <cell r="C572">
            <v>0</v>
          </cell>
          <cell r="D572">
            <v>0</v>
          </cell>
          <cell r="E572">
            <v>0</v>
          </cell>
          <cell r="F572">
            <v>0</v>
          </cell>
          <cell r="G572">
            <v>49</v>
          </cell>
          <cell r="H572">
            <v>49</v>
          </cell>
          <cell r="I572">
            <v>49</v>
          </cell>
        </row>
        <row r="573">
          <cell r="B573" t="str">
            <v>040115</v>
          </cell>
          <cell r="C573">
            <v>45</v>
          </cell>
          <cell r="D573">
            <v>85</v>
          </cell>
          <cell r="E573">
            <v>31</v>
          </cell>
          <cell r="F573">
            <v>1</v>
          </cell>
          <cell r="G573">
            <v>32</v>
          </cell>
          <cell r="H573">
            <v>194</v>
          </cell>
          <cell r="I573">
            <v>194</v>
          </cell>
        </row>
        <row r="574">
          <cell r="B574" t="str">
            <v>040116</v>
          </cell>
          <cell r="C574">
            <v>27</v>
          </cell>
          <cell r="D574">
            <v>90</v>
          </cell>
          <cell r="E574">
            <v>84</v>
          </cell>
          <cell r="F574">
            <v>28</v>
          </cell>
          <cell r="G574">
            <v>642</v>
          </cell>
          <cell r="H574">
            <v>871</v>
          </cell>
          <cell r="I574">
            <v>871</v>
          </cell>
        </row>
        <row r="575">
          <cell r="B575" t="str">
            <v>040117</v>
          </cell>
          <cell r="C575">
            <v>1128</v>
          </cell>
          <cell r="D575">
            <v>148</v>
          </cell>
          <cell r="E575">
            <v>36</v>
          </cell>
          <cell r="F575">
            <v>14</v>
          </cell>
          <cell r="G575">
            <v>3590</v>
          </cell>
          <cell r="H575">
            <v>4916</v>
          </cell>
          <cell r="I575">
            <v>4916</v>
          </cell>
        </row>
        <row r="576">
          <cell r="B576" t="str">
            <v>040118</v>
          </cell>
          <cell r="C576">
            <v>1</v>
          </cell>
          <cell r="D576">
            <v>5</v>
          </cell>
          <cell r="E576">
            <v>48</v>
          </cell>
          <cell r="F576">
            <v>56</v>
          </cell>
          <cell r="G576">
            <v>80</v>
          </cell>
          <cell r="H576">
            <v>190</v>
          </cell>
          <cell r="I576">
            <v>190</v>
          </cell>
        </row>
        <row r="577">
          <cell r="B577" t="str">
            <v>040119</v>
          </cell>
          <cell r="C577">
            <v>2</v>
          </cell>
          <cell r="D577">
            <v>1</v>
          </cell>
          <cell r="E577">
            <v>16</v>
          </cell>
          <cell r="F577">
            <v>1</v>
          </cell>
          <cell r="G577">
            <v>215</v>
          </cell>
          <cell r="H577">
            <v>235</v>
          </cell>
          <cell r="I577">
            <v>235</v>
          </cell>
        </row>
        <row r="578">
          <cell r="B578" t="str">
            <v>040120</v>
          </cell>
          <cell r="C578">
            <v>0</v>
          </cell>
          <cell r="D578">
            <v>0</v>
          </cell>
          <cell r="E578">
            <v>0</v>
          </cell>
          <cell r="F578">
            <v>1</v>
          </cell>
          <cell r="G578">
            <v>10</v>
          </cell>
          <cell r="H578">
            <v>11</v>
          </cell>
          <cell r="I578">
            <v>11</v>
          </cell>
        </row>
        <row r="579">
          <cell r="B579" t="str">
            <v>040121</v>
          </cell>
          <cell r="C579">
            <v>1</v>
          </cell>
          <cell r="D579">
            <v>1</v>
          </cell>
          <cell r="E579">
            <v>5</v>
          </cell>
          <cell r="F579">
            <v>8</v>
          </cell>
          <cell r="G579">
            <v>1529</v>
          </cell>
          <cell r="H579">
            <v>1544</v>
          </cell>
          <cell r="I579">
            <v>1544</v>
          </cell>
        </row>
        <row r="580">
          <cell r="B580" t="str">
            <v>040122</v>
          </cell>
          <cell r="C580">
            <v>227</v>
          </cell>
          <cell r="D580">
            <v>92</v>
          </cell>
          <cell r="E580">
            <v>408</v>
          </cell>
          <cell r="F580">
            <v>262</v>
          </cell>
          <cell r="G580">
            <v>14485</v>
          </cell>
          <cell r="H580">
            <v>15474</v>
          </cell>
          <cell r="I580">
            <v>15474</v>
          </cell>
        </row>
        <row r="581">
          <cell r="B581" t="str">
            <v>040123</v>
          </cell>
          <cell r="C581">
            <v>573</v>
          </cell>
          <cell r="D581">
            <v>297</v>
          </cell>
          <cell r="E581">
            <v>73</v>
          </cell>
          <cell r="F581">
            <v>64</v>
          </cell>
          <cell r="G581">
            <v>2282</v>
          </cell>
          <cell r="H581">
            <v>3289</v>
          </cell>
          <cell r="I581">
            <v>3289</v>
          </cell>
        </row>
        <row r="582">
          <cell r="B582" t="str">
            <v>040124</v>
          </cell>
          <cell r="C582">
            <v>93</v>
          </cell>
          <cell r="D582">
            <v>115</v>
          </cell>
          <cell r="E582">
            <v>166</v>
          </cell>
          <cell r="F582">
            <v>205</v>
          </cell>
          <cell r="G582">
            <v>2717</v>
          </cell>
          <cell r="H582">
            <v>3296</v>
          </cell>
          <cell r="I582">
            <v>3296</v>
          </cell>
        </row>
        <row r="583">
          <cell r="B583" t="str">
            <v>040125</v>
          </cell>
          <cell r="C583">
            <v>26</v>
          </cell>
          <cell r="D583">
            <v>22</v>
          </cell>
          <cell r="E583">
            <v>36</v>
          </cell>
          <cell r="F583">
            <v>3</v>
          </cell>
          <cell r="G583">
            <v>291</v>
          </cell>
          <cell r="H583">
            <v>378</v>
          </cell>
          <cell r="I583">
            <v>378</v>
          </cell>
        </row>
        <row r="584">
          <cell r="B584" t="str">
            <v>040126</v>
          </cell>
          <cell r="C584">
            <v>11</v>
          </cell>
          <cell r="D584">
            <v>8</v>
          </cell>
          <cell r="E584">
            <v>37</v>
          </cell>
          <cell r="F584">
            <v>36</v>
          </cell>
          <cell r="G584">
            <v>7001</v>
          </cell>
          <cell r="H584">
            <v>7093</v>
          </cell>
          <cell r="I584">
            <v>7093</v>
          </cell>
        </row>
        <row r="585">
          <cell r="B585" t="str">
            <v>040127</v>
          </cell>
          <cell r="C585">
            <v>23</v>
          </cell>
          <cell r="D585">
            <v>1</v>
          </cell>
          <cell r="E585">
            <v>4</v>
          </cell>
          <cell r="F585">
            <v>0</v>
          </cell>
          <cell r="G585">
            <v>7</v>
          </cell>
          <cell r="H585">
            <v>35</v>
          </cell>
          <cell r="I585">
            <v>35</v>
          </cell>
        </row>
        <row r="586">
          <cell r="B586" t="str">
            <v>040128</v>
          </cell>
          <cell r="C586">
            <v>1481</v>
          </cell>
          <cell r="D586">
            <v>206</v>
          </cell>
          <cell r="E586">
            <v>239</v>
          </cell>
          <cell r="F586">
            <v>29</v>
          </cell>
          <cell r="G586">
            <v>5933</v>
          </cell>
          <cell r="H586">
            <v>7888</v>
          </cell>
          <cell r="I586">
            <v>7888</v>
          </cell>
        </row>
        <row r="587">
          <cell r="B587" t="str">
            <v>040129</v>
          </cell>
          <cell r="C587">
            <v>26</v>
          </cell>
          <cell r="D587">
            <v>28</v>
          </cell>
          <cell r="E587">
            <v>125</v>
          </cell>
          <cell r="F587">
            <v>113</v>
          </cell>
          <cell r="G587">
            <v>20104</v>
          </cell>
          <cell r="H587">
            <v>20396</v>
          </cell>
          <cell r="I587">
            <v>20396</v>
          </cell>
        </row>
        <row r="588">
          <cell r="B588" t="str">
            <v>040201</v>
          </cell>
          <cell r="C588">
            <v>2</v>
          </cell>
          <cell r="D588">
            <v>2</v>
          </cell>
          <cell r="E588">
            <v>11</v>
          </cell>
          <cell r="F588">
            <v>26</v>
          </cell>
          <cell r="G588">
            <v>3536</v>
          </cell>
          <cell r="H588">
            <v>3577</v>
          </cell>
          <cell r="I588">
            <v>3577</v>
          </cell>
        </row>
        <row r="589">
          <cell r="B589" t="str">
            <v>040202</v>
          </cell>
          <cell r="C589">
            <v>237</v>
          </cell>
          <cell r="D589">
            <v>133</v>
          </cell>
          <cell r="E589">
            <v>3</v>
          </cell>
          <cell r="F589">
            <v>0</v>
          </cell>
          <cell r="G589">
            <v>4</v>
          </cell>
          <cell r="H589">
            <v>377</v>
          </cell>
          <cell r="I589">
            <v>377</v>
          </cell>
        </row>
        <row r="590">
          <cell r="B590" t="str">
            <v>040203</v>
          </cell>
          <cell r="C590">
            <v>6</v>
          </cell>
          <cell r="D590">
            <v>13</v>
          </cell>
          <cell r="E590">
            <v>28</v>
          </cell>
          <cell r="F590">
            <v>4</v>
          </cell>
          <cell r="G590">
            <v>26</v>
          </cell>
          <cell r="H590">
            <v>77</v>
          </cell>
          <cell r="I590">
            <v>77</v>
          </cell>
        </row>
        <row r="591">
          <cell r="B591" t="str">
            <v>040204</v>
          </cell>
          <cell r="C591">
            <v>33</v>
          </cell>
          <cell r="D591">
            <v>39</v>
          </cell>
          <cell r="E591">
            <v>146</v>
          </cell>
          <cell r="F591">
            <v>9</v>
          </cell>
          <cell r="G591">
            <v>299</v>
          </cell>
          <cell r="H591">
            <v>526</v>
          </cell>
          <cell r="I591">
            <v>526</v>
          </cell>
        </row>
        <row r="592">
          <cell r="B592" t="str">
            <v>040205</v>
          </cell>
          <cell r="C592">
            <v>1179</v>
          </cell>
          <cell r="D592">
            <v>45</v>
          </cell>
          <cell r="E592">
            <v>10</v>
          </cell>
          <cell r="F592">
            <v>0</v>
          </cell>
          <cell r="G592">
            <v>68</v>
          </cell>
          <cell r="H592">
            <v>1302</v>
          </cell>
          <cell r="I592">
            <v>1302</v>
          </cell>
        </row>
        <row r="593">
          <cell r="B593" t="str">
            <v>040206</v>
          </cell>
          <cell r="C593">
            <v>6</v>
          </cell>
          <cell r="D593">
            <v>28</v>
          </cell>
          <cell r="E593">
            <v>405</v>
          </cell>
          <cell r="F593">
            <v>125</v>
          </cell>
          <cell r="G593">
            <v>292</v>
          </cell>
          <cell r="H593">
            <v>856</v>
          </cell>
          <cell r="I593">
            <v>856</v>
          </cell>
        </row>
        <row r="594">
          <cell r="B594" t="str">
            <v>040207</v>
          </cell>
          <cell r="C594">
            <v>0</v>
          </cell>
          <cell r="D594">
            <v>0</v>
          </cell>
          <cell r="E594">
            <v>0</v>
          </cell>
          <cell r="F594">
            <v>0</v>
          </cell>
          <cell r="G594">
            <v>18</v>
          </cell>
          <cell r="H594">
            <v>18</v>
          </cell>
          <cell r="I594">
            <v>18</v>
          </cell>
        </row>
        <row r="595">
          <cell r="B595" t="str">
            <v>040208</v>
          </cell>
          <cell r="C595">
            <v>604</v>
          </cell>
          <cell r="D595">
            <v>295</v>
          </cell>
          <cell r="E595">
            <v>334</v>
          </cell>
          <cell r="F595">
            <v>28</v>
          </cell>
          <cell r="G595">
            <v>2173</v>
          </cell>
          <cell r="H595">
            <v>3434</v>
          </cell>
          <cell r="I595">
            <v>3434</v>
          </cell>
        </row>
        <row r="596">
          <cell r="B596" t="str">
            <v>040301</v>
          </cell>
          <cell r="C596">
            <v>330</v>
          </cell>
          <cell r="D596">
            <v>457</v>
          </cell>
          <cell r="E596">
            <v>86</v>
          </cell>
          <cell r="F596">
            <v>8</v>
          </cell>
          <cell r="G596">
            <v>62</v>
          </cell>
          <cell r="H596">
            <v>943</v>
          </cell>
          <cell r="I596">
            <v>943</v>
          </cell>
        </row>
        <row r="597">
          <cell r="B597" t="str">
            <v>040302</v>
          </cell>
          <cell r="C597">
            <v>1006</v>
          </cell>
          <cell r="D597">
            <v>160</v>
          </cell>
          <cell r="E597">
            <v>27</v>
          </cell>
          <cell r="F597">
            <v>0</v>
          </cell>
          <cell r="G597">
            <v>33</v>
          </cell>
          <cell r="H597">
            <v>1226</v>
          </cell>
          <cell r="I597">
            <v>1226</v>
          </cell>
        </row>
        <row r="598">
          <cell r="B598" t="str">
            <v>040303</v>
          </cell>
          <cell r="C598">
            <v>90</v>
          </cell>
          <cell r="D598">
            <v>12</v>
          </cell>
          <cell r="E598">
            <v>5</v>
          </cell>
          <cell r="F598">
            <v>0</v>
          </cell>
          <cell r="G598">
            <v>56</v>
          </cell>
          <cell r="H598">
            <v>163</v>
          </cell>
          <cell r="I598">
            <v>163</v>
          </cell>
        </row>
        <row r="599">
          <cell r="B599" t="str">
            <v>040304</v>
          </cell>
          <cell r="C599">
            <v>2</v>
          </cell>
          <cell r="D599">
            <v>0</v>
          </cell>
          <cell r="E599">
            <v>0</v>
          </cell>
          <cell r="F599">
            <v>0</v>
          </cell>
          <cell r="G599">
            <v>7</v>
          </cell>
          <cell r="H599">
            <v>9</v>
          </cell>
          <cell r="I599">
            <v>9</v>
          </cell>
        </row>
        <row r="600">
          <cell r="B600" t="str">
            <v>040305</v>
          </cell>
          <cell r="C600">
            <v>27</v>
          </cell>
          <cell r="D600">
            <v>5</v>
          </cell>
          <cell r="E600">
            <v>0</v>
          </cell>
          <cell r="F600">
            <v>0</v>
          </cell>
          <cell r="G600">
            <v>1</v>
          </cell>
          <cell r="H600">
            <v>33</v>
          </cell>
          <cell r="I600">
            <v>33</v>
          </cell>
        </row>
        <row r="601">
          <cell r="B601" t="str">
            <v>040306</v>
          </cell>
          <cell r="C601">
            <v>4</v>
          </cell>
          <cell r="D601">
            <v>0</v>
          </cell>
          <cell r="E601">
            <v>96</v>
          </cell>
          <cell r="F601">
            <v>0</v>
          </cell>
          <cell r="G601">
            <v>70</v>
          </cell>
          <cell r="H601">
            <v>170</v>
          </cell>
          <cell r="I601">
            <v>170</v>
          </cell>
        </row>
        <row r="602">
          <cell r="B602" t="str">
            <v>040307</v>
          </cell>
          <cell r="C602">
            <v>103</v>
          </cell>
          <cell r="D602">
            <v>2</v>
          </cell>
          <cell r="E602">
            <v>0</v>
          </cell>
          <cell r="F602">
            <v>7</v>
          </cell>
          <cell r="G602">
            <v>12</v>
          </cell>
          <cell r="H602">
            <v>124</v>
          </cell>
          <cell r="I602">
            <v>124</v>
          </cell>
        </row>
        <row r="603">
          <cell r="B603" t="str">
            <v>040308</v>
          </cell>
          <cell r="C603">
            <v>14</v>
          </cell>
          <cell r="D603">
            <v>2</v>
          </cell>
          <cell r="E603">
            <v>11</v>
          </cell>
          <cell r="F603">
            <v>4</v>
          </cell>
          <cell r="G603">
            <v>459</v>
          </cell>
          <cell r="H603">
            <v>490</v>
          </cell>
          <cell r="I603">
            <v>490</v>
          </cell>
        </row>
        <row r="604">
          <cell r="B604" t="str">
            <v>040309</v>
          </cell>
          <cell r="C604">
            <v>5</v>
          </cell>
          <cell r="D604">
            <v>0</v>
          </cell>
          <cell r="E604">
            <v>0</v>
          </cell>
          <cell r="F604">
            <v>0</v>
          </cell>
          <cell r="G604">
            <v>23</v>
          </cell>
          <cell r="H604">
            <v>28</v>
          </cell>
          <cell r="I604">
            <v>28</v>
          </cell>
        </row>
        <row r="605">
          <cell r="B605" t="str">
            <v>040310</v>
          </cell>
          <cell r="C605">
            <v>168</v>
          </cell>
          <cell r="D605">
            <v>3</v>
          </cell>
          <cell r="E605">
            <v>3</v>
          </cell>
          <cell r="F605">
            <v>0</v>
          </cell>
          <cell r="G605">
            <v>8</v>
          </cell>
          <cell r="H605">
            <v>182</v>
          </cell>
          <cell r="I605">
            <v>182</v>
          </cell>
        </row>
        <row r="606">
          <cell r="B606" t="str">
            <v>040311</v>
          </cell>
          <cell r="C606">
            <v>0</v>
          </cell>
          <cell r="D606">
            <v>0</v>
          </cell>
          <cell r="E606">
            <v>0</v>
          </cell>
          <cell r="F606">
            <v>0</v>
          </cell>
          <cell r="G606">
            <v>0</v>
          </cell>
          <cell r="H606">
            <v>0</v>
          </cell>
          <cell r="I606">
            <v>0</v>
          </cell>
        </row>
        <row r="607">
          <cell r="B607" t="str">
            <v>040312</v>
          </cell>
          <cell r="C607">
            <v>105</v>
          </cell>
          <cell r="D607">
            <v>83</v>
          </cell>
          <cell r="E607">
            <v>154</v>
          </cell>
          <cell r="F607">
            <v>0</v>
          </cell>
          <cell r="G607">
            <v>83</v>
          </cell>
          <cell r="H607">
            <v>425</v>
          </cell>
          <cell r="I607">
            <v>425</v>
          </cell>
        </row>
        <row r="608">
          <cell r="B608" t="str">
            <v>040313</v>
          </cell>
          <cell r="C608">
            <v>317</v>
          </cell>
          <cell r="D608">
            <v>51</v>
          </cell>
          <cell r="E608">
            <v>5</v>
          </cell>
          <cell r="F608">
            <v>0</v>
          </cell>
          <cell r="G608">
            <v>23</v>
          </cell>
          <cell r="H608">
            <v>396</v>
          </cell>
          <cell r="I608">
            <v>396</v>
          </cell>
        </row>
        <row r="609">
          <cell r="B609" t="str">
            <v>040401</v>
          </cell>
          <cell r="C609">
            <v>73</v>
          </cell>
          <cell r="D609">
            <v>71</v>
          </cell>
          <cell r="E609">
            <v>129</v>
          </cell>
          <cell r="F609">
            <v>27</v>
          </cell>
          <cell r="G609">
            <v>1786</v>
          </cell>
          <cell r="H609">
            <v>2086</v>
          </cell>
          <cell r="I609">
            <v>2086</v>
          </cell>
        </row>
        <row r="610">
          <cell r="B610" t="str">
            <v>040402</v>
          </cell>
          <cell r="C610">
            <v>1</v>
          </cell>
          <cell r="D610">
            <v>1</v>
          </cell>
          <cell r="E610">
            <v>1</v>
          </cell>
          <cell r="F610">
            <v>1</v>
          </cell>
          <cell r="G610">
            <v>289</v>
          </cell>
          <cell r="H610">
            <v>293</v>
          </cell>
          <cell r="I610">
            <v>293</v>
          </cell>
        </row>
        <row r="611">
          <cell r="B611" t="str">
            <v>040403</v>
          </cell>
          <cell r="C611">
            <v>1</v>
          </cell>
          <cell r="D611">
            <v>3</v>
          </cell>
          <cell r="E611">
            <v>80</v>
          </cell>
          <cell r="F611">
            <v>0</v>
          </cell>
          <cell r="G611">
            <v>2</v>
          </cell>
          <cell r="H611">
            <v>86</v>
          </cell>
          <cell r="I611">
            <v>86</v>
          </cell>
        </row>
        <row r="612">
          <cell r="B612" t="str">
            <v>040404</v>
          </cell>
          <cell r="C612">
            <v>0</v>
          </cell>
          <cell r="D612">
            <v>0</v>
          </cell>
          <cell r="E612">
            <v>2</v>
          </cell>
          <cell r="F612">
            <v>2</v>
          </cell>
          <cell r="G612">
            <v>371</v>
          </cell>
          <cell r="H612">
            <v>375</v>
          </cell>
          <cell r="I612">
            <v>375</v>
          </cell>
        </row>
        <row r="613">
          <cell r="B613" t="str">
            <v>040405</v>
          </cell>
          <cell r="C613">
            <v>5</v>
          </cell>
          <cell r="D613">
            <v>1</v>
          </cell>
          <cell r="E613">
            <v>2</v>
          </cell>
          <cell r="F613">
            <v>3</v>
          </cell>
          <cell r="G613">
            <v>185</v>
          </cell>
          <cell r="H613">
            <v>196</v>
          </cell>
          <cell r="I613">
            <v>196</v>
          </cell>
        </row>
        <row r="614">
          <cell r="B614" t="str">
            <v>040406</v>
          </cell>
          <cell r="C614">
            <v>2</v>
          </cell>
          <cell r="D614">
            <v>0</v>
          </cell>
          <cell r="E614">
            <v>6</v>
          </cell>
          <cell r="F614">
            <v>0</v>
          </cell>
          <cell r="G614">
            <v>171</v>
          </cell>
          <cell r="H614">
            <v>179</v>
          </cell>
          <cell r="I614">
            <v>179</v>
          </cell>
        </row>
        <row r="615">
          <cell r="B615" t="str">
            <v>040407</v>
          </cell>
          <cell r="C615">
            <v>14</v>
          </cell>
          <cell r="D615">
            <v>55</v>
          </cell>
          <cell r="E615">
            <v>71</v>
          </cell>
          <cell r="F615">
            <v>2</v>
          </cell>
          <cell r="G615">
            <v>81</v>
          </cell>
          <cell r="H615">
            <v>223</v>
          </cell>
          <cell r="I615">
            <v>223</v>
          </cell>
        </row>
        <row r="616">
          <cell r="B616" t="str">
            <v>040408</v>
          </cell>
          <cell r="C616">
            <v>2</v>
          </cell>
          <cell r="D616">
            <v>0</v>
          </cell>
          <cell r="E616">
            <v>3</v>
          </cell>
          <cell r="F616">
            <v>1</v>
          </cell>
          <cell r="G616">
            <v>92</v>
          </cell>
          <cell r="H616">
            <v>98</v>
          </cell>
          <cell r="I616">
            <v>98</v>
          </cell>
        </row>
        <row r="617">
          <cell r="B617" t="str">
            <v>040409</v>
          </cell>
          <cell r="C617">
            <v>102</v>
          </cell>
          <cell r="D617">
            <v>373</v>
          </cell>
          <cell r="E617">
            <v>649</v>
          </cell>
          <cell r="F617">
            <v>262</v>
          </cell>
          <cell r="G617">
            <v>247</v>
          </cell>
          <cell r="H617">
            <v>1633</v>
          </cell>
          <cell r="I617">
            <v>1633</v>
          </cell>
        </row>
        <row r="618">
          <cell r="B618" t="str">
            <v>040410</v>
          </cell>
          <cell r="C618">
            <v>127</v>
          </cell>
          <cell r="D618">
            <v>217</v>
          </cell>
          <cell r="E618">
            <v>156</v>
          </cell>
          <cell r="F618">
            <v>3</v>
          </cell>
          <cell r="G618">
            <v>82</v>
          </cell>
          <cell r="H618">
            <v>585</v>
          </cell>
          <cell r="I618">
            <v>585</v>
          </cell>
        </row>
        <row r="619">
          <cell r="B619" t="str">
            <v>040411</v>
          </cell>
          <cell r="C619">
            <v>3</v>
          </cell>
          <cell r="D619">
            <v>8</v>
          </cell>
          <cell r="E619">
            <v>0</v>
          </cell>
          <cell r="F619">
            <v>0</v>
          </cell>
          <cell r="G619">
            <v>135</v>
          </cell>
          <cell r="H619">
            <v>146</v>
          </cell>
          <cell r="I619">
            <v>146</v>
          </cell>
        </row>
        <row r="620">
          <cell r="B620" t="str">
            <v>040412</v>
          </cell>
          <cell r="C620">
            <v>0</v>
          </cell>
          <cell r="D620">
            <v>6</v>
          </cell>
          <cell r="E620">
            <v>41</v>
          </cell>
          <cell r="F620">
            <v>0</v>
          </cell>
          <cell r="G620">
            <v>0</v>
          </cell>
          <cell r="H620">
            <v>47</v>
          </cell>
          <cell r="I620">
            <v>47</v>
          </cell>
        </row>
        <row r="621">
          <cell r="B621" t="str">
            <v>040413</v>
          </cell>
          <cell r="C621">
            <v>32</v>
          </cell>
          <cell r="D621">
            <v>22</v>
          </cell>
          <cell r="E621">
            <v>86</v>
          </cell>
          <cell r="F621">
            <v>10</v>
          </cell>
          <cell r="G621">
            <v>1211</v>
          </cell>
          <cell r="H621">
            <v>1361</v>
          </cell>
          <cell r="I621">
            <v>1361</v>
          </cell>
        </row>
        <row r="622">
          <cell r="B622" t="str">
            <v>040414</v>
          </cell>
          <cell r="C622">
            <v>0</v>
          </cell>
          <cell r="D622">
            <v>4</v>
          </cell>
          <cell r="E622">
            <v>304</v>
          </cell>
          <cell r="F622">
            <v>5</v>
          </cell>
          <cell r="G622">
            <v>127</v>
          </cell>
          <cell r="H622">
            <v>440</v>
          </cell>
          <cell r="I622">
            <v>440</v>
          </cell>
        </row>
        <row r="623">
          <cell r="B623" t="str">
            <v>040501</v>
          </cell>
          <cell r="C623">
            <v>5</v>
          </cell>
          <cell r="D623">
            <v>8</v>
          </cell>
          <cell r="E623">
            <v>19</v>
          </cell>
          <cell r="F623">
            <v>1</v>
          </cell>
          <cell r="G623">
            <v>1516</v>
          </cell>
          <cell r="H623">
            <v>1549</v>
          </cell>
          <cell r="I623">
            <v>1549</v>
          </cell>
        </row>
        <row r="624">
          <cell r="B624" t="str">
            <v>040502</v>
          </cell>
          <cell r="C624">
            <v>1</v>
          </cell>
          <cell r="D624">
            <v>4</v>
          </cell>
          <cell r="E624">
            <v>1</v>
          </cell>
          <cell r="F624">
            <v>3</v>
          </cell>
          <cell r="G624">
            <v>299</v>
          </cell>
          <cell r="H624">
            <v>308</v>
          </cell>
          <cell r="I624">
            <v>308</v>
          </cell>
        </row>
        <row r="625">
          <cell r="B625" t="str">
            <v>040503</v>
          </cell>
          <cell r="C625">
            <v>2</v>
          </cell>
          <cell r="D625">
            <v>1</v>
          </cell>
          <cell r="E625">
            <v>3</v>
          </cell>
          <cell r="F625">
            <v>2</v>
          </cell>
          <cell r="G625">
            <v>652</v>
          </cell>
          <cell r="H625">
            <v>660</v>
          </cell>
          <cell r="I625">
            <v>660</v>
          </cell>
        </row>
        <row r="626">
          <cell r="B626" t="str">
            <v>040504</v>
          </cell>
          <cell r="C626">
            <v>1</v>
          </cell>
          <cell r="D626">
            <v>0</v>
          </cell>
          <cell r="E626">
            <v>24</v>
          </cell>
          <cell r="F626">
            <v>1</v>
          </cell>
          <cell r="G626">
            <v>298</v>
          </cell>
          <cell r="H626">
            <v>324</v>
          </cell>
          <cell r="I626">
            <v>324</v>
          </cell>
        </row>
        <row r="627">
          <cell r="B627" t="str">
            <v>040505</v>
          </cell>
          <cell r="C627">
            <v>0</v>
          </cell>
          <cell r="D627">
            <v>4</v>
          </cell>
          <cell r="E627">
            <v>24</v>
          </cell>
          <cell r="F627">
            <v>9</v>
          </cell>
          <cell r="G627">
            <v>560</v>
          </cell>
          <cell r="H627">
            <v>597</v>
          </cell>
          <cell r="I627">
            <v>597</v>
          </cell>
        </row>
        <row r="628">
          <cell r="B628" t="str">
            <v>040506</v>
          </cell>
          <cell r="C628">
            <v>0</v>
          </cell>
          <cell r="D628">
            <v>0</v>
          </cell>
          <cell r="E628">
            <v>4</v>
          </cell>
          <cell r="F628">
            <v>1</v>
          </cell>
          <cell r="G628">
            <v>307</v>
          </cell>
          <cell r="H628">
            <v>312</v>
          </cell>
          <cell r="I628">
            <v>312</v>
          </cell>
        </row>
        <row r="629">
          <cell r="B629" t="str">
            <v>040507</v>
          </cell>
          <cell r="C629">
            <v>0</v>
          </cell>
          <cell r="D629">
            <v>1</v>
          </cell>
          <cell r="E629">
            <v>10</v>
          </cell>
          <cell r="F629">
            <v>0</v>
          </cell>
          <cell r="G629">
            <v>148</v>
          </cell>
          <cell r="H629">
            <v>159</v>
          </cell>
          <cell r="I629">
            <v>159</v>
          </cell>
        </row>
        <row r="630">
          <cell r="B630" t="str">
            <v>040508</v>
          </cell>
          <cell r="C630">
            <v>1</v>
          </cell>
          <cell r="D630">
            <v>0</v>
          </cell>
          <cell r="E630">
            <v>7</v>
          </cell>
          <cell r="F630">
            <v>1</v>
          </cell>
          <cell r="G630">
            <v>234</v>
          </cell>
          <cell r="H630">
            <v>243</v>
          </cell>
          <cell r="I630">
            <v>243</v>
          </cell>
        </row>
        <row r="631">
          <cell r="B631" t="str">
            <v>040509</v>
          </cell>
          <cell r="C631">
            <v>0</v>
          </cell>
          <cell r="D631">
            <v>0</v>
          </cell>
          <cell r="E631">
            <v>0</v>
          </cell>
          <cell r="F631">
            <v>0</v>
          </cell>
          <cell r="G631">
            <v>207</v>
          </cell>
          <cell r="H631">
            <v>207</v>
          </cell>
          <cell r="I631">
            <v>207</v>
          </cell>
        </row>
        <row r="632">
          <cell r="B632" t="str">
            <v>040510</v>
          </cell>
          <cell r="C632">
            <v>0</v>
          </cell>
          <cell r="D632">
            <v>1</v>
          </cell>
          <cell r="E632">
            <v>3</v>
          </cell>
          <cell r="F632">
            <v>0</v>
          </cell>
          <cell r="G632">
            <v>286</v>
          </cell>
          <cell r="H632">
            <v>290</v>
          </cell>
          <cell r="I632">
            <v>290</v>
          </cell>
        </row>
        <row r="633">
          <cell r="B633" t="str">
            <v>040511</v>
          </cell>
          <cell r="C633">
            <v>0</v>
          </cell>
          <cell r="D633">
            <v>0</v>
          </cell>
          <cell r="E633">
            <v>7</v>
          </cell>
          <cell r="F633">
            <v>3</v>
          </cell>
          <cell r="G633">
            <v>140</v>
          </cell>
          <cell r="H633">
            <v>150</v>
          </cell>
          <cell r="I633">
            <v>150</v>
          </cell>
        </row>
        <row r="634">
          <cell r="B634" t="str">
            <v>040512</v>
          </cell>
          <cell r="C634">
            <v>0</v>
          </cell>
          <cell r="D634">
            <v>1</v>
          </cell>
          <cell r="E634">
            <v>14</v>
          </cell>
          <cell r="F634">
            <v>1</v>
          </cell>
          <cell r="G634">
            <v>250</v>
          </cell>
          <cell r="H634">
            <v>266</v>
          </cell>
          <cell r="I634">
            <v>266</v>
          </cell>
        </row>
        <row r="635">
          <cell r="B635" t="str">
            <v>040513</v>
          </cell>
          <cell r="C635">
            <v>3</v>
          </cell>
          <cell r="D635">
            <v>1</v>
          </cell>
          <cell r="E635">
            <v>11</v>
          </cell>
          <cell r="F635">
            <v>3</v>
          </cell>
          <cell r="G635">
            <v>218</v>
          </cell>
          <cell r="H635">
            <v>236</v>
          </cell>
          <cell r="I635">
            <v>236</v>
          </cell>
        </row>
        <row r="636">
          <cell r="B636" t="str">
            <v>040514</v>
          </cell>
          <cell r="C636">
            <v>0</v>
          </cell>
          <cell r="D636">
            <v>7</v>
          </cell>
          <cell r="E636">
            <v>23</v>
          </cell>
          <cell r="F636">
            <v>5</v>
          </cell>
          <cell r="G636">
            <v>99</v>
          </cell>
          <cell r="H636">
            <v>134</v>
          </cell>
          <cell r="I636">
            <v>134</v>
          </cell>
        </row>
        <row r="637">
          <cell r="B637" t="str">
            <v>040515</v>
          </cell>
          <cell r="C637">
            <v>1</v>
          </cell>
          <cell r="D637">
            <v>0</v>
          </cell>
          <cell r="E637">
            <v>2</v>
          </cell>
          <cell r="F637">
            <v>0</v>
          </cell>
          <cell r="G637">
            <v>4</v>
          </cell>
          <cell r="H637">
            <v>7</v>
          </cell>
          <cell r="I637">
            <v>7</v>
          </cell>
        </row>
        <row r="638">
          <cell r="B638" t="str">
            <v>040516</v>
          </cell>
          <cell r="C638">
            <v>0</v>
          </cell>
          <cell r="D638">
            <v>2</v>
          </cell>
          <cell r="E638">
            <v>7</v>
          </cell>
          <cell r="F638">
            <v>3</v>
          </cell>
          <cell r="G638">
            <v>77</v>
          </cell>
          <cell r="H638">
            <v>89</v>
          </cell>
          <cell r="I638">
            <v>89</v>
          </cell>
        </row>
        <row r="639">
          <cell r="B639" t="str">
            <v>040517</v>
          </cell>
          <cell r="C639">
            <v>9</v>
          </cell>
          <cell r="D639">
            <v>5</v>
          </cell>
          <cell r="E639">
            <v>10</v>
          </cell>
          <cell r="F639">
            <v>1</v>
          </cell>
          <cell r="G639">
            <v>141</v>
          </cell>
          <cell r="H639">
            <v>166</v>
          </cell>
          <cell r="I639">
            <v>166</v>
          </cell>
        </row>
        <row r="640">
          <cell r="B640" t="str">
            <v>040518</v>
          </cell>
          <cell r="C640">
            <v>1</v>
          </cell>
          <cell r="D640">
            <v>0</v>
          </cell>
          <cell r="E640">
            <v>0</v>
          </cell>
          <cell r="F640">
            <v>0</v>
          </cell>
          <cell r="G640">
            <v>183</v>
          </cell>
          <cell r="H640">
            <v>184</v>
          </cell>
          <cell r="I640">
            <v>184</v>
          </cell>
        </row>
        <row r="641">
          <cell r="B641" t="str">
            <v>040519</v>
          </cell>
          <cell r="C641">
            <v>0</v>
          </cell>
          <cell r="D641">
            <v>0</v>
          </cell>
          <cell r="E641">
            <v>0</v>
          </cell>
          <cell r="F641">
            <v>0</v>
          </cell>
          <cell r="G641">
            <v>498</v>
          </cell>
          <cell r="H641">
            <v>498</v>
          </cell>
          <cell r="I641">
            <v>498</v>
          </cell>
        </row>
        <row r="642">
          <cell r="B642" t="str">
            <v>040520</v>
          </cell>
          <cell r="C642">
            <v>198</v>
          </cell>
          <cell r="D642">
            <v>732</v>
          </cell>
          <cell r="E642">
            <v>2782</v>
          </cell>
          <cell r="F642">
            <v>279</v>
          </cell>
          <cell r="G642">
            <v>7532</v>
          </cell>
          <cell r="H642">
            <v>11523</v>
          </cell>
          <cell r="I642">
            <v>11523</v>
          </cell>
        </row>
        <row r="643">
          <cell r="B643" t="str">
            <v>040601</v>
          </cell>
          <cell r="C643">
            <v>4</v>
          </cell>
          <cell r="D643">
            <v>5</v>
          </cell>
          <cell r="E643">
            <v>67</v>
          </cell>
          <cell r="F643">
            <v>14</v>
          </cell>
          <cell r="G643">
            <v>741</v>
          </cell>
          <cell r="H643">
            <v>831</v>
          </cell>
          <cell r="I643">
            <v>831</v>
          </cell>
        </row>
        <row r="644">
          <cell r="B644" t="str">
            <v>040602</v>
          </cell>
          <cell r="C644">
            <v>2</v>
          </cell>
          <cell r="D644">
            <v>3</v>
          </cell>
          <cell r="E644">
            <v>1</v>
          </cell>
          <cell r="F644">
            <v>4</v>
          </cell>
          <cell r="G644">
            <v>83</v>
          </cell>
          <cell r="H644">
            <v>93</v>
          </cell>
          <cell r="I644">
            <v>93</v>
          </cell>
        </row>
        <row r="645">
          <cell r="B645" t="str">
            <v>040603</v>
          </cell>
          <cell r="C645">
            <v>20</v>
          </cell>
          <cell r="D645">
            <v>30</v>
          </cell>
          <cell r="E645">
            <v>31</v>
          </cell>
          <cell r="F645">
            <v>0</v>
          </cell>
          <cell r="G645">
            <v>228</v>
          </cell>
          <cell r="H645">
            <v>309</v>
          </cell>
          <cell r="I645">
            <v>309</v>
          </cell>
        </row>
        <row r="646">
          <cell r="B646" t="str">
            <v>040604</v>
          </cell>
          <cell r="C646">
            <v>0</v>
          </cell>
          <cell r="D646">
            <v>1</v>
          </cell>
          <cell r="E646">
            <v>3</v>
          </cell>
          <cell r="F646">
            <v>1</v>
          </cell>
          <cell r="G646">
            <v>176</v>
          </cell>
          <cell r="H646">
            <v>181</v>
          </cell>
          <cell r="I646">
            <v>181</v>
          </cell>
        </row>
        <row r="647">
          <cell r="B647" t="str">
            <v>040605</v>
          </cell>
          <cell r="C647">
            <v>122</v>
          </cell>
          <cell r="D647">
            <v>11</v>
          </cell>
          <cell r="E647">
            <v>5</v>
          </cell>
          <cell r="F647">
            <v>0</v>
          </cell>
          <cell r="G647">
            <v>1</v>
          </cell>
          <cell r="H647">
            <v>139</v>
          </cell>
          <cell r="I647">
            <v>139</v>
          </cell>
        </row>
        <row r="648">
          <cell r="B648" t="str">
            <v>040606</v>
          </cell>
          <cell r="C648">
            <v>140</v>
          </cell>
          <cell r="D648">
            <v>68</v>
          </cell>
          <cell r="E648">
            <v>3</v>
          </cell>
          <cell r="F648">
            <v>0</v>
          </cell>
          <cell r="G648">
            <v>25</v>
          </cell>
          <cell r="H648">
            <v>236</v>
          </cell>
          <cell r="I648">
            <v>236</v>
          </cell>
        </row>
        <row r="649">
          <cell r="B649" t="str">
            <v>040607</v>
          </cell>
          <cell r="C649">
            <v>0</v>
          </cell>
          <cell r="D649">
            <v>0</v>
          </cell>
          <cell r="E649">
            <v>2</v>
          </cell>
          <cell r="F649">
            <v>2</v>
          </cell>
          <cell r="G649">
            <v>170</v>
          </cell>
          <cell r="H649">
            <v>174</v>
          </cell>
          <cell r="I649">
            <v>174</v>
          </cell>
        </row>
        <row r="650">
          <cell r="B650" t="str">
            <v>040608</v>
          </cell>
          <cell r="C650">
            <v>236</v>
          </cell>
          <cell r="D650">
            <v>32</v>
          </cell>
          <cell r="E650">
            <v>135</v>
          </cell>
          <cell r="F650">
            <v>21</v>
          </cell>
          <cell r="G650">
            <v>144</v>
          </cell>
          <cell r="H650">
            <v>568</v>
          </cell>
          <cell r="I650">
            <v>568</v>
          </cell>
        </row>
        <row r="651">
          <cell r="B651" t="str">
            <v>040701</v>
          </cell>
          <cell r="C651">
            <v>1302</v>
          </cell>
          <cell r="D651">
            <v>1505</v>
          </cell>
          <cell r="E651">
            <v>1138</v>
          </cell>
          <cell r="F651">
            <v>115</v>
          </cell>
          <cell r="G651">
            <v>1500</v>
          </cell>
          <cell r="H651">
            <v>5560</v>
          </cell>
          <cell r="I651">
            <v>5560</v>
          </cell>
        </row>
        <row r="652">
          <cell r="B652" t="str">
            <v>040702</v>
          </cell>
          <cell r="C652">
            <v>15</v>
          </cell>
          <cell r="D652">
            <v>49</v>
          </cell>
          <cell r="E652">
            <v>76</v>
          </cell>
          <cell r="F652">
            <v>27</v>
          </cell>
          <cell r="G652">
            <v>1732</v>
          </cell>
          <cell r="H652">
            <v>1899</v>
          </cell>
          <cell r="I652">
            <v>1899</v>
          </cell>
        </row>
        <row r="653">
          <cell r="B653" t="str">
            <v>040703</v>
          </cell>
          <cell r="C653">
            <v>47</v>
          </cell>
          <cell r="D653">
            <v>124</v>
          </cell>
          <cell r="E653">
            <v>629</v>
          </cell>
          <cell r="F653">
            <v>35</v>
          </cell>
          <cell r="G653">
            <v>1052</v>
          </cell>
          <cell r="H653">
            <v>1887</v>
          </cell>
          <cell r="I653">
            <v>1887</v>
          </cell>
        </row>
        <row r="654">
          <cell r="B654" t="str">
            <v>040704</v>
          </cell>
          <cell r="C654">
            <v>399</v>
          </cell>
          <cell r="D654">
            <v>451</v>
          </cell>
          <cell r="E654">
            <v>65</v>
          </cell>
          <cell r="F654">
            <v>4</v>
          </cell>
          <cell r="G654">
            <v>89</v>
          </cell>
          <cell r="H654">
            <v>1008</v>
          </cell>
          <cell r="I654">
            <v>1008</v>
          </cell>
        </row>
        <row r="655">
          <cell r="B655" t="str">
            <v>040705</v>
          </cell>
          <cell r="C655">
            <v>1</v>
          </cell>
          <cell r="D655">
            <v>0</v>
          </cell>
          <cell r="E655">
            <v>69</v>
          </cell>
          <cell r="F655">
            <v>80</v>
          </cell>
          <cell r="G655">
            <v>74</v>
          </cell>
          <cell r="H655">
            <v>224</v>
          </cell>
          <cell r="I655">
            <v>224</v>
          </cell>
        </row>
        <row r="656">
          <cell r="B656" t="str">
            <v>040706</v>
          </cell>
          <cell r="C656">
            <v>275</v>
          </cell>
          <cell r="D656">
            <v>230</v>
          </cell>
          <cell r="E656">
            <v>443</v>
          </cell>
          <cell r="F656">
            <v>59</v>
          </cell>
          <cell r="G656">
            <v>528</v>
          </cell>
          <cell r="H656">
            <v>1535</v>
          </cell>
          <cell r="I656">
            <v>1535</v>
          </cell>
        </row>
        <row r="657">
          <cell r="B657" t="str">
            <v>040801</v>
          </cell>
          <cell r="C657">
            <v>1</v>
          </cell>
          <cell r="D657">
            <v>18</v>
          </cell>
          <cell r="E657">
            <v>29</v>
          </cell>
          <cell r="F657">
            <v>36</v>
          </cell>
          <cell r="G657">
            <v>674</v>
          </cell>
          <cell r="H657">
            <v>758</v>
          </cell>
          <cell r="I657">
            <v>758</v>
          </cell>
        </row>
        <row r="658">
          <cell r="B658" t="str">
            <v>040802</v>
          </cell>
          <cell r="C658">
            <v>1</v>
          </cell>
          <cell r="D658">
            <v>15</v>
          </cell>
          <cell r="E658">
            <v>9</v>
          </cell>
          <cell r="F658">
            <v>0</v>
          </cell>
          <cell r="G658">
            <v>305</v>
          </cell>
          <cell r="H658">
            <v>330</v>
          </cell>
          <cell r="I658">
            <v>330</v>
          </cell>
        </row>
        <row r="659">
          <cell r="B659" t="str">
            <v>040803</v>
          </cell>
          <cell r="C659">
            <v>0</v>
          </cell>
          <cell r="D659">
            <v>0</v>
          </cell>
          <cell r="E659">
            <v>1</v>
          </cell>
          <cell r="F659">
            <v>0</v>
          </cell>
          <cell r="G659">
            <v>160</v>
          </cell>
          <cell r="H659">
            <v>161</v>
          </cell>
          <cell r="I659">
            <v>161</v>
          </cell>
        </row>
        <row r="660">
          <cell r="B660" t="str">
            <v>040804</v>
          </cell>
          <cell r="C660">
            <v>3</v>
          </cell>
          <cell r="D660">
            <v>8</v>
          </cell>
          <cell r="E660">
            <v>40</v>
          </cell>
          <cell r="F660">
            <v>8</v>
          </cell>
          <cell r="G660">
            <v>377</v>
          </cell>
          <cell r="H660">
            <v>436</v>
          </cell>
          <cell r="I660">
            <v>436</v>
          </cell>
        </row>
        <row r="661">
          <cell r="B661" t="str">
            <v>040805</v>
          </cell>
          <cell r="C661">
            <v>3</v>
          </cell>
          <cell r="D661">
            <v>1</v>
          </cell>
          <cell r="E661">
            <v>2</v>
          </cell>
          <cell r="F661">
            <v>1</v>
          </cell>
          <cell r="G661">
            <v>329</v>
          </cell>
          <cell r="H661">
            <v>336</v>
          </cell>
          <cell r="I661">
            <v>336</v>
          </cell>
        </row>
        <row r="662">
          <cell r="B662" t="str">
            <v>040806</v>
          </cell>
          <cell r="C662">
            <v>0</v>
          </cell>
          <cell r="D662">
            <v>2</v>
          </cell>
          <cell r="E662">
            <v>2</v>
          </cell>
          <cell r="F662">
            <v>2</v>
          </cell>
          <cell r="G662">
            <v>535</v>
          </cell>
          <cell r="H662">
            <v>541</v>
          </cell>
          <cell r="I662">
            <v>541</v>
          </cell>
        </row>
        <row r="663">
          <cell r="B663" t="str">
            <v>040807</v>
          </cell>
          <cell r="C663">
            <v>0</v>
          </cell>
          <cell r="D663">
            <v>1</v>
          </cell>
          <cell r="E663">
            <v>0</v>
          </cell>
          <cell r="F663">
            <v>0</v>
          </cell>
          <cell r="G663">
            <v>50</v>
          </cell>
          <cell r="H663">
            <v>51</v>
          </cell>
          <cell r="I663">
            <v>51</v>
          </cell>
        </row>
        <row r="664">
          <cell r="B664" t="str">
            <v>040808</v>
          </cell>
          <cell r="C664">
            <v>0</v>
          </cell>
          <cell r="D664">
            <v>0</v>
          </cell>
          <cell r="E664">
            <v>0</v>
          </cell>
          <cell r="F664">
            <v>0</v>
          </cell>
          <cell r="G664">
            <v>92</v>
          </cell>
          <cell r="H664">
            <v>92</v>
          </cell>
          <cell r="I664">
            <v>92</v>
          </cell>
        </row>
        <row r="665">
          <cell r="B665" t="str">
            <v>040809</v>
          </cell>
          <cell r="C665">
            <v>0</v>
          </cell>
          <cell r="D665">
            <v>0</v>
          </cell>
          <cell r="E665">
            <v>0</v>
          </cell>
          <cell r="F665">
            <v>0</v>
          </cell>
          <cell r="G665">
            <v>72</v>
          </cell>
          <cell r="H665">
            <v>72</v>
          </cell>
          <cell r="I665">
            <v>72</v>
          </cell>
        </row>
        <row r="666">
          <cell r="B666" t="str">
            <v>040810</v>
          </cell>
          <cell r="C666">
            <v>0</v>
          </cell>
          <cell r="D666">
            <v>24</v>
          </cell>
          <cell r="E666">
            <v>0</v>
          </cell>
          <cell r="F666">
            <v>0</v>
          </cell>
          <cell r="G666">
            <v>45</v>
          </cell>
          <cell r="H666">
            <v>69</v>
          </cell>
          <cell r="I666">
            <v>69</v>
          </cell>
        </row>
        <row r="667">
          <cell r="B667" t="str">
            <v>040811</v>
          </cell>
          <cell r="C667">
            <v>0</v>
          </cell>
          <cell r="D667">
            <v>0</v>
          </cell>
          <cell r="E667">
            <v>4</v>
          </cell>
          <cell r="F667">
            <v>0</v>
          </cell>
          <cell r="G667">
            <v>158</v>
          </cell>
          <cell r="H667">
            <v>162</v>
          </cell>
          <cell r="I667">
            <v>162</v>
          </cell>
        </row>
        <row r="668">
          <cell r="B668" t="str">
            <v>050101</v>
          </cell>
          <cell r="C668">
            <v>2352</v>
          </cell>
          <cell r="D668">
            <v>2434</v>
          </cell>
          <cell r="E668">
            <v>1805</v>
          </cell>
          <cell r="F668">
            <v>1062</v>
          </cell>
          <cell r="G668">
            <v>11039</v>
          </cell>
          <cell r="H668">
            <v>18692</v>
          </cell>
          <cell r="I668">
            <v>18692</v>
          </cell>
        </row>
        <row r="669">
          <cell r="B669" t="str">
            <v>050102</v>
          </cell>
          <cell r="C669">
            <v>29</v>
          </cell>
          <cell r="D669">
            <v>14</v>
          </cell>
          <cell r="E669">
            <v>46</v>
          </cell>
          <cell r="F669">
            <v>31</v>
          </cell>
          <cell r="G669">
            <v>1437</v>
          </cell>
          <cell r="H669">
            <v>1557</v>
          </cell>
          <cell r="I669">
            <v>1557</v>
          </cell>
        </row>
        <row r="670">
          <cell r="B670" t="str">
            <v>050103</v>
          </cell>
          <cell r="C670">
            <v>53</v>
          </cell>
          <cell r="D670">
            <v>37</v>
          </cell>
          <cell r="E670">
            <v>165</v>
          </cell>
          <cell r="F670">
            <v>2</v>
          </cell>
          <cell r="G670">
            <v>777</v>
          </cell>
          <cell r="H670">
            <v>1034</v>
          </cell>
          <cell r="I670">
            <v>1034</v>
          </cell>
        </row>
        <row r="671">
          <cell r="B671" t="str">
            <v>050104</v>
          </cell>
          <cell r="C671">
            <v>356</v>
          </cell>
          <cell r="D671">
            <v>540</v>
          </cell>
          <cell r="E671">
            <v>437</v>
          </cell>
          <cell r="F671">
            <v>180</v>
          </cell>
          <cell r="G671">
            <v>3555</v>
          </cell>
          <cell r="H671">
            <v>5068</v>
          </cell>
          <cell r="I671">
            <v>5068</v>
          </cell>
        </row>
        <row r="672">
          <cell r="B672" t="str">
            <v>050105</v>
          </cell>
          <cell r="C672">
            <v>12</v>
          </cell>
          <cell r="D672">
            <v>25</v>
          </cell>
          <cell r="E672">
            <v>75</v>
          </cell>
          <cell r="F672">
            <v>28</v>
          </cell>
          <cell r="G672">
            <v>1245</v>
          </cell>
          <cell r="H672">
            <v>1385</v>
          </cell>
          <cell r="I672">
            <v>1385</v>
          </cell>
        </row>
        <row r="673">
          <cell r="B673" t="str">
            <v>050106</v>
          </cell>
          <cell r="C673">
            <v>2</v>
          </cell>
          <cell r="D673">
            <v>2</v>
          </cell>
          <cell r="E673">
            <v>96</v>
          </cell>
          <cell r="F673">
            <v>5</v>
          </cell>
          <cell r="G673">
            <v>1307</v>
          </cell>
          <cell r="H673">
            <v>1412</v>
          </cell>
          <cell r="I673">
            <v>1412</v>
          </cell>
        </row>
        <row r="674">
          <cell r="B674" t="str">
            <v>050107</v>
          </cell>
          <cell r="C674">
            <v>225</v>
          </cell>
          <cell r="D674">
            <v>17</v>
          </cell>
          <cell r="E674">
            <v>18</v>
          </cell>
          <cell r="F674">
            <v>0</v>
          </cell>
          <cell r="G674">
            <v>93</v>
          </cell>
          <cell r="H674">
            <v>353</v>
          </cell>
          <cell r="I674">
            <v>353</v>
          </cell>
        </row>
        <row r="675">
          <cell r="B675" t="str">
            <v>050108</v>
          </cell>
          <cell r="C675">
            <v>17</v>
          </cell>
          <cell r="D675">
            <v>53</v>
          </cell>
          <cell r="E675">
            <v>448</v>
          </cell>
          <cell r="F675">
            <v>103</v>
          </cell>
          <cell r="G675">
            <v>647</v>
          </cell>
          <cell r="H675">
            <v>1268</v>
          </cell>
          <cell r="I675">
            <v>1268</v>
          </cell>
        </row>
        <row r="676">
          <cell r="B676" t="str">
            <v>050109</v>
          </cell>
          <cell r="C676">
            <v>2</v>
          </cell>
          <cell r="D676">
            <v>3</v>
          </cell>
          <cell r="E676">
            <v>26</v>
          </cell>
          <cell r="F676">
            <v>1</v>
          </cell>
          <cell r="G676">
            <v>319</v>
          </cell>
          <cell r="H676">
            <v>351</v>
          </cell>
          <cell r="I676">
            <v>351</v>
          </cell>
        </row>
        <row r="677">
          <cell r="B677" t="str">
            <v>050110</v>
          </cell>
          <cell r="C677">
            <v>606</v>
          </cell>
          <cell r="D677">
            <v>1251</v>
          </cell>
          <cell r="E677">
            <v>1162</v>
          </cell>
          <cell r="F677">
            <v>348</v>
          </cell>
          <cell r="G677">
            <v>5837</v>
          </cell>
          <cell r="H677">
            <v>9204</v>
          </cell>
          <cell r="I677">
            <v>9204</v>
          </cell>
        </row>
        <row r="678">
          <cell r="B678" t="str">
            <v>050111</v>
          </cell>
          <cell r="C678">
            <v>2</v>
          </cell>
          <cell r="D678">
            <v>0</v>
          </cell>
          <cell r="E678">
            <v>3</v>
          </cell>
          <cell r="F678">
            <v>0</v>
          </cell>
          <cell r="G678">
            <v>27</v>
          </cell>
          <cell r="H678">
            <v>32</v>
          </cell>
          <cell r="I678">
            <v>32</v>
          </cell>
        </row>
        <row r="679">
          <cell r="B679" t="str">
            <v>050112</v>
          </cell>
          <cell r="C679">
            <v>15</v>
          </cell>
          <cell r="D679">
            <v>19</v>
          </cell>
          <cell r="E679">
            <v>70</v>
          </cell>
          <cell r="F679">
            <v>79</v>
          </cell>
          <cell r="G679">
            <v>1343</v>
          </cell>
          <cell r="H679">
            <v>1526</v>
          </cell>
          <cell r="I679">
            <v>1526</v>
          </cell>
        </row>
        <row r="680">
          <cell r="B680" t="str">
            <v>050113</v>
          </cell>
          <cell r="C680">
            <v>18</v>
          </cell>
          <cell r="D680">
            <v>75</v>
          </cell>
          <cell r="E680">
            <v>18</v>
          </cell>
          <cell r="F680">
            <v>2</v>
          </cell>
          <cell r="G680">
            <v>835</v>
          </cell>
          <cell r="H680">
            <v>948</v>
          </cell>
          <cell r="I680">
            <v>948</v>
          </cell>
        </row>
        <row r="681">
          <cell r="B681" t="str">
            <v>050114</v>
          </cell>
          <cell r="C681">
            <v>75</v>
          </cell>
          <cell r="D681">
            <v>217</v>
          </cell>
          <cell r="E681">
            <v>295</v>
          </cell>
          <cell r="F681">
            <v>99</v>
          </cell>
          <cell r="G681">
            <v>2261</v>
          </cell>
          <cell r="H681">
            <v>2947</v>
          </cell>
          <cell r="I681">
            <v>2947</v>
          </cell>
        </row>
        <row r="682">
          <cell r="B682" t="str">
            <v>050115</v>
          </cell>
          <cell r="C682">
            <v>154</v>
          </cell>
          <cell r="D682">
            <v>153</v>
          </cell>
          <cell r="E682">
            <v>237</v>
          </cell>
          <cell r="F682">
            <v>196</v>
          </cell>
          <cell r="G682">
            <v>2922</v>
          </cell>
          <cell r="H682">
            <v>3662</v>
          </cell>
          <cell r="I682">
            <v>3662</v>
          </cell>
        </row>
        <row r="683">
          <cell r="B683" t="str">
            <v>050116</v>
          </cell>
          <cell r="C683">
            <v>88</v>
          </cell>
          <cell r="D683">
            <v>125</v>
          </cell>
          <cell r="E683">
            <v>194</v>
          </cell>
          <cell r="F683">
            <v>144</v>
          </cell>
          <cell r="G683">
            <v>5052</v>
          </cell>
          <cell r="H683">
            <v>5603</v>
          </cell>
          <cell r="I683">
            <v>5603</v>
          </cell>
        </row>
        <row r="684">
          <cell r="B684" t="str">
            <v>050201</v>
          </cell>
          <cell r="C684">
            <v>19</v>
          </cell>
          <cell r="D684">
            <v>22</v>
          </cell>
          <cell r="E684">
            <v>26</v>
          </cell>
          <cell r="F684">
            <v>95</v>
          </cell>
          <cell r="G684">
            <v>1326</v>
          </cell>
          <cell r="H684">
            <v>1488</v>
          </cell>
          <cell r="I684">
            <v>1488</v>
          </cell>
        </row>
        <row r="685">
          <cell r="B685" t="str">
            <v>050202</v>
          </cell>
          <cell r="C685">
            <v>164</v>
          </cell>
          <cell r="D685">
            <v>30</v>
          </cell>
          <cell r="E685">
            <v>53</v>
          </cell>
          <cell r="F685">
            <v>14</v>
          </cell>
          <cell r="G685">
            <v>1611</v>
          </cell>
          <cell r="H685">
            <v>1872</v>
          </cell>
          <cell r="I685">
            <v>1872</v>
          </cell>
        </row>
        <row r="686">
          <cell r="B686" t="str">
            <v>050203</v>
          </cell>
          <cell r="C686">
            <v>6</v>
          </cell>
          <cell r="D686">
            <v>3</v>
          </cell>
          <cell r="E686">
            <v>17</v>
          </cell>
          <cell r="F686">
            <v>6</v>
          </cell>
          <cell r="G686">
            <v>2344</v>
          </cell>
          <cell r="H686">
            <v>2376</v>
          </cell>
          <cell r="I686">
            <v>2376</v>
          </cell>
        </row>
        <row r="687">
          <cell r="B687" t="str">
            <v>050204</v>
          </cell>
          <cell r="C687">
            <v>19</v>
          </cell>
          <cell r="D687">
            <v>13</v>
          </cell>
          <cell r="E687">
            <v>57</v>
          </cell>
          <cell r="F687">
            <v>1</v>
          </cell>
          <cell r="G687">
            <v>567</v>
          </cell>
          <cell r="H687">
            <v>657</v>
          </cell>
          <cell r="I687">
            <v>657</v>
          </cell>
        </row>
        <row r="688">
          <cell r="B688" t="str">
            <v>050205</v>
          </cell>
          <cell r="C688">
            <v>32</v>
          </cell>
          <cell r="D688">
            <v>69</v>
          </cell>
          <cell r="E688">
            <v>32</v>
          </cell>
          <cell r="F688">
            <v>1</v>
          </cell>
          <cell r="G688">
            <v>523</v>
          </cell>
          <cell r="H688">
            <v>657</v>
          </cell>
          <cell r="I688">
            <v>657</v>
          </cell>
        </row>
        <row r="689">
          <cell r="B689" t="str">
            <v>050206</v>
          </cell>
          <cell r="C689">
            <v>19</v>
          </cell>
          <cell r="D689">
            <v>12</v>
          </cell>
          <cell r="E689">
            <v>13</v>
          </cell>
          <cell r="F689">
            <v>0</v>
          </cell>
          <cell r="G689">
            <v>1006</v>
          </cell>
          <cell r="H689">
            <v>1050</v>
          </cell>
          <cell r="I689">
            <v>1050</v>
          </cell>
        </row>
        <row r="690">
          <cell r="B690" t="str">
            <v>050301</v>
          </cell>
          <cell r="C690">
            <v>130</v>
          </cell>
          <cell r="D690">
            <v>78</v>
          </cell>
          <cell r="E690">
            <v>115</v>
          </cell>
          <cell r="F690">
            <v>58</v>
          </cell>
          <cell r="G690">
            <v>274</v>
          </cell>
          <cell r="H690">
            <v>655</v>
          </cell>
          <cell r="I690">
            <v>655</v>
          </cell>
        </row>
        <row r="691">
          <cell r="B691" t="str">
            <v>050302</v>
          </cell>
          <cell r="C691">
            <v>12</v>
          </cell>
          <cell r="D691">
            <v>12</v>
          </cell>
          <cell r="E691">
            <v>38</v>
          </cell>
          <cell r="F691">
            <v>20</v>
          </cell>
          <cell r="G691">
            <v>380</v>
          </cell>
          <cell r="H691">
            <v>462</v>
          </cell>
          <cell r="I691">
            <v>462</v>
          </cell>
        </row>
        <row r="692">
          <cell r="B692" t="str">
            <v>050303</v>
          </cell>
          <cell r="C692">
            <v>0</v>
          </cell>
          <cell r="D692">
            <v>0</v>
          </cell>
          <cell r="E692">
            <v>0</v>
          </cell>
          <cell r="F692">
            <v>50</v>
          </cell>
          <cell r="G692">
            <v>345</v>
          </cell>
          <cell r="H692">
            <v>395</v>
          </cell>
          <cell r="I692">
            <v>395</v>
          </cell>
        </row>
        <row r="693">
          <cell r="B693" t="str">
            <v>050304</v>
          </cell>
          <cell r="C693">
            <v>46</v>
          </cell>
          <cell r="D693">
            <v>10</v>
          </cell>
          <cell r="E693">
            <v>6</v>
          </cell>
          <cell r="F693">
            <v>2</v>
          </cell>
          <cell r="G693">
            <v>541</v>
          </cell>
          <cell r="H693">
            <v>605</v>
          </cell>
          <cell r="I693">
            <v>605</v>
          </cell>
        </row>
        <row r="694">
          <cell r="B694" t="str">
            <v>050401</v>
          </cell>
          <cell r="C694">
            <v>296</v>
          </cell>
          <cell r="D694">
            <v>767</v>
          </cell>
          <cell r="E694">
            <v>1172</v>
          </cell>
          <cell r="F694">
            <v>703</v>
          </cell>
          <cell r="G694">
            <v>4754</v>
          </cell>
          <cell r="H694">
            <v>7692</v>
          </cell>
          <cell r="I694">
            <v>7692</v>
          </cell>
        </row>
        <row r="695">
          <cell r="B695" t="str">
            <v>050402</v>
          </cell>
          <cell r="C695">
            <v>5</v>
          </cell>
          <cell r="D695">
            <v>4</v>
          </cell>
          <cell r="E695">
            <v>34</v>
          </cell>
          <cell r="F695">
            <v>0</v>
          </cell>
          <cell r="G695">
            <v>293</v>
          </cell>
          <cell r="H695">
            <v>336</v>
          </cell>
          <cell r="I695">
            <v>336</v>
          </cell>
        </row>
        <row r="696">
          <cell r="B696" t="str">
            <v>050403</v>
          </cell>
          <cell r="C696">
            <v>24</v>
          </cell>
          <cell r="D696">
            <v>7</v>
          </cell>
          <cell r="E696">
            <v>33</v>
          </cell>
          <cell r="F696">
            <v>28</v>
          </cell>
          <cell r="G696">
            <v>1072</v>
          </cell>
          <cell r="H696">
            <v>1164</v>
          </cell>
          <cell r="I696">
            <v>1164</v>
          </cell>
        </row>
        <row r="697">
          <cell r="B697" t="str">
            <v>050404</v>
          </cell>
          <cell r="C697">
            <v>3</v>
          </cell>
          <cell r="D697">
            <v>27</v>
          </cell>
          <cell r="E697">
            <v>14</v>
          </cell>
          <cell r="F697">
            <v>29</v>
          </cell>
          <cell r="G697">
            <v>614</v>
          </cell>
          <cell r="H697">
            <v>687</v>
          </cell>
          <cell r="I697">
            <v>687</v>
          </cell>
        </row>
        <row r="698">
          <cell r="B698" t="str">
            <v>050405</v>
          </cell>
          <cell r="C698">
            <v>135</v>
          </cell>
          <cell r="D698">
            <v>272</v>
          </cell>
          <cell r="E698">
            <v>167</v>
          </cell>
          <cell r="F698">
            <v>43</v>
          </cell>
          <cell r="G698">
            <v>360</v>
          </cell>
          <cell r="H698">
            <v>977</v>
          </cell>
          <cell r="I698">
            <v>977</v>
          </cell>
        </row>
        <row r="699">
          <cell r="B699" t="str">
            <v>050406</v>
          </cell>
          <cell r="C699">
            <v>18</v>
          </cell>
          <cell r="D699">
            <v>38</v>
          </cell>
          <cell r="E699">
            <v>33</v>
          </cell>
          <cell r="F699">
            <v>36</v>
          </cell>
          <cell r="G699">
            <v>807</v>
          </cell>
          <cell r="H699">
            <v>932</v>
          </cell>
          <cell r="I699">
            <v>932</v>
          </cell>
        </row>
        <row r="700">
          <cell r="B700" t="str">
            <v>050407</v>
          </cell>
          <cell r="C700">
            <v>62</v>
          </cell>
          <cell r="D700">
            <v>180</v>
          </cell>
          <cell r="E700">
            <v>357</v>
          </cell>
          <cell r="F700">
            <v>172</v>
          </cell>
          <cell r="G700">
            <v>1127</v>
          </cell>
          <cell r="H700">
            <v>1898</v>
          </cell>
          <cell r="I700">
            <v>1898</v>
          </cell>
        </row>
        <row r="701">
          <cell r="B701" t="str">
            <v>050408</v>
          </cell>
          <cell r="C701">
            <v>406</v>
          </cell>
          <cell r="D701">
            <v>497</v>
          </cell>
          <cell r="E701">
            <v>84</v>
          </cell>
          <cell r="F701">
            <v>25</v>
          </cell>
          <cell r="G701">
            <v>1417</v>
          </cell>
          <cell r="H701">
            <v>2429</v>
          </cell>
          <cell r="I701">
            <v>2429</v>
          </cell>
        </row>
        <row r="702">
          <cell r="B702" t="str">
            <v>050409</v>
          </cell>
          <cell r="C702">
            <v>17</v>
          </cell>
          <cell r="D702">
            <v>14</v>
          </cell>
          <cell r="E702">
            <v>107</v>
          </cell>
          <cell r="F702">
            <v>11</v>
          </cell>
          <cell r="G702">
            <v>439</v>
          </cell>
          <cell r="H702">
            <v>588</v>
          </cell>
          <cell r="I702">
            <v>588</v>
          </cell>
        </row>
        <row r="703">
          <cell r="B703" t="str">
            <v>050410</v>
          </cell>
          <cell r="C703">
            <v>15</v>
          </cell>
          <cell r="D703">
            <v>5</v>
          </cell>
          <cell r="E703">
            <v>21</v>
          </cell>
          <cell r="F703">
            <v>29</v>
          </cell>
          <cell r="G703">
            <v>413</v>
          </cell>
          <cell r="H703">
            <v>483</v>
          </cell>
          <cell r="I703">
            <v>483</v>
          </cell>
        </row>
        <row r="704">
          <cell r="B704" t="str">
            <v>050411</v>
          </cell>
          <cell r="C704">
            <v>11</v>
          </cell>
          <cell r="D704">
            <v>5</v>
          </cell>
          <cell r="E704">
            <v>45</v>
          </cell>
          <cell r="F704">
            <v>0</v>
          </cell>
          <cell r="G704">
            <v>467</v>
          </cell>
          <cell r="H704">
            <v>528</v>
          </cell>
          <cell r="I704">
            <v>528</v>
          </cell>
        </row>
        <row r="705">
          <cell r="B705" t="str">
            <v>050412</v>
          </cell>
          <cell r="C705">
            <v>1</v>
          </cell>
          <cell r="D705">
            <v>8</v>
          </cell>
          <cell r="E705">
            <v>7</v>
          </cell>
          <cell r="F705">
            <v>6</v>
          </cell>
          <cell r="G705">
            <v>371</v>
          </cell>
          <cell r="H705">
            <v>393</v>
          </cell>
          <cell r="I705">
            <v>393</v>
          </cell>
        </row>
        <row r="706">
          <cell r="B706" t="str">
            <v>050501</v>
          </cell>
          <cell r="C706">
            <v>94</v>
          </cell>
          <cell r="D706">
            <v>61</v>
          </cell>
          <cell r="E706">
            <v>283</v>
          </cell>
          <cell r="F706">
            <v>114</v>
          </cell>
          <cell r="G706">
            <v>1679</v>
          </cell>
          <cell r="H706">
            <v>2231</v>
          </cell>
          <cell r="I706">
            <v>2231</v>
          </cell>
        </row>
        <row r="707">
          <cell r="B707" t="str">
            <v>050502</v>
          </cell>
          <cell r="C707">
            <v>21</v>
          </cell>
          <cell r="D707">
            <v>34</v>
          </cell>
          <cell r="E707">
            <v>131</v>
          </cell>
          <cell r="F707">
            <v>7</v>
          </cell>
          <cell r="G707">
            <v>1765</v>
          </cell>
          <cell r="H707">
            <v>1958</v>
          </cell>
          <cell r="I707">
            <v>1958</v>
          </cell>
        </row>
        <row r="708">
          <cell r="B708" t="str">
            <v>050503</v>
          </cell>
          <cell r="C708">
            <v>366</v>
          </cell>
          <cell r="D708">
            <v>585</v>
          </cell>
          <cell r="E708">
            <v>216</v>
          </cell>
          <cell r="F708">
            <v>12</v>
          </cell>
          <cell r="G708">
            <v>898</v>
          </cell>
          <cell r="H708">
            <v>2077</v>
          </cell>
          <cell r="I708">
            <v>2077</v>
          </cell>
        </row>
        <row r="709">
          <cell r="B709" t="str">
            <v>050504</v>
          </cell>
          <cell r="C709">
            <v>1</v>
          </cell>
          <cell r="D709">
            <v>0</v>
          </cell>
          <cell r="E709">
            <v>5</v>
          </cell>
          <cell r="F709">
            <v>60</v>
          </cell>
          <cell r="G709">
            <v>461</v>
          </cell>
          <cell r="H709">
            <v>527</v>
          </cell>
          <cell r="I709">
            <v>527</v>
          </cell>
        </row>
        <row r="710">
          <cell r="B710" t="str">
            <v>050505</v>
          </cell>
          <cell r="C710">
            <v>26</v>
          </cell>
          <cell r="D710">
            <v>6</v>
          </cell>
          <cell r="E710">
            <v>33</v>
          </cell>
          <cell r="F710">
            <v>17</v>
          </cell>
          <cell r="G710">
            <v>759</v>
          </cell>
          <cell r="H710">
            <v>841</v>
          </cell>
          <cell r="I710">
            <v>841</v>
          </cell>
        </row>
        <row r="711">
          <cell r="B711" t="str">
            <v>050506</v>
          </cell>
          <cell r="C711">
            <v>1</v>
          </cell>
          <cell r="D711">
            <v>4</v>
          </cell>
          <cell r="E711">
            <v>9</v>
          </cell>
          <cell r="F711">
            <v>36</v>
          </cell>
          <cell r="G711">
            <v>308</v>
          </cell>
          <cell r="H711">
            <v>358</v>
          </cell>
          <cell r="I711">
            <v>358</v>
          </cell>
        </row>
        <row r="712">
          <cell r="B712" t="str">
            <v>050507</v>
          </cell>
          <cell r="C712">
            <v>75</v>
          </cell>
          <cell r="D712">
            <v>146</v>
          </cell>
          <cell r="E712">
            <v>232</v>
          </cell>
          <cell r="F712">
            <v>81</v>
          </cell>
          <cell r="G712">
            <v>1877</v>
          </cell>
          <cell r="H712">
            <v>2411</v>
          </cell>
          <cell r="I712">
            <v>2411</v>
          </cell>
        </row>
        <row r="713">
          <cell r="B713" t="str">
            <v>050508</v>
          </cell>
          <cell r="C713">
            <v>603</v>
          </cell>
          <cell r="D713">
            <v>134</v>
          </cell>
          <cell r="E713">
            <v>92</v>
          </cell>
          <cell r="F713">
            <v>14</v>
          </cell>
          <cell r="G713">
            <v>1005</v>
          </cell>
          <cell r="H713">
            <v>1848</v>
          </cell>
          <cell r="I713">
            <v>1848</v>
          </cell>
        </row>
        <row r="714">
          <cell r="B714" t="str">
            <v>050509</v>
          </cell>
          <cell r="C714">
            <v>24</v>
          </cell>
          <cell r="D714">
            <v>41</v>
          </cell>
          <cell r="E714">
            <v>297</v>
          </cell>
          <cell r="F714">
            <v>28</v>
          </cell>
          <cell r="G714">
            <v>1490</v>
          </cell>
          <cell r="H714">
            <v>1880</v>
          </cell>
          <cell r="I714">
            <v>1880</v>
          </cell>
        </row>
        <row r="715">
          <cell r="B715" t="str">
            <v>050510</v>
          </cell>
          <cell r="C715">
            <v>0</v>
          </cell>
          <cell r="D715">
            <v>194</v>
          </cell>
          <cell r="E715">
            <v>12</v>
          </cell>
          <cell r="F715">
            <v>16</v>
          </cell>
          <cell r="G715">
            <v>653</v>
          </cell>
          <cell r="H715">
            <v>875</v>
          </cell>
          <cell r="I715">
            <v>875</v>
          </cell>
        </row>
        <row r="716">
          <cell r="B716" t="str">
            <v>050511</v>
          </cell>
          <cell r="C716">
            <v>0</v>
          </cell>
          <cell r="D716">
            <v>0</v>
          </cell>
          <cell r="E716">
            <v>0</v>
          </cell>
          <cell r="F716">
            <v>0</v>
          </cell>
          <cell r="G716">
            <v>46</v>
          </cell>
          <cell r="H716">
            <v>46</v>
          </cell>
          <cell r="I716">
            <v>46</v>
          </cell>
        </row>
        <row r="717">
          <cell r="B717" t="str">
            <v>050601</v>
          </cell>
          <cell r="C717">
            <v>1705</v>
          </cell>
          <cell r="D717">
            <v>877</v>
          </cell>
          <cell r="E717">
            <v>261</v>
          </cell>
          <cell r="F717">
            <v>34</v>
          </cell>
          <cell r="G717">
            <v>479</v>
          </cell>
          <cell r="H717">
            <v>3356</v>
          </cell>
          <cell r="I717">
            <v>3356</v>
          </cell>
        </row>
        <row r="718">
          <cell r="B718" t="str">
            <v>050602</v>
          </cell>
          <cell r="C718">
            <v>195</v>
          </cell>
          <cell r="D718">
            <v>29</v>
          </cell>
          <cell r="E718">
            <v>9</v>
          </cell>
          <cell r="F718">
            <v>5</v>
          </cell>
          <cell r="G718">
            <v>1074</v>
          </cell>
          <cell r="H718">
            <v>1312</v>
          </cell>
          <cell r="I718">
            <v>1312</v>
          </cell>
        </row>
        <row r="719">
          <cell r="B719" t="str">
            <v>050603</v>
          </cell>
          <cell r="C719">
            <v>3</v>
          </cell>
          <cell r="D719">
            <v>8</v>
          </cell>
          <cell r="E719">
            <v>34</v>
          </cell>
          <cell r="F719">
            <v>4</v>
          </cell>
          <cell r="G719">
            <v>623</v>
          </cell>
          <cell r="H719">
            <v>672</v>
          </cell>
          <cell r="I719">
            <v>672</v>
          </cell>
        </row>
        <row r="720">
          <cell r="B720" t="str">
            <v>050604</v>
          </cell>
          <cell r="C720">
            <v>32</v>
          </cell>
          <cell r="D720">
            <v>33</v>
          </cell>
          <cell r="E720">
            <v>468</v>
          </cell>
          <cell r="F720">
            <v>1</v>
          </cell>
          <cell r="G720">
            <v>29</v>
          </cell>
          <cell r="H720">
            <v>563</v>
          </cell>
          <cell r="I720">
            <v>563</v>
          </cell>
        </row>
        <row r="721">
          <cell r="B721" t="str">
            <v>050605</v>
          </cell>
          <cell r="C721">
            <v>4</v>
          </cell>
          <cell r="D721">
            <v>38</v>
          </cell>
          <cell r="E721">
            <v>238</v>
          </cell>
          <cell r="F721">
            <v>1</v>
          </cell>
          <cell r="G721">
            <v>295</v>
          </cell>
          <cell r="H721">
            <v>576</v>
          </cell>
          <cell r="I721">
            <v>576</v>
          </cell>
        </row>
        <row r="722">
          <cell r="B722" t="str">
            <v>050606</v>
          </cell>
          <cell r="C722">
            <v>137</v>
          </cell>
          <cell r="D722">
            <v>27</v>
          </cell>
          <cell r="E722">
            <v>11</v>
          </cell>
          <cell r="F722">
            <v>0</v>
          </cell>
          <cell r="G722">
            <v>544</v>
          </cell>
          <cell r="H722">
            <v>719</v>
          </cell>
          <cell r="I722">
            <v>719</v>
          </cell>
        </row>
        <row r="723">
          <cell r="B723" t="str">
            <v>050607</v>
          </cell>
          <cell r="C723">
            <v>26</v>
          </cell>
          <cell r="D723">
            <v>5</v>
          </cell>
          <cell r="E723">
            <v>16</v>
          </cell>
          <cell r="F723">
            <v>0</v>
          </cell>
          <cell r="G723">
            <v>185</v>
          </cell>
          <cell r="H723">
            <v>232</v>
          </cell>
          <cell r="I723">
            <v>232</v>
          </cell>
        </row>
        <row r="724">
          <cell r="B724" t="str">
            <v>050608</v>
          </cell>
          <cell r="C724">
            <v>10</v>
          </cell>
          <cell r="D724">
            <v>10</v>
          </cell>
          <cell r="E724">
            <v>75</v>
          </cell>
          <cell r="F724">
            <v>11</v>
          </cell>
          <cell r="G724">
            <v>279</v>
          </cell>
          <cell r="H724">
            <v>385</v>
          </cell>
          <cell r="I724">
            <v>385</v>
          </cell>
        </row>
        <row r="725">
          <cell r="B725" t="str">
            <v>050609</v>
          </cell>
          <cell r="C725">
            <v>23</v>
          </cell>
          <cell r="D725">
            <v>1</v>
          </cell>
          <cell r="E725">
            <v>5</v>
          </cell>
          <cell r="F725">
            <v>1</v>
          </cell>
          <cell r="G725">
            <v>109</v>
          </cell>
          <cell r="H725">
            <v>139</v>
          </cell>
          <cell r="I725">
            <v>139</v>
          </cell>
        </row>
        <row r="726">
          <cell r="B726" t="str">
            <v>050610</v>
          </cell>
          <cell r="C726">
            <v>31</v>
          </cell>
          <cell r="D726">
            <v>40</v>
          </cell>
          <cell r="E726">
            <v>23</v>
          </cell>
          <cell r="F726">
            <v>2</v>
          </cell>
          <cell r="G726">
            <v>146</v>
          </cell>
          <cell r="H726">
            <v>242</v>
          </cell>
          <cell r="I726">
            <v>242</v>
          </cell>
        </row>
        <row r="727">
          <cell r="B727" t="str">
            <v>050611</v>
          </cell>
          <cell r="C727">
            <v>122</v>
          </cell>
          <cell r="D727">
            <v>44</v>
          </cell>
          <cell r="E727">
            <v>33</v>
          </cell>
          <cell r="F727">
            <v>8</v>
          </cell>
          <cell r="G727">
            <v>413</v>
          </cell>
          <cell r="H727">
            <v>620</v>
          </cell>
          <cell r="I727">
            <v>620</v>
          </cell>
        </row>
        <row r="728">
          <cell r="B728" t="str">
            <v>050612</v>
          </cell>
          <cell r="C728">
            <v>239</v>
          </cell>
          <cell r="D728">
            <v>110</v>
          </cell>
          <cell r="E728">
            <v>58</v>
          </cell>
          <cell r="F728">
            <v>8</v>
          </cell>
          <cell r="G728">
            <v>148</v>
          </cell>
          <cell r="H728">
            <v>563</v>
          </cell>
          <cell r="I728">
            <v>563</v>
          </cell>
        </row>
        <row r="729">
          <cell r="B729" t="str">
            <v>050613</v>
          </cell>
          <cell r="C729">
            <v>0</v>
          </cell>
          <cell r="D729">
            <v>6</v>
          </cell>
          <cell r="E729">
            <v>5</v>
          </cell>
          <cell r="F729">
            <v>1</v>
          </cell>
          <cell r="G729">
            <v>169</v>
          </cell>
          <cell r="H729">
            <v>181</v>
          </cell>
          <cell r="I729">
            <v>181</v>
          </cell>
        </row>
        <row r="730">
          <cell r="B730" t="str">
            <v>050614</v>
          </cell>
          <cell r="C730">
            <v>1</v>
          </cell>
          <cell r="D730">
            <v>2</v>
          </cell>
          <cell r="E730">
            <v>4</v>
          </cell>
          <cell r="F730">
            <v>0</v>
          </cell>
          <cell r="G730">
            <v>116</v>
          </cell>
          <cell r="H730">
            <v>123</v>
          </cell>
          <cell r="I730">
            <v>123</v>
          </cell>
        </row>
        <row r="731">
          <cell r="B731" t="str">
            <v>050615</v>
          </cell>
          <cell r="C731">
            <v>327</v>
          </cell>
          <cell r="D731">
            <v>51</v>
          </cell>
          <cell r="E731">
            <v>10</v>
          </cell>
          <cell r="F731">
            <v>0</v>
          </cell>
          <cell r="G731">
            <v>22</v>
          </cell>
          <cell r="H731">
            <v>410</v>
          </cell>
          <cell r="I731">
            <v>410</v>
          </cell>
        </row>
        <row r="732">
          <cell r="B732" t="str">
            <v>050616</v>
          </cell>
          <cell r="C732">
            <v>104</v>
          </cell>
          <cell r="D732">
            <v>101</v>
          </cell>
          <cell r="E732">
            <v>56</v>
          </cell>
          <cell r="F732">
            <v>1</v>
          </cell>
          <cell r="G732">
            <v>83</v>
          </cell>
          <cell r="H732">
            <v>345</v>
          </cell>
          <cell r="I732">
            <v>345</v>
          </cell>
        </row>
        <row r="733">
          <cell r="B733" t="str">
            <v>050617</v>
          </cell>
          <cell r="C733">
            <v>5</v>
          </cell>
          <cell r="D733">
            <v>6</v>
          </cell>
          <cell r="E733">
            <v>29</v>
          </cell>
          <cell r="F733">
            <v>5</v>
          </cell>
          <cell r="G733">
            <v>579</v>
          </cell>
          <cell r="H733">
            <v>624</v>
          </cell>
          <cell r="I733">
            <v>624</v>
          </cell>
        </row>
        <row r="734">
          <cell r="B734" t="str">
            <v>050618</v>
          </cell>
          <cell r="C734">
            <v>3</v>
          </cell>
          <cell r="D734">
            <v>3</v>
          </cell>
          <cell r="E734">
            <v>1</v>
          </cell>
          <cell r="F734">
            <v>1</v>
          </cell>
          <cell r="G734">
            <v>251</v>
          </cell>
          <cell r="H734">
            <v>259</v>
          </cell>
          <cell r="I734">
            <v>259</v>
          </cell>
        </row>
        <row r="735">
          <cell r="B735" t="str">
            <v>050619</v>
          </cell>
          <cell r="C735">
            <v>170</v>
          </cell>
          <cell r="D735">
            <v>13</v>
          </cell>
          <cell r="E735">
            <v>183</v>
          </cell>
          <cell r="F735">
            <v>10</v>
          </cell>
          <cell r="G735">
            <v>97</v>
          </cell>
          <cell r="H735">
            <v>473</v>
          </cell>
          <cell r="I735">
            <v>473</v>
          </cell>
        </row>
        <row r="736">
          <cell r="B736" t="str">
            <v>050620</v>
          </cell>
          <cell r="C736">
            <v>31</v>
          </cell>
          <cell r="D736">
            <v>13</v>
          </cell>
          <cell r="E736">
            <v>32</v>
          </cell>
          <cell r="F736">
            <v>2</v>
          </cell>
          <cell r="G736">
            <v>229</v>
          </cell>
          <cell r="H736">
            <v>307</v>
          </cell>
          <cell r="I736">
            <v>307</v>
          </cell>
        </row>
        <row r="737">
          <cell r="B737" t="str">
            <v>050621</v>
          </cell>
          <cell r="C737">
            <v>2</v>
          </cell>
          <cell r="D737">
            <v>1</v>
          </cell>
          <cell r="E737">
            <v>0</v>
          </cell>
          <cell r="F737">
            <v>2</v>
          </cell>
          <cell r="G737">
            <v>169</v>
          </cell>
          <cell r="H737">
            <v>174</v>
          </cell>
          <cell r="I737">
            <v>174</v>
          </cell>
        </row>
        <row r="738">
          <cell r="B738" t="str">
            <v>050701</v>
          </cell>
          <cell r="C738">
            <v>1752</v>
          </cell>
          <cell r="D738">
            <v>247</v>
          </cell>
          <cell r="E738">
            <v>68</v>
          </cell>
          <cell r="F738">
            <v>6</v>
          </cell>
          <cell r="G738">
            <v>356</v>
          </cell>
          <cell r="H738">
            <v>2429</v>
          </cell>
          <cell r="I738">
            <v>2429</v>
          </cell>
        </row>
        <row r="739">
          <cell r="B739" t="str">
            <v>050702</v>
          </cell>
          <cell r="C739">
            <v>92</v>
          </cell>
          <cell r="D739">
            <v>37</v>
          </cell>
          <cell r="E739">
            <v>207</v>
          </cell>
          <cell r="F739">
            <v>2</v>
          </cell>
          <cell r="G739">
            <v>304</v>
          </cell>
          <cell r="H739">
            <v>642</v>
          </cell>
          <cell r="I739">
            <v>642</v>
          </cell>
        </row>
        <row r="740">
          <cell r="B740" t="str">
            <v>050703</v>
          </cell>
          <cell r="C740">
            <v>1</v>
          </cell>
          <cell r="D740">
            <v>1</v>
          </cell>
          <cell r="E740">
            <v>6</v>
          </cell>
          <cell r="F740">
            <v>0</v>
          </cell>
          <cell r="G740">
            <v>171</v>
          </cell>
          <cell r="H740">
            <v>179</v>
          </cell>
          <cell r="I740">
            <v>179</v>
          </cell>
        </row>
        <row r="741">
          <cell r="B741" t="str">
            <v>050704</v>
          </cell>
          <cell r="C741">
            <v>0</v>
          </cell>
          <cell r="D741">
            <v>10</v>
          </cell>
          <cell r="E741">
            <v>49</v>
          </cell>
          <cell r="F741">
            <v>13</v>
          </cell>
          <cell r="G741">
            <v>106</v>
          </cell>
          <cell r="H741">
            <v>178</v>
          </cell>
          <cell r="I741">
            <v>178</v>
          </cell>
        </row>
        <row r="742">
          <cell r="B742" t="str">
            <v>050705</v>
          </cell>
          <cell r="C742">
            <v>59</v>
          </cell>
          <cell r="D742">
            <v>5</v>
          </cell>
          <cell r="E742">
            <v>14</v>
          </cell>
          <cell r="F742">
            <v>1</v>
          </cell>
          <cell r="G742">
            <v>484</v>
          </cell>
          <cell r="H742">
            <v>563</v>
          </cell>
          <cell r="I742">
            <v>563</v>
          </cell>
        </row>
        <row r="743">
          <cell r="B743" t="str">
            <v>050706</v>
          </cell>
          <cell r="C743">
            <v>36</v>
          </cell>
          <cell r="D743">
            <v>36</v>
          </cell>
          <cell r="E743">
            <v>73</v>
          </cell>
          <cell r="F743">
            <v>5</v>
          </cell>
          <cell r="G743">
            <v>479</v>
          </cell>
          <cell r="H743">
            <v>629</v>
          </cell>
          <cell r="I743">
            <v>629</v>
          </cell>
        </row>
        <row r="744">
          <cell r="B744" t="str">
            <v>050707</v>
          </cell>
          <cell r="C744">
            <v>0</v>
          </cell>
          <cell r="D744">
            <v>0</v>
          </cell>
          <cell r="E744">
            <v>1</v>
          </cell>
          <cell r="F744">
            <v>0</v>
          </cell>
          <cell r="G744">
            <v>118</v>
          </cell>
          <cell r="H744">
            <v>119</v>
          </cell>
          <cell r="I744">
            <v>119</v>
          </cell>
        </row>
        <row r="745">
          <cell r="B745" t="str">
            <v>050708</v>
          </cell>
          <cell r="C745">
            <v>1</v>
          </cell>
          <cell r="D745">
            <v>2</v>
          </cell>
          <cell r="E745">
            <v>72</v>
          </cell>
          <cell r="F745">
            <v>0</v>
          </cell>
          <cell r="G745">
            <v>275</v>
          </cell>
          <cell r="H745">
            <v>350</v>
          </cell>
          <cell r="I745">
            <v>350</v>
          </cell>
        </row>
        <row r="746">
          <cell r="B746" t="str">
            <v>050801</v>
          </cell>
          <cell r="C746">
            <v>98</v>
          </cell>
          <cell r="D746">
            <v>92</v>
          </cell>
          <cell r="E746">
            <v>131</v>
          </cell>
          <cell r="F746">
            <v>109</v>
          </cell>
          <cell r="G746">
            <v>489</v>
          </cell>
          <cell r="H746">
            <v>919</v>
          </cell>
          <cell r="I746">
            <v>919</v>
          </cell>
        </row>
        <row r="747">
          <cell r="B747" t="str">
            <v>050802</v>
          </cell>
          <cell r="C747">
            <v>0</v>
          </cell>
          <cell r="D747">
            <v>0</v>
          </cell>
          <cell r="E747">
            <v>0</v>
          </cell>
          <cell r="F747">
            <v>0</v>
          </cell>
          <cell r="G747">
            <v>121</v>
          </cell>
          <cell r="H747">
            <v>121</v>
          </cell>
          <cell r="I747">
            <v>121</v>
          </cell>
        </row>
        <row r="748">
          <cell r="B748" t="str">
            <v>050803</v>
          </cell>
          <cell r="C748">
            <v>4</v>
          </cell>
          <cell r="D748">
            <v>11</v>
          </cell>
          <cell r="E748">
            <v>69</v>
          </cell>
          <cell r="F748">
            <v>11</v>
          </cell>
          <cell r="G748">
            <v>65</v>
          </cell>
          <cell r="H748">
            <v>160</v>
          </cell>
          <cell r="I748">
            <v>160</v>
          </cell>
        </row>
        <row r="749">
          <cell r="B749" t="str">
            <v>050804</v>
          </cell>
          <cell r="C749">
            <v>318</v>
          </cell>
          <cell r="D749">
            <v>37</v>
          </cell>
          <cell r="E749">
            <v>87</v>
          </cell>
          <cell r="F749">
            <v>0</v>
          </cell>
          <cell r="G749">
            <v>141</v>
          </cell>
          <cell r="H749">
            <v>583</v>
          </cell>
          <cell r="I749">
            <v>583</v>
          </cell>
        </row>
        <row r="750">
          <cell r="B750" t="str">
            <v>050805</v>
          </cell>
          <cell r="C750">
            <v>4</v>
          </cell>
          <cell r="D750">
            <v>0</v>
          </cell>
          <cell r="E750">
            <v>2</v>
          </cell>
          <cell r="F750">
            <v>4</v>
          </cell>
          <cell r="G750">
            <v>205</v>
          </cell>
          <cell r="H750">
            <v>215</v>
          </cell>
          <cell r="I750">
            <v>215</v>
          </cell>
        </row>
        <row r="751">
          <cell r="B751" t="str">
            <v>050806</v>
          </cell>
          <cell r="C751">
            <v>0</v>
          </cell>
          <cell r="D751">
            <v>2</v>
          </cell>
          <cell r="E751">
            <v>2</v>
          </cell>
          <cell r="F751">
            <v>0</v>
          </cell>
          <cell r="G751">
            <v>198</v>
          </cell>
          <cell r="H751">
            <v>202</v>
          </cell>
          <cell r="I751">
            <v>202</v>
          </cell>
        </row>
        <row r="752">
          <cell r="B752" t="str">
            <v>050807</v>
          </cell>
          <cell r="C752">
            <v>37</v>
          </cell>
          <cell r="D752">
            <v>19</v>
          </cell>
          <cell r="E752">
            <v>20</v>
          </cell>
          <cell r="F752">
            <v>0</v>
          </cell>
          <cell r="G752">
            <v>49</v>
          </cell>
          <cell r="H752">
            <v>125</v>
          </cell>
          <cell r="I752">
            <v>125</v>
          </cell>
        </row>
        <row r="753">
          <cell r="B753" t="str">
            <v>050808</v>
          </cell>
          <cell r="C753">
            <v>0</v>
          </cell>
          <cell r="D753">
            <v>0</v>
          </cell>
          <cell r="E753">
            <v>1</v>
          </cell>
          <cell r="F753">
            <v>1</v>
          </cell>
          <cell r="G753">
            <v>94</v>
          </cell>
          <cell r="H753">
            <v>96</v>
          </cell>
          <cell r="I753">
            <v>96</v>
          </cell>
        </row>
        <row r="754">
          <cell r="B754" t="str">
            <v>050809</v>
          </cell>
          <cell r="C754">
            <v>1</v>
          </cell>
          <cell r="D754">
            <v>2</v>
          </cell>
          <cell r="E754">
            <v>70</v>
          </cell>
          <cell r="F754">
            <v>3</v>
          </cell>
          <cell r="G754">
            <v>1</v>
          </cell>
          <cell r="H754">
            <v>77</v>
          </cell>
          <cell r="I754">
            <v>77</v>
          </cell>
        </row>
        <row r="755">
          <cell r="B755" t="str">
            <v>050810</v>
          </cell>
          <cell r="C755">
            <v>2</v>
          </cell>
          <cell r="D755">
            <v>5</v>
          </cell>
          <cell r="E755">
            <v>0</v>
          </cell>
          <cell r="F755">
            <v>4</v>
          </cell>
          <cell r="G755">
            <v>152</v>
          </cell>
          <cell r="H755">
            <v>163</v>
          </cell>
          <cell r="I755">
            <v>163</v>
          </cell>
        </row>
        <row r="756">
          <cell r="B756" t="str">
            <v>050901</v>
          </cell>
          <cell r="C756">
            <v>46</v>
          </cell>
          <cell r="D756">
            <v>58</v>
          </cell>
          <cell r="E756">
            <v>51</v>
          </cell>
          <cell r="F756">
            <v>30</v>
          </cell>
          <cell r="G756">
            <v>431</v>
          </cell>
          <cell r="H756">
            <v>616</v>
          </cell>
          <cell r="I756">
            <v>616</v>
          </cell>
        </row>
        <row r="757">
          <cell r="B757" t="str">
            <v>050902</v>
          </cell>
          <cell r="C757">
            <v>10</v>
          </cell>
          <cell r="D757">
            <v>1</v>
          </cell>
          <cell r="E757">
            <v>0</v>
          </cell>
          <cell r="F757">
            <v>0</v>
          </cell>
          <cell r="G757">
            <v>0</v>
          </cell>
          <cell r="H757">
            <v>11</v>
          </cell>
          <cell r="I757">
            <v>11</v>
          </cell>
        </row>
        <row r="758">
          <cell r="B758" t="str">
            <v>050903</v>
          </cell>
          <cell r="C758">
            <v>1</v>
          </cell>
          <cell r="D758">
            <v>14</v>
          </cell>
          <cell r="E758">
            <v>25</v>
          </cell>
          <cell r="F758">
            <v>1</v>
          </cell>
          <cell r="G758">
            <v>43</v>
          </cell>
          <cell r="H758">
            <v>84</v>
          </cell>
          <cell r="I758">
            <v>84</v>
          </cell>
        </row>
        <row r="759">
          <cell r="B759" t="str">
            <v>050904</v>
          </cell>
          <cell r="C759">
            <v>46</v>
          </cell>
          <cell r="D759">
            <v>24</v>
          </cell>
          <cell r="E759">
            <v>34</v>
          </cell>
          <cell r="F759">
            <v>0</v>
          </cell>
          <cell r="G759">
            <v>38</v>
          </cell>
          <cell r="H759">
            <v>142</v>
          </cell>
          <cell r="I759">
            <v>142</v>
          </cell>
        </row>
        <row r="760">
          <cell r="B760" t="str">
            <v>050905</v>
          </cell>
          <cell r="C760">
            <v>0</v>
          </cell>
          <cell r="D760">
            <v>0</v>
          </cell>
          <cell r="E760">
            <v>0</v>
          </cell>
          <cell r="F760">
            <v>0</v>
          </cell>
          <cell r="G760">
            <v>119</v>
          </cell>
          <cell r="H760">
            <v>119</v>
          </cell>
          <cell r="I760">
            <v>119</v>
          </cell>
        </row>
        <row r="761">
          <cell r="B761" t="str">
            <v>050906</v>
          </cell>
          <cell r="C761">
            <v>5</v>
          </cell>
          <cell r="D761">
            <v>6</v>
          </cell>
          <cell r="E761">
            <v>3</v>
          </cell>
          <cell r="F761">
            <v>1</v>
          </cell>
          <cell r="G761">
            <v>307</v>
          </cell>
          <cell r="H761">
            <v>322</v>
          </cell>
          <cell r="I761">
            <v>322</v>
          </cell>
        </row>
        <row r="762">
          <cell r="B762" t="str">
            <v>050907</v>
          </cell>
          <cell r="C762">
            <v>1</v>
          </cell>
          <cell r="D762">
            <v>5</v>
          </cell>
          <cell r="E762">
            <v>5</v>
          </cell>
          <cell r="F762">
            <v>0</v>
          </cell>
          <cell r="G762">
            <v>167</v>
          </cell>
          <cell r="H762">
            <v>178</v>
          </cell>
          <cell r="I762">
            <v>178</v>
          </cell>
        </row>
        <row r="763">
          <cell r="B763" t="str">
            <v>050908</v>
          </cell>
          <cell r="C763">
            <v>0</v>
          </cell>
          <cell r="D763">
            <v>2</v>
          </cell>
          <cell r="E763">
            <v>3</v>
          </cell>
          <cell r="F763">
            <v>1</v>
          </cell>
          <cell r="G763">
            <v>192</v>
          </cell>
          <cell r="H763">
            <v>198</v>
          </cell>
          <cell r="I763">
            <v>198</v>
          </cell>
        </row>
        <row r="764">
          <cell r="B764" t="str">
            <v>050909</v>
          </cell>
          <cell r="C764">
            <v>1</v>
          </cell>
          <cell r="D764">
            <v>2</v>
          </cell>
          <cell r="E764">
            <v>20</v>
          </cell>
          <cell r="F764">
            <v>1</v>
          </cell>
          <cell r="G764">
            <v>290</v>
          </cell>
          <cell r="H764">
            <v>314</v>
          </cell>
          <cell r="I764">
            <v>314</v>
          </cell>
        </row>
        <row r="765">
          <cell r="B765" t="str">
            <v>050910</v>
          </cell>
          <cell r="C765">
            <v>0</v>
          </cell>
          <cell r="D765">
            <v>5</v>
          </cell>
          <cell r="E765">
            <v>8</v>
          </cell>
          <cell r="F765">
            <v>0</v>
          </cell>
          <cell r="G765">
            <v>203</v>
          </cell>
          <cell r="H765">
            <v>216</v>
          </cell>
          <cell r="I765">
            <v>216</v>
          </cell>
        </row>
        <row r="766">
          <cell r="B766" t="str">
            <v>050911</v>
          </cell>
          <cell r="C766">
            <v>0</v>
          </cell>
          <cell r="D766">
            <v>0</v>
          </cell>
          <cell r="E766">
            <v>3</v>
          </cell>
          <cell r="F766">
            <v>2</v>
          </cell>
          <cell r="G766">
            <v>276</v>
          </cell>
          <cell r="H766">
            <v>281</v>
          </cell>
          <cell r="I766">
            <v>281</v>
          </cell>
        </row>
        <row r="767">
          <cell r="B767" t="str">
            <v>051001</v>
          </cell>
          <cell r="C767">
            <v>1</v>
          </cell>
          <cell r="D767">
            <v>10</v>
          </cell>
          <cell r="E767">
            <v>7</v>
          </cell>
          <cell r="F767">
            <v>5</v>
          </cell>
          <cell r="G767">
            <v>547</v>
          </cell>
          <cell r="H767">
            <v>570</v>
          </cell>
          <cell r="I767">
            <v>570</v>
          </cell>
        </row>
        <row r="768">
          <cell r="B768" t="str">
            <v>051002</v>
          </cell>
          <cell r="C768">
            <v>7</v>
          </cell>
          <cell r="D768">
            <v>23</v>
          </cell>
          <cell r="E768">
            <v>25</v>
          </cell>
          <cell r="F768">
            <v>5</v>
          </cell>
          <cell r="G768">
            <v>291</v>
          </cell>
          <cell r="H768">
            <v>351</v>
          </cell>
          <cell r="I768">
            <v>351</v>
          </cell>
        </row>
        <row r="769">
          <cell r="B769" t="str">
            <v>051003</v>
          </cell>
          <cell r="C769">
            <v>0</v>
          </cell>
          <cell r="D769">
            <v>1</v>
          </cell>
          <cell r="E769">
            <v>8</v>
          </cell>
          <cell r="F769">
            <v>0</v>
          </cell>
          <cell r="G769">
            <v>300</v>
          </cell>
          <cell r="H769">
            <v>309</v>
          </cell>
          <cell r="I769">
            <v>309</v>
          </cell>
        </row>
        <row r="770">
          <cell r="B770" t="str">
            <v>051004</v>
          </cell>
          <cell r="C770">
            <v>69</v>
          </cell>
          <cell r="D770">
            <v>6</v>
          </cell>
          <cell r="E770">
            <v>2</v>
          </cell>
          <cell r="F770">
            <v>3</v>
          </cell>
          <cell r="G770">
            <v>119</v>
          </cell>
          <cell r="H770">
            <v>199</v>
          </cell>
          <cell r="I770">
            <v>199</v>
          </cell>
        </row>
        <row r="771">
          <cell r="B771" t="str">
            <v>051005</v>
          </cell>
          <cell r="C771">
            <v>341</v>
          </cell>
          <cell r="D771">
            <v>84</v>
          </cell>
          <cell r="E771">
            <v>38</v>
          </cell>
          <cell r="F771">
            <v>5</v>
          </cell>
          <cell r="G771">
            <v>239</v>
          </cell>
          <cell r="H771">
            <v>707</v>
          </cell>
          <cell r="I771">
            <v>707</v>
          </cell>
        </row>
        <row r="772">
          <cell r="B772" t="str">
            <v>051006</v>
          </cell>
          <cell r="C772">
            <v>370</v>
          </cell>
          <cell r="D772">
            <v>55</v>
          </cell>
          <cell r="E772">
            <v>6</v>
          </cell>
          <cell r="F772">
            <v>1</v>
          </cell>
          <cell r="G772">
            <v>11</v>
          </cell>
          <cell r="H772">
            <v>443</v>
          </cell>
          <cell r="I772">
            <v>443</v>
          </cell>
        </row>
        <row r="773">
          <cell r="B773" t="str">
            <v>051007</v>
          </cell>
          <cell r="C773">
            <v>3</v>
          </cell>
          <cell r="D773">
            <v>16</v>
          </cell>
          <cell r="E773">
            <v>24</v>
          </cell>
          <cell r="F773">
            <v>15</v>
          </cell>
          <cell r="G773">
            <v>270</v>
          </cell>
          <cell r="H773">
            <v>328</v>
          </cell>
          <cell r="I773">
            <v>328</v>
          </cell>
        </row>
        <row r="774">
          <cell r="B774" t="str">
            <v>051008</v>
          </cell>
          <cell r="C774">
            <v>1</v>
          </cell>
          <cell r="D774">
            <v>7</v>
          </cell>
          <cell r="E774">
            <v>6</v>
          </cell>
          <cell r="F774">
            <v>1</v>
          </cell>
          <cell r="G774">
            <v>245</v>
          </cell>
          <cell r="H774">
            <v>260</v>
          </cell>
          <cell r="I774">
            <v>260</v>
          </cell>
        </row>
        <row r="775">
          <cell r="B775" t="str">
            <v>051009</v>
          </cell>
          <cell r="C775">
            <v>2</v>
          </cell>
          <cell r="D775">
            <v>10</v>
          </cell>
          <cell r="E775">
            <v>4</v>
          </cell>
          <cell r="F775">
            <v>2</v>
          </cell>
          <cell r="G775">
            <v>411</v>
          </cell>
          <cell r="H775">
            <v>429</v>
          </cell>
          <cell r="I775">
            <v>429</v>
          </cell>
        </row>
        <row r="776">
          <cell r="B776" t="str">
            <v>051010</v>
          </cell>
          <cell r="C776">
            <v>1</v>
          </cell>
          <cell r="D776">
            <v>1</v>
          </cell>
          <cell r="E776">
            <v>17</v>
          </cell>
          <cell r="F776">
            <v>17</v>
          </cell>
          <cell r="G776">
            <v>588</v>
          </cell>
          <cell r="H776">
            <v>624</v>
          </cell>
          <cell r="I776">
            <v>624</v>
          </cell>
        </row>
        <row r="777">
          <cell r="B777" t="str">
            <v>051011</v>
          </cell>
          <cell r="C777">
            <v>5</v>
          </cell>
          <cell r="D777">
            <v>103</v>
          </cell>
          <cell r="E777">
            <v>230</v>
          </cell>
          <cell r="F777">
            <v>9</v>
          </cell>
          <cell r="G777">
            <v>377</v>
          </cell>
          <cell r="H777">
            <v>724</v>
          </cell>
          <cell r="I777">
            <v>724</v>
          </cell>
        </row>
        <row r="778">
          <cell r="B778" t="str">
            <v>051012</v>
          </cell>
          <cell r="C778">
            <v>7</v>
          </cell>
          <cell r="D778">
            <v>16</v>
          </cell>
          <cell r="E778">
            <v>86</v>
          </cell>
          <cell r="F778">
            <v>8</v>
          </cell>
          <cell r="G778">
            <v>453</v>
          </cell>
          <cell r="H778">
            <v>570</v>
          </cell>
          <cell r="I778">
            <v>570</v>
          </cell>
        </row>
        <row r="779">
          <cell r="B779" t="str">
            <v>051101</v>
          </cell>
          <cell r="C779">
            <v>338</v>
          </cell>
          <cell r="D779">
            <v>333</v>
          </cell>
          <cell r="E779">
            <v>85</v>
          </cell>
          <cell r="F779">
            <v>7</v>
          </cell>
          <cell r="G779">
            <v>743</v>
          </cell>
          <cell r="H779">
            <v>1506</v>
          </cell>
          <cell r="I779">
            <v>1506</v>
          </cell>
        </row>
        <row r="780">
          <cell r="B780" t="str">
            <v>051102</v>
          </cell>
          <cell r="C780">
            <v>9</v>
          </cell>
          <cell r="D780">
            <v>3</v>
          </cell>
          <cell r="E780">
            <v>6</v>
          </cell>
          <cell r="F780">
            <v>2</v>
          </cell>
          <cell r="G780">
            <v>283</v>
          </cell>
          <cell r="H780">
            <v>303</v>
          </cell>
          <cell r="I780">
            <v>303</v>
          </cell>
        </row>
        <row r="781">
          <cell r="B781" t="str">
            <v>051103</v>
          </cell>
          <cell r="C781">
            <v>3</v>
          </cell>
          <cell r="D781">
            <v>1</v>
          </cell>
          <cell r="E781">
            <v>1</v>
          </cell>
          <cell r="F781">
            <v>0</v>
          </cell>
          <cell r="G781">
            <v>251</v>
          </cell>
          <cell r="H781">
            <v>256</v>
          </cell>
          <cell r="I781">
            <v>256</v>
          </cell>
        </row>
        <row r="782">
          <cell r="B782" t="str">
            <v>051104</v>
          </cell>
          <cell r="C782">
            <v>0</v>
          </cell>
          <cell r="D782">
            <v>3</v>
          </cell>
          <cell r="E782">
            <v>3</v>
          </cell>
          <cell r="F782">
            <v>3</v>
          </cell>
          <cell r="G782">
            <v>482</v>
          </cell>
          <cell r="H782">
            <v>491</v>
          </cell>
          <cell r="I782">
            <v>491</v>
          </cell>
        </row>
        <row r="783">
          <cell r="B783" t="str">
            <v>051105</v>
          </cell>
          <cell r="C783">
            <v>5</v>
          </cell>
          <cell r="D783">
            <v>7</v>
          </cell>
          <cell r="E783">
            <v>26</v>
          </cell>
          <cell r="F783">
            <v>3</v>
          </cell>
          <cell r="G783">
            <v>436</v>
          </cell>
          <cell r="H783">
            <v>477</v>
          </cell>
          <cell r="I783">
            <v>477</v>
          </cell>
        </row>
        <row r="784">
          <cell r="B784" t="str">
            <v>051106</v>
          </cell>
          <cell r="C784">
            <v>54</v>
          </cell>
          <cell r="D784">
            <v>3</v>
          </cell>
          <cell r="E784">
            <v>7</v>
          </cell>
          <cell r="F784">
            <v>0</v>
          </cell>
          <cell r="G784">
            <v>159</v>
          </cell>
          <cell r="H784">
            <v>223</v>
          </cell>
          <cell r="I784">
            <v>223</v>
          </cell>
        </row>
        <row r="785">
          <cell r="B785" t="str">
            <v>051107</v>
          </cell>
          <cell r="C785">
            <v>4</v>
          </cell>
          <cell r="D785">
            <v>0</v>
          </cell>
          <cell r="E785">
            <v>10</v>
          </cell>
          <cell r="F785">
            <v>0</v>
          </cell>
          <cell r="G785">
            <v>1</v>
          </cell>
          <cell r="H785">
            <v>15</v>
          </cell>
          <cell r="I785">
            <v>15</v>
          </cell>
        </row>
        <row r="786">
          <cell r="B786" t="str">
            <v>051108</v>
          </cell>
          <cell r="C786">
            <v>56</v>
          </cell>
          <cell r="D786">
            <v>37</v>
          </cell>
          <cell r="E786">
            <v>17</v>
          </cell>
          <cell r="F786">
            <v>15</v>
          </cell>
          <cell r="G786">
            <v>802</v>
          </cell>
          <cell r="H786">
            <v>927</v>
          </cell>
          <cell r="I786">
            <v>927</v>
          </cell>
        </row>
        <row r="787">
          <cell r="B787" t="str">
            <v>060101</v>
          </cell>
          <cell r="C787">
            <v>6589</v>
          </cell>
          <cell r="D787">
            <v>11640</v>
          </cell>
          <cell r="E787">
            <v>9608</v>
          </cell>
          <cell r="F787">
            <v>2762</v>
          </cell>
          <cell r="G787">
            <v>10425</v>
          </cell>
          <cell r="H787">
            <v>41024</v>
          </cell>
          <cell r="I787">
            <v>41024</v>
          </cell>
        </row>
        <row r="788">
          <cell r="B788" t="str">
            <v>060102</v>
          </cell>
          <cell r="C788">
            <v>13</v>
          </cell>
          <cell r="D788">
            <v>29</v>
          </cell>
          <cell r="E788">
            <v>133</v>
          </cell>
          <cell r="F788">
            <v>16</v>
          </cell>
          <cell r="G788">
            <v>1956</v>
          </cell>
          <cell r="H788">
            <v>2147</v>
          </cell>
          <cell r="I788">
            <v>2147</v>
          </cell>
        </row>
        <row r="789">
          <cell r="B789" t="str">
            <v>060103</v>
          </cell>
          <cell r="C789">
            <v>98</v>
          </cell>
          <cell r="D789">
            <v>64</v>
          </cell>
          <cell r="E789">
            <v>27</v>
          </cell>
          <cell r="F789">
            <v>1</v>
          </cell>
          <cell r="G789">
            <v>491</v>
          </cell>
          <cell r="H789">
            <v>681</v>
          </cell>
          <cell r="I789">
            <v>681</v>
          </cell>
        </row>
        <row r="790">
          <cell r="B790" t="str">
            <v>060104</v>
          </cell>
          <cell r="C790">
            <v>2</v>
          </cell>
          <cell r="D790">
            <v>12</v>
          </cell>
          <cell r="E790">
            <v>9</v>
          </cell>
          <cell r="F790">
            <v>6</v>
          </cell>
          <cell r="G790">
            <v>1472</v>
          </cell>
          <cell r="H790">
            <v>1501</v>
          </cell>
          <cell r="I790">
            <v>1501</v>
          </cell>
        </row>
        <row r="791">
          <cell r="B791" t="str">
            <v>060105</v>
          </cell>
          <cell r="C791">
            <v>238</v>
          </cell>
          <cell r="D791">
            <v>220</v>
          </cell>
          <cell r="E791">
            <v>257</v>
          </cell>
          <cell r="F791">
            <v>61</v>
          </cell>
          <cell r="G791">
            <v>3089</v>
          </cell>
          <cell r="H791">
            <v>3865</v>
          </cell>
          <cell r="I791">
            <v>3865</v>
          </cell>
        </row>
        <row r="792">
          <cell r="B792" t="str">
            <v>060106</v>
          </cell>
          <cell r="C792">
            <v>505</v>
          </cell>
          <cell r="D792">
            <v>553</v>
          </cell>
          <cell r="E792">
            <v>556</v>
          </cell>
          <cell r="F792">
            <v>139</v>
          </cell>
          <cell r="G792">
            <v>1290</v>
          </cell>
          <cell r="H792">
            <v>3043</v>
          </cell>
          <cell r="I792">
            <v>3043</v>
          </cell>
        </row>
        <row r="793">
          <cell r="B793" t="str">
            <v>060107</v>
          </cell>
          <cell r="C793">
            <v>87</v>
          </cell>
          <cell r="D793">
            <v>75</v>
          </cell>
          <cell r="E793">
            <v>164</v>
          </cell>
          <cell r="F793">
            <v>21</v>
          </cell>
          <cell r="G793">
            <v>834</v>
          </cell>
          <cell r="H793">
            <v>1181</v>
          </cell>
          <cell r="I793">
            <v>1181</v>
          </cell>
        </row>
        <row r="794">
          <cell r="B794" t="str">
            <v>060108</v>
          </cell>
          <cell r="C794">
            <v>880</v>
          </cell>
          <cell r="D794">
            <v>1007</v>
          </cell>
          <cell r="E794">
            <v>948</v>
          </cell>
          <cell r="F794">
            <v>377</v>
          </cell>
          <cell r="G794">
            <v>5681</v>
          </cell>
          <cell r="H794">
            <v>8893</v>
          </cell>
          <cell r="I794">
            <v>8893</v>
          </cell>
        </row>
        <row r="795">
          <cell r="B795" t="str">
            <v>060109</v>
          </cell>
          <cell r="C795">
            <v>153</v>
          </cell>
          <cell r="D795">
            <v>278</v>
          </cell>
          <cell r="E795">
            <v>335</v>
          </cell>
          <cell r="F795">
            <v>29</v>
          </cell>
          <cell r="G795">
            <v>1104</v>
          </cell>
          <cell r="H795">
            <v>1899</v>
          </cell>
          <cell r="I795">
            <v>1899</v>
          </cell>
        </row>
        <row r="796">
          <cell r="B796" t="str">
            <v>060110</v>
          </cell>
          <cell r="C796">
            <v>42</v>
          </cell>
          <cell r="D796">
            <v>69</v>
          </cell>
          <cell r="E796">
            <v>219</v>
          </cell>
          <cell r="F796">
            <v>19</v>
          </cell>
          <cell r="G796">
            <v>403</v>
          </cell>
          <cell r="H796">
            <v>752</v>
          </cell>
          <cell r="I796">
            <v>752</v>
          </cell>
        </row>
        <row r="797">
          <cell r="B797" t="str">
            <v>060111</v>
          </cell>
          <cell r="C797">
            <v>419</v>
          </cell>
          <cell r="D797">
            <v>183</v>
          </cell>
          <cell r="E797">
            <v>224</v>
          </cell>
          <cell r="F797">
            <v>100</v>
          </cell>
          <cell r="G797">
            <v>895</v>
          </cell>
          <cell r="H797">
            <v>1821</v>
          </cell>
          <cell r="I797">
            <v>1821</v>
          </cell>
        </row>
        <row r="798">
          <cell r="B798" t="str">
            <v>060112</v>
          </cell>
          <cell r="C798">
            <v>246</v>
          </cell>
          <cell r="D798">
            <v>73</v>
          </cell>
          <cell r="E798">
            <v>21</v>
          </cell>
          <cell r="F798">
            <v>6</v>
          </cell>
          <cell r="G798">
            <v>656</v>
          </cell>
          <cell r="H798">
            <v>1002</v>
          </cell>
          <cell r="I798">
            <v>1002</v>
          </cell>
        </row>
        <row r="799">
          <cell r="B799" t="str">
            <v>060201</v>
          </cell>
          <cell r="C799">
            <v>164</v>
          </cell>
          <cell r="D799">
            <v>476</v>
          </cell>
          <cell r="E799">
            <v>2104</v>
          </cell>
          <cell r="F799">
            <v>212</v>
          </cell>
          <cell r="G799">
            <v>4140</v>
          </cell>
          <cell r="H799">
            <v>7096</v>
          </cell>
          <cell r="I799">
            <v>7096</v>
          </cell>
        </row>
        <row r="800">
          <cell r="B800" t="str">
            <v>060202</v>
          </cell>
          <cell r="C800">
            <v>327</v>
          </cell>
          <cell r="D800">
            <v>363</v>
          </cell>
          <cell r="E800">
            <v>374</v>
          </cell>
          <cell r="F800">
            <v>68</v>
          </cell>
          <cell r="G800">
            <v>1876</v>
          </cell>
          <cell r="H800">
            <v>3008</v>
          </cell>
          <cell r="I800">
            <v>3008</v>
          </cell>
        </row>
        <row r="801">
          <cell r="B801" t="str">
            <v>060203</v>
          </cell>
          <cell r="C801">
            <v>201</v>
          </cell>
          <cell r="D801">
            <v>119</v>
          </cell>
          <cell r="E801">
            <v>174</v>
          </cell>
          <cell r="F801">
            <v>45</v>
          </cell>
          <cell r="G801">
            <v>2139</v>
          </cell>
          <cell r="H801">
            <v>2678</v>
          </cell>
          <cell r="I801">
            <v>2678</v>
          </cell>
        </row>
        <row r="802">
          <cell r="B802" t="str">
            <v>060204</v>
          </cell>
          <cell r="C802">
            <v>301</v>
          </cell>
          <cell r="D802">
            <v>84</v>
          </cell>
          <cell r="E802">
            <v>196</v>
          </cell>
          <cell r="F802">
            <v>2</v>
          </cell>
          <cell r="G802">
            <v>927</v>
          </cell>
          <cell r="H802">
            <v>1510</v>
          </cell>
          <cell r="I802">
            <v>1510</v>
          </cell>
        </row>
        <row r="803">
          <cell r="B803" t="str">
            <v>060301</v>
          </cell>
          <cell r="C803">
            <v>529</v>
          </cell>
          <cell r="D803">
            <v>698</v>
          </cell>
          <cell r="E803">
            <v>921</v>
          </cell>
          <cell r="F803">
            <v>196</v>
          </cell>
          <cell r="G803">
            <v>3056</v>
          </cell>
          <cell r="H803">
            <v>5400</v>
          </cell>
          <cell r="I803">
            <v>5400</v>
          </cell>
        </row>
        <row r="804">
          <cell r="B804" t="str">
            <v>060302</v>
          </cell>
          <cell r="C804">
            <v>7</v>
          </cell>
          <cell r="D804">
            <v>5</v>
          </cell>
          <cell r="E804">
            <v>58</v>
          </cell>
          <cell r="F804">
            <v>3</v>
          </cell>
          <cell r="G804">
            <v>233</v>
          </cell>
          <cell r="H804">
            <v>306</v>
          </cell>
          <cell r="I804">
            <v>306</v>
          </cell>
        </row>
        <row r="805">
          <cell r="B805" t="str">
            <v>060303</v>
          </cell>
          <cell r="C805">
            <v>41</v>
          </cell>
          <cell r="D805">
            <v>168</v>
          </cell>
          <cell r="E805">
            <v>249</v>
          </cell>
          <cell r="F805">
            <v>4</v>
          </cell>
          <cell r="G805">
            <v>337</v>
          </cell>
          <cell r="H805">
            <v>799</v>
          </cell>
          <cell r="I805">
            <v>799</v>
          </cell>
        </row>
        <row r="806">
          <cell r="B806" t="str">
            <v>060304</v>
          </cell>
          <cell r="C806">
            <v>141</v>
          </cell>
          <cell r="D806">
            <v>113</v>
          </cell>
          <cell r="E806">
            <v>247</v>
          </cell>
          <cell r="F806">
            <v>21</v>
          </cell>
          <cell r="G806">
            <v>1571</v>
          </cell>
          <cell r="H806">
            <v>2093</v>
          </cell>
          <cell r="I806">
            <v>2093</v>
          </cell>
        </row>
        <row r="807">
          <cell r="B807" t="str">
            <v>060305</v>
          </cell>
          <cell r="C807">
            <v>4</v>
          </cell>
          <cell r="D807">
            <v>8</v>
          </cell>
          <cell r="E807">
            <v>0</v>
          </cell>
          <cell r="F807">
            <v>0</v>
          </cell>
          <cell r="G807">
            <v>65</v>
          </cell>
          <cell r="H807">
            <v>77</v>
          </cell>
          <cell r="I807">
            <v>77</v>
          </cell>
        </row>
        <row r="808">
          <cell r="B808" t="str">
            <v>060306</v>
          </cell>
          <cell r="C808">
            <v>6</v>
          </cell>
          <cell r="D808">
            <v>9</v>
          </cell>
          <cell r="E808">
            <v>13</v>
          </cell>
          <cell r="F808">
            <v>24</v>
          </cell>
          <cell r="G808">
            <v>433</v>
          </cell>
          <cell r="H808">
            <v>485</v>
          </cell>
          <cell r="I808">
            <v>485</v>
          </cell>
        </row>
        <row r="809">
          <cell r="B809" t="str">
            <v>060307</v>
          </cell>
          <cell r="C809">
            <v>56</v>
          </cell>
          <cell r="D809">
            <v>10</v>
          </cell>
          <cell r="E809">
            <v>31</v>
          </cell>
          <cell r="F809">
            <v>4</v>
          </cell>
          <cell r="G809">
            <v>613</v>
          </cell>
          <cell r="H809">
            <v>714</v>
          </cell>
          <cell r="I809">
            <v>714</v>
          </cell>
        </row>
        <row r="810">
          <cell r="B810" t="str">
            <v>060308</v>
          </cell>
          <cell r="C810">
            <v>68</v>
          </cell>
          <cell r="D810">
            <v>82</v>
          </cell>
          <cell r="E810">
            <v>295</v>
          </cell>
          <cell r="F810">
            <v>16</v>
          </cell>
          <cell r="G810">
            <v>238</v>
          </cell>
          <cell r="H810">
            <v>699</v>
          </cell>
          <cell r="I810">
            <v>699</v>
          </cell>
        </row>
        <row r="811">
          <cell r="B811" t="str">
            <v>060309</v>
          </cell>
          <cell r="C811">
            <v>73</v>
          </cell>
          <cell r="D811">
            <v>241</v>
          </cell>
          <cell r="E811">
            <v>135</v>
          </cell>
          <cell r="F811">
            <v>66</v>
          </cell>
          <cell r="G811">
            <v>991</v>
          </cell>
          <cell r="H811">
            <v>1506</v>
          </cell>
          <cell r="I811">
            <v>1506</v>
          </cell>
        </row>
        <row r="812">
          <cell r="B812" t="str">
            <v>060310</v>
          </cell>
          <cell r="C812">
            <v>45</v>
          </cell>
          <cell r="D812">
            <v>34</v>
          </cell>
          <cell r="E812">
            <v>27</v>
          </cell>
          <cell r="F812">
            <v>8</v>
          </cell>
          <cell r="G812">
            <v>1024</v>
          </cell>
          <cell r="H812">
            <v>1138</v>
          </cell>
          <cell r="I812">
            <v>1138</v>
          </cell>
        </row>
        <row r="813">
          <cell r="B813" t="str">
            <v>060311</v>
          </cell>
          <cell r="C813">
            <v>14</v>
          </cell>
          <cell r="D813">
            <v>4</v>
          </cell>
          <cell r="E813">
            <v>12</v>
          </cell>
          <cell r="F813">
            <v>11</v>
          </cell>
          <cell r="G813">
            <v>131</v>
          </cell>
          <cell r="H813">
            <v>172</v>
          </cell>
          <cell r="I813">
            <v>172</v>
          </cell>
        </row>
        <row r="814">
          <cell r="B814" t="str">
            <v>060312</v>
          </cell>
          <cell r="C814">
            <v>122</v>
          </cell>
          <cell r="D814">
            <v>130</v>
          </cell>
          <cell r="E814">
            <v>233</v>
          </cell>
          <cell r="F814">
            <v>59</v>
          </cell>
          <cell r="G814">
            <v>681</v>
          </cell>
          <cell r="H814">
            <v>1225</v>
          </cell>
          <cell r="I814">
            <v>1225</v>
          </cell>
        </row>
        <row r="815">
          <cell r="B815" t="str">
            <v>060401</v>
          </cell>
          <cell r="C815">
            <v>3304</v>
          </cell>
          <cell r="D815">
            <v>800</v>
          </cell>
          <cell r="E815">
            <v>459</v>
          </cell>
          <cell r="F815">
            <v>97</v>
          </cell>
          <cell r="G815">
            <v>2568</v>
          </cell>
          <cell r="H815">
            <v>7228</v>
          </cell>
          <cell r="I815">
            <v>7228</v>
          </cell>
        </row>
        <row r="816">
          <cell r="B816" t="str">
            <v>060402</v>
          </cell>
          <cell r="C816">
            <v>34</v>
          </cell>
          <cell r="D816">
            <v>20</v>
          </cell>
          <cell r="E816">
            <v>1</v>
          </cell>
          <cell r="F816">
            <v>0</v>
          </cell>
          <cell r="G816">
            <v>42</v>
          </cell>
          <cell r="H816">
            <v>97</v>
          </cell>
          <cell r="I816">
            <v>97</v>
          </cell>
        </row>
        <row r="817">
          <cell r="B817" t="str">
            <v>060403</v>
          </cell>
          <cell r="C817">
            <v>32</v>
          </cell>
          <cell r="D817">
            <v>13</v>
          </cell>
          <cell r="E817">
            <v>70</v>
          </cell>
          <cell r="F817">
            <v>17</v>
          </cell>
          <cell r="G817">
            <v>477</v>
          </cell>
          <cell r="H817">
            <v>609</v>
          </cell>
          <cell r="I817">
            <v>609</v>
          </cell>
        </row>
        <row r="818">
          <cell r="B818" t="str">
            <v>060404</v>
          </cell>
          <cell r="C818">
            <v>37</v>
          </cell>
          <cell r="D818">
            <v>83</v>
          </cell>
          <cell r="E818">
            <v>71</v>
          </cell>
          <cell r="F818">
            <v>11</v>
          </cell>
          <cell r="G818">
            <v>373</v>
          </cell>
          <cell r="H818">
            <v>575</v>
          </cell>
          <cell r="I818">
            <v>575</v>
          </cell>
        </row>
        <row r="819">
          <cell r="B819" t="str">
            <v>060405</v>
          </cell>
          <cell r="C819">
            <v>122</v>
          </cell>
          <cell r="D819">
            <v>23</v>
          </cell>
          <cell r="E819">
            <v>63</v>
          </cell>
          <cell r="F819">
            <v>2</v>
          </cell>
          <cell r="G819">
            <v>235</v>
          </cell>
          <cell r="H819">
            <v>445</v>
          </cell>
          <cell r="I819">
            <v>445</v>
          </cell>
        </row>
        <row r="820">
          <cell r="B820" t="str">
            <v>060406</v>
          </cell>
          <cell r="C820">
            <v>15</v>
          </cell>
          <cell r="D820">
            <v>14</v>
          </cell>
          <cell r="E820">
            <v>30</v>
          </cell>
          <cell r="F820">
            <v>36</v>
          </cell>
          <cell r="G820">
            <v>281</v>
          </cell>
          <cell r="H820">
            <v>376</v>
          </cell>
          <cell r="I820">
            <v>376</v>
          </cell>
        </row>
        <row r="821">
          <cell r="B821" t="str">
            <v>060407</v>
          </cell>
          <cell r="C821">
            <v>279</v>
          </cell>
          <cell r="D821">
            <v>46</v>
          </cell>
          <cell r="E821">
            <v>63</v>
          </cell>
          <cell r="F821">
            <v>2</v>
          </cell>
          <cell r="G821">
            <v>432</v>
          </cell>
          <cell r="H821">
            <v>822</v>
          </cell>
          <cell r="I821">
            <v>822</v>
          </cell>
        </row>
        <row r="822">
          <cell r="B822" t="str">
            <v>060408</v>
          </cell>
          <cell r="C822">
            <v>76</v>
          </cell>
          <cell r="D822">
            <v>11</v>
          </cell>
          <cell r="E822">
            <v>53</v>
          </cell>
          <cell r="F822">
            <v>2</v>
          </cell>
          <cell r="G822">
            <v>501</v>
          </cell>
          <cell r="H822">
            <v>643</v>
          </cell>
          <cell r="I822">
            <v>643</v>
          </cell>
        </row>
        <row r="823">
          <cell r="B823" t="str">
            <v>060409</v>
          </cell>
          <cell r="C823">
            <v>102</v>
          </cell>
          <cell r="D823">
            <v>62</v>
          </cell>
          <cell r="E823">
            <v>67</v>
          </cell>
          <cell r="F823">
            <v>8</v>
          </cell>
          <cell r="G823">
            <v>1305</v>
          </cell>
          <cell r="H823">
            <v>1544</v>
          </cell>
          <cell r="I823">
            <v>1544</v>
          </cell>
        </row>
        <row r="824">
          <cell r="B824" t="str">
            <v>060410</v>
          </cell>
          <cell r="C824">
            <v>91</v>
          </cell>
          <cell r="D824">
            <v>158</v>
          </cell>
          <cell r="E824">
            <v>321</v>
          </cell>
          <cell r="F824">
            <v>8</v>
          </cell>
          <cell r="G824">
            <v>955</v>
          </cell>
          <cell r="H824">
            <v>1533</v>
          </cell>
          <cell r="I824">
            <v>1533</v>
          </cell>
        </row>
        <row r="825">
          <cell r="B825" t="str">
            <v>060411</v>
          </cell>
          <cell r="C825">
            <v>254</v>
          </cell>
          <cell r="D825">
            <v>209</v>
          </cell>
          <cell r="E825">
            <v>180</v>
          </cell>
          <cell r="F825">
            <v>1</v>
          </cell>
          <cell r="G825">
            <v>631</v>
          </cell>
          <cell r="H825">
            <v>1275</v>
          </cell>
          <cell r="I825">
            <v>1275</v>
          </cell>
        </row>
        <row r="826">
          <cell r="B826" t="str">
            <v>060412</v>
          </cell>
          <cell r="C826">
            <v>0</v>
          </cell>
          <cell r="D826">
            <v>0</v>
          </cell>
          <cell r="E826">
            <v>0</v>
          </cell>
          <cell r="F826">
            <v>0</v>
          </cell>
          <cell r="G826">
            <v>60</v>
          </cell>
          <cell r="H826">
            <v>60</v>
          </cell>
          <cell r="I826">
            <v>60</v>
          </cell>
        </row>
        <row r="827">
          <cell r="B827" t="str">
            <v>060413</v>
          </cell>
          <cell r="C827">
            <v>28</v>
          </cell>
          <cell r="D827">
            <v>53</v>
          </cell>
          <cell r="E827">
            <v>144</v>
          </cell>
          <cell r="F827">
            <v>29</v>
          </cell>
          <cell r="G827">
            <v>728</v>
          </cell>
          <cell r="H827">
            <v>982</v>
          </cell>
          <cell r="I827">
            <v>982</v>
          </cell>
        </row>
        <row r="828">
          <cell r="B828" t="str">
            <v>060414</v>
          </cell>
          <cell r="C828">
            <v>34</v>
          </cell>
          <cell r="D828">
            <v>23</v>
          </cell>
          <cell r="E828">
            <v>102</v>
          </cell>
          <cell r="F828">
            <v>3</v>
          </cell>
          <cell r="G828">
            <v>190</v>
          </cell>
          <cell r="H828">
            <v>352</v>
          </cell>
          <cell r="I828">
            <v>352</v>
          </cell>
        </row>
        <row r="829">
          <cell r="B829" t="str">
            <v>060415</v>
          </cell>
          <cell r="C829">
            <v>135</v>
          </cell>
          <cell r="D829">
            <v>131</v>
          </cell>
          <cell r="E829">
            <v>125</v>
          </cell>
          <cell r="F829">
            <v>7</v>
          </cell>
          <cell r="G829">
            <v>1128</v>
          </cell>
          <cell r="H829">
            <v>1526</v>
          </cell>
          <cell r="I829">
            <v>1526</v>
          </cell>
        </row>
        <row r="830">
          <cell r="B830" t="str">
            <v>060416</v>
          </cell>
          <cell r="C830">
            <v>14</v>
          </cell>
          <cell r="D830">
            <v>3</v>
          </cell>
          <cell r="E830">
            <v>7</v>
          </cell>
          <cell r="F830">
            <v>4</v>
          </cell>
          <cell r="G830">
            <v>64</v>
          </cell>
          <cell r="H830">
            <v>92</v>
          </cell>
          <cell r="I830">
            <v>92</v>
          </cell>
        </row>
        <row r="831">
          <cell r="B831" t="str">
            <v>060417</v>
          </cell>
          <cell r="C831">
            <v>207</v>
          </cell>
          <cell r="D831">
            <v>275</v>
          </cell>
          <cell r="E831">
            <v>833</v>
          </cell>
          <cell r="F831">
            <v>21</v>
          </cell>
          <cell r="G831">
            <v>1069</v>
          </cell>
          <cell r="H831">
            <v>2405</v>
          </cell>
          <cell r="I831">
            <v>2405</v>
          </cell>
        </row>
        <row r="832">
          <cell r="B832" t="str">
            <v>060418</v>
          </cell>
          <cell r="C832">
            <v>0</v>
          </cell>
          <cell r="D832">
            <v>1</v>
          </cell>
          <cell r="E832">
            <v>22</v>
          </cell>
          <cell r="F832">
            <v>0</v>
          </cell>
          <cell r="G832">
            <v>18</v>
          </cell>
          <cell r="H832">
            <v>41</v>
          </cell>
          <cell r="I832">
            <v>41</v>
          </cell>
        </row>
        <row r="833">
          <cell r="B833" t="str">
            <v>060419</v>
          </cell>
          <cell r="C833">
            <v>195</v>
          </cell>
          <cell r="D833">
            <v>109</v>
          </cell>
          <cell r="E833">
            <v>204</v>
          </cell>
          <cell r="F833">
            <v>38</v>
          </cell>
          <cell r="G833">
            <v>872</v>
          </cell>
          <cell r="H833">
            <v>1418</v>
          </cell>
          <cell r="I833">
            <v>1418</v>
          </cell>
        </row>
        <row r="834">
          <cell r="B834" t="str">
            <v>060501</v>
          </cell>
          <cell r="C834">
            <v>33</v>
          </cell>
          <cell r="D834">
            <v>44</v>
          </cell>
          <cell r="E834">
            <v>18</v>
          </cell>
          <cell r="F834">
            <v>2</v>
          </cell>
          <cell r="G834">
            <v>1230</v>
          </cell>
          <cell r="H834">
            <v>1327</v>
          </cell>
          <cell r="I834">
            <v>1327</v>
          </cell>
        </row>
        <row r="835">
          <cell r="B835" t="str">
            <v>060502</v>
          </cell>
          <cell r="C835">
            <v>322</v>
          </cell>
          <cell r="D835">
            <v>224</v>
          </cell>
          <cell r="E835">
            <v>21</v>
          </cell>
          <cell r="F835">
            <v>0</v>
          </cell>
          <cell r="G835">
            <v>92</v>
          </cell>
          <cell r="H835">
            <v>659</v>
          </cell>
          <cell r="I835">
            <v>659</v>
          </cell>
        </row>
        <row r="836">
          <cell r="B836" t="str">
            <v>060503</v>
          </cell>
          <cell r="C836">
            <v>61</v>
          </cell>
          <cell r="D836">
            <v>40</v>
          </cell>
          <cell r="E836">
            <v>0</v>
          </cell>
          <cell r="F836">
            <v>0</v>
          </cell>
          <cell r="G836">
            <v>244</v>
          </cell>
          <cell r="H836">
            <v>345</v>
          </cell>
          <cell r="I836">
            <v>345</v>
          </cell>
        </row>
        <row r="837">
          <cell r="B837" t="str">
            <v>060504</v>
          </cell>
          <cell r="C837">
            <v>13</v>
          </cell>
          <cell r="D837">
            <v>2</v>
          </cell>
          <cell r="E837">
            <v>23</v>
          </cell>
          <cell r="F837">
            <v>22</v>
          </cell>
          <cell r="G837">
            <v>474</v>
          </cell>
          <cell r="H837">
            <v>534</v>
          </cell>
          <cell r="I837">
            <v>534</v>
          </cell>
        </row>
        <row r="838">
          <cell r="B838" t="str">
            <v>060505</v>
          </cell>
          <cell r="C838">
            <v>28</v>
          </cell>
          <cell r="D838">
            <v>9</v>
          </cell>
          <cell r="E838">
            <v>51</v>
          </cell>
          <cell r="F838">
            <v>2</v>
          </cell>
          <cell r="G838">
            <v>265</v>
          </cell>
          <cell r="H838">
            <v>355</v>
          </cell>
          <cell r="I838">
            <v>355</v>
          </cell>
        </row>
        <row r="839">
          <cell r="B839" t="str">
            <v>060506</v>
          </cell>
          <cell r="C839">
            <v>0</v>
          </cell>
          <cell r="D839">
            <v>1</v>
          </cell>
          <cell r="E839">
            <v>9</v>
          </cell>
          <cell r="F839">
            <v>0</v>
          </cell>
          <cell r="G839">
            <v>138</v>
          </cell>
          <cell r="H839">
            <v>148</v>
          </cell>
          <cell r="I839">
            <v>148</v>
          </cell>
        </row>
        <row r="840">
          <cell r="B840" t="str">
            <v>060507</v>
          </cell>
          <cell r="C840">
            <v>143</v>
          </cell>
          <cell r="D840">
            <v>45</v>
          </cell>
          <cell r="E840">
            <v>18</v>
          </cell>
          <cell r="F840">
            <v>3</v>
          </cell>
          <cell r="G840">
            <v>102</v>
          </cell>
          <cell r="H840">
            <v>311</v>
          </cell>
          <cell r="I840">
            <v>311</v>
          </cell>
        </row>
        <row r="841">
          <cell r="B841" t="str">
            <v>060508</v>
          </cell>
          <cell r="C841">
            <v>741</v>
          </cell>
          <cell r="D841">
            <v>195</v>
          </cell>
          <cell r="E841">
            <v>111</v>
          </cell>
          <cell r="F841">
            <v>11</v>
          </cell>
          <cell r="G841">
            <v>207</v>
          </cell>
          <cell r="H841">
            <v>1265</v>
          </cell>
          <cell r="I841">
            <v>1265</v>
          </cell>
        </row>
        <row r="842">
          <cell r="B842" t="str">
            <v>060601</v>
          </cell>
          <cell r="C842">
            <v>1782</v>
          </cell>
          <cell r="D842">
            <v>2836</v>
          </cell>
          <cell r="E842">
            <v>935</v>
          </cell>
          <cell r="F842">
            <v>34</v>
          </cell>
          <cell r="G842">
            <v>3844</v>
          </cell>
          <cell r="H842">
            <v>9431</v>
          </cell>
          <cell r="I842">
            <v>9431</v>
          </cell>
        </row>
        <row r="843">
          <cell r="B843" t="str">
            <v>060602</v>
          </cell>
          <cell r="C843">
            <v>8</v>
          </cell>
          <cell r="D843">
            <v>34</v>
          </cell>
          <cell r="E843">
            <v>105</v>
          </cell>
          <cell r="F843">
            <v>74</v>
          </cell>
          <cell r="G843">
            <v>938</v>
          </cell>
          <cell r="H843">
            <v>1159</v>
          </cell>
          <cell r="I843">
            <v>1159</v>
          </cell>
        </row>
        <row r="844">
          <cell r="B844" t="str">
            <v>060603</v>
          </cell>
          <cell r="C844">
            <v>9</v>
          </cell>
          <cell r="D844">
            <v>41</v>
          </cell>
          <cell r="E844">
            <v>141</v>
          </cell>
          <cell r="F844">
            <v>76</v>
          </cell>
          <cell r="G844">
            <v>277</v>
          </cell>
          <cell r="H844">
            <v>544</v>
          </cell>
          <cell r="I844">
            <v>544</v>
          </cell>
        </row>
        <row r="845">
          <cell r="B845" t="str">
            <v>060604</v>
          </cell>
          <cell r="C845">
            <v>138</v>
          </cell>
          <cell r="D845">
            <v>62</v>
          </cell>
          <cell r="E845">
            <v>86</v>
          </cell>
          <cell r="F845">
            <v>0</v>
          </cell>
          <cell r="G845">
            <v>108</v>
          </cell>
          <cell r="H845">
            <v>394</v>
          </cell>
          <cell r="I845">
            <v>394</v>
          </cell>
        </row>
        <row r="846">
          <cell r="B846" t="str">
            <v>060605</v>
          </cell>
          <cell r="C846">
            <v>157</v>
          </cell>
          <cell r="D846">
            <v>39</v>
          </cell>
          <cell r="E846">
            <v>47</v>
          </cell>
          <cell r="F846">
            <v>5</v>
          </cell>
          <cell r="G846">
            <v>175</v>
          </cell>
          <cell r="H846">
            <v>423</v>
          </cell>
          <cell r="I846">
            <v>423</v>
          </cell>
        </row>
        <row r="847">
          <cell r="B847" t="str">
            <v>060606</v>
          </cell>
          <cell r="C847">
            <v>52</v>
          </cell>
          <cell r="D847">
            <v>88</v>
          </cell>
          <cell r="E847">
            <v>95</v>
          </cell>
          <cell r="F847">
            <v>21</v>
          </cell>
          <cell r="G847">
            <v>566</v>
          </cell>
          <cell r="H847">
            <v>822</v>
          </cell>
          <cell r="I847">
            <v>822</v>
          </cell>
        </row>
        <row r="848">
          <cell r="B848" t="str">
            <v>060607</v>
          </cell>
          <cell r="C848">
            <v>84</v>
          </cell>
          <cell r="D848">
            <v>142</v>
          </cell>
          <cell r="E848">
            <v>420</v>
          </cell>
          <cell r="F848">
            <v>25</v>
          </cell>
          <cell r="G848">
            <v>1062</v>
          </cell>
          <cell r="H848">
            <v>1733</v>
          </cell>
          <cell r="I848">
            <v>1733</v>
          </cell>
        </row>
        <row r="849">
          <cell r="B849" t="str">
            <v>060608</v>
          </cell>
          <cell r="C849">
            <v>15</v>
          </cell>
          <cell r="D849">
            <v>34</v>
          </cell>
          <cell r="E849">
            <v>115</v>
          </cell>
          <cell r="F849">
            <v>30</v>
          </cell>
          <cell r="G849">
            <v>758</v>
          </cell>
          <cell r="H849">
            <v>952</v>
          </cell>
          <cell r="I849">
            <v>952</v>
          </cell>
        </row>
        <row r="850">
          <cell r="B850" t="str">
            <v>060609</v>
          </cell>
          <cell r="C850">
            <v>2</v>
          </cell>
          <cell r="D850">
            <v>32</v>
          </cell>
          <cell r="E850">
            <v>78</v>
          </cell>
          <cell r="F850">
            <v>2</v>
          </cell>
          <cell r="G850">
            <v>199</v>
          </cell>
          <cell r="H850">
            <v>313</v>
          </cell>
          <cell r="I850">
            <v>313</v>
          </cell>
        </row>
        <row r="851">
          <cell r="B851" t="str">
            <v>060610</v>
          </cell>
          <cell r="C851">
            <v>11</v>
          </cell>
          <cell r="D851">
            <v>119</v>
          </cell>
          <cell r="E851">
            <v>432</v>
          </cell>
          <cell r="F851">
            <v>0</v>
          </cell>
          <cell r="G851">
            <v>19</v>
          </cell>
          <cell r="H851">
            <v>581</v>
          </cell>
          <cell r="I851">
            <v>581</v>
          </cell>
        </row>
        <row r="852">
          <cell r="B852" t="str">
            <v>060611</v>
          </cell>
          <cell r="C852">
            <v>47</v>
          </cell>
          <cell r="D852">
            <v>75</v>
          </cell>
          <cell r="E852">
            <v>52</v>
          </cell>
          <cell r="F852">
            <v>1</v>
          </cell>
          <cell r="G852">
            <v>293</v>
          </cell>
          <cell r="H852">
            <v>468</v>
          </cell>
          <cell r="I852">
            <v>468</v>
          </cell>
        </row>
        <row r="853">
          <cell r="B853" t="str">
            <v>060612</v>
          </cell>
          <cell r="C853">
            <v>2</v>
          </cell>
          <cell r="D853">
            <v>2</v>
          </cell>
          <cell r="E853">
            <v>2</v>
          </cell>
          <cell r="F853">
            <v>5</v>
          </cell>
          <cell r="G853">
            <v>187</v>
          </cell>
          <cell r="H853">
            <v>198</v>
          </cell>
          <cell r="I853">
            <v>198</v>
          </cell>
        </row>
        <row r="854">
          <cell r="B854" t="str">
            <v>060613</v>
          </cell>
          <cell r="C854">
            <v>71</v>
          </cell>
          <cell r="D854">
            <v>85</v>
          </cell>
          <cell r="E854">
            <v>183</v>
          </cell>
          <cell r="F854">
            <v>7</v>
          </cell>
          <cell r="G854">
            <v>1155</v>
          </cell>
          <cell r="H854">
            <v>1501</v>
          </cell>
          <cell r="I854">
            <v>1501</v>
          </cell>
        </row>
        <row r="855">
          <cell r="B855" t="str">
            <v>060614</v>
          </cell>
          <cell r="C855">
            <v>137</v>
          </cell>
          <cell r="D855">
            <v>27</v>
          </cell>
          <cell r="E855">
            <v>128</v>
          </cell>
          <cell r="F855">
            <v>16</v>
          </cell>
          <cell r="G855">
            <v>1315</v>
          </cell>
          <cell r="H855">
            <v>1623</v>
          </cell>
          <cell r="I855">
            <v>1623</v>
          </cell>
        </row>
        <row r="856">
          <cell r="B856" t="str">
            <v>060615</v>
          </cell>
          <cell r="C856">
            <v>2</v>
          </cell>
          <cell r="D856">
            <v>3</v>
          </cell>
          <cell r="E856">
            <v>21</v>
          </cell>
          <cell r="F856">
            <v>0</v>
          </cell>
          <cell r="G856">
            <v>260</v>
          </cell>
          <cell r="H856">
            <v>286</v>
          </cell>
          <cell r="I856">
            <v>286</v>
          </cell>
        </row>
        <row r="857">
          <cell r="B857" t="str">
            <v>060701</v>
          </cell>
          <cell r="C857">
            <v>1363</v>
          </cell>
          <cell r="D857">
            <v>997</v>
          </cell>
          <cell r="E857">
            <v>1337</v>
          </cell>
          <cell r="F857">
            <v>262</v>
          </cell>
          <cell r="G857">
            <v>7846</v>
          </cell>
          <cell r="H857">
            <v>11805</v>
          </cell>
          <cell r="I857">
            <v>11805</v>
          </cell>
        </row>
        <row r="858">
          <cell r="B858" t="str">
            <v>060702</v>
          </cell>
          <cell r="C858">
            <v>0</v>
          </cell>
          <cell r="D858">
            <v>1</v>
          </cell>
          <cell r="E858">
            <v>2</v>
          </cell>
          <cell r="F858">
            <v>0</v>
          </cell>
          <cell r="G858">
            <v>362</v>
          </cell>
          <cell r="H858">
            <v>365</v>
          </cell>
          <cell r="I858">
            <v>365</v>
          </cell>
        </row>
        <row r="859">
          <cell r="B859" t="str">
            <v>060703</v>
          </cell>
          <cell r="C859">
            <v>428</v>
          </cell>
          <cell r="D859">
            <v>228</v>
          </cell>
          <cell r="E859">
            <v>352</v>
          </cell>
          <cell r="F859">
            <v>23</v>
          </cell>
          <cell r="G859">
            <v>950</v>
          </cell>
          <cell r="H859">
            <v>1981</v>
          </cell>
          <cell r="I859">
            <v>1981</v>
          </cell>
        </row>
        <row r="860">
          <cell r="B860" t="str">
            <v>060801</v>
          </cell>
          <cell r="C860">
            <v>1769</v>
          </cell>
          <cell r="D860">
            <v>311</v>
          </cell>
          <cell r="E860">
            <v>461</v>
          </cell>
          <cell r="F860">
            <v>355</v>
          </cell>
          <cell r="G860">
            <v>16543</v>
          </cell>
          <cell r="H860">
            <v>19439</v>
          </cell>
          <cell r="I860">
            <v>19439</v>
          </cell>
        </row>
        <row r="861">
          <cell r="B861" t="str">
            <v>060802</v>
          </cell>
          <cell r="C861">
            <v>472</v>
          </cell>
          <cell r="D861">
            <v>172</v>
          </cell>
          <cell r="E861">
            <v>133</v>
          </cell>
          <cell r="F861">
            <v>40</v>
          </cell>
          <cell r="G861">
            <v>2297</v>
          </cell>
          <cell r="H861">
            <v>3114</v>
          </cell>
          <cell r="I861">
            <v>3114</v>
          </cell>
        </row>
        <row r="862">
          <cell r="B862" t="str">
            <v>060803</v>
          </cell>
          <cell r="C862">
            <v>11</v>
          </cell>
          <cell r="D862">
            <v>30</v>
          </cell>
          <cell r="E862">
            <v>33</v>
          </cell>
          <cell r="F862">
            <v>30</v>
          </cell>
          <cell r="G862">
            <v>1411</v>
          </cell>
          <cell r="H862">
            <v>1515</v>
          </cell>
          <cell r="I862">
            <v>1515</v>
          </cell>
        </row>
        <row r="863">
          <cell r="B863" t="str">
            <v>060804</v>
          </cell>
          <cell r="C863">
            <v>8</v>
          </cell>
          <cell r="D863">
            <v>17</v>
          </cell>
          <cell r="E863">
            <v>42</v>
          </cell>
          <cell r="F863">
            <v>49</v>
          </cell>
          <cell r="G863">
            <v>891</v>
          </cell>
          <cell r="H863">
            <v>1007</v>
          </cell>
          <cell r="I863">
            <v>1007</v>
          </cell>
        </row>
        <row r="864">
          <cell r="B864" t="str">
            <v>060805</v>
          </cell>
          <cell r="C864">
            <v>19</v>
          </cell>
          <cell r="D864">
            <v>15</v>
          </cell>
          <cell r="E864">
            <v>69</v>
          </cell>
          <cell r="F864">
            <v>2</v>
          </cell>
          <cell r="G864">
            <v>965</v>
          </cell>
          <cell r="H864">
            <v>1070</v>
          </cell>
          <cell r="I864">
            <v>1070</v>
          </cell>
        </row>
        <row r="865">
          <cell r="B865" t="str">
            <v>060806</v>
          </cell>
          <cell r="C865">
            <v>94</v>
          </cell>
          <cell r="D865">
            <v>64</v>
          </cell>
          <cell r="E865">
            <v>45</v>
          </cell>
          <cell r="F865">
            <v>3</v>
          </cell>
          <cell r="G865">
            <v>525</v>
          </cell>
          <cell r="H865">
            <v>731</v>
          </cell>
          <cell r="I865">
            <v>731</v>
          </cell>
        </row>
        <row r="866">
          <cell r="B866" t="str">
            <v>060807</v>
          </cell>
          <cell r="C866">
            <v>22</v>
          </cell>
          <cell r="D866">
            <v>42</v>
          </cell>
          <cell r="E866">
            <v>169</v>
          </cell>
          <cell r="F866">
            <v>45</v>
          </cell>
          <cell r="G866">
            <v>1465</v>
          </cell>
          <cell r="H866">
            <v>1743</v>
          </cell>
          <cell r="I866">
            <v>1743</v>
          </cell>
        </row>
        <row r="867">
          <cell r="B867" t="str">
            <v>060808</v>
          </cell>
          <cell r="C867">
            <v>313</v>
          </cell>
          <cell r="D867">
            <v>102</v>
          </cell>
          <cell r="E867">
            <v>118</v>
          </cell>
          <cell r="F867">
            <v>11</v>
          </cell>
          <cell r="G867">
            <v>539</v>
          </cell>
          <cell r="H867">
            <v>1083</v>
          </cell>
          <cell r="I867">
            <v>1083</v>
          </cell>
        </row>
        <row r="868">
          <cell r="B868" t="str">
            <v>060809</v>
          </cell>
          <cell r="C868">
            <v>67</v>
          </cell>
          <cell r="D868">
            <v>74</v>
          </cell>
          <cell r="E868">
            <v>205</v>
          </cell>
          <cell r="F868">
            <v>13</v>
          </cell>
          <cell r="G868">
            <v>538</v>
          </cell>
          <cell r="H868">
            <v>897</v>
          </cell>
          <cell r="I868">
            <v>897</v>
          </cell>
        </row>
        <row r="869">
          <cell r="B869" t="str">
            <v>060810</v>
          </cell>
          <cell r="C869">
            <v>2</v>
          </cell>
          <cell r="D869">
            <v>9</v>
          </cell>
          <cell r="E869">
            <v>14</v>
          </cell>
          <cell r="F869">
            <v>14</v>
          </cell>
          <cell r="G869">
            <v>971</v>
          </cell>
          <cell r="H869">
            <v>1010</v>
          </cell>
          <cell r="I869">
            <v>1010</v>
          </cell>
        </row>
        <row r="870">
          <cell r="B870" t="str">
            <v>060811</v>
          </cell>
          <cell r="C870">
            <v>32</v>
          </cell>
          <cell r="D870">
            <v>28</v>
          </cell>
          <cell r="E870">
            <v>100</v>
          </cell>
          <cell r="F870">
            <v>18</v>
          </cell>
          <cell r="G870">
            <v>754</v>
          </cell>
          <cell r="H870">
            <v>932</v>
          </cell>
          <cell r="I870">
            <v>932</v>
          </cell>
        </row>
        <row r="871">
          <cell r="B871" t="str">
            <v>060812</v>
          </cell>
          <cell r="C871">
            <v>553</v>
          </cell>
          <cell r="D871">
            <v>67</v>
          </cell>
          <cell r="E871">
            <v>98</v>
          </cell>
          <cell r="F871">
            <v>96</v>
          </cell>
          <cell r="G871">
            <v>1178</v>
          </cell>
          <cell r="H871">
            <v>1992</v>
          </cell>
          <cell r="I871">
            <v>1992</v>
          </cell>
        </row>
        <row r="872">
          <cell r="B872" t="str">
            <v>060901</v>
          </cell>
          <cell r="C872">
            <v>2021</v>
          </cell>
          <cell r="D872">
            <v>736</v>
          </cell>
          <cell r="E872">
            <v>524</v>
          </cell>
          <cell r="F872">
            <v>53</v>
          </cell>
          <cell r="G872">
            <v>2806</v>
          </cell>
          <cell r="H872">
            <v>6140</v>
          </cell>
          <cell r="I872">
            <v>6140</v>
          </cell>
        </row>
        <row r="873">
          <cell r="B873" t="str">
            <v>060902</v>
          </cell>
          <cell r="C873">
            <v>289</v>
          </cell>
          <cell r="D873">
            <v>218</v>
          </cell>
          <cell r="E873">
            <v>127</v>
          </cell>
          <cell r="F873">
            <v>34</v>
          </cell>
          <cell r="G873">
            <v>1824</v>
          </cell>
          <cell r="H873">
            <v>2492</v>
          </cell>
          <cell r="I873">
            <v>2492</v>
          </cell>
        </row>
        <row r="874">
          <cell r="B874" t="str">
            <v>060903</v>
          </cell>
          <cell r="C874">
            <v>220</v>
          </cell>
          <cell r="D874">
            <v>185</v>
          </cell>
          <cell r="E874">
            <v>149</v>
          </cell>
          <cell r="F874">
            <v>16</v>
          </cell>
          <cell r="G874">
            <v>2739</v>
          </cell>
          <cell r="H874">
            <v>3309</v>
          </cell>
          <cell r="I874">
            <v>3309</v>
          </cell>
        </row>
        <row r="875">
          <cell r="B875" t="str">
            <v>060904</v>
          </cell>
          <cell r="C875">
            <v>139</v>
          </cell>
          <cell r="D875">
            <v>271</v>
          </cell>
          <cell r="E875">
            <v>491</v>
          </cell>
          <cell r="F875">
            <v>40</v>
          </cell>
          <cell r="G875">
            <v>2766</v>
          </cell>
          <cell r="H875">
            <v>3707</v>
          </cell>
          <cell r="I875">
            <v>3707</v>
          </cell>
        </row>
        <row r="876">
          <cell r="B876" t="str">
            <v>060905</v>
          </cell>
          <cell r="C876">
            <v>106</v>
          </cell>
          <cell r="D876">
            <v>126</v>
          </cell>
          <cell r="E876">
            <v>85</v>
          </cell>
          <cell r="F876">
            <v>10</v>
          </cell>
          <cell r="G876">
            <v>1171</v>
          </cell>
          <cell r="H876">
            <v>1498</v>
          </cell>
          <cell r="I876">
            <v>1498</v>
          </cell>
        </row>
        <row r="877">
          <cell r="B877" t="str">
            <v>060906</v>
          </cell>
          <cell r="C877">
            <v>165</v>
          </cell>
          <cell r="D877">
            <v>150</v>
          </cell>
          <cell r="E877">
            <v>215</v>
          </cell>
          <cell r="F877">
            <v>30</v>
          </cell>
          <cell r="G877">
            <v>2651</v>
          </cell>
          <cell r="H877">
            <v>3211</v>
          </cell>
          <cell r="I877">
            <v>3211</v>
          </cell>
        </row>
        <row r="878">
          <cell r="B878" t="str">
            <v>060907</v>
          </cell>
          <cell r="C878">
            <v>27</v>
          </cell>
          <cell r="D878">
            <v>46</v>
          </cell>
          <cell r="E878">
            <v>262</v>
          </cell>
          <cell r="F878">
            <v>38</v>
          </cell>
          <cell r="G878">
            <v>2779</v>
          </cell>
          <cell r="H878">
            <v>3152</v>
          </cell>
          <cell r="I878">
            <v>3152</v>
          </cell>
        </row>
        <row r="879">
          <cell r="B879" t="str">
            <v>061001</v>
          </cell>
          <cell r="C879">
            <v>789</v>
          </cell>
          <cell r="D879">
            <v>536</v>
          </cell>
          <cell r="E879">
            <v>680</v>
          </cell>
          <cell r="F879">
            <v>145</v>
          </cell>
          <cell r="G879">
            <v>1833</v>
          </cell>
          <cell r="H879">
            <v>3983</v>
          </cell>
          <cell r="I879">
            <v>3983</v>
          </cell>
        </row>
        <row r="880">
          <cell r="B880" t="str">
            <v>061002</v>
          </cell>
          <cell r="C880">
            <v>162</v>
          </cell>
          <cell r="D880">
            <v>74</v>
          </cell>
          <cell r="E880">
            <v>57</v>
          </cell>
          <cell r="F880">
            <v>0</v>
          </cell>
          <cell r="G880">
            <v>187</v>
          </cell>
          <cell r="H880">
            <v>480</v>
          </cell>
          <cell r="I880">
            <v>480</v>
          </cell>
        </row>
        <row r="881">
          <cell r="B881" t="str">
            <v>061003</v>
          </cell>
          <cell r="C881">
            <v>3</v>
          </cell>
          <cell r="D881">
            <v>3</v>
          </cell>
          <cell r="E881">
            <v>14</v>
          </cell>
          <cell r="F881">
            <v>7</v>
          </cell>
          <cell r="G881">
            <v>588</v>
          </cell>
          <cell r="H881">
            <v>615</v>
          </cell>
          <cell r="I881">
            <v>615</v>
          </cell>
        </row>
        <row r="882">
          <cell r="B882" t="str">
            <v>061004</v>
          </cell>
          <cell r="C882">
            <v>67</v>
          </cell>
          <cell r="D882">
            <v>39</v>
          </cell>
          <cell r="E882">
            <v>22</v>
          </cell>
          <cell r="F882">
            <v>2</v>
          </cell>
          <cell r="G882">
            <v>1067</v>
          </cell>
          <cell r="H882">
            <v>1197</v>
          </cell>
          <cell r="I882">
            <v>1197</v>
          </cell>
        </row>
        <row r="883">
          <cell r="B883" t="str">
            <v>061005</v>
          </cell>
          <cell r="C883">
            <v>41</v>
          </cell>
          <cell r="D883">
            <v>61</v>
          </cell>
          <cell r="E883">
            <v>104</v>
          </cell>
          <cell r="F883">
            <v>17</v>
          </cell>
          <cell r="G883">
            <v>230</v>
          </cell>
          <cell r="H883">
            <v>453</v>
          </cell>
          <cell r="I883">
            <v>453</v>
          </cell>
        </row>
        <row r="884">
          <cell r="B884" t="str">
            <v>061006</v>
          </cell>
          <cell r="C884">
            <v>36</v>
          </cell>
          <cell r="D884">
            <v>45</v>
          </cell>
          <cell r="E884">
            <v>92</v>
          </cell>
          <cell r="F884">
            <v>8</v>
          </cell>
          <cell r="G884">
            <v>743</v>
          </cell>
          <cell r="H884">
            <v>924</v>
          </cell>
          <cell r="I884">
            <v>924</v>
          </cell>
        </row>
        <row r="885">
          <cell r="B885" t="str">
            <v>061007</v>
          </cell>
          <cell r="C885">
            <v>125</v>
          </cell>
          <cell r="D885">
            <v>36</v>
          </cell>
          <cell r="E885">
            <v>175</v>
          </cell>
          <cell r="F885">
            <v>76</v>
          </cell>
          <cell r="G885">
            <v>1615</v>
          </cell>
          <cell r="H885">
            <v>2027</v>
          </cell>
          <cell r="I885">
            <v>2027</v>
          </cell>
        </row>
        <row r="886">
          <cell r="B886" t="str">
            <v>061101</v>
          </cell>
          <cell r="C886">
            <v>124</v>
          </cell>
          <cell r="D886">
            <v>46</v>
          </cell>
          <cell r="E886">
            <v>71</v>
          </cell>
          <cell r="F886">
            <v>43</v>
          </cell>
          <cell r="G886">
            <v>2841</v>
          </cell>
          <cell r="H886">
            <v>3125</v>
          </cell>
          <cell r="I886">
            <v>3125</v>
          </cell>
        </row>
        <row r="887">
          <cell r="B887" t="str">
            <v>061102</v>
          </cell>
          <cell r="C887">
            <v>4</v>
          </cell>
          <cell r="D887">
            <v>0</v>
          </cell>
          <cell r="E887">
            <v>10</v>
          </cell>
          <cell r="F887">
            <v>0</v>
          </cell>
          <cell r="G887">
            <v>384</v>
          </cell>
          <cell r="H887">
            <v>398</v>
          </cell>
          <cell r="I887">
            <v>398</v>
          </cell>
        </row>
        <row r="888">
          <cell r="B888" t="str">
            <v>061103</v>
          </cell>
          <cell r="C888">
            <v>1</v>
          </cell>
          <cell r="D888">
            <v>2</v>
          </cell>
          <cell r="E888">
            <v>4</v>
          </cell>
          <cell r="F888">
            <v>0</v>
          </cell>
          <cell r="G888">
            <v>442</v>
          </cell>
          <cell r="H888">
            <v>449</v>
          </cell>
          <cell r="I888">
            <v>449</v>
          </cell>
        </row>
        <row r="889">
          <cell r="B889" t="str">
            <v>061104</v>
          </cell>
          <cell r="C889">
            <v>6</v>
          </cell>
          <cell r="D889">
            <v>22</v>
          </cell>
          <cell r="E889">
            <v>8</v>
          </cell>
          <cell r="F889">
            <v>2</v>
          </cell>
          <cell r="G889">
            <v>538</v>
          </cell>
          <cell r="H889">
            <v>576</v>
          </cell>
          <cell r="I889">
            <v>576</v>
          </cell>
        </row>
        <row r="890">
          <cell r="B890" t="str">
            <v>061105</v>
          </cell>
          <cell r="C890">
            <v>12</v>
          </cell>
          <cell r="D890">
            <v>10</v>
          </cell>
          <cell r="E890">
            <v>25</v>
          </cell>
          <cell r="F890">
            <v>7</v>
          </cell>
          <cell r="G890">
            <v>323</v>
          </cell>
          <cell r="H890">
            <v>377</v>
          </cell>
          <cell r="I890">
            <v>377</v>
          </cell>
        </row>
        <row r="891">
          <cell r="B891" t="str">
            <v>061106</v>
          </cell>
          <cell r="C891">
            <v>20</v>
          </cell>
          <cell r="D891">
            <v>14</v>
          </cell>
          <cell r="E891">
            <v>8</v>
          </cell>
          <cell r="F891">
            <v>79</v>
          </cell>
          <cell r="G891">
            <v>475</v>
          </cell>
          <cell r="H891">
            <v>596</v>
          </cell>
          <cell r="I891">
            <v>596</v>
          </cell>
        </row>
        <row r="892">
          <cell r="B892" t="str">
            <v>061107</v>
          </cell>
          <cell r="C892">
            <v>207</v>
          </cell>
          <cell r="D892">
            <v>60</v>
          </cell>
          <cell r="E892">
            <v>81</v>
          </cell>
          <cell r="F892">
            <v>3</v>
          </cell>
          <cell r="G892">
            <v>795</v>
          </cell>
          <cell r="H892">
            <v>1146</v>
          </cell>
          <cell r="I892">
            <v>1146</v>
          </cell>
        </row>
        <row r="893">
          <cell r="B893" t="str">
            <v>061108</v>
          </cell>
          <cell r="C893">
            <v>0</v>
          </cell>
          <cell r="D893">
            <v>8</v>
          </cell>
          <cell r="E893">
            <v>47</v>
          </cell>
          <cell r="F893">
            <v>3</v>
          </cell>
          <cell r="G893">
            <v>100</v>
          </cell>
          <cell r="H893">
            <v>158</v>
          </cell>
          <cell r="I893">
            <v>158</v>
          </cell>
        </row>
        <row r="894">
          <cell r="B894" t="str">
            <v>061109</v>
          </cell>
          <cell r="C894">
            <v>0</v>
          </cell>
          <cell r="D894">
            <v>4</v>
          </cell>
          <cell r="E894">
            <v>15</v>
          </cell>
          <cell r="F894">
            <v>0</v>
          </cell>
          <cell r="G894">
            <v>711</v>
          </cell>
          <cell r="H894">
            <v>730</v>
          </cell>
          <cell r="I894">
            <v>730</v>
          </cell>
        </row>
        <row r="895">
          <cell r="B895" t="str">
            <v>061110</v>
          </cell>
          <cell r="C895">
            <v>1</v>
          </cell>
          <cell r="D895">
            <v>0</v>
          </cell>
          <cell r="E895">
            <v>0</v>
          </cell>
          <cell r="F895">
            <v>0</v>
          </cell>
          <cell r="G895">
            <v>50</v>
          </cell>
          <cell r="H895">
            <v>51</v>
          </cell>
          <cell r="I895">
            <v>51</v>
          </cell>
        </row>
        <row r="896">
          <cell r="B896" t="str">
            <v>061111</v>
          </cell>
          <cell r="C896">
            <v>30</v>
          </cell>
          <cell r="D896">
            <v>112</v>
          </cell>
          <cell r="E896">
            <v>139</v>
          </cell>
          <cell r="F896">
            <v>14</v>
          </cell>
          <cell r="G896">
            <v>622</v>
          </cell>
          <cell r="H896">
            <v>917</v>
          </cell>
          <cell r="I896">
            <v>917</v>
          </cell>
        </row>
        <row r="897">
          <cell r="B897" t="str">
            <v>061112</v>
          </cell>
          <cell r="C897">
            <v>7</v>
          </cell>
          <cell r="D897">
            <v>2</v>
          </cell>
          <cell r="E897">
            <v>3</v>
          </cell>
          <cell r="F897">
            <v>3</v>
          </cell>
          <cell r="G897">
            <v>707</v>
          </cell>
          <cell r="H897">
            <v>722</v>
          </cell>
          <cell r="I897">
            <v>722</v>
          </cell>
        </row>
        <row r="898">
          <cell r="B898" t="str">
            <v>061113</v>
          </cell>
          <cell r="C898">
            <v>99</v>
          </cell>
          <cell r="D898">
            <v>64</v>
          </cell>
          <cell r="E898">
            <v>122</v>
          </cell>
          <cell r="F898">
            <v>2</v>
          </cell>
          <cell r="G898">
            <v>463</v>
          </cell>
          <cell r="H898">
            <v>750</v>
          </cell>
          <cell r="I898">
            <v>750</v>
          </cell>
        </row>
        <row r="899">
          <cell r="B899" t="str">
            <v>061201</v>
          </cell>
          <cell r="C899">
            <v>164</v>
          </cell>
          <cell r="D899">
            <v>82</v>
          </cell>
          <cell r="E899">
            <v>117</v>
          </cell>
          <cell r="F899">
            <v>12</v>
          </cell>
          <cell r="G899">
            <v>2390</v>
          </cell>
          <cell r="H899">
            <v>2765</v>
          </cell>
          <cell r="I899">
            <v>2765</v>
          </cell>
        </row>
        <row r="900">
          <cell r="B900" t="str">
            <v>061202</v>
          </cell>
          <cell r="C900">
            <v>12</v>
          </cell>
          <cell r="D900">
            <v>60</v>
          </cell>
          <cell r="E900">
            <v>12</v>
          </cell>
          <cell r="F900">
            <v>3</v>
          </cell>
          <cell r="G900">
            <v>803</v>
          </cell>
          <cell r="H900">
            <v>890</v>
          </cell>
          <cell r="I900">
            <v>890</v>
          </cell>
        </row>
        <row r="901">
          <cell r="B901" t="str">
            <v>061203</v>
          </cell>
          <cell r="C901">
            <v>85</v>
          </cell>
          <cell r="D901">
            <v>7</v>
          </cell>
          <cell r="E901">
            <v>18</v>
          </cell>
          <cell r="F901">
            <v>4</v>
          </cell>
          <cell r="G901">
            <v>167</v>
          </cell>
          <cell r="H901">
            <v>281</v>
          </cell>
          <cell r="I901">
            <v>281</v>
          </cell>
        </row>
        <row r="902">
          <cell r="B902" t="str">
            <v>061204</v>
          </cell>
          <cell r="C902">
            <v>34</v>
          </cell>
          <cell r="D902">
            <v>25</v>
          </cell>
          <cell r="E902">
            <v>49</v>
          </cell>
          <cell r="F902">
            <v>4</v>
          </cell>
          <cell r="G902">
            <v>404</v>
          </cell>
          <cell r="H902">
            <v>516</v>
          </cell>
          <cell r="I902">
            <v>516</v>
          </cell>
        </row>
        <row r="903">
          <cell r="B903" t="str">
            <v>061301</v>
          </cell>
          <cell r="C903">
            <v>914</v>
          </cell>
          <cell r="D903">
            <v>321</v>
          </cell>
          <cell r="E903">
            <v>177</v>
          </cell>
          <cell r="F903">
            <v>21</v>
          </cell>
          <cell r="G903">
            <v>679</v>
          </cell>
          <cell r="H903">
            <v>2112</v>
          </cell>
          <cell r="I903">
            <v>2112</v>
          </cell>
        </row>
        <row r="904">
          <cell r="B904" t="str">
            <v>061302</v>
          </cell>
          <cell r="C904">
            <v>2</v>
          </cell>
          <cell r="D904">
            <v>2</v>
          </cell>
          <cell r="E904">
            <v>7</v>
          </cell>
          <cell r="F904">
            <v>7</v>
          </cell>
          <cell r="G904">
            <v>94</v>
          </cell>
          <cell r="H904">
            <v>112</v>
          </cell>
          <cell r="I904">
            <v>112</v>
          </cell>
        </row>
        <row r="905">
          <cell r="B905" t="str">
            <v>061303</v>
          </cell>
          <cell r="C905">
            <v>45</v>
          </cell>
          <cell r="D905">
            <v>40</v>
          </cell>
          <cell r="E905">
            <v>175</v>
          </cell>
          <cell r="F905">
            <v>29</v>
          </cell>
          <cell r="G905">
            <v>926</v>
          </cell>
          <cell r="H905">
            <v>1215</v>
          </cell>
          <cell r="I905">
            <v>1215</v>
          </cell>
        </row>
        <row r="906">
          <cell r="B906" t="str">
            <v>061304</v>
          </cell>
          <cell r="C906">
            <v>32</v>
          </cell>
          <cell r="D906">
            <v>26</v>
          </cell>
          <cell r="E906">
            <v>57</v>
          </cell>
          <cell r="F906">
            <v>4</v>
          </cell>
          <cell r="G906">
            <v>590</v>
          </cell>
          <cell r="H906">
            <v>709</v>
          </cell>
          <cell r="I906">
            <v>709</v>
          </cell>
        </row>
        <row r="907">
          <cell r="B907" t="str">
            <v>061305</v>
          </cell>
          <cell r="C907">
            <v>57</v>
          </cell>
          <cell r="D907">
            <v>93</v>
          </cell>
          <cell r="E907">
            <v>73</v>
          </cell>
          <cell r="F907">
            <v>0</v>
          </cell>
          <cell r="G907">
            <v>155</v>
          </cell>
          <cell r="H907">
            <v>378</v>
          </cell>
          <cell r="I907">
            <v>378</v>
          </cell>
        </row>
        <row r="908">
          <cell r="B908" t="str">
            <v>061306</v>
          </cell>
          <cell r="C908">
            <v>1</v>
          </cell>
          <cell r="D908">
            <v>0</v>
          </cell>
          <cell r="E908">
            <v>4</v>
          </cell>
          <cell r="F908">
            <v>1</v>
          </cell>
          <cell r="G908">
            <v>544</v>
          </cell>
          <cell r="H908">
            <v>550</v>
          </cell>
          <cell r="I908">
            <v>550</v>
          </cell>
        </row>
        <row r="909">
          <cell r="B909" t="str">
            <v>061307</v>
          </cell>
          <cell r="C909">
            <v>44</v>
          </cell>
          <cell r="D909">
            <v>31</v>
          </cell>
          <cell r="E909">
            <v>43</v>
          </cell>
          <cell r="F909">
            <v>15</v>
          </cell>
          <cell r="G909">
            <v>466</v>
          </cell>
          <cell r="H909">
            <v>599</v>
          </cell>
          <cell r="I909">
            <v>599</v>
          </cell>
        </row>
        <row r="910">
          <cell r="B910" t="str">
            <v>061308</v>
          </cell>
          <cell r="C910">
            <v>25</v>
          </cell>
          <cell r="D910">
            <v>13</v>
          </cell>
          <cell r="E910">
            <v>34</v>
          </cell>
          <cell r="F910">
            <v>1</v>
          </cell>
          <cell r="G910">
            <v>260</v>
          </cell>
          <cell r="H910">
            <v>333</v>
          </cell>
          <cell r="I910">
            <v>333</v>
          </cell>
        </row>
        <row r="911">
          <cell r="B911" t="str">
            <v>061309</v>
          </cell>
          <cell r="C911">
            <v>0</v>
          </cell>
          <cell r="D911">
            <v>0</v>
          </cell>
          <cell r="E911">
            <v>0</v>
          </cell>
          <cell r="F911">
            <v>0</v>
          </cell>
          <cell r="G911">
            <v>77</v>
          </cell>
          <cell r="H911">
            <v>77</v>
          </cell>
          <cell r="I911">
            <v>77</v>
          </cell>
        </row>
        <row r="912">
          <cell r="B912" t="str">
            <v>061310</v>
          </cell>
          <cell r="C912">
            <v>0</v>
          </cell>
          <cell r="D912">
            <v>1</v>
          </cell>
          <cell r="E912">
            <v>41</v>
          </cell>
          <cell r="F912">
            <v>5</v>
          </cell>
          <cell r="G912">
            <v>109</v>
          </cell>
          <cell r="H912">
            <v>156</v>
          </cell>
          <cell r="I912">
            <v>156</v>
          </cell>
        </row>
        <row r="913">
          <cell r="B913" t="str">
            <v>061311</v>
          </cell>
          <cell r="C913">
            <v>27</v>
          </cell>
          <cell r="D913">
            <v>28</v>
          </cell>
          <cell r="E913">
            <v>56</v>
          </cell>
          <cell r="F913">
            <v>4</v>
          </cell>
          <cell r="G913">
            <v>64</v>
          </cell>
          <cell r="H913">
            <v>179</v>
          </cell>
          <cell r="I913">
            <v>179</v>
          </cell>
        </row>
        <row r="914">
          <cell r="B914" t="str">
            <v>070101</v>
          </cell>
          <cell r="C914">
            <v>488</v>
          </cell>
          <cell r="D914">
            <v>1317</v>
          </cell>
          <cell r="E914">
            <v>10144</v>
          </cell>
          <cell r="F914">
            <v>31649</v>
          </cell>
          <cell r="G914">
            <v>59086</v>
          </cell>
          <cell r="H914">
            <v>102684</v>
          </cell>
          <cell r="I914">
            <v>102684</v>
          </cell>
        </row>
        <row r="915">
          <cell r="B915" t="str">
            <v>070102</v>
          </cell>
          <cell r="C915">
            <v>36</v>
          </cell>
          <cell r="D915">
            <v>58</v>
          </cell>
          <cell r="E915">
            <v>175</v>
          </cell>
          <cell r="F915">
            <v>543</v>
          </cell>
          <cell r="G915">
            <v>18096</v>
          </cell>
          <cell r="H915">
            <v>18908</v>
          </cell>
          <cell r="I915">
            <v>18908</v>
          </cell>
        </row>
        <row r="916">
          <cell r="B916" t="str">
            <v>070103</v>
          </cell>
          <cell r="C916">
            <v>62</v>
          </cell>
          <cell r="D916">
            <v>743</v>
          </cell>
          <cell r="E916">
            <v>2089</v>
          </cell>
          <cell r="F916">
            <v>281</v>
          </cell>
          <cell r="G916">
            <v>6747</v>
          </cell>
          <cell r="H916">
            <v>9922</v>
          </cell>
          <cell r="I916">
            <v>9922</v>
          </cell>
        </row>
        <row r="917">
          <cell r="B917" t="str">
            <v>070104</v>
          </cell>
          <cell r="C917">
            <v>72</v>
          </cell>
          <cell r="D917">
            <v>67</v>
          </cell>
          <cell r="E917">
            <v>107</v>
          </cell>
          <cell r="F917">
            <v>193</v>
          </cell>
          <cell r="G917">
            <v>15845</v>
          </cell>
          <cell r="H917">
            <v>16284</v>
          </cell>
          <cell r="I917">
            <v>16284</v>
          </cell>
        </row>
        <row r="918">
          <cell r="B918" t="str">
            <v>070105</v>
          </cell>
          <cell r="C918">
            <v>3</v>
          </cell>
          <cell r="D918">
            <v>1</v>
          </cell>
          <cell r="E918">
            <v>28</v>
          </cell>
          <cell r="F918">
            <v>87</v>
          </cell>
          <cell r="G918">
            <v>1048</v>
          </cell>
          <cell r="H918">
            <v>1167</v>
          </cell>
          <cell r="I918">
            <v>1167</v>
          </cell>
        </row>
        <row r="919">
          <cell r="B919" t="str">
            <v>070106</v>
          </cell>
          <cell r="C919">
            <v>5116</v>
          </cell>
          <cell r="D919">
            <v>11388</v>
          </cell>
          <cell r="E919">
            <v>21317</v>
          </cell>
          <cell r="F919">
            <v>6787</v>
          </cell>
          <cell r="G919">
            <v>13821</v>
          </cell>
          <cell r="H919">
            <v>58429</v>
          </cell>
          <cell r="I919">
            <v>58429</v>
          </cell>
        </row>
        <row r="920">
          <cell r="B920" t="str">
            <v>070107</v>
          </cell>
          <cell r="C920">
            <v>198</v>
          </cell>
          <cell r="D920">
            <v>2192</v>
          </cell>
          <cell r="E920">
            <v>5020</v>
          </cell>
          <cell r="F920">
            <v>564</v>
          </cell>
          <cell r="G920">
            <v>1393</v>
          </cell>
          <cell r="H920">
            <v>9367</v>
          </cell>
          <cell r="I920">
            <v>9367</v>
          </cell>
        </row>
        <row r="921">
          <cell r="B921" t="str">
            <v>080101</v>
          </cell>
          <cell r="C921">
            <v>2864</v>
          </cell>
          <cell r="D921">
            <v>5787</v>
          </cell>
          <cell r="E921">
            <v>3761</v>
          </cell>
          <cell r="F921">
            <v>2165</v>
          </cell>
          <cell r="G921">
            <v>6900</v>
          </cell>
          <cell r="H921">
            <v>21477</v>
          </cell>
          <cell r="I921">
            <v>21477</v>
          </cell>
        </row>
        <row r="922">
          <cell r="B922" t="str">
            <v>080102</v>
          </cell>
          <cell r="C922">
            <v>8</v>
          </cell>
          <cell r="D922">
            <v>13</v>
          </cell>
          <cell r="E922">
            <v>51</v>
          </cell>
          <cell r="F922">
            <v>11</v>
          </cell>
          <cell r="G922">
            <v>502</v>
          </cell>
          <cell r="H922">
            <v>585</v>
          </cell>
          <cell r="I922">
            <v>585</v>
          </cell>
        </row>
        <row r="923">
          <cell r="B923" t="str">
            <v>080103</v>
          </cell>
          <cell r="C923">
            <v>51</v>
          </cell>
          <cell r="D923">
            <v>87</v>
          </cell>
          <cell r="E923">
            <v>83</v>
          </cell>
          <cell r="F923">
            <v>15</v>
          </cell>
          <cell r="G923">
            <v>165</v>
          </cell>
          <cell r="H923">
            <v>401</v>
          </cell>
          <cell r="I923">
            <v>401</v>
          </cell>
        </row>
        <row r="924">
          <cell r="B924" t="str">
            <v>080104</v>
          </cell>
          <cell r="C924">
            <v>918</v>
          </cell>
          <cell r="D924">
            <v>1841</v>
          </cell>
          <cell r="E924">
            <v>1845</v>
          </cell>
          <cell r="F924">
            <v>991</v>
          </cell>
          <cell r="G924">
            <v>4496</v>
          </cell>
          <cell r="H924">
            <v>10091</v>
          </cell>
          <cell r="I924">
            <v>10091</v>
          </cell>
        </row>
        <row r="925">
          <cell r="B925" t="str">
            <v>080105</v>
          </cell>
          <cell r="C925">
            <v>765</v>
          </cell>
          <cell r="D925">
            <v>3442</v>
          </cell>
          <cell r="E925">
            <v>4808</v>
          </cell>
          <cell r="F925">
            <v>2772</v>
          </cell>
          <cell r="G925">
            <v>9902</v>
          </cell>
          <cell r="H925">
            <v>21689</v>
          </cell>
          <cell r="I925">
            <v>21689</v>
          </cell>
        </row>
        <row r="926">
          <cell r="B926" t="str">
            <v>080106</v>
          </cell>
          <cell r="C926">
            <v>2816</v>
          </cell>
          <cell r="D926">
            <v>1989</v>
          </cell>
          <cell r="E926">
            <v>3372</v>
          </cell>
          <cell r="F926">
            <v>1698</v>
          </cell>
          <cell r="G926">
            <v>7089</v>
          </cell>
          <cell r="H926">
            <v>16964</v>
          </cell>
          <cell r="I926">
            <v>16964</v>
          </cell>
        </row>
        <row r="927">
          <cell r="B927" t="str">
            <v>080107</v>
          </cell>
          <cell r="C927">
            <v>193</v>
          </cell>
          <cell r="D927">
            <v>178</v>
          </cell>
          <cell r="E927">
            <v>146</v>
          </cell>
          <cell r="F927">
            <v>27</v>
          </cell>
          <cell r="G927">
            <v>297</v>
          </cell>
          <cell r="H927">
            <v>841</v>
          </cell>
          <cell r="I927">
            <v>841</v>
          </cell>
        </row>
        <row r="928">
          <cell r="B928" t="str">
            <v>080108</v>
          </cell>
          <cell r="C928">
            <v>73</v>
          </cell>
          <cell r="D928">
            <v>209</v>
          </cell>
          <cell r="E928">
            <v>2376</v>
          </cell>
          <cell r="F928">
            <v>4266</v>
          </cell>
          <cell r="G928">
            <v>8365</v>
          </cell>
          <cell r="H928">
            <v>15289</v>
          </cell>
          <cell r="I928">
            <v>15289</v>
          </cell>
        </row>
        <row r="929">
          <cell r="B929" t="str">
            <v>080201</v>
          </cell>
          <cell r="C929">
            <v>8</v>
          </cell>
          <cell r="D929">
            <v>8</v>
          </cell>
          <cell r="E929">
            <v>48</v>
          </cell>
          <cell r="F929">
            <v>44</v>
          </cell>
          <cell r="G929">
            <v>942</v>
          </cell>
          <cell r="H929">
            <v>1050</v>
          </cell>
          <cell r="I929">
            <v>1050</v>
          </cell>
        </row>
        <row r="930">
          <cell r="B930" t="str">
            <v>080202</v>
          </cell>
          <cell r="C930">
            <v>313</v>
          </cell>
          <cell r="D930">
            <v>161</v>
          </cell>
          <cell r="E930">
            <v>32</v>
          </cell>
          <cell r="F930">
            <v>8</v>
          </cell>
          <cell r="G930">
            <v>31</v>
          </cell>
          <cell r="H930">
            <v>545</v>
          </cell>
          <cell r="I930">
            <v>545</v>
          </cell>
        </row>
        <row r="931">
          <cell r="B931" t="str">
            <v>080203</v>
          </cell>
          <cell r="C931">
            <v>3</v>
          </cell>
          <cell r="D931">
            <v>5</v>
          </cell>
          <cell r="E931">
            <v>10</v>
          </cell>
          <cell r="F931">
            <v>2</v>
          </cell>
          <cell r="G931">
            <v>624</v>
          </cell>
          <cell r="H931">
            <v>644</v>
          </cell>
          <cell r="I931">
            <v>644</v>
          </cell>
        </row>
        <row r="932">
          <cell r="B932" t="str">
            <v>080204</v>
          </cell>
          <cell r="C932">
            <v>14</v>
          </cell>
          <cell r="D932">
            <v>0</v>
          </cell>
          <cell r="E932">
            <v>24</v>
          </cell>
          <cell r="F932">
            <v>20</v>
          </cell>
          <cell r="G932">
            <v>127</v>
          </cell>
          <cell r="H932">
            <v>185</v>
          </cell>
          <cell r="I932">
            <v>185</v>
          </cell>
        </row>
        <row r="933">
          <cell r="B933" t="str">
            <v>080205</v>
          </cell>
          <cell r="C933">
            <v>178</v>
          </cell>
          <cell r="D933">
            <v>270</v>
          </cell>
          <cell r="E933">
            <v>261</v>
          </cell>
          <cell r="F933">
            <v>148</v>
          </cell>
          <cell r="G933">
            <v>796</v>
          </cell>
          <cell r="H933">
            <v>1653</v>
          </cell>
          <cell r="I933">
            <v>1653</v>
          </cell>
        </row>
        <row r="934">
          <cell r="B934" t="str">
            <v>080206</v>
          </cell>
          <cell r="C934">
            <v>0</v>
          </cell>
          <cell r="D934">
            <v>9</v>
          </cell>
          <cell r="E934">
            <v>45</v>
          </cell>
          <cell r="F934">
            <v>3</v>
          </cell>
          <cell r="G934">
            <v>620</v>
          </cell>
          <cell r="H934">
            <v>677</v>
          </cell>
          <cell r="I934">
            <v>677</v>
          </cell>
        </row>
        <row r="935">
          <cell r="B935" t="str">
            <v>080207</v>
          </cell>
          <cell r="C935">
            <v>8</v>
          </cell>
          <cell r="D935">
            <v>14</v>
          </cell>
          <cell r="E935">
            <v>11</v>
          </cell>
          <cell r="F935">
            <v>2</v>
          </cell>
          <cell r="G935">
            <v>800</v>
          </cell>
          <cell r="H935">
            <v>835</v>
          </cell>
          <cell r="I935">
            <v>835</v>
          </cell>
        </row>
        <row r="936">
          <cell r="B936" t="str">
            <v>080301</v>
          </cell>
          <cell r="C936">
            <v>1405</v>
          </cell>
          <cell r="D936">
            <v>321</v>
          </cell>
          <cell r="E936">
            <v>268</v>
          </cell>
          <cell r="F936">
            <v>20</v>
          </cell>
          <cell r="G936">
            <v>1369</v>
          </cell>
          <cell r="H936">
            <v>3383</v>
          </cell>
          <cell r="I936">
            <v>3383</v>
          </cell>
        </row>
        <row r="937">
          <cell r="B937" t="str">
            <v>080302</v>
          </cell>
          <cell r="C937">
            <v>39</v>
          </cell>
          <cell r="D937">
            <v>26</v>
          </cell>
          <cell r="E937">
            <v>77</v>
          </cell>
          <cell r="F937">
            <v>17</v>
          </cell>
          <cell r="G937">
            <v>1579</v>
          </cell>
          <cell r="H937">
            <v>1738</v>
          </cell>
          <cell r="I937">
            <v>1738</v>
          </cell>
        </row>
        <row r="938">
          <cell r="B938" t="str">
            <v>080303</v>
          </cell>
          <cell r="C938">
            <v>10</v>
          </cell>
          <cell r="D938">
            <v>28</v>
          </cell>
          <cell r="E938">
            <v>144</v>
          </cell>
          <cell r="F938">
            <v>40</v>
          </cell>
          <cell r="G938">
            <v>224</v>
          </cell>
          <cell r="H938">
            <v>446</v>
          </cell>
          <cell r="I938">
            <v>446</v>
          </cell>
        </row>
        <row r="939">
          <cell r="B939" t="str">
            <v>080304</v>
          </cell>
          <cell r="C939">
            <v>5</v>
          </cell>
          <cell r="D939">
            <v>31</v>
          </cell>
          <cell r="E939">
            <v>100</v>
          </cell>
          <cell r="F939">
            <v>8</v>
          </cell>
          <cell r="G939">
            <v>746</v>
          </cell>
          <cell r="H939">
            <v>890</v>
          </cell>
          <cell r="I939">
            <v>890</v>
          </cell>
        </row>
        <row r="940">
          <cell r="B940" t="str">
            <v>080305</v>
          </cell>
          <cell r="C940">
            <v>20</v>
          </cell>
          <cell r="D940">
            <v>19</v>
          </cell>
          <cell r="E940">
            <v>100</v>
          </cell>
          <cell r="F940">
            <v>34</v>
          </cell>
          <cell r="G940">
            <v>860</v>
          </cell>
          <cell r="H940">
            <v>1033</v>
          </cell>
          <cell r="I940">
            <v>1033</v>
          </cell>
        </row>
        <row r="941">
          <cell r="B941" t="str">
            <v>080306</v>
          </cell>
          <cell r="C941">
            <v>19</v>
          </cell>
          <cell r="D941">
            <v>21</v>
          </cell>
          <cell r="E941">
            <v>89</v>
          </cell>
          <cell r="F941">
            <v>50</v>
          </cell>
          <cell r="G941">
            <v>1624</v>
          </cell>
          <cell r="H941">
            <v>1803</v>
          </cell>
          <cell r="I941">
            <v>1803</v>
          </cell>
        </row>
        <row r="942">
          <cell r="B942" t="str">
            <v>080307</v>
          </cell>
          <cell r="C942">
            <v>16</v>
          </cell>
          <cell r="D942">
            <v>9</v>
          </cell>
          <cell r="E942">
            <v>80</v>
          </cell>
          <cell r="F942">
            <v>25</v>
          </cell>
          <cell r="G942">
            <v>294</v>
          </cell>
          <cell r="H942">
            <v>424</v>
          </cell>
          <cell r="I942">
            <v>424</v>
          </cell>
        </row>
        <row r="943">
          <cell r="B943" t="str">
            <v>080308</v>
          </cell>
          <cell r="C943">
            <v>19</v>
          </cell>
          <cell r="D943">
            <v>18</v>
          </cell>
          <cell r="E943">
            <v>113</v>
          </cell>
          <cell r="F943">
            <v>29</v>
          </cell>
          <cell r="G943">
            <v>347</v>
          </cell>
          <cell r="H943">
            <v>526</v>
          </cell>
          <cell r="I943">
            <v>526</v>
          </cell>
        </row>
        <row r="944">
          <cell r="B944" t="str">
            <v>080309</v>
          </cell>
          <cell r="C944">
            <v>108</v>
          </cell>
          <cell r="D944">
            <v>96</v>
          </cell>
          <cell r="E944">
            <v>137</v>
          </cell>
          <cell r="F944">
            <v>32</v>
          </cell>
          <cell r="G944">
            <v>401</v>
          </cell>
          <cell r="H944">
            <v>774</v>
          </cell>
          <cell r="I944">
            <v>774</v>
          </cell>
        </row>
        <row r="945">
          <cell r="B945" t="str">
            <v>080401</v>
          </cell>
          <cell r="C945">
            <v>55</v>
          </cell>
          <cell r="D945">
            <v>108</v>
          </cell>
          <cell r="E945">
            <v>505</v>
          </cell>
          <cell r="F945">
            <v>346</v>
          </cell>
          <cell r="G945">
            <v>3891</v>
          </cell>
          <cell r="H945">
            <v>4905</v>
          </cell>
          <cell r="I945">
            <v>4905</v>
          </cell>
        </row>
        <row r="946">
          <cell r="B946" t="str">
            <v>080402</v>
          </cell>
          <cell r="C946">
            <v>67</v>
          </cell>
          <cell r="D946">
            <v>56</v>
          </cell>
          <cell r="E946">
            <v>200</v>
          </cell>
          <cell r="F946">
            <v>148</v>
          </cell>
          <cell r="G946">
            <v>449</v>
          </cell>
          <cell r="H946">
            <v>920</v>
          </cell>
          <cell r="I946">
            <v>920</v>
          </cell>
        </row>
        <row r="947">
          <cell r="B947" t="str">
            <v>080403</v>
          </cell>
          <cell r="C947">
            <v>40</v>
          </cell>
          <cell r="D947">
            <v>27</v>
          </cell>
          <cell r="E947">
            <v>68</v>
          </cell>
          <cell r="F947">
            <v>15</v>
          </cell>
          <cell r="G947">
            <v>793</v>
          </cell>
          <cell r="H947">
            <v>943</v>
          </cell>
          <cell r="I947">
            <v>943</v>
          </cell>
        </row>
        <row r="948">
          <cell r="B948" t="str">
            <v>080404</v>
          </cell>
          <cell r="C948">
            <v>4</v>
          </cell>
          <cell r="D948">
            <v>8</v>
          </cell>
          <cell r="E948">
            <v>24</v>
          </cell>
          <cell r="F948">
            <v>10</v>
          </cell>
          <cell r="G948">
            <v>1121</v>
          </cell>
          <cell r="H948">
            <v>1167</v>
          </cell>
          <cell r="I948">
            <v>1167</v>
          </cell>
        </row>
        <row r="949">
          <cell r="B949" t="str">
            <v>080405</v>
          </cell>
          <cell r="C949">
            <v>189</v>
          </cell>
          <cell r="D949">
            <v>320</v>
          </cell>
          <cell r="E949">
            <v>498</v>
          </cell>
          <cell r="F949">
            <v>84</v>
          </cell>
          <cell r="G949">
            <v>1011</v>
          </cell>
          <cell r="H949">
            <v>2102</v>
          </cell>
          <cell r="I949">
            <v>2102</v>
          </cell>
        </row>
        <row r="950">
          <cell r="B950" t="str">
            <v>080406</v>
          </cell>
          <cell r="C950">
            <v>76</v>
          </cell>
          <cell r="D950">
            <v>119</v>
          </cell>
          <cell r="E950">
            <v>139</v>
          </cell>
          <cell r="F950">
            <v>69</v>
          </cell>
          <cell r="G950">
            <v>837</v>
          </cell>
          <cell r="H950">
            <v>1240</v>
          </cell>
          <cell r="I950">
            <v>1240</v>
          </cell>
        </row>
        <row r="951">
          <cell r="B951" t="str">
            <v>080407</v>
          </cell>
          <cell r="C951">
            <v>126</v>
          </cell>
          <cell r="D951">
            <v>19</v>
          </cell>
          <cell r="E951">
            <v>274</v>
          </cell>
          <cell r="F951">
            <v>12</v>
          </cell>
          <cell r="G951">
            <v>76</v>
          </cell>
          <cell r="H951">
            <v>507</v>
          </cell>
          <cell r="I951">
            <v>507</v>
          </cell>
        </row>
        <row r="952">
          <cell r="B952" t="str">
            <v>080408</v>
          </cell>
          <cell r="C952">
            <v>11</v>
          </cell>
          <cell r="D952">
            <v>18</v>
          </cell>
          <cell r="E952">
            <v>42</v>
          </cell>
          <cell r="F952">
            <v>48</v>
          </cell>
          <cell r="G952">
            <v>1221</v>
          </cell>
          <cell r="H952">
            <v>1340</v>
          </cell>
          <cell r="I952">
            <v>1340</v>
          </cell>
        </row>
        <row r="953">
          <cell r="B953" t="str">
            <v>080501</v>
          </cell>
          <cell r="C953">
            <v>787</v>
          </cell>
          <cell r="D953">
            <v>68</v>
          </cell>
          <cell r="E953">
            <v>56</v>
          </cell>
          <cell r="F953">
            <v>19</v>
          </cell>
          <cell r="G953">
            <v>330</v>
          </cell>
          <cell r="H953">
            <v>1260</v>
          </cell>
          <cell r="I953">
            <v>1260</v>
          </cell>
        </row>
        <row r="954">
          <cell r="B954" t="str">
            <v>080502</v>
          </cell>
          <cell r="C954">
            <v>55</v>
          </cell>
          <cell r="D954">
            <v>32</v>
          </cell>
          <cell r="E954">
            <v>169</v>
          </cell>
          <cell r="F954">
            <v>15</v>
          </cell>
          <cell r="G954">
            <v>534</v>
          </cell>
          <cell r="H954">
            <v>805</v>
          </cell>
          <cell r="I954">
            <v>805</v>
          </cell>
        </row>
        <row r="955">
          <cell r="B955" t="str">
            <v>080503</v>
          </cell>
          <cell r="C955">
            <v>20</v>
          </cell>
          <cell r="D955">
            <v>51</v>
          </cell>
          <cell r="E955">
            <v>91</v>
          </cell>
          <cell r="F955">
            <v>8</v>
          </cell>
          <cell r="G955">
            <v>661</v>
          </cell>
          <cell r="H955">
            <v>831</v>
          </cell>
          <cell r="I955">
            <v>831</v>
          </cell>
        </row>
        <row r="956">
          <cell r="B956" t="str">
            <v>080504</v>
          </cell>
          <cell r="C956">
            <v>1</v>
          </cell>
          <cell r="D956">
            <v>1</v>
          </cell>
          <cell r="E956">
            <v>5</v>
          </cell>
          <cell r="F956">
            <v>2</v>
          </cell>
          <cell r="G956">
            <v>446</v>
          </cell>
          <cell r="H956">
            <v>455</v>
          </cell>
          <cell r="I956">
            <v>455</v>
          </cell>
        </row>
        <row r="957">
          <cell r="B957" t="str">
            <v>080505</v>
          </cell>
          <cell r="C957">
            <v>19</v>
          </cell>
          <cell r="D957">
            <v>33</v>
          </cell>
          <cell r="E957">
            <v>75</v>
          </cell>
          <cell r="F957">
            <v>13</v>
          </cell>
          <cell r="G957">
            <v>993</v>
          </cell>
          <cell r="H957">
            <v>1133</v>
          </cell>
          <cell r="I957">
            <v>1133</v>
          </cell>
        </row>
        <row r="958">
          <cell r="B958" t="str">
            <v>080506</v>
          </cell>
          <cell r="C958">
            <v>61</v>
          </cell>
          <cell r="D958">
            <v>107</v>
          </cell>
          <cell r="E958">
            <v>7</v>
          </cell>
          <cell r="F958">
            <v>5</v>
          </cell>
          <cell r="G958">
            <v>314</v>
          </cell>
          <cell r="H958">
            <v>494</v>
          </cell>
          <cell r="I958">
            <v>494</v>
          </cell>
        </row>
        <row r="959">
          <cell r="B959" t="str">
            <v>080507</v>
          </cell>
          <cell r="C959">
            <v>115</v>
          </cell>
          <cell r="D959">
            <v>28</v>
          </cell>
          <cell r="E959">
            <v>9</v>
          </cell>
          <cell r="F959">
            <v>0</v>
          </cell>
          <cell r="G959">
            <v>32</v>
          </cell>
          <cell r="H959">
            <v>184</v>
          </cell>
          <cell r="I959">
            <v>184</v>
          </cell>
        </row>
        <row r="960">
          <cell r="B960" t="str">
            <v>080508</v>
          </cell>
          <cell r="C960">
            <v>18</v>
          </cell>
          <cell r="D960">
            <v>23</v>
          </cell>
          <cell r="E960">
            <v>114</v>
          </cell>
          <cell r="F960">
            <v>23</v>
          </cell>
          <cell r="G960">
            <v>425</v>
          </cell>
          <cell r="H960">
            <v>603</v>
          </cell>
          <cell r="I960">
            <v>603</v>
          </cell>
        </row>
        <row r="961">
          <cell r="B961" t="str">
            <v>080601</v>
          </cell>
          <cell r="C961">
            <v>246</v>
          </cell>
          <cell r="D961">
            <v>199</v>
          </cell>
          <cell r="E961">
            <v>777</v>
          </cell>
          <cell r="F961">
            <v>442</v>
          </cell>
          <cell r="G961">
            <v>11274</v>
          </cell>
          <cell r="H961">
            <v>12938</v>
          </cell>
          <cell r="I961">
            <v>12938</v>
          </cell>
        </row>
        <row r="962">
          <cell r="B962" t="str">
            <v>080602</v>
          </cell>
          <cell r="C962">
            <v>5</v>
          </cell>
          <cell r="D962">
            <v>8</v>
          </cell>
          <cell r="E962">
            <v>43</v>
          </cell>
          <cell r="F962">
            <v>15</v>
          </cell>
          <cell r="G962">
            <v>1016</v>
          </cell>
          <cell r="H962">
            <v>1087</v>
          </cell>
          <cell r="I962">
            <v>1087</v>
          </cell>
        </row>
        <row r="963">
          <cell r="B963" t="str">
            <v>080603</v>
          </cell>
          <cell r="C963">
            <v>8</v>
          </cell>
          <cell r="D963">
            <v>14</v>
          </cell>
          <cell r="E963">
            <v>66</v>
          </cell>
          <cell r="F963">
            <v>29</v>
          </cell>
          <cell r="G963">
            <v>1003</v>
          </cell>
          <cell r="H963">
            <v>1120</v>
          </cell>
          <cell r="I963">
            <v>1120</v>
          </cell>
        </row>
        <row r="964">
          <cell r="B964" t="str">
            <v>080604</v>
          </cell>
          <cell r="C964">
            <v>76</v>
          </cell>
          <cell r="D964">
            <v>87</v>
          </cell>
          <cell r="E964">
            <v>223</v>
          </cell>
          <cell r="F964">
            <v>97</v>
          </cell>
          <cell r="G964">
            <v>1815</v>
          </cell>
          <cell r="H964">
            <v>2298</v>
          </cell>
          <cell r="I964">
            <v>2298</v>
          </cell>
        </row>
        <row r="965">
          <cell r="B965" t="str">
            <v>080605</v>
          </cell>
          <cell r="C965">
            <v>14</v>
          </cell>
          <cell r="D965">
            <v>6</v>
          </cell>
          <cell r="E965">
            <v>81</v>
          </cell>
          <cell r="F965">
            <v>7</v>
          </cell>
          <cell r="G965">
            <v>1494</v>
          </cell>
          <cell r="H965">
            <v>1602</v>
          </cell>
          <cell r="I965">
            <v>1602</v>
          </cell>
        </row>
        <row r="966">
          <cell r="B966" t="str">
            <v>080606</v>
          </cell>
          <cell r="C966">
            <v>32</v>
          </cell>
          <cell r="D966">
            <v>77</v>
          </cell>
          <cell r="E966">
            <v>97</v>
          </cell>
          <cell r="F966">
            <v>14</v>
          </cell>
          <cell r="G966">
            <v>894</v>
          </cell>
          <cell r="H966">
            <v>1114</v>
          </cell>
          <cell r="I966">
            <v>1114</v>
          </cell>
        </row>
        <row r="967">
          <cell r="B967" t="str">
            <v>080607</v>
          </cell>
          <cell r="C967">
            <v>30</v>
          </cell>
          <cell r="D967">
            <v>29</v>
          </cell>
          <cell r="E967">
            <v>52</v>
          </cell>
          <cell r="F967">
            <v>24</v>
          </cell>
          <cell r="G967">
            <v>664</v>
          </cell>
          <cell r="H967">
            <v>799</v>
          </cell>
          <cell r="I967">
            <v>799</v>
          </cell>
        </row>
        <row r="968">
          <cell r="B968" t="str">
            <v>080608</v>
          </cell>
          <cell r="C968">
            <v>26</v>
          </cell>
          <cell r="D968">
            <v>66</v>
          </cell>
          <cell r="E968">
            <v>291</v>
          </cell>
          <cell r="F968">
            <v>91</v>
          </cell>
          <cell r="G968">
            <v>780</v>
          </cell>
          <cell r="H968">
            <v>1254</v>
          </cell>
          <cell r="I968">
            <v>1254</v>
          </cell>
        </row>
        <row r="969">
          <cell r="B969" t="str">
            <v>080701</v>
          </cell>
          <cell r="C969">
            <v>418</v>
          </cell>
          <cell r="D969">
            <v>307</v>
          </cell>
          <cell r="E969">
            <v>390</v>
          </cell>
          <cell r="F969">
            <v>97</v>
          </cell>
          <cell r="G969">
            <v>2513</v>
          </cell>
          <cell r="H969">
            <v>3725</v>
          </cell>
          <cell r="I969">
            <v>3725</v>
          </cell>
        </row>
        <row r="970">
          <cell r="B970" t="str">
            <v>080702</v>
          </cell>
          <cell r="C970">
            <v>2</v>
          </cell>
          <cell r="D970">
            <v>3</v>
          </cell>
          <cell r="E970">
            <v>51</v>
          </cell>
          <cell r="F970">
            <v>7</v>
          </cell>
          <cell r="G970">
            <v>981</v>
          </cell>
          <cell r="H970">
            <v>1044</v>
          </cell>
          <cell r="I970">
            <v>1044</v>
          </cell>
        </row>
        <row r="971">
          <cell r="B971" t="str">
            <v>080703</v>
          </cell>
          <cell r="C971">
            <v>88</v>
          </cell>
          <cell r="D971">
            <v>120</v>
          </cell>
          <cell r="E971">
            <v>198</v>
          </cell>
          <cell r="F971">
            <v>11</v>
          </cell>
          <cell r="G971">
            <v>484</v>
          </cell>
          <cell r="H971">
            <v>901</v>
          </cell>
          <cell r="I971">
            <v>901</v>
          </cell>
        </row>
        <row r="972">
          <cell r="B972" t="str">
            <v>080704</v>
          </cell>
          <cell r="C972">
            <v>34</v>
          </cell>
          <cell r="D972">
            <v>44</v>
          </cell>
          <cell r="E972">
            <v>153</v>
          </cell>
          <cell r="F972">
            <v>45</v>
          </cell>
          <cell r="G972">
            <v>1257</v>
          </cell>
          <cell r="H972">
            <v>1533</v>
          </cell>
          <cell r="I972">
            <v>1533</v>
          </cell>
        </row>
        <row r="973">
          <cell r="B973" t="str">
            <v>080705</v>
          </cell>
          <cell r="C973">
            <v>223</v>
          </cell>
          <cell r="D973">
            <v>210</v>
          </cell>
          <cell r="E973">
            <v>72</v>
          </cell>
          <cell r="F973">
            <v>12</v>
          </cell>
          <cell r="G973">
            <v>481</v>
          </cell>
          <cell r="H973">
            <v>998</v>
          </cell>
          <cell r="I973">
            <v>998</v>
          </cell>
        </row>
        <row r="974">
          <cell r="B974" t="str">
            <v>080706</v>
          </cell>
          <cell r="C974">
            <v>13</v>
          </cell>
          <cell r="D974">
            <v>11</v>
          </cell>
          <cell r="E974">
            <v>30</v>
          </cell>
          <cell r="F974">
            <v>26</v>
          </cell>
          <cell r="G974">
            <v>880</v>
          </cell>
          <cell r="H974">
            <v>960</v>
          </cell>
          <cell r="I974">
            <v>960</v>
          </cell>
        </row>
        <row r="975">
          <cell r="B975" t="str">
            <v>080707</v>
          </cell>
          <cell r="C975">
            <v>4</v>
          </cell>
          <cell r="D975">
            <v>8</v>
          </cell>
          <cell r="E975">
            <v>36</v>
          </cell>
          <cell r="F975">
            <v>12</v>
          </cell>
          <cell r="G975">
            <v>600</v>
          </cell>
          <cell r="H975">
            <v>660</v>
          </cell>
          <cell r="I975">
            <v>660</v>
          </cell>
        </row>
        <row r="976">
          <cell r="B976" t="str">
            <v>080708</v>
          </cell>
          <cell r="C976">
            <v>173</v>
          </cell>
          <cell r="D976">
            <v>97</v>
          </cell>
          <cell r="E976">
            <v>119</v>
          </cell>
          <cell r="F976">
            <v>21</v>
          </cell>
          <cell r="G976">
            <v>848</v>
          </cell>
          <cell r="H976">
            <v>1258</v>
          </cell>
          <cell r="I976">
            <v>1258</v>
          </cell>
        </row>
        <row r="977">
          <cell r="B977" t="str">
            <v>080801</v>
          </cell>
          <cell r="C977">
            <v>3792</v>
          </cell>
          <cell r="D977">
            <v>2308</v>
          </cell>
          <cell r="E977">
            <v>556</v>
          </cell>
          <cell r="F977">
            <v>36</v>
          </cell>
          <cell r="G977">
            <v>470</v>
          </cell>
          <cell r="H977">
            <v>7162</v>
          </cell>
          <cell r="I977">
            <v>7162</v>
          </cell>
        </row>
        <row r="978">
          <cell r="B978" t="str">
            <v>080802</v>
          </cell>
          <cell r="C978">
            <v>8</v>
          </cell>
          <cell r="D978">
            <v>14</v>
          </cell>
          <cell r="E978">
            <v>40</v>
          </cell>
          <cell r="F978">
            <v>1</v>
          </cell>
          <cell r="G978">
            <v>81</v>
          </cell>
          <cell r="H978">
            <v>144</v>
          </cell>
          <cell r="I978">
            <v>144</v>
          </cell>
        </row>
        <row r="979">
          <cell r="B979" t="str">
            <v>080803</v>
          </cell>
          <cell r="C979">
            <v>112</v>
          </cell>
          <cell r="D979">
            <v>114</v>
          </cell>
          <cell r="E979">
            <v>174</v>
          </cell>
          <cell r="F979">
            <v>18</v>
          </cell>
          <cell r="G979">
            <v>1080</v>
          </cell>
          <cell r="H979">
            <v>1498</v>
          </cell>
          <cell r="I979">
            <v>1498</v>
          </cell>
        </row>
        <row r="980">
          <cell r="B980" t="str">
            <v>080804</v>
          </cell>
          <cell r="C980">
            <v>18</v>
          </cell>
          <cell r="D980">
            <v>4</v>
          </cell>
          <cell r="E980">
            <v>1</v>
          </cell>
          <cell r="F980">
            <v>0</v>
          </cell>
          <cell r="G980">
            <v>2</v>
          </cell>
          <cell r="H980">
            <v>25</v>
          </cell>
          <cell r="I980">
            <v>25</v>
          </cell>
        </row>
        <row r="981">
          <cell r="B981" t="str">
            <v>080805</v>
          </cell>
          <cell r="C981">
            <v>24</v>
          </cell>
          <cell r="D981">
            <v>55</v>
          </cell>
          <cell r="E981">
            <v>74</v>
          </cell>
          <cell r="F981">
            <v>18</v>
          </cell>
          <cell r="G981">
            <v>554</v>
          </cell>
          <cell r="H981">
            <v>725</v>
          </cell>
          <cell r="I981">
            <v>725</v>
          </cell>
        </row>
        <row r="982">
          <cell r="B982" t="str">
            <v>080806</v>
          </cell>
          <cell r="C982">
            <v>60</v>
          </cell>
          <cell r="D982">
            <v>47</v>
          </cell>
          <cell r="E982">
            <v>14</v>
          </cell>
          <cell r="F982">
            <v>1</v>
          </cell>
          <cell r="G982">
            <v>149</v>
          </cell>
          <cell r="H982">
            <v>271</v>
          </cell>
          <cell r="I982">
            <v>271</v>
          </cell>
        </row>
        <row r="983">
          <cell r="B983" t="str">
            <v>080807</v>
          </cell>
          <cell r="C983">
            <v>10</v>
          </cell>
          <cell r="D983">
            <v>20</v>
          </cell>
          <cell r="E983">
            <v>2</v>
          </cell>
          <cell r="F983">
            <v>4</v>
          </cell>
          <cell r="G983">
            <v>192</v>
          </cell>
          <cell r="H983">
            <v>228</v>
          </cell>
          <cell r="I983">
            <v>228</v>
          </cell>
        </row>
        <row r="984">
          <cell r="B984" t="str">
            <v>080808</v>
          </cell>
          <cell r="C984">
            <v>10</v>
          </cell>
          <cell r="D984">
            <v>32</v>
          </cell>
          <cell r="E984">
            <v>32</v>
          </cell>
          <cell r="F984">
            <v>9</v>
          </cell>
          <cell r="G984">
            <v>260</v>
          </cell>
          <cell r="H984">
            <v>343</v>
          </cell>
          <cell r="I984">
            <v>343</v>
          </cell>
        </row>
        <row r="985">
          <cell r="B985" t="str">
            <v>080901</v>
          </cell>
          <cell r="C985">
            <v>179</v>
          </cell>
          <cell r="D985">
            <v>135</v>
          </cell>
          <cell r="E985">
            <v>151</v>
          </cell>
          <cell r="F985">
            <v>164</v>
          </cell>
          <cell r="G985">
            <v>4308</v>
          </cell>
          <cell r="H985">
            <v>4937</v>
          </cell>
          <cell r="I985">
            <v>4937</v>
          </cell>
        </row>
        <row r="986">
          <cell r="B986" t="str">
            <v>080902</v>
          </cell>
          <cell r="C986">
            <v>56</v>
          </cell>
          <cell r="D986">
            <v>70</v>
          </cell>
          <cell r="E986">
            <v>180</v>
          </cell>
          <cell r="F986">
            <v>26</v>
          </cell>
          <cell r="G986">
            <v>2509</v>
          </cell>
          <cell r="H986">
            <v>2841</v>
          </cell>
          <cell r="I986">
            <v>2841</v>
          </cell>
        </row>
        <row r="987">
          <cell r="B987" t="str">
            <v>080903</v>
          </cell>
          <cell r="C987">
            <v>6</v>
          </cell>
          <cell r="D987">
            <v>52</v>
          </cell>
          <cell r="E987">
            <v>30</v>
          </cell>
          <cell r="F987">
            <v>37</v>
          </cell>
          <cell r="G987">
            <v>1133</v>
          </cell>
          <cell r="H987">
            <v>1258</v>
          </cell>
          <cell r="I987">
            <v>1258</v>
          </cell>
        </row>
        <row r="988">
          <cell r="B988" t="str">
            <v>080904</v>
          </cell>
          <cell r="C988">
            <v>1</v>
          </cell>
          <cell r="D988">
            <v>3</v>
          </cell>
          <cell r="E988">
            <v>11</v>
          </cell>
          <cell r="F988">
            <v>22</v>
          </cell>
          <cell r="G988">
            <v>791</v>
          </cell>
          <cell r="H988">
            <v>828</v>
          </cell>
          <cell r="I988">
            <v>828</v>
          </cell>
        </row>
        <row r="989">
          <cell r="B989" t="str">
            <v>080905</v>
          </cell>
          <cell r="C989">
            <v>0</v>
          </cell>
          <cell r="D989">
            <v>27</v>
          </cell>
          <cell r="E989">
            <v>2</v>
          </cell>
          <cell r="F989">
            <v>6</v>
          </cell>
          <cell r="G989">
            <v>488</v>
          </cell>
          <cell r="H989">
            <v>523</v>
          </cell>
          <cell r="I989">
            <v>523</v>
          </cell>
        </row>
        <row r="990">
          <cell r="B990" t="str">
            <v>080906</v>
          </cell>
          <cell r="C990">
            <v>16</v>
          </cell>
          <cell r="D990">
            <v>68</v>
          </cell>
          <cell r="E990">
            <v>98</v>
          </cell>
          <cell r="F990">
            <v>29</v>
          </cell>
          <cell r="G990">
            <v>2342</v>
          </cell>
          <cell r="H990">
            <v>2553</v>
          </cell>
          <cell r="I990">
            <v>2553</v>
          </cell>
        </row>
        <row r="991">
          <cell r="B991" t="str">
            <v>080907</v>
          </cell>
          <cell r="C991">
            <v>31</v>
          </cell>
          <cell r="D991">
            <v>59</v>
          </cell>
          <cell r="E991">
            <v>287</v>
          </cell>
          <cell r="F991">
            <v>494</v>
          </cell>
          <cell r="G991">
            <v>2628</v>
          </cell>
          <cell r="H991">
            <v>3499</v>
          </cell>
          <cell r="I991">
            <v>3499</v>
          </cell>
        </row>
        <row r="992">
          <cell r="B992" t="str">
            <v>080908</v>
          </cell>
          <cell r="C992">
            <v>7</v>
          </cell>
          <cell r="D992">
            <v>4</v>
          </cell>
          <cell r="E992">
            <v>12</v>
          </cell>
          <cell r="F992">
            <v>33</v>
          </cell>
          <cell r="G992">
            <v>1635</v>
          </cell>
          <cell r="H992">
            <v>1691</v>
          </cell>
          <cell r="I992">
            <v>1691</v>
          </cell>
        </row>
        <row r="993">
          <cell r="B993" t="str">
            <v>080909</v>
          </cell>
          <cell r="C993">
            <v>13</v>
          </cell>
          <cell r="D993">
            <v>13</v>
          </cell>
          <cell r="E993">
            <v>50</v>
          </cell>
          <cell r="F993">
            <v>14</v>
          </cell>
          <cell r="G993">
            <v>1724</v>
          </cell>
          <cell r="H993">
            <v>1814</v>
          </cell>
          <cell r="I993">
            <v>1814</v>
          </cell>
        </row>
        <row r="994">
          <cell r="B994" t="str">
            <v>080910</v>
          </cell>
          <cell r="C994">
            <v>45</v>
          </cell>
          <cell r="D994">
            <v>118</v>
          </cell>
          <cell r="E994">
            <v>253</v>
          </cell>
          <cell r="F994">
            <v>191</v>
          </cell>
          <cell r="G994">
            <v>4583</v>
          </cell>
          <cell r="H994">
            <v>5190</v>
          </cell>
          <cell r="I994">
            <v>5190</v>
          </cell>
        </row>
        <row r="995">
          <cell r="B995" t="str">
            <v>080911</v>
          </cell>
          <cell r="C995">
            <v>60</v>
          </cell>
          <cell r="D995">
            <v>294</v>
          </cell>
          <cell r="E995">
            <v>85</v>
          </cell>
          <cell r="F995">
            <v>24</v>
          </cell>
          <cell r="G995">
            <v>427</v>
          </cell>
          <cell r="H995">
            <v>890</v>
          </cell>
          <cell r="I995">
            <v>890</v>
          </cell>
        </row>
        <row r="996">
          <cell r="B996" t="str">
            <v>080912</v>
          </cell>
          <cell r="C996">
            <v>0</v>
          </cell>
          <cell r="D996">
            <v>0</v>
          </cell>
          <cell r="E996">
            <v>10</v>
          </cell>
          <cell r="F996">
            <v>0</v>
          </cell>
          <cell r="G996">
            <v>339</v>
          </cell>
          <cell r="H996">
            <v>349</v>
          </cell>
          <cell r="I996">
            <v>349</v>
          </cell>
        </row>
        <row r="997">
          <cell r="B997" t="str">
            <v>080913</v>
          </cell>
          <cell r="C997">
            <v>0</v>
          </cell>
          <cell r="D997">
            <v>6</v>
          </cell>
          <cell r="E997">
            <v>28</v>
          </cell>
          <cell r="F997">
            <v>7</v>
          </cell>
          <cell r="G997">
            <v>219</v>
          </cell>
          <cell r="H997">
            <v>260</v>
          </cell>
          <cell r="I997">
            <v>260</v>
          </cell>
        </row>
        <row r="998">
          <cell r="B998" t="str">
            <v>080914</v>
          </cell>
          <cell r="C998">
            <v>22</v>
          </cell>
          <cell r="D998">
            <v>61</v>
          </cell>
          <cell r="E998">
            <v>45</v>
          </cell>
          <cell r="F998">
            <v>1</v>
          </cell>
          <cell r="G998">
            <v>297</v>
          </cell>
          <cell r="H998">
            <v>426</v>
          </cell>
          <cell r="I998">
            <v>426</v>
          </cell>
        </row>
        <row r="999">
          <cell r="B999" t="str">
            <v>081001</v>
          </cell>
          <cell r="C999">
            <v>6</v>
          </cell>
          <cell r="D999">
            <v>3</v>
          </cell>
          <cell r="E999">
            <v>9</v>
          </cell>
          <cell r="F999">
            <v>2</v>
          </cell>
          <cell r="G999">
            <v>828</v>
          </cell>
          <cell r="H999">
            <v>848</v>
          </cell>
          <cell r="I999">
            <v>848</v>
          </cell>
        </row>
        <row r="1000">
          <cell r="B1000" t="str">
            <v>081002</v>
          </cell>
          <cell r="C1000">
            <v>20</v>
          </cell>
          <cell r="D1000">
            <v>25</v>
          </cell>
          <cell r="E1000">
            <v>95</v>
          </cell>
          <cell r="F1000">
            <v>171</v>
          </cell>
          <cell r="G1000">
            <v>457</v>
          </cell>
          <cell r="H1000">
            <v>768</v>
          </cell>
          <cell r="I1000">
            <v>768</v>
          </cell>
        </row>
        <row r="1001">
          <cell r="B1001" t="str">
            <v>081003</v>
          </cell>
          <cell r="C1001">
            <v>10</v>
          </cell>
          <cell r="D1001">
            <v>51</v>
          </cell>
          <cell r="E1001">
            <v>354</v>
          </cell>
          <cell r="F1001">
            <v>20</v>
          </cell>
          <cell r="G1001">
            <v>254</v>
          </cell>
          <cell r="H1001">
            <v>689</v>
          </cell>
          <cell r="I1001">
            <v>689</v>
          </cell>
        </row>
        <row r="1002">
          <cell r="B1002" t="str">
            <v>081004</v>
          </cell>
          <cell r="C1002">
            <v>32</v>
          </cell>
          <cell r="D1002">
            <v>42</v>
          </cell>
          <cell r="E1002">
            <v>46</v>
          </cell>
          <cell r="F1002">
            <v>22</v>
          </cell>
          <cell r="G1002">
            <v>73</v>
          </cell>
          <cell r="H1002">
            <v>215</v>
          </cell>
          <cell r="I1002">
            <v>215</v>
          </cell>
        </row>
        <row r="1003">
          <cell r="B1003" t="str">
            <v>081005</v>
          </cell>
          <cell r="C1003">
            <v>34</v>
          </cell>
          <cell r="D1003">
            <v>60</v>
          </cell>
          <cell r="E1003">
            <v>149</v>
          </cell>
          <cell r="F1003">
            <v>19</v>
          </cell>
          <cell r="G1003">
            <v>918</v>
          </cell>
          <cell r="H1003">
            <v>1180</v>
          </cell>
          <cell r="I1003">
            <v>1180</v>
          </cell>
        </row>
        <row r="1004">
          <cell r="B1004" t="str">
            <v>081006</v>
          </cell>
          <cell r="C1004">
            <v>42</v>
          </cell>
          <cell r="D1004">
            <v>27</v>
          </cell>
          <cell r="E1004">
            <v>33</v>
          </cell>
          <cell r="F1004">
            <v>23</v>
          </cell>
          <cell r="G1004">
            <v>868</v>
          </cell>
          <cell r="H1004">
            <v>993</v>
          </cell>
          <cell r="I1004">
            <v>993</v>
          </cell>
        </row>
        <row r="1005">
          <cell r="B1005" t="str">
            <v>081007</v>
          </cell>
          <cell r="C1005">
            <v>7</v>
          </cell>
          <cell r="D1005">
            <v>9</v>
          </cell>
          <cell r="E1005">
            <v>28</v>
          </cell>
          <cell r="F1005">
            <v>22</v>
          </cell>
          <cell r="G1005">
            <v>437</v>
          </cell>
          <cell r="H1005">
            <v>503</v>
          </cell>
          <cell r="I1005">
            <v>503</v>
          </cell>
        </row>
        <row r="1006">
          <cell r="B1006" t="str">
            <v>081008</v>
          </cell>
          <cell r="C1006">
            <v>3</v>
          </cell>
          <cell r="D1006">
            <v>3</v>
          </cell>
          <cell r="E1006">
            <v>0</v>
          </cell>
          <cell r="F1006">
            <v>4</v>
          </cell>
          <cell r="G1006">
            <v>304</v>
          </cell>
          <cell r="H1006">
            <v>314</v>
          </cell>
          <cell r="I1006">
            <v>314</v>
          </cell>
        </row>
        <row r="1007">
          <cell r="B1007" t="str">
            <v>081009</v>
          </cell>
          <cell r="C1007">
            <v>3</v>
          </cell>
          <cell r="D1007">
            <v>0</v>
          </cell>
          <cell r="E1007">
            <v>1</v>
          </cell>
          <cell r="F1007">
            <v>0</v>
          </cell>
          <cell r="G1007">
            <v>552</v>
          </cell>
          <cell r="H1007">
            <v>556</v>
          </cell>
          <cell r="I1007">
            <v>556</v>
          </cell>
        </row>
        <row r="1008">
          <cell r="B1008" t="str">
            <v>081101</v>
          </cell>
          <cell r="C1008">
            <v>139</v>
          </cell>
          <cell r="D1008">
            <v>63</v>
          </cell>
          <cell r="E1008">
            <v>250</v>
          </cell>
          <cell r="F1008">
            <v>86</v>
          </cell>
          <cell r="G1008">
            <v>1565</v>
          </cell>
          <cell r="H1008">
            <v>2103</v>
          </cell>
          <cell r="I1008">
            <v>2103</v>
          </cell>
        </row>
        <row r="1009">
          <cell r="B1009" t="str">
            <v>081102</v>
          </cell>
          <cell r="C1009">
            <v>116</v>
          </cell>
          <cell r="D1009">
            <v>11</v>
          </cell>
          <cell r="E1009">
            <v>50</v>
          </cell>
          <cell r="F1009">
            <v>3</v>
          </cell>
          <cell r="G1009">
            <v>276</v>
          </cell>
          <cell r="H1009">
            <v>456</v>
          </cell>
          <cell r="I1009">
            <v>456</v>
          </cell>
        </row>
        <row r="1010">
          <cell r="B1010" t="str">
            <v>081103</v>
          </cell>
          <cell r="C1010">
            <v>72</v>
          </cell>
          <cell r="D1010">
            <v>80</v>
          </cell>
          <cell r="E1010">
            <v>140</v>
          </cell>
          <cell r="F1010">
            <v>28</v>
          </cell>
          <cell r="G1010">
            <v>1064</v>
          </cell>
          <cell r="H1010">
            <v>1384</v>
          </cell>
          <cell r="I1010">
            <v>1384</v>
          </cell>
        </row>
        <row r="1011">
          <cell r="B1011" t="str">
            <v>081104</v>
          </cell>
          <cell r="C1011">
            <v>179</v>
          </cell>
          <cell r="D1011">
            <v>110</v>
          </cell>
          <cell r="E1011">
            <v>252</v>
          </cell>
          <cell r="F1011">
            <v>76</v>
          </cell>
          <cell r="G1011">
            <v>1193</v>
          </cell>
          <cell r="H1011">
            <v>1810</v>
          </cell>
          <cell r="I1011">
            <v>1810</v>
          </cell>
        </row>
        <row r="1012">
          <cell r="B1012" t="str">
            <v>081105</v>
          </cell>
          <cell r="C1012">
            <v>100</v>
          </cell>
          <cell r="D1012">
            <v>62</v>
          </cell>
          <cell r="E1012">
            <v>230</v>
          </cell>
          <cell r="F1012">
            <v>30</v>
          </cell>
          <cell r="G1012">
            <v>926</v>
          </cell>
          <cell r="H1012">
            <v>1348</v>
          </cell>
          <cell r="I1012">
            <v>1348</v>
          </cell>
        </row>
        <row r="1013">
          <cell r="B1013" t="str">
            <v>081106</v>
          </cell>
          <cell r="C1013">
            <v>5</v>
          </cell>
          <cell r="D1013">
            <v>0</v>
          </cell>
          <cell r="E1013">
            <v>1</v>
          </cell>
          <cell r="F1013">
            <v>0</v>
          </cell>
          <cell r="G1013">
            <v>74</v>
          </cell>
          <cell r="H1013">
            <v>80</v>
          </cell>
          <cell r="I1013">
            <v>80</v>
          </cell>
        </row>
        <row r="1014">
          <cell r="B1014" t="str">
            <v>081201</v>
          </cell>
          <cell r="C1014">
            <v>345</v>
          </cell>
          <cell r="D1014">
            <v>539</v>
          </cell>
          <cell r="E1014">
            <v>572</v>
          </cell>
          <cell r="F1014">
            <v>51</v>
          </cell>
          <cell r="G1014">
            <v>951</v>
          </cell>
          <cell r="H1014">
            <v>2458</v>
          </cell>
          <cell r="I1014">
            <v>2458</v>
          </cell>
        </row>
        <row r="1015">
          <cell r="B1015" t="str">
            <v>081202</v>
          </cell>
          <cell r="C1015">
            <v>115</v>
          </cell>
          <cell r="D1015">
            <v>30</v>
          </cell>
          <cell r="E1015">
            <v>63</v>
          </cell>
          <cell r="F1015">
            <v>35</v>
          </cell>
          <cell r="G1015">
            <v>949</v>
          </cell>
          <cell r="H1015">
            <v>1192</v>
          </cell>
          <cell r="I1015">
            <v>1192</v>
          </cell>
        </row>
        <row r="1016">
          <cell r="B1016" t="str">
            <v>081203</v>
          </cell>
          <cell r="C1016">
            <v>1</v>
          </cell>
          <cell r="D1016">
            <v>4</v>
          </cell>
          <cell r="E1016">
            <v>4</v>
          </cell>
          <cell r="F1016">
            <v>1</v>
          </cell>
          <cell r="G1016">
            <v>410</v>
          </cell>
          <cell r="H1016">
            <v>420</v>
          </cell>
          <cell r="I1016">
            <v>420</v>
          </cell>
        </row>
        <row r="1017">
          <cell r="B1017" t="str">
            <v>081204</v>
          </cell>
          <cell r="C1017">
            <v>18</v>
          </cell>
          <cell r="D1017">
            <v>10</v>
          </cell>
          <cell r="E1017">
            <v>22</v>
          </cell>
          <cell r="F1017">
            <v>2</v>
          </cell>
          <cell r="G1017">
            <v>486</v>
          </cell>
          <cell r="H1017">
            <v>538</v>
          </cell>
          <cell r="I1017">
            <v>538</v>
          </cell>
        </row>
        <row r="1018">
          <cell r="B1018" t="str">
            <v>081205</v>
          </cell>
          <cell r="C1018">
            <v>423</v>
          </cell>
          <cell r="D1018">
            <v>171</v>
          </cell>
          <cell r="E1018">
            <v>169</v>
          </cell>
          <cell r="F1018">
            <v>71</v>
          </cell>
          <cell r="G1018">
            <v>1633</v>
          </cell>
          <cell r="H1018">
            <v>2467</v>
          </cell>
          <cell r="I1018">
            <v>2467</v>
          </cell>
        </row>
        <row r="1019">
          <cell r="B1019" t="str">
            <v>081206</v>
          </cell>
          <cell r="C1019">
            <v>11</v>
          </cell>
          <cell r="D1019">
            <v>12</v>
          </cell>
          <cell r="E1019">
            <v>38</v>
          </cell>
          <cell r="F1019">
            <v>7</v>
          </cell>
          <cell r="G1019">
            <v>709</v>
          </cell>
          <cell r="H1019">
            <v>777</v>
          </cell>
          <cell r="I1019">
            <v>777</v>
          </cell>
        </row>
        <row r="1020">
          <cell r="B1020" t="str">
            <v>081207</v>
          </cell>
          <cell r="C1020">
            <v>66</v>
          </cell>
          <cell r="D1020">
            <v>111</v>
          </cell>
          <cell r="E1020">
            <v>249</v>
          </cell>
          <cell r="F1020">
            <v>72</v>
          </cell>
          <cell r="G1020">
            <v>515</v>
          </cell>
          <cell r="H1020">
            <v>1013</v>
          </cell>
          <cell r="I1020">
            <v>1013</v>
          </cell>
        </row>
        <row r="1021">
          <cell r="B1021" t="str">
            <v>081208</v>
          </cell>
          <cell r="C1021">
            <v>21</v>
          </cell>
          <cell r="D1021">
            <v>55</v>
          </cell>
          <cell r="E1021">
            <v>255</v>
          </cell>
          <cell r="F1021">
            <v>49</v>
          </cell>
          <cell r="G1021">
            <v>660</v>
          </cell>
          <cell r="H1021">
            <v>1040</v>
          </cell>
          <cell r="I1021">
            <v>1040</v>
          </cell>
        </row>
        <row r="1022">
          <cell r="B1022" t="str">
            <v>081209</v>
          </cell>
          <cell r="C1022">
            <v>3</v>
          </cell>
          <cell r="D1022">
            <v>12</v>
          </cell>
          <cell r="E1022">
            <v>26</v>
          </cell>
          <cell r="F1022">
            <v>1</v>
          </cell>
          <cell r="G1022">
            <v>577</v>
          </cell>
          <cell r="H1022">
            <v>619</v>
          </cell>
          <cell r="I1022">
            <v>619</v>
          </cell>
        </row>
        <row r="1023">
          <cell r="B1023" t="str">
            <v>081210</v>
          </cell>
          <cell r="C1023">
            <v>471</v>
          </cell>
          <cell r="D1023">
            <v>204</v>
          </cell>
          <cell r="E1023">
            <v>216</v>
          </cell>
          <cell r="F1023">
            <v>67</v>
          </cell>
          <cell r="G1023">
            <v>1954</v>
          </cell>
          <cell r="H1023">
            <v>2912</v>
          </cell>
          <cell r="I1023">
            <v>2912</v>
          </cell>
        </row>
        <row r="1024">
          <cell r="B1024" t="str">
            <v>081211</v>
          </cell>
          <cell r="C1024">
            <v>110</v>
          </cell>
          <cell r="D1024">
            <v>172</v>
          </cell>
          <cell r="E1024">
            <v>465</v>
          </cell>
          <cell r="F1024">
            <v>133</v>
          </cell>
          <cell r="G1024">
            <v>783</v>
          </cell>
          <cell r="H1024">
            <v>1663</v>
          </cell>
          <cell r="I1024">
            <v>1663</v>
          </cell>
        </row>
        <row r="1025">
          <cell r="B1025" t="str">
            <v>081212</v>
          </cell>
          <cell r="C1025">
            <v>23</v>
          </cell>
          <cell r="D1025">
            <v>65</v>
          </cell>
          <cell r="E1025">
            <v>75</v>
          </cell>
          <cell r="F1025">
            <v>61</v>
          </cell>
          <cell r="G1025">
            <v>2062</v>
          </cell>
          <cell r="H1025">
            <v>2286</v>
          </cell>
          <cell r="I1025">
            <v>2286</v>
          </cell>
        </row>
        <row r="1026">
          <cell r="B1026" t="str">
            <v>081301</v>
          </cell>
          <cell r="C1026">
            <v>57</v>
          </cell>
          <cell r="D1026">
            <v>119</v>
          </cell>
          <cell r="E1026">
            <v>738</v>
          </cell>
          <cell r="F1026">
            <v>656</v>
          </cell>
          <cell r="G1026">
            <v>2440</v>
          </cell>
          <cell r="H1026">
            <v>4010</v>
          </cell>
          <cell r="I1026">
            <v>4010</v>
          </cell>
        </row>
        <row r="1027">
          <cell r="B1027" t="str">
            <v>081302</v>
          </cell>
          <cell r="C1027">
            <v>231</v>
          </cell>
          <cell r="D1027">
            <v>140</v>
          </cell>
          <cell r="E1027">
            <v>189</v>
          </cell>
          <cell r="F1027">
            <v>41</v>
          </cell>
          <cell r="G1027">
            <v>989</v>
          </cell>
          <cell r="H1027">
            <v>1590</v>
          </cell>
          <cell r="I1027">
            <v>1590</v>
          </cell>
        </row>
        <row r="1028">
          <cell r="B1028" t="str">
            <v>081303</v>
          </cell>
          <cell r="C1028">
            <v>12</v>
          </cell>
          <cell r="D1028">
            <v>39</v>
          </cell>
          <cell r="E1028">
            <v>222</v>
          </cell>
          <cell r="F1028">
            <v>103</v>
          </cell>
          <cell r="G1028">
            <v>781</v>
          </cell>
          <cell r="H1028">
            <v>1157</v>
          </cell>
          <cell r="I1028">
            <v>1157</v>
          </cell>
        </row>
        <row r="1029">
          <cell r="B1029" t="str">
            <v>081304</v>
          </cell>
          <cell r="C1029">
            <v>1</v>
          </cell>
          <cell r="D1029">
            <v>3</v>
          </cell>
          <cell r="E1029">
            <v>15</v>
          </cell>
          <cell r="F1029">
            <v>19</v>
          </cell>
          <cell r="G1029">
            <v>833</v>
          </cell>
          <cell r="H1029">
            <v>871</v>
          </cell>
          <cell r="I1029">
            <v>871</v>
          </cell>
        </row>
        <row r="1030">
          <cell r="B1030" t="str">
            <v>081305</v>
          </cell>
          <cell r="C1030">
            <v>894</v>
          </cell>
          <cell r="D1030">
            <v>161</v>
          </cell>
          <cell r="E1030">
            <v>43</v>
          </cell>
          <cell r="F1030">
            <v>28</v>
          </cell>
          <cell r="G1030">
            <v>106</v>
          </cell>
          <cell r="H1030">
            <v>1232</v>
          </cell>
          <cell r="I1030">
            <v>1232</v>
          </cell>
        </row>
        <row r="1031">
          <cell r="B1031" t="str">
            <v>081306</v>
          </cell>
          <cell r="C1031">
            <v>11</v>
          </cell>
          <cell r="D1031">
            <v>37</v>
          </cell>
          <cell r="E1031">
            <v>82</v>
          </cell>
          <cell r="F1031">
            <v>98</v>
          </cell>
          <cell r="G1031">
            <v>1906</v>
          </cell>
          <cell r="H1031">
            <v>2134</v>
          </cell>
          <cell r="I1031">
            <v>2134</v>
          </cell>
        </row>
        <row r="1032">
          <cell r="B1032" t="str">
            <v>081307</v>
          </cell>
          <cell r="C1032">
            <v>3</v>
          </cell>
          <cell r="D1032">
            <v>5</v>
          </cell>
          <cell r="E1032">
            <v>15</v>
          </cell>
          <cell r="F1032">
            <v>11</v>
          </cell>
          <cell r="G1032">
            <v>679</v>
          </cell>
          <cell r="H1032">
            <v>713</v>
          </cell>
          <cell r="I1032">
            <v>713</v>
          </cell>
        </row>
        <row r="1033">
          <cell r="B1033" t="str">
            <v>090101</v>
          </cell>
          <cell r="C1033">
            <v>143</v>
          </cell>
          <cell r="D1033">
            <v>331</v>
          </cell>
          <cell r="E1033">
            <v>950</v>
          </cell>
          <cell r="F1033">
            <v>355</v>
          </cell>
          <cell r="G1033">
            <v>8565</v>
          </cell>
          <cell r="H1033">
            <v>10344</v>
          </cell>
          <cell r="I1033">
            <v>10344</v>
          </cell>
        </row>
        <row r="1034">
          <cell r="B1034" t="str">
            <v>090102</v>
          </cell>
          <cell r="C1034">
            <v>12</v>
          </cell>
          <cell r="D1034">
            <v>32</v>
          </cell>
          <cell r="E1034">
            <v>16</v>
          </cell>
          <cell r="F1034">
            <v>15</v>
          </cell>
          <cell r="G1034">
            <v>372</v>
          </cell>
          <cell r="H1034">
            <v>447</v>
          </cell>
          <cell r="I1034">
            <v>447</v>
          </cell>
        </row>
        <row r="1035">
          <cell r="B1035" t="str">
            <v>090103</v>
          </cell>
          <cell r="C1035">
            <v>187</v>
          </cell>
          <cell r="D1035">
            <v>160</v>
          </cell>
          <cell r="E1035">
            <v>231</v>
          </cell>
          <cell r="F1035">
            <v>57</v>
          </cell>
          <cell r="G1035">
            <v>3523</v>
          </cell>
          <cell r="H1035">
            <v>4158</v>
          </cell>
          <cell r="I1035">
            <v>4158</v>
          </cell>
        </row>
        <row r="1036">
          <cell r="B1036" t="str">
            <v>090104</v>
          </cell>
          <cell r="C1036">
            <v>0</v>
          </cell>
          <cell r="D1036">
            <v>1</v>
          </cell>
          <cell r="E1036">
            <v>3</v>
          </cell>
          <cell r="F1036">
            <v>1</v>
          </cell>
          <cell r="G1036">
            <v>331</v>
          </cell>
          <cell r="H1036">
            <v>336</v>
          </cell>
          <cell r="I1036">
            <v>336</v>
          </cell>
        </row>
        <row r="1037">
          <cell r="B1037" t="str">
            <v>090105</v>
          </cell>
          <cell r="C1037">
            <v>1</v>
          </cell>
          <cell r="D1037">
            <v>0</v>
          </cell>
          <cell r="E1037">
            <v>11</v>
          </cell>
          <cell r="F1037">
            <v>2</v>
          </cell>
          <cell r="G1037">
            <v>284</v>
          </cell>
          <cell r="H1037">
            <v>298</v>
          </cell>
          <cell r="I1037">
            <v>298</v>
          </cell>
        </row>
        <row r="1038">
          <cell r="B1038" t="str">
            <v>090106</v>
          </cell>
          <cell r="C1038">
            <v>14</v>
          </cell>
          <cell r="D1038">
            <v>16</v>
          </cell>
          <cell r="E1038">
            <v>22</v>
          </cell>
          <cell r="F1038">
            <v>1</v>
          </cell>
          <cell r="G1038">
            <v>229</v>
          </cell>
          <cell r="H1038">
            <v>282</v>
          </cell>
          <cell r="I1038">
            <v>282</v>
          </cell>
        </row>
        <row r="1039">
          <cell r="B1039" t="str">
            <v>090107</v>
          </cell>
          <cell r="C1039">
            <v>13</v>
          </cell>
          <cell r="D1039">
            <v>5</v>
          </cell>
          <cell r="E1039">
            <v>21</v>
          </cell>
          <cell r="F1039">
            <v>8</v>
          </cell>
          <cell r="G1039">
            <v>117</v>
          </cell>
          <cell r="H1039">
            <v>164</v>
          </cell>
          <cell r="I1039">
            <v>164</v>
          </cell>
        </row>
        <row r="1040">
          <cell r="B1040" t="str">
            <v>090108</v>
          </cell>
          <cell r="C1040">
            <v>2</v>
          </cell>
          <cell r="D1040">
            <v>3</v>
          </cell>
          <cell r="E1040">
            <v>2</v>
          </cell>
          <cell r="F1040">
            <v>0</v>
          </cell>
          <cell r="G1040">
            <v>98</v>
          </cell>
          <cell r="H1040">
            <v>105</v>
          </cell>
          <cell r="I1040">
            <v>105</v>
          </cell>
        </row>
        <row r="1041">
          <cell r="B1041" t="str">
            <v>090109</v>
          </cell>
          <cell r="C1041">
            <v>3</v>
          </cell>
          <cell r="D1041">
            <v>0</v>
          </cell>
          <cell r="E1041">
            <v>22</v>
          </cell>
          <cell r="F1041">
            <v>4</v>
          </cell>
          <cell r="G1041">
            <v>243</v>
          </cell>
          <cell r="H1041">
            <v>272</v>
          </cell>
          <cell r="I1041">
            <v>272</v>
          </cell>
        </row>
        <row r="1042">
          <cell r="B1042" t="str">
            <v>090110</v>
          </cell>
          <cell r="C1042">
            <v>4</v>
          </cell>
          <cell r="D1042">
            <v>7</v>
          </cell>
          <cell r="E1042">
            <v>22</v>
          </cell>
          <cell r="F1042">
            <v>4</v>
          </cell>
          <cell r="G1042">
            <v>91</v>
          </cell>
          <cell r="H1042">
            <v>128</v>
          </cell>
          <cell r="I1042">
            <v>128</v>
          </cell>
        </row>
        <row r="1043">
          <cell r="B1043" t="str">
            <v>090111</v>
          </cell>
          <cell r="C1043">
            <v>2</v>
          </cell>
          <cell r="D1043">
            <v>6</v>
          </cell>
          <cell r="E1043">
            <v>101</v>
          </cell>
          <cell r="F1043">
            <v>14</v>
          </cell>
          <cell r="G1043">
            <v>35</v>
          </cell>
          <cell r="H1043">
            <v>158</v>
          </cell>
          <cell r="I1043">
            <v>158</v>
          </cell>
        </row>
        <row r="1044">
          <cell r="B1044" t="str">
            <v>090112</v>
          </cell>
          <cell r="C1044">
            <v>2</v>
          </cell>
          <cell r="D1044">
            <v>4</v>
          </cell>
          <cell r="E1044">
            <v>5</v>
          </cell>
          <cell r="F1044">
            <v>1</v>
          </cell>
          <cell r="G1044">
            <v>258</v>
          </cell>
          <cell r="H1044">
            <v>270</v>
          </cell>
          <cell r="I1044">
            <v>270</v>
          </cell>
        </row>
        <row r="1045">
          <cell r="B1045" t="str">
            <v>090113</v>
          </cell>
          <cell r="C1045">
            <v>7</v>
          </cell>
          <cell r="D1045">
            <v>2</v>
          </cell>
          <cell r="E1045">
            <v>5</v>
          </cell>
          <cell r="F1045">
            <v>0</v>
          </cell>
          <cell r="G1045">
            <v>291</v>
          </cell>
          <cell r="H1045">
            <v>305</v>
          </cell>
          <cell r="I1045">
            <v>305</v>
          </cell>
        </row>
        <row r="1046">
          <cell r="B1046" t="str">
            <v>090114</v>
          </cell>
          <cell r="C1046">
            <v>3</v>
          </cell>
          <cell r="D1046">
            <v>1</v>
          </cell>
          <cell r="E1046">
            <v>10</v>
          </cell>
          <cell r="F1046">
            <v>2</v>
          </cell>
          <cell r="G1046">
            <v>148</v>
          </cell>
          <cell r="H1046">
            <v>164</v>
          </cell>
          <cell r="I1046">
            <v>164</v>
          </cell>
        </row>
        <row r="1047">
          <cell r="B1047" t="str">
            <v>090115</v>
          </cell>
          <cell r="C1047">
            <v>0</v>
          </cell>
          <cell r="D1047">
            <v>0</v>
          </cell>
          <cell r="E1047">
            <v>1</v>
          </cell>
          <cell r="F1047">
            <v>0</v>
          </cell>
          <cell r="G1047">
            <v>162</v>
          </cell>
          <cell r="H1047">
            <v>163</v>
          </cell>
          <cell r="I1047">
            <v>163</v>
          </cell>
        </row>
        <row r="1048">
          <cell r="B1048" t="str">
            <v>090116</v>
          </cell>
          <cell r="C1048">
            <v>25</v>
          </cell>
          <cell r="D1048">
            <v>15</v>
          </cell>
          <cell r="E1048">
            <v>29</v>
          </cell>
          <cell r="F1048">
            <v>2</v>
          </cell>
          <cell r="G1048">
            <v>265</v>
          </cell>
          <cell r="H1048">
            <v>336</v>
          </cell>
          <cell r="I1048">
            <v>336</v>
          </cell>
        </row>
        <row r="1049">
          <cell r="B1049" t="str">
            <v>090117</v>
          </cell>
          <cell r="C1049">
            <v>196</v>
          </cell>
          <cell r="D1049">
            <v>152</v>
          </cell>
          <cell r="E1049">
            <v>449</v>
          </cell>
          <cell r="F1049">
            <v>48</v>
          </cell>
          <cell r="G1049">
            <v>1597</v>
          </cell>
          <cell r="H1049">
            <v>2442</v>
          </cell>
          <cell r="I1049">
            <v>2442</v>
          </cell>
        </row>
        <row r="1050">
          <cell r="B1050" t="str">
            <v>090118</v>
          </cell>
          <cell r="C1050">
            <v>15</v>
          </cell>
          <cell r="D1050">
            <v>68</v>
          </cell>
          <cell r="E1050">
            <v>324</v>
          </cell>
          <cell r="F1050">
            <v>79</v>
          </cell>
          <cell r="G1050">
            <v>2519</v>
          </cell>
          <cell r="H1050">
            <v>3005</v>
          </cell>
          <cell r="I1050">
            <v>3005</v>
          </cell>
        </row>
        <row r="1051">
          <cell r="B1051" t="str">
            <v>090119</v>
          </cell>
          <cell r="C1051">
            <v>243</v>
          </cell>
          <cell r="D1051">
            <v>59</v>
          </cell>
          <cell r="E1051">
            <v>84</v>
          </cell>
          <cell r="F1051">
            <v>4</v>
          </cell>
          <cell r="G1051">
            <v>698</v>
          </cell>
          <cell r="H1051">
            <v>1088</v>
          </cell>
          <cell r="I1051">
            <v>1088</v>
          </cell>
        </row>
        <row r="1052">
          <cell r="B1052" t="str">
            <v>090201</v>
          </cell>
          <cell r="C1052">
            <v>935</v>
          </cell>
          <cell r="D1052">
            <v>88</v>
          </cell>
          <cell r="E1052">
            <v>86</v>
          </cell>
          <cell r="F1052">
            <v>4</v>
          </cell>
          <cell r="G1052">
            <v>468</v>
          </cell>
          <cell r="H1052">
            <v>1581</v>
          </cell>
          <cell r="I1052">
            <v>1581</v>
          </cell>
        </row>
        <row r="1053">
          <cell r="B1053" t="str">
            <v>090202</v>
          </cell>
          <cell r="C1053">
            <v>13</v>
          </cell>
          <cell r="D1053">
            <v>8</v>
          </cell>
          <cell r="E1053">
            <v>27</v>
          </cell>
          <cell r="F1053">
            <v>0</v>
          </cell>
          <cell r="G1053">
            <v>644</v>
          </cell>
          <cell r="H1053">
            <v>692</v>
          </cell>
          <cell r="I1053">
            <v>692</v>
          </cell>
        </row>
        <row r="1054">
          <cell r="B1054" t="str">
            <v>090203</v>
          </cell>
          <cell r="C1054">
            <v>125</v>
          </cell>
          <cell r="D1054">
            <v>87</v>
          </cell>
          <cell r="E1054">
            <v>98</v>
          </cell>
          <cell r="F1054">
            <v>10</v>
          </cell>
          <cell r="G1054">
            <v>604</v>
          </cell>
          <cell r="H1054">
            <v>924</v>
          </cell>
          <cell r="I1054">
            <v>924</v>
          </cell>
        </row>
        <row r="1055">
          <cell r="B1055" t="str">
            <v>090204</v>
          </cell>
          <cell r="C1055">
            <v>153</v>
          </cell>
          <cell r="D1055">
            <v>74</v>
          </cell>
          <cell r="E1055">
            <v>40</v>
          </cell>
          <cell r="F1055">
            <v>0</v>
          </cell>
          <cell r="G1055">
            <v>173</v>
          </cell>
          <cell r="H1055">
            <v>440</v>
          </cell>
          <cell r="I1055">
            <v>440</v>
          </cell>
        </row>
        <row r="1056">
          <cell r="B1056" t="str">
            <v>090205</v>
          </cell>
          <cell r="C1056">
            <v>3</v>
          </cell>
          <cell r="D1056">
            <v>3</v>
          </cell>
          <cell r="E1056">
            <v>29</v>
          </cell>
          <cell r="F1056">
            <v>0</v>
          </cell>
          <cell r="G1056">
            <v>354</v>
          </cell>
          <cell r="H1056">
            <v>389</v>
          </cell>
          <cell r="I1056">
            <v>389</v>
          </cell>
        </row>
        <row r="1057">
          <cell r="B1057" t="str">
            <v>090206</v>
          </cell>
          <cell r="C1057">
            <v>429</v>
          </cell>
          <cell r="D1057">
            <v>182</v>
          </cell>
          <cell r="E1057">
            <v>161</v>
          </cell>
          <cell r="F1057">
            <v>32</v>
          </cell>
          <cell r="G1057">
            <v>976</v>
          </cell>
          <cell r="H1057">
            <v>1780</v>
          </cell>
          <cell r="I1057">
            <v>1780</v>
          </cell>
        </row>
        <row r="1058">
          <cell r="B1058" t="str">
            <v>090207</v>
          </cell>
          <cell r="C1058">
            <v>43</v>
          </cell>
          <cell r="D1058">
            <v>34</v>
          </cell>
          <cell r="E1058">
            <v>41</v>
          </cell>
          <cell r="F1058">
            <v>6</v>
          </cell>
          <cell r="G1058">
            <v>293</v>
          </cell>
          <cell r="H1058">
            <v>417</v>
          </cell>
          <cell r="I1058">
            <v>417</v>
          </cell>
        </row>
        <row r="1059">
          <cell r="B1059" t="str">
            <v>090208</v>
          </cell>
          <cell r="C1059">
            <v>388</v>
          </cell>
          <cell r="D1059">
            <v>36</v>
          </cell>
          <cell r="E1059">
            <v>51</v>
          </cell>
          <cell r="F1059">
            <v>4</v>
          </cell>
          <cell r="G1059">
            <v>601</v>
          </cell>
          <cell r="H1059">
            <v>1080</v>
          </cell>
          <cell r="I1059">
            <v>1080</v>
          </cell>
        </row>
        <row r="1060">
          <cell r="B1060" t="str">
            <v>090301</v>
          </cell>
          <cell r="C1060">
            <v>176</v>
          </cell>
          <cell r="D1060">
            <v>207</v>
          </cell>
          <cell r="E1060">
            <v>480</v>
          </cell>
          <cell r="F1060">
            <v>322</v>
          </cell>
          <cell r="G1060">
            <v>3221</v>
          </cell>
          <cell r="H1060">
            <v>4406</v>
          </cell>
          <cell r="I1060">
            <v>4406</v>
          </cell>
        </row>
        <row r="1061">
          <cell r="B1061" t="str">
            <v>090302</v>
          </cell>
          <cell r="C1061">
            <v>82</v>
          </cell>
          <cell r="D1061">
            <v>33</v>
          </cell>
          <cell r="E1061">
            <v>33</v>
          </cell>
          <cell r="F1061">
            <v>17</v>
          </cell>
          <cell r="G1061">
            <v>1423</v>
          </cell>
          <cell r="H1061">
            <v>1588</v>
          </cell>
          <cell r="I1061">
            <v>1588</v>
          </cell>
        </row>
        <row r="1062">
          <cell r="B1062" t="str">
            <v>090303</v>
          </cell>
          <cell r="C1062">
            <v>9</v>
          </cell>
          <cell r="D1062">
            <v>13</v>
          </cell>
          <cell r="E1062">
            <v>8</v>
          </cell>
          <cell r="F1062">
            <v>0</v>
          </cell>
          <cell r="G1062">
            <v>129</v>
          </cell>
          <cell r="H1062">
            <v>159</v>
          </cell>
          <cell r="I1062">
            <v>159</v>
          </cell>
        </row>
        <row r="1063">
          <cell r="B1063" t="str">
            <v>090304</v>
          </cell>
          <cell r="C1063">
            <v>164</v>
          </cell>
          <cell r="D1063">
            <v>130</v>
          </cell>
          <cell r="E1063">
            <v>74</v>
          </cell>
          <cell r="F1063">
            <v>3</v>
          </cell>
          <cell r="G1063">
            <v>113</v>
          </cell>
          <cell r="H1063">
            <v>484</v>
          </cell>
          <cell r="I1063">
            <v>484</v>
          </cell>
        </row>
        <row r="1064">
          <cell r="B1064" t="str">
            <v>090305</v>
          </cell>
          <cell r="C1064">
            <v>18</v>
          </cell>
          <cell r="D1064">
            <v>0</v>
          </cell>
          <cell r="E1064">
            <v>10</v>
          </cell>
          <cell r="F1064">
            <v>2</v>
          </cell>
          <cell r="G1064">
            <v>150</v>
          </cell>
          <cell r="H1064">
            <v>180</v>
          </cell>
          <cell r="I1064">
            <v>180</v>
          </cell>
        </row>
        <row r="1065">
          <cell r="B1065" t="str">
            <v>090306</v>
          </cell>
          <cell r="C1065">
            <v>51</v>
          </cell>
          <cell r="D1065">
            <v>27</v>
          </cell>
          <cell r="E1065">
            <v>45</v>
          </cell>
          <cell r="F1065">
            <v>5</v>
          </cell>
          <cell r="G1065">
            <v>507</v>
          </cell>
          <cell r="H1065">
            <v>635</v>
          </cell>
          <cell r="I1065">
            <v>635</v>
          </cell>
        </row>
        <row r="1066">
          <cell r="B1066" t="str">
            <v>090307</v>
          </cell>
          <cell r="C1066">
            <v>2</v>
          </cell>
          <cell r="D1066">
            <v>4</v>
          </cell>
          <cell r="E1066">
            <v>14</v>
          </cell>
          <cell r="F1066">
            <v>4</v>
          </cell>
          <cell r="G1066">
            <v>94</v>
          </cell>
          <cell r="H1066">
            <v>118</v>
          </cell>
          <cell r="I1066">
            <v>118</v>
          </cell>
        </row>
        <row r="1067">
          <cell r="B1067" t="str">
            <v>090308</v>
          </cell>
          <cell r="C1067">
            <v>57</v>
          </cell>
          <cell r="D1067">
            <v>70</v>
          </cell>
          <cell r="E1067">
            <v>52</v>
          </cell>
          <cell r="F1067">
            <v>2</v>
          </cell>
          <cell r="G1067">
            <v>44</v>
          </cell>
          <cell r="H1067">
            <v>225</v>
          </cell>
          <cell r="I1067">
            <v>225</v>
          </cell>
        </row>
        <row r="1068">
          <cell r="B1068" t="str">
            <v>090309</v>
          </cell>
          <cell r="C1068">
            <v>59</v>
          </cell>
          <cell r="D1068">
            <v>255</v>
          </cell>
          <cell r="E1068">
            <v>121</v>
          </cell>
          <cell r="F1068">
            <v>1</v>
          </cell>
          <cell r="G1068">
            <v>61</v>
          </cell>
          <cell r="H1068">
            <v>497</v>
          </cell>
          <cell r="I1068">
            <v>497</v>
          </cell>
        </row>
        <row r="1069">
          <cell r="B1069" t="str">
            <v>090310</v>
          </cell>
          <cell r="C1069">
            <v>19</v>
          </cell>
          <cell r="D1069">
            <v>60</v>
          </cell>
          <cell r="E1069">
            <v>136</v>
          </cell>
          <cell r="F1069">
            <v>9</v>
          </cell>
          <cell r="G1069">
            <v>102</v>
          </cell>
          <cell r="H1069">
            <v>326</v>
          </cell>
          <cell r="I1069">
            <v>326</v>
          </cell>
        </row>
        <row r="1070">
          <cell r="B1070" t="str">
            <v>090311</v>
          </cell>
          <cell r="C1070">
            <v>0</v>
          </cell>
          <cell r="D1070">
            <v>3</v>
          </cell>
          <cell r="E1070">
            <v>16</v>
          </cell>
          <cell r="F1070">
            <v>9</v>
          </cell>
          <cell r="G1070">
            <v>276</v>
          </cell>
          <cell r="H1070">
            <v>304</v>
          </cell>
          <cell r="I1070">
            <v>304</v>
          </cell>
        </row>
        <row r="1071">
          <cell r="B1071" t="str">
            <v>090312</v>
          </cell>
          <cell r="C1071">
            <v>42</v>
          </cell>
          <cell r="D1071">
            <v>89</v>
          </cell>
          <cell r="E1071">
            <v>60</v>
          </cell>
          <cell r="F1071">
            <v>3</v>
          </cell>
          <cell r="G1071">
            <v>563</v>
          </cell>
          <cell r="H1071">
            <v>757</v>
          </cell>
          <cell r="I1071">
            <v>757</v>
          </cell>
        </row>
        <row r="1072">
          <cell r="B1072" t="str">
            <v>090401</v>
          </cell>
          <cell r="C1072">
            <v>92</v>
          </cell>
          <cell r="D1072">
            <v>152</v>
          </cell>
          <cell r="E1072">
            <v>250</v>
          </cell>
          <cell r="F1072">
            <v>2</v>
          </cell>
          <cell r="G1072">
            <v>241</v>
          </cell>
          <cell r="H1072">
            <v>737</v>
          </cell>
          <cell r="I1072">
            <v>737</v>
          </cell>
        </row>
        <row r="1073">
          <cell r="B1073" t="str">
            <v>090402</v>
          </cell>
          <cell r="C1073">
            <v>1</v>
          </cell>
          <cell r="D1073">
            <v>0</v>
          </cell>
          <cell r="E1073">
            <v>5</v>
          </cell>
          <cell r="F1073">
            <v>0</v>
          </cell>
          <cell r="G1073">
            <v>243</v>
          </cell>
          <cell r="H1073">
            <v>249</v>
          </cell>
          <cell r="I1073">
            <v>249</v>
          </cell>
        </row>
        <row r="1074">
          <cell r="B1074" t="str">
            <v>090403</v>
          </cell>
          <cell r="C1074">
            <v>74</v>
          </cell>
          <cell r="D1074">
            <v>55</v>
          </cell>
          <cell r="E1074">
            <v>31</v>
          </cell>
          <cell r="F1074">
            <v>1</v>
          </cell>
          <cell r="G1074">
            <v>140</v>
          </cell>
          <cell r="H1074">
            <v>301</v>
          </cell>
          <cell r="I1074">
            <v>301</v>
          </cell>
        </row>
        <row r="1075">
          <cell r="B1075" t="str">
            <v>090404</v>
          </cell>
          <cell r="C1075">
            <v>21</v>
          </cell>
          <cell r="D1075">
            <v>12</v>
          </cell>
          <cell r="E1075">
            <v>8</v>
          </cell>
          <cell r="F1075">
            <v>0</v>
          </cell>
          <cell r="G1075">
            <v>58</v>
          </cell>
          <cell r="H1075">
            <v>99</v>
          </cell>
          <cell r="I1075">
            <v>99</v>
          </cell>
        </row>
        <row r="1076">
          <cell r="B1076" t="str">
            <v>090405</v>
          </cell>
          <cell r="C1076">
            <v>3</v>
          </cell>
          <cell r="D1076">
            <v>5</v>
          </cell>
          <cell r="E1076">
            <v>49</v>
          </cell>
          <cell r="F1076">
            <v>4</v>
          </cell>
          <cell r="G1076">
            <v>214</v>
          </cell>
          <cell r="H1076">
            <v>275</v>
          </cell>
          <cell r="I1076">
            <v>275</v>
          </cell>
        </row>
        <row r="1077">
          <cell r="B1077" t="str">
            <v>090406</v>
          </cell>
          <cell r="C1077">
            <v>65</v>
          </cell>
          <cell r="D1077">
            <v>6</v>
          </cell>
          <cell r="E1077">
            <v>10</v>
          </cell>
          <cell r="F1077">
            <v>0</v>
          </cell>
          <cell r="G1077">
            <v>73</v>
          </cell>
          <cell r="H1077">
            <v>154</v>
          </cell>
          <cell r="I1077">
            <v>154</v>
          </cell>
        </row>
        <row r="1078">
          <cell r="B1078" t="str">
            <v>090407</v>
          </cell>
          <cell r="C1078">
            <v>1</v>
          </cell>
          <cell r="D1078">
            <v>0</v>
          </cell>
          <cell r="E1078">
            <v>0</v>
          </cell>
          <cell r="F1078">
            <v>1</v>
          </cell>
          <cell r="G1078">
            <v>115</v>
          </cell>
          <cell r="H1078">
            <v>117</v>
          </cell>
          <cell r="I1078">
            <v>117</v>
          </cell>
        </row>
        <row r="1079">
          <cell r="B1079" t="str">
            <v>090408</v>
          </cell>
          <cell r="C1079">
            <v>0</v>
          </cell>
          <cell r="D1079">
            <v>0</v>
          </cell>
          <cell r="E1079">
            <v>2</v>
          </cell>
          <cell r="F1079">
            <v>0</v>
          </cell>
          <cell r="G1079">
            <v>56</v>
          </cell>
          <cell r="H1079">
            <v>58</v>
          </cell>
          <cell r="I1079">
            <v>58</v>
          </cell>
        </row>
        <row r="1080">
          <cell r="B1080" t="str">
            <v>090409</v>
          </cell>
          <cell r="C1080">
            <v>8</v>
          </cell>
          <cell r="D1080">
            <v>13</v>
          </cell>
          <cell r="E1080">
            <v>18</v>
          </cell>
          <cell r="F1080">
            <v>1</v>
          </cell>
          <cell r="G1080">
            <v>149</v>
          </cell>
          <cell r="H1080">
            <v>189</v>
          </cell>
          <cell r="I1080">
            <v>189</v>
          </cell>
        </row>
        <row r="1081">
          <cell r="B1081" t="str">
            <v>090410</v>
          </cell>
          <cell r="C1081">
            <v>1</v>
          </cell>
          <cell r="D1081">
            <v>2</v>
          </cell>
          <cell r="E1081">
            <v>30</v>
          </cell>
          <cell r="F1081">
            <v>0</v>
          </cell>
          <cell r="G1081">
            <v>110</v>
          </cell>
          <cell r="H1081">
            <v>143</v>
          </cell>
          <cell r="I1081">
            <v>143</v>
          </cell>
        </row>
        <row r="1082">
          <cell r="B1082" t="str">
            <v>090411</v>
          </cell>
          <cell r="C1082">
            <v>0</v>
          </cell>
          <cell r="D1082">
            <v>0</v>
          </cell>
          <cell r="E1082">
            <v>1</v>
          </cell>
          <cell r="F1082">
            <v>0</v>
          </cell>
          <cell r="G1082">
            <v>147</v>
          </cell>
          <cell r="H1082">
            <v>148</v>
          </cell>
          <cell r="I1082">
            <v>148</v>
          </cell>
        </row>
        <row r="1083">
          <cell r="B1083" t="str">
            <v>090412</v>
          </cell>
          <cell r="C1083">
            <v>0</v>
          </cell>
          <cell r="D1083">
            <v>0</v>
          </cell>
          <cell r="E1083">
            <v>0</v>
          </cell>
          <cell r="F1083">
            <v>0</v>
          </cell>
          <cell r="G1083">
            <v>166</v>
          </cell>
          <cell r="H1083">
            <v>166</v>
          </cell>
          <cell r="I1083">
            <v>166</v>
          </cell>
        </row>
        <row r="1084">
          <cell r="B1084" t="str">
            <v>090413</v>
          </cell>
          <cell r="C1084">
            <v>25</v>
          </cell>
          <cell r="D1084">
            <v>30</v>
          </cell>
          <cell r="E1084">
            <v>24</v>
          </cell>
          <cell r="F1084">
            <v>14</v>
          </cell>
          <cell r="G1084">
            <v>243</v>
          </cell>
          <cell r="H1084">
            <v>336</v>
          </cell>
          <cell r="I1084">
            <v>336</v>
          </cell>
        </row>
        <row r="1085">
          <cell r="B1085" t="str">
            <v>090501</v>
          </cell>
          <cell r="C1085">
            <v>2</v>
          </cell>
          <cell r="D1085">
            <v>15</v>
          </cell>
          <cell r="E1085">
            <v>554</v>
          </cell>
          <cell r="F1085">
            <v>186</v>
          </cell>
          <cell r="G1085">
            <v>501</v>
          </cell>
          <cell r="H1085">
            <v>1258</v>
          </cell>
          <cell r="I1085">
            <v>1258</v>
          </cell>
        </row>
        <row r="1086">
          <cell r="B1086" t="str">
            <v>090502</v>
          </cell>
          <cell r="C1086">
            <v>35</v>
          </cell>
          <cell r="D1086">
            <v>133</v>
          </cell>
          <cell r="E1086">
            <v>157</v>
          </cell>
          <cell r="F1086">
            <v>12</v>
          </cell>
          <cell r="G1086">
            <v>713</v>
          </cell>
          <cell r="H1086">
            <v>1050</v>
          </cell>
          <cell r="I1086">
            <v>1050</v>
          </cell>
        </row>
        <row r="1087">
          <cell r="B1087" t="str">
            <v>090503</v>
          </cell>
          <cell r="C1087">
            <v>4</v>
          </cell>
          <cell r="D1087">
            <v>9</v>
          </cell>
          <cell r="E1087">
            <v>97</v>
          </cell>
          <cell r="F1087">
            <v>12</v>
          </cell>
          <cell r="G1087">
            <v>218</v>
          </cell>
          <cell r="H1087">
            <v>340</v>
          </cell>
          <cell r="I1087">
            <v>340</v>
          </cell>
        </row>
        <row r="1088">
          <cell r="B1088" t="str">
            <v>090504</v>
          </cell>
          <cell r="C1088">
            <v>0</v>
          </cell>
          <cell r="D1088">
            <v>3</v>
          </cell>
          <cell r="E1088">
            <v>56</v>
          </cell>
          <cell r="F1088">
            <v>19</v>
          </cell>
          <cell r="G1088">
            <v>546</v>
          </cell>
          <cell r="H1088">
            <v>624</v>
          </cell>
          <cell r="I1088">
            <v>624</v>
          </cell>
        </row>
        <row r="1089">
          <cell r="B1089" t="str">
            <v>090505</v>
          </cell>
          <cell r="C1089">
            <v>210</v>
          </cell>
          <cell r="D1089">
            <v>20</v>
          </cell>
          <cell r="E1089">
            <v>4</v>
          </cell>
          <cell r="F1089">
            <v>0</v>
          </cell>
          <cell r="G1089">
            <v>7</v>
          </cell>
          <cell r="H1089">
            <v>241</v>
          </cell>
          <cell r="I1089">
            <v>241</v>
          </cell>
        </row>
        <row r="1090">
          <cell r="B1090" t="str">
            <v>090506</v>
          </cell>
          <cell r="C1090">
            <v>87</v>
          </cell>
          <cell r="D1090">
            <v>88</v>
          </cell>
          <cell r="E1090">
            <v>197</v>
          </cell>
          <cell r="F1090">
            <v>8</v>
          </cell>
          <cell r="G1090">
            <v>426</v>
          </cell>
          <cell r="H1090">
            <v>806</v>
          </cell>
          <cell r="I1090">
            <v>806</v>
          </cell>
        </row>
        <row r="1091">
          <cell r="B1091" t="str">
            <v>090507</v>
          </cell>
          <cell r="C1091">
            <v>159</v>
          </cell>
          <cell r="D1091">
            <v>84</v>
          </cell>
          <cell r="E1091">
            <v>23</v>
          </cell>
          <cell r="F1091">
            <v>0</v>
          </cell>
          <cell r="G1091">
            <v>203</v>
          </cell>
          <cell r="H1091">
            <v>469</v>
          </cell>
          <cell r="I1091">
            <v>469</v>
          </cell>
        </row>
        <row r="1092">
          <cell r="B1092" t="str">
            <v>090508</v>
          </cell>
          <cell r="C1092">
            <v>134</v>
          </cell>
          <cell r="D1092">
            <v>0</v>
          </cell>
          <cell r="E1092">
            <v>13</v>
          </cell>
          <cell r="F1092">
            <v>1</v>
          </cell>
          <cell r="G1092">
            <v>29</v>
          </cell>
          <cell r="H1092">
            <v>177</v>
          </cell>
          <cell r="I1092">
            <v>177</v>
          </cell>
        </row>
        <row r="1093">
          <cell r="B1093" t="str">
            <v>090509</v>
          </cell>
          <cell r="C1093">
            <v>3</v>
          </cell>
          <cell r="D1093">
            <v>12</v>
          </cell>
          <cell r="E1093">
            <v>21</v>
          </cell>
          <cell r="F1093">
            <v>13</v>
          </cell>
          <cell r="G1093">
            <v>718</v>
          </cell>
          <cell r="H1093">
            <v>767</v>
          </cell>
          <cell r="I1093">
            <v>767</v>
          </cell>
        </row>
        <row r="1094">
          <cell r="B1094" t="str">
            <v>090510</v>
          </cell>
          <cell r="C1094">
            <v>2</v>
          </cell>
          <cell r="D1094">
            <v>2</v>
          </cell>
          <cell r="E1094">
            <v>20</v>
          </cell>
          <cell r="F1094">
            <v>7</v>
          </cell>
          <cell r="G1094">
            <v>371</v>
          </cell>
          <cell r="H1094">
            <v>402</v>
          </cell>
          <cell r="I1094">
            <v>402</v>
          </cell>
        </row>
        <row r="1095">
          <cell r="B1095" t="str">
            <v>090511</v>
          </cell>
          <cell r="C1095">
            <v>3</v>
          </cell>
          <cell r="D1095">
            <v>12</v>
          </cell>
          <cell r="E1095">
            <v>58</v>
          </cell>
          <cell r="F1095">
            <v>4</v>
          </cell>
          <cell r="G1095">
            <v>420</v>
          </cell>
          <cell r="H1095">
            <v>497</v>
          </cell>
          <cell r="I1095">
            <v>497</v>
          </cell>
        </row>
        <row r="1096">
          <cell r="B1096" t="str">
            <v>090601</v>
          </cell>
          <cell r="C1096">
            <v>374</v>
          </cell>
          <cell r="D1096">
            <v>48</v>
          </cell>
          <cell r="E1096">
            <v>30</v>
          </cell>
          <cell r="F1096">
            <v>0</v>
          </cell>
          <cell r="G1096">
            <v>151</v>
          </cell>
          <cell r="H1096">
            <v>603</v>
          </cell>
          <cell r="I1096">
            <v>603</v>
          </cell>
        </row>
        <row r="1097">
          <cell r="B1097" t="str">
            <v>090602</v>
          </cell>
          <cell r="C1097">
            <v>65</v>
          </cell>
          <cell r="D1097">
            <v>3</v>
          </cell>
          <cell r="E1097">
            <v>0</v>
          </cell>
          <cell r="F1097">
            <v>0</v>
          </cell>
          <cell r="G1097">
            <v>0</v>
          </cell>
          <cell r="H1097">
            <v>68</v>
          </cell>
          <cell r="I1097">
            <v>68</v>
          </cell>
        </row>
        <row r="1098">
          <cell r="B1098" t="str">
            <v>090603</v>
          </cell>
          <cell r="C1098">
            <v>120</v>
          </cell>
          <cell r="D1098">
            <v>24</v>
          </cell>
          <cell r="E1098">
            <v>1</v>
          </cell>
          <cell r="F1098">
            <v>0</v>
          </cell>
          <cell r="G1098">
            <v>145</v>
          </cell>
          <cell r="H1098">
            <v>290</v>
          </cell>
          <cell r="I1098">
            <v>290</v>
          </cell>
        </row>
        <row r="1099">
          <cell r="B1099" t="str">
            <v>090604</v>
          </cell>
          <cell r="C1099">
            <v>76</v>
          </cell>
          <cell r="D1099">
            <v>11</v>
          </cell>
          <cell r="E1099">
            <v>2</v>
          </cell>
          <cell r="F1099">
            <v>2</v>
          </cell>
          <cell r="G1099">
            <v>53</v>
          </cell>
          <cell r="H1099">
            <v>144</v>
          </cell>
          <cell r="I1099">
            <v>144</v>
          </cell>
        </row>
        <row r="1100">
          <cell r="B1100" t="str">
            <v>090605</v>
          </cell>
          <cell r="C1100">
            <v>3</v>
          </cell>
          <cell r="D1100">
            <v>2</v>
          </cell>
          <cell r="E1100">
            <v>1</v>
          </cell>
          <cell r="F1100">
            <v>1</v>
          </cell>
          <cell r="G1100">
            <v>196</v>
          </cell>
          <cell r="H1100">
            <v>203</v>
          </cell>
          <cell r="I1100">
            <v>203</v>
          </cell>
        </row>
        <row r="1101">
          <cell r="B1101" t="str">
            <v>090606</v>
          </cell>
          <cell r="C1101">
            <v>7</v>
          </cell>
          <cell r="D1101">
            <v>8</v>
          </cell>
          <cell r="E1101">
            <v>1</v>
          </cell>
          <cell r="F1101">
            <v>0</v>
          </cell>
          <cell r="G1101">
            <v>47</v>
          </cell>
          <cell r="H1101">
            <v>63</v>
          </cell>
          <cell r="I1101">
            <v>63</v>
          </cell>
        </row>
        <row r="1102">
          <cell r="B1102" t="str">
            <v>090607</v>
          </cell>
          <cell r="C1102">
            <v>27</v>
          </cell>
          <cell r="D1102">
            <v>24</v>
          </cell>
          <cell r="E1102">
            <v>40</v>
          </cell>
          <cell r="F1102">
            <v>0</v>
          </cell>
          <cell r="G1102">
            <v>152</v>
          </cell>
          <cell r="H1102">
            <v>243</v>
          </cell>
          <cell r="I1102">
            <v>243</v>
          </cell>
        </row>
        <row r="1103">
          <cell r="B1103" t="str">
            <v>090608</v>
          </cell>
          <cell r="C1103">
            <v>23</v>
          </cell>
          <cell r="D1103">
            <v>10</v>
          </cell>
          <cell r="E1103">
            <v>10</v>
          </cell>
          <cell r="F1103">
            <v>1</v>
          </cell>
          <cell r="G1103">
            <v>136</v>
          </cell>
          <cell r="H1103">
            <v>180</v>
          </cell>
          <cell r="I1103">
            <v>180</v>
          </cell>
        </row>
        <row r="1104">
          <cell r="B1104" t="str">
            <v>090609</v>
          </cell>
          <cell r="C1104">
            <v>32</v>
          </cell>
          <cell r="D1104">
            <v>35</v>
          </cell>
          <cell r="E1104">
            <v>19</v>
          </cell>
          <cell r="F1104">
            <v>0</v>
          </cell>
          <cell r="G1104">
            <v>44</v>
          </cell>
          <cell r="H1104">
            <v>130</v>
          </cell>
          <cell r="I1104">
            <v>130</v>
          </cell>
        </row>
        <row r="1105">
          <cell r="B1105" t="str">
            <v>090610</v>
          </cell>
          <cell r="C1105">
            <v>61</v>
          </cell>
          <cell r="D1105">
            <v>13</v>
          </cell>
          <cell r="E1105">
            <v>28</v>
          </cell>
          <cell r="F1105">
            <v>3</v>
          </cell>
          <cell r="G1105">
            <v>179</v>
          </cell>
          <cell r="H1105">
            <v>284</v>
          </cell>
          <cell r="I1105">
            <v>284</v>
          </cell>
        </row>
        <row r="1106">
          <cell r="B1106" t="str">
            <v>090611</v>
          </cell>
          <cell r="C1106">
            <v>59</v>
          </cell>
          <cell r="D1106">
            <v>40</v>
          </cell>
          <cell r="E1106">
            <v>35</v>
          </cell>
          <cell r="F1106">
            <v>6</v>
          </cell>
          <cell r="G1106">
            <v>19</v>
          </cell>
          <cell r="H1106">
            <v>159</v>
          </cell>
          <cell r="I1106">
            <v>159</v>
          </cell>
        </row>
        <row r="1107">
          <cell r="B1107" t="str">
            <v>090612</v>
          </cell>
          <cell r="C1107">
            <v>127</v>
          </cell>
          <cell r="D1107">
            <v>3</v>
          </cell>
          <cell r="E1107">
            <v>1</v>
          </cell>
          <cell r="F1107">
            <v>1</v>
          </cell>
          <cell r="G1107">
            <v>0</v>
          </cell>
          <cell r="H1107">
            <v>132</v>
          </cell>
          <cell r="I1107">
            <v>132</v>
          </cell>
        </row>
        <row r="1108">
          <cell r="B1108" t="str">
            <v>090613</v>
          </cell>
          <cell r="C1108">
            <v>8</v>
          </cell>
          <cell r="D1108">
            <v>18</v>
          </cell>
          <cell r="E1108">
            <v>60</v>
          </cell>
          <cell r="F1108">
            <v>9</v>
          </cell>
          <cell r="G1108">
            <v>255</v>
          </cell>
          <cell r="H1108">
            <v>350</v>
          </cell>
          <cell r="I1108">
            <v>350</v>
          </cell>
        </row>
        <row r="1109">
          <cell r="B1109" t="str">
            <v>090614</v>
          </cell>
          <cell r="C1109">
            <v>4</v>
          </cell>
          <cell r="D1109">
            <v>7</v>
          </cell>
          <cell r="E1109">
            <v>13</v>
          </cell>
          <cell r="F1109">
            <v>0</v>
          </cell>
          <cell r="G1109">
            <v>57</v>
          </cell>
          <cell r="H1109">
            <v>81</v>
          </cell>
          <cell r="I1109">
            <v>81</v>
          </cell>
        </row>
        <row r="1110">
          <cell r="B1110" t="str">
            <v>090615</v>
          </cell>
          <cell r="C1110">
            <v>47</v>
          </cell>
          <cell r="D1110">
            <v>9</v>
          </cell>
          <cell r="E1110">
            <v>21</v>
          </cell>
          <cell r="F1110">
            <v>1</v>
          </cell>
          <cell r="G1110">
            <v>106</v>
          </cell>
          <cell r="H1110">
            <v>184</v>
          </cell>
          <cell r="I1110">
            <v>184</v>
          </cell>
        </row>
        <row r="1111">
          <cell r="B1111" t="str">
            <v>090616</v>
          </cell>
          <cell r="C1111">
            <v>17</v>
          </cell>
          <cell r="D1111">
            <v>14</v>
          </cell>
          <cell r="E1111">
            <v>9</v>
          </cell>
          <cell r="F1111">
            <v>14</v>
          </cell>
          <cell r="G1111">
            <v>107</v>
          </cell>
          <cell r="H1111">
            <v>161</v>
          </cell>
          <cell r="I1111">
            <v>161</v>
          </cell>
        </row>
        <row r="1112">
          <cell r="B1112" t="str">
            <v>090701</v>
          </cell>
          <cell r="C1112">
            <v>236</v>
          </cell>
          <cell r="D1112">
            <v>965</v>
          </cell>
          <cell r="E1112">
            <v>585</v>
          </cell>
          <cell r="F1112">
            <v>23</v>
          </cell>
          <cell r="G1112">
            <v>440</v>
          </cell>
          <cell r="H1112">
            <v>2249</v>
          </cell>
          <cell r="I1112">
            <v>2249</v>
          </cell>
        </row>
        <row r="1113">
          <cell r="B1113" t="str">
            <v>090702</v>
          </cell>
          <cell r="C1113">
            <v>212</v>
          </cell>
          <cell r="D1113">
            <v>7</v>
          </cell>
          <cell r="E1113">
            <v>16</v>
          </cell>
          <cell r="F1113">
            <v>1</v>
          </cell>
          <cell r="G1113">
            <v>510</v>
          </cell>
          <cell r="H1113">
            <v>746</v>
          </cell>
          <cell r="I1113">
            <v>746</v>
          </cell>
        </row>
        <row r="1114">
          <cell r="B1114" t="str">
            <v>090703</v>
          </cell>
          <cell r="C1114">
            <v>66</v>
          </cell>
          <cell r="D1114">
            <v>83</v>
          </cell>
          <cell r="E1114">
            <v>105</v>
          </cell>
          <cell r="F1114">
            <v>2</v>
          </cell>
          <cell r="G1114">
            <v>528</v>
          </cell>
          <cell r="H1114">
            <v>784</v>
          </cell>
          <cell r="I1114">
            <v>784</v>
          </cell>
        </row>
        <row r="1115">
          <cell r="B1115" t="str">
            <v>090704</v>
          </cell>
          <cell r="C1115">
            <v>366</v>
          </cell>
          <cell r="D1115">
            <v>100</v>
          </cell>
          <cell r="E1115">
            <v>100</v>
          </cell>
          <cell r="F1115">
            <v>13</v>
          </cell>
          <cell r="G1115">
            <v>354</v>
          </cell>
          <cell r="H1115">
            <v>933</v>
          </cell>
          <cell r="I1115">
            <v>933</v>
          </cell>
        </row>
        <row r="1116">
          <cell r="B1116" t="str">
            <v>090705</v>
          </cell>
          <cell r="C1116">
            <v>197</v>
          </cell>
          <cell r="D1116">
            <v>207</v>
          </cell>
          <cell r="E1116">
            <v>310</v>
          </cell>
          <cell r="F1116">
            <v>43</v>
          </cell>
          <cell r="G1116">
            <v>1183</v>
          </cell>
          <cell r="H1116">
            <v>1940</v>
          </cell>
          <cell r="I1116">
            <v>1940</v>
          </cell>
        </row>
        <row r="1117">
          <cell r="B1117" t="str">
            <v>090706</v>
          </cell>
          <cell r="C1117">
            <v>983</v>
          </cell>
          <cell r="D1117">
            <v>571</v>
          </cell>
          <cell r="E1117">
            <v>159</v>
          </cell>
          <cell r="F1117">
            <v>6</v>
          </cell>
          <cell r="G1117">
            <v>327</v>
          </cell>
          <cell r="H1117">
            <v>2046</v>
          </cell>
          <cell r="I1117">
            <v>2046</v>
          </cell>
        </row>
        <row r="1118">
          <cell r="B1118" t="str">
            <v>090707</v>
          </cell>
          <cell r="C1118">
            <v>11</v>
          </cell>
          <cell r="D1118">
            <v>20</v>
          </cell>
          <cell r="E1118">
            <v>98</v>
          </cell>
          <cell r="F1118">
            <v>58</v>
          </cell>
          <cell r="G1118">
            <v>430</v>
          </cell>
          <cell r="H1118">
            <v>617</v>
          </cell>
          <cell r="I1118">
            <v>617</v>
          </cell>
        </row>
        <row r="1119">
          <cell r="B1119" t="str">
            <v>090709</v>
          </cell>
          <cell r="C1119">
            <v>3</v>
          </cell>
          <cell r="D1119">
            <v>26</v>
          </cell>
          <cell r="E1119">
            <v>168</v>
          </cell>
          <cell r="F1119">
            <v>6</v>
          </cell>
          <cell r="G1119">
            <v>526</v>
          </cell>
          <cell r="H1119">
            <v>729</v>
          </cell>
          <cell r="I1119">
            <v>729</v>
          </cell>
        </row>
        <row r="1120">
          <cell r="B1120" t="str">
            <v>090710</v>
          </cell>
          <cell r="C1120">
            <v>21</v>
          </cell>
          <cell r="D1120">
            <v>32</v>
          </cell>
          <cell r="E1120">
            <v>64</v>
          </cell>
          <cell r="F1120">
            <v>73</v>
          </cell>
          <cell r="G1120">
            <v>98</v>
          </cell>
          <cell r="H1120">
            <v>288</v>
          </cell>
          <cell r="I1120">
            <v>288</v>
          </cell>
        </row>
        <row r="1121">
          <cell r="B1121" t="str">
            <v>090711</v>
          </cell>
          <cell r="C1121">
            <v>11</v>
          </cell>
          <cell r="D1121">
            <v>24</v>
          </cell>
          <cell r="E1121">
            <v>43</v>
          </cell>
          <cell r="F1121">
            <v>7</v>
          </cell>
          <cell r="G1121">
            <v>1202</v>
          </cell>
          <cell r="H1121">
            <v>1287</v>
          </cell>
          <cell r="I1121">
            <v>1287</v>
          </cell>
        </row>
        <row r="1122">
          <cell r="B1122" t="str">
            <v>090713</v>
          </cell>
          <cell r="C1122">
            <v>67</v>
          </cell>
          <cell r="D1122">
            <v>0</v>
          </cell>
          <cell r="E1122">
            <v>3</v>
          </cell>
          <cell r="F1122">
            <v>0</v>
          </cell>
          <cell r="G1122">
            <v>14</v>
          </cell>
          <cell r="H1122">
            <v>84</v>
          </cell>
          <cell r="I1122">
            <v>84</v>
          </cell>
        </row>
        <row r="1123">
          <cell r="B1123" t="str">
            <v>090714</v>
          </cell>
          <cell r="C1123">
            <v>35</v>
          </cell>
          <cell r="D1123">
            <v>34</v>
          </cell>
          <cell r="E1123">
            <v>72</v>
          </cell>
          <cell r="F1123">
            <v>15</v>
          </cell>
          <cell r="G1123">
            <v>605</v>
          </cell>
          <cell r="H1123">
            <v>761</v>
          </cell>
          <cell r="I1123">
            <v>761</v>
          </cell>
        </row>
        <row r="1124">
          <cell r="B1124" t="str">
            <v>090715</v>
          </cell>
          <cell r="C1124">
            <v>1</v>
          </cell>
          <cell r="D1124">
            <v>13</v>
          </cell>
          <cell r="E1124">
            <v>88</v>
          </cell>
          <cell r="F1124">
            <v>23</v>
          </cell>
          <cell r="G1124">
            <v>540</v>
          </cell>
          <cell r="H1124">
            <v>665</v>
          </cell>
          <cell r="I1124">
            <v>665</v>
          </cell>
        </row>
        <row r="1125">
          <cell r="B1125" t="str">
            <v>090716</v>
          </cell>
          <cell r="C1125">
            <v>34</v>
          </cell>
          <cell r="D1125">
            <v>1</v>
          </cell>
          <cell r="E1125">
            <v>38</v>
          </cell>
          <cell r="F1125">
            <v>0</v>
          </cell>
          <cell r="G1125">
            <v>427</v>
          </cell>
          <cell r="H1125">
            <v>500</v>
          </cell>
          <cell r="I1125">
            <v>500</v>
          </cell>
        </row>
        <row r="1126">
          <cell r="B1126" t="str">
            <v>090717</v>
          </cell>
          <cell r="C1126">
            <v>41</v>
          </cell>
          <cell r="D1126">
            <v>36</v>
          </cell>
          <cell r="E1126">
            <v>24</v>
          </cell>
          <cell r="F1126">
            <v>19</v>
          </cell>
          <cell r="G1126">
            <v>796</v>
          </cell>
          <cell r="H1126">
            <v>916</v>
          </cell>
          <cell r="I1126">
            <v>916</v>
          </cell>
        </row>
        <row r="1127">
          <cell r="B1127" t="str">
            <v>090718</v>
          </cell>
          <cell r="C1127">
            <v>5</v>
          </cell>
          <cell r="D1127">
            <v>13</v>
          </cell>
          <cell r="E1127">
            <v>52</v>
          </cell>
          <cell r="F1127">
            <v>13</v>
          </cell>
          <cell r="G1127">
            <v>336</v>
          </cell>
          <cell r="H1127">
            <v>419</v>
          </cell>
          <cell r="I1127">
            <v>419</v>
          </cell>
        </row>
        <row r="1128">
          <cell r="B1128" t="str">
            <v>090719</v>
          </cell>
          <cell r="C1128">
            <v>16</v>
          </cell>
          <cell r="D1128">
            <v>22</v>
          </cell>
          <cell r="E1128">
            <v>69</v>
          </cell>
          <cell r="F1128">
            <v>37</v>
          </cell>
          <cell r="G1128">
            <v>376</v>
          </cell>
          <cell r="H1128">
            <v>520</v>
          </cell>
          <cell r="I1128">
            <v>520</v>
          </cell>
        </row>
        <row r="1129">
          <cell r="B1129" t="str">
            <v>090720</v>
          </cell>
          <cell r="C1129">
            <v>9</v>
          </cell>
          <cell r="D1129">
            <v>5</v>
          </cell>
          <cell r="E1129">
            <v>22</v>
          </cell>
          <cell r="F1129">
            <v>14</v>
          </cell>
          <cell r="G1129">
            <v>462</v>
          </cell>
          <cell r="H1129">
            <v>512</v>
          </cell>
          <cell r="I1129">
            <v>512</v>
          </cell>
        </row>
        <row r="1130">
          <cell r="B1130" t="str">
            <v>090721</v>
          </cell>
          <cell r="C1130">
            <v>4</v>
          </cell>
          <cell r="D1130">
            <v>1</v>
          </cell>
          <cell r="E1130">
            <v>3</v>
          </cell>
          <cell r="F1130">
            <v>0</v>
          </cell>
          <cell r="G1130">
            <v>170</v>
          </cell>
          <cell r="H1130">
            <v>178</v>
          </cell>
          <cell r="I1130">
            <v>178</v>
          </cell>
        </row>
        <row r="1131">
          <cell r="B1131" t="str">
            <v>090722</v>
          </cell>
          <cell r="C1131">
            <v>14</v>
          </cell>
          <cell r="D1131">
            <v>35</v>
          </cell>
          <cell r="E1131">
            <v>56</v>
          </cell>
          <cell r="F1131">
            <v>52</v>
          </cell>
          <cell r="G1131">
            <v>260</v>
          </cell>
          <cell r="H1131">
            <v>417</v>
          </cell>
          <cell r="I1131">
            <v>417</v>
          </cell>
        </row>
        <row r="1132">
          <cell r="B1132" t="str">
            <v>090723</v>
          </cell>
          <cell r="C1132">
            <v>13</v>
          </cell>
          <cell r="D1132">
            <v>42</v>
          </cell>
          <cell r="E1132">
            <v>91</v>
          </cell>
          <cell r="F1132">
            <v>2</v>
          </cell>
          <cell r="G1132">
            <v>167</v>
          </cell>
          <cell r="H1132">
            <v>315</v>
          </cell>
          <cell r="I1132">
            <v>315</v>
          </cell>
        </row>
        <row r="1133">
          <cell r="B1133" t="str">
            <v>100101</v>
          </cell>
          <cell r="C1133">
            <v>385</v>
          </cell>
          <cell r="D1133">
            <v>364</v>
          </cell>
          <cell r="E1133">
            <v>533</v>
          </cell>
          <cell r="F1133">
            <v>471</v>
          </cell>
          <cell r="G1133">
            <v>14860</v>
          </cell>
          <cell r="H1133">
            <v>16613</v>
          </cell>
          <cell r="I1133">
            <v>16613</v>
          </cell>
        </row>
        <row r="1134">
          <cell r="B1134" t="str">
            <v>100102</v>
          </cell>
          <cell r="C1134">
            <v>285</v>
          </cell>
          <cell r="D1134">
            <v>91</v>
          </cell>
          <cell r="E1134">
            <v>126</v>
          </cell>
          <cell r="F1134">
            <v>67</v>
          </cell>
          <cell r="G1134">
            <v>12394</v>
          </cell>
          <cell r="H1134">
            <v>12963</v>
          </cell>
          <cell r="I1134">
            <v>12963</v>
          </cell>
        </row>
        <row r="1135">
          <cell r="B1135" t="str">
            <v>100103</v>
          </cell>
          <cell r="C1135">
            <v>22</v>
          </cell>
          <cell r="D1135">
            <v>94</v>
          </cell>
          <cell r="E1135">
            <v>245</v>
          </cell>
          <cell r="F1135">
            <v>46</v>
          </cell>
          <cell r="G1135">
            <v>1440</v>
          </cell>
          <cell r="H1135">
            <v>1847</v>
          </cell>
          <cell r="I1135">
            <v>1847</v>
          </cell>
        </row>
        <row r="1136">
          <cell r="B1136" t="str">
            <v>100104</v>
          </cell>
          <cell r="C1136">
            <v>218</v>
          </cell>
          <cell r="D1136">
            <v>69</v>
          </cell>
          <cell r="E1136">
            <v>259</v>
          </cell>
          <cell r="F1136">
            <v>24</v>
          </cell>
          <cell r="G1136">
            <v>1240</v>
          </cell>
          <cell r="H1136">
            <v>1810</v>
          </cell>
          <cell r="I1136">
            <v>1810</v>
          </cell>
        </row>
        <row r="1137">
          <cell r="B1137" t="str">
            <v>100105</v>
          </cell>
          <cell r="C1137">
            <v>10</v>
          </cell>
          <cell r="D1137">
            <v>5</v>
          </cell>
          <cell r="E1137">
            <v>30</v>
          </cell>
          <cell r="F1137">
            <v>1</v>
          </cell>
          <cell r="G1137">
            <v>948</v>
          </cell>
          <cell r="H1137">
            <v>994</v>
          </cell>
          <cell r="I1137">
            <v>994</v>
          </cell>
        </row>
        <row r="1138">
          <cell r="B1138" t="str">
            <v>100106</v>
          </cell>
          <cell r="C1138">
            <v>19</v>
          </cell>
          <cell r="D1138">
            <v>11</v>
          </cell>
          <cell r="E1138">
            <v>17</v>
          </cell>
          <cell r="F1138">
            <v>6</v>
          </cell>
          <cell r="G1138">
            <v>470</v>
          </cell>
          <cell r="H1138">
            <v>523</v>
          </cell>
          <cell r="I1138">
            <v>523</v>
          </cell>
        </row>
        <row r="1139">
          <cell r="B1139" t="str">
            <v>100107</v>
          </cell>
          <cell r="C1139">
            <v>0</v>
          </cell>
          <cell r="D1139">
            <v>1</v>
          </cell>
          <cell r="E1139">
            <v>8</v>
          </cell>
          <cell r="F1139">
            <v>6</v>
          </cell>
          <cell r="G1139">
            <v>198</v>
          </cell>
          <cell r="H1139">
            <v>213</v>
          </cell>
          <cell r="I1139">
            <v>213</v>
          </cell>
        </row>
        <row r="1140">
          <cell r="B1140" t="str">
            <v>100108</v>
          </cell>
          <cell r="C1140">
            <v>1</v>
          </cell>
          <cell r="D1140">
            <v>10</v>
          </cell>
          <cell r="E1140">
            <v>23</v>
          </cell>
          <cell r="F1140">
            <v>2</v>
          </cell>
          <cell r="G1140">
            <v>390</v>
          </cell>
          <cell r="H1140">
            <v>426</v>
          </cell>
          <cell r="I1140">
            <v>426</v>
          </cell>
        </row>
        <row r="1141">
          <cell r="B1141" t="str">
            <v>100109</v>
          </cell>
          <cell r="C1141">
            <v>355</v>
          </cell>
          <cell r="D1141">
            <v>188</v>
          </cell>
          <cell r="E1141">
            <v>210</v>
          </cell>
          <cell r="F1141">
            <v>144</v>
          </cell>
          <cell r="G1141">
            <v>1377</v>
          </cell>
          <cell r="H1141">
            <v>2274</v>
          </cell>
          <cell r="I1141">
            <v>2274</v>
          </cell>
        </row>
        <row r="1142">
          <cell r="B1142" t="str">
            <v>100110</v>
          </cell>
          <cell r="C1142">
            <v>2</v>
          </cell>
          <cell r="D1142">
            <v>8</v>
          </cell>
          <cell r="E1142">
            <v>70</v>
          </cell>
          <cell r="F1142">
            <v>1</v>
          </cell>
          <cell r="G1142">
            <v>324</v>
          </cell>
          <cell r="H1142">
            <v>405</v>
          </cell>
          <cell r="I1142">
            <v>405</v>
          </cell>
        </row>
        <row r="1143">
          <cell r="B1143" t="str">
            <v>100111</v>
          </cell>
          <cell r="C1143">
            <v>578</v>
          </cell>
          <cell r="D1143">
            <v>381</v>
          </cell>
          <cell r="E1143">
            <v>219</v>
          </cell>
          <cell r="F1143">
            <v>33</v>
          </cell>
          <cell r="G1143">
            <v>4111</v>
          </cell>
          <cell r="H1143">
            <v>5322</v>
          </cell>
          <cell r="I1143">
            <v>5322</v>
          </cell>
        </row>
        <row r="1144">
          <cell r="B1144" t="str">
            <v>100112</v>
          </cell>
          <cell r="C1144">
            <v>0</v>
          </cell>
          <cell r="D1144">
            <v>1</v>
          </cell>
          <cell r="E1144">
            <v>4</v>
          </cell>
          <cell r="F1144">
            <v>0</v>
          </cell>
          <cell r="G1144">
            <v>1091</v>
          </cell>
          <cell r="H1144">
            <v>1096</v>
          </cell>
          <cell r="I1144">
            <v>1096</v>
          </cell>
        </row>
        <row r="1145">
          <cell r="B1145" t="str">
            <v>100113</v>
          </cell>
          <cell r="C1145">
            <v>31</v>
          </cell>
          <cell r="D1145">
            <v>14</v>
          </cell>
          <cell r="E1145">
            <v>60</v>
          </cell>
          <cell r="F1145">
            <v>20</v>
          </cell>
          <cell r="G1145">
            <v>918</v>
          </cell>
          <cell r="H1145">
            <v>1043</v>
          </cell>
          <cell r="I1145">
            <v>1043</v>
          </cell>
        </row>
        <row r="1146">
          <cell r="B1146" t="str">
            <v>100201</v>
          </cell>
          <cell r="C1146">
            <v>1130</v>
          </cell>
          <cell r="D1146">
            <v>488</v>
          </cell>
          <cell r="E1146">
            <v>256</v>
          </cell>
          <cell r="F1146">
            <v>37</v>
          </cell>
          <cell r="G1146">
            <v>524</v>
          </cell>
          <cell r="H1146">
            <v>2435</v>
          </cell>
          <cell r="I1146">
            <v>2435</v>
          </cell>
        </row>
        <row r="1147">
          <cell r="B1147" t="str">
            <v>100202</v>
          </cell>
          <cell r="C1147">
            <v>255</v>
          </cell>
          <cell r="D1147">
            <v>59</v>
          </cell>
          <cell r="E1147">
            <v>17</v>
          </cell>
          <cell r="F1147">
            <v>0</v>
          </cell>
          <cell r="G1147">
            <v>277</v>
          </cell>
          <cell r="H1147">
            <v>608</v>
          </cell>
          <cell r="I1147">
            <v>608</v>
          </cell>
        </row>
        <row r="1148">
          <cell r="B1148" t="str">
            <v>100203</v>
          </cell>
          <cell r="C1148">
            <v>1</v>
          </cell>
          <cell r="D1148">
            <v>2</v>
          </cell>
          <cell r="E1148">
            <v>64</v>
          </cell>
          <cell r="F1148">
            <v>4</v>
          </cell>
          <cell r="G1148">
            <v>202</v>
          </cell>
          <cell r="H1148">
            <v>273</v>
          </cell>
          <cell r="I1148">
            <v>273</v>
          </cell>
        </row>
        <row r="1149">
          <cell r="B1149" t="str">
            <v>100204</v>
          </cell>
          <cell r="C1149">
            <v>157</v>
          </cell>
          <cell r="D1149">
            <v>86</v>
          </cell>
          <cell r="E1149">
            <v>217</v>
          </cell>
          <cell r="F1149">
            <v>7</v>
          </cell>
          <cell r="G1149">
            <v>389</v>
          </cell>
          <cell r="H1149">
            <v>856</v>
          </cell>
          <cell r="I1149">
            <v>856</v>
          </cell>
        </row>
        <row r="1150">
          <cell r="B1150" t="str">
            <v>100205</v>
          </cell>
          <cell r="C1150">
            <v>72</v>
          </cell>
          <cell r="D1150">
            <v>94</v>
          </cell>
          <cell r="E1150">
            <v>470</v>
          </cell>
          <cell r="F1150">
            <v>6</v>
          </cell>
          <cell r="G1150">
            <v>868</v>
          </cell>
          <cell r="H1150">
            <v>1510</v>
          </cell>
          <cell r="I1150">
            <v>1510</v>
          </cell>
        </row>
        <row r="1151">
          <cell r="B1151" t="str">
            <v>100206</v>
          </cell>
          <cell r="C1151">
            <v>23</v>
          </cell>
          <cell r="D1151">
            <v>7</v>
          </cell>
          <cell r="E1151">
            <v>20</v>
          </cell>
          <cell r="F1151">
            <v>24</v>
          </cell>
          <cell r="G1151">
            <v>319</v>
          </cell>
          <cell r="H1151">
            <v>393</v>
          </cell>
          <cell r="I1151">
            <v>393</v>
          </cell>
        </row>
        <row r="1152">
          <cell r="B1152" t="str">
            <v>100207</v>
          </cell>
          <cell r="C1152">
            <v>108</v>
          </cell>
          <cell r="D1152">
            <v>34</v>
          </cell>
          <cell r="E1152">
            <v>185</v>
          </cell>
          <cell r="F1152">
            <v>10</v>
          </cell>
          <cell r="G1152">
            <v>1271</v>
          </cell>
          <cell r="H1152">
            <v>1608</v>
          </cell>
          <cell r="I1152">
            <v>1608</v>
          </cell>
        </row>
        <row r="1153">
          <cell r="B1153" t="str">
            <v>100208</v>
          </cell>
          <cell r="C1153">
            <v>57</v>
          </cell>
          <cell r="D1153">
            <v>73</v>
          </cell>
          <cell r="E1153">
            <v>149</v>
          </cell>
          <cell r="F1153">
            <v>58</v>
          </cell>
          <cell r="G1153">
            <v>544</v>
          </cell>
          <cell r="H1153">
            <v>881</v>
          </cell>
          <cell r="I1153">
            <v>881</v>
          </cell>
        </row>
        <row r="1154">
          <cell r="B1154" t="str">
            <v>100301</v>
          </cell>
          <cell r="C1154">
            <v>16</v>
          </cell>
          <cell r="D1154">
            <v>41</v>
          </cell>
          <cell r="E1154">
            <v>64</v>
          </cell>
          <cell r="F1154">
            <v>7</v>
          </cell>
          <cell r="G1154">
            <v>1180</v>
          </cell>
          <cell r="H1154">
            <v>1308</v>
          </cell>
          <cell r="I1154">
            <v>1308</v>
          </cell>
        </row>
        <row r="1155">
          <cell r="B1155" t="str">
            <v>100307</v>
          </cell>
          <cell r="C1155">
            <v>12</v>
          </cell>
          <cell r="D1155">
            <v>6</v>
          </cell>
          <cell r="E1155">
            <v>11</v>
          </cell>
          <cell r="F1155">
            <v>1</v>
          </cell>
          <cell r="G1155">
            <v>632</v>
          </cell>
          <cell r="H1155">
            <v>662</v>
          </cell>
          <cell r="I1155">
            <v>662</v>
          </cell>
        </row>
        <row r="1156">
          <cell r="B1156" t="str">
            <v>100311</v>
          </cell>
          <cell r="C1156">
            <v>17</v>
          </cell>
          <cell r="D1156">
            <v>15</v>
          </cell>
          <cell r="E1156">
            <v>14</v>
          </cell>
          <cell r="F1156">
            <v>13</v>
          </cell>
          <cell r="G1156">
            <v>722</v>
          </cell>
          <cell r="H1156">
            <v>781</v>
          </cell>
          <cell r="I1156">
            <v>781</v>
          </cell>
        </row>
        <row r="1157">
          <cell r="B1157" t="str">
            <v>100313</v>
          </cell>
          <cell r="C1157">
            <v>91</v>
          </cell>
          <cell r="D1157">
            <v>84</v>
          </cell>
          <cell r="E1157">
            <v>99</v>
          </cell>
          <cell r="F1157">
            <v>10</v>
          </cell>
          <cell r="G1157">
            <v>774</v>
          </cell>
          <cell r="H1157">
            <v>1058</v>
          </cell>
          <cell r="I1157">
            <v>1058</v>
          </cell>
        </row>
        <row r="1158">
          <cell r="B1158" t="str">
            <v>100316</v>
          </cell>
          <cell r="C1158">
            <v>38</v>
          </cell>
          <cell r="D1158">
            <v>20</v>
          </cell>
          <cell r="E1158">
            <v>21</v>
          </cell>
          <cell r="F1158">
            <v>10</v>
          </cell>
          <cell r="G1158">
            <v>106</v>
          </cell>
          <cell r="H1158">
            <v>195</v>
          </cell>
          <cell r="I1158">
            <v>195</v>
          </cell>
        </row>
        <row r="1159">
          <cell r="B1159" t="str">
            <v>100317</v>
          </cell>
          <cell r="C1159">
            <v>32</v>
          </cell>
          <cell r="D1159">
            <v>45</v>
          </cell>
          <cell r="E1159">
            <v>55</v>
          </cell>
          <cell r="F1159">
            <v>6</v>
          </cell>
          <cell r="G1159">
            <v>597</v>
          </cell>
          <cell r="H1159">
            <v>735</v>
          </cell>
          <cell r="I1159">
            <v>735</v>
          </cell>
        </row>
        <row r="1160">
          <cell r="B1160" t="str">
            <v>100321</v>
          </cell>
          <cell r="C1160">
            <v>2</v>
          </cell>
          <cell r="D1160">
            <v>8</v>
          </cell>
          <cell r="E1160">
            <v>53</v>
          </cell>
          <cell r="F1160">
            <v>6</v>
          </cell>
          <cell r="G1160">
            <v>318</v>
          </cell>
          <cell r="H1160">
            <v>387</v>
          </cell>
          <cell r="I1160">
            <v>387</v>
          </cell>
        </row>
        <row r="1161">
          <cell r="B1161" t="str">
            <v>100322</v>
          </cell>
          <cell r="C1161">
            <v>16</v>
          </cell>
          <cell r="D1161">
            <v>1</v>
          </cell>
          <cell r="E1161">
            <v>0</v>
          </cell>
          <cell r="F1161">
            <v>2</v>
          </cell>
          <cell r="G1161">
            <v>340</v>
          </cell>
          <cell r="H1161">
            <v>359</v>
          </cell>
          <cell r="I1161">
            <v>359</v>
          </cell>
        </row>
        <row r="1162">
          <cell r="B1162" t="str">
            <v>100323</v>
          </cell>
          <cell r="C1162">
            <v>48</v>
          </cell>
          <cell r="D1162">
            <v>59</v>
          </cell>
          <cell r="E1162">
            <v>36</v>
          </cell>
          <cell r="F1162">
            <v>1</v>
          </cell>
          <cell r="G1162">
            <v>307</v>
          </cell>
          <cell r="H1162">
            <v>451</v>
          </cell>
          <cell r="I1162">
            <v>451</v>
          </cell>
        </row>
        <row r="1163">
          <cell r="B1163" t="str">
            <v>100401</v>
          </cell>
          <cell r="C1163">
            <v>101</v>
          </cell>
          <cell r="D1163">
            <v>192</v>
          </cell>
          <cell r="E1163">
            <v>87</v>
          </cell>
          <cell r="F1163">
            <v>5</v>
          </cell>
          <cell r="G1163">
            <v>708</v>
          </cell>
          <cell r="H1163">
            <v>1093</v>
          </cell>
          <cell r="I1163">
            <v>1093</v>
          </cell>
        </row>
        <row r="1164">
          <cell r="B1164" t="str">
            <v>100402</v>
          </cell>
          <cell r="C1164">
            <v>8</v>
          </cell>
          <cell r="D1164">
            <v>15</v>
          </cell>
          <cell r="E1164">
            <v>142</v>
          </cell>
          <cell r="F1164">
            <v>5</v>
          </cell>
          <cell r="G1164">
            <v>142</v>
          </cell>
          <cell r="H1164">
            <v>312</v>
          </cell>
          <cell r="I1164">
            <v>312</v>
          </cell>
        </row>
        <row r="1165">
          <cell r="B1165" t="str">
            <v>100403</v>
          </cell>
          <cell r="C1165">
            <v>1</v>
          </cell>
          <cell r="D1165">
            <v>1</v>
          </cell>
          <cell r="E1165">
            <v>30</v>
          </cell>
          <cell r="F1165">
            <v>16</v>
          </cell>
          <cell r="G1165">
            <v>185</v>
          </cell>
          <cell r="H1165">
            <v>233</v>
          </cell>
          <cell r="I1165">
            <v>233</v>
          </cell>
        </row>
        <row r="1166">
          <cell r="B1166" t="str">
            <v>100404</v>
          </cell>
          <cell r="C1166">
            <v>31</v>
          </cell>
          <cell r="D1166">
            <v>41</v>
          </cell>
          <cell r="E1166">
            <v>196</v>
          </cell>
          <cell r="F1166">
            <v>11</v>
          </cell>
          <cell r="G1166">
            <v>832</v>
          </cell>
          <cell r="H1166">
            <v>1111</v>
          </cell>
          <cell r="I1166">
            <v>1111</v>
          </cell>
        </row>
        <row r="1167">
          <cell r="B1167" t="str">
            <v>100501</v>
          </cell>
          <cell r="C1167">
            <v>158</v>
          </cell>
          <cell r="D1167">
            <v>275</v>
          </cell>
          <cell r="E1167">
            <v>254</v>
          </cell>
          <cell r="F1167">
            <v>65</v>
          </cell>
          <cell r="G1167">
            <v>1420</v>
          </cell>
          <cell r="H1167">
            <v>2172</v>
          </cell>
          <cell r="I1167">
            <v>2172</v>
          </cell>
        </row>
        <row r="1168">
          <cell r="B1168" t="str">
            <v>100502</v>
          </cell>
          <cell r="C1168">
            <v>1</v>
          </cell>
          <cell r="D1168">
            <v>5</v>
          </cell>
          <cell r="E1168">
            <v>14</v>
          </cell>
          <cell r="F1168">
            <v>3</v>
          </cell>
          <cell r="G1168">
            <v>255</v>
          </cell>
          <cell r="H1168">
            <v>278</v>
          </cell>
          <cell r="I1168">
            <v>278</v>
          </cell>
        </row>
        <row r="1169">
          <cell r="B1169" t="str">
            <v>100503</v>
          </cell>
          <cell r="C1169">
            <v>5</v>
          </cell>
          <cell r="D1169">
            <v>20</v>
          </cell>
          <cell r="E1169">
            <v>89</v>
          </cell>
          <cell r="F1169">
            <v>4</v>
          </cell>
          <cell r="G1169">
            <v>777</v>
          </cell>
          <cell r="H1169">
            <v>895</v>
          </cell>
          <cell r="I1169">
            <v>895</v>
          </cell>
        </row>
        <row r="1170">
          <cell r="B1170" t="str">
            <v>100504</v>
          </cell>
          <cell r="C1170">
            <v>116</v>
          </cell>
          <cell r="D1170">
            <v>75</v>
          </cell>
          <cell r="E1170">
            <v>134</v>
          </cell>
          <cell r="F1170">
            <v>2</v>
          </cell>
          <cell r="G1170">
            <v>387</v>
          </cell>
          <cell r="H1170">
            <v>714</v>
          </cell>
          <cell r="I1170">
            <v>714</v>
          </cell>
        </row>
        <row r="1171">
          <cell r="B1171" t="str">
            <v>100505</v>
          </cell>
          <cell r="C1171">
            <v>1</v>
          </cell>
          <cell r="D1171">
            <v>1</v>
          </cell>
          <cell r="E1171">
            <v>41</v>
          </cell>
          <cell r="F1171">
            <v>0</v>
          </cell>
          <cell r="G1171">
            <v>163</v>
          </cell>
          <cell r="H1171">
            <v>206</v>
          </cell>
          <cell r="I1171">
            <v>206</v>
          </cell>
        </row>
        <row r="1172">
          <cell r="B1172" t="str">
            <v>100506</v>
          </cell>
          <cell r="C1172">
            <v>359</v>
          </cell>
          <cell r="D1172">
            <v>5</v>
          </cell>
          <cell r="E1172">
            <v>33</v>
          </cell>
          <cell r="F1172">
            <v>6</v>
          </cell>
          <cell r="G1172">
            <v>195</v>
          </cell>
          <cell r="H1172">
            <v>598</v>
          </cell>
          <cell r="I1172">
            <v>598</v>
          </cell>
        </row>
        <row r="1173">
          <cell r="B1173" t="str">
            <v>100507</v>
          </cell>
          <cell r="C1173">
            <v>2</v>
          </cell>
          <cell r="D1173">
            <v>4</v>
          </cell>
          <cell r="E1173">
            <v>49</v>
          </cell>
          <cell r="F1173">
            <v>32</v>
          </cell>
          <cell r="G1173">
            <v>2123</v>
          </cell>
          <cell r="H1173">
            <v>2210</v>
          </cell>
          <cell r="I1173">
            <v>2210</v>
          </cell>
        </row>
        <row r="1174">
          <cell r="B1174" t="str">
            <v>100508</v>
          </cell>
          <cell r="C1174">
            <v>105</v>
          </cell>
          <cell r="D1174">
            <v>24</v>
          </cell>
          <cell r="E1174">
            <v>53</v>
          </cell>
          <cell r="F1174">
            <v>1</v>
          </cell>
          <cell r="G1174">
            <v>167</v>
          </cell>
          <cell r="H1174">
            <v>350</v>
          </cell>
          <cell r="I1174">
            <v>350</v>
          </cell>
        </row>
        <row r="1175">
          <cell r="B1175" t="str">
            <v>100509</v>
          </cell>
          <cell r="C1175">
            <v>2</v>
          </cell>
          <cell r="D1175">
            <v>0</v>
          </cell>
          <cell r="E1175">
            <v>10</v>
          </cell>
          <cell r="F1175">
            <v>17</v>
          </cell>
          <cell r="G1175">
            <v>698</v>
          </cell>
          <cell r="H1175">
            <v>727</v>
          </cell>
          <cell r="I1175">
            <v>727</v>
          </cell>
        </row>
        <row r="1176">
          <cell r="B1176" t="str">
            <v>100510</v>
          </cell>
          <cell r="C1176">
            <v>228</v>
          </cell>
          <cell r="D1176">
            <v>148</v>
          </cell>
          <cell r="E1176">
            <v>144</v>
          </cell>
          <cell r="F1176">
            <v>4</v>
          </cell>
          <cell r="G1176">
            <v>72</v>
          </cell>
          <cell r="H1176">
            <v>596</v>
          </cell>
          <cell r="I1176">
            <v>596</v>
          </cell>
        </row>
        <row r="1177">
          <cell r="B1177" t="str">
            <v>100511</v>
          </cell>
          <cell r="C1177">
            <v>0</v>
          </cell>
          <cell r="D1177">
            <v>5</v>
          </cell>
          <cell r="E1177">
            <v>1</v>
          </cell>
          <cell r="F1177">
            <v>4</v>
          </cell>
          <cell r="G1177">
            <v>348</v>
          </cell>
          <cell r="H1177">
            <v>358</v>
          </cell>
          <cell r="I1177">
            <v>358</v>
          </cell>
        </row>
        <row r="1178">
          <cell r="B1178" t="str">
            <v>100601</v>
          </cell>
          <cell r="C1178">
            <v>713</v>
          </cell>
          <cell r="D1178">
            <v>541</v>
          </cell>
          <cell r="E1178">
            <v>1127</v>
          </cell>
          <cell r="F1178">
            <v>1805</v>
          </cell>
          <cell r="G1178">
            <v>3911</v>
          </cell>
          <cell r="H1178">
            <v>8097</v>
          </cell>
          <cell r="I1178">
            <v>8097</v>
          </cell>
        </row>
        <row r="1179">
          <cell r="B1179" t="str">
            <v>100602</v>
          </cell>
          <cell r="C1179">
            <v>14</v>
          </cell>
          <cell r="D1179">
            <v>0</v>
          </cell>
          <cell r="E1179">
            <v>1</v>
          </cell>
          <cell r="F1179">
            <v>2</v>
          </cell>
          <cell r="G1179">
            <v>54</v>
          </cell>
          <cell r="H1179">
            <v>71</v>
          </cell>
          <cell r="I1179">
            <v>71</v>
          </cell>
        </row>
        <row r="1180">
          <cell r="B1180" t="str">
            <v>100603</v>
          </cell>
          <cell r="C1180">
            <v>1</v>
          </cell>
          <cell r="D1180">
            <v>4</v>
          </cell>
          <cell r="E1180">
            <v>12</v>
          </cell>
          <cell r="F1180">
            <v>1</v>
          </cell>
          <cell r="G1180">
            <v>356</v>
          </cell>
          <cell r="H1180">
            <v>374</v>
          </cell>
          <cell r="I1180">
            <v>374</v>
          </cell>
        </row>
        <row r="1181">
          <cell r="B1181" t="str">
            <v>100604</v>
          </cell>
          <cell r="C1181">
            <v>11</v>
          </cell>
          <cell r="D1181">
            <v>22</v>
          </cell>
          <cell r="E1181">
            <v>17</v>
          </cell>
          <cell r="F1181">
            <v>4</v>
          </cell>
          <cell r="G1181">
            <v>3750</v>
          </cell>
          <cell r="H1181">
            <v>3804</v>
          </cell>
          <cell r="I1181">
            <v>3804</v>
          </cell>
        </row>
        <row r="1182">
          <cell r="B1182" t="str">
            <v>100605</v>
          </cell>
          <cell r="C1182">
            <v>264</v>
          </cell>
          <cell r="D1182">
            <v>148</v>
          </cell>
          <cell r="E1182">
            <v>60</v>
          </cell>
          <cell r="F1182">
            <v>13</v>
          </cell>
          <cell r="G1182">
            <v>331</v>
          </cell>
          <cell r="H1182">
            <v>816</v>
          </cell>
          <cell r="I1182">
            <v>816</v>
          </cell>
        </row>
        <row r="1183">
          <cell r="B1183" t="str">
            <v>100606</v>
          </cell>
          <cell r="C1183">
            <v>19</v>
          </cell>
          <cell r="D1183">
            <v>4</v>
          </cell>
          <cell r="E1183">
            <v>10</v>
          </cell>
          <cell r="F1183">
            <v>6</v>
          </cell>
          <cell r="G1183">
            <v>234</v>
          </cell>
          <cell r="H1183">
            <v>273</v>
          </cell>
          <cell r="I1183">
            <v>273</v>
          </cell>
        </row>
        <row r="1184">
          <cell r="B1184" t="str">
            <v>100607</v>
          </cell>
          <cell r="C1184">
            <v>7</v>
          </cell>
          <cell r="D1184">
            <v>18</v>
          </cell>
          <cell r="E1184">
            <v>19</v>
          </cell>
          <cell r="F1184">
            <v>0</v>
          </cell>
          <cell r="G1184">
            <v>197</v>
          </cell>
          <cell r="H1184">
            <v>241</v>
          </cell>
          <cell r="I1184">
            <v>241</v>
          </cell>
        </row>
        <row r="1185">
          <cell r="B1185" t="str">
            <v>100608</v>
          </cell>
          <cell r="C1185">
            <v>24</v>
          </cell>
          <cell r="D1185">
            <v>23</v>
          </cell>
          <cell r="E1185">
            <v>191</v>
          </cell>
          <cell r="F1185">
            <v>295</v>
          </cell>
          <cell r="G1185">
            <v>1667</v>
          </cell>
          <cell r="H1185">
            <v>2200</v>
          </cell>
          <cell r="I1185">
            <v>2200</v>
          </cell>
        </row>
        <row r="1186">
          <cell r="B1186" t="str">
            <v>100609</v>
          </cell>
          <cell r="C1186">
            <v>5</v>
          </cell>
          <cell r="D1186">
            <v>8</v>
          </cell>
          <cell r="E1186">
            <v>33</v>
          </cell>
          <cell r="F1186">
            <v>10</v>
          </cell>
          <cell r="G1186">
            <v>431</v>
          </cell>
          <cell r="H1186">
            <v>487</v>
          </cell>
          <cell r="I1186">
            <v>487</v>
          </cell>
        </row>
        <row r="1187">
          <cell r="B1187" t="str">
            <v>100610</v>
          </cell>
          <cell r="C1187">
            <v>1</v>
          </cell>
          <cell r="D1187">
            <v>5</v>
          </cell>
          <cell r="E1187">
            <v>20</v>
          </cell>
          <cell r="F1187">
            <v>1</v>
          </cell>
          <cell r="G1187">
            <v>42</v>
          </cell>
          <cell r="H1187">
            <v>69</v>
          </cell>
          <cell r="I1187">
            <v>69</v>
          </cell>
        </row>
        <row r="1188">
          <cell r="B1188" t="str">
            <v>100701</v>
          </cell>
          <cell r="C1188">
            <v>112</v>
          </cell>
          <cell r="D1188">
            <v>134</v>
          </cell>
          <cell r="E1188">
            <v>308</v>
          </cell>
          <cell r="F1188">
            <v>85</v>
          </cell>
          <cell r="G1188">
            <v>1751</v>
          </cell>
          <cell r="H1188">
            <v>2390</v>
          </cell>
          <cell r="I1188">
            <v>2390</v>
          </cell>
        </row>
        <row r="1189">
          <cell r="B1189" t="str">
            <v>100702</v>
          </cell>
          <cell r="C1189">
            <v>2</v>
          </cell>
          <cell r="D1189">
            <v>8</v>
          </cell>
          <cell r="E1189">
            <v>18</v>
          </cell>
          <cell r="F1189">
            <v>4</v>
          </cell>
          <cell r="G1189">
            <v>386</v>
          </cell>
          <cell r="H1189">
            <v>418</v>
          </cell>
          <cell r="I1189">
            <v>418</v>
          </cell>
        </row>
        <row r="1190">
          <cell r="B1190" t="str">
            <v>100703</v>
          </cell>
          <cell r="C1190">
            <v>0</v>
          </cell>
          <cell r="D1190">
            <v>0</v>
          </cell>
          <cell r="E1190">
            <v>9</v>
          </cell>
          <cell r="F1190">
            <v>4</v>
          </cell>
          <cell r="G1190">
            <v>432</v>
          </cell>
          <cell r="H1190">
            <v>445</v>
          </cell>
          <cell r="I1190">
            <v>445</v>
          </cell>
        </row>
        <row r="1191">
          <cell r="B1191" t="str">
            <v>100704</v>
          </cell>
          <cell r="C1191">
            <v>2</v>
          </cell>
          <cell r="D1191">
            <v>0</v>
          </cell>
          <cell r="E1191">
            <v>5</v>
          </cell>
          <cell r="F1191">
            <v>5</v>
          </cell>
          <cell r="G1191">
            <v>476</v>
          </cell>
          <cell r="H1191">
            <v>488</v>
          </cell>
          <cell r="I1191">
            <v>488</v>
          </cell>
        </row>
        <row r="1192">
          <cell r="B1192" t="str">
            <v>100705</v>
          </cell>
          <cell r="C1192">
            <v>0</v>
          </cell>
          <cell r="D1192">
            <v>0</v>
          </cell>
          <cell r="E1192">
            <v>13</v>
          </cell>
          <cell r="F1192">
            <v>0</v>
          </cell>
          <cell r="G1192">
            <v>73</v>
          </cell>
          <cell r="H1192">
            <v>86</v>
          </cell>
          <cell r="I1192">
            <v>86</v>
          </cell>
        </row>
        <row r="1193">
          <cell r="B1193" t="str">
            <v>100801</v>
          </cell>
          <cell r="C1193">
            <v>238</v>
          </cell>
          <cell r="D1193">
            <v>396</v>
          </cell>
          <cell r="E1193">
            <v>232</v>
          </cell>
          <cell r="F1193">
            <v>22</v>
          </cell>
          <cell r="G1193">
            <v>559</v>
          </cell>
          <cell r="H1193">
            <v>1447</v>
          </cell>
          <cell r="I1193">
            <v>1447</v>
          </cell>
        </row>
        <row r="1194">
          <cell r="B1194" t="str">
            <v>100802</v>
          </cell>
          <cell r="C1194">
            <v>125</v>
          </cell>
          <cell r="D1194">
            <v>207</v>
          </cell>
          <cell r="E1194">
            <v>432</v>
          </cell>
          <cell r="F1194">
            <v>23</v>
          </cell>
          <cell r="G1194">
            <v>853</v>
          </cell>
          <cell r="H1194">
            <v>1640</v>
          </cell>
          <cell r="I1194">
            <v>1640</v>
          </cell>
        </row>
        <row r="1195">
          <cell r="B1195" t="str">
            <v>100803</v>
          </cell>
          <cell r="C1195">
            <v>433</v>
          </cell>
          <cell r="D1195">
            <v>320</v>
          </cell>
          <cell r="E1195">
            <v>202</v>
          </cell>
          <cell r="F1195">
            <v>24</v>
          </cell>
          <cell r="G1195">
            <v>849</v>
          </cell>
          <cell r="H1195">
            <v>1828</v>
          </cell>
          <cell r="I1195">
            <v>1828</v>
          </cell>
        </row>
        <row r="1196">
          <cell r="B1196" t="str">
            <v>100804</v>
          </cell>
          <cell r="C1196">
            <v>132</v>
          </cell>
          <cell r="D1196">
            <v>68</v>
          </cell>
          <cell r="E1196">
            <v>84</v>
          </cell>
          <cell r="F1196">
            <v>13</v>
          </cell>
          <cell r="G1196">
            <v>634</v>
          </cell>
          <cell r="H1196">
            <v>931</v>
          </cell>
          <cell r="I1196">
            <v>931</v>
          </cell>
        </row>
        <row r="1197">
          <cell r="B1197" t="str">
            <v>100901</v>
          </cell>
          <cell r="C1197">
            <v>98</v>
          </cell>
          <cell r="D1197">
            <v>14</v>
          </cell>
          <cell r="E1197">
            <v>3</v>
          </cell>
          <cell r="F1197">
            <v>0</v>
          </cell>
          <cell r="G1197">
            <v>220</v>
          </cell>
          <cell r="H1197">
            <v>335</v>
          </cell>
          <cell r="I1197">
            <v>335</v>
          </cell>
        </row>
        <row r="1198">
          <cell r="B1198" t="str">
            <v>100902</v>
          </cell>
          <cell r="C1198">
            <v>3</v>
          </cell>
          <cell r="D1198">
            <v>5</v>
          </cell>
          <cell r="E1198">
            <v>10</v>
          </cell>
          <cell r="F1198">
            <v>20</v>
          </cell>
          <cell r="G1198">
            <v>513</v>
          </cell>
          <cell r="H1198">
            <v>551</v>
          </cell>
          <cell r="I1198">
            <v>551</v>
          </cell>
        </row>
        <row r="1199">
          <cell r="B1199" t="str">
            <v>100903</v>
          </cell>
          <cell r="C1199">
            <v>269</v>
          </cell>
          <cell r="D1199">
            <v>71</v>
          </cell>
          <cell r="E1199">
            <v>9</v>
          </cell>
          <cell r="F1199">
            <v>1</v>
          </cell>
          <cell r="G1199">
            <v>31</v>
          </cell>
          <cell r="H1199">
            <v>381</v>
          </cell>
          <cell r="I1199">
            <v>381</v>
          </cell>
        </row>
        <row r="1200">
          <cell r="B1200" t="str">
            <v>100904</v>
          </cell>
          <cell r="C1200">
            <v>250</v>
          </cell>
          <cell r="D1200">
            <v>11</v>
          </cell>
          <cell r="E1200">
            <v>1</v>
          </cell>
          <cell r="F1200">
            <v>3</v>
          </cell>
          <cell r="G1200">
            <v>19</v>
          </cell>
          <cell r="H1200">
            <v>284</v>
          </cell>
          <cell r="I1200">
            <v>284</v>
          </cell>
        </row>
        <row r="1201">
          <cell r="B1201" t="str">
            <v>100905</v>
          </cell>
          <cell r="C1201">
            <v>96</v>
          </cell>
          <cell r="D1201">
            <v>177</v>
          </cell>
          <cell r="E1201">
            <v>3</v>
          </cell>
          <cell r="F1201">
            <v>0</v>
          </cell>
          <cell r="G1201">
            <v>23</v>
          </cell>
          <cell r="H1201">
            <v>299</v>
          </cell>
          <cell r="I1201">
            <v>299</v>
          </cell>
        </row>
        <row r="1202">
          <cell r="B1202" t="str">
            <v>101001</v>
          </cell>
          <cell r="C1202">
            <v>87</v>
          </cell>
          <cell r="D1202">
            <v>56</v>
          </cell>
          <cell r="E1202">
            <v>41</v>
          </cell>
          <cell r="F1202">
            <v>5</v>
          </cell>
          <cell r="G1202">
            <v>584</v>
          </cell>
          <cell r="H1202">
            <v>773</v>
          </cell>
          <cell r="I1202">
            <v>773</v>
          </cell>
        </row>
        <row r="1203">
          <cell r="B1203" t="str">
            <v>101002</v>
          </cell>
          <cell r="C1203">
            <v>9</v>
          </cell>
          <cell r="D1203">
            <v>0</v>
          </cell>
          <cell r="E1203">
            <v>13</v>
          </cell>
          <cell r="F1203">
            <v>13</v>
          </cell>
          <cell r="G1203">
            <v>282</v>
          </cell>
          <cell r="H1203">
            <v>317</v>
          </cell>
          <cell r="I1203">
            <v>317</v>
          </cell>
        </row>
        <row r="1204">
          <cell r="B1204" t="str">
            <v>101003</v>
          </cell>
          <cell r="C1204">
            <v>25</v>
          </cell>
          <cell r="D1204">
            <v>16</v>
          </cell>
          <cell r="E1204">
            <v>11</v>
          </cell>
          <cell r="F1204">
            <v>0</v>
          </cell>
          <cell r="G1204">
            <v>128</v>
          </cell>
          <cell r="H1204">
            <v>180</v>
          </cell>
          <cell r="I1204">
            <v>180</v>
          </cell>
        </row>
        <row r="1205">
          <cell r="B1205" t="str">
            <v>101004</v>
          </cell>
          <cell r="C1205">
            <v>7</v>
          </cell>
          <cell r="D1205">
            <v>15</v>
          </cell>
          <cell r="E1205">
            <v>0</v>
          </cell>
          <cell r="F1205">
            <v>0</v>
          </cell>
          <cell r="G1205">
            <v>2</v>
          </cell>
          <cell r="H1205">
            <v>24</v>
          </cell>
          <cell r="I1205">
            <v>24</v>
          </cell>
        </row>
        <row r="1206">
          <cell r="B1206" t="str">
            <v>101005</v>
          </cell>
          <cell r="C1206">
            <v>197</v>
          </cell>
          <cell r="D1206">
            <v>28</v>
          </cell>
          <cell r="E1206">
            <v>15</v>
          </cell>
          <cell r="F1206">
            <v>2</v>
          </cell>
          <cell r="G1206">
            <v>173</v>
          </cell>
          <cell r="H1206">
            <v>415</v>
          </cell>
          <cell r="I1206">
            <v>415</v>
          </cell>
        </row>
        <row r="1207">
          <cell r="B1207" t="str">
            <v>101006</v>
          </cell>
          <cell r="C1207">
            <v>8</v>
          </cell>
          <cell r="D1207">
            <v>10</v>
          </cell>
          <cell r="E1207">
            <v>2</v>
          </cell>
          <cell r="F1207">
            <v>3</v>
          </cell>
          <cell r="G1207">
            <v>235</v>
          </cell>
          <cell r="H1207">
            <v>258</v>
          </cell>
          <cell r="I1207">
            <v>258</v>
          </cell>
        </row>
        <row r="1208">
          <cell r="B1208" t="str">
            <v>101007</v>
          </cell>
          <cell r="C1208">
            <v>303</v>
          </cell>
          <cell r="D1208">
            <v>123</v>
          </cell>
          <cell r="E1208">
            <v>12</v>
          </cell>
          <cell r="F1208">
            <v>8</v>
          </cell>
          <cell r="G1208">
            <v>126</v>
          </cell>
          <cell r="H1208">
            <v>572</v>
          </cell>
          <cell r="I1208">
            <v>572</v>
          </cell>
        </row>
        <row r="1209">
          <cell r="B1209" t="str">
            <v>101101</v>
          </cell>
          <cell r="C1209">
            <v>255</v>
          </cell>
          <cell r="D1209">
            <v>108</v>
          </cell>
          <cell r="E1209">
            <v>70</v>
          </cell>
          <cell r="F1209">
            <v>3</v>
          </cell>
          <cell r="G1209">
            <v>484</v>
          </cell>
          <cell r="H1209">
            <v>920</v>
          </cell>
          <cell r="I1209">
            <v>920</v>
          </cell>
        </row>
        <row r="1210">
          <cell r="B1210" t="str">
            <v>101102</v>
          </cell>
          <cell r="C1210">
            <v>16</v>
          </cell>
          <cell r="D1210">
            <v>53</v>
          </cell>
          <cell r="E1210">
            <v>95</v>
          </cell>
          <cell r="F1210">
            <v>0</v>
          </cell>
          <cell r="G1210">
            <v>48</v>
          </cell>
          <cell r="H1210">
            <v>212</v>
          </cell>
          <cell r="I1210">
            <v>212</v>
          </cell>
        </row>
        <row r="1211">
          <cell r="B1211" t="str">
            <v>101103</v>
          </cell>
          <cell r="C1211">
            <v>0</v>
          </cell>
          <cell r="D1211">
            <v>7</v>
          </cell>
          <cell r="E1211">
            <v>2</v>
          </cell>
          <cell r="F1211">
            <v>0</v>
          </cell>
          <cell r="G1211">
            <v>7</v>
          </cell>
          <cell r="H1211">
            <v>16</v>
          </cell>
          <cell r="I1211">
            <v>16</v>
          </cell>
        </row>
        <row r="1212">
          <cell r="B1212" t="str">
            <v>101104</v>
          </cell>
          <cell r="C1212">
            <v>8</v>
          </cell>
          <cell r="D1212">
            <v>12</v>
          </cell>
          <cell r="E1212">
            <v>54</v>
          </cell>
          <cell r="F1212">
            <v>1</v>
          </cell>
          <cell r="G1212">
            <v>597</v>
          </cell>
          <cell r="H1212">
            <v>672</v>
          </cell>
          <cell r="I1212">
            <v>672</v>
          </cell>
        </row>
        <row r="1213">
          <cell r="B1213" t="str">
            <v>101105</v>
          </cell>
          <cell r="C1213">
            <v>48</v>
          </cell>
          <cell r="D1213">
            <v>2</v>
          </cell>
          <cell r="E1213">
            <v>28</v>
          </cell>
          <cell r="F1213">
            <v>0</v>
          </cell>
          <cell r="G1213">
            <v>114</v>
          </cell>
          <cell r="H1213">
            <v>192</v>
          </cell>
          <cell r="I1213">
            <v>192</v>
          </cell>
        </row>
        <row r="1214">
          <cell r="B1214" t="str">
            <v>101106</v>
          </cell>
          <cell r="C1214">
            <v>12</v>
          </cell>
          <cell r="D1214">
            <v>23</v>
          </cell>
          <cell r="E1214">
            <v>189</v>
          </cell>
          <cell r="F1214">
            <v>9</v>
          </cell>
          <cell r="G1214">
            <v>423</v>
          </cell>
          <cell r="H1214">
            <v>656</v>
          </cell>
          <cell r="I1214">
            <v>656</v>
          </cell>
        </row>
        <row r="1215">
          <cell r="B1215" t="str">
            <v>101107</v>
          </cell>
          <cell r="C1215">
            <v>2</v>
          </cell>
          <cell r="D1215">
            <v>5</v>
          </cell>
          <cell r="E1215">
            <v>170</v>
          </cell>
          <cell r="F1215">
            <v>2</v>
          </cell>
          <cell r="G1215">
            <v>54</v>
          </cell>
          <cell r="H1215">
            <v>233</v>
          </cell>
          <cell r="I1215">
            <v>233</v>
          </cell>
        </row>
        <row r="1216">
          <cell r="B1216" t="str">
            <v>101108</v>
          </cell>
          <cell r="C1216">
            <v>57</v>
          </cell>
          <cell r="D1216">
            <v>20</v>
          </cell>
          <cell r="E1216">
            <v>109</v>
          </cell>
          <cell r="F1216">
            <v>1</v>
          </cell>
          <cell r="G1216">
            <v>34</v>
          </cell>
          <cell r="H1216">
            <v>221</v>
          </cell>
          <cell r="I1216">
            <v>221</v>
          </cell>
        </row>
        <row r="1217">
          <cell r="B1217" t="str">
            <v>110101</v>
          </cell>
          <cell r="C1217">
            <v>3497</v>
          </cell>
          <cell r="D1217">
            <v>4085</v>
          </cell>
          <cell r="E1217">
            <v>3751</v>
          </cell>
          <cell r="F1217">
            <v>932</v>
          </cell>
          <cell r="G1217">
            <v>17895</v>
          </cell>
          <cell r="H1217">
            <v>30160</v>
          </cell>
          <cell r="I1217">
            <v>30160</v>
          </cell>
        </row>
        <row r="1218">
          <cell r="B1218" t="str">
            <v>110102</v>
          </cell>
          <cell r="C1218">
            <v>6679</v>
          </cell>
          <cell r="D1218">
            <v>511</v>
          </cell>
          <cell r="E1218">
            <v>331</v>
          </cell>
          <cell r="F1218">
            <v>51</v>
          </cell>
          <cell r="G1218">
            <v>394</v>
          </cell>
          <cell r="H1218">
            <v>7966</v>
          </cell>
          <cell r="I1218">
            <v>7966</v>
          </cell>
        </row>
        <row r="1219">
          <cell r="B1219" t="str">
            <v>110103</v>
          </cell>
          <cell r="C1219">
            <v>1294</v>
          </cell>
          <cell r="D1219">
            <v>28</v>
          </cell>
          <cell r="E1219">
            <v>4</v>
          </cell>
          <cell r="F1219">
            <v>2</v>
          </cell>
          <cell r="G1219">
            <v>230</v>
          </cell>
          <cell r="H1219">
            <v>1558</v>
          </cell>
          <cell r="I1219">
            <v>1558</v>
          </cell>
        </row>
        <row r="1220">
          <cell r="B1220" t="str">
            <v>110104</v>
          </cell>
          <cell r="C1220">
            <v>18</v>
          </cell>
          <cell r="D1220">
            <v>5</v>
          </cell>
          <cell r="E1220">
            <v>1</v>
          </cell>
          <cell r="F1220">
            <v>0</v>
          </cell>
          <cell r="G1220">
            <v>0</v>
          </cell>
          <cell r="H1220">
            <v>24</v>
          </cell>
          <cell r="I1220">
            <v>24</v>
          </cell>
        </row>
        <row r="1221">
          <cell r="B1221" t="str">
            <v>110105</v>
          </cell>
          <cell r="C1221">
            <v>58</v>
          </cell>
          <cell r="D1221">
            <v>0</v>
          </cell>
          <cell r="E1221">
            <v>0</v>
          </cell>
          <cell r="F1221">
            <v>0</v>
          </cell>
          <cell r="G1221">
            <v>12</v>
          </cell>
          <cell r="H1221">
            <v>70</v>
          </cell>
          <cell r="I1221">
            <v>70</v>
          </cell>
        </row>
        <row r="1222">
          <cell r="B1222" t="str">
            <v>110106</v>
          </cell>
          <cell r="C1222">
            <v>6488</v>
          </cell>
          <cell r="D1222">
            <v>1923</v>
          </cell>
          <cell r="E1222">
            <v>566</v>
          </cell>
          <cell r="F1222">
            <v>58</v>
          </cell>
          <cell r="G1222">
            <v>1439</v>
          </cell>
          <cell r="H1222">
            <v>10474</v>
          </cell>
          <cell r="I1222">
            <v>10474</v>
          </cell>
        </row>
        <row r="1223">
          <cell r="B1223" t="str">
            <v>110107</v>
          </cell>
          <cell r="C1223">
            <v>346</v>
          </cell>
          <cell r="D1223">
            <v>86</v>
          </cell>
          <cell r="E1223">
            <v>5</v>
          </cell>
          <cell r="F1223">
            <v>0</v>
          </cell>
          <cell r="G1223">
            <v>12</v>
          </cell>
          <cell r="H1223">
            <v>449</v>
          </cell>
          <cell r="I1223">
            <v>449</v>
          </cell>
        </row>
        <row r="1224">
          <cell r="B1224" t="str">
            <v>110108</v>
          </cell>
          <cell r="C1224">
            <v>2660</v>
          </cell>
          <cell r="D1224">
            <v>57</v>
          </cell>
          <cell r="E1224">
            <v>9</v>
          </cell>
          <cell r="F1224">
            <v>1</v>
          </cell>
          <cell r="G1224">
            <v>63</v>
          </cell>
          <cell r="H1224">
            <v>2790</v>
          </cell>
          <cell r="I1224">
            <v>2790</v>
          </cell>
        </row>
        <row r="1225">
          <cell r="B1225" t="str">
            <v>110109</v>
          </cell>
          <cell r="C1225">
            <v>124</v>
          </cell>
          <cell r="D1225">
            <v>7</v>
          </cell>
          <cell r="E1225">
            <v>3</v>
          </cell>
          <cell r="F1225">
            <v>0</v>
          </cell>
          <cell r="G1225">
            <v>9</v>
          </cell>
          <cell r="H1225">
            <v>143</v>
          </cell>
          <cell r="I1225">
            <v>143</v>
          </cell>
        </row>
        <row r="1226">
          <cell r="B1226" t="str">
            <v>110110</v>
          </cell>
          <cell r="C1226">
            <v>2948</v>
          </cell>
          <cell r="D1226">
            <v>95</v>
          </cell>
          <cell r="E1226">
            <v>15</v>
          </cell>
          <cell r="F1226">
            <v>1</v>
          </cell>
          <cell r="G1226">
            <v>19</v>
          </cell>
          <cell r="H1226">
            <v>3078</v>
          </cell>
          <cell r="I1226">
            <v>3078</v>
          </cell>
        </row>
        <row r="1227">
          <cell r="B1227" t="str">
            <v>110111</v>
          </cell>
          <cell r="C1227">
            <v>679</v>
          </cell>
          <cell r="D1227">
            <v>1013</v>
          </cell>
          <cell r="E1227">
            <v>1046</v>
          </cell>
          <cell r="F1227">
            <v>6</v>
          </cell>
          <cell r="G1227">
            <v>70</v>
          </cell>
          <cell r="H1227">
            <v>2814</v>
          </cell>
          <cell r="I1227">
            <v>2814</v>
          </cell>
        </row>
        <row r="1228">
          <cell r="B1228" t="str">
            <v>110112</v>
          </cell>
          <cell r="C1228">
            <v>3318</v>
          </cell>
          <cell r="D1228">
            <v>1362</v>
          </cell>
          <cell r="E1228">
            <v>141</v>
          </cell>
          <cell r="F1228">
            <v>18</v>
          </cell>
          <cell r="G1228">
            <v>559</v>
          </cell>
          <cell r="H1228">
            <v>5398</v>
          </cell>
          <cell r="I1228">
            <v>5398</v>
          </cell>
        </row>
        <row r="1229">
          <cell r="B1229" t="str">
            <v>110113</v>
          </cell>
          <cell r="C1229">
            <v>52</v>
          </cell>
          <cell r="D1229">
            <v>5</v>
          </cell>
          <cell r="E1229">
            <v>1</v>
          </cell>
          <cell r="F1229">
            <v>0</v>
          </cell>
          <cell r="G1229">
            <v>4</v>
          </cell>
          <cell r="H1229">
            <v>62</v>
          </cell>
          <cell r="I1229">
            <v>62</v>
          </cell>
        </row>
        <row r="1230">
          <cell r="B1230" t="str">
            <v>110114</v>
          </cell>
          <cell r="C1230">
            <v>52</v>
          </cell>
          <cell r="D1230">
            <v>5</v>
          </cell>
          <cell r="E1230">
            <v>1</v>
          </cell>
          <cell r="F1230">
            <v>0</v>
          </cell>
          <cell r="G1230">
            <v>45</v>
          </cell>
          <cell r="H1230">
            <v>103</v>
          </cell>
          <cell r="I1230">
            <v>103</v>
          </cell>
        </row>
        <row r="1231">
          <cell r="B1231" t="str">
            <v>110201</v>
          </cell>
          <cell r="C1231">
            <v>602</v>
          </cell>
          <cell r="D1231">
            <v>1458</v>
          </cell>
          <cell r="E1231">
            <v>1399</v>
          </cell>
          <cell r="F1231">
            <v>452</v>
          </cell>
          <cell r="G1231">
            <v>8075</v>
          </cell>
          <cell r="H1231">
            <v>11986</v>
          </cell>
          <cell r="I1231">
            <v>11986</v>
          </cell>
        </row>
        <row r="1232">
          <cell r="B1232" t="str">
            <v>110202</v>
          </cell>
          <cell r="C1232">
            <v>138</v>
          </cell>
          <cell r="D1232">
            <v>290</v>
          </cell>
          <cell r="E1232">
            <v>120</v>
          </cell>
          <cell r="F1232">
            <v>15</v>
          </cell>
          <cell r="G1232">
            <v>917</v>
          </cell>
          <cell r="H1232">
            <v>1480</v>
          </cell>
          <cell r="I1232">
            <v>1480</v>
          </cell>
        </row>
        <row r="1233">
          <cell r="B1233" t="str">
            <v>110203</v>
          </cell>
          <cell r="C1233">
            <v>23</v>
          </cell>
          <cell r="D1233">
            <v>8</v>
          </cell>
          <cell r="E1233">
            <v>35</v>
          </cell>
          <cell r="F1233">
            <v>1</v>
          </cell>
          <cell r="G1233">
            <v>63</v>
          </cell>
          <cell r="H1233">
            <v>130</v>
          </cell>
          <cell r="I1233">
            <v>130</v>
          </cell>
        </row>
        <row r="1234">
          <cell r="B1234" t="str">
            <v>110204</v>
          </cell>
          <cell r="C1234">
            <v>316</v>
          </cell>
          <cell r="D1234">
            <v>752</v>
          </cell>
          <cell r="E1234">
            <v>1053</v>
          </cell>
          <cell r="F1234">
            <v>23</v>
          </cell>
          <cell r="G1234">
            <v>393</v>
          </cell>
          <cell r="H1234">
            <v>2537</v>
          </cell>
          <cell r="I1234">
            <v>2537</v>
          </cell>
        </row>
        <row r="1235">
          <cell r="B1235" t="str">
            <v>110205</v>
          </cell>
          <cell r="C1235">
            <v>559</v>
          </cell>
          <cell r="D1235">
            <v>38</v>
          </cell>
          <cell r="E1235">
            <v>106</v>
          </cell>
          <cell r="F1235">
            <v>1</v>
          </cell>
          <cell r="G1235">
            <v>233</v>
          </cell>
          <cell r="H1235">
            <v>937</v>
          </cell>
          <cell r="I1235">
            <v>937</v>
          </cell>
        </row>
        <row r="1236">
          <cell r="B1236" t="str">
            <v>110206</v>
          </cell>
          <cell r="C1236">
            <v>311</v>
          </cell>
          <cell r="D1236">
            <v>329</v>
          </cell>
          <cell r="E1236">
            <v>230</v>
          </cell>
          <cell r="F1236">
            <v>45</v>
          </cell>
          <cell r="G1236">
            <v>627</v>
          </cell>
          <cell r="H1236">
            <v>1542</v>
          </cell>
          <cell r="I1236">
            <v>1542</v>
          </cell>
        </row>
        <row r="1237">
          <cell r="B1237" t="str">
            <v>110207</v>
          </cell>
          <cell r="C1237">
            <v>1884</v>
          </cell>
          <cell r="D1237">
            <v>1721</v>
          </cell>
          <cell r="E1237">
            <v>695</v>
          </cell>
          <cell r="F1237">
            <v>65</v>
          </cell>
          <cell r="G1237">
            <v>1399</v>
          </cell>
          <cell r="H1237">
            <v>5764</v>
          </cell>
          <cell r="I1237">
            <v>5764</v>
          </cell>
        </row>
        <row r="1238">
          <cell r="B1238" t="str">
            <v>110208</v>
          </cell>
          <cell r="C1238">
            <v>2</v>
          </cell>
          <cell r="D1238">
            <v>4</v>
          </cell>
          <cell r="E1238">
            <v>21</v>
          </cell>
          <cell r="F1238">
            <v>5</v>
          </cell>
          <cell r="G1238">
            <v>50</v>
          </cell>
          <cell r="H1238">
            <v>82</v>
          </cell>
          <cell r="I1238">
            <v>82</v>
          </cell>
        </row>
        <row r="1239">
          <cell r="B1239" t="str">
            <v>110209</v>
          </cell>
          <cell r="C1239">
            <v>0</v>
          </cell>
          <cell r="D1239">
            <v>11</v>
          </cell>
          <cell r="E1239">
            <v>3</v>
          </cell>
          <cell r="F1239">
            <v>0</v>
          </cell>
          <cell r="G1239">
            <v>31</v>
          </cell>
          <cell r="H1239">
            <v>45</v>
          </cell>
          <cell r="I1239">
            <v>45</v>
          </cell>
        </row>
        <row r="1240">
          <cell r="B1240" t="str">
            <v>110210</v>
          </cell>
          <cell r="C1240">
            <v>269</v>
          </cell>
          <cell r="D1240">
            <v>420</v>
          </cell>
          <cell r="E1240">
            <v>482</v>
          </cell>
          <cell r="F1240">
            <v>93</v>
          </cell>
          <cell r="G1240">
            <v>602</v>
          </cell>
          <cell r="H1240">
            <v>1866</v>
          </cell>
          <cell r="I1240">
            <v>1866</v>
          </cell>
        </row>
        <row r="1241">
          <cell r="B1241" t="str">
            <v>110211</v>
          </cell>
          <cell r="C1241">
            <v>16</v>
          </cell>
          <cell r="D1241">
            <v>272</v>
          </cell>
          <cell r="E1241">
            <v>811</v>
          </cell>
          <cell r="F1241">
            <v>2</v>
          </cell>
          <cell r="G1241">
            <v>35</v>
          </cell>
          <cell r="H1241">
            <v>1136</v>
          </cell>
          <cell r="I1241">
            <v>1136</v>
          </cell>
        </row>
        <row r="1242">
          <cell r="B1242" t="str">
            <v>110301</v>
          </cell>
          <cell r="C1242">
            <v>3669</v>
          </cell>
          <cell r="D1242">
            <v>129</v>
          </cell>
          <cell r="E1242">
            <v>34</v>
          </cell>
          <cell r="F1242">
            <v>10</v>
          </cell>
          <cell r="G1242">
            <v>329</v>
          </cell>
          <cell r="H1242">
            <v>4171</v>
          </cell>
          <cell r="I1242">
            <v>4171</v>
          </cell>
        </row>
        <row r="1243">
          <cell r="B1243" t="str">
            <v>110302</v>
          </cell>
          <cell r="C1243">
            <v>12</v>
          </cell>
          <cell r="D1243">
            <v>14</v>
          </cell>
          <cell r="E1243">
            <v>14</v>
          </cell>
          <cell r="F1243">
            <v>5</v>
          </cell>
          <cell r="G1243">
            <v>134</v>
          </cell>
          <cell r="H1243">
            <v>179</v>
          </cell>
          <cell r="I1243">
            <v>179</v>
          </cell>
        </row>
        <row r="1244">
          <cell r="B1244" t="str">
            <v>110303</v>
          </cell>
          <cell r="C1244">
            <v>172</v>
          </cell>
          <cell r="D1244">
            <v>203</v>
          </cell>
          <cell r="E1244">
            <v>74</v>
          </cell>
          <cell r="F1244">
            <v>48</v>
          </cell>
          <cell r="G1244">
            <v>256</v>
          </cell>
          <cell r="H1244">
            <v>753</v>
          </cell>
          <cell r="I1244">
            <v>753</v>
          </cell>
        </row>
        <row r="1245">
          <cell r="B1245" t="str">
            <v>110304</v>
          </cell>
          <cell r="C1245">
            <v>1587</v>
          </cell>
          <cell r="D1245">
            <v>979</v>
          </cell>
          <cell r="E1245">
            <v>204</v>
          </cell>
          <cell r="F1245">
            <v>94</v>
          </cell>
          <cell r="G1245">
            <v>338</v>
          </cell>
          <cell r="H1245">
            <v>3202</v>
          </cell>
          <cell r="I1245">
            <v>3202</v>
          </cell>
        </row>
        <row r="1246">
          <cell r="B1246" t="str">
            <v>110305</v>
          </cell>
          <cell r="C1246">
            <v>2537</v>
          </cell>
          <cell r="D1246">
            <v>119</v>
          </cell>
          <cell r="E1246">
            <v>51</v>
          </cell>
          <cell r="F1246">
            <v>2</v>
          </cell>
          <cell r="G1246">
            <v>194</v>
          </cell>
          <cell r="H1246">
            <v>2903</v>
          </cell>
          <cell r="I1246">
            <v>2903</v>
          </cell>
        </row>
        <row r="1247">
          <cell r="B1247" t="str">
            <v>110401</v>
          </cell>
          <cell r="C1247">
            <v>195</v>
          </cell>
          <cell r="D1247">
            <v>115</v>
          </cell>
          <cell r="E1247">
            <v>515</v>
          </cell>
          <cell r="F1247">
            <v>344</v>
          </cell>
          <cell r="G1247">
            <v>253</v>
          </cell>
          <cell r="H1247">
            <v>1422</v>
          </cell>
          <cell r="I1247">
            <v>1422</v>
          </cell>
        </row>
        <row r="1248">
          <cell r="B1248" t="str">
            <v>110402</v>
          </cell>
          <cell r="C1248">
            <v>9</v>
          </cell>
          <cell r="D1248">
            <v>1</v>
          </cell>
          <cell r="E1248">
            <v>0</v>
          </cell>
          <cell r="F1248">
            <v>0</v>
          </cell>
          <cell r="G1248">
            <v>39</v>
          </cell>
          <cell r="H1248">
            <v>49</v>
          </cell>
          <cell r="I1248">
            <v>49</v>
          </cell>
        </row>
        <row r="1249">
          <cell r="B1249" t="str">
            <v>110403</v>
          </cell>
          <cell r="C1249">
            <v>79</v>
          </cell>
          <cell r="D1249">
            <v>39</v>
          </cell>
          <cell r="E1249">
            <v>67</v>
          </cell>
          <cell r="F1249">
            <v>134</v>
          </cell>
          <cell r="G1249">
            <v>222</v>
          </cell>
          <cell r="H1249">
            <v>541</v>
          </cell>
          <cell r="I1249">
            <v>541</v>
          </cell>
        </row>
        <row r="1250">
          <cell r="B1250" t="str">
            <v>110404</v>
          </cell>
          <cell r="C1250">
            <v>0</v>
          </cell>
          <cell r="D1250">
            <v>0</v>
          </cell>
          <cell r="E1250">
            <v>0</v>
          </cell>
          <cell r="F1250">
            <v>0</v>
          </cell>
          <cell r="G1250">
            <v>3</v>
          </cell>
          <cell r="H1250">
            <v>3</v>
          </cell>
          <cell r="I1250">
            <v>3</v>
          </cell>
        </row>
        <row r="1251">
          <cell r="B1251" t="str">
            <v>110405</v>
          </cell>
          <cell r="C1251">
            <v>6</v>
          </cell>
          <cell r="D1251">
            <v>5</v>
          </cell>
          <cell r="E1251">
            <v>58</v>
          </cell>
          <cell r="F1251">
            <v>3</v>
          </cell>
          <cell r="G1251">
            <v>10</v>
          </cell>
          <cell r="H1251">
            <v>82</v>
          </cell>
          <cell r="I1251">
            <v>82</v>
          </cell>
        </row>
        <row r="1252">
          <cell r="B1252" t="str">
            <v>110501</v>
          </cell>
          <cell r="C1252">
            <v>5583</v>
          </cell>
          <cell r="D1252">
            <v>5274</v>
          </cell>
          <cell r="E1252">
            <v>1389</v>
          </cell>
          <cell r="F1252">
            <v>211</v>
          </cell>
          <cell r="G1252">
            <v>1761</v>
          </cell>
          <cell r="H1252">
            <v>14218</v>
          </cell>
          <cell r="I1252">
            <v>14218</v>
          </cell>
        </row>
        <row r="1253">
          <cell r="B1253" t="str">
            <v>110502</v>
          </cell>
          <cell r="C1253">
            <v>78</v>
          </cell>
          <cell r="D1253">
            <v>3</v>
          </cell>
          <cell r="E1253">
            <v>7</v>
          </cell>
          <cell r="F1253">
            <v>0</v>
          </cell>
          <cell r="G1253">
            <v>138</v>
          </cell>
          <cell r="H1253">
            <v>226</v>
          </cell>
          <cell r="I1253">
            <v>226</v>
          </cell>
        </row>
        <row r="1254">
          <cell r="B1254" t="str">
            <v>110503</v>
          </cell>
          <cell r="C1254">
            <v>667</v>
          </cell>
          <cell r="D1254">
            <v>66</v>
          </cell>
          <cell r="E1254">
            <v>185</v>
          </cell>
          <cell r="F1254">
            <v>7</v>
          </cell>
          <cell r="G1254">
            <v>83</v>
          </cell>
          <cell r="H1254">
            <v>1008</v>
          </cell>
          <cell r="I1254">
            <v>1008</v>
          </cell>
        </row>
        <row r="1255">
          <cell r="B1255" t="str">
            <v>110504</v>
          </cell>
          <cell r="C1255">
            <v>1247</v>
          </cell>
          <cell r="D1255">
            <v>99</v>
          </cell>
          <cell r="E1255">
            <v>54</v>
          </cell>
          <cell r="F1255">
            <v>9</v>
          </cell>
          <cell r="G1255">
            <v>468</v>
          </cell>
          <cell r="H1255">
            <v>1877</v>
          </cell>
          <cell r="I1255">
            <v>1877</v>
          </cell>
        </row>
        <row r="1256">
          <cell r="B1256" t="str">
            <v>110505</v>
          </cell>
          <cell r="C1256">
            <v>955</v>
          </cell>
          <cell r="D1256">
            <v>15</v>
          </cell>
          <cell r="E1256">
            <v>2</v>
          </cell>
          <cell r="F1256">
            <v>2</v>
          </cell>
          <cell r="G1256">
            <v>25</v>
          </cell>
          <cell r="H1256">
            <v>999</v>
          </cell>
          <cell r="I1256">
            <v>999</v>
          </cell>
        </row>
        <row r="1257">
          <cell r="B1257" t="str">
            <v>110506</v>
          </cell>
          <cell r="C1257">
            <v>2061</v>
          </cell>
          <cell r="D1257">
            <v>674</v>
          </cell>
          <cell r="E1257">
            <v>44</v>
          </cell>
          <cell r="F1257">
            <v>4</v>
          </cell>
          <cell r="G1257">
            <v>165</v>
          </cell>
          <cell r="H1257">
            <v>2948</v>
          </cell>
          <cell r="I1257">
            <v>2948</v>
          </cell>
        </row>
        <row r="1258">
          <cell r="B1258" t="str">
            <v>110507</v>
          </cell>
          <cell r="C1258">
            <v>358</v>
          </cell>
          <cell r="D1258">
            <v>9</v>
          </cell>
          <cell r="E1258">
            <v>3</v>
          </cell>
          <cell r="F1258">
            <v>3</v>
          </cell>
          <cell r="G1258">
            <v>27</v>
          </cell>
          <cell r="H1258">
            <v>400</v>
          </cell>
          <cell r="I1258">
            <v>400</v>
          </cell>
        </row>
        <row r="1259">
          <cell r="B1259" t="str">
            <v>110508</v>
          </cell>
          <cell r="C1259">
            <v>2763</v>
          </cell>
          <cell r="D1259">
            <v>116</v>
          </cell>
          <cell r="E1259">
            <v>97</v>
          </cell>
          <cell r="F1259">
            <v>7</v>
          </cell>
          <cell r="G1259">
            <v>981</v>
          </cell>
          <cell r="H1259">
            <v>3964</v>
          </cell>
          <cell r="I1259">
            <v>3964</v>
          </cell>
        </row>
        <row r="1260">
          <cell r="B1260" t="str">
            <v>120101</v>
          </cell>
          <cell r="C1260">
            <v>2304</v>
          </cell>
          <cell r="D1260">
            <v>2335</v>
          </cell>
          <cell r="E1260">
            <v>3775</v>
          </cell>
          <cell r="F1260">
            <v>1631</v>
          </cell>
          <cell r="G1260">
            <v>17840</v>
          </cell>
          <cell r="H1260">
            <v>27885</v>
          </cell>
          <cell r="I1260">
            <v>27885</v>
          </cell>
        </row>
        <row r="1261">
          <cell r="B1261" t="str">
            <v>120104</v>
          </cell>
          <cell r="C1261">
            <v>0</v>
          </cell>
          <cell r="D1261">
            <v>0</v>
          </cell>
          <cell r="E1261">
            <v>0</v>
          </cell>
          <cell r="F1261">
            <v>0</v>
          </cell>
          <cell r="G1261">
            <v>241</v>
          </cell>
          <cell r="H1261">
            <v>241</v>
          </cell>
          <cell r="I1261">
            <v>241</v>
          </cell>
        </row>
        <row r="1262">
          <cell r="B1262" t="str">
            <v>120105</v>
          </cell>
          <cell r="C1262">
            <v>1</v>
          </cell>
          <cell r="D1262">
            <v>1</v>
          </cell>
          <cell r="E1262">
            <v>37</v>
          </cell>
          <cell r="F1262">
            <v>10</v>
          </cell>
          <cell r="G1262">
            <v>161</v>
          </cell>
          <cell r="H1262">
            <v>210</v>
          </cell>
          <cell r="I1262">
            <v>210</v>
          </cell>
        </row>
        <row r="1263">
          <cell r="B1263" t="str">
            <v>120106</v>
          </cell>
          <cell r="C1263">
            <v>0</v>
          </cell>
          <cell r="D1263">
            <v>0</v>
          </cell>
          <cell r="E1263">
            <v>1</v>
          </cell>
          <cell r="F1263">
            <v>0</v>
          </cell>
          <cell r="G1263">
            <v>262</v>
          </cell>
          <cell r="H1263">
            <v>263</v>
          </cell>
          <cell r="I1263">
            <v>263</v>
          </cell>
        </row>
        <row r="1264">
          <cell r="B1264" t="str">
            <v>120107</v>
          </cell>
          <cell r="C1264">
            <v>2930</v>
          </cell>
          <cell r="D1264">
            <v>4084</v>
          </cell>
          <cell r="E1264">
            <v>2255</v>
          </cell>
          <cell r="F1264">
            <v>540</v>
          </cell>
          <cell r="G1264">
            <v>7672</v>
          </cell>
          <cell r="H1264">
            <v>17481</v>
          </cell>
          <cell r="I1264">
            <v>17481</v>
          </cell>
        </row>
        <row r="1265">
          <cell r="B1265" t="str">
            <v>120108</v>
          </cell>
          <cell r="C1265">
            <v>4</v>
          </cell>
          <cell r="D1265">
            <v>10</v>
          </cell>
          <cell r="E1265">
            <v>16</v>
          </cell>
          <cell r="F1265">
            <v>3</v>
          </cell>
          <cell r="G1265">
            <v>337</v>
          </cell>
          <cell r="H1265">
            <v>370</v>
          </cell>
          <cell r="I1265">
            <v>370</v>
          </cell>
        </row>
        <row r="1266">
          <cell r="B1266" t="str">
            <v>120111</v>
          </cell>
          <cell r="C1266">
            <v>8</v>
          </cell>
          <cell r="D1266">
            <v>5</v>
          </cell>
          <cell r="E1266">
            <v>9</v>
          </cell>
          <cell r="F1266">
            <v>18</v>
          </cell>
          <cell r="G1266">
            <v>381</v>
          </cell>
          <cell r="H1266">
            <v>421</v>
          </cell>
          <cell r="I1266">
            <v>421</v>
          </cell>
        </row>
        <row r="1267">
          <cell r="B1267" t="str">
            <v>120112</v>
          </cell>
          <cell r="C1267">
            <v>4</v>
          </cell>
          <cell r="D1267">
            <v>7</v>
          </cell>
          <cell r="E1267">
            <v>4</v>
          </cell>
          <cell r="F1267">
            <v>4</v>
          </cell>
          <cell r="G1267">
            <v>277</v>
          </cell>
          <cell r="H1267">
            <v>296</v>
          </cell>
          <cell r="I1267">
            <v>296</v>
          </cell>
        </row>
        <row r="1268">
          <cell r="B1268" t="str">
            <v>120113</v>
          </cell>
          <cell r="C1268">
            <v>7</v>
          </cell>
          <cell r="D1268">
            <v>1</v>
          </cell>
          <cell r="E1268">
            <v>9</v>
          </cell>
          <cell r="F1268">
            <v>0</v>
          </cell>
          <cell r="G1268">
            <v>122</v>
          </cell>
          <cell r="H1268">
            <v>139</v>
          </cell>
          <cell r="I1268">
            <v>139</v>
          </cell>
        </row>
        <row r="1269">
          <cell r="B1269" t="str">
            <v>120114</v>
          </cell>
          <cell r="C1269">
            <v>1042</v>
          </cell>
          <cell r="D1269">
            <v>4886</v>
          </cell>
          <cell r="E1269">
            <v>16729</v>
          </cell>
          <cell r="F1269">
            <v>2711</v>
          </cell>
          <cell r="G1269">
            <v>10568</v>
          </cell>
          <cell r="H1269">
            <v>35936</v>
          </cell>
          <cell r="I1269">
            <v>35936</v>
          </cell>
        </row>
        <row r="1270">
          <cell r="B1270" t="str">
            <v>120116</v>
          </cell>
          <cell r="C1270">
            <v>87</v>
          </cell>
          <cell r="D1270">
            <v>186</v>
          </cell>
          <cell r="E1270">
            <v>8</v>
          </cell>
          <cell r="F1270">
            <v>0</v>
          </cell>
          <cell r="G1270">
            <v>20</v>
          </cell>
          <cell r="H1270">
            <v>301</v>
          </cell>
          <cell r="I1270">
            <v>301</v>
          </cell>
        </row>
        <row r="1271">
          <cell r="B1271" t="str">
            <v>120117</v>
          </cell>
          <cell r="C1271">
            <v>58</v>
          </cell>
          <cell r="D1271">
            <v>445</v>
          </cell>
          <cell r="E1271">
            <v>456</v>
          </cell>
          <cell r="F1271">
            <v>34</v>
          </cell>
          <cell r="G1271">
            <v>113</v>
          </cell>
          <cell r="H1271">
            <v>1106</v>
          </cell>
          <cell r="I1271">
            <v>1106</v>
          </cell>
        </row>
        <row r="1272">
          <cell r="B1272" t="str">
            <v>120119</v>
          </cell>
          <cell r="C1272">
            <v>416</v>
          </cell>
          <cell r="D1272">
            <v>288</v>
          </cell>
          <cell r="E1272">
            <v>243</v>
          </cell>
          <cell r="F1272">
            <v>55</v>
          </cell>
          <cell r="G1272">
            <v>1013</v>
          </cell>
          <cell r="H1272">
            <v>2015</v>
          </cell>
          <cell r="I1272">
            <v>2015</v>
          </cell>
        </row>
        <row r="1273">
          <cell r="B1273" t="str">
            <v>120120</v>
          </cell>
          <cell r="C1273">
            <v>1</v>
          </cell>
          <cell r="D1273">
            <v>2</v>
          </cell>
          <cell r="E1273">
            <v>6</v>
          </cell>
          <cell r="F1273">
            <v>4</v>
          </cell>
          <cell r="G1273">
            <v>204</v>
          </cell>
          <cell r="H1273">
            <v>217</v>
          </cell>
          <cell r="I1273">
            <v>217</v>
          </cell>
        </row>
        <row r="1274">
          <cell r="B1274" t="str">
            <v>120121</v>
          </cell>
          <cell r="C1274">
            <v>627</v>
          </cell>
          <cell r="D1274">
            <v>493</v>
          </cell>
          <cell r="E1274">
            <v>61</v>
          </cell>
          <cell r="F1274">
            <v>13</v>
          </cell>
          <cell r="G1274">
            <v>598</v>
          </cell>
          <cell r="H1274">
            <v>1792</v>
          </cell>
          <cell r="I1274">
            <v>1792</v>
          </cell>
        </row>
        <row r="1275">
          <cell r="B1275" t="str">
            <v>120122</v>
          </cell>
          <cell r="C1275">
            <v>11</v>
          </cell>
          <cell r="D1275">
            <v>4</v>
          </cell>
          <cell r="E1275">
            <v>20</v>
          </cell>
          <cell r="F1275">
            <v>7</v>
          </cell>
          <cell r="G1275">
            <v>520</v>
          </cell>
          <cell r="H1275">
            <v>562</v>
          </cell>
          <cell r="I1275">
            <v>562</v>
          </cell>
        </row>
        <row r="1276">
          <cell r="B1276" t="str">
            <v>120124</v>
          </cell>
          <cell r="C1276">
            <v>2</v>
          </cell>
          <cell r="D1276">
            <v>2</v>
          </cell>
          <cell r="E1276">
            <v>87</v>
          </cell>
          <cell r="F1276">
            <v>3</v>
          </cell>
          <cell r="G1276">
            <v>1272</v>
          </cell>
          <cell r="H1276">
            <v>1366</v>
          </cell>
          <cell r="I1276">
            <v>1366</v>
          </cell>
        </row>
        <row r="1277">
          <cell r="B1277" t="str">
            <v>120125</v>
          </cell>
          <cell r="C1277">
            <v>131</v>
          </cell>
          <cell r="D1277">
            <v>139</v>
          </cell>
          <cell r="E1277">
            <v>22</v>
          </cell>
          <cell r="F1277">
            <v>1</v>
          </cell>
          <cell r="G1277">
            <v>115</v>
          </cell>
          <cell r="H1277">
            <v>408</v>
          </cell>
          <cell r="I1277">
            <v>408</v>
          </cell>
        </row>
        <row r="1278">
          <cell r="B1278" t="str">
            <v>120126</v>
          </cell>
          <cell r="C1278">
            <v>109</v>
          </cell>
          <cell r="D1278">
            <v>60</v>
          </cell>
          <cell r="E1278">
            <v>54</v>
          </cell>
          <cell r="F1278">
            <v>10</v>
          </cell>
          <cell r="G1278">
            <v>697</v>
          </cell>
          <cell r="H1278">
            <v>930</v>
          </cell>
          <cell r="I1278">
            <v>930</v>
          </cell>
        </row>
        <row r="1279">
          <cell r="B1279" t="str">
            <v>120127</v>
          </cell>
          <cell r="C1279">
            <v>10</v>
          </cell>
          <cell r="D1279">
            <v>5</v>
          </cell>
          <cell r="E1279">
            <v>19</v>
          </cell>
          <cell r="F1279">
            <v>1</v>
          </cell>
          <cell r="G1279">
            <v>429</v>
          </cell>
          <cell r="H1279">
            <v>464</v>
          </cell>
          <cell r="I1279">
            <v>464</v>
          </cell>
        </row>
        <row r="1280">
          <cell r="B1280" t="str">
            <v>120128</v>
          </cell>
          <cell r="C1280">
            <v>1</v>
          </cell>
          <cell r="D1280">
            <v>2</v>
          </cell>
          <cell r="E1280">
            <v>13</v>
          </cell>
          <cell r="F1280">
            <v>13</v>
          </cell>
          <cell r="G1280">
            <v>910</v>
          </cell>
          <cell r="H1280">
            <v>939</v>
          </cell>
          <cell r="I1280">
            <v>939</v>
          </cell>
        </row>
        <row r="1281">
          <cell r="B1281" t="str">
            <v>120129</v>
          </cell>
          <cell r="C1281">
            <v>1202</v>
          </cell>
          <cell r="D1281">
            <v>746</v>
          </cell>
          <cell r="E1281">
            <v>519</v>
          </cell>
          <cell r="F1281">
            <v>9</v>
          </cell>
          <cell r="G1281">
            <v>142</v>
          </cell>
          <cell r="H1281">
            <v>2618</v>
          </cell>
          <cell r="I1281">
            <v>2618</v>
          </cell>
        </row>
        <row r="1282">
          <cell r="B1282" t="str">
            <v>120130</v>
          </cell>
          <cell r="C1282">
            <v>60</v>
          </cell>
          <cell r="D1282">
            <v>405</v>
          </cell>
          <cell r="E1282">
            <v>822</v>
          </cell>
          <cell r="F1282">
            <v>118</v>
          </cell>
          <cell r="G1282">
            <v>1011</v>
          </cell>
          <cell r="H1282">
            <v>2416</v>
          </cell>
          <cell r="I1282">
            <v>2416</v>
          </cell>
        </row>
        <row r="1283">
          <cell r="B1283" t="str">
            <v>120132</v>
          </cell>
          <cell r="C1283">
            <v>25</v>
          </cell>
          <cell r="D1283">
            <v>86</v>
          </cell>
          <cell r="E1283">
            <v>116</v>
          </cell>
          <cell r="F1283">
            <v>27</v>
          </cell>
          <cell r="G1283">
            <v>131</v>
          </cell>
          <cell r="H1283">
            <v>385</v>
          </cell>
          <cell r="I1283">
            <v>385</v>
          </cell>
        </row>
        <row r="1284">
          <cell r="B1284" t="str">
            <v>120133</v>
          </cell>
          <cell r="C1284">
            <v>359</v>
          </cell>
          <cell r="D1284">
            <v>474</v>
          </cell>
          <cell r="E1284">
            <v>441</v>
          </cell>
          <cell r="F1284">
            <v>181</v>
          </cell>
          <cell r="G1284">
            <v>1849</v>
          </cell>
          <cell r="H1284">
            <v>3304</v>
          </cell>
          <cell r="I1284">
            <v>3304</v>
          </cell>
        </row>
        <row r="1285">
          <cell r="B1285" t="str">
            <v>120134</v>
          </cell>
          <cell r="C1285">
            <v>163</v>
          </cell>
          <cell r="D1285">
            <v>562</v>
          </cell>
          <cell r="E1285">
            <v>814</v>
          </cell>
          <cell r="F1285">
            <v>117</v>
          </cell>
          <cell r="G1285">
            <v>1943</v>
          </cell>
          <cell r="H1285">
            <v>3599</v>
          </cell>
          <cell r="I1285">
            <v>3599</v>
          </cell>
        </row>
        <row r="1286">
          <cell r="B1286" t="str">
            <v>120135</v>
          </cell>
          <cell r="C1286">
            <v>1</v>
          </cell>
          <cell r="D1286">
            <v>0</v>
          </cell>
          <cell r="E1286">
            <v>3</v>
          </cell>
          <cell r="F1286">
            <v>30</v>
          </cell>
          <cell r="G1286">
            <v>238</v>
          </cell>
          <cell r="H1286">
            <v>272</v>
          </cell>
          <cell r="I1286">
            <v>272</v>
          </cell>
        </row>
        <row r="1287">
          <cell r="B1287" t="str">
            <v>120136</v>
          </cell>
          <cell r="C1287">
            <v>87</v>
          </cell>
          <cell r="D1287">
            <v>339</v>
          </cell>
          <cell r="E1287">
            <v>17</v>
          </cell>
          <cell r="F1287">
            <v>2</v>
          </cell>
          <cell r="G1287">
            <v>106</v>
          </cell>
          <cell r="H1287">
            <v>551</v>
          </cell>
          <cell r="I1287">
            <v>551</v>
          </cell>
        </row>
        <row r="1288">
          <cell r="B1288" t="str">
            <v>120201</v>
          </cell>
          <cell r="C1288">
            <v>8</v>
          </cell>
          <cell r="D1288">
            <v>31</v>
          </cell>
          <cell r="E1288">
            <v>34</v>
          </cell>
          <cell r="F1288">
            <v>20</v>
          </cell>
          <cell r="G1288">
            <v>3419</v>
          </cell>
          <cell r="H1288">
            <v>3512</v>
          </cell>
          <cell r="I1288">
            <v>3512</v>
          </cell>
        </row>
        <row r="1289">
          <cell r="B1289" t="str">
            <v>120202</v>
          </cell>
          <cell r="C1289">
            <v>10</v>
          </cell>
          <cell r="D1289">
            <v>44</v>
          </cell>
          <cell r="E1289">
            <v>12</v>
          </cell>
          <cell r="F1289">
            <v>0</v>
          </cell>
          <cell r="G1289">
            <v>453</v>
          </cell>
          <cell r="H1289">
            <v>519</v>
          </cell>
          <cell r="I1289">
            <v>519</v>
          </cell>
        </row>
        <row r="1290">
          <cell r="B1290" t="str">
            <v>120203</v>
          </cell>
          <cell r="C1290">
            <v>3</v>
          </cell>
          <cell r="D1290">
            <v>6</v>
          </cell>
          <cell r="E1290">
            <v>24</v>
          </cell>
          <cell r="F1290">
            <v>10</v>
          </cell>
          <cell r="G1290">
            <v>449</v>
          </cell>
          <cell r="H1290">
            <v>492</v>
          </cell>
          <cell r="I1290">
            <v>492</v>
          </cell>
        </row>
        <row r="1291">
          <cell r="B1291" t="str">
            <v>120204</v>
          </cell>
          <cell r="C1291">
            <v>22</v>
          </cell>
          <cell r="D1291">
            <v>12</v>
          </cell>
          <cell r="E1291">
            <v>20</v>
          </cell>
          <cell r="F1291">
            <v>1</v>
          </cell>
          <cell r="G1291">
            <v>505</v>
          </cell>
          <cell r="H1291">
            <v>560</v>
          </cell>
          <cell r="I1291">
            <v>560</v>
          </cell>
        </row>
        <row r="1292">
          <cell r="B1292" t="str">
            <v>120205</v>
          </cell>
          <cell r="C1292">
            <v>8</v>
          </cell>
          <cell r="D1292">
            <v>20</v>
          </cell>
          <cell r="E1292">
            <v>85</v>
          </cell>
          <cell r="F1292">
            <v>67</v>
          </cell>
          <cell r="G1292">
            <v>164</v>
          </cell>
          <cell r="H1292">
            <v>344</v>
          </cell>
          <cell r="I1292">
            <v>344</v>
          </cell>
        </row>
        <row r="1293">
          <cell r="B1293" t="str">
            <v>120206</v>
          </cell>
          <cell r="C1293">
            <v>2</v>
          </cell>
          <cell r="D1293">
            <v>11</v>
          </cell>
          <cell r="E1293">
            <v>16</v>
          </cell>
          <cell r="F1293">
            <v>18</v>
          </cell>
          <cell r="G1293">
            <v>1036</v>
          </cell>
          <cell r="H1293">
            <v>1083</v>
          </cell>
          <cell r="I1293">
            <v>1083</v>
          </cell>
        </row>
        <row r="1294">
          <cell r="B1294" t="str">
            <v>120207</v>
          </cell>
          <cell r="C1294">
            <v>14</v>
          </cell>
          <cell r="D1294">
            <v>15</v>
          </cell>
          <cell r="E1294">
            <v>15</v>
          </cell>
          <cell r="F1294">
            <v>1</v>
          </cell>
          <cell r="G1294">
            <v>102</v>
          </cell>
          <cell r="H1294">
            <v>147</v>
          </cell>
          <cell r="I1294">
            <v>147</v>
          </cell>
        </row>
        <row r="1295">
          <cell r="B1295" t="str">
            <v>120208</v>
          </cell>
          <cell r="C1295">
            <v>0</v>
          </cell>
          <cell r="D1295">
            <v>0</v>
          </cell>
          <cell r="E1295">
            <v>9</v>
          </cell>
          <cell r="F1295">
            <v>1</v>
          </cell>
          <cell r="G1295">
            <v>417</v>
          </cell>
          <cell r="H1295">
            <v>427</v>
          </cell>
          <cell r="I1295">
            <v>427</v>
          </cell>
        </row>
        <row r="1296">
          <cell r="B1296" t="str">
            <v>120209</v>
          </cell>
          <cell r="C1296">
            <v>0</v>
          </cell>
          <cell r="D1296">
            <v>0</v>
          </cell>
          <cell r="E1296">
            <v>4</v>
          </cell>
          <cell r="F1296">
            <v>2</v>
          </cell>
          <cell r="G1296">
            <v>162</v>
          </cell>
          <cell r="H1296">
            <v>168</v>
          </cell>
          <cell r="I1296">
            <v>168</v>
          </cell>
        </row>
        <row r="1297">
          <cell r="B1297" t="str">
            <v>120210</v>
          </cell>
          <cell r="C1297">
            <v>82</v>
          </cell>
          <cell r="D1297">
            <v>187</v>
          </cell>
          <cell r="E1297">
            <v>16</v>
          </cell>
          <cell r="F1297">
            <v>2</v>
          </cell>
          <cell r="G1297">
            <v>880</v>
          </cell>
          <cell r="H1297">
            <v>1167</v>
          </cell>
          <cell r="I1297">
            <v>1167</v>
          </cell>
        </row>
        <row r="1298">
          <cell r="B1298" t="str">
            <v>120211</v>
          </cell>
          <cell r="C1298">
            <v>21</v>
          </cell>
          <cell r="D1298">
            <v>31</v>
          </cell>
          <cell r="E1298">
            <v>55</v>
          </cell>
          <cell r="F1298">
            <v>3</v>
          </cell>
          <cell r="G1298">
            <v>95</v>
          </cell>
          <cell r="H1298">
            <v>205</v>
          </cell>
          <cell r="I1298">
            <v>205</v>
          </cell>
        </row>
        <row r="1299">
          <cell r="B1299" t="str">
            <v>120212</v>
          </cell>
          <cell r="C1299">
            <v>9</v>
          </cell>
          <cell r="D1299">
            <v>8</v>
          </cell>
          <cell r="E1299">
            <v>24</v>
          </cell>
          <cell r="F1299">
            <v>10</v>
          </cell>
          <cell r="G1299">
            <v>336</v>
          </cell>
          <cell r="H1299">
            <v>387</v>
          </cell>
          <cell r="I1299">
            <v>387</v>
          </cell>
        </row>
        <row r="1300">
          <cell r="B1300" t="str">
            <v>120213</v>
          </cell>
          <cell r="C1300">
            <v>603</v>
          </cell>
          <cell r="D1300">
            <v>91</v>
          </cell>
          <cell r="E1300">
            <v>35</v>
          </cell>
          <cell r="F1300">
            <v>2</v>
          </cell>
          <cell r="G1300">
            <v>254</v>
          </cell>
          <cell r="H1300">
            <v>985</v>
          </cell>
          <cell r="I1300">
            <v>985</v>
          </cell>
        </row>
        <row r="1301">
          <cell r="B1301" t="str">
            <v>120214</v>
          </cell>
          <cell r="C1301">
            <v>66</v>
          </cell>
          <cell r="D1301">
            <v>79</v>
          </cell>
          <cell r="E1301">
            <v>65</v>
          </cell>
          <cell r="F1301">
            <v>28</v>
          </cell>
          <cell r="G1301">
            <v>641</v>
          </cell>
          <cell r="H1301">
            <v>879</v>
          </cell>
          <cell r="I1301">
            <v>879</v>
          </cell>
        </row>
        <row r="1302">
          <cell r="B1302" t="str">
            <v>120215</v>
          </cell>
          <cell r="C1302">
            <v>21</v>
          </cell>
          <cell r="D1302">
            <v>21</v>
          </cell>
          <cell r="E1302">
            <v>56</v>
          </cell>
          <cell r="F1302">
            <v>20</v>
          </cell>
          <cell r="G1302">
            <v>410</v>
          </cell>
          <cell r="H1302">
            <v>528</v>
          </cell>
          <cell r="I1302">
            <v>528</v>
          </cell>
        </row>
        <row r="1303">
          <cell r="B1303" t="str">
            <v>120301</v>
          </cell>
          <cell r="C1303">
            <v>24</v>
          </cell>
          <cell r="D1303">
            <v>72</v>
          </cell>
          <cell r="E1303">
            <v>255</v>
          </cell>
          <cell r="F1303">
            <v>703</v>
          </cell>
          <cell r="G1303">
            <v>5075</v>
          </cell>
          <cell r="H1303">
            <v>6129</v>
          </cell>
          <cell r="I1303">
            <v>6129</v>
          </cell>
        </row>
        <row r="1304">
          <cell r="B1304" t="str">
            <v>120302</v>
          </cell>
          <cell r="C1304">
            <v>410</v>
          </cell>
          <cell r="D1304">
            <v>1086</v>
          </cell>
          <cell r="E1304">
            <v>1425</v>
          </cell>
          <cell r="F1304">
            <v>383</v>
          </cell>
          <cell r="G1304">
            <v>4916</v>
          </cell>
          <cell r="H1304">
            <v>8220</v>
          </cell>
          <cell r="I1304">
            <v>8220</v>
          </cell>
        </row>
        <row r="1305">
          <cell r="B1305" t="str">
            <v>120303</v>
          </cell>
          <cell r="C1305">
            <v>343</v>
          </cell>
          <cell r="D1305">
            <v>79</v>
          </cell>
          <cell r="E1305">
            <v>137</v>
          </cell>
          <cell r="F1305">
            <v>145</v>
          </cell>
          <cell r="G1305">
            <v>4657</v>
          </cell>
          <cell r="H1305">
            <v>5361</v>
          </cell>
          <cell r="I1305">
            <v>5361</v>
          </cell>
        </row>
        <row r="1306">
          <cell r="B1306" t="str">
            <v>120304</v>
          </cell>
          <cell r="C1306">
            <v>8</v>
          </cell>
          <cell r="D1306">
            <v>6</v>
          </cell>
          <cell r="E1306">
            <v>115</v>
          </cell>
          <cell r="F1306">
            <v>110</v>
          </cell>
          <cell r="G1306">
            <v>456</v>
          </cell>
          <cell r="H1306">
            <v>695</v>
          </cell>
          <cell r="I1306">
            <v>695</v>
          </cell>
        </row>
        <row r="1307">
          <cell r="B1307" t="str">
            <v>120305</v>
          </cell>
          <cell r="C1307">
            <v>98</v>
          </cell>
          <cell r="D1307">
            <v>154</v>
          </cell>
          <cell r="E1307">
            <v>422</v>
          </cell>
          <cell r="F1307">
            <v>251</v>
          </cell>
          <cell r="G1307">
            <v>4273</v>
          </cell>
          <cell r="H1307">
            <v>5198</v>
          </cell>
          <cell r="I1307">
            <v>5198</v>
          </cell>
        </row>
        <row r="1308">
          <cell r="B1308" t="str">
            <v>120306</v>
          </cell>
          <cell r="C1308">
            <v>0</v>
          </cell>
          <cell r="D1308">
            <v>0</v>
          </cell>
          <cell r="E1308">
            <v>2</v>
          </cell>
          <cell r="F1308">
            <v>1</v>
          </cell>
          <cell r="G1308">
            <v>312</v>
          </cell>
          <cell r="H1308">
            <v>315</v>
          </cell>
          <cell r="I1308">
            <v>315</v>
          </cell>
        </row>
        <row r="1309">
          <cell r="B1309" t="str">
            <v>120401</v>
          </cell>
          <cell r="C1309">
            <v>32</v>
          </cell>
          <cell r="D1309">
            <v>91</v>
          </cell>
          <cell r="E1309">
            <v>136</v>
          </cell>
          <cell r="F1309">
            <v>155</v>
          </cell>
          <cell r="G1309">
            <v>3736</v>
          </cell>
          <cell r="H1309">
            <v>4150</v>
          </cell>
          <cell r="I1309">
            <v>4150</v>
          </cell>
        </row>
        <row r="1310">
          <cell r="B1310" t="str">
            <v>120402</v>
          </cell>
          <cell r="C1310">
            <v>26</v>
          </cell>
          <cell r="D1310">
            <v>18</v>
          </cell>
          <cell r="E1310">
            <v>160</v>
          </cell>
          <cell r="F1310">
            <v>6</v>
          </cell>
          <cell r="G1310">
            <v>1301</v>
          </cell>
          <cell r="H1310">
            <v>1511</v>
          </cell>
          <cell r="I1310">
            <v>1511</v>
          </cell>
        </row>
        <row r="1311">
          <cell r="B1311" t="str">
            <v>120403</v>
          </cell>
          <cell r="C1311">
            <v>4</v>
          </cell>
          <cell r="D1311">
            <v>16</v>
          </cell>
          <cell r="E1311">
            <v>68</v>
          </cell>
          <cell r="F1311">
            <v>53</v>
          </cell>
          <cell r="G1311">
            <v>839</v>
          </cell>
          <cell r="H1311">
            <v>980</v>
          </cell>
          <cell r="I1311">
            <v>980</v>
          </cell>
        </row>
        <row r="1312">
          <cell r="B1312" t="str">
            <v>120404</v>
          </cell>
          <cell r="C1312">
            <v>64</v>
          </cell>
          <cell r="D1312">
            <v>146</v>
          </cell>
          <cell r="E1312">
            <v>7</v>
          </cell>
          <cell r="F1312">
            <v>1</v>
          </cell>
          <cell r="G1312">
            <v>66</v>
          </cell>
          <cell r="H1312">
            <v>284</v>
          </cell>
          <cell r="I1312">
            <v>284</v>
          </cell>
        </row>
        <row r="1313">
          <cell r="B1313" t="str">
            <v>120405</v>
          </cell>
          <cell r="C1313">
            <v>0</v>
          </cell>
          <cell r="D1313">
            <v>4</v>
          </cell>
          <cell r="E1313">
            <v>0</v>
          </cell>
          <cell r="F1313">
            <v>0</v>
          </cell>
          <cell r="G1313">
            <v>14</v>
          </cell>
          <cell r="H1313">
            <v>18</v>
          </cell>
          <cell r="I1313">
            <v>18</v>
          </cell>
        </row>
        <row r="1314">
          <cell r="B1314" t="str">
            <v>120406</v>
          </cell>
          <cell r="C1314">
            <v>4</v>
          </cell>
          <cell r="D1314">
            <v>2</v>
          </cell>
          <cell r="E1314">
            <v>6</v>
          </cell>
          <cell r="F1314">
            <v>0</v>
          </cell>
          <cell r="G1314">
            <v>187</v>
          </cell>
          <cell r="H1314">
            <v>199</v>
          </cell>
          <cell r="I1314">
            <v>199</v>
          </cell>
        </row>
        <row r="1315">
          <cell r="B1315" t="str">
            <v>120407</v>
          </cell>
          <cell r="C1315">
            <v>22</v>
          </cell>
          <cell r="D1315">
            <v>18</v>
          </cell>
          <cell r="E1315">
            <v>39</v>
          </cell>
          <cell r="F1315">
            <v>12</v>
          </cell>
          <cell r="G1315">
            <v>309</v>
          </cell>
          <cell r="H1315">
            <v>400</v>
          </cell>
          <cell r="I1315">
            <v>400</v>
          </cell>
        </row>
        <row r="1316">
          <cell r="B1316" t="str">
            <v>120408</v>
          </cell>
          <cell r="C1316">
            <v>298</v>
          </cell>
          <cell r="D1316">
            <v>5</v>
          </cell>
          <cell r="E1316">
            <v>1</v>
          </cell>
          <cell r="F1316">
            <v>0</v>
          </cell>
          <cell r="G1316">
            <v>78</v>
          </cell>
          <cell r="H1316">
            <v>382</v>
          </cell>
          <cell r="I1316">
            <v>382</v>
          </cell>
        </row>
        <row r="1317">
          <cell r="B1317" t="str">
            <v>120409</v>
          </cell>
          <cell r="C1317">
            <v>23</v>
          </cell>
          <cell r="D1317">
            <v>130</v>
          </cell>
          <cell r="E1317">
            <v>139</v>
          </cell>
          <cell r="F1317">
            <v>7</v>
          </cell>
          <cell r="G1317">
            <v>7</v>
          </cell>
          <cell r="H1317">
            <v>306</v>
          </cell>
          <cell r="I1317">
            <v>306</v>
          </cell>
        </row>
        <row r="1318">
          <cell r="B1318" t="str">
            <v>120410</v>
          </cell>
          <cell r="C1318">
            <v>2</v>
          </cell>
          <cell r="D1318">
            <v>9</v>
          </cell>
          <cell r="E1318">
            <v>21</v>
          </cell>
          <cell r="F1318">
            <v>8</v>
          </cell>
          <cell r="G1318">
            <v>454</v>
          </cell>
          <cell r="H1318">
            <v>494</v>
          </cell>
          <cell r="I1318">
            <v>494</v>
          </cell>
        </row>
        <row r="1319">
          <cell r="B1319" t="str">
            <v>120411</v>
          </cell>
          <cell r="C1319">
            <v>3</v>
          </cell>
          <cell r="D1319">
            <v>2</v>
          </cell>
          <cell r="E1319">
            <v>23</v>
          </cell>
          <cell r="F1319">
            <v>7</v>
          </cell>
          <cell r="G1319">
            <v>131</v>
          </cell>
          <cell r="H1319">
            <v>166</v>
          </cell>
          <cell r="I1319">
            <v>166</v>
          </cell>
        </row>
        <row r="1320">
          <cell r="B1320" t="str">
            <v>120412</v>
          </cell>
          <cell r="C1320">
            <v>43</v>
          </cell>
          <cell r="D1320">
            <v>19</v>
          </cell>
          <cell r="E1320">
            <v>12</v>
          </cell>
          <cell r="F1320">
            <v>2</v>
          </cell>
          <cell r="G1320">
            <v>44</v>
          </cell>
          <cell r="H1320">
            <v>120</v>
          </cell>
          <cell r="I1320">
            <v>120</v>
          </cell>
        </row>
        <row r="1321">
          <cell r="B1321" t="str">
            <v>120413</v>
          </cell>
          <cell r="C1321">
            <v>74</v>
          </cell>
          <cell r="D1321">
            <v>42</v>
          </cell>
          <cell r="E1321">
            <v>2</v>
          </cell>
          <cell r="F1321">
            <v>0</v>
          </cell>
          <cell r="G1321">
            <v>1</v>
          </cell>
          <cell r="H1321">
            <v>119</v>
          </cell>
          <cell r="I1321">
            <v>119</v>
          </cell>
        </row>
        <row r="1322">
          <cell r="B1322" t="str">
            <v>120414</v>
          </cell>
          <cell r="C1322">
            <v>2</v>
          </cell>
          <cell r="D1322">
            <v>3</v>
          </cell>
          <cell r="E1322">
            <v>18</v>
          </cell>
          <cell r="F1322">
            <v>30</v>
          </cell>
          <cell r="G1322">
            <v>226</v>
          </cell>
          <cell r="H1322">
            <v>279</v>
          </cell>
          <cell r="I1322">
            <v>279</v>
          </cell>
        </row>
        <row r="1323">
          <cell r="B1323" t="str">
            <v>120415</v>
          </cell>
          <cell r="C1323">
            <v>29</v>
          </cell>
          <cell r="D1323">
            <v>31</v>
          </cell>
          <cell r="E1323">
            <v>42</v>
          </cell>
          <cell r="F1323">
            <v>11</v>
          </cell>
          <cell r="G1323">
            <v>106</v>
          </cell>
          <cell r="H1323">
            <v>219</v>
          </cell>
          <cell r="I1323">
            <v>219</v>
          </cell>
        </row>
        <row r="1324">
          <cell r="B1324" t="str">
            <v>120416</v>
          </cell>
          <cell r="C1324">
            <v>48</v>
          </cell>
          <cell r="D1324">
            <v>46</v>
          </cell>
          <cell r="E1324">
            <v>98</v>
          </cell>
          <cell r="F1324">
            <v>28</v>
          </cell>
          <cell r="G1324">
            <v>153</v>
          </cell>
          <cell r="H1324">
            <v>373</v>
          </cell>
          <cell r="I1324">
            <v>373</v>
          </cell>
        </row>
        <row r="1325">
          <cell r="B1325" t="str">
            <v>120417</v>
          </cell>
          <cell r="C1325">
            <v>0</v>
          </cell>
          <cell r="D1325">
            <v>0</v>
          </cell>
          <cell r="E1325">
            <v>0</v>
          </cell>
          <cell r="F1325">
            <v>0</v>
          </cell>
          <cell r="G1325">
            <v>0</v>
          </cell>
          <cell r="H1325">
            <v>0</v>
          </cell>
          <cell r="I1325">
            <v>0</v>
          </cell>
        </row>
        <row r="1326">
          <cell r="B1326" t="str">
            <v>120418</v>
          </cell>
          <cell r="C1326">
            <v>7</v>
          </cell>
          <cell r="D1326">
            <v>3</v>
          </cell>
          <cell r="E1326">
            <v>19</v>
          </cell>
          <cell r="F1326">
            <v>4</v>
          </cell>
          <cell r="G1326">
            <v>348</v>
          </cell>
          <cell r="H1326">
            <v>381</v>
          </cell>
          <cell r="I1326">
            <v>381</v>
          </cell>
        </row>
        <row r="1327">
          <cell r="B1327" t="str">
            <v>120419</v>
          </cell>
          <cell r="C1327">
            <v>3</v>
          </cell>
          <cell r="D1327">
            <v>2</v>
          </cell>
          <cell r="E1327">
            <v>5</v>
          </cell>
          <cell r="F1327">
            <v>2</v>
          </cell>
          <cell r="G1327">
            <v>293</v>
          </cell>
          <cell r="H1327">
            <v>305</v>
          </cell>
          <cell r="I1327">
            <v>305</v>
          </cell>
        </row>
        <row r="1328">
          <cell r="B1328" t="str">
            <v>120420</v>
          </cell>
          <cell r="C1328">
            <v>2</v>
          </cell>
          <cell r="D1328">
            <v>20</v>
          </cell>
          <cell r="E1328">
            <v>50</v>
          </cell>
          <cell r="F1328">
            <v>3</v>
          </cell>
          <cell r="G1328">
            <v>77</v>
          </cell>
          <cell r="H1328">
            <v>152</v>
          </cell>
          <cell r="I1328">
            <v>152</v>
          </cell>
        </row>
        <row r="1329">
          <cell r="B1329" t="str">
            <v>120421</v>
          </cell>
          <cell r="C1329">
            <v>9</v>
          </cell>
          <cell r="D1329">
            <v>203</v>
          </cell>
          <cell r="E1329">
            <v>241</v>
          </cell>
          <cell r="F1329">
            <v>25</v>
          </cell>
          <cell r="G1329">
            <v>181</v>
          </cell>
          <cell r="H1329">
            <v>659</v>
          </cell>
          <cell r="I1329">
            <v>659</v>
          </cell>
        </row>
        <row r="1330">
          <cell r="B1330" t="str">
            <v>120422</v>
          </cell>
          <cell r="C1330">
            <v>8</v>
          </cell>
          <cell r="D1330">
            <v>17</v>
          </cell>
          <cell r="E1330">
            <v>73</v>
          </cell>
          <cell r="F1330">
            <v>16</v>
          </cell>
          <cell r="G1330">
            <v>83</v>
          </cell>
          <cell r="H1330">
            <v>197</v>
          </cell>
          <cell r="I1330">
            <v>197</v>
          </cell>
        </row>
        <row r="1331">
          <cell r="B1331" t="str">
            <v>120423</v>
          </cell>
          <cell r="C1331">
            <v>3</v>
          </cell>
          <cell r="D1331">
            <v>2</v>
          </cell>
          <cell r="E1331">
            <v>20</v>
          </cell>
          <cell r="F1331">
            <v>3</v>
          </cell>
          <cell r="G1331">
            <v>388</v>
          </cell>
          <cell r="H1331">
            <v>416</v>
          </cell>
          <cell r="I1331">
            <v>416</v>
          </cell>
        </row>
        <row r="1332">
          <cell r="B1332" t="str">
            <v>120424</v>
          </cell>
          <cell r="C1332">
            <v>2</v>
          </cell>
          <cell r="D1332">
            <v>3</v>
          </cell>
          <cell r="E1332">
            <v>21</v>
          </cell>
          <cell r="F1332">
            <v>1</v>
          </cell>
          <cell r="G1332">
            <v>234</v>
          </cell>
          <cell r="H1332">
            <v>261</v>
          </cell>
          <cell r="I1332">
            <v>261</v>
          </cell>
        </row>
        <row r="1333">
          <cell r="B1333" t="str">
            <v>120425</v>
          </cell>
          <cell r="C1333">
            <v>1</v>
          </cell>
          <cell r="D1333">
            <v>7</v>
          </cell>
          <cell r="E1333">
            <v>5</v>
          </cell>
          <cell r="F1333">
            <v>4</v>
          </cell>
          <cell r="G1333">
            <v>298</v>
          </cell>
          <cell r="H1333">
            <v>315</v>
          </cell>
          <cell r="I1333">
            <v>315</v>
          </cell>
        </row>
        <row r="1334">
          <cell r="B1334" t="str">
            <v>120426</v>
          </cell>
          <cell r="C1334">
            <v>0</v>
          </cell>
          <cell r="D1334">
            <v>0</v>
          </cell>
          <cell r="E1334">
            <v>0</v>
          </cell>
          <cell r="F1334">
            <v>0</v>
          </cell>
          <cell r="G1334">
            <v>106</v>
          </cell>
          <cell r="H1334">
            <v>106</v>
          </cell>
          <cell r="I1334">
            <v>106</v>
          </cell>
        </row>
        <row r="1335">
          <cell r="B1335" t="str">
            <v>120427</v>
          </cell>
          <cell r="C1335">
            <v>1</v>
          </cell>
          <cell r="D1335">
            <v>2</v>
          </cell>
          <cell r="E1335">
            <v>7</v>
          </cell>
          <cell r="F1335">
            <v>2</v>
          </cell>
          <cell r="G1335">
            <v>278</v>
          </cell>
          <cell r="H1335">
            <v>290</v>
          </cell>
          <cell r="I1335">
            <v>290</v>
          </cell>
        </row>
        <row r="1336">
          <cell r="B1336" t="str">
            <v>120428</v>
          </cell>
          <cell r="C1336">
            <v>111</v>
          </cell>
          <cell r="D1336">
            <v>71</v>
          </cell>
          <cell r="E1336">
            <v>14</v>
          </cell>
          <cell r="F1336">
            <v>4</v>
          </cell>
          <cell r="G1336">
            <v>102</v>
          </cell>
          <cell r="H1336">
            <v>302</v>
          </cell>
          <cell r="I1336">
            <v>302</v>
          </cell>
        </row>
        <row r="1337">
          <cell r="B1337" t="str">
            <v>120429</v>
          </cell>
          <cell r="C1337">
            <v>1</v>
          </cell>
          <cell r="D1337">
            <v>0</v>
          </cell>
          <cell r="E1337">
            <v>4</v>
          </cell>
          <cell r="F1337">
            <v>1</v>
          </cell>
          <cell r="G1337">
            <v>95</v>
          </cell>
          <cell r="H1337">
            <v>101</v>
          </cell>
          <cell r="I1337">
            <v>101</v>
          </cell>
        </row>
        <row r="1338">
          <cell r="B1338" t="str">
            <v>120430</v>
          </cell>
          <cell r="C1338">
            <v>3</v>
          </cell>
          <cell r="D1338">
            <v>4</v>
          </cell>
          <cell r="E1338">
            <v>14</v>
          </cell>
          <cell r="F1338">
            <v>19</v>
          </cell>
          <cell r="G1338">
            <v>691</v>
          </cell>
          <cell r="H1338">
            <v>731</v>
          </cell>
          <cell r="I1338">
            <v>731</v>
          </cell>
        </row>
        <row r="1339">
          <cell r="B1339" t="str">
            <v>120431</v>
          </cell>
          <cell r="C1339">
            <v>144</v>
          </cell>
          <cell r="D1339">
            <v>158</v>
          </cell>
          <cell r="E1339">
            <v>31</v>
          </cell>
          <cell r="F1339">
            <v>13</v>
          </cell>
          <cell r="G1339">
            <v>573</v>
          </cell>
          <cell r="H1339">
            <v>919</v>
          </cell>
          <cell r="I1339">
            <v>919</v>
          </cell>
        </row>
        <row r="1340">
          <cell r="B1340" t="str">
            <v>120432</v>
          </cell>
          <cell r="C1340">
            <v>7</v>
          </cell>
          <cell r="D1340">
            <v>7</v>
          </cell>
          <cell r="E1340">
            <v>22</v>
          </cell>
          <cell r="F1340">
            <v>17</v>
          </cell>
          <cell r="G1340">
            <v>150</v>
          </cell>
          <cell r="H1340">
            <v>203</v>
          </cell>
          <cell r="I1340">
            <v>203</v>
          </cell>
        </row>
        <row r="1341">
          <cell r="B1341" t="str">
            <v>120433</v>
          </cell>
          <cell r="C1341">
            <v>8</v>
          </cell>
          <cell r="D1341">
            <v>1</v>
          </cell>
          <cell r="E1341">
            <v>4</v>
          </cell>
          <cell r="F1341">
            <v>3</v>
          </cell>
          <cell r="G1341">
            <v>267</v>
          </cell>
          <cell r="H1341">
            <v>283</v>
          </cell>
          <cell r="I1341">
            <v>283</v>
          </cell>
        </row>
        <row r="1342">
          <cell r="B1342" t="str">
            <v>120434</v>
          </cell>
          <cell r="C1342">
            <v>110</v>
          </cell>
          <cell r="D1342">
            <v>20</v>
          </cell>
          <cell r="E1342">
            <v>25</v>
          </cell>
          <cell r="F1342">
            <v>31</v>
          </cell>
          <cell r="G1342">
            <v>1967</v>
          </cell>
          <cell r="H1342">
            <v>2153</v>
          </cell>
          <cell r="I1342">
            <v>2153</v>
          </cell>
        </row>
        <row r="1343">
          <cell r="B1343" t="str">
            <v>120501</v>
          </cell>
          <cell r="C1343">
            <v>6</v>
          </cell>
          <cell r="D1343">
            <v>11</v>
          </cell>
          <cell r="E1343">
            <v>37</v>
          </cell>
          <cell r="F1343">
            <v>17</v>
          </cell>
          <cell r="G1343">
            <v>2818</v>
          </cell>
          <cell r="H1343">
            <v>2889</v>
          </cell>
          <cell r="I1343">
            <v>2889</v>
          </cell>
        </row>
        <row r="1344">
          <cell r="B1344" t="str">
            <v>120502</v>
          </cell>
          <cell r="C1344">
            <v>19</v>
          </cell>
          <cell r="D1344">
            <v>46</v>
          </cell>
          <cell r="E1344">
            <v>514</v>
          </cell>
          <cell r="F1344">
            <v>24</v>
          </cell>
          <cell r="G1344">
            <v>955</v>
          </cell>
          <cell r="H1344">
            <v>1558</v>
          </cell>
          <cell r="I1344">
            <v>1558</v>
          </cell>
        </row>
        <row r="1345">
          <cell r="B1345" t="str">
            <v>120503</v>
          </cell>
          <cell r="C1345">
            <v>0</v>
          </cell>
          <cell r="D1345">
            <v>2</v>
          </cell>
          <cell r="E1345">
            <v>1</v>
          </cell>
          <cell r="F1345">
            <v>1</v>
          </cell>
          <cell r="G1345">
            <v>182</v>
          </cell>
          <cell r="H1345">
            <v>186</v>
          </cell>
          <cell r="I1345">
            <v>186</v>
          </cell>
        </row>
        <row r="1346">
          <cell r="B1346" t="str">
            <v>120504</v>
          </cell>
          <cell r="C1346">
            <v>4</v>
          </cell>
          <cell r="D1346">
            <v>4</v>
          </cell>
          <cell r="E1346">
            <v>8</v>
          </cell>
          <cell r="F1346">
            <v>3</v>
          </cell>
          <cell r="G1346">
            <v>944</v>
          </cell>
          <cell r="H1346">
            <v>963</v>
          </cell>
          <cell r="I1346">
            <v>963</v>
          </cell>
        </row>
        <row r="1347">
          <cell r="B1347" t="str">
            <v>120601</v>
          </cell>
          <cell r="C1347">
            <v>122</v>
          </cell>
          <cell r="D1347">
            <v>218</v>
          </cell>
          <cell r="E1347">
            <v>363</v>
          </cell>
          <cell r="F1347">
            <v>166</v>
          </cell>
          <cell r="G1347">
            <v>4608</v>
          </cell>
          <cell r="H1347">
            <v>5477</v>
          </cell>
          <cell r="I1347">
            <v>5477</v>
          </cell>
        </row>
        <row r="1348">
          <cell r="B1348" t="str">
            <v>120602</v>
          </cell>
          <cell r="C1348">
            <v>0</v>
          </cell>
          <cell r="D1348">
            <v>0</v>
          </cell>
          <cell r="E1348">
            <v>4</v>
          </cell>
          <cell r="F1348">
            <v>0</v>
          </cell>
          <cell r="G1348">
            <v>24</v>
          </cell>
          <cell r="H1348">
            <v>28</v>
          </cell>
          <cell r="I1348">
            <v>28</v>
          </cell>
        </row>
        <row r="1349">
          <cell r="B1349" t="str">
            <v>120603</v>
          </cell>
          <cell r="C1349">
            <v>7</v>
          </cell>
          <cell r="D1349">
            <v>12</v>
          </cell>
          <cell r="E1349">
            <v>33</v>
          </cell>
          <cell r="F1349">
            <v>22</v>
          </cell>
          <cell r="G1349">
            <v>854</v>
          </cell>
          <cell r="H1349">
            <v>928</v>
          </cell>
          <cell r="I1349">
            <v>928</v>
          </cell>
        </row>
        <row r="1350">
          <cell r="B1350" t="str">
            <v>120604</v>
          </cell>
          <cell r="C1350">
            <v>284</v>
          </cell>
          <cell r="D1350">
            <v>182</v>
          </cell>
          <cell r="E1350">
            <v>95</v>
          </cell>
          <cell r="F1350">
            <v>85</v>
          </cell>
          <cell r="G1350">
            <v>2559</v>
          </cell>
          <cell r="H1350">
            <v>3205</v>
          </cell>
          <cell r="I1350">
            <v>3205</v>
          </cell>
        </row>
        <row r="1351">
          <cell r="B1351" t="str">
            <v>120605</v>
          </cell>
          <cell r="C1351">
            <v>3</v>
          </cell>
          <cell r="D1351">
            <v>4</v>
          </cell>
          <cell r="E1351">
            <v>4</v>
          </cell>
          <cell r="F1351">
            <v>4</v>
          </cell>
          <cell r="G1351">
            <v>490</v>
          </cell>
          <cell r="H1351">
            <v>505</v>
          </cell>
          <cell r="I1351">
            <v>505</v>
          </cell>
        </row>
        <row r="1352">
          <cell r="B1352" t="str">
            <v>120606</v>
          </cell>
          <cell r="C1352">
            <v>36</v>
          </cell>
          <cell r="D1352">
            <v>51</v>
          </cell>
          <cell r="E1352">
            <v>203</v>
          </cell>
          <cell r="F1352">
            <v>136</v>
          </cell>
          <cell r="G1352">
            <v>6582</v>
          </cell>
          <cell r="H1352">
            <v>7008</v>
          </cell>
          <cell r="I1352">
            <v>7008</v>
          </cell>
        </row>
        <row r="1353">
          <cell r="B1353" t="str">
            <v>120607</v>
          </cell>
          <cell r="C1353">
            <v>13</v>
          </cell>
          <cell r="D1353">
            <v>114</v>
          </cell>
          <cell r="E1353">
            <v>306</v>
          </cell>
          <cell r="F1353">
            <v>90</v>
          </cell>
          <cell r="G1353">
            <v>2067</v>
          </cell>
          <cell r="H1353">
            <v>2590</v>
          </cell>
          <cell r="I1353">
            <v>2590</v>
          </cell>
        </row>
        <row r="1354">
          <cell r="B1354" t="str">
            <v>120608</v>
          </cell>
          <cell r="C1354">
            <v>53</v>
          </cell>
          <cell r="D1354">
            <v>18</v>
          </cell>
          <cell r="E1354">
            <v>15</v>
          </cell>
          <cell r="F1354">
            <v>10</v>
          </cell>
          <cell r="G1354">
            <v>335</v>
          </cell>
          <cell r="H1354">
            <v>431</v>
          </cell>
          <cell r="I1354">
            <v>431</v>
          </cell>
        </row>
        <row r="1355">
          <cell r="B1355" t="str">
            <v>120609</v>
          </cell>
          <cell r="C1355">
            <v>56</v>
          </cell>
          <cell r="D1355">
            <v>87</v>
          </cell>
          <cell r="E1355">
            <v>68</v>
          </cell>
          <cell r="F1355">
            <v>17</v>
          </cell>
          <cell r="G1355">
            <v>34</v>
          </cell>
          <cell r="H1355">
            <v>262</v>
          </cell>
          <cell r="I1355">
            <v>262</v>
          </cell>
        </row>
        <row r="1356">
          <cell r="B1356" t="str">
            <v>120701</v>
          </cell>
          <cell r="C1356">
            <v>468</v>
          </cell>
          <cell r="D1356">
            <v>598</v>
          </cell>
          <cell r="E1356">
            <v>1035</v>
          </cell>
          <cell r="F1356">
            <v>637</v>
          </cell>
          <cell r="G1356">
            <v>6863</v>
          </cell>
          <cell r="H1356">
            <v>9601</v>
          </cell>
          <cell r="I1356">
            <v>9601</v>
          </cell>
        </row>
        <row r="1357">
          <cell r="B1357" t="str">
            <v>120702</v>
          </cell>
          <cell r="C1357">
            <v>220</v>
          </cell>
          <cell r="D1357">
            <v>291</v>
          </cell>
          <cell r="E1357">
            <v>307</v>
          </cell>
          <cell r="F1357">
            <v>55</v>
          </cell>
          <cell r="G1357">
            <v>1057</v>
          </cell>
          <cell r="H1357">
            <v>1930</v>
          </cell>
          <cell r="I1357">
            <v>1930</v>
          </cell>
        </row>
        <row r="1358">
          <cell r="B1358" t="str">
            <v>120703</v>
          </cell>
          <cell r="C1358">
            <v>2</v>
          </cell>
          <cell r="D1358">
            <v>2</v>
          </cell>
          <cell r="E1358">
            <v>2</v>
          </cell>
          <cell r="F1358">
            <v>0</v>
          </cell>
          <cell r="G1358">
            <v>353</v>
          </cell>
          <cell r="H1358">
            <v>359</v>
          </cell>
          <cell r="I1358">
            <v>359</v>
          </cell>
        </row>
        <row r="1359">
          <cell r="B1359" t="str">
            <v>120704</v>
          </cell>
          <cell r="C1359">
            <v>27</v>
          </cell>
          <cell r="D1359">
            <v>33</v>
          </cell>
          <cell r="E1359">
            <v>161</v>
          </cell>
          <cell r="F1359">
            <v>31</v>
          </cell>
          <cell r="G1359">
            <v>1966</v>
          </cell>
          <cell r="H1359">
            <v>2218</v>
          </cell>
          <cell r="I1359">
            <v>2218</v>
          </cell>
        </row>
        <row r="1360">
          <cell r="B1360" t="str">
            <v>120705</v>
          </cell>
          <cell r="C1360">
            <v>0</v>
          </cell>
          <cell r="D1360">
            <v>1</v>
          </cell>
          <cell r="E1360">
            <v>2</v>
          </cell>
          <cell r="F1360">
            <v>0</v>
          </cell>
          <cell r="G1360">
            <v>148</v>
          </cell>
          <cell r="H1360">
            <v>151</v>
          </cell>
          <cell r="I1360">
            <v>151</v>
          </cell>
        </row>
        <row r="1361">
          <cell r="B1361" t="str">
            <v>120706</v>
          </cell>
          <cell r="C1361">
            <v>11</v>
          </cell>
          <cell r="D1361">
            <v>23</v>
          </cell>
          <cell r="E1361">
            <v>17</v>
          </cell>
          <cell r="F1361">
            <v>7</v>
          </cell>
          <cell r="G1361">
            <v>1161</v>
          </cell>
          <cell r="H1361">
            <v>1219</v>
          </cell>
          <cell r="I1361">
            <v>1219</v>
          </cell>
        </row>
        <row r="1362">
          <cell r="B1362" t="str">
            <v>120707</v>
          </cell>
          <cell r="C1362">
            <v>112</v>
          </cell>
          <cell r="D1362">
            <v>1</v>
          </cell>
          <cell r="E1362">
            <v>0</v>
          </cell>
          <cell r="F1362">
            <v>6</v>
          </cell>
          <cell r="G1362">
            <v>620</v>
          </cell>
          <cell r="H1362">
            <v>739</v>
          </cell>
          <cell r="I1362">
            <v>739</v>
          </cell>
        </row>
        <row r="1363">
          <cell r="B1363" t="str">
            <v>120708</v>
          </cell>
          <cell r="C1363">
            <v>13</v>
          </cell>
          <cell r="D1363">
            <v>21</v>
          </cell>
          <cell r="E1363">
            <v>86</v>
          </cell>
          <cell r="F1363">
            <v>27</v>
          </cell>
          <cell r="G1363">
            <v>611</v>
          </cell>
          <cell r="H1363">
            <v>758</v>
          </cell>
          <cell r="I1363">
            <v>758</v>
          </cell>
        </row>
        <row r="1364">
          <cell r="B1364" t="str">
            <v>120709</v>
          </cell>
          <cell r="C1364">
            <v>25</v>
          </cell>
          <cell r="D1364">
            <v>37</v>
          </cell>
          <cell r="E1364">
            <v>197</v>
          </cell>
          <cell r="F1364">
            <v>10</v>
          </cell>
          <cell r="G1364">
            <v>705</v>
          </cell>
          <cell r="H1364">
            <v>974</v>
          </cell>
          <cell r="I1364">
            <v>974</v>
          </cell>
        </row>
        <row r="1365">
          <cell r="B1365" t="str">
            <v>120801</v>
          </cell>
          <cell r="C1365">
            <v>84</v>
          </cell>
          <cell r="D1365">
            <v>101</v>
          </cell>
          <cell r="E1365">
            <v>84</v>
          </cell>
          <cell r="F1365">
            <v>6</v>
          </cell>
          <cell r="G1365">
            <v>2825</v>
          </cell>
          <cell r="H1365">
            <v>3100</v>
          </cell>
          <cell r="I1365">
            <v>3100</v>
          </cell>
        </row>
        <row r="1366">
          <cell r="B1366" t="str">
            <v>120802</v>
          </cell>
          <cell r="C1366">
            <v>0</v>
          </cell>
          <cell r="D1366">
            <v>0</v>
          </cell>
          <cell r="E1366">
            <v>2</v>
          </cell>
          <cell r="F1366">
            <v>0</v>
          </cell>
          <cell r="G1366">
            <v>160</v>
          </cell>
          <cell r="H1366">
            <v>162</v>
          </cell>
          <cell r="I1366">
            <v>162</v>
          </cell>
        </row>
        <row r="1367">
          <cell r="B1367" t="str">
            <v>120803</v>
          </cell>
          <cell r="C1367">
            <v>6</v>
          </cell>
          <cell r="D1367">
            <v>15</v>
          </cell>
          <cell r="E1367">
            <v>16</v>
          </cell>
          <cell r="F1367">
            <v>1</v>
          </cell>
          <cell r="G1367">
            <v>233</v>
          </cell>
          <cell r="H1367">
            <v>271</v>
          </cell>
          <cell r="I1367">
            <v>271</v>
          </cell>
        </row>
        <row r="1368">
          <cell r="B1368" t="str">
            <v>120804</v>
          </cell>
          <cell r="C1368">
            <v>0</v>
          </cell>
          <cell r="D1368">
            <v>1</v>
          </cell>
          <cell r="E1368">
            <v>0</v>
          </cell>
          <cell r="F1368">
            <v>0</v>
          </cell>
          <cell r="G1368">
            <v>238</v>
          </cell>
          <cell r="H1368">
            <v>239</v>
          </cell>
          <cell r="I1368">
            <v>239</v>
          </cell>
        </row>
        <row r="1369">
          <cell r="B1369" t="str">
            <v>120805</v>
          </cell>
          <cell r="C1369">
            <v>51</v>
          </cell>
          <cell r="D1369">
            <v>25</v>
          </cell>
          <cell r="E1369">
            <v>32</v>
          </cell>
          <cell r="F1369">
            <v>3</v>
          </cell>
          <cell r="G1369">
            <v>703</v>
          </cell>
          <cell r="H1369">
            <v>814</v>
          </cell>
          <cell r="I1369">
            <v>814</v>
          </cell>
        </row>
        <row r="1370">
          <cell r="B1370" t="str">
            <v>120806</v>
          </cell>
          <cell r="C1370">
            <v>1</v>
          </cell>
          <cell r="D1370">
            <v>0</v>
          </cell>
          <cell r="E1370">
            <v>1</v>
          </cell>
          <cell r="F1370">
            <v>1</v>
          </cell>
          <cell r="G1370">
            <v>397</v>
          </cell>
          <cell r="H1370">
            <v>400</v>
          </cell>
          <cell r="I1370">
            <v>400</v>
          </cell>
        </row>
        <row r="1371">
          <cell r="B1371" t="str">
            <v>120807</v>
          </cell>
          <cell r="C1371">
            <v>3</v>
          </cell>
          <cell r="D1371">
            <v>4</v>
          </cell>
          <cell r="E1371">
            <v>18</v>
          </cell>
          <cell r="F1371">
            <v>6</v>
          </cell>
          <cell r="G1371">
            <v>111</v>
          </cell>
          <cell r="H1371">
            <v>142</v>
          </cell>
          <cell r="I1371">
            <v>142</v>
          </cell>
        </row>
        <row r="1372">
          <cell r="B1372" t="str">
            <v>120808</v>
          </cell>
          <cell r="C1372">
            <v>7</v>
          </cell>
          <cell r="D1372">
            <v>33</v>
          </cell>
          <cell r="E1372">
            <v>86</v>
          </cell>
          <cell r="F1372">
            <v>7</v>
          </cell>
          <cell r="G1372">
            <v>1829</v>
          </cell>
          <cell r="H1372">
            <v>1962</v>
          </cell>
          <cell r="I1372">
            <v>1962</v>
          </cell>
        </row>
        <row r="1373">
          <cell r="B1373" t="str">
            <v>120809</v>
          </cell>
          <cell r="C1373">
            <v>0</v>
          </cell>
          <cell r="D1373">
            <v>1</v>
          </cell>
          <cell r="E1373">
            <v>32</v>
          </cell>
          <cell r="F1373">
            <v>1</v>
          </cell>
          <cell r="G1373">
            <v>29</v>
          </cell>
          <cell r="H1373">
            <v>63</v>
          </cell>
          <cell r="I1373">
            <v>63</v>
          </cell>
        </row>
        <row r="1374">
          <cell r="B1374" t="str">
            <v>120810</v>
          </cell>
          <cell r="C1374">
            <v>3</v>
          </cell>
          <cell r="D1374">
            <v>8</v>
          </cell>
          <cell r="E1374">
            <v>28</v>
          </cell>
          <cell r="F1374">
            <v>7</v>
          </cell>
          <cell r="G1374">
            <v>1076</v>
          </cell>
          <cell r="H1374">
            <v>1122</v>
          </cell>
          <cell r="I1374">
            <v>1122</v>
          </cell>
        </row>
        <row r="1375">
          <cell r="B1375" t="str">
            <v>120901</v>
          </cell>
          <cell r="C1375">
            <v>305</v>
          </cell>
          <cell r="D1375">
            <v>885</v>
          </cell>
          <cell r="E1375">
            <v>1635</v>
          </cell>
          <cell r="F1375">
            <v>257</v>
          </cell>
          <cell r="G1375">
            <v>1482</v>
          </cell>
          <cell r="H1375">
            <v>4564</v>
          </cell>
          <cell r="I1375">
            <v>4564</v>
          </cell>
        </row>
        <row r="1376">
          <cell r="B1376" t="str">
            <v>120902</v>
          </cell>
          <cell r="C1376">
            <v>52</v>
          </cell>
          <cell r="D1376">
            <v>40</v>
          </cell>
          <cell r="E1376">
            <v>27</v>
          </cell>
          <cell r="F1376">
            <v>26</v>
          </cell>
          <cell r="G1376">
            <v>1122</v>
          </cell>
          <cell r="H1376">
            <v>1267</v>
          </cell>
          <cell r="I1376">
            <v>1267</v>
          </cell>
        </row>
        <row r="1377">
          <cell r="B1377" t="str">
            <v>120903</v>
          </cell>
          <cell r="C1377">
            <v>39</v>
          </cell>
          <cell r="D1377">
            <v>37</v>
          </cell>
          <cell r="E1377">
            <v>34</v>
          </cell>
          <cell r="F1377">
            <v>5</v>
          </cell>
          <cell r="G1377">
            <v>163</v>
          </cell>
          <cell r="H1377">
            <v>278</v>
          </cell>
          <cell r="I1377">
            <v>278</v>
          </cell>
        </row>
        <row r="1378">
          <cell r="B1378" t="str">
            <v>120904</v>
          </cell>
          <cell r="C1378">
            <v>9</v>
          </cell>
          <cell r="D1378">
            <v>20</v>
          </cell>
          <cell r="E1378">
            <v>78</v>
          </cell>
          <cell r="F1378">
            <v>18</v>
          </cell>
          <cell r="G1378">
            <v>614</v>
          </cell>
          <cell r="H1378">
            <v>739</v>
          </cell>
          <cell r="I1378">
            <v>739</v>
          </cell>
        </row>
        <row r="1379">
          <cell r="B1379" t="str">
            <v>120905</v>
          </cell>
          <cell r="C1379">
            <v>141</v>
          </cell>
          <cell r="D1379">
            <v>64</v>
          </cell>
          <cell r="E1379">
            <v>735</v>
          </cell>
          <cell r="F1379">
            <v>10</v>
          </cell>
          <cell r="G1379">
            <v>333</v>
          </cell>
          <cell r="H1379">
            <v>1283</v>
          </cell>
          <cell r="I1379">
            <v>1283</v>
          </cell>
        </row>
        <row r="1380">
          <cell r="B1380" t="str">
            <v>120906</v>
          </cell>
          <cell r="C1380">
            <v>6</v>
          </cell>
          <cell r="D1380">
            <v>21</v>
          </cell>
          <cell r="E1380">
            <v>91</v>
          </cell>
          <cell r="F1380">
            <v>25</v>
          </cell>
          <cell r="G1380">
            <v>295</v>
          </cell>
          <cell r="H1380">
            <v>438</v>
          </cell>
          <cell r="I1380">
            <v>438</v>
          </cell>
        </row>
        <row r="1381">
          <cell r="B1381" t="str">
            <v>120907</v>
          </cell>
          <cell r="C1381">
            <v>17</v>
          </cell>
          <cell r="D1381">
            <v>13</v>
          </cell>
          <cell r="E1381">
            <v>2</v>
          </cell>
          <cell r="F1381">
            <v>2</v>
          </cell>
          <cell r="G1381">
            <v>93</v>
          </cell>
          <cell r="H1381">
            <v>127</v>
          </cell>
          <cell r="I1381">
            <v>127</v>
          </cell>
        </row>
        <row r="1382">
          <cell r="B1382" t="str">
            <v>120908</v>
          </cell>
          <cell r="C1382">
            <v>29</v>
          </cell>
          <cell r="D1382">
            <v>29</v>
          </cell>
          <cell r="E1382">
            <v>62</v>
          </cell>
          <cell r="F1382">
            <v>15</v>
          </cell>
          <cell r="G1382">
            <v>345</v>
          </cell>
          <cell r="H1382">
            <v>480</v>
          </cell>
          <cell r="I1382">
            <v>480</v>
          </cell>
        </row>
        <row r="1383">
          <cell r="B1383" t="str">
            <v>120909</v>
          </cell>
          <cell r="C1383">
            <v>7</v>
          </cell>
          <cell r="D1383">
            <v>0</v>
          </cell>
          <cell r="E1383">
            <v>6</v>
          </cell>
          <cell r="F1383">
            <v>9</v>
          </cell>
          <cell r="G1383">
            <v>449</v>
          </cell>
          <cell r="H1383">
            <v>471</v>
          </cell>
          <cell r="I1383">
            <v>471</v>
          </cell>
        </row>
        <row r="1384">
          <cell r="B1384" t="str">
            <v>130101</v>
          </cell>
          <cell r="C1384">
            <v>5689</v>
          </cell>
          <cell r="D1384">
            <v>7277</v>
          </cell>
          <cell r="E1384">
            <v>12318</v>
          </cell>
          <cell r="F1384">
            <v>4677</v>
          </cell>
          <cell r="G1384">
            <v>40872</v>
          </cell>
          <cell r="H1384">
            <v>70833</v>
          </cell>
          <cell r="I1384">
            <v>70833</v>
          </cell>
        </row>
        <row r="1385">
          <cell r="B1385" t="str">
            <v>130102</v>
          </cell>
          <cell r="C1385">
            <v>25980</v>
          </cell>
          <cell r="D1385">
            <v>840</v>
          </cell>
          <cell r="E1385">
            <v>216</v>
          </cell>
          <cell r="F1385">
            <v>20</v>
          </cell>
          <cell r="G1385">
            <v>582</v>
          </cell>
          <cell r="H1385">
            <v>27638</v>
          </cell>
          <cell r="I1385">
            <v>27638</v>
          </cell>
        </row>
        <row r="1386">
          <cell r="B1386" t="str">
            <v>130103</v>
          </cell>
          <cell r="C1386">
            <v>4708</v>
          </cell>
          <cell r="D1386">
            <v>260</v>
          </cell>
          <cell r="E1386">
            <v>58</v>
          </cell>
          <cell r="F1386">
            <v>5</v>
          </cell>
          <cell r="G1386">
            <v>76</v>
          </cell>
          <cell r="H1386">
            <v>5107</v>
          </cell>
          <cell r="I1386">
            <v>5107</v>
          </cell>
        </row>
        <row r="1387">
          <cell r="B1387" t="str">
            <v>130104</v>
          </cell>
          <cell r="C1387">
            <v>2000</v>
          </cell>
          <cell r="D1387">
            <v>879</v>
          </cell>
          <cell r="E1387">
            <v>926</v>
          </cell>
          <cell r="F1387">
            <v>281</v>
          </cell>
          <cell r="G1387">
            <v>1526</v>
          </cell>
          <cell r="H1387">
            <v>5612</v>
          </cell>
          <cell r="I1387">
            <v>5612</v>
          </cell>
        </row>
        <row r="1388">
          <cell r="B1388" t="str">
            <v>130105</v>
          </cell>
          <cell r="C1388">
            <v>28270</v>
          </cell>
          <cell r="D1388">
            <v>2754</v>
          </cell>
          <cell r="E1388">
            <v>455</v>
          </cell>
          <cell r="F1388">
            <v>40</v>
          </cell>
          <cell r="G1388">
            <v>929</v>
          </cell>
          <cell r="H1388">
            <v>32448</v>
          </cell>
          <cell r="I1388">
            <v>32448</v>
          </cell>
        </row>
        <row r="1389">
          <cell r="B1389" t="str">
            <v>130106</v>
          </cell>
          <cell r="C1389">
            <v>1037</v>
          </cell>
          <cell r="D1389">
            <v>2085</v>
          </cell>
          <cell r="E1389">
            <v>2682</v>
          </cell>
          <cell r="F1389">
            <v>44</v>
          </cell>
          <cell r="G1389">
            <v>1855</v>
          </cell>
          <cell r="H1389">
            <v>7703</v>
          </cell>
          <cell r="I1389">
            <v>7703</v>
          </cell>
        </row>
        <row r="1390">
          <cell r="B1390" t="str">
            <v>130107</v>
          </cell>
          <cell r="C1390">
            <v>578</v>
          </cell>
          <cell r="D1390">
            <v>1161</v>
          </cell>
          <cell r="E1390">
            <v>2304</v>
          </cell>
          <cell r="F1390">
            <v>24</v>
          </cell>
          <cell r="G1390">
            <v>1149</v>
          </cell>
          <cell r="H1390">
            <v>5216</v>
          </cell>
          <cell r="I1390">
            <v>5216</v>
          </cell>
        </row>
        <row r="1391">
          <cell r="B1391" t="str">
            <v>130108</v>
          </cell>
          <cell r="C1391">
            <v>2</v>
          </cell>
          <cell r="D1391">
            <v>2</v>
          </cell>
          <cell r="E1391">
            <v>4</v>
          </cell>
          <cell r="F1391">
            <v>1</v>
          </cell>
          <cell r="G1391">
            <v>848</v>
          </cell>
          <cell r="H1391">
            <v>857</v>
          </cell>
          <cell r="I1391">
            <v>857</v>
          </cell>
        </row>
        <row r="1392">
          <cell r="B1392" t="str">
            <v>130109</v>
          </cell>
          <cell r="C1392">
            <v>1781</v>
          </cell>
          <cell r="D1392">
            <v>1080</v>
          </cell>
          <cell r="E1392">
            <v>478</v>
          </cell>
          <cell r="F1392">
            <v>394</v>
          </cell>
          <cell r="G1392">
            <v>262</v>
          </cell>
          <cell r="H1392">
            <v>3995</v>
          </cell>
          <cell r="I1392">
            <v>3995</v>
          </cell>
        </row>
        <row r="1393">
          <cell r="B1393" t="str">
            <v>130110</v>
          </cell>
          <cell r="C1393">
            <v>32</v>
          </cell>
          <cell r="D1393">
            <v>63</v>
          </cell>
          <cell r="E1393">
            <v>46</v>
          </cell>
          <cell r="F1393">
            <v>17</v>
          </cell>
          <cell r="G1393">
            <v>670</v>
          </cell>
          <cell r="H1393">
            <v>828</v>
          </cell>
          <cell r="I1393">
            <v>828</v>
          </cell>
        </row>
        <row r="1394">
          <cell r="B1394" t="str">
            <v>130111</v>
          </cell>
          <cell r="C1394">
            <v>509</v>
          </cell>
          <cell r="D1394">
            <v>2685</v>
          </cell>
          <cell r="E1394">
            <v>3322</v>
          </cell>
          <cell r="F1394">
            <v>279</v>
          </cell>
          <cell r="G1394">
            <v>8418</v>
          </cell>
          <cell r="H1394">
            <v>15213</v>
          </cell>
          <cell r="I1394">
            <v>15213</v>
          </cell>
        </row>
        <row r="1395">
          <cell r="B1395" t="str">
            <v>130201</v>
          </cell>
          <cell r="C1395">
            <v>98</v>
          </cell>
          <cell r="D1395">
            <v>1</v>
          </cell>
          <cell r="E1395">
            <v>3</v>
          </cell>
          <cell r="F1395">
            <v>1</v>
          </cell>
          <cell r="G1395">
            <v>2</v>
          </cell>
          <cell r="H1395">
            <v>105</v>
          </cell>
          <cell r="I1395">
            <v>105</v>
          </cell>
        </row>
        <row r="1396">
          <cell r="B1396" t="str">
            <v>130202</v>
          </cell>
          <cell r="C1396">
            <v>1495</v>
          </cell>
          <cell r="D1396">
            <v>211</v>
          </cell>
          <cell r="E1396">
            <v>72</v>
          </cell>
          <cell r="F1396">
            <v>1</v>
          </cell>
          <cell r="G1396">
            <v>79</v>
          </cell>
          <cell r="H1396">
            <v>1858</v>
          </cell>
          <cell r="I1396">
            <v>1858</v>
          </cell>
        </row>
        <row r="1397">
          <cell r="B1397" t="str">
            <v>130203</v>
          </cell>
          <cell r="C1397">
            <v>365</v>
          </cell>
          <cell r="D1397">
            <v>376</v>
          </cell>
          <cell r="E1397">
            <v>1037</v>
          </cell>
          <cell r="F1397">
            <v>11</v>
          </cell>
          <cell r="G1397">
            <v>226</v>
          </cell>
          <cell r="H1397">
            <v>2015</v>
          </cell>
          <cell r="I1397">
            <v>2015</v>
          </cell>
        </row>
        <row r="1398">
          <cell r="B1398" t="str">
            <v>130204</v>
          </cell>
          <cell r="C1398">
            <v>89</v>
          </cell>
          <cell r="D1398">
            <v>158</v>
          </cell>
          <cell r="E1398">
            <v>284</v>
          </cell>
          <cell r="F1398">
            <v>21</v>
          </cell>
          <cell r="G1398">
            <v>74</v>
          </cell>
          <cell r="H1398">
            <v>626</v>
          </cell>
          <cell r="I1398">
            <v>626</v>
          </cell>
        </row>
        <row r="1399">
          <cell r="B1399" t="str">
            <v>130205</v>
          </cell>
          <cell r="C1399">
            <v>3762</v>
          </cell>
          <cell r="D1399">
            <v>542</v>
          </cell>
          <cell r="E1399">
            <v>90</v>
          </cell>
          <cell r="F1399">
            <v>4</v>
          </cell>
          <cell r="G1399">
            <v>337</v>
          </cell>
          <cell r="H1399">
            <v>4735</v>
          </cell>
          <cell r="I1399">
            <v>4735</v>
          </cell>
        </row>
        <row r="1400">
          <cell r="B1400" t="str">
            <v>130206</v>
          </cell>
          <cell r="C1400">
            <v>541</v>
          </cell>
          <cell r="D1400">
            <v>502</v>
          </cell>
          <cell r="E1400">
            <v>595</v>
          </cell>
          <cell r="F1400">
            <v>7</v>
          </cell>
          <cell r="G1400">
            <v>138</v>
          </cell>
          <cell r="H1400">
            <v>1783</v>
          </cell>
          <cell r="I1400">
            <v>1783</v>
          </cell>
        </row>
        <row r="1401">
          <cell r="B1401" t="str">
            <v>130207</v>
          </cell>
          <cell r="C1401">
            <v>745</v>
          </cell>
          <cell r="D1401">
            <v>712</v>
          </cell>
          <cell r="E1401">
            <v>903</v>
          </cell>
          <cell r="F1401">
            <v>661</v>
          </cell>
          <cell r="G1401">
            <v>1488</v>
          </cell>
          <cell r="H1401">
            <v>4509</v>
          </cell>
          <cell r="I1401">
            <v>4509</v>
          </cell>
        </row>
        <row r="1402">
          <cell r="B1402" t="str">
            <v>130208</v>
          </cell>
          <cell r="C1402">
            <v>1494</v>
          </cell>
          <cell r="D1402">
            <v>1577</v>
          </cell>
          <cell r="E1402">
            <v>479</v>
          </cell>
          <cell r="F1402">
            <v>139</v>
          </cell>
          <cell r="G1402">
            <v>1557</v>
          </cell>
          <cell r="H1402">
            <v>5246</v>
          </cell>
          <cell r="I1402">
            <v>5246</v>
          </cell>
        </row>
        <row r="1403">
          <cell r="B1403" t="str">
            <v>130301</v>
          </cell>
          <cell r="C1403">
            <v>9</v>
          </cell>
          <cell r="D1403">
            <v>66</v>
          </cell>
          <cell r="E1403">
            <v>270</v>
          </cell>
          <cell r="F1403">
            <v>33</v>
          </cell>
          <cell r="G1403">
            <v>400</v>
          </cell>
          <cell r="H1403">
            <v>778</v>
          </cell>
          <cell r="I1403">
            <v>778</v>
          </cell>
        </row>
        <row r="1404">
          <cell r="B1404" t="str">
            <v>130302</v>
          </cell>
          <cell r="C1404">
            <v>25</v>
          </cell>
          <cell r="D1404">
            <v>23</v>
          </cell>
          <cell r="E1404">
            <v>128</v>
          </cell>
          <cell r="F1404">
            <v>14</v>
          </cell>
          <cell r="G1404">
            <v>259</v>
          </cell>
          <cell r="H1404">
            <v>449</v>
          </cell>
          <cell r="I1404">
            <v>449</v>
          </cell>
        </row>
        <row r="1405">
          <cell r="B1405" t="str">
            <v>130303</v>
          </cell>
          <cell r="C1405">
            <v>36</v>
          </cell>
          <cell r="D1405">
            <v>22</v>
          </cell>
          <cell r="E1405">
            <v>14</v>
          </cell>
          <cell r="F1405">
            <v>0</v>
          </cell>
          <cell r="G1405">
            <v>221</v>
          </cell>
          <cell r="H1405">
            <v>293</v>
          </cell>
          <cell r="I1405">
            <v>293</v>
          </cell>
        </row>
        <row r="1406">
          <cell r="B1406" t="str">
            <v>130304</v>
          </cell>
          <cell r="C1406">
            <v>114</v>
          </cell>
          <cell r="D1406">
            <v>121</v>
          </cell>
          <cell r="E1406">
            <v>15</v>
          </cell>
          <cell r="F1406">
            <v>24</v>
          </cell>
          <cell r="G1406">
            <v>217</v>
          </cell>
          <cell r="H1406">
            <v>491</v>
          </cell>
          <cell r="I1406">
            <v>491</v>
          </cell>
        </row>
        <row r="1407">
          <cell r="B1407" t="str">
            <v>130305</v>
          </cell>
          <cell r="C1407">
            <v>101</v>
          </cell>
          <cell r="D1407">
            <v>58</v>
          </cell>
          <cell r="E1407">
            <v>95</v>
          </cell>
          <cell r="F1407">
            <v>12</v>
          </cell>
          <cell r="G1407">
            <v>216</v>
          </cell>
          <cell r="H1407">
            <v>482</v>
          </cell>
          <cell r="I1407">
            <v>482</v>
          </cell>
        </row>
        <row r="1408">
          <cell r="B1408" t="str">
            <v>130306</v>
          </cell>
          <cell r="C1408">
            <v>4</v>
          </cell>
          <cell r="D1408">
            <v>10</v>
          </cell>
          <cell r="E1408">
            <v>0</v>
          </cell>
          <cell r="F1408">
            <v>0</v>
          </cell>
          <cell r="G1408">
            <v>3</v>
          </cell>
          <cell r="H1408">
            <v>17</v>
          </cell>
          <cell r="I1408">
            <v>17</v>
          </cell>
        </row>
        <row r="1409">
          <cell r="B1409" t="str">
            <v>130401</v>
          </cell>
          <cell r="C1409">
            <v>4959</v>
          </cell>
          <cell r="D1409">
            <v>2242</v>
          </cell>
          <cell r="E1409">
            <v>822</v>
          </cell>
          <cell r="F1409">
            <v>61</v>
          </cell>
          <cell r="G1409">
            <v>1174</v>
          </cell>
          <cell r="H1409">
            <v>9258</v>
          </cell>
          <cell r="I1409">
            <v>9258</v>
          </cell>
        </row>
        <row r="1410">
          <cell r="B1410" t="str">
            <v>130402</v>
          </cell>
          <cell r="C1410">
            <v>2020</v>
          </cell>
          <cell r="D1410">
            <v>931</v>
          </cell>
          <cell r="E1410">
            <v>445</v>
          </cell>
          <cell r="F1410">
            <v>8</v>
          </cell>
          <cell r="G1410">
            <v>558</v>
          </cell>
          <cell r="H1410">
            <v>3962</v>
          </cell>
          <cell r="I1410">
            <v>3962</v>
          </cell>
        </row>
        <row r="1411">
          <cell r="B1411" t="str">
            <v>130403</v>
          </cell>
          <cell r="C1411">
            <v>832</v>
          </cell>
          <cell r="D1411">
            <v>437</v>
          </cell>
          <cell r="E1411">
            <v>1233</v>
          </cell>
          <cell r="F1411">
            <v>26</v>
          </cell>
          <cell r="G1411">
            <v>430</v>
          </cell>
          <cell r="H1411">
            <v>2958</v>
          </cell>
          <cell r="I1411">
            <v>2958</v>
          </cell>
        </row>
        <row r="1412">
          <cell r="B1412" t="str">
            <v>130501</v>
          </cell>
          <cell r="C1412">
            <v>265</v>
          </cell>
          <cell r="D1412">
            <v>36</v>
          </cell>
          <cell r="E1412">
            <v>72</v>
          </cell>
          <cell r="F1412">
            <v>3</v>
          </cell>
          <cell r="G1412">
            <v>933</v>
          </cell>
          <cell r="H1412">
            <v>1309</v>
          </cell>
          <cell r="I1412">
            <v>1309</v>
          </cell>
        </row>
        <row r="1413">
          <cell r="B1413" t="str">
            <v>130502</v>
          </cell>
          <cell r="C1413">
            <v>294</v>
          </cell>
          <cell r="D1413">
            <v>74</v>
          </cell>
          <cell r="E1413">
            <v>24</v>
          </cell>
          <cell r="F1413">
            <v>0</v>
          </cell>
          <cell r="G1413">
            <v>349</v>
          </cell>
          <cell r="H1413">
            <v>741</v>
          </cell>
          <cell r="I1413">
            <v>741</v>
          </cell>
        </row>
        <row r="1414">
          <cell r="B1414" t="str">
            <v>130503</v>
          </cell>
          <cell r="C1414">
            <v>191</v>
          </cell>
          <cell r="D1414">
            <v>65</v>
          </cell>
          <cell r="E1414">
            <v>31</v>
          </cell>
          <cell r="F1414">
            <v>2</v>
          </cell>
          <cell r="G1414">
            <v>505</v>
          </cell>
          <cell r="H1414">
            <v>794</v>
          </cell>
          <cell r="I1414">
            <v>794</v>
          </cell>
        </row>
        <row r="1415">
          <cell r="B1415" t="str">
            <v>130504</v>
          </cell>
          <cell r="C1415">
            <v>83</v>
          </cell>
          <cell r="D1415">
            <v>33</v>
          </cell>
          <cell r="E1415">
            <v>156</v>
          </cell>
          <cell r="F1415">
            <v>6</v>
          </cell>
          <cell r="G1415">
            <v>313</v>
          </cell>
          <cell r="H1415">
            <v>591</v>
          </cell>
          <cell r="I1415">
            <v>591</v>
          </cell>
        </row>
        <row r="1416">
          <cell r="B1416" t="str">
            <v>130601</v>
          </cell>
          <cell r="C1416">
            <v>2798</v>
          </cell>
          <cell r="D1416">
            <v>714</v>
          </cell>
          <cell r="E1416">
            <v>85</v>
          </cell>
          <cell r="F1416">
            <v>6</v>
          </cell>
          <cell r="G1416">
            <v>1200</v>
          </cell>
          <cell r="H1416">
            <v>4803</v>
          </cell>
          <cell r="I1416">
            <v>4803</v>
          </cell>
        </row>
        <row r="1417">
          <cell r="B1417" t="str">
            <v>130602</v>
          </cell>
          <cell r="C1417">
            <v>46</v>
          </cell>
          <cell r="D1417">
            <v>17</v>
          </cell>
          <cell r="E1417">
            <v>46</v>
          </cell>
          <cell r="F1417">
            <v>13</v>
          </cell>
          <cell r="G1417">
            <v>1035</v>
          </cell>
          <cell r="H1417">
            <v>1157</v>
          </cell>
          <cell r="I1417">
            <v>1157</v>
          </cell>
        </row>
        <row r="1418">
          <cell r="B1418" t="str">
            <v>130604</v>
          </cell>
          <cell r="C1418">
            <v>44</v>
          </cell>
          <cell r="D1418">
            <v>32</v>
          </cell>
          <cell r="E1418">
            <v>5</v>
          </cell>
          <cell r="F1418">
            <v>0</v>
          </cell>
          <cell r="G1418">
            <v>168</v>
          </cell>
          <cell r="H1418">
            <v>249</v>
          </cell>
          <cell r="I1418">
            <v>249</v>
          </cell>
        </row>
        <row r="1419">
          <cell r="B1419" t="str">
            <v>130605</v>
          </cell>
          <cell r="C1419">
            <v>202</v>
          </cell>
          <cell r="D1419">
            <v>23</v>
          </cell>
          <cell r="E1419">
            <v>14</v>
          </cell>
          <cell r="F1419">
            <v>1</v>
          </cell>
          <cell r="G1419">
            <v>462</v>
          </cell>
          <cell r="H1419">
            <v>702</v>
          </cell>
          <cell r="I1419">
            <v>702</v>
          </cell>
        </row>
        <row r="1420">
          <cell r="B1420" t="str">
            <v>130606</v>
          </cell>
          <cell r="C1420">
            <v>0</v>
          </cell>
          <cell r="D1420">
            <v>0</v>
          </cell>
          <cell r="E1420">
            <v>0</v>
          </cell>
          <cell r="F1420">
            <v>0</v>
          </cell>
          <cell r="G1420">
            <v>153</v>
          </cell>
          <cell r="H1420">
            <v>153</v>
          </cell>
          <cell r="I1420">
            <v>153</v>
          </cell>
        </row>
        <row r="1421">
          <cell r="B1421" t="str">
            <v>130608</v>
          </cell>
          <cell r="C1421">
            <v>332</v>
          </cell>
          <cell r="D1421">
            <v>12</v>
          </cell>
          <cell r="E1421">
            <v>6</v>
          </cell>
          <cell r="F1421">
            <v>0</v>
          </cell>
          <cell r="G1421">
            <v>329</v>
          </cell>
          <cell r="H1421">
            <v>679</v>
          </cell>
          <cell r="I1421">
            <v>679</v>
          </cell>
        </row>
        <row r="1422">
          <cell r="B1422" t="str">
            <v>130610</v>
          </cell>
          <cell r="C1422">
            <v>0</v>
          </cell>
          <cell r="D1422">
            <v>1</v>
          </cell>
          <cell r="E1422">
            <v>0</v>
          </cell>
          <cell r="F1422">
            <v>0</v>
          </cell>
          <cell r="G1422">
            <v>100</v>
          </cell>
          <cell r="H1422">
            <v>101</v>
          </cell>
          <cell r="I1422">
            <v>101</v>
          </cell>
        </row>
        <row r="1423">
          <cell r="B1423" t="str">
            <v>130611</v>
          </cell>
          <cell r="C1423">
            <v>100</v>
          </cell>
          <cell r="D1423">
            <v>38</v>
          </cell>
          <cell r="E1423">
            <v>113</v>
          </cell>
          <cell r="F1423">
            <v>3</v>
          </cell>
          <cell r="G1423">
            <v>820</v>
          </cell>
          <cell r="H1423">
            <v>1074</v>
          </cell>
          <cell r="I1423">
            <v>1074</v>
          </cell>
        </row>
        <row r="1424">
          <cell r="B1424" t="str">
            <v>130613</v>
          </cell>
          <cell r="C1424">
            <v>705</v>
          </cell>
          <cell r="D1424">
            <v>91</v>
          </cell>
          <cell r="E1424">
            <v>194</v>
          </cell>
          <cell r="F1424">
            <v>9</v>
          </cell>
          <cell r="G1424">
            <v>432</v>
          </cell>
          <cell r="H1424">
            <v>1431</v>
          </cell>
          <cell r="I1424">
            <v>1431</v>
          </cell>
        </row>
        <row r="1425">
          <cell r="B1425" t="str">
            <v>130614</v>
          </cell>
          <cell r="C1425">
            <v>365</v>
          </cell>
          <cell r="D1425">
            <v>105</v>
          </cell>
          <cell r="E1425">
            <v>181</v>
          </cell>
          <cell r="F1425">
            <v>36</v>
          </cell>
          <cell r="G1425">
            <v>3614</v>
          </cell>
          <cell r="H1425">
            <v>4301</v>
          </cell>
          <cell r="I1425">
            <v>4301</v>
          </cell>
        </row>
        <row r="1426">
          <cell r="B1426" t="str">
            <v>130701</v>
          </cell>
          <cell r="C1426">
            <v>549</v>
          </cell>
          <cell r="D1426">
            <v>888</v>
          </cell>
          <cell r="E1426">
            <v>1483</v>
          </cell>
          <cell r="F1426">
            <v>29</v>
          </cell>
          <cell r="G1426">
            <v>348</v>
          </cell>
          <cell r="H1426">
            <v>3297</v>
          </cell>
          <cell r="I1426">
            <v>3297</v>
          </cell>
        </row>
        <row r="1427">
          <cell r="B1427" t="str">
            <v>130702</v>
          </cell>
          <cell r="C1427">
            <v>1865</v>
          </cell>
          <cell r="D1427">
            <v>3212</v>
          </cell>
          <cell r="E1427">
            <v>1032</v>
          </cell>
          <cell r="F1427">
            <v>15</v>
          </cell>
          <cell r="G1427">
            <v>962</v>
          </cell>
          <cell r="H1427">
            <v>7086</v>
          </cell>
          <cell r="I1427">
            <v>7086</v>
          </cell>
        </row>
        <row r="1428">
          <cell r="B1428" t="str">
            <v>130703</v>
          </cell>
          <cell r="C1428">
            <v>345</v>
          </cell>
          <cell r="D1428">
            <v>122</v>
          </cell>
          <cell r="E1428">
            <v>491</v>
          </cell>
          <cell r="F1428">
            <v>0</v>
          </cell>
          <cell r="G1428">
            <v>11</v>
          </cell>
          <cell r="H1428">
            <v>969</v>
          </cell>
          <cell r="I1428">
            <v>969</v>
          </cell>
        </row>
        <row r="1429">
          <cell r="B1429" t="str">
            <v>130704</v>
          </cell>
          <cell r="C1429">
            <v>2671</v>
          </cell>
          <cell r="D1429">
            <v>1775</v>
          </cell>
          <cell r="E1429">
            <v>267</v>
          </cell>
          <cell r="F1429">
            <v>18</v>
          </cell>
          <cell r="G1429">
            <v>320</v>
          </cell>
          <cell r="H1429">
            <v>5051</v>
          </cell>
          <cell r="I1429">
            <v>5051</v>
          </cell>
        </row>
        <row r="1430">
          <cell r="B1430" t="str">
            <v>130705</v>
          </cell>
          <cell r="C1430">
            <v>1774</v>
          </cell>
          <cell r="D1430">
            <v>36</v>
          </cell>
          <cell r="E1430">
            <v>7</v>
          </cell>
          <cell r="F1430">
            <v>0</v>
          </cell>
          <cell r="G1430">
            <v>24</v>
          </cell>
          <cell r="H1430">
            <v>1841</v>
          </cell>
          <cell r="I1430">
            <v>1841</v>
          </cell>
        </row>
        <row r="1431">
          <cell r="B1431" t="str">
            <v>130801</v>
          </cell>
          <cell r="C1431">
            <v>97</v>
          </cell>
          <cell r="D1431">
            <v>238</v>
          </cell>
          <cell r="E1431">
            <v>544</v>
          </cell>
          <cell r="F1431">
            <v>75</v>
          </cell>
          <cell r="G1431">
            <v>1167</v>
          </cell>
          <cell r="H1431">
            <v>2121</v>
          </cell>
          <cell r="I1431">
            <v>2121</v>
          </cell>
        </row>
        <row r="1432">
          <cell r="B1432" t="str">
            <v>130802</v>
          </cell>
          <cell r="C1432">
            <v>22</v>
          </cell>
          <cell r="D1432">
            <v>36</v>
          </cell>
          <cell r="E1432">
            <v>52</v>
          </cell>
          <cell r="F1432">
            <v>9</v>
          </cell>
          <cell r="G1432">
            <v>416</v>
          </cell>
          <cell r="H1432">
            <v>535</v>
          </cell>
          <cell r="I1432">
            <v>535</v>
          </cell>
        </row>
        <row r="1433">
          <cell r="B1433" t="str">
            <v>130803</v>
          </cell>
          <cell r="C1433">
            <v>32</v>
          </cell>
          <cell r="D1433">
            <v>46</v>
          </cell>
          <cell r="E1433">
            <v>81</v>
          </cell>
          <cell r="F1433">
            <v>22</v>
          </cell>
          <cell r="G1433">
            <v>1668</v>
          </cell>
          <cell r="H1433">
            <v>1849</v>
          </cell>
          <cell r="I1433">
            <v>1849</v>
          </cell>
        </row>
        <row r="1434">
          <cell r="B1434" t="str">
            <v>130804</v>
          </cell>
          <cell r="C1434">
            <v>57</v>
          </cell>
          <cell r="D1434">
            <v>65</v>
          </cell>
          <cell r="E1434">
            <v>378</v>
          </cell>
          <cell r="F1434">
            <v>41</v>
          </cell>
          <cell r="G1434">
            <v>685</v>
          </cell>
          <cell r="H1434">
            <v>1226</v>
          </cell>
          <cell r="I1434">
            <v>1226</v>
          </cell>
        </row>
        <row r="1435">
          <cell r="B1435" t="str">
            <v>130805</v>
          </cell>
          <cell r="C1435">
            <v>3</v>
          </cell>
          <cell r="D1435">
            <v>1</v>
          </cell>
          <cell r="E1435">
            <v>13</v>
          </cell>
          <cell r="F1435">
            <v>2</v>
          </cell>
          <cell r="G1435">
            <v>193</v>
          </cell>
          <cell r="H1435">
            <v>212</v>
          </cell>
          <cell r="I1435">
            <v>212</v>
          </cell>
        </row>
        <row r="1436">
          <cell r="B1436" t="str">
            <v>130806</v>
          </cell>
          <cell r="C1436">
            <v>14</v>
          </cell>
          <cell r="D1436">
            <v>9</v>
          </cell>
          <cell r="E1436">
            <v>26</v>
          </cell>
          <cell r="F1436">
            <v>10</v>
          </cell>
          <cell r="G1436">
            <v>568</v>
          </cell>
          <cell r="H1436">
            <v>627</v>
          </cell>
          <cell r="I1436">
            <v>627</v>
          </cell>
        </row>
        <row r="1437">
          <cell r="B1437" t="str">
            <v>130807</v>
          </cell>
          <cell r="C1437">
            <v>1</v>
          </cell>
          <cell r="D1437">
            <v>1</v>
          </cell>
          <cell r="E1437">
            <v>11</v>
          </cell>
          <cell r="F1437">
            <v>0</v>
          </cell>
          <cell r="G1437">
            <v>26</v>
          </cell>
          <cell r="H1437">
            <v>39</v>
          </cell>
          <cell r="I1437">
            <v>39</v>
          </cell>
        </row>
        <row r="1438">
          <cell r="B1438" t="str">
            <v>130808</v>
          </cell>
          <cell r="C1438">
            <v>24</v>
          </cell>
          <cell r="D1438">
            <v>52</v>
          </cell>
          <cell r="E1438">
            <v>107</v>
          </cell>
          <cell r="F1438">
            <v>33</v>
          </cell>
          <cell r="G1438">
            <v>1634</v>
          </cell>
          <cell r="H1438">
            <v>1850</v>
          </cell>
          <cell r="I1438">
            <v>1850</v>
          </cell>
        </row>
        <row r="1439">
          <cell r="B1439" t="str">
            <v>130809</v>
          </cell>
          <cell r="C1439">
            <v>83</v>
          </cell>
          <cell r="D1439">
            <v>30</v>
          </cell>
          <cell r="E1439">
            <v>171</v>
          </cell>
          <cell r="F1439">
            <v>56</v>
          </cell>
          <cell r="G1439">
            <v>1093</v>
          </cell>
          <cell r="H1439">
            <v>1433</v>
          </cell>
          <cell r="I1439">
            <v>1433</v>
          </cell>
        </row>
        <row r="1440">
          <cell r="B1440" t="str">
            <v>130810</v>
          </cell>
          <cell r="C1440">
            <v>1</v>
          </cell>
          <cell r="D1440">
            <v>1</v>
          </cell>
          <cell r="E1440">
            <v>2</v>
          </cell>
          <cell r="F1440">
            <v>0</v>
          </cell>
          <cell r="G1440">
            <v>361</v>
          </cell>
          <cell r="H1440">
            <v>365</v>
          </cell>
          <cell r="I1440">
            <v>365</v>
          </cell>
        </row>
        <row r="1441">
          <cell r="B1441" t="str">
            <v>130811</v>
          </cell>
          <cell r="C1441">
            <v>28</v>
          </cell>
          <cell r="D1441">
            <v>17</v>
          </cell>
          <cell r="E1441">
            <v>88</v>
          </cell>
          <cell r="F1441">
            <v>11</v>
          </cell>
          <cell r="G1441">
            <v>428</v>
          </cell>
          <cell r="H1441">
            <v>572</v>
          </cell>
          <cell r="I1441">
            <v>572</v>
          </cell>
        </row>
        <row r="1442">
          <cell r="B1442" t="str">
            <v>130812</v>
          </cell>
          <cell r="C1442">
            <v>89</v>
          </cell>
          <cell r="D1442">
            <v>38</v>
          </cell>
          <cell r="E1442">
            <v>21</v>
          </cell>
          <cell r="F1442">
            <v>4</v>
          </cell>
          <cell r="G1442">
            <v>24</v>
          </cell>
          <cell r="H1442">
            <v>176</v>
          </cell>
          <cell r="I1442">
            <v>176</v>
          </cell>
        </row>
        <row r="1443">
          <cell r="B1443" t="str">
            <v>130813</v>
          </cell>
          <cell r="C1443">
            <v>25</v>
          </cell>
          <cell r="D1443">
            <v>24</v>
          </cell>
          <cell r="E1443">
            <v>29</v>
          </cell>
          <cell r="F1443">
            <v>24</v>
          </cell>
          <cell r="G1443">
            <v>216</v>
          </cell>
          <cell r="H1443">
            <v>318</v>
          </cell>
          <cell r="I1443">
            <v>318</v>
          </cell>
        </row>
        <row r="1444">
          <cell r="B1444" t="str">
            <v>130901</v>
          </cell>
          <cell r="C1444">
            <v>1438</v>
          </cell>
          <cell r="D1444">
            <v>1290</v>
          </cell>
          <cell r="E1444">
            <v>521</v>
          </cell>
          <cell r="F1444">
            <v>112</v>
          </cell>
          <cell r="G1444">
            <v>4320</v>
          </cell>
          <cell r="H1444">
            <v>7681</v>
          </cell>
          <cell r="I1444">
            <v>7681</v>
          </cell>
        </row>
        <row r="1445">
          <cell r="B1445" t="str">
            <v>130902</v>
          </cell>
          <cell r="C1445">
            <v>108</v>
          </cell>
          <cell r="D1445">
            <v>40</v>
          </cell>
          <cell r="E1445">
            <v>194</v>
          </cell>
          <cell r="F1445">
            <v>3</v>
          </cell>
          <cell r="G1445">
            <v>920</v>
          </cell>
          <cell r="H1445">
            <v>1265</v>
          </cell>
          <cell r="I1445">
            <v>1265</v>
          </cell>
        </row>
        <row r="1446">
          <cell r="B1446" t="str">
            <v>130903</v>
          </cell>
          <cell r="C1446">
            <v>36</v>
          </cell>
          <cell r="D1446">
            <v>56</v>
          </cell>
          <cell r="E1446">
            <v>54</v>
          </cell>
          <cell r="F1446">
            <v>37</v>
          </cell>
          <cell r="G1446">
            <v>1432</v>
          </cell>
          <cell r="H1446">
            <v>1615</v>
          </cell>
          <cell r="I1446">
            <v>1615</v>
          </cell>
        </row>
        <row r="1447">
          <cell r="B1447" t="str">
            <v>130904</v>
          </cell>
          <cell r="C1447">
            <v>260</v>
          </cell>
          <cell r="D1447">
            <v>129</v>
          </cell>
          <cell r="E1447">
            <v>138</v>
          </cell>
          <cell r="F1447">
            <v>17</v>
          </cell>
          <cell r="G1447">
            <v>494</v>
          </cell>
          <cell r="H1447">
            <v>1038</v>
          </cell>
          <cell r="I1447">
            <v>1038</v>
          </cell>
        </row>
        <row r="1448">
          <cell r="B1448" t="str">
            <v>130905</v>
          </cell>
          <cell r="C1448">
            <v>42</v>
          </cell>
          <cell r="D1448">
            <v>24</v>
          </cell>
          <cell r="E1448">
            <v>55</v>
          </cell>
          <cell r="F1448">
            <v>11</v>
          </cell>
          <cell r="G1448">
            <v>1485</v>
          </cell>
          <cell r="H1448">
            <v>1617</v>
          </cell>
          <cell r="I1448">
            <v>1617</v>
          </cell>
        </row>
        <row r="1449">
          <cell r="B1449" t="str">
            <v>130906</v>
          </cell>
          <cell r="C1449">
            <v>95</v>
          </cell>
          <cell r="D1449">
            <v>26</v>
          </cell>
          <cell r="E1449">
            <v>32</v>
          </cell>
          <cell r="F1449">
            <v>23</v>
          </cell>
          <cell r="G1449">
            <v>901</v>
          </cell>
          <cell r="H1449">
            <v>1077</v>
          </cell>
          <cell r="I1449">
            <v>1077</v>
          </cell>
        </row>
        <row r="1450">
          <cell r="B1450" t="str">
            <v>130907</v>
          </cell>
          <cell r="C1450">
            <v>53</v>
          </cell>
          <cell r="D1450">
            <v>59</v>
          </cell>
          <cell r="E1450">
            <v>106</v>
          </cell>
          <cell r="F1450">
            <v>10</v>
          </cell>
          <cell r="G1450">
            <v>1486</v>
          </cell>
          <cell r="H1450">
            <v>1714</v>
          </cell>
          <cell r="I1450">
            <v>1714</v>
          </cell>
        </row>
        <row r="1451">
          <cell r="B1451" t="str">
            <v>130908</v>
          </cell>
          <cell r="C1451">
            <v>138</v>
          </cell>
          <cell r="D1451">
            <v>49</v>
          </cell>
          <cell r="E1451">
            <v>273</v>
          </cell>
          <cell r="F1451">
            <v>21</v>
          </cell>
          <cell r="G1451">
            <v>1229</v>
          </cell>
          <cell r="H1451">
            <v>1710</v>
          </cell>
          <cell r="I1451">
            <v>1710</v>
          </cell>
        </row>
        <row r="1452">
          <cell r="B1452" t="str">
            <v>131001</v>
          </cell>
          <cell r="C1452">
            <v>518</v>
          </cell>
          <cell r="D1452">
            <v>630</v>
          </cell>
          <cell r="E1452">
            <v>409</v>
          </cell>
          <cell r="F1452">
            <v>11</v>
          </cell>
          <cell r="G1452">
            <v>1131</v>
          </cell>
          <cell r="H1452">
            <v>2699</v>
          </cell>
          <cell r="I1452">
            <v>2699</v>
          </cell>
        </row>
        <row r="1453">
          <cell r="B1453" t="str">
            <v>131002</v>
          </cell>
          <cell r="C1453">
            <v>283</v>
          </cell>
          <cell r="D1453">
            <v>193</v>
          </cell>
          <cell r="E1453">
            <v>55</v>
          </cell>
          <cell r="F1453">
            <v>4</v>
          </cell>
          <cell r="G1453">
            <v>302</v>
          </cell>
          <cell r="H1453">
            <v>837</v>
          </cell>
          <cell r="I1453">
            <v>837</v>
          </cell>
        </row>
        <row r="1454">
          <cell r="B1454" t="str">
            <v>131003</v>
          </cell>
          <cell r="C1454">
            <v>444</v>
          </cell>
          <cell r="D1454">
            <v>64</v>
          </cell>
          <cell r="E1454">
            <v>43</v>
          </cell>
          <cell r="F1454">
            <v>0</v>
          </cell>
          <cell r="G1454">
            <v>182</v>
          </cell>
          <cell r="H1454">
            <v>733</v>
          </cell>
          <cell r="I1454">
            <v>733</v>
          </cell>
        </row>
        <row r="1455">
          <cell r="B1455" t="str">
            <v>131004</v>
          </cell>
          <cell r="C1455">
            <v>17</v>
          </cell>
          <cell r="D1455">
            <v>20</v>
          </cell>
          <cell r="E1455">
            <v>50</v>
          </cell>
          <cell r="F1455">
            <v>6</v>
          </cell>
          <cell r="G1455">
            <v>326</v>
          </cell>
          <cell r="H1455">
            <v>419</v>
          </cell>
          <cell r="I1455">
            <v>419</v>
          </cell>
        </row>
        <row r="1456">
          <cell r="B1456" t="str">
            <v>131005</v>
          </cell>
          <cell r="C1456">
            <v>10</v>
          </cell>
          <cell r="D1456">
            <v>80</v>
          </cell>
          <cell r="E1456">
            <v>84</v>
          </cell>
          <cell r="F1456">
            <v>1</v>
          </cell>
          <cell r="G1456">
            <v>470</v>
          </cell>
          <cell r="H1456">
            <v>645</v>
          </cell>
          <cell r="I1456">
            <v>645</v>
          </cell>
        </row>
        <row r="1457">
          <cell r="B1457" t="str">
            <v>131006</v>
          </cell>
          <cell r="C1457">
            <v>152</v>
          </cell>
          <cell r="D1457">
            <v>22</v>
          </cell>
          <cell r="E1457">
            <v>26</v>
          </cell>
          <cell r="F1457">
            <v>6</v>
          </cell>
          <cell r="G1457">
            <v>399</v>
          </cell>
          <cell r="H1457">
            <v>605</v>
          </cell>
          <cell r="I1457">
            <v>605</v>
          </cell>
        </row>
        <row r="1458">
          <cell r="B1458" t="str">
            <v>131007</v>
          </cell>
          <cell r="C1458">
            <v>101</v>
          </cell>
          <cell r="D1458">
            <v>47</v>
          </cell>
          <cell r="E1458">
            <v>172</v>
          </cell>
          <cell r="F1458">
            <v>2</v>
          </cell>
          <cell r="G1458">
            <v>141</v>
          </cell>
          <cell r="H1458">
            <v>463</v>
          </cell>
          <cell r="I1458">
            <v>463</v>
          </cell>
        </row>
        <row r="1459">
          <cell r="B1459" t="str">
            <v>131008</v>
          </cell>
          <cell r="C1459">
            <v>62</v>
          </cell>
          <cell r="D1459">
            <v>38</v>
          </cell>
          <cell r="E1459">
            <v>58</v>
          </cell>
          <cell r="F1459">
            <v>0</v>
          </cell>
          <cell r="G1459">
            <v>396</v>
          </cell>
          <cell r="H1459">
            <v>554</v>
          </cell>
          <cell r="I1459">
            <v>554</v>
          </cell>
        </row>
        <row r="1460">
          <cell r="B1460" t="str">
            <v>131101</v>
          </cell>
          <cell r="C1460">
            <v>100</v>
          </cell>
          <cell r="D1460">
            <v>14</v>
          </cell>
          <cell r="E1460">
            <v>1</v>
          </cell>
          <cell r="F1460">
            <v>0</v>
          </cell>
          <cell r="G1460">
            <v>102</v>
          </cell>
          <cell r="H1460">
            <v>217</v>
          </cell>
          <cell r="I1460">
            <v>217</v>
          </cell>
        </row>
        <row r="1461">
          <cell r="B1461" t="str">
            <v>131102</v>
          </cell>
          <cell r="C1461">
            <v>71</v>
          </cell>
          <cell r="D1461">
            <v>63</v>
          </cell>
          <cell r="E1461">
            <v>77</v>
          </cell>
          <cell r="F1461">
            <v>3</v>
          </cell>
          <cell r="G1461">
            <v>535</v>
          </cell>
          <cell r="H1461">
            <v>749</v>
          </cell>
          <cell r="I1461">
            <v>749</v>
          </cell>
        </row>
        <row r="1462">
          <cell r="B1462" t="str">
            <v>131103</v>
          </cell>
          <cell r="C1462">
            <v>86</v>
          </cell>
          <cell r="D1462">
            <v>76</v>
          </cell>
          <cell r="E1462">
            <v>25</v>
          </cell>
          <cell r="F1462">
            <v>1</v>
          </cell>
          <cell r="G1462">
            <v>270</v>
          </cell>
          <cell r="H1462">
            <v>458</v>
          </cell>
          <cell r="I1462">
            <v>458</v>
          </cell>
        </row>
        <row r="1463">
          <cell r="B1463" t="str">
            <v>131104</v>
          </cell>
          <cell r="C1463">
            <v>37</v>
          </cell>
          <cell r="D1463">
            <v>102</v>
          </cell>
          <cell r="E1463">
            <v>73</v>
          </cell>
          <cell r="F1463">
            <v>5</v>
          </cell>
          <cell r="G1463">
            <v>768</v>
          </cell>
          <cell r="H1463">
            <v>985</v>
          </cell>
          <cell r="I1463">
            <v>985</v>
          </cell>
        </row>
        <row r="1464">
          <cell r="B1464" t="str">
            <v>131201</v>
          </cell>
          <cell r="C1464">
            <v>2626</v>
          </cell>
          <cell r="D1464">
            <v>3158</v>
          </cell>
          <cell r="E1464">
            <v>767</v>
          </cell>
          <cell r="F1464">
            <v>31</v>
          </cell>
          <cell r="G1464">
            <v>779</v>
          </cell>
          <cell r="H1464">
            <v>7361</v>
          </cell>
          <cell r="I1464">
            <v>7361</v>
          </cell>
        </row>
        <row r="1465">
          <cell r="B1465" t="str">
            <v>131202</v>
          </cell>
          <cell r="C1465">
            <v>2025</v>
          </cell>
          <cell r="D1465">
            <v>347</v>
          </cell>
          <cell r="E1465">
            <v>221</v>
          </cell>
          <cell r="F1465">
            <v>38</v>
          </cell>
          <cell r="G1465">
            <v>523</v>
          </cell>
          <cell r="H1465">
            <v>3154</v>
          </cell>
          <cell r="I1465">
            <v>3154</v>
          </cell>
        </row>
        <row r="1466">
          <cell r="B1466" t="str">
            <v>131203</v>
          </cell>
          <cell r="C1466">
            <v>747</v>
          </cell>
          <cell r="D1466">
            <v>257</v>
          </cell>
          <cell r="E1466">
            <v>0</v>
          </cell>
          <cell r="F1466">
            <v>1</v>
          </cell>
          <cell r="G1466">
            <v>3</v>
          </cell>
          <cell r="H1466">
            <v>1008</v>
          </cell>
          <cell r="I1466">
            <v>1008</v>
          </cell>
        </row>
        <row r="1467">
          <cell r="B1467" t="str">
            <v>140101</v>
          </cell>
          <cell r="C1467">
            <v>3184</v>
          </cell>
          <cell r="D1467">
            <v>6329</v>
          </cell>
          <cell r="E1467">
            <v>4123</v>
          </cell>
          <cell r="F1467">
            <v>2473</v>
          </cell>
          <cell r="G1467">
            <v>42852</v>
          </cell>
          <cell r="H1467">
            <v>58961</v>
          </cell>
          <cell r="I1467">
            <v>58961</v>
          </cell>
        </row>
        <row r="1468">
          <cell r="B1468" t="str">
            <v>140102</v>
          </cell>
          <cell r="C1468">
            <v>570</v>
          </cell>
          <cell r="D1468">
            <v>918</v>
          </cell>
          <cell r="E1468">
            <v>1608</v>
          </cell>
          <cell r="F1468">
            <v>123</v>
          </cell>
          <cell r="G1468">
            <v>1248</v>
          </cell>
          <cell r="H1468">
            <v>4467</v>
          </cell>
          <cell r="I1468">
            <v>4467</v>
          </cell>
        </row>
        <row r="1469">
          <cell r="B1469" t="str">
            <v>140103</v>
          </cell>
          <cell r="C1469">
            <v>29</v>
          </cell>
          <cell r="D1469">
            <v>217</v>
          </cell>
          <cell r="E1469">
            <v>1431</v>
          </cell>
          <cell r="F1469">
            <v>333</v>
          </cell>
          <cell r="G1469">
            <v>634</v>
          </cell>
          <cell r="H1469">
            <v>2644</v>
          </cell>
          <cell r="I1469">
            <v>2644</v>
          </cell>
        </row>
        <row r="1470">
          <cell r="B1470" t="str">
            <v>140104</v>
          </cell>
          <cell r="C1470">
            <v>4</v>
          </cell>
          <cell r="D1470">
            <v>11</v>
          </cell>
          <cell r="E1470">
            <v>500</v>
          </cell>
          <cell r="F1470">
            <v>14</v>
          </cell>
          <cell r="G1470">
            <v>85</v>
          </cell>
          <cell r="H1470">
            <v>614</v>
          </cell>
          <cell r="I1470">
            <v>614</v>
          </cell>
        </row>
        <row r="1471">
          <cell r="B1471" t="str">
            <v>140105</v>
          </cell>
          <cell r="C1471">
            <v>3193</v>
          </cell>
          <cell r="D1471">
            <v>8947</v>
          </cell>
          <cell r="E1471">
            <v>3375</v>
          </cell>
          <cell r="F1471">
            <v>801</v>
          </cell>
          <cell r="G1471">
            <v>15527</v>
          </cell>
          <cell r="H1471">
            <v>31843</v>
          </cell>
          <cell r="I1471">
            <v>31843</v>
          </cell>
        </row>
        <row r="1472">
          <cell r="B1472" t="str">
            <v>140106</v>
          </cell>
          <cell r="C1472">
            <v>352</v>
          </cell>
          <cell r="D1472">
            <v>1125</v>
          </cell>
          <cell r="E1472">
            <v>1558</v>
          </cell>
          <cell r="F1472">
            <v>1013</v>
          </cell>
          <cell r="G1472">
            <v>14267</v>
          </cell>
          <cell r="H1472">
            <v>18315</v>
          </cell>
          <cell r="I1472">
            <v>18315</v>
          </cell>
        </row>
        <row r="1473">
          <cell r="B1473" t="str">
            <v>140107</v>
          </cell>
          <cell r="C1473">
            <v>507</v>
          </cell>
          <cell r="D1473">
            <v>118</v>
          </cell>
          <cell r="E1473">
            <v>1103</v>
          </cell>
          <cell r="F1473">
            <v>4</v>
          </cell>
          <cell r="G1473">
            <v>64</v>
          </cell>
          <cell r="H1473">
            <v>1796</v>
          </cell>
          <cell r="I1473">
            <v>1796</v>
          </cell>
        </row>
        <row r="1474">
          <cell r="B1474" t="str">
            <v>140108</v>
          </cell>
          <cell r="C1474">
            <v>248</v>
          </cell>
          <cell r="D1474">
            <v>720</v>
          </cell>
          <cell r="E1474">
            <v>3291</v>
          </cell>
          <cell r="F1474">
            <v>31</v>
          </cell>
          <cell r="G1474">
            <v>691</v>
          </cell>
          <cell r="H1474">
            <v>4981</v>
          </cell>
          <cell r="I1474">
            <v>4981</v>
          </cell>
        </row>
        <row r="1475">
          <cell r="B1475" t="str">
            <v>140109</v>
          </cell>
          <cell r="C1475">
            <v>105</v>
          </cell>
          <cell r="D1475">
            <v>39</v>
          </cell>
          <cell r="E1475">
            <v>444</v>
          </cell>
          <cell r="F1475">
            <v>0</v>
          </cell>
          <cell r="G1475">
            <v>18</v>
          </cell>
          <cell r="H1475">
            <v>606</v>
          </cell>
          <cell r="I1475">
            <v>606</v>
          </cell>
        </row>
        <row r="1476">
          <cell r="B1476" t="str">
            <v>140110</v>
          </cell>
          <cell r="C1476">
            <v>223</v>
          </cell>
          <cell r="D1476">
            <v>727</v>
          </cell>
          <cell r="E1476">
            <v>36</v>
          </cell>
          <cell r="F1476">
            <v>1</v>
          </cell>
          <cell r="G1476">
            <v>205</v>
          </cell>
          <cell r="H1476">
            <v>1192</v>
          </cell>
          <cell r="I1476">
            <v>1192</v>
          </cell>
        </row>
        <row r="1477">
          <cell r="B1477" t="str">
            <v>140111</v>
          </cell>
          <cell r="C1477">
            <v>165</v>
          </cell>
          <cell r="D1477">
            <v>1049</v>
          </cell>
          <cell r="E1477">
            <v>169</v>
          </cell>
          <cell r="F1477">
            <v>82</v>
          </cell>
          <cell r="G1477">
            <v>202</v>
          </cell>
          <cell r="H1477">
            <v>1667</v>
          </cell>
          <cell r="I1477">
            <v>1667</v>
          </cell>
        </row>
        <row r="1478">
          <cell r="B1478" t="str">
            <v>140112</v>
          </cell>
          <cell r="C1478">
            <v>679</v>
          </cell>
          <cell r="D1478">
            <v>3210</v>
          </cell>
          <cell r="E1478">
            <v>828</v>
          </cell>
          <cell r="F1478">
            <v>224</v>
          </cell>
          <cell r="G1478">
            <v>4658</v>
          </cell>
          <cell r="H1478">
            <v>9599</v>
          </cell>
          <cell r="I1478">
            <v>9599</v>
          </cell>
        </row>
        <row r="1479">
          <cell r="B1479" t="str">
            <v>140113</v>
          </cell>
          <cell r="C1479">
            <v>600</v>
          </cell>
          <cell r="D1479">
            <v>1333</v>
          </cell>
          <cell r="E1479">
            <v>449</v>
          </cell>
          <cell r="F1479">
            <v>51</v>
          </cell>
          <cell r="G1479">
            <v>463</v>
          </cell>
          <cell r="H1479">
            <v>2896</v>
          </cell>
          <cell r="I1479">
            <v>2896</v>
          </cell>
        </row>
        <row r="1480">
          <cell r="B1480" t="str">
            <v>140114</v>
          </cell>
          <cell r="C1480">
            <v>1072</v>
          </cell>
          <cell r="D1480">
            <v>893</v>
          </cell>
          <cell r="E1480">
            <v>99</v>
          </cell>
          <cell r="F1480">
            <v>2</v>
          </cell>
          <cell r="G1480">
            <v>40</v>
          </cell>
          <cell r="H1480">
            <v>2106</v>
          </cell>
          <cell r="I1480">
            <v>2106</v>
          </cell>
        </row>
        <row r="1481">
          <cell r="B1481" t="str">
            <v>140115</v>
          </cell>
          <cell r="C1481">
            <v>1322</v>
          </cell>
          <cell r="D1481">
            <v>653</v>
          </cell>
          <cell r="E1481">
            <v>357</v>
          </cell>
          <cell r="F1481">
            <v>10</v>
          </cell>
          <cell r="G1481">
            <v>231</v>
          </cell>
          <cell r="H1481">
            <v>2573</v>
          </cell>
          <cell r="I1481">
            <v>2573</v>
          </cell>
        </row>
        <row r="1482">
          <cell r="B1482" t="str">
            <v>140116</v>
          </cell>
          <cell r="C1482">
            <v>3333</v>
          </cell>
          <cell r="D1482">
            <v>301</v>
          </cell>
          <cell r="E1482">
            <v>102</v>
          </cell>
          <cell r="F1482">
            <v>1</v>
          </cell>
          <cell r="G1482">
            <v>106</v>
          </cell>
          <cell r="H1482">
            <v>3843</v>
          </cell>
          <cell r="I1482">
            <v>3843</v>
          </cell>
        </row>
        <row r="1483">
          <cell r="B1483" t="str">
            <v>140117</v>
          </cell>
          <cell r="C1483">
            <v>1971</v>
          </cell>
          <cell r="D1483">
            <v>2668</v>
          </cell>
          <cell r="E1483">
            <v>57</v>
          </cell>
          <cell r="F1483">
            <v>0</v>
          </cell>
          <cell r="G1483">
            <v>150</v>
          </cell>
          <cell r="H1483">
            <v>4846</v>
          </cell>
          <cell r="I1483">
            <v>4846</v>
          </cell>
        </row>
        <row r="1484">
          <cell r="B1484" t="str">
            <v>140118</v>
          </cell>
          <cell r="C1484">
            <v>164</v>
          </cell>
          <cell r="D1484">
            <v>83</v>
          </cell>
          <cell r="E1484">
            <v>749</v>
          </cell>
          <cell r="F1484">
            <v>216</v>
          </cell>
          <cell r="G1484">
            <v>4333</v>
          </cell>
          <cell r="H1484">
            <v>5545</v>
          </cell>
          <cell r="I1484">
            <v>5545</v>
          </cell>
        </row>
        <row r="1485">
          <cell r="B1485" t="str">
            <v>140119</v>
          </cell>
          <cell r="C1485">
            <v>237</v>
          </cell>
          <cell r="D1485">
            <v>1527</v>
          </cell>
          <cell r="E1485">
            <v>17</v>
          </cell>
          <cell r="F1485">
            <v>0</v>
          </cell>
          <cell r="G1485">
            <v>147</v>
          </cell>
          <cell r="H1485">
            <v>1928</v>
          </cell>
          <cell r="I1485">
            <v>1928</v>
          </cell>
        </row>
        <row r="1486">
          <cell r="B1486" t="str">
            <v>140120</v>
          </cell>
          <cell r="C1486">
            <v>3470</v>
          </cell>
          <cell r="D1486">
            <v>1803</v>
          </cell>
          <cell r="E1486">
            <v>165</v>
          </cell>
          <cell r="F1486">
            <v>42</v>
          </cell>
          <cell r="G1486">
            <v>851</v>
          </cell>
          <cell r="H1486">
            <v>6331</v>
          </cell>
          <cell r="I1486">
            <v>6331</v>
          </cell>
        </row>
        <row r="1487">
          <cell r="B1487" t="str">
            <v>140201</v>
          </cell>
          <cell r="C1487">
            <v>1070</v>
          </cell>
          <cell r="D1487">
            <v>4548</v>
          </cell>
          <cell r="E1487">
            <v>830</v>
          </cell>
          <cell r="F1487">
            <v>33</v>
          </cell>
          <cell r="G1487">
            <v>641</v>
          </cell>
          <cell r="H1487">
            <v>7122</v>
          </cell>
          <cell r="I1487">
            <v>7122</v>
          </cell>
        </row>
        <row r="1488">
          <cell r="B1488" t="str">
            <v>140202</v>
          </cell>
          <cell r="C1488">
            <v>21</v>
          </cell>
          <cell r="D1488">
            <v>20</v>
          </cell>
          <cell r="E1488">
            <v>79</v>
          </cell>
          <cell r="F1488">
            <v>15</v>
          </cell>
          <cell r="G1488">
            <v>603</v>
          </cell>
          <cell r="H1488">
            <v>738</v>
          </cell>
          <cell r="I1488">
            <v>738</v>
          </cell>
        </row>
        <row r="1489">
          <cell r="B1489" t="str">
            <v>140203</v>
          </cell>
          <cell r="C1489">
            <v>126</v>
          </cell>
          <cell r="D1489">
            <v>92</v>
          </cell>
          <cell r="E1489">
            <v>57</v>
          </cell>
          <cell r="F1489">
            <v>13</v>
          </cell>
          <cell r="G1489">
            <v>1136</v>
          </cell>
          <cell r="H1489">
            <v>1424</v>
          </cell>
          <cell r="I1489">
            <v>1424</v>
          </cell>
        </row>
        <row r="1490">
          <cell r="B1490" t="str">
            <v>140204</v>
          </cell>
          <cell r="C1490">
            <v>474</v>
          </cell>
          <cell r="D1490">
            <v>4</v>
          </cell>
          <cell r="E1490">
            <v>44</v>
          </cell>
          <cell r="F1490">
            <v>4</v>
          </cell>
          <cell r="G1490">
            <v>330</v>
          </cell>
          <cell r="H1490">
            <v>856</v>
          </cell>
          <cell r="I1490">
            <v>856</v>
          </cell>
        </row>
        <row r="1491">
          <cell r="B1491" t="str">
            <v>140205</v>
          </cell>
          <cell r="C1491">
            <v>793</v>
          </cell>
          <cell r="D1491">
            <v>287</v>
          </cell>
          <cell r="E1491">
            <v>668</v>
          </cell>
          <cell r="F1491">
            <v>2</v>
          </cell>
          <cell r="G1491">
            <v>1595</v>
          </cell>
          <cell r="H1491">
            <v>3345</v>
          </cell>
          <cell r="I1491">
            <v>3345</v>
          </cell>
        </row>
        <row r="1492">
          <cell r="B1492" t="str">
            <v>140206</v>
          </cell>
          <cell r="C1492">
            <v>277</v>
          </cell>
          <cell r="D1492">
            <v>1257</v>
          </cell>
          <cell r="E1492">
            <v>456</v>
          </cell>
          <cell r="F1492">
            <v>80</v>
          </cell>
          <cell r="G1492">
            <v>932</v>
          </cell>
          <cell r="H1492">
            <v>3002</v>
          </cell>
          <cell r="I1492">
            <v>3002</v>
          </cell>
        </row>
        <row r="1493">
          <cell r="B1493" t="str">
            <v>140301</v>
          </cell>
          <cell r="C1493">
            <v>1354</v>
          </cell>
          <cell r="D1493">
            <v>4609</v>
          </cell>
          <cell r="E1493">
            <v>5162</v>
          </cell>
          <cell r="F1493">
            <v>171</v>
          </cell>
          <cell r="G1493">
            <v>1369</v>
          </cell>
          <cell r="H1493">
            <v>12665</v>
          </cell>
          <cell r="I1493">
            <v>12665</v>
          </cell>
        </row>
        <row r="1494">
          <cell r="B1494" t="str">
            <v>140302</v>
          </cell>
          <cell r="C1494">
            <v>0</v>
          </cell>
          <cell r="D1494">
            <v>4</v>
          </cell>
          <cell r="E1494">
            <v>89</v>
          </cell>
          <cell r="F1494">
            <v>0</v>
          </cell>
          <cell r="G1494">
            <v>227</v>
          </cell>
          <cell r="H1494">
            <v>320</v>
          </cell>
          <cell r="I1494">
            <v>320</v>
          </cell>
        </row>
        <row r="1495">
          <cell r="B1495" t="str">
            <v>140303</v>
          </cell>
          <cell r="C1495">
            <v>468</v>
          </cell>
          <cell r="D1495">
            <v>912</v>
          </cell>
          <cell r="E1495">
            <v>144</v>
          </cell>
          <cell r="F1495">
            <v>3</v>
          </cell>
          <cell r="G1495">
            <v>154</v>
          </cell>
          <cell r="H1495">
            <v>1681</v>
          </cell>
          <cell r="I1495">
            <v>1681</v>
          </cell>
        </row>
        <row r="1496">
          <cell r="B1496" t="str">
            <v>140304</v>
          </cell>
          <cell r="C1496">
            <v>968</v>
          </cell>
          <cell r="D1496">
            <v>1668</v>
          </cell>
          <cell r="E1496">
            <v>558</v>
          </cell>
          <cell r="F1496">
            <v>2</v>
          </cell>
          <cell r="G1496">
            <v>87</v>
          </cell>
          <cell r="H1496">
            <v>3283</v>
          </cell>
          <cell r="I1496">
            <v>3283</v>
          </cell>
        </row>
        <row r="1497">
          <cell r="B1497" t="str">
            <v>140305</v>
          </cell>
          <cell r="C1497">
            <v>1191</v>
          </cell>
          <cell r="D1497">
            <v>1575</v>
          </cell>
          <cell r="E1497">
            <v>442</v>
          </cell>
          <cell r="F1497">
            <v>5</v>
          </cell>
          <cell r="G1497">
            <v>141</v>
          </cell>
          <cell r="H1497">
            <v>3354</v>
          </cell>
          <cell r="I1497">
            <v>3354</v>
          </cell>
        </row>
        <row r="1498">
          <cell r="B1498" t="str">
            <v>140306</v>
          </cell>
          <cell r="C1498">
            <v>3347</v>
          </cell>
          <cell r="D1498">
            <v>3135</v>
          </cell>
          <cell r="E1498">
            <v>455</v>
          </cell>
          <cell r="F1498">
            <v>7</v>
          </cell>
          <cell r="G1498">
            <v>190</v>
          </cell>
          <cell r="H1498">
            <v>7134</v>
          </cell>
          <cell r="I1498">
            <v>7134</v>
          </cell>
        </row>
        <row r="1499">
          <cell r="B1499" t="str">
            <v>140307</v>
          </cell>
          <cell r="C1499">
            <v>262</v>
          </cell>
          <cell r="D1499">
            <v>180</v>
          </cell>
          <cell r="E1499">
            <v>3324</v>
          </cell>
          <cell r="F1499">
            <v>100</v>
          </cell>
          <cell r="G1499">
            <v>825</v>
          </cell>
          <cell r="H1499">
            <v>4691</v>
          </cell>
          <cell r="I1499">
            <v>4691</v>
          </cell>
        </row>
        <row r="1500">
          <cell r="B1500" t="str">
            <v>140308</v>
          </cell>
          <cell r="C1500">
            <v>1546</v>
          </cell>
          <cell r="D1500">
            <v>1232</v>
          </cell>
          <cell r="E1500">
            <v>755</v>
          </cell>
          <cell r="F1500">
            <v>30</v>
          </cell>
          <cell r="G1500">
            <v>898</v>
          </cell>
          <cell r="H1500">
            <v>4461</v>
          </cell>
          <cell r="I1500">
            <v>4461</v>
          </cell>
        </row>
        <row r="1501">
          <cell r="B1501" t="str">
            <v>140309</v>
          </cell>
          <cell r="C1501">
            <v>292</v>
          </cell>
          <cell r="D1501">
            <v>1344</v>
          </cell>
          <cell r="E1501">
            <v>83</v>
          </cell>
          <cell r="F1501">
            <v>0</v>
          </cell>
          <cell r="G1501">
            <v>46</v>
          </cell>
          <cell r="H1501">
            <v>1765</v>
          </cell>
          <cell r="I1501">
            <v>1765</v>
          </cell>
        </row>
        <row r="1502">
          <cell r="B1502" t="str">
            <v>140310</v>
          </cell>
          <cell r="C1502">
            <v>435</v>
          </cell>
          <cell r="D1502">
            <v>540</v>
          </cell>
          <cell r="E1502">
            <v>320</v>
          </cell>
          <cell r="F1502">
            <v>15</v>
          </cell>
          <cell r="G1502">
            <v>1091</v>
          </cell>
          <cell r="H1502">
            <v>2401</v>
          </cell>
          <cell r="I1502">
            <v>2401</v>
          </cell>
        </row>
        <row r="1503">
          <cell r="B1503" t="str">
            <v>140311</v>
          </cell>
          <cell r="C1503">
            <v>1210</v>
          </cell>
          <cell r="D1503">
            <v>365</v>
          </cell>
          <cell r="E1503">
            <v>28</v>
          </cell>
          <cell r="F1503">
            <v>1</v>
          </cell>
          <cell r="G1503">
            <v>41</v>
          </cell>
          <cell r="H1503">
            <v>1645</v>
          </cell>
          <cell r="I1503">
            <v>1645</v>
          </cell>
        </row>
        <row r="1504">
          <cell r="B1504" t="str">
            <v>140312</v>
          </cell>
          <cell r="C1504">
            <v>1053</v>
          </cell>
          <cell r="D1504">
            <v>1586</v>
          </cell>
          <cell r="E1504">
            <v>557</v>
          </cell>
          <cell r="F1504">
            <v>2</v>
          </cell>
          <cell r="G1504">
            <v>248</v>
          </cell>
          <cell r="H1504">
            <v>3446</v>
          </cell>
          <cell r="I1504">
            <v>3446</v>
          </cell>
        </row>
        <row r="1505">
          <cell r="B1505" t="str">
            <v>150101</v>
          </cell>
          <cell r="C1505">
            <v>485</v>
          </cell>
          <cell r="D1505">
            <v>641</v>
          </cell>
          <cell r="E1505">
            <v>1798</v>
          </cell>
          <cell r="F1505">
            <v>2688</v>
          </cell>
          <cell r="G1505">
            <v>67273</v>
          </cell>
          <cell r="H1505">
            <v>72885</v>
          </cell>
          <cell r="I1505">
            <v>72885</v>
          </cell>
        </row>
        <row r="1506">
          <cell r="B1506" t="str">
            <v>150102</v>
          </cell>
          <cell r="C1506">
            <v>279</v>
          </cell>
          <cell r="D1506">
            <v>2294</v>
          </cell>
          <cell r="E1506">
            <v>1844</v>
          </cell>
          <cell r="F1506">
            <v>734</v>
          </cell>
          <cell r="G1506">
            <v>1869</v>
          </cell>
          <cell r="H1506">
            <v>7020</v>
          </cell>
          <cell r="I1506">
            <v>7020</v>
          </cell>
        </row>
        <row r="1507">
          <cell r="B1507" t="str">
            <v>150103</v>
          </cell>
          <cell r="C1507">
            <v>1670</v>
          </cell>
          <cell r="D1507">
            <v>1991</v>
          </cell>
          <cell r="E1507">
            <v>7658</v>
          </cell>
          <cell r="F1507">
            <v>4911</v>
          </cell>
          <cell r="G1507">
            <v>112677</v>
          </cell>
          <cell r="H1507">
            <v>128907</v>
          </cell>
          <cell r="I1507">
            <v>128907</v>
          </cell>
        </row>
        <row r="1508">
          <cell r="B1508" t="str">
            <v>150104</v>
          </cell>
          <cell r="C1508">
            <v>10</v>
          </cell>
          <cell r="D1508">
            <v>28</v>
          </cell>
          <cell r="E1508">
            <v>49</v>
          </cell>
          <cell r="F1508">
            <v>42</v>
          </cell>
          <cell r="G1508">
            <v>10718</v>
          </cell>
          <cell r="H1508">
            <v>10847</v>
          </cell>
          <cell r="I1508">
            <v>10847</v>
          </cell>
        </row>
        <row r="1509">
          <cell r="B1509" t="str">
            <v>150105</v>
          </cell>
          <cell r="C1509">
            <v>42</v>
          </cell>
          <cell r="D1509">
            <v>111</v>
          </cell>
          <cell r="E1509">
            <v>389</v>
          </cell>
          <cell r="F1509">
            <v>606</v>
          </cell>
          <cell r="G1509">
            <v>23018</v>
          </cell>
          <cell r="H1509">
            <v>24166</v>
          </cell>
          <cell r="I1509">
            <v>24166</v>
          </cell>
        </row>
        <row r="1510">
          <cell r="B1510" t="str">
            <v>150106</v>
          </cell>
          <cell r="C1510">
            <v>5889</v>
          </cell>
          <cell r="D1510">
            <v>9502</v>
          </cell>
          <cell r="E1510">
            <v>13396</v>
          </cell>
          <cell r="F1510">
            <v>1621</v>
          </cell>
          <cell r="G1510">
            <v>27298</v>
          </cell>
          <cell r="H1510">
            <v>57706</v>
          </cell>
          <cell r="I1510">
            <v>57706</v>
          </cell>
        </row>
        <row r="1511">
          <cell r="B1511" t="str">
            <v>150107</v>
          </cell>
          <cell r="C1511">
            <v>2007</v>
          </cell>
          <cell r="D1511">
            <v>1113</v>
          </cell>
          <cell r="E1511">
            <v>2120</v>
          </cell>
          <cell r="F1511">
            <v>366</v>
          </cell>
          <cell r="G1511">
            <v>3033</v>
          </cell>
          <cell r="H1511">
            <v>8639</v>
          </cell>
          <cell r="I1511">
            <v>8639</v>
          </cell>
        </row>
        <row r="1512">
          <cell r="B1512" t="str">
            <v>150108</v>
          </cell>
          <cell r="C1512">
            <v>548</v>
          </cell>
          <cell r="D1512">
            <v>892</v>
          </cell>
          <cell r="E1512">
            <v>1663</v>
          </cell>
          <cell r="F1512">
            <v>1131</v>
          </cell>
          <cell r="G1512">
            <v>63402</v>
          </cell>
          <cell r="H1512">
            <v>67636</v>
          </cell>
          <cell r="I1512">
            <v>67636</v>
          </cell>
        </row>
        <row r="1513">
          <cell r="B1513" t="str">
            <v>150109</v>
          </cell>
          <cell r="C1513">
            <v>227</v>
          </cell>
          <cell r="D1513">
            <v>166</v>
          </cell>
          <cell r="E1513">
            <v>164</v>
          </cell>
          <cell r="F1513">
            <v>56</v>
          </cell>
          <cell r="G1513">
            <v>2830</v>
          </cell>
          <cell r="H1513">
            <v>3443</v>
          </cell>
          <cell r="I1513">
            <v>3443</v>
          </cell>
        </row>
        <row r="1514">
          <cell r="B1514" t="str">
            <v>150110</v>
          </cell>
          <cell r="C1514">
            <v>12694</v>
          </cell>
          <cell r="D1514">
            <v>8361</v>
          </cell>
          <cell r="E1514">
            <v>8762</v>
          </cell>
          <cell r="F1514">
            <v>1727</v>
          </cell>
          <cell r="G1514">
            <v>72875</v>
          </cell>
          <cell r="H1514">
            <v>104419</v>
          </cell>
          <cell r="I1514">
            <v>104419</v>
          </cell>
        </row>
        <row r="1515">
          <cell r="B1515" t="str">
            <v>150111</v>
          </cell>
          <cell r="C1515">
            <v>2138</v>
          </cell>
          <cell r="D1515">
            <v>3238</v>
          </cell>
          <cell r="E1515">
            <v>985</v>
          </cell>
          <cell r="F1515">
            <v>899</v>
          </cell>
          <cell r="G1515">
            <v>37799</v>
          </cell>
          <cell r="H1515">
            <v>45059</v>
          </cell>
          <cell r="I1515">
            <v>45059</v>
          </cell>
        </row>
        <row r="1516">
          <cell r="B1516" t="str">
            <v>150112</v>
          </cell>
          <cell r="C1516">
            <v>4715</v>
          </cell>
          <cell r="D1516">
            <v>6721</v>
          </cell>
          <cell r="E1516">
            <v>9871</v>
          </cell>
          <cell r="F1516">
            <v>1017</v>
          </cell>
          <cell r="G1516">
            <v>19863</v>
          </cell>
          <cell r="H1516">
            <v>42187</v>
          </cell>
          <cell r="I1516">
            <v>42187</v>
          </cell>
        </row>
        <row r="1517">
          <cell r="B1517" t="str">
            <v>150113</v>
          </cell>
          <cell r="C1517">
            <v>25</v>
          </cell>
          <cell r="D1517">
            <v>94</v>
          </cell>
          <cell r="E1517">
            <v>204</v>
          </cell>
          <cell r="F1517">
            <v>174</v>
          </cell>
          <cell r="G1517">
            <v>22448</v>
          </cell>
          <cell r="H1517">
            <v>22945</v>
          </cell>
          <cell r="I1517">
            <v>22945</v>
          </cell>
        </row>
        <row r="1518">
          <cell r="B1518" t="str">
            <v>150114</v>
          </cell>
          <cell r="C1518">
            <v>187</v>
          </cell>
          <cell r="D1518">
            <v>283</v>
          </cell>
          <cell r="E1518">
            <v>315</v>
          </cell>
          <cell r="F1518">
            <v>309</v>
          </cell>
          <cell r="G1518">
            <v>35790</v>
          </cell>
          <cell r="H1518">
            <v>36884</v>
          </cell>
          <cell r="I1518">
            <v>36884</v>
          </cell>
        </row>
        <row r="1519">
          <cell r="B1519" t="str">
            <v>150115</v>
          </cell>
          <cell r="C1519">
            <v>2853</v>
          </cell>
          <cell r="D1519">
            <v>1985</v>
          </cell>
          <cell r="E1519">
            <v>2050</v>
          </cell>
          <cell r="F1519">
            <v>1838</v>
          </cell>
          <cell r="G1519">
            <v>38843</v>
          </cell>
          <cell r="H1519">
            <v>47569</v>
          </cell>
          <cell r="I1519">
            <v>47569</v>
          </cell>
        </row>
        <row r="1520">
          <cell r="B1520" t="str">
            <v>150116</v>
          </cell>
          <cell r="C1520">
            <v>22</v>
          </cell>
          <cell r="D1520">
            <v>77</v>
          </cell>
          <cell r="E1520">
            <v>65</v>
          </cell>
          <cell r="F1520">
            <v>228</v>
          </cell>
          <cell r="G1520">
            <v>17062</v>
          </cell>
          <cell r="H1520">
            <v>17454</v>
          </cell>
          <cell r="I1520">
            <v>17454</v>
          </cell>
        </row>
        <row r="1521">
          <cell r="B1521" t="str">
            <v>150117</v>
          </cell>
          <cell r="C1521">
            <v>192</v>
          </cell>
          <cell r="D1521">
            <v>598</v>
          </cell>
          <cell r="E1521">
            <v>775</v>
          </cell>
          <cell r="F1521">
            <v>841</v>
          </cell>
          <cell r="G1521">
            <v>78996</v>
          </cell>
          <cell r="H1521">
            <v>81402</v>
          </cell>
          <cell r="I1521">
            <v>81402</v>
          </cell>
        </row>
        <row r="1522">
          <cell r="B1522" t="str">
            <v>150118</v>
          </cell>
          <cell r="C1522">
            <v>4923</v>
          </cell>
          <cell r="D1522">
            <v>3412</v>
          </cell>
          <cell r="E1522">
            <v>1536</v>
          </cell>
          <cell r="F1522">
            <v>830</v>
          </cell>
          <cell r="G1522">
            <v>13845</v>
          </cell>
          <cell r="H1522">
            <v>24546</v>
          </cell>
          <cell r="I1522">
            <v>24546</v>
          </cell>
        </row>
        <row r="1523">
          <cell r="B1523" t="str">
            <v>150119</v>
          </cell>
          <cell r="C1523">
            <v>599</v>
          </cell>
          <cell r="D1523">
            <v>277</v>
          </cell>
          <cell r="E1523">
            <v>515</v>
          </cell>
          <cell r="F1523">
            <v>142</v>
          </cell>
          <cell r="G1523">
            <v>11146</v>
          </cell>
          <cell r="H1523">
            <v>12679</v>
          </cell>
          <cell r="I1523">
            <v>12679</v>
          </cell>
        </row>
        <row r="1524">
          <cell r="B1524" t="str">
            <v>150120</v>
          </cell>
          <cell r="C1524">
            <v>48</v>
          </cell>
          <cell r="D1524">
            <v>45</v>
          </cell>
          <cell r="E1524">
            <v>32</v>
          </cell>
          <cell r="F1524">
            <v>59</v>
          </cell>
          <cell r="G1524">
            <v>18313</v>
          </cell>
          <cell r="H1524">
            <v>18497</v>
          </cell>
          <cell r="I1524">
            <v>18497</v>
          </cell>
        </row>
        <row r="1525">
          <cell r="B1525" t="str">
            <v>150121</v>
          </cell>
          <cell r="C1525">
            <v>52</v>
          </cell>
          <cell r="D1525">
            <v>93</v>
          </cell>
          <cell r="E1525">
            <v>81</v>
          </cell>
          <cell r="F1525">
            <v>168</v>
          </cell>
          <cell r="G1525">
            <v>24783</v>
          </cell>
          <cell r="H1525">
            <v>25177</v>
          </cell>
          <cell r="I1525">
            <v>25177</v>
          </cell>
        </row>
        <row r="1526">
          <cell r="B1526" t="str">
            <v>150122</v>
          </cell>
          <cell r="C1526">
            <v>53</v>
          </cell>
          <cell r="D1526">
            <v>59</v>
          </cell>
          <cell r="E1526">
            <v>123</v>
          </cell>
          <cell r="F1526">
            <v>129</v>
          </cell>
          <cell r="G1526">
            <v>36472</v>
          </cell>
          <cell r="H1526">
            <v>36836</v>
          </cell>
          <cell r="I1526">
            <v>36836</v>
          </cell>
        </row>
        <row r="1527">
          <cell r="B1527" t="str">
            <v>150123</v>
          </cell>
          <cell r="C1527">
            <v>379</v>
          </cell>
          <cell r="D1527">
            <v>670</v>
          </cell>
          <cell r="E1527">
            <v>687</v>
          </cell>
          <cell r="F1527">
            <v>138</v>
          </cell>
          <cell r="G1527">
            <v>11601</v>
          </cell>
          <cell r="H1527">
            <v>13475</v>
          </cell>
          <cell r="I1527">
            <v>13475</v>
          </cell>
        </row>
        <row r="1528">
          <cell r="B1528" t="str">
            <v>150124</v>
          </cell>
          <cell r="C1528">
            <v>494</v>
          </cell>
          <cell r="D1528">
            <v>227</v>
          </cell>
          <cell r="E1528">
            <v>38</v>
          </cell>
          <cell r="F1528">
            <v>4</v>
          </cell>
          <cell r="G1528">
            <v>58</v>
          </cell>
          <cell r="H1528">
            <v>821</v>
          </cell>
          <cell r="I1528">
            <v>821</v>
          </cell>
        </row>
        <row r="1529">
          <cell r="B1529" t="str">
            <v>150125</v>
          </cell>
          <cell r="C1529">
            <v>2762</v>
          </cell>
          <cell r="D1529">
            <v>8489</v>
          </cell>
          <cell r="E1529">
            <v>22518</v>
          </cell>
          <cell r="F1529">
            <v>3773</v>
          </cell>
          <cell r="G1529">
            <v>21821</v>
          </cell>
          <cell r="H1529">
            <v>59363</v>
          </cell>
          <cell r="I1529">
            <v>59363</v>
          </cell>
        </row>
        <row r="1530">
          <cell r="B1530" t="str">
            <v>150126</v>
          </cell>
          <cell r="C1530">
            <v>47</v>
          </cell>
          <cell r="D1530">
            <v>119</v>
          </cell>
          <cell r="E1530">
            <v>295</v>
          </cell>
          <cell r="F1530">
            <v>9</v>
          </cell>
          <cell r="G1530">
            <v>718</v>
          </cell>
          <cell r="H1530">
            <v>1188</v>
          </cell>
          <cell r="I1530">
            <v>1188</v>
          </cell>
        </row>
        <row r="1531">
          <cell r="B1531" t="str">
            <v>150127</v>
          </cell>
          <cell r="C1531">
            <v>119</v>
          </cell>
          <cell r="D1531">
            <v>110</v>
          </cell>
          <cell r="E1531">
            <v>291</v>
          </cell>
          <cell r="F1531">
            <v>14</v>
          </cell>
          <cell r="G1531">
            <v>528</v>
          </cell>
          <cell r="H1531">
            <v>1062</v>
          </cell>
          <cell r="I1531">
            <v>1062</v>
          </cell>
        </row>
        <row r="1532">
          <cell r="B1532" t="str">
            <v>150128</v>
          </cell>
          <cell r="C1532">
            <v>1867</v>
          </cell>
          <cell r="D1532">
            <v>4906</v>
          </cell>
          <cell r="E1532">
            <v>3016</v>
          </cell>
          <cell r="F1532">
            <v>1232</v>
          </cell>
          <cell r="G1532">
            <v>31187</v>
          </cell>
          <cell r="H1532">
            <v>42208</v>
          </cell>
          <cell r="I1532">
            <v>42208</v>
          </cell>
        </row>
        <row r="1533">
          <cell r="B1533" t="str">
            <v>150129</v>
          </cell>
          <cell r="C1533">
            <v>37</v>
          </cell>
          <cell r="D1533">
            <v>111</v>
          </cell>
          <cell r="E1533">
            <v>294</v>
          </cell>
          <cell r="F1533">
            <v>18</v>
          </cell>
          <cell r="G1533">
            <v>674</v>
          </cell>
          <cell r="H1533">
            <v>1134</v>
          </cell>
          <cell r="I1533">
            <v>1134</v>
          </cell>
        </row>
        <row r="1534">
          <cell r="B1534" t="str">
            <v>150130</v>
          </cell>
          <cell r="C1534">
            <v>47</v>
          </cell>
          <cell r="D1534">
            <v>140</v>
          </cell>
          <cell r="E1534">
            <v>149</v>
          </cell>
          <cell r="F1534">
            <v>191</v>
          </cell>
          <cell r="G1534">
            <v>32770</v>
          </cell>
          <cell r="H1534">
            <v>33297</v>
          </cell>
          <cell r="I1534">
            <v>33297</v>
          </cell>
        </row>
        <row r="1535">
          <cell r="B1535" t="str">
            <v>150131</v>
          </cell>
          <cell r="C1535">
            <v>18</v>
          </cell>
          <cell r="D1535">
            <v>58</v>
          </cell>
          <cell r="E1535">
            <v>50</v>
          </cell>
          <cell r="F1535">
            <v>61</v>
          </cell>
          <cell r="G1535">
            <v>20371</v>
          </cell>
          <cell r="H1535">
            <v>20558</v>
          </cell>
          <cell r="I1535">
            <v>20558</v>
          </cell>
        </row>
        <row r="1536">
          <cell r="B1536" t="str">
            <v>150132</v>
          </cell>
          <cell r="C1536">
            <v>4794</v>
          </cell>
          <cell r="D1536">
            <v>8777</v>
          </cell>
          <cell r="E1536">
            <v>10868</v>
          </cell>
          <cell r="F1536">
            <v>7280</v>
          </cell>
          <cell r="G1536">
            <v>129263</v>
          </cell>
          <cell r="H1536">
            <v>160982</v>
          </cell>
          <cell r="I1536">
            <v>160982</v>
          </cell>
        </row>
        <row r="1537">
          <cell r="B1537" t="str">
            <v>150133</v>
          </cell>
          <cell r="C1537">
            <v>513</v>
          </cell>
          <cell r="D1537">
            <v>450</v>
          </cell>
          <cell r="E1537">
            <v>687</v>
          </cell>
          <cell r="F1537">
            <v>777</v>
          </cell>
          <cell r="G1537">
            <v>67757</v>
          </cell>
          <cell r="H1537">
            <v>70184</v>
          </cell>
          <cell r="I1537">
            <v>70184</v>
          </cell>
        </row>
        <row r="1538">
          <cell r="B1538" t="str">
            <v>150134</v>
          </cell>
          <cell r="C1538">
            <v>40</v>
          </cell>
          <cell r="D1538">
            <v>29</v>
          </cell>
          <cell r="E1538">
            <v>129</v>
          </cell>
          <cell r="F1538">
            <v>513</v>
          </cell>
          <cell r="G1538">
            <v>12768</v>
          </cell>
          <cell r="H1538">
            <v>13479</v>
          </cell>
          <cell r="I1538">
            <v>13479</v>
          </cell>
        </row>
        <row r="1539">
          <cell r="B1539" t="str">
            <v>150135</v>
          </cell>
          <cell r="C1539">
            <v>683</v>
          </cell>
          <cell r="D1539">
            <v>1167</v>
          </cell>
          <cell r="E1539">
            <v>2245</v>
          </cell>
          <cell r="F1539">
            <v>2712</v>
          </cell>
          <cell r="G1539">
            <v>148815</v>
          </cell>
          <cell r="H1539">
            <v>155622</v>
          </cell>
          <cell r="I1539">
            <v>155622</v>
          </cell>
        </row>
        <row r="1540">
          <cell r="B1540" t="str">
            <v>150136</v>
          </cell>
          <cell r="C1540">
            <v>64</v>
          </cell>
          <cell r="D1540">
            <v>121</v>
          </cell>
          <cell r="E1540">
            <v>126</v>
          </cell>
          <cell r="F1540">
            <v>246</v>
          </cell>
          <cell r="G1540">
            <v>42948</v>
          </cell>
          <cell r="H1540">
            <v>43505</v>
          </cell>
          <cell r="I1540">
            <v>43505</v>
          </cell>
        </row>
        <row r="1541">
          <cell r="B1541" t="str">
            <v>150137</v>
          </cell>
          <cell r="C1541">
            <v>244</v>
          </cell>
          <cell r="D1541">
            <v>616</v>
          </cell>
          <cell r="E1541">
            <v>2250</v>
          </cell>
          <cell r="F1541">
            <v>2282</v>
          </cell>
          <cell r="G1541">
            <v>45039</v>
          </cell>
          <cell r="H1541">
            <v>50431</v>
          </cell>
          <cell r="I1541">
            <v>50431</v>
          </cell>
        </row>
        <row r="1542">
          <cell r="B1542" t="str">
            <v>150138</v>
          </cell>
          <cell r="C1542">
            <v>20</v>
          </cell>
          <cell r="D1542">
            <v>8</v>
          </cell>
          <cell r="E1542">
            <v>10</v>
          </cell>
          <cell r="F1542">
            <v>0</v>
          </cell>
          <cell r="G1542">
            <v>63</v>
          </cell>
          <cell r="H1542">
            <v>101</v>
          </cell>
          <cell r="I1542">
            <v>101</v>
          </cell>
        </row>
        <row r="1543">
          <cell r="B1543" t="str">
            <v>150139</v>
          </cell>
          <cell r="C1543">
            <v>752</v>
          </cell>
          <cell r="D1543">
            <v>640</v>
          </cell>
          <cell r="E1543">
            <v>875</v>
          </cell>
          <cell r="F1543">
            <v>60</v>
          </cell>
          <cell r="G1543">
            <v>548</v>
          </cell>
          <cell r="H1543">
            <v>2875</v>
          </cell>
          <cell r="I1543">
            <v>2875</v>
          </cell>
        </row>
        <row r="1544">
          <cell r="B1544" t="str">
            <v>150140</v>
          </cell>
          <cell r="C1544">
            <v>198</v>
          </cell>
          <cell r="D1544">
            <v>291</v>
          </cell>
          <cell r="E1544">
            <v>387</v>
          </cell>
          <cell r="F1544">
            <v>524</v>
          </cell>
          <cell r="G1544">
            <v>94703</v>
          </cell>
          <cell r="H1544">
            <v>96103</v>
          </cell>
          <cell r="I1544">
            <v>96103</v>
          </cell>
        </row>
        <row r="1545">
          <cell r="B1545" t="str">
            <v>150141</v>
          </cell>
          <cell r="C1545">
            <v>94</v>
          </cell>
          <cell r="D1545">
            <v>163</v>
          </cell>
          <cell r="E1545">
            <v>112</v>
          </cell>
          <cell r="F1545">
            <v>86</v>
          </cell>
          <cell r="G1545">
            <v>27178</v>
          </cell>
          <cell r="H1545">
            <v>27633</v>
          </cell>
          <cell r="I1545">
            <v>27633</v>
          </cell>
        </row>
        <row r="1546">
          <cell r="B1546" t="str">
            <v>150142</v>
          </cell>
          <cell r="C1546">
            <v>554</v>
          </cell>
          <cell r="D1546">
            <v>532</v>
          </cell>
          <cell r="E1546">
            <v>1263</v>
          </cell>
          <cell r="F1546">
            <v>1117</v>
          </cell>
          <cell r="G1546">
            <v>72333</v>
          </cell>
          <cell r="H1546">
            <v>75799</v>
          </cell>
          <cell r="I1546">
            <v>75799</v>
          </cell>
        </row>
        <row r="1547">
          <cell r="B1547" t="str">
            <v>150143</v>
          </cell>
          <cell r="C1547">
            <v>904</v>
          </cell>
          <cell r="D1547">
            <v>837</v>
          </cell>
          <cell r="E1547">
            <v>1921</v>
          </cell>
          <cell r="F1547">
            <v>1355</v>
          </cell>
          <cell r="G1547">
            <v>67964</v>
          </cell>
          <cell r="H1547">
            <v>72981</v>
          </cell>
          <cell r="I1547">
            <v>72981</v>
          </cell>
        </row>
        <row r="1548">
          <cell r="B1548" t="str">
            <v>150201</v>
          </cell>
          <cell r="C1548">
            <v>408</v>
          </cell>
          <cell r="D1548">
            <v>1050</v>
          </cell>
          <cell r="E1548">
            <v>3211</v>
          </cell>
          <cell r="F1548">
            <v>2195</v>
          </cell>
          <cell r="G1548">
            <v>7651</v>
          </cell>
          <cell r="H1548">
            <v>14515</v>
          </cell>
          <cell r="I1548">
            <v>14515</v>
          </cell>
        </row>
        <row r="1549">
          <cell r="B1549" t="str">
            <v>150202</v>
          </cell>
          <cell r="C1549">
            <v>216</v>
          </cell>
          <cell r="D1549">
            <v>1575</v>
          </cell>
          <cell r="E1549">
            <v>2713</v>
          </cell>
          <cell r="F1549">
            <v>15</v>
          </cell>
          <cell r="G1549">
            <v>921</v>
          </cell>
          <cell r="H1549">
            <v>5440</v>
          </cell>
          <cell r="I1549">
            <v>5440</v>
          </cell>
        </row>
        <row r="1550">
          <cell r="B1550" t="str">
            <v>150203</v>
          </cell>
          <cell r="C1550">
            <v>35</v>
          </cell>
          <cell r="D1550">
            <v>295</v>
          </cell>
          <cell r="E1550">
            <v>320</v>
          </cell>
          <cell r="F1550">
            <v>354</v>
          </cell>
          <cell r="G1550">
            <v>3411</v>
          </cell>
          <cell r="H1550">
            <v>4415</v>
          </cell>
          <cell r="I1550">
            <v>4415</v>
          </cell>
        </row>
        <row r="1551">
          <cell r="B1551" t="str">
            <v>150204</v>
          </cell>
          <cell r="C1551">
            <v>1292</v>
          </cell>
          <cell r="D1551">
            <v>1640</v>
          </cell>
          <cell r="E1551">
            <v>639</v>
          </cell>
          <cell r="F1551">
            <v>54</v>
          </cell>
          <cell r="G1551">
            <v>1162</v>
          </cell>
          <cell r="H1551">
            <v>4787</v>
          </cell>
          <cell r="I1551">
            <v>4787</v>
          </cell>
        </row>
        <row r="1552">
          <cell r="B1552" t="str">
            <v>150205</v>
          </cell>
          <cell r="C1552">
            <v>386</v>
          </cell>
          <cell r="D1552">
            <v>144</v>
          </cell>
          <cell r="E1552">
            <v>90</v>
          </cell>
          <cell r="F1552">
            <v>5</v>
          </cell>
          <cell r="G1552">
            <v>214</v>
          </cell>
          <cell r="H1552">
            <v>839</v>
          </cell>
          <cell r="I1552">
            <v>839</v>
          </cell>
        </row>
        <row r="1553">
          <cell r="B1553" t="str">
            <v>150301</v>
          </cell>
          <cell r="C1553">
            <v>1</v>
          </cell>
          <cell r="D1553">
            <v>6</v>
          </cell>
          <cell r="E1553">
            <v>18</v>
          </cell>
          <cell r="F1553">
            <v>3</v>
          </cell>
          <cell r="G1553">
            <v>479</v>
          </cell>
          <cell r="H1553">
            <v>507</v>
          </cell>
          <cell r="I1553">
            <v>507</v>
          </cell>
        </row>
        <row r="1554">
          <cell r="B1554" t="str">
            <v>150302</v>
          </cell>
          <cell r="C1554">
            <v>0</v>
          </cell>
          <cell r="D1554">
            <v>4</v>
          </cell>
          <cell r="E1554">
            <v>122</v>
          </cell>
          <cell r="F1554">
            <v>22</v>
          </cell>
          <cell r="G1554">
            <v>54</v>
          </cell>
          <cell r="H1554">
            <v>202</v>
          </cell>
          <cell r="I1554">
            <v>202</v>
          </cell>
        </row>
        <row r="1555">
          <cell r="B1555" t="str">
            <v>150303</v>
          </cell>
          <cell r="C1555">
            <v>2</v>
          </cell>
          <cell r="D1555">
            <v>3</v>
          </cell>
          <cell r="E1555">
            <v>11</v>
          </cell>
          <cell r="F1555">
            <v>0</v>
          </cell>
          <cell r="G1555">
            <v>243</v>
          </cell>
          <cell r="H1555">
            <v>259</v>
          </cell>
          <cell r="I1555">
            <v>259</v>
          </cell>
        </row>
        <row r="1556">
          <cell r="B1556" t="str">
            <v>150304</v>
          </cell>
          <cell r="C1556">
            <v>4</v>
          </cell>
          <cell r="D1556">
            <v>48</v>
          </cell>
          <cell r="E1556">
            <v>101</v>
          </cell>
          <cell r="F1556">
            <v>5</v>
          </cell>
          <cell r="G1556">
            <v>76</v>
          </cell>
          <cell r="H1556">
            <v>234</v>
          </cell>
          <cell r="I1556">
            <v>234</v>
          </cell>
        </row>
        <row r="1557">
          <cell r="B1557" t="str">
            <v>150305</v>
          </cell>
          <cell r="C1557">
            <v>0</v>
          </cell>
          <cell r="D1557">
            <v>1</v>
          </cell>
          <cell r="E1557">
            <v>0</v>
          </cell>
          <cell r="F1557">
            <v>0</v>
          </cell>
          <cell r="G1557">
            <v>228</v>
          </cell>
          <cell r="H1557">
            <v>229</v>
          </cell>
          <cell r="I1557">
            <v>229</v>
          </cell>
        </row>
        <row r="1558">
          <cell r="B1558" t="str">
            <v>150401</v>
          </cell>
          <cell r="C1558">
            <v>34</v>
          </cell>
          <cell r="D1558">
            <v>4</v>
          </cell>
          <cell r="E1558">
            <v>1</v>
          </cell>
          <cell r="F1558">
            <v>0</v>
          </cell>
          <cell r="G1558">
            <v>517</v>
          </cell>
          <cell r="H1558">
            <v>556</v>
          </cell>
          <cell r="I1558">
            <v>556</v>
          </cell>
        </row>
        <row r="1559">
          <cell r="B1559" t="str">
            <v>150402</v>
          </cell>
          <cell r="C1559">
            <v>7</v>
          </cell>
          <cell r="D1559">
            <v>3</v>
          </cell>
          <cell r="E1559">
            <v>9</v>
          </cell>
          <cell r="F1559">
            <v>12</v>
          </cell>
          <cell r="G1559">
            <v>153</v>
          </cell>
          <cell r="H1559">
            <v>184</v>
          </cell>
          <cell r="I1559">
            <v>184</v>
          </cell>
        </row>
        <row r="1560">
          <cell r="B1560" t="str">
            <v>150403</v>
          </cell>
          <cell r="C1560">
            <v>8</v>
          </cell>
          <cell r="D1560">
            <v>13</v>
          </cell>
          <cell r="E1560">
            <v>24</v>
          </cell>
          <cell r="F1560">
            <v>2</v>
          </cell>
          <cell r="G1560">
            <v>176</v>
          </cell>
          <cell r="H1560">
            <v>223</v>
          </cell>
          <cell r="I1560">
            <v>223</v>
          </cell>
        </row>
        <row r="1561">
          <cell r="B1561" t="str">
            <v>150404</v>
          </cell>
          <cell r="C1561">
            <v>2</v>
          </cell>
          <cell r="D1561">
            <v>0</v>
          </cell>
          <cell r="E1561">
            <v>1</v>
          </cell>
          <cell r="F1561">
            <v>0</v>
          </cell>
          <cell r="G1561">
            <v>230</v>
          </cell>
          <cell r="H1561">
            <v>233</v>
          </cell>
          <cell r="I1561">
            <v>233</v>
          </cell>
        </row>
        <row r="1562">
          <cell r="B1562" t="str">
            <v>150405</v>
          </cell>
          <cell r="C1562">
            <v>2</v>
          </cell>
          <cell r="D1562">
            <v>13</v>
          </cell>
          <cell r="E1562">
            <v>7</v>
          </cell>
          <cell r="F1562">
            <v>1</v>
          </cell>
          <cell r="G1562">
            <v>309</v>
          </cell>
          <cell r="H1562">
            <v>332</v>
          </cell>
          <cell r="I1562">
            <v>332</v>
          </cell>
        </row>
        <row r="1563">
          <cell r="B1563" t="str">
            <v>150406</v>
          </cell>
          <cell r="C1563">
            <v>0</v>
          </cell>
          <cell r="D1563">
            <v>5</v>
          </cell>
          <cell r="E1563">
            <v>78</v>
          </cell>
          <cell r="F1563">
            <v>0</v>
          </cell>
          <cell r="G1563">
            <v>125</v>
          </cell>
          <cell r="H1563">
            <v>208</v>
          </cell>
          <cell r="I1563">
            <v>208</v>
          </cell>
        </row>
        <row r="1564">
          <cell r="B1564" t="str">
            <v>150407</v>
          </cell>
          <cell r="C1564">
            <v>49</v>
          </cell>
          <cell r="D1564">
            <v>15</v>
          </cell>
          <cell r="E1564">
            <v>45</v>
          </cell>
          <cell r="F1564">
            <v>9</v>
          </cell>
          <cell r="G1564">
            <v>667</v>
          </cell>
          <cell r="H1564">
            <v>785</v>
          </cell>
          <cell r="I1564">
            <v>785</v>
          </cell>
        </row>
        <row r="1565">
          <cell r="B1565" t="str">
            <v>150501</v>
          </cell>
          <cell r="C1565">
            <v>452</v>
          </cell>
          <cell r="D1565">
            <v>636</v>
          </cell>
          <cell r="E1565">
            <v>1263</v>
          </cell>
          <cell r="F1565">
            <v>1920</v>
          </cell>
          <cell r="G1565">
            <v>5494</v>
          </cell>
          <cell r="H1565">
            <v>9765</v>
          </cell>
          <cell r="I1565">
            <v>9765</v>
          </cell>
        </row>
        <row r="1566">
          <cell r="B1566" t="str">
            <v>150502</v>
          </cell>
          <cell r="C1566">
            <v>1229</v>
          </cell>
          <cell r="D1566">
            <v>45</v>
          </cell>
          <cell r="E1566">
            <v>5</v>
          </cell>
          <cell r="F1566">
            <v>0</v>
          </cell>
          <cell r="G1566">
            <v>48</v>
          </cell>
          <cell r="H1566">
            <v>1327</v>
          </cell>
          <cell r="I1566">
            <v>1327</v>
          </cell>
        </row>
        <row r="1567">
          <cell r="B1567" t="str">
            <v>150503</v>
          </cell>
          <cell r="C1567">
            <v>174</v>
          </cell>
          <cell r="D1567">
            <v>64</v>
          </cell>
          <cell r="E1567">
            <v>11</v>
          </cell>
          <cell r="F1567">
            <v>1</v>
          </cell>
          <cell r="G1567">
            <v>254</v>
          </cell>
          <cell r="H1567">
            <v>504</v>
          </cell>
          <cell r="I1567">
            <v>504</v>
          </cell>
        </row>
        <row r="1568">
          <cell r="B1568" t="str">
            <v>150504</v>
          </cell>
          <cell r="C1568">
            <v>18</v>
          </cell>
          <cell r="D1568">
            <v>83</v>
          </cell>
          <cell r="E1568">
            <v>190</v>
          </cell>
          <cell r="F1568">
            <v>27</v>
          </cell>
          <cell r="G1568">
            <v>1301</v>
          </cell>
          <cell r="H1568">
            <v>1619</v>
          </cell>
          <cell r="I1568">
            <v>1619</v>
          </cell>
        </row>
        <row r="1569">
          <cell r="B1569" t="str">
            <v>150505</v>
          </cell>
          <cell r="C1569">
            <v>816</v>
          </cell>
          <cell r="D1569">
            <v>403</v>
          </cell>
          <cell r="E1569">
            <v>227</v>
          </cell>
          <cell r="F1569">
            <v>16</v>
          </cell>
          <cell r="G1569">
            <v>345</v>
          </cell>
          <cell r="H1569">
            <v>1807</v>
          </cell>
          <cell r="I1569">
            <v>1807</v>
          </cell>
        </row>
        <row r="1570">
          <cell r="B1570" t="str">
            <v>150506</v>
          </cell>
          <cell r="C1570">
            <v>172</v>
          </cell>
          <cell r="D1570">
            <v>8</v>
          </cell>
          <cell r="E1570">
            <v>0</v>
          </cell>
          <cell r="F1570">
            <v>0</v>
          </cell>
          <cell r="G1570">
            <v>58</v>
          </cell>
          <cell r="H1570">
            <v>238</v>
          </cell>
          <cell r="I1570">
            <v>238</v>
          </cell>
        </row>
        <row r="1571">
          <cell r="B1571" t="str">
            <v>150507</v>
          </cell>
          <cell r="C1571">
            <v>910</v>
          </cell>
          <cell r="D1571">
            <v>260</v>
          </cell>
          <cell r="E1571">
            <v>503</v>
          </cell>
          <cell r="F1571">
            <v>143</v>
          </cell>
          <cell r="G1571">
            <v>5701</v>
          </cell>
          <cell r="H1571">
            <v>7517</v>
          </cell>
          <cell r="I1571">
            <v>7517</v>
          </cell>
        </row>
        <row r="1572">
          <cell r="B1572" t="str">
            <v>150508</v>
          </cell>
          <cell r="C1572">
            <v>166</v>
          </cell>
          <cell r="D1572">
            <v>179</v>
          </cell>
          <cell r="E1572">
            <v>114</v>
          </cell>
          <cell r="F1572">
            <v>21</v>
          </cell>
          <cell r="G1572">
            <v>460</v>
          </cell>
          <cell r="H1572">
            <v>940</v>
          </cell>
          <cell r="I1572">
            <v>940</v>
          </cell>
        </row>
        <row r="1573">
          <cell r="B1573" t="str">
            <v>150509</v>
          </cell>
          <cell r="C1573">
            <v>243</v>
          </cell>
          <cell r="D1573">
            <v>531</v>
          </cell>
          <cell r="E1573">
            <v>2265</v>
          </cell>
          <cell r="F1573">
            <v>156</v>
          </cell>
          <cell r="G1573">
            <v>1056</v>
          </cell>
          <cell r="H1573">
            <v>4251</v>
          </cell>
          <cell r="I1573">
            <v>4251</v>
          </cell>
        </row>
        <row r="1574">
          <cell r="B1574" t="str">
            <v>150510</v>
          </cell>
          <cell r="C1574">
            <v>920</v>
          </cell>
          <cell r="D1574">
            <v>67</v>
          </cell>
          <cell r="E1574">
            <v>86</v>
          </cell>
          <cell r="F1574">
            <v>24</v>
          </cell>
          <cell r="G1574">
            <v>1688</v>
          </cell>
          <cell r="H1574">
            <v>2785</v>
          </cell>
          <cell r="I1574">
            <v>2785</v>
          </cell>
        </row>
        <row r="1575">
          <cell r="B1575" t="str">
            <v>150511</v>
          </cell>
          <cell r="C1575">
            <v>1</v>
          </cell>
          <cell r="D1575">
            <v>7</v>
          </cell>
          <cell r="E1575">
            <v>13</v>
          </cell>
          <cell r="F1575">
            <v>14</v>
          </cell>
          <cell r="G1575">
            <v>302</v>
          </cell>
          <cell r="H1575">
            <v>337</v>
          </cell>
          <cell r="I1575">
            <v>337</v>
          </cell>
        </row>
        <row r="1576">
          <cell r="B1576" t="str">
            <v>150512</v>
          </cell>
          <cell r="C1576">
            <v>2679</v>
          </cell>
          <cell r="D1576">
            <v>109</v>
          </cell>
          <cell r="E1576">
            <v>10</v>
          </cell>
          <cell r="F1576">
            <v>3</v>
          </cell>
          <cell r="G1576">
            <v>353</v>
          </cell>
          <cell r="H1576">
            <v>3154</v>
          </cell>
          <cell r="I1576">
            <v>3154</v>
          </cell>
        </row>
        <row r="1577">
          <cell r="B1577" t="str">
            <v>150513</v>
          </cell>
          <cell r="C1577">
            <v>5</v>
          </cell>
          <cell r="D1577">
            <v>14</v>
          </cell>
          <cell r="E1577">
            <v>17</v>
          </cell>
          <cell r="F1577">
            <v>14</v>
          </cell>
          <cell r="G1577">
            <v>853</v>
          </cell>
          <cell r="H1577">
            <v>903</v>
          </cell>
          <cell r="I1577">
            <v>903</v>
          </cell>
        </row>
        <row r="1578">
          <cell r="B1578" t="str">
            <v>150514</v>
          </cell>
          <cell r="C1578">
            <v>5</v>
          </cell>
          <cell r="D1578">
            <v>19</v>
          </cell>
          <cell r="E1578">
            <v>558</v>
          </cell>
          <cell r="F1578">
            <v>55</v>
          </cell>
          <cell r="G1578">
            <v>2513</v>
          </cell>
          <cell r="H1578">
            <v>3150</v>
          </cell>
          <cell r="I1578">
            <v>3150</v>
          </cell>
        </row>
        <row r="1579">
          <cell r="B1579" t="str">
            <v>150515</v>
          </cell>
          <cell r="C1579">
            <v>12</v>
          </cell>
          <cell r="D1579">
            <v>27</v>
          </cell>
          <cell r="E1579">
            <v>374</v>
          </cell>
          <cell r="F1579">
            <v>3</v>
          </cell>
          <cell r="G1579">
            <v>139</v>
          </cell>
          <cell r="H1579">
            <v>555</v>
          </cell>
          <cell r="I1579">
            <v>555</v>
          </cell>
        </row>
        <row r="1580">
          <cell r="B1580" t="str">
            <v>150516</v>
          </cell>
          <cell r="C1580">
            <v>118</v>
          </cell>
          <cell r="D1580">
            <v>5</v>
          </cell>
          <cell r="E1580">
            <v>0</v>
          </cell>
          <cell r="F1580">
            <v>1</v>
          </cell>
          <cell r="G1580">
            <v>3</v>
          </cell>
          <cell r="H1580">
            <v>127</v>
          </cell>
          <cell r="I1580">
            <v>127</v>
          </cell>
        </row>
        <row r="1581">
          <cell r="B1581" t="str">
            <v>150601</v>
          </cell>
          <cell r="C1581">
            <v>551</v>
          </cell>
          <cell r="D1581">
            <v>2902</v>
          </cell>
          <cell r="E1581">
            <v>3971</v>
          </cell>
          <cell r="F1581">
            <v>1800</v>
          </cell>
          <cell r="G1581">
            <v>8022</v>
          </cell>
          <cell r="H1581">
            <v>17246</v>
          </cell>
          <cell r="I1581">
            <v>17246</v>
          </cell>
        </row>
        <row r="1582">
          <cell r="B1582" t="str">
            <v>150602</v>
          </cell>
          <cell r="C1582">
            <v>0</v>
          </cell>
          <cell r="D1582">
            <v>0</v>
          </cell>
          <cell r="E1582">
            <v>1</v>
          </cell>
          <cell r="F1582">
            <v>0</v>
          </cell>
          <cell r="G1582">
            <v>254</v>
          </cell>
          <cell r="H1582">
            <v>255</v>
          </cell>
          <cell r="I1582">
            <v>255</v>
          </cell>
        </row>
        <row r="1583">
          <cell r="B1583" t="str">
            <v>150603</v>
          </cell>
          <cell r="C1583">
            <v>0</v>
          </cell>
          <cell r="D1583">
            <v>1</v>
          </cell>
          <cell r="E1583">
            <v>10</v>
          </cell>
          <cell r="F1583">
            <v>126</v>
          </cell>
          <cell r="G1583">
            <v>185</v>
          </cell>
          <cell r="H1583">
            <v>322</v>
          </cell>
          <cell r="I1583">
            <v>322</v>
          </cell>
        </row>
        <row r="1584">
          <cell r="B1584" t="str">
            <v>150604</v>
          </cell>
          <cell r="C1584">
            <v>687</v>
          </cell>
          <cell r="D1584">
            <v>188</v>
          </cell>
          <cell r="E1584">
            <v>411</v>
          </cell>
          <cell r="F1584">
            <v>31</v>
          </cell>
          <cell r="G1584">
            <v>1001</v>
          </cell>
          <cell r="H1584">
            <v>2318</v>
          </cell>
          <cell r="I1584">
            <v>2318</v>
          </cell>
        </row>
        <row r="1585">
          <cell r="B1585" t="str">
            <v>150605</v>
          </cell>
          <cell r="C1585">
            <v>655</v>
          </cell>
          <cell r="D1585">
            <v>569</v>
          </cell>
          <cell r="E1585">
            <v>849</v>
          </cell>
          <cell r="F1585">
            <v>307</v>
          </cell>
          <cell r="G1585">
            <v>8774</v>
          </cell>
          <cell r="H1585">
            <v>11154</v>
          </cell>
          <cell r="I1585">
            <v>11154</v>
          </cell>
        </row>
        <row r="1586">
          <cell r="B1586" t="str">
            <v>150606</v>
          </cell>
          <cell r="C1586">
            <v>0</v>
          </cell>
          <cell r="D1586">
            <v>15</v>
          </cell>
          <cell r="E1586">
            <v>7</v>
          </cell>
          <cell r="F1586">
            <v>1</v>
          </cell>
          <cell r="G1586">
            <v>177</v>
          </cell>
          <cell r="H1586">
            <v>200</v>
          </cell>
          <cell r="I1586">
            <v>200</v>
          </cell>
        </row>
        <row r="1587">
          <cell r="B1587" t="str">
            <v>150607</v>
          </cell>
          <cell r="C1587">
            <v>1</v>
          </cell>
          <cell r="D1587">
            <v>9</v>
          </cell>
          <cell r="E1587">
            <v>23</v>
          </cell>
          <cell r="F1587">
            <v>14</v>
          </cell>
          <cell r="G1587">
            <v>34</v>
          </cell>
          <cell r="H1587">
            <v>81</v>
          </cell>
          <cell r="I1587">
            <v>81</v>
          </cell>
        </row>
        <row r="1588">
          <cell r="B1588" t="str">
            <v>150608</v>
          </cell>
          <cell r="C1588">
            <v>0</v>
          </cell>
          <cell r="D1588">
            <v>5</v>
          </cell>
          <cell r="E1588">
            <v>14</v>
          </cell>
          <cell r="F1588">
            <v>14</v>
          </cell>
          <cell r="G1588">
            <v>343</v>
          </cell>
          <cell r="H1588">
            <v>376</v>
          </cell>
          <cell r="I1588">
            <v>376</v>
          </cell>
        </row>
        <row r="1589">
          <cell r="B1589" t="str">
            <v>150609</v>
          </cell>
          <cell r="C1589">
            <v>0</v>
          </cell>
          <cell r="D1589">
            <v>0</v>
          </cell>
          <cell r="E1589">
            <v>1</v>
          </cell>
          <cell r="F1589">
            <v>0</v>
          </cell>
          <cell r="G1589">
            <v>167</v>
          </cell>
          <cell r="H1589">
            <v>168</v>
          </cell>
          <cell r="I1589">
            <v>168</v>
          </cell>
        </row>
        <row r="1590">
          <cell r="B1590" t="str">
            <v>150610</v>
          </cell>
          <cell r="C1590">
            <v>0</v>
          </cell>
          <cell r="D1590">
            <v>1</v>
          </cell>
          <cell r="E1590">
            <v>4</v>
          </cell>
          <cell r="F1590">
            <v>1</v>
          </cell>
          <cell r="G1590">
            <v>129</v>
          </cell>
          <cell r="H1590">
            <v>135</v>
          </cell>
          <cell r="I1590">
            <v>135</v>
          </cell>
        </row>
        <row r="1591">
          <cell r="B1591" t="str">
            <v>150611</v>
          </cell>
          <cell r="C1591">
            <v>60</v>
          </cell>
          <cell r="D1591">
            <v>0</v>
          </cell>
          <cell r="E1591">
            <v>5</v>
          </cell>
          <cell r="F1591">
            <v>2</v>
          </cell>
          <cell r="G1591">
            <v>152</v>
          </cell>
          <cell r="H1591">
            <v>219</v>
          </cell>
          <cell r="I1591">
            <v>219</v>
          </cell>
        </row>
        <row r="1592">
          <cell r="B1592" t="str">
            <v>150612</v>
          </cell>
          <cell r="C1592">
            <v>0</v>
          </cell>
          <cell r="D1592">
            <v>3</v>
          </cell>
          <cell r="E1592">
            <v>16</v>
          </cell>
          <cell r="F1592">
            <v>0</v>
          </cell>
          <cell r="G1592">
            <v>142</v>
          </cell>
          <cell r="H1592">
            <v>161</v>
          </cell>
          <cell r="I1592">
            <v>161</v>
          </cell>
        </row>
        <row r="1593">
          <cell r="B1593" t="str">
            <v>150701</v>
          </cell>
          <cell r="C1593">
            <v>85</v>
          </cell>
          <cell r="D1593">
            <v>45</v>
          </cell>
          <cell r="E1593">
            <v>344</v>
          </cell>
          <cell r="F1593">
            <v>115</v>
          </cell>
          <cell r="G1593">
            <v>268</v>
          </cell>
          <cell r="H1593">
            <v>857</v>
          </cell>
          <cell r="I1593">
            <v>857</v>
          </cell>
        </row>
        <row r="1594">
          <cell r="B1594" t="str">
            <v>150702</v>
          </cell>
          <cell r="C1594">
            <v>2</v>
          </cell>
          <cell r="D1594">
            <v>5</v>
          </cell>
          <cell r="E1594">
            <v>15</v>
          </cell>
          <cell r="F1594">
            <v>5</v>
          </cell>
          <cell r="G1594">
            <v>243</v>
          </cell>
          <cell r="H1594">
            <v>270</v>
          </cell>
          <cell r="I1594">
            <v>270</v>
          </cell>
        </row>
        <row r="1595">
          <cell r="B1595" t="str">
            <v>150703</v>
          </cell>
          <cell r="C1595">
            <v>1</v>
          </cell>
          <cell r="D1595">
            <v>0</v>
          </cell>
          <cell r="E1595">
            <v>0</v>
          </cell>
          <cell r="F1595">
            <v>0</v>
          </cell>
          <cell r="G1595">
            <v>219</v>
          </cell>
          <cell r="H1595">
            <v>220</v>
          </cell>
          <cell r="I1595">
            <v>220</v>
          </cell>
        </row>
        <row r="1596">
          <cell r="B1596" t="str">
            <v>150704</v>
          </cell>
          <cell r="C1596">
            <v>2</v>
          </cell>
          <cell r="D1596">
            <v>3</v>
          </cell>
          <cell r="E1596">
            <v>5</v>
          </cell>
          <cell r="F1596">
            <v>0</v>
          </cell>
          <cell r="G1596">
            <v>128</v>
          </cell>
          <cell r="H1596">
            <v>138</v>
          </cell>
          <cell r="I1596">
            <v>138</v>
          </cell>
        </row>
        <row r="1597">
          <cell r="B1597" t="str">
            <v>150705</v>
          </cell>
          <cell r="C1597">
            <v>4</v>
          </cell>
          <cell r="D1597">
            <v>1</v>
          </cell>
          <cell r="E1597">
            <v>22</v>
          </cell>
          <cell r="F1597">
            <v>21</v>
          </cell>
          <cell r="G1597">
            <v>499</v>
          </cell>
          <cell r="H1597">
            <v>547</v>
          </cell>
          <cell r="I1597">
            <v>547</v>
          </cell>
        </row>
        <row r="1598">
          <cell r="B1598" t="str">
            <v>150706</v>
          </cell>
          <cell r="C1598">
            <v>37</v>
          </cell>
          <cell r="D1598">
            <v>15</v>
          </cell>
          <cell r="E1598">
            <v>29</v>
          </cell>
          <cell r="F1598">
            <v>1</v>
          </cell>
          <cell r="G1598">
            <v>36</v>
          </cell>
          <cell r="H1598">
            <v>118</v>
          </cell>
          <cell r="I1598">
            <v>118</v>
          </cell>
        </row>
        <row r="1599">
          <cell r="B1599" t="str">
            <v>150707</v>
          </cell>
          <cell r="C1599">
            <v>0</v>
          </cell>
          <cell r="D1599">
            <v>1</v>
          </cell>
          <cell r="E1599">
            <v>2</v>
          </cell>
          <cell r="F1599">
            <v>1</v>
          </cell>
          <cell r="G1599">
            <v>150</v>
          </cell>
          <cell r="H1599">
            <v>154</v>
          </cell>
          <cell r="I1599">
            <v>154</v>
          </cell>
        </row>
        <row r="1600">
          <cell r="B1600" t="str">
            <v>150708</v>
          </cell>
          <cell r="C1600">
            <v>2</v>
          </cell>
          <cell r="D1600">
            <v>16</v>
          </cell>
          <cell r="E1600">
            <v>90</v>
          </cell>
          <cell r="F1600">
            <v>57</v>
          </cell>
          <cell r="G1600">
            <v>107</v>
          </cell>
          <cell r="H1600">
            <v>272</v>
          </cell>
          <cell r="I1600">
            <v>272</v>
          </cell>
        </row>
        <row r="1601">
          <cell r="B1601" t="str">
            <v>150709</v>
          </cell>
          <cell r="C1601">
            <v>13</v>
          </cell>
          <cell r="D1601">
            <v>79</v>
          </cell>
          <cell r="E1601">
            <v>142</v>
          </cell>
          <cell r="F1601">
            <v>18</v>
          </cell>
          <cell r="G1601">
            <v>83</v>
          </cell>
          <cell r="H1601">
            <v>335</v>
          </cell>
          <cell r="I1601">
            <v>335</v>
          </cell>
        </row>
        <row r="1602">
          <cell r="B1602" t="str">
            <v>150710</v>
          </cell>
          <cell r="C1602">
            <v>4</v>
          </cell>
          <cell r="D1602">
            <v>0</v>
          </cell>
          <cell r="E1602">
            <v>2</v>
          </cell>
          <cell r="F1602">
            <v>4</v>
          </cell>
          <cell r="G1602">
            <v>235</v>
          </cell>
          <cell r="H1602">
            <v>245</v>
          </cell>
          <cell r="I1602">
            <v>245</v>
          </cell>
        </row>
        <row r="1603">
          <cell r="B1603" t="str">
            <v>150711</v>
          </cell>
          <cell r="C1603">
            <v>10</v>
          </cell>
          <cell r="D1603">
            <v>31</v>
          </cell>
          <cell r="E1603">
            <v>106</v>
          </cell>
          <cell r="F1603">
            <v>1</v>
          </cell>
          <cell r="G1603">
            <v>35</v>
          </cell>
          <cell r="H1603">
            <v>183</v>
          </cell>
          <cell r="I1603">
            <v>183</v>
          </cell>
        </row>
        <row r="1604">
          <cell r="B1604" t="str">
            <v>150712</v>
          </cell>
          <cell r="C1604">
            <v>0</v>
          </cell>
          <cell r="D1604">
            <v>0</v>
          </cell>
          <cell r="E1604">
            <v>0</v>
          </cell>
          <cell r="F1604">
            <v>0</v>
          </cell>
          <cell r="G1604">
            <v>180</v>
          </cell>
          <cell r="H1604">
            <v>180</v>
          </cell>
          <cell r="I1604">
            <v>180</v>
          </cell>
        </row>
        <row r="1605">
          <cell r="B1605" t="str">
            <v>150713</v>
          </cell>
          <cell r="C1605">
            <v>2</v>
          </cell>
          <cell r="D1605">
            <v>0</v>
          </cell>
          <cell r="E1605">
            <v>5</v>
          </cell>
          <cell r="F1605">
            <v>0</v>
          </cell>
          <cell r="G1605">
            <v>150</v>
          </cell>
          <cell r="H1605">
            <v>157</v>
          </cell>
          <cell r="I1605">
            <v>157</v>
          </cell>
        </row>
        <row r="1606">
          <cell r="B1606" t="str">
            <v>150714</v>
          </cell>
          <cell r="C1606">
            <v>243</v>
          </cell>
          <cell r="D1606">
            <v>54</v>
          </cell>
          <cell r="E1606">
            <v>29</v>
          </cell>
          <cell r="F1606">
            <v>4</v>
          </cell>
          <cell r="G1606">
            <v>314</v>
          </cell>
          <cell r="H1606">
            <v>644</v>
          </cell>
          <cell r="I1606">
            <v>644</v>
          </cell>
        </row>
        <row r="1607">
          <cell r="B1607" t="str">
            <v>150715</v>
          </cell>
          <cell r="C1607">
            <v>19</v>
          </cell>
          <cell r="D1607">
            <v>31</v>
          </cell>
          <cell r="E1607">
            <v>15</v>
          </cell>
          <cell r="F1607">
            <v>2</v>
          </cell>
          <cell r="G1607">
            <v>250</v>
          </cell>
          <cell r="H1607">
            <v>317</v>
          </cell>
          <cell r="I1607">
            <v>317</v>
          </cell>
        </row>
        <row r="1608">
          <cell r="B1608" t="str">
            <v>150716</v>
          </cell>
          <cell r="C1608">
            <v>1</v>
          </cell>
          <cell r="D1608">
            <v>0</v>
          </cell>
          <cell r="E1608">
            <v>12</v>
          </cell>
          <cell r="F1608">
            <v>1</v>
          </cell>
          <cell r="G1608">
            <v>99</v>
          </cell>
          <cell r="H1608">
            <v>113</v>
          </cell>
          <cell r="I1608">
            <v>113</v>
          </cell>
        </row>
        <row r="1609">
          <cell r="B1609" t="str">
            <v>150717</v>
          </cell>
          <cell r="C1609">
            <v>161</v>
          </cell>
          <cell r="D1609">
            <v>2</v>
          </cell>
          <cell r="E1609">
            <v>2</v>
          </cell>
          <cell r="F1609">
            <v>1</v>
          </cell>
          <cell r="G1609">
            <v>162</v>
          </cell>
          <cell r="H1609">
            <v>328</v>
          </cell>
          <cell r="I1609">
            <v>328</v>
          </cell>
        </row>
        <row r="1610">
          <cell r="B1610" t="str">
            <v>150718</v>
          </cell>
          <cell r="C1610">
            <v>163</v>
          </cell>
          <cell r="D1610">
            <v>62</v>
          </cell>
          <cell r="E1610">
            <v>2</v>
          </cell>
          <cell r="F1610">
            <v>1</v>
          </cell>
          <cell r="G1610">
            <v>66</v>
          </cell>
          <cell r="H1610">
            <v>294</v>
          </cell>
          <cell r="I1610">
            <v>294</v>
          </cell>
        </row>
        <row r="1611">
          <cell r="B1611" t="str">
            <v>150719</v>
          </cell>
          <cell r="C1611">
            <v>0</v>
          </cell>
          <cell r="D1611">
            <v>0</v>
          </cell>
          <cell r="E1611">
            <v>5</v>
          </cell>
          <cell r="F1611">
            <v>0</v>
          </cell>
          <cell r="G1611">
            <v>88</v>
          </cell>
          <cell r="H1611">
            <v>93</v>
          </cell>
          <cell r="I1611">
            <v>93</v>
          </cell>
        </row>
        <row r="1612">
          <cell r="B1612" t="str">
            <v>150720</v>
          </cell>
          <cell r="C1612">
            <v>0</v>
          </cell>
          <cell r="D1612">
            <v>0</v>
          </cell>
          <cell r="E1612">
            <v>38</v>
          </cell>
          <cell r="F1612">
            <v>2</v>
          </cell>
          <cell r="G1612">
            <v>74</v>
          </cell>
          <cell r="H1612">
            <v>114</v>
          </cell>
          <cell r="I1612">
            <v>114</v>
          </cell>
        </row>
        <row r="1613">
          <cell r="B1613" t="str">
            <v>150721</v>
          </cell>
          <cell r="C1613">
            <v>11</v>
          </cell>
          <cell r="D1613">
            <v>22</v>
          </cell>
          <cell r="E1613">
            <v>79</v>
          </cell>
          <cell r="F1613">
            <v>33</v>
          </cell>
          <cell r="G1613">
            <v>159</v>
          </cell>
          <cell r="H1613">
            <v>304</v>
          </cell>
          <cell r="I1613">
            <v>304</v>
          </cell>
        </row>
        <row r="1614">
          <cell r="B1614" t="str">
            <v>150722</v>
          </cell>
          <cell r="C1614">
            <v>36</v>
          </cell>
          <cell r="D1614">
            <v>74</v>
          </cell>
          <cell r="E1614">
            <v>181</v>
          </cell>
          <cell r="F1614">
            <v>39</v>
          </cell>
          <cell r="G1614">
            <v>581</v>
          </cell>
          <cell r="H1614">
            <v>911</v>
          </cell>
          <cell r="I1614">
            <v>911</v>
          </cell>
        </row>
        <row r="1615">
          <cell r="B1615" t="str">
            <v>150723</v>
          </cell>
          <cell r="C1615">
            <v>20</v>
          </cell>
          <cell r="D1615">
            <v>1</v>
          </cell>
          <cell r="E1615">
            <v>3</v>
          </cell>
          <cell r="F1615">
            <v>0</v>
          </cell>
          <cell r="G1615">
            <v>43</v>
          </cell>
          <cell r="H1615">
            <v>67</v>
          </cell>
          <cell r="I1615">
            <v>67</v>
          </cell>
        </row>
        <row r="1616">
          <cell r="B1616" t="str">
            <v>150724</v>
          </cell>
          <cell r="C1616">
            <v>0</v>
          </cell>
          <cell r="D1616">
            <v>6</v>
          </cell>
          <cell r="E1616">
            <v>38</v>
          </cell>
          <cell r="F1616">
            <v>0</v>
          </cell>
          <cell r="G1616">
            <v>160</v>
          </cell>
          <cell r="H1616">
            <v>204</v>
          </cell>
          <cell r="I1616">
            <v>204</v>
          </cell>
        </row>
        <row r="1617">
          <cell r="B1617" t="str">
            <v>150725</v>
          </cell>
          <cell r="C1617">
            <v>0</v>
          </cell>
          <cell r="D1617">
            <v>0</v>
          </cell>
          <cell r="E1617">
            <v>0</v>
          </cell>
          <cell r="F1617">
            <v>0</v>
          </cell>
          <cell r="G1617">
            <v>87</v>
          </cell>
          <cell r="H1617">
            <v>87</v>
          </cell>
          <cell r="I1617">
            <v>87</v>
          </cell>
        </row>
        <row r="1618">
          <cell r="B1618" t="str">
            <v>150726</v>
          </cell>
          <cell r="C1618">
            <v>2</v>
          </cell>
          <cell r="D1618">
            <v>2</v>
          </cell>
          <cell r="E1618">
            <v>2</v>
          </cell>
          <cell r="F1618">
            <v>0</v>
          </cell>
          <cell r="G1618">
            <v>156</v>
          </cell>
          <cell r="H1618">
            <v>162</v>
          </cell>
          <cell r="I1618">
            <v>162</v>
          </cell>
        </row>
        <row r="1619">
          <cell r="B1619" t="str">
            <v>150727</v>
          </cell>
          <cell r="C1619">
            <v>3</v>
          </cell>
          <cell r="D1619">
            <v>27</v>
          </cell>
          <cell r="E1619">
            <v>95</v>
          </cell>
          <cell r="F1619">
            <v>41</v>
          </cell>
          <cell r="G1619">
            <v>365</v>
          </cell>
          <cell r="H1619">
            <v>531</v>
          </cell>
          <cell r="I1619">
            <v>531</v>
          </cell>
        </row>
        <row r="1620">
          <cell r="B1620" t="str">
            <v>150728</v>
          </cell>
          <cell r="C1620">
            <v>657</v>
          </cell>
          <cell r="D1620">
            <v>951</v>
          </cell>
          <cell r="E1620">
            <v>379</v>
          </cell>
          <cell r="F1620">
            <v>17</v>
          </cell>
          <cell r="G1620">
            <v>296</v>
          </cell>
          <cell r="H1620">
            <v>2300</v>
          </cell>
          <cell r="I1620">
            <v>2300</v>
          </cell>
        </row>
        <row r="1621">
          <cell r="B1621" t="str">
            <v>150729</v>
          </cell>
          <cell r="C1621">
            <v>5</v>
          </cell>
          <cell r="D1621">
            <v>4</v>
          </cell>
          <cell r="E1621">
            <v>13</v>
          </cell>
          <cell r="F1621">
            <v>18</v>
          </cell>
          <cell r="G1621">
            <v>51</v>
          </cell>
          <cell r="H1621">
            <v>91</v>
          </cell>
          <cell r="I1621">
            <v>91</v>
          </cell>
        </row>
        <row r="1622">
          <cell r="B1622" t="str">
            <v>150730</v>
          </cell>
          <cell r="C1622">
            <v>61</v>
          </cell>
          <cell r="D1622">
            <v>1</v>
          </cell>
          <cell r="E1622">
            <v>22</v>
          </cell>
          <cell r="F1622">
            <v>0</v>
          </cell>
          <cell r="G1622">
            <v>16</v>
          </cell>
          <cell r="H1622">
            <v>100</v>
          </cell>
          <cell r="I1622">
            <v>100</v>
          </cell>
        </row>
        <row r="1623">
          <cell r="B1623" t="str">
            <v>150731</v>
          </cell>
          <cell r="C1623">
            <v>7</v>
          </cell>
          <cell r="D1623">
            <v>9</v>
          </cell>
          <cell r="E1623">
            <v>10</v>
          </cell>
          <cell r="F1623">
            <v>0</v>
          </cell>
          <cell r="G1623">
            <v>148</v>
          </cell>
          <cell r="H1623">
            <v>174</v>
          </cell>
          <cell r="I1623">
            <v>174</v>
          </cell>
        </row>
        <row r="1624">
          <cell r="B1624" t="str">
            <v>150732</v>
          </cell>
          <cell r="C1624">
            <v>1</v>
          </cell>
          <cell r="D1624">
            <v>2</v>
          </cell>
          <cell r="E1624">
            <v>41</v>
          </cell>
          <cell r="F1624">
            <v>4</v>
          </cell>
          <cell r="G1624">
            <v>246</v>
          </cell>
          <cell r="H1624">
            <v>294</v>
          </cell>
          <cell r="I1624">
            <v>294</v>
          </cell>
        </row>
        <row r="1625">
          <cell r="B1625" t="str">
            <v>150801</v>
          </cell>
          <cell r="C1625">
            <v>2606</v>
          </cell>
          <cell r="D1625">
            <v>3796</v>
          </cell>
          <cell r="E1625">
            <v>4143</v>
          </cell>
          <cell r="F1625">
            <v>666</v>
          </cell>
          <cell r="G1625">
            <v>4329</v>
          </cell>
          <cell r="H1625">
            <v>15540</v>
          </cell>
          <cell r="I1625">
            <v>15540</v>
          </cell>
        </row>
        <row r="1626">
          <cell r="B1626" t="str">
            <v>150802</v>
          </cell>
          <cell r="C1626">
            <v>94</v>
          </cell>
          <cell r="D1626">
            <v>96</v>
          </cell>
          <cell r="E1626">
            <v>26</v>
          </cell>
          <cell r="F1626">
            <v>1</v>
          </cell>
          <cell r="G1626">
            <v>100</v>
          </cell>
          <cell r="H1626">
            <v>317</v>
          </cell>
          <cell r="I1626">
            <v>317</v>
          </cell>
        </row>
        <row r="1627">
          <cell r="B1627" t="str">
            <v>150803</v>
          </cell>
          <cell r="C1627">
            <v>803</v>
          </cell>
          <cell r="D1627">
            <v>120</v>
          </cell>
          <cell r="E1627">
            <v>11</v>
          </cell>
          <cell r="F1627">
            <v>1</v>
          </cell>
          <cell r="G1627">
            <v>97</v>
          </cell>
          <cell r="H1627">
            <v>1032</v>
          </cell>
          <cell r="I1627">
            <v>1032</v>
          </cell>
        </row>
        <row r="1628">
          <cell r="B1628" t="str">
            <v>150804</v>
          </cell>
          <cell r="C1628">
            <v>6</v>
          </cell>
          <cell r="D1628">
            <v>7</v>
          </cell>
          <cell r="E1628">
            <v>7</v>
          </cell>
          <cell r="F1628">
            <v>2</v>
          </cell>
          <cell r="G1628">
            <v>289</v>
          </cell>
          <cell r="H1628">
            <v>311</v>
          </cell>
          <cell r="I1628">
            <v>311</v>
          </cell>
        </row>
        <row r="1629">
          <cell r="B1629" t="str">
            <v>150805</v>
          </cell>
          <cell r="C1629">
            <v>2781</v>
          </cell>
          <cell r="D1629">
            <v>2382</v>
          </cell>
          <cell r="E1629">
            <v>930</v>
          </cell>
          <cell r="F1629">
            <v>43</v>
          </cell>
          <cell r="G1629">
            <v>400</v>
          </cell>
          <cell r="H1629">
            <v>6536</v>
          </cell>
          <cell r="I1629">
            <v>6536</v>
          </cell>
        </row>
        <row r="1630">
          <cell r="B1630" t="str">
            <v>150806</v>
          </cell>
          <cell r="C1630">
            <v>1669</v>
          </cell>
          <cell r="D1630">
            <v>1499</v>
          </cell>
          <cell r="E1630">
            <v>1343</v>
          </cell>
          <cell r="F1630">
            <v>684</v>
          </cell>
          <cell r="G1630">
            <v>1157</v>
          </cell>
          <cell r="H1630">
            <v>6352</v>
          </cell>
          <cell r="I1630">
            <v>6352</v>
          </cell>
        </row>
        <row r="1631">
          <cell r="B1631" t="str">
            <v>150807</v>
          </cell>
          <cell r="C1631">
            <v>3</v>
          </cell>
          <cell r="D1631">
            <v>2</v>
          </cell>
          <cell r="E1631">
            <v>8</v>
          </cell>
          <cell r="F1631">
            <v>3</v>
          </cell>
          <cell r="G1631">
            <v>264</v>
          </cell>
          <cell r="H1631">
            <v>280</v>
          </cell>
          <cell r="I1631">
            <v>280</v>
          </cell>
        </row>
        <row r="1632">
          <cell r="B1632" t="str">
            <v>150808</v>
          </cell>
          <cell r="C1632">
            <v>0</v>
          </cell>
          <cell r="D1632">
            <v>3</v>
          </cell>
          <cell r="E1632">
            <v>8</v>
          </cell>
          <cell r="F1632">
            <v>6</v>
          </cell>
          <cell r="G1632">
            <v>423</v>
          </cell>
          <cell r="H1632">
            <v>440</v>
          </cell>
          <cell r="I1632">
            <v>440</v>
          </cell>
        </row>
        <row r="1633">
          <cell r="B1633" t="str">
            <v>150809</v>
          </cell>
          <cell r="C1633">
            <v>2</v>
          </cell>
          <cell r="D1633">
            <v>2</v>
          </cell>
          <cell r="E1633">
            <v>2</v>
          </cell>
          <cell r="F1633">
            <v>7</v>
          </cell>
          <cell r="G1633">
            <v>215</v>
          </cell>
          <cell r="H1633">
            <v>228</v>
          </cell>
          <cell r="I1633">
            <v>228</v>
          </cell>
        </row>
        <row r="1634">
          <cell r="B1634" t="str">
            <v>150810</v>
          </cell>
          <cell r="C1634">
            <v>2674</v>
          </cell>
          <cell r="D1634">
            <v>2752</v>
          </cell>
          <cell r="E1634">
            <v>401</v>
          </cell>
          <cell r="F1634">
            <v>58</v>
          </cell>
          <cell r="G1634">
            <v>262</v>
          </cell>
          <cell r="H1634">
            <v>6147</v>
          </cell>
          <cell r="I1634">
            <v>6147</v>
          </cell>
        </row>
        <row r="1635">
          <cell r="B1635" t="str">
            <v>150811</v>
          </cell>
          <cell r="C1635">
            <v>1294</v>
          </cell>
          <cell r="D1635">
            <v>336</v>
          </cell>
          <cell r="E1635">
            <v>346</v>
          </cell>
          <cell r="F1635">
            <v>405</v>
          </cell>
          <cell r="G1635">
            <v>1714</v>
          </cell>
          <cell r="H1635">
            <v>4095</v>
          </cell>
          <cell r="I1635">
            <v>4095</v>
          </cell>
        </row>
        <row r="1636">
          <cell r="B1636" t="str">
            <v>150812</v>
          </cell>
          <cell r="C1636">
            <v>1000</v>
          </cell>
          <cell r="D1636">
            <v>410</v>
          </cell>
          <cell r="E1636">
            <v>589</v>
          </cell>
          <cell r="F1636">
            <v>226</v>
          </cell>
          <cell r="G1636">
            <v>1808</v>
          </cell>
          <cell r="H1636">
            <v>4033</v>
          </cell>
          <cell r="I1636">
            <v>4033</v>
          </cell>
        </row>
        <row r="1637">
          <cell r="B1637" t="str">
            <v>150901</v>
          </cell>
          <cell r="C1637">
            <v>11</v>
          </cell>
          <cell r="D1637">
            <v>67</v>
          </cell>
          <cell r="E1637">
            <v>149</v>
          </cell>
          <cell r="F1637">
            <v>43</v>
          </cell>
          <cell r="G1637">
            <v>2349</v>
          </cell>
          <cell r="H1637">
            <v>2619</v>
          </cell>
          <cell r="I1637">
            <v>2619</v>
          </cell>
        </row>
        <row r="1638">
          <cell r="B1638" t="str">
            <v>150902</v>
          </cell>
          <cell r="C1638">
            <v>0</v>
          </cell>
          <cell r="D1638">
            <v>1</v>
          </cell>
          <cell r="E1638">
            <v>188</v>
          </cell>
          <cell r="F1638">
            <v>1</v>
          </cell>
          <cell r="G1638">
            <v>34</v>
          </cell>
          <cell r="H1638">
            <v>224</v>
          </cell>
          <cell r="I1638">
            <v>224</v>
          </cell>
        </row>
        <row r="1639">
          <cell r="B1639" t="str">
            <v>150903</v>
          </cell>
          <cell r="C1639">
            <v>0</v>
          </cell>
          <cell r="D1639">
            <v>1</v>
          </cell>
          <cell r="E1639">
            <v>2</v>
          </cell>
          <cell r="F1639">
            <v>2</v>
          </cell>
          <cell r="G1639">
            <v>141</v>
          </cell>
          <cell r="H1639">
            <v>146</v>
          </cell>
          <cell r="I1639">
            <v>146</v>
          </cell>
        </row>
        <row r="1640">
          <cell r="B1640" t="str">
            <v>150904</v>
          </cell>
          <cell r="C1640">
            <v>14</v>
          </cell>
          <cell r="D1640">
            <v>6</v>
          </cell>
          <cell r="E1640">
            <v>10</v>
          </cell>
          <cell r="F1640">
            <v>10</v>
          </cell>
          <cell r="G1640">
            <v>135</v>
          </cell>
          <cell r="H1640">
            <v>175</v>
          </cell>
          <cell r="I1640">
            <v>175</v>
          </cell>
        </row>
        <row r="1641">
          <cell r="B1641" t="str">
            <v>150905</v>
          </cell>
          <cell r="C1641">
            <v>1</v>
          </cell>
          <cell r="D1641">
            <v>0</v>
          </cell>
          <cell r="E1641">
            <v>0</v>
          </cell>
          <cell r="F1641">
            <v>0</v>
          </cell>
          <cell r="G1641">
            <v>208</v>
          </cell>
          <cell r="H1641">
            <v>209</v>
          </cell>
          <cell r="I1641">
            <v>209</v>
          </cell>
        </row>
        <row r="1642">
          <cell r="B1642" t="str">
            <v>150906</v>
          </cell>
          <cell r="C1642">
            <v>0</v>
          </cell>
          <cell r="D1642">
            <v>3</v>
          </cell>
          <cell r="E1642">
            <v>5</v>
          </cell>
          <cell r="F1642">
            <v>1</v>
          </cell>
          <cell r="G1642">
            <v>523</v>
          </cell>
          <cell r="H1642">
            <v>532</v>
          </cell>
          <cell r="I1642">
            <v>532</v>
          </cell>
        </row>
        <row r="1643">
          <cell r="B1643" t="str">
            <v>151001</v>
          </cell>
          <cell r="C1643">
            <v>1</v>
          </cell>
          <cell r="D1643">
            <v>0</v>
          </cell>
          <cell r="E1643">
            <v>0</v>
          </cell>
          <cell r="F1643">
            <v>1</v>
          </cell>
          <cell r="G1643">
            <v>395</v>
          </cell>
          <cell r="H1643">
            <v>397</v>
          </cell>
          <cell r="I1643">
            <v>397</v>
          </cell>
        </row>
        <row r="1644">
          <cell r="B1644" t="str">
            <v>151002</v>
          </cell>
          <cell r="C1644">
            <v>0</v>
          </cell>
          <cell r="D1644">
            <v>0</v>
          </cell>
          <cell r="E1644">
            <v>0</v>
          </cell>
          <cell r="F1644">
            <v>0</v>
          </cell>
          <cell r="G1644">
            <v>94</v>
          </cell>
          <cell r="H1644">
            <v>94</v>
          </cell>
          <cell r="I1644">
            <v>94</v>
          </cell>
        </row>
        <row r="1645">
          <cell r="B1645" t="str">
            <v>151003</v>
          </cell>
          <cell r="C1645">
            <v>0</v>
          </cell>
          <cell r="D1645">
            <v>1</v>
          </cell>
          <cell r="E1645">
            <v>0</v>
          </cell>
          <cell r="F1645">
            <v>0</v>
          </cell>
          <cell r="G1645">
            <v>273</v>
          </cell>
          <cell r="H1645">
            <v>274</v>
          </cell>
          <cell r="I1645">
            <v>274</v>
          </cell>
        </row>
        <row r="1646">
          <cell r="B1646" t="str">
            <v>151004</v>
          </cell>
          <cell r="C1646">
            <v>1</v>
          </cell>
          <cell r="D1646">
            <v>4</v>
          </cell>
          <cell r="E1646">
            <v>4</v>
          </cell>
          <cell r="F1646">
            <v>4</v>
          </cell>
          <cell r="G1646">
            <v>166</v>
          </cell>
          <cell r="H1646">
            <v>179</v>
          </cell>
          <cell r="I1646">
            <v>179</v>
          </cell>
        </row>
        <row r="1647">
          <cell r="B1647" t="str">
            <v>151005</v>
          </cell>
          <cell r="C1647">
            <v>0</v>
          </cell>
          <cell r="D1647">
            <v>0</v>
          </cell>
          <cell r="E1647">
            <v>15</v>
          </cell>
          <cell r="F1647">
            <v>0</v>
          </cell>
          <cell r="G1647">
            <v>62</v>
          </cell>
          <cell r="H1647">
            <v>77</v>
          </cell>
          <cell r="I1647">
            <v>77</v>
          </cell>
        </row>
        <row r="1648">
          <cell r="B1648" t="str">
            <v>151006</v>
          </cell>
          <cell r="C1648">
            <v>0</v>
          </cell>
          <cell r="D1648">
            <v>0</v>
          </cell>
          <cell r="E1648">
            <v>1</v>
          </cell>
          <cell r="F1648">
            <v>0</v>
          </cell>
          <cell r="G1648">
            <v>103</v>
          </cell>
          <cell r="H1648">
            <v>104</v>
          </cell>
          <cell r="I1648">
            <v>104</v>
          </cell>
        </row>
        <row r="1649">
          <cell r="B1649" t="str">
            <v>151007</v>
          </cell>
          <cell r="C1649">
            <v>0</v>
          </cell>
          <cell r="D1649">
            <v>1</v>
          </cell>
          <cell r="E1649">
            <v>0</v>
          </cell>
          <cell r="F1649">
            <v>1</v>
          </cell>
          <cell r="G1649">
            <v>43</v>
          </cell>
          <cell r="H1649">
            <v>45</v>
          </cell>
          <cell r="I1649">
            <v>45</v>
          </cell>
        </row>
        <row r="1650">
          <cell r="B1650" t="str">
            <v>151008</v>
          </cell>
          <cell r="C1650">
            <v>37</v>
          </cell>
          <cell r="D1650">
            <v>47</v>
          </cell>
          <cell r="E1650">
            <v>16</v>
          </cell>
          <cell r="F1650">
            <v>0</v>
          </cell>
          <cell r="G1650">
            <v>161</v>
          </cell>
          <cell r="H1650">
            <v>261</v>
          </cell>
          <cell r="I1650">
            <v>261</v>
          </cell>
        </row>
        <row r="1651">
          <cell r="B1651" t="str">
            <v>151009</v>
          </cell>
          <cell r="C1651">
            <v>133</v>
          </cell>
          <cell r="D1651">
            <v>6</v>
          </cell>
          <cell r="E1651">
            <v>0</v>
          </cell>
          <cell r="F1651">
            <v>0</v>
          </cell>
          <cell r="G1651">
            <v>1</v>
          </cell>
          <cell r="H1651">
            <v>140</v>
          </cell>
          <cell r="I1651">
            <v>140</v>
          </cell>
        </row>
        <row r="1652">
          <cell r="B1652" t="str">
            <v>151010</v>
          </cell>
          <cell r="C1652">
            <v>1</v>
          </cell>
          <cell r="D1652">
            <v>1</v>
          </cell>
          <cell r="E1652">
            <v>11</v>
          </cell>
          <cell r="F1652">
            <v>2</v>
          </cell>
          <cell r="G1652">
            <v>50</v>
          </cell>
          <cell r="H1652">
            <v>65</v>
          </cell>
          <cell r="I1652">
            <v>65</v>
          </cell>
        </row>
        <row r="1653">
          <cell r="B1653" t="str">
            <v>151011</v>
          </cell>
          <cell r="C1653">
            <v>0</v>
          </cell>
          <cell r="D1653">
            <v>0</v>
          </cell>
          <cell r="E1653">
            <v>13</v>
          </cell>
          <cell r="F1653">
            <v>0</v>
          </cell>
          <cell r="G1653">
            <v>205</v>
          </cell>
          <cell r="H1653">
            <v>218</v>
          </cell>
          <cell r="I1653">
            <v>218</v>
          </cell>
        </row>
        <row r="1654">
          <cell r="B1654" t="str">
            <v>151012</v>
          </cell>
          <cell r="C1654">
            <v>2</v>
          </cell>
          <cell r="D1654">
            <v>6</v>
          </cell>
          <cell r="E1654">
            <v>1</v>
          </cell>
          <cell r="F1654">
            <v>0</v>
          </cell>
          <cell r="G1654">
            <v>75</v>
          </cell>
          <cell r="H1654">
            <v>84</v>
          </cell>
          <cell r="I1654">
            <v>84</v>
          </cell>
        </row>
        <row r="1655">
          <cell r="B1655" t="str">
            <v>151013</v>
          </cell>
          <cell r="C1655">
            <v>3</v>
          </cell>
          <cell r="D1655">
            <v>0</v>
          </cell>
          <cell r="E1655">
            <v>0</v>
          </cell>
          <cell r="F1655">
            <v>2</v>
          </cell>
          <cell r="G1655">
            <v>32</v>
          </cell>
          <cell r="H1655">
            <v>37</v>
          </cell>
          <cell r="I1655">
            <v>37</v>
          </cell>
        </row>
        <row r="1656">
          <cell r="B1656" t="str">
            <v>151014</v>
          </cell>
          <cell r="C1656">
            <v>0</v>
          </cell>
          <cell r="D1656">
            <v>0</v>
          </cell>
          <cell r="E1656">
            <v>1</v>
          </cell>
          <cell r="F1656">
            <v>0</v>
          </cell>
          <cell r="G1656">
            <v>109</v>
          </cell>
          <cell r="H1656">
            <v>110</v>
          </cell>
          <cell r="I1656">
            <v>110</v>
          </cell>
        </row>
        <row r="1657">
          <cell r="B1657" t="str">
            <v>151015</v>
          </cell>
          <cell r="C1657">
            <v>41</v>
          </cell>
          <cell r="D1657">
            <v>10</v>
          </cell>
          <cell r="E1657">
            <v>23</v>
          </cell>
          <cell r="F1657">
            <v>2</v>
          </cell>
          <cell r="G1657">
            <v>25</v>
          </cell>
          <cell r="H1657">
            <v>101</v>
          </cell>
          <cell r="I1657">
            <v>101</v>
          </cell>
        </row>
        <row r="1658">
          <cell r="B1658" t="str">
            <v>151016</v>
          </cell>
          <cell r="C1658">
            <v>3</v>
          </cell>
          <cell r="D1658">
            <v>8</v>
          </cell>
          <cell r="E1658">
            <v>23</v>
          </cell>
          <cell r="F1658">
            <v>4</v>
          </cell>
          <cell r="G1658">
            <v>140</v>
          </cell>
          <cell r="H1658">
            <v>178</v>
          </cell>
          <cell r="I1658">
            <v>178</v>
          </cell>
        </row>
        <row r="1659">
          <cell r="B1659" t="str">
            <v>151017</v>
          </cell>
          <cell r="C1659">
            <v>0</v>
          </cell>
          <cell r="D1659">
            <v>0</v>
          </cell>
          <cell r="E1659">
            <v>0</v>
          </cell>
          <cell r="F1659">
            <v>0</v>
          </cell>
          <cell r="G1659">
            <v>1</v>
          </cell>
          <cell r="H1659">
            <v>1</v>
          </cell>
          <cell r="I1659">
            <v>1</v>
          </cell>
        </row>
        <row r="1660">
          <cell r="B1660" t="str">
            <v>151018</v>
          </cell>
          <cell r="C1660">
            <v>0</v>
          </cell>
          <cell r="D1660">
            <v>0</v>
          </cell>
          <cell r="E1660">
            <v>0</v>
          </cell>
          <cell r="F1660">
            <v>1</v>
          </cell>
          <cell r="G1660">
            <v>180</v>
          </cell>
          <cell r="H1660">
            <v>181</v>
          </cell>
          <cell r="I1660">
            <v>181</v>
          </cell>
        </row>
        <row r="1661">
          <cell r="B1661" t="str">
            <v>151019</v>
          </cell>
          <cell r="C1661">
            <v>0</v>
          </cell>
          <cell r="D1661">
            <v>8</v>
          </cell>
          <cell r="E1661">
            <v>0</v>
          </cell>
          <cell r="F1661">
            <v>0</v>
          </cell>
          <cell r="G1661">
            <v>8</v>
          </cell>
          <cell r="H1661">
            <v>16</v>
          </cell>
          <cell r="I1661">
            <v>16</v>
          </cell>
        </row>
        <row r="1662">
          <cell r="B1662" t="str">
            <v>151020</v>
          </cell>
          <cell r="C1662">
            <v>0</v>
          </cell>
          <cell r="D1662">
            <v>0</v>
          </cell>
          <cell r="E1662">
            <v>116</v>
          </cell>
          <cell r="F1662">
            <v>0</v>
          </cell>
          <cell r="G1662">
            <v>26</v>
          </cell>
          <cell r="H1662">
            <v>142</v>
          </cell>
          <cell r="I1662">
            <v>142</v>
          </cell>
        </row>
        <row r="1663">
          <cell r="B1663" t="str">
            <v>151021</v>
          </cell>
          <cell r="C1663">
            <v>1</v>
          </cell>
          <cell r="D1663">
            <v>0</v>
          </cell>
          <cell r="E1663">
            <v>0</v>
          </cell>
          <cell r="F1663">
            <v>0</v>
          </cell>
          <cell r="G1663">
            <v>76</v>
          </cell>
          <cell r="H1663">
            <v>77</v>
          </cell>
          <cell r="I1663">
            <v>77</v>
          </cell>
        </row>
        <row r="1664">
          <cell r="B1664" t="str">
            <v>151022</v>
          </cell>
          <cell r="C1664">
            <v>1</v>
          </cell>
          <cell r="D1664">
            <v>4</v>
          </cell>
          <cell r="E1664">
            <v>53</v>
          </cell>
          <cell r="F1664">
            <v>5</v>
          </cell>
          <cell r="G1664">
            <v>76</v>
          </cell>
          <cell r="H1664">
            <v>139</v>
          </cell>
          <cell r="I1664">
            <v>139</v>
          </cell>
        </row>
        <row r="1665">
          <cell r="B1665" t="str">
            <v>151023</v>
          </cell>
          <cell r="C1665">
            <v>7</v>
          </cell>
          <cell r="D1665">
            <v>27</v>
          </cell>
          <cell r="E1665">
            <v>9</v>
          </cell>
          <cell r="F1665">
            <v>0</v>
          </cell>
          <cell r="G1665">
            <v>1</v>
          </cell>
          <cell r="H1665">
            <v>44</v>
          </cell>
          <cell r="I1665">
            <v>44</v>
          </cell>
        </row>
        <row r="1666">
          <cell r="B1666" t="str">
            <v>151024</v>
          </cell>
          <cell r="C1666">
            <v>6</v>
          </cell>
          <cell r="D1666">
            <v>1</v>
          </cell>
          <cell r="E1666">
            <v>10</v>
          </cell>
          <cell r="F1666">
            <v>0</v>
          </cell>
          <cell r="G1666">
            <v>199</v>
          </cell>
          <cell r="H1666">
            <v>216</v>
          </cell>
          <cell r="I1666">
            <v>216</v>
          </cell>
        </row>
        <row r="1667">
          <cell r="B1667" t="str">
            <v>151025</v>
          </cell>
          <cell r="C1667">
            <v>66</v>
          </cell>
          <cell r="D1667">
            <v>31</v>
          </cell>
          <cell r="E1667">
            <v>33</v>
          </cell>
          <cell r="F1667">
            <v>2</v>
          </cell>
          <cell r="G1667">
            <v>24</v>
          </cell>
          <cell r="H1667">
            <v>156</v>
          </cell>
          <cell r="I1667">
            <v>156</v>
          </cell>
        </row>
        <row r="1668">
          <cell r="B1668" t="str">
            <v>151026</v>
          </cell>
          <cell r="C1668">
            <v>0</v>
          </cell>
          <cell r="D1668">
            <v>0</v>
          </cell>
          <cell r="E1668">
            <v>0</v>
          </cell>
          <cell r="F1668">
            <v>0</v>
          </cell>
          <cell r="G1668">
            <v>60</v>
          </cell>
          <cell r="H1668">
            <v>60</v>
          </cell>
          <cell r="I1668">
            <v>60</v>
          </cell>
        </row>
        <row r="1669">
          <cell r="B1669" t="str">
            <v>151027</v>
          </cell>
          <cell r="C1669">
            <v>1</v>
          </cell>
          <cell r="D1669">
            <v>2</v>
          </cell>
          <cell r="E1669">
            <v>0</v>
          </cell>
          <cell r="F1669">
            <v>0</v>
          </cell>
          <cell r="G1669">
            <v>104</v>
          </cell>
          <cell r="H1669">
            <v>107</v>
          </cell>
          <cell r="I1669">
            <v>107</v>
          </cell>
        </row>
        <row r="1670">
          <cell r="B1670" t="str">
            <v>151028</v>
          </cell>
          <cell r="C1670">
            <v>1</v>
          </cell>
          <cell r="D1670">
            <v>0</v>
          </cell>
          <cell r="E1670">
            <v>0</v>
          </cell>
          <cell r="F1670">
            <v>0</v>
          </cell>
          <cell r="G1670">
            <v>133</v>
          </cell>
          <cell r="H1670">
            <v>134</v>
          </cell>
          <cell r="I1670">
            <v>134</v>
          </cell>
        </row>
        <row r="1671">
          <cell r="B1671" t="str">
            <v>151029</v>
          </cell>
          <cell r="C1671">
            <v>11</v>
          </cell>
          <cell r="D1671">
            <v>8</v>
          </cell>
          <cell r="E1671">
            <v>6</v>
          </cell>
          <cell r="F1671">
            <v>2</v>
          </cell>
          <cell r="G1671">
            <v>107</v>
          </cell>
          <cell r="H1671">
            <v>134</v>
          </cell>
          <cell r="I1671">
            <v>134</v>
          </cell>
        </row>
        <row r="1672">
          <cell r="B1672" t="str">
            <v>151030</v>
          </cell>
          <cell r="C1672">
            <v>0</v>
          </cell>
          <cell r="D1672">
            <v>0</v>
          </cell>
          <cell r="E1672">
            <v>0</v>
          </cell>
          <cell r="F1672">
            <v>0</v>
          </cell>
          <cell r="G1672">
            <v>10</v>
          </cell>
          <cell r="H1672">
            <v>10</v>
          </cell>
          <cell r="I1672">
            <v>10</v>
          </cell>
        </row>
        <row r="1673">
          <cell r="B1673" t="str">
            <v>151031</v>
          </cell>
          <cell r="C1673">
            <v>1</v>
          </cell>
          <cell r="D1673">
            <v>0</v>
          </cell>
          <cell r="E1673">
            <v>9</v>
          </cell>
          <cell r="F1673">
            <v>41</v>
          </cell>
          <cell r="G1673">
            <v>100</v>
          </cell>
          <cell r="H1673">
            <v>151</v>
          </cell>
          <cell r="I1673">
            <v>151</v>
          </cell>
        </row>
        <row r="1674">
          <cell r="B1674" t="str">
            <v>151032</v>
          </cell>
          <cell r="C1674">
            <v>10</v>
          </cell>
          <cell r="D1674">
            <v>0</v>
          </cell>
          <cell r="E1674">
            <v>6</v>
          </cell>
          <cell r="F1674">
            <v>1</v>
          </cell>
          <cell r="G1674">
            <v>261</v>
          </cell>
          <cell r="H1674">
            <v>278</v>
          </cell>
          <cell r="I1674">
            <v>278</v>
          </cell>
        </row>
        <row r="1675">
          <cell r="B1675" t="str">
            <v>151033</v>
          </cell>
          <cell r="C1675">
            <v>0</v>
          </cell>
          <cell r="D1675">
            <v>0</v>
          </cell>
          <cell r="E1675">
            <v>0</v>
          </cell>
          <cell r="F1675">
            <v>0</v>
          </cell>
          <cell r="G1675">
            <v>97</v>
          </cell>
          <cell r="H1675">
            <v>97</v>
          </cell>
          <cell r="I1675">
            <v>97</v>
          </cell>
        </row>
        <row r="1676">
          <cell r="B1676" t="str">
            <v>160101</v>
          </cell>
          <cell r="C1676">
            <v>6652</v>
          </cell>
          <cell r="D1676">
            <v>7774</v>
          </cell>
          <cell r="E1676">
            <v>2330</v>
          </cell>
          <cell r="F1676">
            <v>477</v>
          </cell>
          <cell r="G1676">
            <v>7263</v>
          </cell>
          <cell r="H1676">
            <v>24496</v>
          </cell>
          <cell r="I1676">
            <v>24496</v>
          </cell>
        </row>
        <row r="1677">
          <cell r="B1677" t="str">
            <v>160102</v>
          </cell>
          <cell r="C1677">
            <v>53</v>
          </cell>
          <cell r="D1677">
            <v>5</v>
          </cell>
          <cell r="E1677">
            <v>1</v>
          </cell>
          <cell r="F1677">
            <v>0</v>
          </cell>
          <cell r="G1677">
            <v>0</v>
          </cell>
          <cell r="H1677">
            <v>59</v>
          </cell>
          <cell r="I1677">
            <v>59</v>
          </cell>
        </row>
        <row r="1678">
          <cell r="B1678" t="str">
            <v>160103</v>
          </cell>
          <cell r="C1678">
            <v>1175</v>
          </cell>
          <cell r="D1678">
            <v>11</v>
          </cell>
          <cell r="E1678">
            <v>3</v>
          </cell>
          <cell r="F1678">
            <v>0</v>
          </cell>
          <cell r="G1678">
            <v>6</v>
          </cell>
          <cell r="H1678">
            <v>1195</v>
          </cell>
          <cell r="I1678">
            <v>1195</v>
          </cell>
        </row>
        <row r="1679">
          <cell r="B1679" t="str">
            <v>160104</v>
          </cell>
          <cell r="C1679">
            <v>189</v>
          </cell>
          <cell r="D1679">
            <v>5</v>
          </cell>
          <cell r="E1679">
            <v>3</v>
          </cell>
          <cell r="F1679">
            <v>0</v>
          </cell>
          <cell r="G1679">
            <v>16</v>
          </cell>
          <cell r="H1679">
            <v>213</v>
          </cell>
          <cell r="I1679">
            <v>213</v>
          </cell>
        </row>
        <row r="1680">
          <cell r="B1680" t="str">
            <v>160105</v>
          </cell>
          <cell r="C1680">
            <v>189</v>
          </cell>
          <cell r="D1680">
            <v>8</v>
          </cell>
          <cell r="E1680">
            <v>0</v>
          </cell>
          <cell r="F1680">
            <v>0</v>
          </cell>
          <cell r="G1680">
            <v>2</v>
          </cell>
          <cell r="H1680">
            <v>199</v>
          </cell>
          <cell r="I1680">
            <v>199</v>
          </cell>
        </row>
        <row r="1681">
          <cell r="B1681" t="str">
            <v>160106</v>
          </cell>
          <cell r="C1681">
            <v>664</v>
          </cell>
          <cell r="D1681">
            <v>74</v>
          </cell>
          <cell r="E1681">
            <v>11</v>
          </cell>
          <cell r="F1681">
            <v>0</v>
          </cell>
          <cell r="G1681">
            <v>23</v>
          </cell>
          <cell r="H1681">
            <v>772</v>
          </cell>
          <cell r="I1681">
            <v>772</v>
          </cell>
        </row>
        <row r="1682">
          <cell r="B1682" t="str">
            <v>160107</v>
          </cell>
          <cell r="C1682">
            <v>175</v>
          </cell>
          <cell r="D1682">
            <v>14</v>
          </cell>
          <cell r="E1682">
            <v>12</v>
          </cell>
          <cell r="F1682">
            <v>16</v>
          </cell>
          <cell r="G1682">
            <v>34</v>
          </cell>
          <cell r="H1682">
            <v>251</v>
          </cell>
          <cell r="I1682">
            <v>251</v>
          </cell>
        </row>
        <row r="1683">
          <cell r="B1683" t="str">
            <v>160108</v>
          </cell>
          <cell r="C1683">
            <v>5601</v>
          </cell>
          <cell r="D1683">
            <v>1892</v>
          </cell>
          <cell r="E1683">
            <v>386</v>
          </cell>
          <cell r="F1683">
            <v>28</v>
          </cell>
          <cell r="G1683">
            <v>1212</v>
          </cell>
          <cell r="H1683">
            <v>9119</v>
          </cell>
          <cell r="I1683">
            <v>9119</v>
          </cell>
        </row>
        <row r="1684">
          <cell r="B1684" t="str">
            <v>160110</v>
          </cell>
          <cell r="C1684">
            <v>13</v>
          </cell>
          <cell r="D1684">
            <v>1</v>
          </cell>
          <cell r="E1684">
            <v>0</v>
          </cell>
          <cell r="F1684">
            <v>0</v>
          </cell>
          <cell r="G1684">
            <v>5</v>
          </cell>
          <cell r="H1684">
            <v>19</v>
          </cell>
          <cell r="I1684">
            <v>19</v>
          </cell>
        </row>
        <row r="1685">
          <cell r="B1685" t="str">
            <v>160112</v>
          </cell>
          <cell r="C1685">
            <v>5461</v>
          </cell>
          <cell r="D1685">
            <v>2521</v>
          </cell>
          <cell r="E1685">
            <v>751</v>
          </cell>
          <cell r="F1685">
            <v>84</v>
          </cell>
          <cell r="G1685">
            <v>811</v>
          </cell>
          <cell r="H1685">
            <v>9628</v>
          </cell>
          <cell r="I1685">
            <v>9628</v>
          </cell>
        </row>
        <row r="1686">
          <cell r="B1686" t="str">
            <v>160113</v>
          </cell>
          <cell r="C1686">
            <v>6502</v>
          </cell>
          <cell r="D1686">
            <v>5267</v>
          </cell>
          <cell r="E1686">
            <v>1957</v>
          </cell>
          <cell r="F1686">
            <v>436</v>
          </cell>
          <cell r="G1686">
            <v>4706</v>
          </cell>
          <cell r="H1686">
            <v>18868</v>
          </cell>
          <cell r="I1686">
            <v>18868</v>
          </cell>
        </row>
        <row r="1687">
          <cell r="B1687" t="str">
            <v>160201</v>
          </cell>
          <cell r="C1687">
            <v>808</v>
          </cell>
          <cell r="D1687">
            <v>1036</v>
          </cell>
          <cell r="E1687">
            <v>689</v>
          </cell>
          <cell r="F1687">
            <v>237</v>
          </cell>
          <cell r="G1687">
            <v>7367</v>
          </cell>
          <cell r="H1687">
            <v>10137</v>
          </cell>
          <cell r="I1687">
            <v>10137</v>
          </cell>
        </row>
        <row r="1688">
          <cell r="B1688" t="str">
            <v>160202</v>
          </cell>
          <cell r="C1688">
            <v>23</v>
          </cell>
          <cell r="D1688">
            <v>50</v>
          </cell>
          <cell r="E1688">
            <v>7</v>
          </cell>
          <cell r="F1688">
            <v>0</v>
          </cell>
          <cell r="G1688">
            <v>10</v>
          </cell>
          <cell r="H1688">
            <v>90</v>
          </cell>
          <cell r="I1688">
            <v>90</v>
          </cell>
        </row>
        <row r="1689">
          <cell r="B1689" t="str">
            <v>160205</v>
          </cell>
          <cell r="C1689">
            <v>0</v>
          </cell>
          <cell r="D1689">
            <v>0</v>
          </cell>
          <cell r="E1689">
            <v>0</v>
          </cell>
          <cell r="F1689">
            <v>0</v>
          </cell>
          <cell r="G1689">
            <v>2</v>
          </cell>
          <cell r="H1689">
            <v>2</v>
          </cell>
          <cell r="I1689">
            <v>2</v>
          </cell>
        </row>
        <row r="1690">
          <cell r="B1690" t="str">
            <v>160206</v>
          </cell>
          <cell r="C1690">
            <v>192</v>
          </cell>
          <cell r="D1690">
            <v>0</v>
          </cell>
          <cell r="E1690">
            <v>0</v>
          </cell>
          <cell r="F1690">
            <v>1</v>
          </cell>
          <cell r="G1690">
            <v>117</v>
          </cell>
          <cell r="H1690">
            <v>310</v>
          </cell>
          <cell r="I1690">
            <v>310</v>
          </cell>
        </row>
        <row r="1691">
          <cell r="B1691" t="str">
            <v>160210</v>
          </cell>
          <cell r="C1691">
            <v>30</v>
          </cell>
          <cell r="D1691">
            <v>0</v>
          </cell>
          <cell r="E1691">
            <v>2</v>
          </cell>
          <cell r="F1691">
            <v>0</v>
          </cell>
          <cell r="G1691">
            <v>33</v>
          </cell>
          <cell r="H1691">
            <v>65</v>
          </cell>
          <cell r="I1691">
            <v>65</v>
          </cell>
        </row>
        <row r="1692">
          <cell r="B1692" t="str">
            <v>160211</v>
          </cell>
          <cell r="C1692">
            <v>280</v>
          </cell>
          <cell r="D1692">
            <v>3</v>
          </cell>
          <cell r="E1692">
            <v>2</v>
          </cell>
          <cell r="F1692">
            <v>0</v>
          </cell>
          <cell r="G1692">
            <v>5</v>
          </cell>
          <cell r="H1692">
            <v>290</v>
          </cell>
          <cell r="I1692">
            <v>290</v>
          </cell>
        </row>
        <row r="1693">
          <cell r="B1693" t="str">
            <v>160301</v>
          </cell>
          <cell r="C1693">
            <v>851</v>
          </cell>
          <cell r="D1693">
            <v>289</v>
          </cell>
          <cell r="E1693">
            <v>67</v>
          </cell>
          <cell r="F1693">
            <v>7</v>
          </cell>
          <cell r="G1693">
            <v>255</v>
          </cell>
          <cell r="H1693">
            <v>1469</v>
          </cell>
          <cell r="I1693">
            <v>1469</v>
          </cell>
        </row>
        <row r="1694">
          <cell r="B1694" t="str">
            <v>160302</v>
          </cell>
          <cell r="C1694">
            <v>0</v>
          </cell>
          <cell r="D1694">
            <v>1</v>
          </cell>
          <cell r="E1694">
            <v>6</v>
          </cell>
          <cell r="F1694">
            <v>0</v>
          </cell>
          <cell r="G1694">
            <v>178</v>
          </cell>
          <cell r="H1694">
            <v>185</v>
          </cell>
          <cell r="I1694">
            <v>185</v>
          </cell>
        </row>
        <row r="1695">
          <cell r="B1695" t="str">
            <v>160303</v>
          </cell>
          <cell r="C1695">
            <v>290</v>
          </cell>
          <cell r="D1695">
            <v>8</v>
          </cell>
          <cell r="E1695">
            <v>53</v>
          </cell>
          <cell r="F1695">
            <v>0</v>
          </cell>
          <cell r="G1695">
            <v>136</v>
          </cell>
          <cell r="H1695">
            <v>487</v>
          </cell>
          <cell r="I1695">
            <v>487</v>
          </cell>
        </row>
        <row r="1696">
          <cell r="B1696" t="str">
            <v>160304</v>
          </cell>
          <cell r="C1696">
            <v>127</v>
          </cell>
          <cell r="D1696">
            <v>39</v>
          </cell>
          <cell r="E1696">
            <v>104</v>
          </cell>
          <cell r="F1696">
            <v>0</v>
          </cell>
          <cell r="G1696">
            <v>284</v>
          </cell>
          <cell r="H1696">
            <v>554</v>
          </cell>
          <cell r="I1696">
            <v>554</v>
          </cell>
        </row>
        <row r="1697">
          <cell r="B1697" t="str">
            <v>160305</v>
          </cell>
          <cell r="C1697">
            <v>20</v>
          </cell>
          <cell r="D1697">
            <v>133</v>
          </cell>
          <cell r="E1697">
            <v>7</v>
          </cell>
          <cell r="F1697">
            <v>0</v>
          </cell>
          <cell r="G1697">
            <v>115</v>
          </cell>
          <cell r="H1697">
            <v>275</v>
          </cell>
          <cell r="I1697">
            <v>275</v>
          </cell>
        </row>
        <row r="1698">
          <cell r="B1698" t="str">
            <v>160401</v>
          </cell>
          <cell r="C1698">
            <v>414</v>
          </cell>
          <cell r="D1698">
            <v>25</v>
          </cell>
          <cell r="E1698">
            <v>12</v>
          </cell>
          <cell r="F1698">
            <v>1</v>
          </cell>
          <cell r="G1698">
            <v>299</v>
          </cell>
          <cell r="H1698">
            <v>751</v>
          </cell>
          <cell r="I1698">
            <v>751</v>
          </cell>
        </row>
        <row r="1699">
          <cell r="B1699" t="str">
            <v>160402</v>
          </cell>
          <cell r="C1699">
            <v>14</v>
          </cell>
          <cell r="D1699">
            <v>3</v>
          </cell>
          <cell r="E1699">
            <v>0</v>
          </cell>
          <cell r="F1699">
            <v>0</v>
          </cell>
          <cell r="G1699">
            <v>9</v>
          </cell>
          <cell r="H1699">
            <v>26</v>
          </cell>
          <cell r="I1699">
            <v>26</v>
          </cell>
        </row>
        <row r="1700">
          <cell r="B1700" t="str">
            <v>160403</v>
          </cell>
          <cell r="C1700">
            <v>212</v>
          </cell>
          <cell r="D1700">
            <v>39</v>
          </cell>
          <cell r="E1700">
            <v>0</v>
          </cell>
          <cell r="F1700">
            <v>3</v>
          </cell>
          <cell r="G1700">
            <v>14</v>
          </cell>
          <cell r="H1700">
            <v>268</v>
          </cell>
          <cell r="I1700">
            <v>268</v>
          </cell>
        </row>
        <row r="1701">
          <cell r="B1701" t="str">
            <v>160404</v>
          </cell>
          <cell r="C1701">
            <v>306</v>
          </cell>
          <cell r="D1701">
            <v>43</v>
          </cell>
          <cell r="E1701">
            <v>0</v>
          </cell>
          <cell r="F1701">
            <v>0</v>
          </cell>
          <cell r="G1701">
            <v>12</v>
          </cell>
          <cell r="H1701">
            <v>361</v>
          </cell>
          <cell r="I1701">
            <v>361</v>
          </cell>
        </row>
        <row r="1702">
          <cell r="B1702" t="str">
            <v>160501</v>
          </cell>
          <cell r="C1702">
            <v>916</v>
          </cell>
          <cell r="D1702">
            <v>140</v>
          </cell>
          <cell r="E1702">
            <v>17</v>
          </cell>
          <cell r="F1702">
            <v>2</v>
          </cell>
          <cell r="G1702">
            <v>158</v>
          </cell>
          <cell r="H1702">
            <v>1233</v>
          </cell>
          <cell r="I1702">
            <v>1233</v>
          </cell>
        </row>
        <row r="1703">
          <cell r="B1703" t="str">
            <v>160502</v>
          </cell>
          <cell r="C1703">
            <v>19</v>
          </cell>
          <cell r="D1703">
            <v>0</v>
          </cell>
          <cell r="E1703">
            <v>0</v>
          </cell>
          <cell r="F1703">
            <v>0</v>
          </cell>
          <cell r="G1703">
            <v>4</v>
          </cell>
          <cell r="H1703">
            <v>23</v>
          </cell>
          <cell r="I1703">
            <v>23</v>
          </cell>
        </row>
        <row r="1704">
          <cell r="B1704" t="str">
            <v>160503</v>
          </cell>
          <cell r="C1704">
            <v>335</v>
          </cell>
          <cell r="D1704">
            <v>8</v>
          </cell>
          <cell r="E1704">
            <v>7</v>
          </cell>
          <cell r="F1704">
            <v>0</v>
          </cell>
          <cell r="G1704">
            <v>0</v>
          </cell>
          <cell r="H1704">
            <v>350</v>
          </cell>
          <cell r="I1704">
            <v>350</v>
          </cell>
        </row>
        <row r="1705">
          <cell r="B1705" t="str">
            <v>160504</v>
          </cell>
          <cell r="C1705">
            <v>22</v>
          </cell>
          <cell r="D1705">
            <v>0</v>
          </cell>
          <cell r="E1705">
            <v>1</v>
          </cell>
          <cell r="F1705">
            <v>0</v>
          </cell>
          <cell r="G1705">
            <v>12</v>
          </cell>
          <cell r="H1705">
            <v>35</v>
          </cell>
          <cell r="I1705">
            <v>35</v>
          </cell>
        </row>
        <row r="1706">
          <cell r="B1706" t="str">
            <v>160505</v>
          </cell>
          <cell r="C1706">
            <v>38</v>
          </cell>
          <cell r="D1706">
            <v>0</v>
          </cell>
          <cell r="E1706">
            <v>0</v>
          </cell>
          <cell r="F1706">
            <v>0</v>
          </cell>
          <cell r="G1706">
            <v>7</v>
          </cell>
          <cell r="H1706">
            <v>45</v>
          </cell>
          <cell r="I1706">
            <v>45</v>
          </cell>
        </row>
        <row r="1707">
          <cell r="B1707" t="str">
            <v>160506</v>
          </cell>
          <cell r="C1707">
            <v>40</v>
          </cell>
          <cell r="D1707">
            <v>3</v>
          </cell>
          <cell r="E1707">
            <v>1</v>
          </cell>
          <cell r="F1707">
            <v>0</v>
          </cell>
          <cell r="G1707">
            <v>0</v>
          </cell>
          <cell r="H1707">
            <v>44</v>
          </cell>
          <cell r="I1707">
            <v>44</v>
          </cell>
        </row>
        <row r="1708">
          <cell r="B1708" t="str">
            <v>160507</v>
          </cell>
          <cell r="C1708">
            <v>215</v>
          </cell>
          <cell r="D1708">
            <v>5</v>
          </cell>
          <cell r="E1708">
            <v>0</v>
          </cell>
          <cell r="F1708">
            <v>0</v>
          </cell>
          <cell r="G1708">
            <v>6</v>
          </cell>
          <cell r="H1708">
            <v>226</v>
          </cell>
          <cell r="I1708">
            <v>226</v>
          </cell>
        </row>
        <row r="1709">
          <cell r="B1709" t="str">
            <v>160508</v>
          </cell>
          <cell r="C1709">
            <v>2</v>
          </cell>
          <cell r="D1709">
            <v>4</v>
          </cell>
          <cell r="E1709">
            <v>0</v>
          </cell>
          <cell r="F1709">
            <v>0</v>
          </cell>
          <cell r="G1709">
            <v>0</v>
          </cell>
          <cell r="H1709">
            <v>6</v>
          </cell>
          <cell r="I1709">
            <v>6</v>
          </cell>
        </row>
        <row r="1710">
          <cell r="B1710" t="str">
            <v>160509</v>
          </cell>
          <cell r="C1710">
            <v>4</v>
          </cell>
          <cell r="D1710">
            <v>0</v>
          </cell>
          <cell r="E1710">
            <v>0</v>
          </cell>
          <cell r="F1710">
            <v>0</v>
          </cell>
          <cell r="G1710">
            <v>0</v>
          </cell>
          <cell r="H1710">
            <v>4</v>
          </cell>
          <cell r="I1710">
            <v>4</v>
          </cell>
        </row>
        <row r="1711">
          <cell r="B1711" t="str">
            <v>160510</v>
          </cell>
          <cell r="C1711">
            <v>1</v>
          </cell>
          <cell r="D1711">
            <v>0</v>
          </cell>
          <cell r="E1711">
            <v>0</v>
          </cell>
          <cell r="F1711">
            <v>0</v>
          </cell>
          <cell r="G1711">
            <v>7</v>
          </cell>
          <cell r="H1711">
            <v>8</v>
          </cell>
          <cell r="I1711">
            <v>8</v>
          </cell>
        </row>
        <row r="1712">
          <cell r="B1712" t="str">
            <v>160511</v>
          </cell>
          <cell r="C1712">
            <v>10</v>
          </cell>
          <cell r="D1712">
            <v>0</v>
          </cell>
          <cell r="E1712">
            <v>0</v>
          </cell>
          <cell r="F1712">
            <v>0</v>
          </cell>
          <cell r="G1712">
            <v>2</v>
          </cell>
          <cell r="H1712">
            <v>12</v>
          </cell>
          <cell r="I1712">
            <v>12</v>
          </cell>
        </row>
        <row r="1713">
          <cell r="B1713" t="str">
            <v>160601</v>
          </cell>
          <cell r="C1713">
            <v>1071</v>
          </cell>
          <cell r="D1713">
            <v>87</v>
          </cell>
          <cell r="E1713">
            <v>80</v>
          </cell>
          <cell r="F1713">
            <v>14</v>
          </cell>
          <cell r="G1713">
            <v>313</v>
          </cell>
          <cell r="H1713">
            <v>1565</v>
          </cell>
          <cell r="I1713">
            <v>1565</v>
          </cell>
        </row>
        <row r="1714">
          <cell r="B1714" t="str">
            <v>160602</v>
          </cell>
          <cell r="C1714">
            <v>7</v>
          </cell>
          <cell r="D1714">
            <v>1</v>
          </cell>
          <cell r="E1714">
            <v>0</v>
          </cell>
          <cell r="F1714">
            <v>0</v>
          </cell>
          <cell r="G1714">
            <v>2</v>
          </cell>
          <cell r="H1714">
            <v>10</v>
          </cell>
          <cell r="I1714">
            <v>10</v>
          </cell>
        </row>
        <row r="1715">
          <cell r="B1715" t="str">
            <v>160603</v>
          </cell>
          <cell r="C1715">
            <v>296</v>
          </cell>
          <cell r="D1715">
            <v>12</v>
          </cell>
          <cell r="E1715">
            <v>59</v>
          </cell>
          <cell r="F1715">
            <v>3</v>
          </cell>
          <cell r="G1715">
            <v>22</v>
          </cell>
          <cell r="H1715">
            <v>392</v>
          </cell>
          <cell r="I1715">
            <v>392</v>
          </cell>
        </row>
        <row r="1716">
          <cell r="B1716" t="str">
            <v>160604</v>
          </cell>
          <cell r="C1716">
            <v>83</v>
          </cell>
          <cell r="D1716">
            <v>162</v>
          </cell>
          <cell r="E1716">
            <v>2</v>
          </cell>
          <cell r="F1716">
            <v>2</v>
          </cell>
          <cell r="G1716">
            <v>554</v>
          </cell>
          <cell r="H1716">
            <v>803</v>
          </cell>
          <cell r="I1716">
            <v>803</v>
          </cell>
        </row>
        <row r="1717">
          <cell r="B1717" t="str">
            <v>160605</v>
          </cell>
          <cell r="C1717">
            <v>135</v>
          </cell>
          <cell r="D1717">
            <v>6</v>
          </cell>
          <cell r="E1717">
            <v>1</v>
          </cell>
          <cell r="F1717">
            <v>0</v>
          </cell>
          <cell r="G1717">
            <v>10</v>
          </cell>
          <cell r="H1717">
            <v>152</v>
          </cell>
          <cell r="I1717">
            <v>152</v>
          </cell>
        </row>
        <row r="1718">
          <cell r="B1718" t="str">
            <v>160606</v>
          </cell>
          <cell r="C1718">
            <v>182</v>
          </cell>
          <cell r="D1718">
            <v>28</v>
          </cell>
          <cell r="E1718">
            <v>4</v>
          </cell>
          <cell r="F1718">
            <v>0</v>
          </cell>
          <cell r="G1718">
            <v>42</v>
          </cell>
          <cell r="H1718">
            <v>256</v>
          </cell>
          <cell r="I1718">
            <v>256</v>
          </cell>
        </row>
        <row r="1719">
          <cell r="B1719" t="str">
            <v>160701</v>
          </cell>
          <cell r="C1719">
            <v>21</v>
          </cell>
          <cell r="D1719">
            <v>2</v>
          </cell>
          <cell r="E1719">
            <v>0</v>
          </cell>
          <cell r="F1719">
            <v>0</v>
          </cell>
          <cell r="G1719">
            <v>121</v>
          </cell>
          <cell r="H1719">
            <v>144</v>
          </cell>
          <cell r="I1719">
            <v>144</v>
          </cell>
        </row>
        <row r="1720">
          <cell r="B1720" t="str">
            <v>160702</v>
          </cell>
          <cell r="C1720">
            <v>0</v>
          </cell>
          <cell r="D1720">
            <v>0</v>
          </cell>
          <cell r="E1720">
            <v>0</v>
          </cell>
          <cell r="F1720">
            <v>0</v>
          </cell>
          <cell r="G1720">
            <v>3</v>
          </cell>
          <cell r="H1720">
            <v>3</v>
          </cell>
          <cell r="I1720">
            <v>3</v>
          </cell>
        </row>
        <row r="1721">
          <cell r="B1721" t="str">
            <v>160703</v>
          </cell>
          <cell r="C1721">
            <v>103</v>
          </cell>
          <cell r="D1721">
            <v>70</v>
          </cell>
          <cell r="E1721">
            <v>3</v>
          </cell>
          <cell r="F1721">
            <v>0</v>
          </cell>
          <cell r="G1721">
            <v>42</v>
          </cell>
          <cell r="H1721">
            <v>218</v>
          </cell>
          <cell r="I1721">
            <v>218</v>
          </cell>
        </row>
        <row r="1722">
          <cell r="B1722" t="str">
            <v>160704</v>
          </cell>
          <cell r="C1722">
            <v>108</v>
          </cell>
          <cell r="D1722">
            <v>7</v>
          </cell>
          <cell r="E1722">
            <v>1</v>
          </cell>
          <cell r="F1722">
            <v>0</v>
          </cell>
          <cell r="G1722">
            <v>26</v>
          </cell>
          <cell r="H1722">
            <v>142</v>
          </cell>
          <cell r="I1722">
            <v>142</v>
          </cell>
        </row>
        <row r="1723">
          <cell r="B1723" t="str">
            <v>160705</v>
          </cell>
          <cell r="C1723">
            <v>5</v>
          </cell>
          <cell r="D1723">
            <v>2</v>
          </cell>
          <cell r="E1723">
            <v>0</v>
          </cell>
          <cell r="F1723">
            <v>0</v>
          </cell>
          <cell r="G1723">
            <v>58</v>
          </cell>
          <cell r="H1723">
            <v>65</v>
          </cell>
          <cell r="I1723">
            <v>65</v>
          </cell>
        </row>
        <row r="1724">
          <cell r="B1724" t="str">
            <v>160706</v>
          </cell>
          <cell r="C1724">
            <v>5</v>
          </cell>
          <cell r="D1724">
            <v>4</v>
          </cell>
          <cell r="E1724">
            <v>21</v>
          </cell>
          <cell r="F1724">
            <v>4</v>
          </cell>
          <cell r="G1724">
            <v>634</v>
          </cell>
          <cell r="H1724">
            <v>668</v>
          </cell>
          <cell r="I1724">
            <v>668</v>
          </cell>
        </row>
        <row r="1725">
          <cell r="B1725" t="str">
            <v>160801</v>
          </cell>
          <cell r="C1725">
            <v>10</v>
          </cell>
          <cell r="D1725">
            <v>0</v>
          </cell>
          <cell r="E1725">
            <v>0</v>
          </cell>
          <cell r="F1725">
            <v>0</v>
          </cell>
          <cell r="G1725">
            <v>10</v>
          </cell>
          <cell r="H1725">
            <v>20</v>
          </cell>
          <cell r="I1725">
            <v>20</v>
          </cell>
        </row>
        <row r="1726">
          <cell r="B1726" t="str">
            <v>160802</v>
          </cell>
          <cell r="C1726">
            <v>0</v>
          </cell>
          <cell r="D1726">
            <v>0</v>
          </cell>
          <cell r="E1726">
            <v>0</v>
          </cell>
          <cell r="F1726">
            <v>0</v>
          </cell>
          <cell r="G1726">
            <v>0</v>
          </cell>
          <cell r="H1726">
            <v>0</v>
          </cell>
          <cell r="I1726">
            <v>0</v>
          </cell>
        </row>
        <row r="1727">
          <cell r="B1727" t="str">
            <v>160803</v>
          </cell>
          <cell r="C1727">
            <v>4</v>
          </cell>
          <cell r="D1727">
            <v>0</v>
          </cell>
          <cell r="E1727">
            <v>0</v>
          </cell>
          <cell r="F1727">
            <v>0</v>
          </cell>
          <cell r="G1727">
            <v>0</v>
          </cell>
          <cell r="H1727">
            <v>4</v>
          </cell>
          <cell r="I1727">
            <v>4</v>
          </cell>
        </row>
        <row r="1728">
          <cell r="B1728" t="str">
            <v>160804</v>
          </cell>
          <cell r="C1728">
            <v>0</v>
          </cell>
          <cell r="D1728">
            <v>0</v>
          </cell>
          <cell r="E1728">
            <v>0</v>
          </cell>
          <cell r="F1728">
            <v>0</v>
          </cell>
          <cell r="G1728">
            <v>1</v>
          </cell>
          <cell r="H1728">
            <v>1</v>
          </cell>
          <cell r="I1728">
            <v>1</v>
          </cell>
        </row>
        <row r="1729">
          <cell r="B1729" t="str">
            <v>170101</v>
          </cell>
          <cell r="C1729">
            <v>88</v>
          </cell>
          <cell r="D1729">
            <v>87</v>
          </cell>
          <cell r="E1729">
            <v>96</v>
          </cell>
          <cell r="F1729">
            <v>127</v>
          </cell>
          <cell r="G1729">
            <v>18937</v>
          </cell>
          <cell r="H1729">
            <v>19335</v>
          </cell>
          <cell r="I1729">
            <v>19335</v>
          </cell>
        </row>
        <row r="1730">
          <cell r="B1730" t="str">
            <v>170102</v>
          </cell>
          <cell r="C1730">
            <v>468</v>
          </cell>
          <cell r="D1730">
            <v>303</v>
          </cell>
          <cell r="E1730">
            <v>83</v>
          </cell>
          <cell r="F1730">
            <v>10</v>
          </cell>
          <cell r="G1730">
            <v>235</v>
          </cell>
          <cell r="H1730">
            <v>1099</v>
          </cell>
          <cell r="I1730">
            <v>1099</v>
          </cell>
        </row>
        <row r="1731">
          <cell r="B1731" t="str">
            <v>170103</v>
          </cell>
          <cell r="C1731">
            <v>121</v>
          </cell>
          <cell r="D1731">
            <v>24</v>
          </cell>
          <cell r="E1731">
            <v>220</v>
          </cell>
          <cell r="F1731">
            <v>86</v>
          </cell>
          <cell r="G1731">
            <v>1570</v>
          </cell>
          <cell r="H1731">
            <v>2021</v>
          </cell>
          <cell r="I1731">
            <v>2021</v>
          </cell>
        </row>
        <row r="1732">
          <cell r="B1732" t="str">
            <v>170104</v>
          </cell>
          <cell r="C1732">
            <v>659</v>
          </cell>
          <cell r="D1732">
            <v>167</v>
          </cell>
          <cell r="E1732">
            <v>1</v>
          </cell>
          <cell r="F1732">
            <v>2</v>
          </cell>
          <cell r="G1732">
            <v>231</v>
          </cell>
          <cell r="H1732">
            <v>1060</v>
          </cell>
          <cell r="I1732">
            <v>1060</v>
          </cell>
        </row>
        <row r="1733">
          <cell r="B1733" t="str">
            <v>170201</v>
          </cell>
          <cell r="C1733">
            <v>0</v>
          </cell>
          <cell r="D1733">
            <v>2</v>
          </cell>
          <cell r="E1733">
            <v>45</v>
          </cell>
          <cell r="F1733">
            <v>10</v>
          </cell>
          <cell r="G1733">
            <v>444</v>
          </cell>
          <cell r="H1733">
            <v>501</v>
          </cell>
          <cell r="I1733">
            <v>501</v>
          </cell>
        </row>
        <row r="1734">
          <cell r="B1734" t="str">
            <v>170202</v>
          </cell>
          <cell r="C1734">
            <v>2</v>
          </cell>
          <cell r="D1734">
            <v>0</v>
          </cell>
          <cell r="E1734">
            <v>0</v>
          </cell>
          <cell r="F1734">
            <v>0</v>
          </cell>
          <cell r="G1734">
            <v>89</v>
          </cell>
          <cell r="H1734">
            <v>91</v>
          </cell>
          <cell r="I1734">
            <v>91</v>
          </cell>
        </row>
        <row r="1735">
          <cell r="B1735" t="str">
            <v>170203</v>
          </cell>
          <cell r="C1735">
            <v>48</v>
          </cell>
          <cell r="D1735">
            <v>176</v>
          </cell>
          <cell r="E1735">
            <v>310</v>
          </cell>
          <cell r="F1735">
            <v>3</v>
          </cell>
          <cell r="G1735">
            <v>69</v>
          </cell>
          <cell r="H1735">
            <v>606</v>
          </cell>
          <cell r="I1735">
            <v>607</v>
          </cell>
        </row>
        <row r="1736">
          <cell r="B1736" t="str">
            <v>170204</v>
          </cell>
          <cell r="C1736">
            <v>389</v>
          </cell>
          <cell r="D1736">
            <v>41</v>
          </cell>
          <cell r="E1736">
            <v>11</v>
          </cell>
          <cell r="F1736">
            <v>3</v>
          </cell>
          <cell r="G1736">
            <v>175</v>
          </cell>
          <cell r="H1736">
            <v>619</v>
          </cell>
          <cell r="I1736">
            <v>619</v>
          </cell>
        </row>
        <row r="1737">
          <cell r="B1737" t="str">
            <v>170301</v>
          </cell>
          <cell r="C1737">
            <v>194</v>
          </cell>
          <cell r="D1737">
            <v>105</v>
          </cell>
          <cell r="E1737">
            <v>7</v>
          </cell>
          <cell r="F1737">
            <v>0</v>
          </cell>
          <cell r="G1737">
            <v>14</v>
          </cell>
          <cell r="H1737">
            <v>320</v>
          </cell>
          <cell r="I1737">
            <v>320</v>
          </cell>
        </row>
        <row r="1738">
          <cell r="B1738" t="str">
            <v>170302</v>
          </cell>
          <cell r="C1738">
            <v>474</v>
          </cell>
          <cell r="D1738">
            <v>48</v>
          </cell>
          <cell r="E1738">
            <v>22</v>
          </cell>
          <cell r="F1738">
            <v>3</v>
          </cell>
          <cell r="G1738">
            <v>74</v>
          </cell>
          <cell r="H1738">
            <v>621</v>
          </cell>
          <cell r="I1738">
            <v>621</v>
          </cell>
        </row>
        <row r="1739">
          <cell r="B1739" t="str">
            <v>170303</v>
          </cell>
          <cell r="C1739">
            <v>85</v>
          </cell>
          <cell r="D1739">
            <v>18</v>
          </cell>
          <cell r="E1739">
            <v>6</v>
          </cell>
          <cell r="F1739">
            <v>0</v>
          </cell>
          <cell r="G1739">
            <v>501</v>
          </cell>
          <cell r="H1739">
            <v>610</v>
          </cell>
          <cell r="I1739">
            <v>610</v>
          </cell>
        </row>
        <row r="1740">
          <cell r="B1740" t="str">
            <v>180101</v>
          </cell>
          <cell r="C1740">
            <v>701</v>
          </cell>
          <cell r="D1740">
            <v>509</v>
          </cell>
          <cell r="E1740">
            <v>1372</v>
          </cell>
          <cell r="F1740">
            <v>674</v>
          </cell>
          <cell r="G1740">
            <v>15848</v>
          </cell>
          <cell r="H1740">
            <v>19104</v>
          </cell>
          <cell r="I1740">
            <v>19104</v>
          </cell>
        </row>
        <row r="1741">
          <cell r="B1741" t="str">
            <v>180102</v>
          </cell>
          <cell r="C1741">
            <v>4</v>
          </cell>
          <cell r="D1741">
            <v>6</v>
          </cell>
          <cell r="E1741">
            <v>23</v>
          </cell>
          <cell r="F1741">
            <v>11</v>
          </cell>
          <cell r="G1741">
            <v>553</v>
          </cell>
          <cell r="H1741">
            <v>597</v>
          </cell>
          <cell r="I1741">
            <v>597</v>
          </cell>
        </row>
        <row r="1742">
          <cell r="B1742" t="str">
            <v>180103</v>
          </cell>
          <cell r="C1742">
            <v>2</v>
          </cell>
          <cell r="D1742">
            <v>2</v>
          </cell>
          <cell r="E1742">
            <v>11</v>
          </cell>
          <cell r="F1742">
            <v>7</v>
          </cell>
          <cell r="G1742">
            <v>237</v>
          </cell>
          <cell r="H1742">
            <v>259</v>
          </cell>
          <cell r="I1742">
            <v>259</v>
          </cell>
        </row>
        <row r="1743">
          <cell r="B1743" t="str">
            <v>180104</v>
          </cell>
          <cell r="C1743">
            <v>25</v>
          </cell>
          <cell r="D1743">
            <v>82</v>
          </cell>
          <cell r="E1743">
            <v>614</v>
          </cell>
          <cell r="F1743">
            <v>733</v>
          </cell>
          <cell r="G1743">
            <v>693</v>
          </cell>
          <cell r="H1743">
            <v>2147</v>
          </cell>
          <cell r="I1743">
            <v>2147</v>
          </cell>
        </row>
        <row r="1744">
          <cell r="B1744" t="str">
            <v>180105</v>
          </cell>
          <cell r="C1744">
            <v>32</v>
          </cell>
          <cell r="D1744">
            <v>17</v>
          </cell>
          <cell r="E1744">
            <v>19</v>
          </cell>
          <cell r="F1744">
            <v>6</v>
          </cell>
          <cell r="G1744">
            <v>197</v>
          </cell>
          <cell r="H1744">
            <v>271</v>
          </cell>
          <cell r="I1744">
            <v>271</v>
          </cell>
        </row>
        <row r="1745">
          <cell r="B1745" t="str">
            <v>180106</v>
          </cell>
          <cell r="C1745">
            <v>15</v>
          </cell>
          <cell r="D1745">
            <v>31</v>
          </cell>
          <cell r="E1745">
            <v>95</v>
          </cell>
          <cell r="F1745">
            <v>103</v>
          </cell>
          <cell r="G1745">
            <v>908</v>
          </cell>
          <cell r="H1745">
            <v>1152</v>
          </cell>
          <cell r="I1745">
            <v>1152</v>
          </cell>
        </row>
        <row r="1746">
          <cell r="B1746" t="str">
            <v>180201</v>
          </cell>
          <cell r="C1746">
            <v>23</v>
          </cell>
          <cell r="D1746">
            <v>122</v>
          </cell>
          <cell r="E1746">
            <v>161</v>
          </cell>
          <cell r="F1746">
            <v>0</v>
          </cell>
          <cell r="G1746">
            <v>83</v>
          </cell>
          <cell r="H1746">
            <v>389</v>
          </cell>
          <cell r="I1746">
            <v>389</v>
          </cell>
        </row>
        <row r="1747">
          <cell r="B1747" t="str">
            <v>180202</v>
          </cell>
          <cell r="C1747">
            <v>1</v>
          </cell>
          <cell r="D1747">
            <v>1</v>
          </cell>
          <cell r="E1747">
            <v>6</v>
          </cell>
          <cell r="F1747">
            <v>6</v>
          </cell>
          <cell r="G1747">
            <v>244</v>
          </cell>
          <cell r="H1747">
            <v>258</v>
          </cell>
          <cell r="I1747">
            <v>258</v>
          </cell>
        </row>
        <row r="1748">
          <cell r="B1748" t="str">
            <v>180203</v>
          </cell>
          <cell r="C1748">
            <v>17</v>
          </cell>
          <cell r="D1748">
            <v>17</v>
          </cell>
          <cell r="E1748">
            <v>55</v>
          </cell>
          <cell r="F1748">
            <v>6</v>
          </cell>
          <cell r="G1748">
            <v>109</v>
          </cell>
          <cell r="H1748">
            <v>204</v>
          </cell>
          <cell r="I1748">
            <v>204</v>
          </cell>
        </row>
        <row r="1749">
          <cell r="B1749" t="str">
            <v>180204</v>
          </cell>
          <cell r="C1749">
            <v>5</v>
          </cell>
          <cell r="D1749">
            <v>4</v>
          </cell>
          <cell r="E1749">
            <v>42</v>
          </cell>
          <cell r="F1749">
            <v>13</v>
          </cell>
          <cell r="G1749">
            <v>303</v>
          </cell>
          <cell r="H1749">
            <v>367</v>
          </cell>
          <cell r="I1749">
            <v>367</v>
          </cell>
        </row>
        <row r="1750">
          <cell r="B1750" t="str">
            <v>180205</v>
          </cell>
          <cell r="C1750">
            <v>0</v>
          </cell>
          <cell r="D1750">
            <v>0</v>
          </cell>
          <cell r="E1750">
            <v>0</v>
          </cell>
          <cell r="F1750">
            <v>0</v>
          </cell>
          <cell r="G1750">
            <v>0</v>
          </cell>
          <cell r="H1750">
            <v>0</v>
          </cell>
          <cell r="I1750">
            <v>0</v>
          </cell>
        </row>
        <row r="1751">
          <cell r="B1751" t="str">
            <v>180206</v>
          </cell>
          <cell r="C1751">
            <v>0</v>
          </cell>
          <cell r="D1751">
            <v>2</v>
          </cell>
          <cell r="E1751">
            <v>2</v>
          </cell>
          <cell r="F1751">
            <v>5</v>
          </cell>
          <cell r="G1751">
            <v>130</v>
          </cell>
          <cell r="H1751">
            <v>139</v>
          </cell>
          <cell r="I1751">
            <v>139</v>
          </cell>
        </row>
        <row r="1752">
          <cell r="B1752" t="str">
            <v>180207</v>
          </cell>
          <cell r="C1752">
            <v>0</v>
          </cell>
          <cell r="D1752">
            <v>0</v>
          </cell>
          <cell r="E1752">
            <v>0</v>
          </cell>
          <cell r="F1752">
            <v>0</v>
          </cell>
          <cell r="G1752">
            <v>104</v>
          </cell>
          <cell r="H1752">
            <v>104</v>
          </cell>
          <cell r="I1752">
            <v>104</v>
          </cell>
        </row>
        <row r="1753">
          <cell r="B1753" t="str">
            <v>180208</v>
          </cell>
          <cell r="C1753">
            <v>0</v>
          </cell>
          <cell r="D1753">
            <v>0</v>
          </cell>
          <cell r="E1753">
            <v>0</v>
          </cell>
          <cell r="F1753">
            <v>0</v>
          </cell>
          <cell r="G1753">
            <v>17</v>
          </cell>
          <cell r="H1753">
            <v>17</v>
          </cell>
          <cell r="I1753">
            <v>17</v>
          </cell>
        </row>
        <row r="1754">
          <cell r="B1754" t="str">
            <v>180209</v>
          </cell>
          <cell r="C1754">
            <v>4</v>
          </cell>
          <cell r="D1754">
            <v>6</v>
          </cell>
          <cell r="E1754">
            <v>8</v>
          </cell>
          <cell r="F1754">
            <v>2</v>
          </cell>
          <cell r="G1754">
            <v>93</v>
          </cell>
          <cell r="H1754">
            <v>113</v>
          </cell>
          <cell r="I1754">
            <v>113</v>
          </cell>
        </row>
        <row r="1755">
          <cell r="B1755" t="str">
            <v>180210</v>
          </cell>
          <cell r="C1755">
            <v>0</v>
          </cell>
          <cell r="D1755">
            <v>1</v>
          </cell>
          <cell r="E1755">
            <v>1</v>
          </cell>
          <cell r="F1755">
            <v>0</v>
          </cell>
          <cell r="G1755">
            <v>351</v>
          </cell>
          <cell r="H1755">
            <v>353</v>
          </cell>
          <cell r="I1755">
            <v>353</v>
          </cell>
        </row>
        <row r="1756">
          <cell r="B1756" t="str">
            <v>180211</v>
          </cell>
          <cell r="C1756">
            <v>0</v>
          </cell>
          <cell r="D1756">
            <v>0</v>
          </cell>
          <cell r="E1756">
            <v>0</v>
          </cell>
          <cell r="F1756">
            <v>0</v>
          </cell>
          <cell r="G1756">
            <v>1</v>
          </cell>
          <cell r="H1756">
            <v>1</v>
          </cell>
          <cell r="I1756">
            <v>1</v>
          </cell>
        </row>
        <row r="1757">
          <cell r="B1757" t="str">
            <v>180301</v>
          </cell>
          <cell r="C1757">
            <v>2423</v>
          </cell>
          <cell r="D1757">
            <v>4331</v>
          </cell>
          <cell r="E1757">
            <v>1141</v>
          </cell>
          <cell r="F1757">
            <v>118</v>
          </cell>
          <cell r="G1757">
            <v>8627</v>
          </cell>
          <cell r="H1757">
            <v>16640</v>
          </cell>
          <cell r="I1757">
            <v>16640</v>
          </cell>
        </row>
        <row r="1758">
          <cell r="B1758" t="str">
            <v>180302</v>
          </cell>
          <cell r="C1758">
            <v>146</v>
          </cell>
          <cell r="D1758">
            <v>596</v>
          </cell>
          <cell r="E1758">
            <v>131</v>
          </cell>
          <cell r="F1758">
            <v>1</v>
          </cell>
          <cell r="G1758">
            <v>36</v>
          </cell>
          <cell r="H1758">
            <v>910</v>
          </cell>
          <cell r="I1758">
            <v>910</v>
          </cell>
        </row>
        <row r="1759">
          <cell r="B1759" t="str">
            <v>180303</v>
          </cell>
          <cell r="C1759">
            <v>5</v>
          </cell>
          <cell r="D1759">
            <v>14</v>
          </cell>
          <cell r="E1759">
            <v>22</v>
          </cell>
          <cell r="F1759">
            <v>6</v>
          </cell>
          <cell r="G1759">
            <v>1351</v>
          </cell>
          <cell r="H1759">
            <v>1398</v>
          </cell>
          <cell r="I1759">
            <v>1398</v>
          </cell>
        </row>
        <row r="1760">
          <cell r="B1760" t="str">
            <v>190101</v>
          </cell>
          <cell r="C1760">
            <v>805</v>
          </cell>
          <cell r="D1760">
            <v>36</v>
          </cell>
          <cell r="E1760">
            <v>13</v>
          </cell>
          <cell r="F1760">
            <v>2</v>
          </cell>
          <cell r="G1760">
            <v>9</v>
          </cell>
          <cell r="H1760">
            <v>865</v>
          </cell>
          <cell r="I1760">
            <v>865</v>
          </cell>
        </row>
        <row r="1761">
          <cell r="B1761" t="str">
            <v>190102</v>
          </cell>
          <cell r="C1761">
            <v>20</v>
          </cell>
          <cell r="D1761">
            <v>22</v>
          </cell>
          <cell r="E1761">
            <v>27</v>
          </cell>
          <cell r="F1761">
            <v>2</v>
          </cell>
          <cell r="G1761">
            <v>1040</v>
          </cell>
          <cell r="H1761">
            <v>1111</v>
          </cell>
          <cell r="I1761">
            <v>1111</v>
          </cell>
        </row>
        <row r="1762">
          <cell r="B1762" t="str">
            <v>190103</v>
          </cell>
          <cell r="C1762">
            <v>60</v>
          </cell>
          <cell r="D1762">
            <v>113</v>
          </cell>
          <cell r="E1762">
            <v>470</v>
          </cell>
          <cell r="F1762">
            <v>18</v>
          </cell>
          <cell r="G1762">
            <v>615</v>
          </cell>
          <cell r="H1762">
            <v>1276</v>
          </cell>
          <cell r="I1762">
            <v>1276</v>
          </cell>
        </row>
        <row r="1763">
          <cell r="B1763" t="str">
            <v>190104</v>
          </cell>
          <cell r="C1763">
            <v>254</v>
          </cell>
          <cell r="D1763">
            <v>346</v>
          </cell>
          <cell r="E1763">
            <v>96</v>
          </cell>
          <cell r="F1763">
            <v>19</v>
          </cell>
          <cell r="G1763">
            <v>497</v>
          </cell>
          <cell r="H1763">
            <v>1212</v>
          </cell>
          <cell r="I1763">
            <v>1212</v>
          </cell>
        </row>
        <row r="1764">
          <cell r="B1764" t="str">
            <v>190105</v>
          </cell>
          <cell r="C1764">
            <v>8</v>
          </cell>
          <cell r="D1764">
            <v>9</v>
          </cell>
          <cell r="E1764">
            <v>23</v>
          </cell>
          <cell r="F1764">
            <v>1</v>
          </cell>
          <cell r="G1764">
            <v>654</v>
          </cell>
          <cell r="H1764">
            <v>695</v>
          </cell>
          <cell r="I1764">
            <v>695</v>
          </cell>
        </row>
        <row r="1765">
          <cell r="B1765" t="str">
            <v>190106</v>
          </cell>
          <cell r="C1765">
            <v>21</v>
          </cell>
          <cell r="D1765">
            <v>6</v>
          </cell>
          <cell r="E1765">
            <v>25</v>
          </cell>
          <cell r="F1765">
            <v>2</v>
          </cell>
          <cell r="G1765">
            <v>402</v>
          </cell>
          <cell r="H1765">
            <v>456</v>
          </cell>
          <cell r="I1765">
            <v>456</v>
          </cell>
        </row>
        <row r="1766">
          <cell r="B1766" t="str">
            <v>190107</v>
          </cell>
          <cell r="C1766">
            <v>14</v>
          </cell>
          <cell r="D1766">
            <v>8</v>
          </cell>
          <cell r="E1766">
            <v>72</v>
          </cell>
          <cell r="F1766">
            <v>22</v>
          </cell>
          <cell r="G1766">
            <v>2461</v>
          </cell>
          <cell r="H1766">
            <v>2577</v>
          </cell>
          <cell r="I1766">
            <v>2577</v>
          </cell>
        </row>
        <row r="1767">
          <cell r="B1767" t="str">
            <v>190108</v>
          </cell>
          <cell r="C1767">
            <v>316</v>
          </cell>
          <cell r="D1767">
            <v>74</v>
          </cell>
          <cell r="E1767">
            <v>28</v>
          </cell>
          <cell r="F1767">
            <v>2</v>
          </cell>
          <cell r="G1767">
            <v>390</v>
          </cell>
          <cell r="H1767">
            <v>810</v>
          </cell>
          <cell r="I1767">
            <v>810</v>
          </cell>
        </row>
        <row r="1768">
          <cell r="B1768" t="str">
            <v>190109</v>
          </cell>
          <cell r="C1768">
            <v>521</v>
          </cell>
          <cell r="D1768">
            <v>121</v>
          </cell>
          <cell r="E1768">
            <v>59</v>
          </cell>
          <cell r="F1768">
            <v>16</v>
          </cell>
          <cell r="G1768">
            <v>274</v>
          </cell>
          <cell r="H1768">
            <v>991</v>
          </cell>
          <cell r="I1768">
            <v>991</v>
          </cell>
        </row>
        <row r="1769">
          <cell r="B1769" t="str">
            <v>190110</v>
          </cell>
          <cell r="C1769">
            <v>12</v>
          </cell>
          <cell r="D1769">
            <v>23</v>
          </cell>
          <cell r="E1769">
            <v>5</v>
          </cell>
          <cell r="F1769">
            <v>3</v>
          </cell>
          <cell r="G1769">
            <v>571</v>
          </cell>
          <cell r="H1769">
            <v>614</v>
          </cell>
          <cell r="I1769">
            <v>614</v>
          </cell>
        </row>
        <row r="1770">
          <cell r="B1770" t="str">
            <v>190111</v>
          </cell>
          <cell r="C1770">
            <v>9</v>
          </cell>
          <cell r="D1770">
            <v>30</v>
          </cell>
          <cell r="E1770">
            <v>65</v>
          </cell>
          <cell r="F1770">
            <v>30</v>
          </cell>
          <cell r="G1770">
            <v>1188</v>
          </cell>
          <cell r="H1770">
            <v>1322</v>
          </cell>
          <cell r="I1770">
            <v>1322</v>
          </cell>
        </row>
        <row r="1771">
          <cell r="B1771" t="str">
            <v>190112</v>
          </cell>
          <cell r="C1771">
            <v>32</v>
          </cell>
          <cell r="D1771">
            <v>14</v>
          </cell>
          <cell r="E1771">
            <v>26</v>
          </cell>
          <cell r="F1771">
            <v>1</v>
          </cell>
          <cell r="G1771">
            <v>165</v>
          </cell>
          <cell r="H1771">
            <v>238</v>
          </cell>
          <cell r="I1771">
            <v>238</v>
          </cell>
        </row>
        <row r="1772">
          <cell r="B1772" t="str">
            <v>190113</v>
          </cell>
          <cell r="C1772">
            <v>747</v>
          </cell>
          <cell r="D1772">
            <v>67</v>
          </cell>
          <cell r="E1772">
            <v>25</v>
          </cell>
          <cell r="F1772">
            <v>5</v>
          </cell>
          <cell r="G1772">
            <v>497</v>
          </cell>
          <cell r="H1772">
            <v>1341</v>
          </cell>
          <cell r="I1772">
            <v>1341</v>
          </cell>
        </row>
        <row r="1773">
          <cell r="B1773" t="str">
            <v>190201</v>
          </cell>
          <cell r="C1773">
            <v>335</v>
          </cell>
          <cell r="D1773">
            <v>349</v>
          </cell>
          <cell r="E1773">
            <v>145</v>
          </cell>
          <cell r="F1773">
            <v>17</v>
          </cell>
          <cell r="G1773">
            <v>1076</v>
          </cell>
          <cell r="H1773">
            <v>1922</v>
          </cell>
          <cell r="I1773">
            <v>1922</v>
          </cell>
        </row>
        <row r="1774">
          <cell r="B1774" t="str">
            <v>190202</v>
          </cell>
          <cell r="C1774">
            <v>29</v>
          </cell>
          <cell r="D1774">
            <v>37</v>
          </cell>
          <cell r="E1774">
            <v>52</v>
          </cell>
          <cell r="F1774">
            <v>25</v>
          </cell>
          <cell r="G1774">
            <v>306</v>
          </cell>
          <cell r="H1774">
            <v>449</v>
          </cell>
          <cell r="I1774">
            <v>449</v>
          </cell>
        </row>
        <row r="1775">
          <cell r="B1775" t="str">
            <v>190203</v>
          </cell>
          <cell r="C1775">
            <v>304</v>
          </cell>
          <cell r="D1775">
            <v>0</v>
          </cell>
          <cell r="E1775">
            <v>1</v>
          </cell>
          <cell r="F1775">
            <v>0</v>
          </cell>
          <cell r="G1775">
            <v>0</v>
          </cell>
          <cell r="H1775">
            <v>305</v>
          </cell>
          <cell r="I1775">
            <v>305</v>
          </cell>
        </row>
        <row r="1776">
          <cell r="B1776" t="str">
            <v>190204</v>
          </cell>
          <cell r="C1776">
            <v>46</v>
          </cell>
          <cell r="D1776">
            <v>28</v>
          </cell>
          <cell r="E1776">
            <v>27</v>
          </cell>
          <cell r="F1776">
            <v>2</v>
          </cell>
          <cell r="G1776">
            <v>237</v>
          </cell>
          <cell r="H1776">
            <v>340</v>
          </cell>
          <cell r="I1776">
            <v>340</v>
          </cell>
        </row>
        <row r="1777">
          <cell r="B1777" t="str">
            <v>190205</v>
          </cell>
          <cell r="C1777">
            <v>275</v>
          </cell>
          <cell r="D1777">
            <v>107</v>
          </cell>
          <cell r="E1777">
            <v>1</v>
          </cell>
          <cell r="F1777">
            <v>0</v>
          </cell>
          <cell r="G1777">
            <v>3</v>
          </cell>
          <cell r="H1777">
            <v>386</v>
          </cell>
          <cell r="I1777">
            <v>386</v>
          </cell>
        </row>
        <row r="1778">
          <cell r="B1778" t="str">
            <v>190206</v>
          </cell>
          <cell r="C1778">
            <v>260</v>
          </cell>
          <cell r="D1778">
            <v>219</v>
          </cell>
          <cell r="E1778">
            <v>92</v>
          </cell>
          <cell r="F1778">
            <v>1</v>
          </cell>
          <cell r="G1778">
            <v>414</v>
          </cell>
          <cell r="H1778">
            <v>986</v>
          </cell>
          <cell r="I1778">
            <v>986</v>
          </cell>
        </row>
        <row r="1779">
          <cell r="B1779" t="str">
            <v>190207</v>
          </cell>
          <cell r="C1779">
            <v>79</v>
          </cell>
          <cell r="D1779">
            <v>8</v>
          </cell>
          <cell r="E1779">
            <v>30</v>
          </cell>
          <cell r="F1779">
            <v>0</v>
          </cell>
          <cell r="G1779">
            <v>205</v>
          </cell>
          <cell r="H1779">
            <v>322</v>
          </cell>
          <cell r="I1779">
            <v>322</v>
          </cell>
        </row>
        <row r="1780">
          <cell r="B1780" t="str">
            <v>190208</v>
          </cell>
          <cell r="C1780">
            <v>24</v>
          </cell>
          <cell r="D1780">
            <v>15</v>
          </cell>
          <cell r="E1780">
            <v>16</v>
          </cell>
          <cell r="F1780">
            <v>6</v>
          </cell>
          <cell r="G1780">
            <v>282</v>
          </cell>
          <cell r="H1780">
            <v>343</v>
          </cell>
          <cell r="I1780">
            <v>343</v>
          </cell>
        </row>
        <row r="1781">
          <cell r="B1781" t="str">
            <v>190301</v>
          </cell>
          <cell r="C1781">
            <v>12</v>
          </cell>
          <cell r="D1781">
            <v>27</v>
          </cell>
          <cell r="E1781">
            <v>100</v>
          </cell>
          <cell r="F1781">
            <v>74</v>
          </cell>
          <cell r="G1781">
            <v>3693</v>
          </cell>
          <cell r="H1781">
            <v>3906</v>
          </cell>
          <cell r="I1781">
            <v>3906</v>
          </cell>
        </row>
        <row r="1782">
          <cell r="B1782" t="str">
            <v>190302</v>
          </cell>
          <cell r="C1782">
            <v>9</v>
          </cell>
          <cell r="D1782">
            <v>26</v>
          </cell>
          <cell r="E1782">
            <v>113</v>
          </cell>
          <cell r="F1782">
            <v>113</v>
          </cell>
          <cell r="G1782">
            <v>757</v>
          </cell>
          <cell r="H1782">
            <v>1018</v>
          </cell>
          <cell r="I1782">
            <v>1018</v>
          </cell>
        </row>
        <row r="1783">
          <cell r="B1783" t="str">
            <v>190303</v>
          </cell>
          <cell r="C1783">
            <v>17</v>
          </cell>
          <cell r="D1783">
            <v>0</v>
          </cell>
          <cell r="E1783">
            <v>25</v>
          </cell>
          <cell r="F1783">
            <v>6</v>
          </cell>
          <cell r="G1783">
            <v>907</v>
          </cell>
          <cell r="H1783">
            <v>955</v>
          </cell>
          <cell r="I1783">
            <v>955</v>
          </cell>
        </row>
        <row r="1784">
          <cell r="B1784" t="str">
            <v>190304</v>
          </cell>
          <cell r="C1784">
            <v>36</v>
          </cell>
          <cell r="D1784">
            <v>6</v>
          </cell>
          <cell r="E1784">
            <v>13</v>
          </cell>
          <cell r="F1784">
            <v>5</v>
          </cell>
          <cell r="G1784">
            <v>655</v>
          </cell>
          <cell r="H1784">
            <v>715</v>
          </cell>
          <cell r="I1784">
            <v>715</v>
          </cell>
        </row>
        <row r="1785">
          <cell r="B1785" t="str">
            <v>190305</v>
          </cell>
          <cell r="C1785">
            <v>1</v>
          </cell>
          <cell r="D1785">
            <v>12</v>
          </cell>
          <cell r="E1785">
            <v>0</v>
          </cell>
          <cell r="F1785">
            <v>0</v>
          </cell>
          <cell r="G1785">
            <v>550</v>
          </cell>
          <cell r="H1785">
            <v>563</v>
          </cell>
          <cell r="I1785">
            <v>563</v>
          </cell>
        </row>
        <row r="1786">
          <cell r="B1786" t="str">
            <v>190306</v>
          </cell>
          <cell r="C1786">
            <v>96</v>
          </cell>
          <cell r="D1786">
            <v>272</v>
          </cell>
          <cell r="E1786">
            <v>94</v>
          </cell>
          <cell r="F1786">
            <v>9</v>
          </cell>
          <cell r="G1786">
            <v>431</v>
          </cell>
          <cell r="H1786">
            <v>902</v>
          </cell>
          <cell r="I1786">
            <v>902</v>
          </cell>
        </row>
        <row r="1787">
          <cell r="B1787" t="str">
            <v>190307</v>
          </cell>
          <cell r="C1787">
            <v>49</v>
          </cell>
          <cell r="D1787">
            <v>306</v>
          </cell>
          <cell r="E1787">
            <v>790</v>
          </cell>
          <cell r="F1787">
            <v>318</v>
          </cell>
          <cell r="G1787">
            <v>1563</v>
          </cell>
          <cell r="H1787">
            <v>3026</v>
          </cell>
          <cell r="I1787">
            <v>3026</v>
          </cell>
        </row>
        <row r="1788">
          <cell r="B1788" t="str">
            <v>190308</v>
          </cell>
          <cell r="C1788">
            <v>6</v>
          </cell>
          <cell r="D1788">
            <v>1</v>
          </cell>
          <cell r="E1788">
            <v>58</v>
          </cell>
          <cell r="F1788">
            <v>0</v>
          </cell>
          <cell r="G1788">
            <v>20</v>
          </cell>
          <cell r="H1788">
            <v>85</v>
          </cell>
          <cell r="I1788">
            <v>85</v>
          </cell>
        </row>
        <row r="1789">
          <cell r="B1789" t="str">
            <v>200101</v>
          </cell>
          <cell r="C1789">
            <v>392</v>
          </cell>
          <cell r="D1789">
            <v>1337</v>
          </cell>
          <cell r="E1789">
            <v>9725</v>
          </cell>
          <cell r="F1789">
            <v>6256</v>
          </cell>
          <cell r="G1789">
            <v>13276</v>
          </cell>
          <cell r="H1789">
            <v>30986</v>
          </cell>
          <cell r="I1789">
            <v>30986</v>
          </cell>
        </row>
        <row r="1790">
          <cell r="B1790" t="str">
            <v>200104</v>
          </cell>
          <cell r="C1790">
            <v>1008</v>
          </cell>
          <cell r="D1790">
            <v>1329</v>
          </cell>
          <cell r="E1790">
            <v>7134</v>
          </cell>
          <cell r="F1790">
            <v>3734</v>
          </cell>
          <cell r="G1790">
            <v>16083</v>
          </cell>
          <cell r="H1790">
            <v>29288</v>
          </cell>
          <cell r="I1790">
            <v>29288</v>
          </cell>
        </row>
        <row r="1791">
          <cell r="B1791" t="str">
            <v>200105</v>
          </cell>
          <cell r="C1791">
            <v>3190</v>
          </cell>
          <cell r="D1791">
            <v>3718</v>
          </cell>
          <cell r="E1791">
            <v>3723</v>
          </cell>
          <cell r="F1791">
            <v>31</v>
          </cell>
          <cell r="G1791">
            <v>250</v>
          </cell>
          <cell r="H1791">
            <v>10912</v>
          </cell>
          <cell r="I1791">
            <v>10912</v>
          </cell>
        </row>
        <row r="1792">
          <cell r="B1792" t="str">
            <v>200107</v>
          </cell>
          <cell r="C1792">
            <v>731</v>
          </cell>
          <cell r="D1792">
            <v>56</v>
          </cell>
          <cell r="E1792">
            <v>607</v>
          </cell>
          <cell r="F1792">
            <v>321</v>
          </cell>
          <cell r="G1792">
            <v>272</v>
          </cell>
          <cell r="H1792">
            <v>1987</v>
          </cell>
          <cell r="I1792">
            <v>1987</v>
          </cell>
        </row>
        <row r="1793">
          <cell r="B1793" t="str">
            <v>200108</v>
          </cell>
          <cell r="C1793">
            <v>5</v>
          </cell>
          <cell r="D1793">
            <v>504</v>
          </cell>
          <cell r="E1793">
            <v>105</v>
          </cell>
          <cell r="F1793">
            <v>0</v>
          </cell>
          <cell r="G1793">
            <v>42</v>
          </cell>
          <cell r="H1793">
            <v>656</v>
          </cell>
          <cell r="I1793">
            <v>656</v>
          </cell>
        </row>
        <row r="1794">
          <cell r="B1794" t="str">
            <v>200109</v>
          </cell>
          <cell r="C1794">
            <v>1729</v>
          </cell>
          <cell r="D1794">
            <v>911</v>
          </cell>
          <cell r="E1794">
            <v>90</v>
          </cell>
          <cell r="F1794">
            <v>2</v>
          </cell>
          <cell r="G1794">
            <v>17</v>
          </cell>
          <cell r="H1794">
            <v>2749</v>
          </cell>
          <cell r="I1794">
            <v>2749</v>
          </cell>
        </row>
        <row r="1795">
          <cell r="B1795" t="str">
            <v>200110</v>
          </cell>
          <cell r="C1795">
            <v>3512</v>
          </cell>
          <cell r="D1795">
            <v>1234</v>
          </cell>
          <cell r="E1795">
            <v>582</v>
          </cell>
          <cell r="F1795">
            <v>4</v>
          </cell>
          <cell r="G1795">
            <v>50</v>
          </cell>
          <cell r="H1795">
            <v>5382</v>
          </cell>
          <cell r="I1795">
            <v>5382</v>
          </cell>
        </row>
        <row r="1796">
          <cell r="B1796" t="str">
            <v>200111</v>
          </cell>
          <cell r="C1796">
            <v>538</v>
          </cell>
          <cell r="D1796">
            <v>629</v>
          </cell>
          <cell r="E1796">
            <v>1010</v>
          </cell>
          <cell r="F1796">
            <v>43</v>
          </cell>
          <cell r="G1796">
            <v>196</v>
          </cell>
          <cell r="H1796">
            <v>2416</v>
          </cell>
          <cell r="I1796">
            <v>2416</v>
          </cell>
        </row>
        <row r="1797">
          <cell r="B1797" t="str">
            <v>200114</v>
          </cell>
          <cell r="C1797">
            <v>2545</v>
          </cell>
          <cell r="D1797">
            <v>333</v>
          </cell>
          <cell r="E1797">
            <v>383</v>
          </cell>
          <cell r="F1797">
            <v>8</v>
          </cell>
          <cell r="G1797">
            <v>397</v>
          </cell>
          <cell r="H1797">
            <v>3666</v>
          </cell>
          <cell r="I1797">
            <v>3666</v>
          </cell>
        </row>
        <row r="1798">
          <cell r="B1798" t="str">
            <v>200115</v>
          </cell>
          <cell r="C1798">
            <v>912</v>
          </cell>
          <cell r="D1798">
            <v>1894</v>
          </cell>
          <cell r="E1798">
            <v>18720</v>
          </cell>
          <cell r="F1798">
            <v>2522</v>
          </cell>
          <cell r="G1798">
            <v>8025</v>
          </cell>
          <cell r="H1798">
            <v>32073</v>
          </cell>
          <cell r="I1798">
            <v>32073</v>
          </cell>
        </row>
        <row r="1799">
          <cell r="B1799" t="str">
            <v>200201</v>
          </cell>
          <cell r="C1799">
            <v>1053</v>
          </cell>
          <cell r="D1799">
            <v>379</v>
          </cell>
          <cell r="E1799">
            <v>475</v>
          </cell>
          <cell r="F1799">
            <v>22</v>
          </cell>
          <cell r="G1799">
            <v>2711</v>
          </cell>
          <cell r="H1799">
            <v>4640</v>
          </cell>
          <cell r="I1799">
            <v>4640</v>
          </cell>
        </row>
        <row r="1800">
          <cell r="B1800" t="str">
            <v>200202</v>
          </cell>
          <cell r="C1800">
            <v>29</v>
          </cell>
          <cell r="D1800">
            <v>21</v>
          </cell>
          <cell r="E1800">
            <v>3</v>
          </cell>
          <cell r="F1800">
            <v>2</v>
          </cell>
          <cell r="G1800">
            <v>453</v>
          </cell>
          <cell r="H1800">
            <v>508</v>
          </cell>
          <cell r="I1800">
            <v>508</v>
          </cell>
        </row>
        <row r="1801">
          <cell r="B1801" t="str">
            <v>200203</v>
          </cell>
          <cell r="C1801">
            <v>9</v>
          </cell>
          <cell r="D1801">
            <v>17</v>
          </cell>
          <cell r="E1801">
            <v>21</v>
          </cell>
          <cell r="F1801">
            <v>2</v>
          </cell>
          <cell r="G1801">
            <v>285</v>
          </cell>
          <cell r="H1801">
            <v>334</v>
          </cell>
          <cell r="I1801">
            <v>334</v>
          </cell>
        </row>
        <row r="1802">
          <cell r="B1802" t="str">
            <v>200204</v>
          </cell>
          <cell r="C1802">
            <v>32</v>
          </cell>
          <cell r="D1802">
            <v>74</v>
          </cell>
          <cell r="E1802">
            <v>73</v>
          </cell>
          <cell r="F1802">
            <v>30</v>
          </cell>
          <cell r="G1802">
            <v>415</v>
          </cell>
          <cell r="H1802">
            <v>624</v>
          </cell>
          <cell r="I1802">
            <v>624</v>
          </cell>
        </row>
        <row r="1803">
          <cell r="B1803" t="str">
            <v>200205</v>
          </cell>
          <cell r="C1803">
            <v>12</v>
          </cell>
          <cell r="D1803">
            <v>13</v>
          </cell>
          <cell r="E1803">
            <v>10</v>
          </cell>
          <cell r="F1803">
            <v>75</v>
          </cell>
          <cell r="G1803">
            <v>1080</v>
          </cell>
          <cell r="H1803">
            <v>1190</v>
          </cell>
          <cell r="I1803">
            <v>1190</v>
          </cell>
        </row>
        <row r="1804">
          <cell r="B1804" t="str">
            <v>200206</v>
          </cell>
          <cell r="C1804">
            <v>130</v>
          </cell>
          <cell r="D1804">
            <v>179</v>
          </cell>
          <cell r="E1804">
            <v>458</v>
          </cell>
          <cell r="F1804">
            <v>23</v>
          </cell>
          <cell r="G1804">
            <v>1143</v>
          </cell>
          <cell r="H1804">
            <v>1933</v>
          </cell>
          <cell r="I1804">
            <v>1933</v>
          </cell>
        </row>
        <row r="1805">
          <cell r="B1805" t="str">
            <v>200207</v>
          </cell>
          <cell r="C1805">
            <v>53</v>
          </cell>
          <cell r="D1805">
            <v>29</v>
          </cell>
          <cell r="E1805">
            <v>155</v>
          </cell>
          <cell r="F1805">
            <v>2</v>
          </cell>
          <cell r="G1805">
            <v>1686</v>
          </cell>
          <cell r="H1805">
            <v>1925</v>
          </cell>
          <cell r="I1805">
            <v>1925</v>
          </cell>
        </row>
        <row r="1806">
          <cell r="B1806" t="str">
            <v>200208</v>
          </cell>
          <cell r="C1806">
            <v>175</v>
          </cell>
          <cell r="D1806">
            <v>164</v>
          </cell>
          <cell r="E1806">
            <v>76</v>
          </cell>
          <cell r="F1806">
            <v>3</v>
          </cell>
          <cell r="G1806">
            <v>368</v>
          </cell>
          <cell r="H1806">
            <v>786</v>
          </cell>
          <cell r="I1806">
            <v>786</v>
          </cell>
        </row>
        <row r="1807">
          <cell r="B1807" t="str">
            <v>200209</v>
          </cell>
          <cell r="C1807">
            <v>5</v>
          </cell>
          <cell r="D1807">
            <v>2</v>
          </cell>
          <cell r="E1807">
            <v>221</v>
          </cell>
          <cell r="F1807">
            <v>0</v>
          </cell>
          <cell r="G1807">
            <v>146</v>
          </cell>
          <cell r="H1807">
            <v>374</v>
          </cell>
          <cell r="I1807">
            <v>374</v>
          </cell>
        </row>
        <row r="1808">
          <cell r="B1808" t="str">
            <v>200210</v>
          </cell>
          <cell r="C1808">
            <v>193</v>
          </cell>
          <cell r="D1808">
            <v>257</v>
          </cell>
          <cell r="E1808">
            <v>176</v>
          </cell>
          <cell r="F1808">
            <v>18</v>
          </cell>
          <cell r="G1808">
            <v>1376</v>
          </cell>
          <cell r="H1808">
            <v>2020</v>
          </cell>
          <cell r="I1808">
            <v>2020</v>
          </cell>
        </row>
        <row r="1809">
          <cell r="B1809" t="str">
            <v>200301</v>
          </cell>
          <cell r="C1809">
            <v>1296</v>
          </cell>
          <cell r="D1809">
            <v>1023</v>
          </cell>
          <cell r="E1809">
            <v>159</v>
          </cell>
          <cell r="F1809">
            <v>13</v>
          </cell>
          <cell r="G1809">
            <v>1077</v>
          </cell>
          <cell r="H1809">
            <v>3568</v>
          </cell>
          <cell r="I1809">
            <v>3568</v>
          </cell>
        </row>
        <row r="1810">
          <cell r="B1810" t="str">
            <v>200302</v>
          </cell>
          <cell r="C1810">
            <v>64</v>
          </cell>
          <cell r="D1810">
            <v>56</v>
          </cell>
          <cell r="E1810">
            <v>87</v>
          </cell>
          <cell r="F1810">
            <v>8</v>
          </cell>
          <cell r="G1810">
            <v>956</v>
          </cell>
          <cell r="H1810">
            <v>1171</v>
          </cell>
          <cell r="I1810">
            <v>1171</v>
          </cell>
        </row>
        <row r="1811">
          <cell r="B1811" t="str">
            <v>200303</v>
          </cell>
          <cell r="C1811">
            <v>44</v>
          </cell>
          <cell r="D1811">
            <v>22</v>
          </cell>
          <cell r="E1811">
            <v>73</v>
          </cell>
          <cell r="F1811">
            <v>8</v>
          </cell>
          <cell r="G1811">
            <v>1350</v>
          </cell>
          <cell r="H1811">
            <v>1497</v>
          </cell>
          <cell r="I1811">
            <v>1497</v>
          </cell>
        </row>
        <row r="1812">
          <cell r="B1812" t="str">
            <v>200304</v>
          </cell>
          <cell r="C1812">
            <v>630</v>
          </cell>
          <cell r="D1812">
            <v>1078</v>
          </cell>
          <cell r="E1812">
            <v>1142</v>
          </cell>
          <cell r="F1812">
            <v>46</v>
          </cell>
          <cell r="G1812">
            <v>3810</v>
          </cell>
          <cell r="H1812">
            <v>6706</v>
          </cell>
          <cell r="I1812">
            <v>6706</v>
          </cell>
        </row>
        <row r="1813">
          <cell r="B1813" t="str">
            <v>200305</v>
          </cell>
          <cell r="C1813">
            <v>10</v>
          </cell>
          <cell r="D1813">
            <v>35</v>
          </cell>
          <cell r="E1813">
            <v>194</v>
          </cell>
          <cell r="F1813">
            <v>14</v>
          </cell>
          <cell r="G1813">
            <v>613</v>
          </cell>
          <cell r="H1813">
            <v>866</v>
          </cell>
          <cell r="I1813">
            <v>866</v>
          </cell>
        </row>
        <row r="1814">
          <cell r="B1814" t="str">
            <v>200306</v>
          </cell>
          <cell r="C1814">
            <v>172</v>
          </cell>
          <cell r="D1814">
            <v>49</v>
          </cell>
          <cell r="E1814">
            <v>74</v>
          </cell>
          <cell r="F1814">
            <v>5</v>
          </cell>
          <cell r="G1814">
            <v>1320</v>
          </cell>
          <cell r="H1814">
            <v>1620</v>
          </cell>
          <cell r="I1814">
            <v>1620</v>
          </cell>
        </row>
        <row r="1815">
          <cell r="B1815" t="str">
            <v>200307</v>
          </cell>
          <cell r="C1815">
            <v>56</v>
          </cell>
          <cell r="D1815">
            <v>29</v>
          </cell>
          <cell r="E1815">
            <v>145</v>
          </cell>
          <cell r="F1815">
            <v>5</v>
          </cell>
          <cell r="G1815">
            <v>905</v>
          </cell>
          <cell r="H1815">
            <v>1140</v>
          </cell>
          <cell r="I1815">
            <v>1140</v>
          </cell>
        </row>
        <row r="1816">
          <cell r="B1816" t="str">
            <v>200308</v>
          </cell>
          <cell r="C1816">
            <v>179</v>
          </cell>
          <cell r="D1816">
            <v>127</v>
          </cell>
          <cell r="E1816">
            <v>81</v>
          </cell>
          <cell r="F1816">
            <v>3</v>
          </cell>
          <cell r="G1816">
            <v>409</v>
          </cell>
          <cell r="H1816">
            <v>799</v>
          </cell>
          <cell r="I1816">
            <v>799</v>
          </cell>
        </row>
        <row r="1817">
          <cell r="B1817" t="str">
            <v>200401</v>
          </cell>
          <cell r="C1817">
            <v>3240</v>
          </cell>
          <cell r="D1817">
            <v>3327</v>
          </cell>
          <cell r="E1817">
            <v>2999</v>
          </cell>
          <cell r="F1817">
            <v>882</v>
          </cell>
          <cell r="G1817">
            <v>3196</v>
          </cell>
          <cell r="H1817">
            <v>13644</v>
          </cell>
          <cell r="I1817">
            <v>13644</v>
          </cell>
        </row>
        <row r="1818">
          <cell r="B1818" t="str">
            <v>200402</v>
          </cell>
          <cell r="C1818">
            <v>341</v>
          </cell>
          <cell r="D1818">
            <v>205</v>
          </cell>
          <cell r="E1818">
            <v>69</v>
          </cell>
          <cell r="F1818">
            <v>0</v>
          </cell>
          <cell r="G1818">
            <v>263</v>
          </cell>
          <cell r="H1818">
            <v>878</v>
          </cell>
          <cell r="I1818">
            <v>878</v>
          </cell>
        </row>
        <row r="1819">
          <cell r="B1819" t="str">
            <v>200403</v>
          </cell>
          <cell r="C1819">
            <v>136</v>
          </cell>
          <cell r="D1819">
            <v>299</v>
          </cell>
          <cell r="E1819">
            <v>31</v>
          </cell>
          <cell r="F1819">
            <v>5</v>
          </cell>
          <cell r="G1819">
            <v>670</v>
          </cell>
          <cell r="H1819">
            <v>1141</v>
          </cell>
          <cell r="I1819">
            <v>1141</v>
          </cell>
        </row>
        <row r="1820">
          <cell r="B1820" t="str">
            <v>200404</v>
          </cell>
          <cell r="C1820">
            <v>186</v>
          </cell>
          <cell r="D1820">
            <v>501</v>
          </cell>
          <cell r="E1820">
            <v>1572</v>
          </cell>
          <cell r="F1820">
            <v>31</v>
          </cell>
          <cell r="G1820">
            <v>190</v>
          </cell>
          <cell r="H1820">
            <v>2480</v>
          </cell>
          <cell r="I1820">
            <v>2480</v>
          </cell>
        </row>
        <row r="1821">
          <cell r="B1821" t="str">
            <v>200405</v>
          </cell>
          <cell r="C1821">
            <v>171</v>
          </cell>
          <cell r="D1821">
            <v>551</v>
          </cell>
          <cell r="E1821">
            <v>2231</v>
          </cell>
          <cell r="F1821">
            <v>28</v>
          </cell>
          <cell r="G1821">
            <v>369</v>
          </cell>
          <cell r="H1821">
            <v>3350</v>
          </cell>
          <cell r="I1821">
            <v>3350</v>
          </cell>
        </row>
        <row r="1822">
          <cell r="B1822" t="str">
            <v>200406</v>
          </cell>
          <cell r="C1822">
            <v>1133</v>
          </cell>
          <cell r="D1822">
            <v>638</v>
          </cell>
          <cell r="E1822">
            <v>123</v>
          </cell>
          <cell r="F1822">
            <v>0</v>
          </cell>
          <cell r="G1822">
            <v>232</v>
          </cell>
          <cell r="H1822">
            <v>2126</v>
          </cell>
          <cell r="I1822">
            <v>2126</v>
          </cell>
        </row>
        <row r="1823">
          <cell r="B1823" t="str">
            <v>200407</v>
          </cell>
          <cell r="C1823">
            <v>492</v>
          </cell>
          <cell r="D1823">
            <v>378</v>
          </cell>
          <cell r="E1823">
            <v>47</v>
          </cell>
          <cell r="F1823">
            <v>1</v>
          </cell>
          <cell r="G1823">
            <v>818</v>
          </cell>
          <cell r="H1823">
            <v>1736</v>
          </cell>
          <cell r="I1823">
            <v>1736</v>
          </cell>
        </row>
        <row r="1824">
          <cell r="B1824" t="str">
            <v>200408</v>
          </cell>
          <cell r="C1824">
            <v>8</v>
          </cell>
          <cell r="D1824">
            <v>21</v>
          </cell>
          <cell r="E1824">
            <v>43</v>
          </cell>
          <cell r="F1824">
            <v>5</v>
          </cell>
          <cell r="G1824">
            <v>815</v>
          </cell>
          <cell r="H1824">
            <v>892</v>
          </cell>
          <cell r="I1824">
            <v>892</v>
          </cell>
        </row>
        <row r="1825">
          <cell r="B1825" t="str">
            <v>200409</v>
          </cell>
          <cell r="C1825">
            <v>21</v>
          </cell>
          <cell r="D1825">
            <v>30</v>
          </cell>
          <cell r="E1825">
            <v>119</v>
          </cell>
          <cell r="F1825">
            <v>9</v>
          </cell>
          <cell r="G1825">
            <v>111</v>
          </cell>
          <cell r="H1825">
            <v>290</v>
          </cell>
          <cell r="I1825">
            <v>290</v>
          </cell>
        </row>
        <row r="1826">
          <cell r="B1826" t="str">
            <v>200410</v>
          </cell>
          <cell r="C1826">
            <v>150</v>
          </cell>
          <cell r="D1826">
            <v>308</v>
          </cell>
          <cell r="E1826">
            <v>61</v>
          </cell>
          <cell r="F1826">
            <v>9</v>
          </cell>
          <cell r="G1826">
            <v>1025</v>
          </cell>
          <cell r="H1826">
            <v>1553</v>
          </cell>
          <cell r="I1826">
            <v>1553</v>
          </cell>
        </row>
        <row r="1827">
          <cell r="B1827" t="str">
            <v>200501</v>
          </cell>
          <cell r="C1827">
            <v>8617</v>
          </cell>
          <cell r="D1827">
            <v>1879</v>
          </cell>
          <cell r="E1827">
            <v>432</v>
          </cell>
          <cell r="F1827">
            <v>20</v>
          </cell>
          <cell r="G1827">
            <v>367</v>
          </cell>
          <cell r="H1827">
            <v>11315</v>
          </cell>
          <cell r="I1827">
            <v>11315</v>
          </cell>
        </row>
        <row r="1828">
          <cell r="B1828" t="str">
            <v>200502</v>
          </cell>
          <cell r="C1828">
            <v>1</v>
          </cell>
          <cell r="D1828">
            <v>0</v>
          </cell>
          <cell r="E1828">
            <v>7</v>
          </cell>
          <cell r="F1828">
            <v>0</v>
          </cell>
          <cell r="G1828">
            <v>520</v>
          </cell>
          <cell r="H1828">
            <v>528</v>
          </cell>
          <cell r="I1828">
            <v>528</v>
          </cell>
        </row>
        <row r="1829">
          <cell r="B1829" t="str">
            <v>200503</v>
          </cell>
          <cell r="C1829">
            <v>3</v>
          </cell>
          <cell r="D1829">
            <v>31</v>
          </cell>
          <cell r="E1829">
            <v>115</v>
          </cell>
          <cell r="F1829">
            <v>6</v>
          </cell>
          <cell r="G1829">
            <v>73</v>
          </cell>
          <cell r="H1829">
            <v>228</v>
          </cell>
          <cell r="I1829">
            <v>228</v>
          </cell>
        </row>
        <row r="1830">
          <cell r="B1830" t="str">
            <v>200504</v>
          </cell>
          <cell r="C1830">
            <v>351</v>
          </cell>
          <cell r="D1830">
            <v>803</v>
          </cell>
          <cell r="E1830">
            <v>580</v>
          </cell>
          <cell r="F1830">
            <v>35</v>
          </cell>
          <cell r="G1830">
            <v>526</v>
          </cell>
          <cell r="H1830">
            <v>2295</v>
          </cell>
          <cell r="I1830">
            <v>2295</v>
          </cell>
        </row>
        <row r="1831">
          <cell r="B1831" t="str">
            <v>200505</v>
          </cell>
          <cell r="C1831">
            <v>587</v>
          </cell>
          <cell r="D1831">
            <v>583</v>
          </cell>
          <cell r="E1831">
            <v>419</v>
          </cell>
          <cell r="F1831">
            <v>21</v>
          </cell>
          <cell r="G1831">
            <v>706</v>
          </cell>
          <cell r="H1831">
            <v>2316</v>
          </cell>
          <cell r="I1831">
            <v>2316</v>
          </cell>
        </row>
        <row r="1832">
          <cell r="B1832" t="str">
            <v>200506</v>
          </cell>
          <cell r="C1832">
            <v>55</v>
          </cell>
          <cell r="D1832">
            <v>933</v>
          </cell>
          <cell r="E1832">
            <v>54</v>
          </cell>
          <cell r="F1832">
            <v>0</v>
          </cell>
          <cell r="G1832">
            <v>7</v>
          </cell>
          <cell r="H1832">
            <v>1049</v>
          </cell>
          <cell r="I1832">
            <v>1049</v>
          </cell>
        </row>
        <row r="1833">
          <cell r="B1833" t="str">
            <v>200507</v>
          </cell>
          <cell r="C1833">
            <v>44</v>
          </cell>
          <cell r="D1833">
            <v>46</v>
          </cell>
          <cell r="E1833">
            <v>60</v>
          </cell>
          <cell r="F1833">
            <v>2</v>
          </cell>
          <cell r="G1833">
            <v>678</v>
          </cell>
          <cell r="H1833">
            <v>830</v>
          </cell>
          <cell r="I1833">
            <v>830</v>
          </cell>
        </row>
        <row r="1834">
          <cell r="B1834" t="str">
            <v>200601</v>
          </cell>
          <cell r="C1834">
            <v>6487</v>
          </cell>
          <cell r="D1834">
            <v>10316</v>
          </cell>
          <cell r="E1834">
            <v>1798</v>
          </cell>
          <cell r="F1834">
            <v>221</v>
          </cell>
          <cell r="G1834">
            <v>2687</v>
          </cell>
          <cell r="H1834">
            <v>21509</v>
          </cell>
          <cell r="I1834">
            <v>21509</v>
          </cell>
        </row>
        <row r="1835">
          <cell r="B1835" t="str">
            <v>200602</v>
          </cell>
          <cell r="C1835">
            <v>949</v>
          </cell>
          <cell r="D1835">
            <v>1529</v>
          </cell>
          <cell r="E1835">
            <v>765</v>
          </cell>
          <cell r="F1835">
            <v>182</v>
          </cell>
          <cell r="G1835">
            <v>906</v>
          </cell>
          <cell r="H1835">
            <v>4331</v>
          </cell>
          <cell r="I1835">
            <v>4331</v>
          </cell>
        </row>
        <row r="1836">
          <cell r="B1836" t="str">
            <v>200603</v>
          </cell>
          <cell r="C1836">
            <v>203</v>
          </cell>
          <cell r="D1836">
            <v>403</v>
          </cell>
          <cell r="E1836">
            <v>12</v>
          </cell>
          <cell r="F1836">
            <v>1</v>
          </cell>
          <cell r="G1836">
            <v>20</v>
          </cell>
          <cell r="H1836">
            <v>639</v>
          </cell>
          <cell r="I1836">
            <v>639</v>
          </cell>
        </row>
        <row r="1837">
          <cell r="B1837" t="str">
            <v>200604</v>
          </cell>
          <cell r="C1837">
            <v>187</v>
          </cell>
          <cell r="D1837">
            <v>333</v>
          </cell>
          <cell r="E1837">
            <v>98</v>
          </cell>
          <cell r="F1837">
            <v>4</v>
          </cell>
          <cell r="G1837">
            <v>442</v>
          </cell>
          <cell r="H1837">
            <v>1064</v>
          </cell>
          <cell r="I1837">
            <v>1064</v>
          </cell>
        </row>
        <row r="1838">
          <cell r="B1838" t="str">
            <v>200605</v>
          </cell>
          <cell r="C1838">
            <v>308</v>
          </cell>
          <cell r="D1838">
            <v>575</v>
          </cell>
          <cell r="E1838">
            <v>837</v>
          </cell>
          <cell r="F1838">
            <v>85</v>
          </cell>
          <cell r="G1838">
            <v>1099</v>
          </cell>
          <cell r="H1838">
            <v>2904</v>
          </cell>
          <cell r="I1838">
            <v>2904</v>
          </cell>
        </row>
        <row r="1839">
          <cell r="B1839" t="str">
            <v>200606</v>
          </cell>
          <cell r="C1839">
            <v>1462</v>
          </cell>
          <cell r="D1839">
            <v>308</v>
          </cell>
          <cell r="E1839">
            <v>19</v>
          </cell>
          <cell r="F1839">
            <v>2</v>
          </cell>
          <cell r="G1839">
            <v>6</v>
          </cell>
          <cell r="H1839">
            <v>1797</v>
          </cell>
          <cell r="I1839">
            <v>1797</v>
          </cell>
        </row>
        <row r="1840">
          <cell r="B1840" t="str">
            <v>200607</v>
          </cell>
          <cell r="C1840">
            <v>1671</v>
          </cell>
          <cell r="D1840">
            <v>970</v>
          </cell>
          <cell r="E1840">
            <v>248</v>
          </cell>
          <cell r="F1840">
            <v>16</v>
          </cell>
          <cell r="G1840">
            <v>423</v>
          </cell>
          <cell r="H1840">
            <v>3328</v>
          </cell>
          <cell r="I1840">
            <v>3328</v>
          </cell>
        </row>
        <row r="1841">
          <cell r="B1841" t="str">
            <v>200608</v>
          </cell>
          <cell r="C1841">
            <v>35</v>
          </cell>
          <cell r="D1841">
            <v>557</v>
          </cell>
          <cell r="E1841">
            <v>782</v>
          </cell>
          <cell r="F1841">
            <v>6</v>
          </cell>
          <cell r="G1841">
            <v>60</v>
          </cell>
          <cell r="H1841">
            <v>1440</v>
          </cell>
          <cell r="I1841">
            <v>1440</v>
          </cell>
        </row>
        <row r="1842">
          <cell r="B1842" t="str">
            <v>200701</v>
          </cell>
          <cell r="C1842">
            <v>756</v>
          </cell>
          <cell r="D1842">
            <v>1603</v>
          </cell>
          <cell r="E1842">
            <v>1559</v>
          </cell>
          <cell r="F1842">
            <v>105</v>
          </cell>
          <cell r="G1842">
            <v>2701</v>
          </cell>
          <cell r="H1842">
            <v>6724</v>
          </cell>
          <cell r="I1842">
            <v>6724</v>
          </cell>
        </row>
        <row r="1843">
          <cell r="B1843" t="str">
            <v>200702</v>
          </cell>
          <cell r="C1843">
            <v>111</v>
          </cell>
          <cell r="D1843">
            <v>11</v>
          </cell>
          <cell r="E1843">
            <v>1</v>
          </cell>
          <cell r="F1843">
            <v>0</v>
          </cell>
          <cell r="G1843">
            <v>50</v>
          </cell>
          <cell r="H1843">
            <v>173</v>
          </cell>
          <cell r="I1843">
            <v>173</v>
          </cell>
        </row>
        <row r="1844">
          <cell r="B1844" t="str">
            <v>200703</v>
          </cell>
          <cell r="C1844">
            <v>140</v>
          </cell>
          <cell r="D1844">
            <v>215</v>
          </cell>
          <cell r="E1844">
            <v>49</v>
          </cell>
          <cell r="F1844">
            <v>1</v>
          </cell>
          <cell r="G1844">
            <v>57</v>
          </cell>
          <cell r="H1844">
            <v>462</v>
          </cell>
          <cell r="I1844">
            <v>462</v>
          </cell>
        </row>
        <row r="1845">
          <cell r="B1845" t="str">
            <v>200704</v>
          </cell>
          <cell r="C1845">
            <v>4</v>
          </cell>
          <cell r="D1845">
            <v>1</v>
          </cell>
          <cell r="E1845">
            <v>2</v>
          </cell>
          <cell r="F1845">
            <v>0</v>
          </cell>
          <cell r="G1845">
            <v>6</v>
          </cell>
          <cell r="H1845">
            <v>13</v>
          </cell>
          <cell r="I1845">
            <v>13</v>
          </cell>
        </row>
        <row r="1846">
          <cell r="B1846" t="str">
            <v>200705</v>
          </cell>
          <cell r="C1846">
            <v>135</v>
          </cell>
          <cell r="D1846">
            <v>65</v>
          </cell>
          <cell r="E1846">
            <v>52</v>
          </cell>
          <cell r="F1846">
            <v>1</v>
          </cell>
          <cell r="G1846">
            <v>63</v>
          </cell>
          <cell r="H1846">
            <v>316</v>
          </cell>
          <cell r="I1846">
            <v>316</v>
          </cell>
        </row>
        <row r="1847">
          <cell r="B1847" t="str">
            <v>200706</v>
          </cell>
          <cell r="C1847">
            <v>222</v>
          </cell>
          <cell r="D1847">
            <v>246</v>
          </cell>
          <cell r="E1847">
            <v>154</v>
          </cell>
          <cell r="F1847">
            <v>26</v>
          </cell>
          <cell r="G1847">
            <v>203</v>
          </cell>
          <cell r="H1847">
            <v>851</v>
          </cell>
          <cell r="I1847">
            <v>851</v>
          </cell>
        </row>
        <row r="1848">
          <cell r="B1848" t="str">
            <v>200801</v>
          </cell>
          <cell r="C1848">
            <v>1518</v>
          </cell>
          <cell r="D1848">
            <v>281</v>
          </cell>
          <cell r="E1848">
            <v>34</v>
          </cell>
          <cell r="F1848">
            <v>4</v>
          </cell>
          <cell r="G1848">
            <v>180</v>
          </cell>
          <cell r="H1848">
            <v>2017</v>
          </cell>
          <cell r="I1848">
            <v>2017</v>
          </cell>
        </row>
        <row r="1849">
          <cell r="B1849" t="str">
            <v>200802</v>
          </cell>
          <cell r="C1849">
            <v>954</v>
          </cell>
          <cell r="D1849">
            <v>1</v>
          </cell>
          <cell r="E1849">
            <v>1</v>
          </cell>
          <cell r="F1849">
            <v>0</v>
          </cell>
          <cell r="G1849">
            <v>0</v>
          </cell>
          <cell r="H1849">
            <v>956</v>
          </cell>
          <cell r="I1849">
            <v>956</v>
          </cell>
        </row>
        <row r="1850">
          <cell r="B1850" t="str">
            <v>200803</v>
          </cell>
          <cell r="C1850">
            <v>72</v>
          </cell>
          <cell r="D1850">
            <v>1</v>
          </cell>
          <cell r="E1850">
            <v>0</v>
          </cell>
          <cell r="F1850">
            <v>0</v>
          </cell>
          <cell r="G1850">
            <v>5</v>
          </cell>
          <cell r="H1850">
            <v>78</v>
          </cell>
          <cell r="I1850">
            <v>78</v>
          </cell>
        </row>
        <row r="1851">
          <cell r="B1851" t="str">
            <v>200804</v>
          </cell>
          <cell r="C1851">
            <v>17</v>
          </cell>
          <cell r="D1851">
            <v>0</v>
          </cell>
          <cell r="E1851">
            <v>0</v>
          </cell>
          <cell r="F1851">
            <v>0</v>
          </cell>
          <cell r="G1851">
            <v>1</v>
          </cell>
          <cell r="H1851">
            <v>18</v>
          </cell>
          <cell r="I1851">
            <v>18</v>
          </cell>
        </row>
        <row r="1852">
          <cell r="B1852" t="str">
            <v>200805</v>
          </cell>
          <cell r="C1852">
            <v>253</v>
          </cell>
          <cell r="D1852">
            <v>457</v>
          </cell>
          <cell r="E1852">
            <v>234</v>
          </cell>
          <cell r="F1852">
            <v>5</v>
          </cell>
          <cell r="G1852">
            <v>84</v>
          </cell>
          <cell r="H1852">
            <v>1033</v>
          </cell>
          <cell r="I1852">
            <v>1033</v>
          </cell>
        </row>
        <row r="1853">
          <cell r="B1853" t="str">
            <v>200806</v>
          </cell>
          <cell r="C1853">
            <v>11</v>
          </cell>
          <cell r="D1853">
            <v>8</v>
          </cell>
          <cell r="E1853">
            <v>0</v>
          </cell>
          <cell r="F1853">
            <v>0</v>
          </cell>
          <cell r="G1853">
            <v>2</v>
          </cell>
          <cell r="H1853">
            <v>21</v>
          </cell>
          <cell r="I1853">
            <v>21</v>
          </cell>
        </row>
        <row r="1854">
          <cell r="B1854" t="str">
            <v>210101</v>
          </cell>
          <cell r="C1854">
            <v>8549</v>
          </cell>
          <cell r="D1854">
            <v>9296</v>
          </cell>
          <cell r="E1854">
            <v>3104</v>
          </cell>
          <cell r="F1854">
            <v>636</v>
          </cell>
          <cell r="G1854">
            <v>5973</v>
          </cell>
          <cell r="H1854">
            <v>27558</v>
          </cell>
          <cell r="I1854">
            <v>27558</v>
          </cell>
        </row>
        <row r="1855">
          <cell r="B1855" t="str">
            <v>210102</v>
          </cell>
          <cell r="C1855">
            <v>352</v>
          </cell>
          <cell r="D1855">
            <v>118</v>
          </cell>
          <cell r="E1855">
            <v>255</v>
          </cell>
          <cell r="F1855">
            <v>117</v>
          </cell>
          <cell r="G1855">
            <v>1891</v>
          </cell>
          <cell r="H1855">
            <v>2733</v>
          </cell>
          <cell r="I1855">
            <v>2733</v>
          </cell>
        </row>
        <row r="1856">
          <cell r="B1856" t="str">
            <v>210103</v>
          </cell>
          <cell r="C1856">
            <v>2</v>
          </cell>
          <cell r="D1856">
            <v>0</v>
          </cell>
          <cell r="E1856">
            <v>0</v>
          </cell>
          <cell r="F1856">
            <v>0</v>
          </cell>
          <cell r="G1856">
            <v>1</v>
          </cell>
          <cell r="H1856">
            <v>3</v>
          </cell>
          <cell r="I1856">
            <v>3</v>
          </cell>
        </row>
        <row r="1857">
          <cell r="B1857" t="str">
            <v>210104</v>
          </cell>
          <cell r="C1857">
            <v>19</v>
          </cell>
          <cell r="D1857">
            <v>2</v>
          </cell>
          <cell r="E1857">
            <v>3</v>
          </cell>
          <cell r="F1857">
            <v>0</v>
          </cell>
          <cell r="G1857">
            <v>7</v>
          </cell>
          <cell r="H1857">
            <v>31</v>
          </cell>
          <cell r="I1857">
            <v>31</v>
          </cell>
        </row>
        <row r="1858">
          <cell r="B1858" t="str">
            <v>210105</v>
          </cell>
          <cell r="C1858">
            <v>467</v>
          </cell>
          <cell r="D1858">
            <v>223</v>
          </cell>
          <cell r="E1858">
            <v>104</v>
          </cell>
          <cell r="F1858">
            <v>1</v>
          </cell>
          <cell r="G1858">
            <v>168</v>
          </cell>
          <cell r="H1858">
            <v>963</v>
          </cell>
          <cell r="I1858">
            <v>963</v>
          </cell>
        </row>
        <row r="1859">
          <cell r="B1859" t="str">
            <v>210106</v>
          </cell>
          <cell r="C1859">
            <v>228</v>
          </cell>
          <cell r="D1859">
            <v>92</v>
          </cell>
          <cell r="E1859">
            <v>205</v>
          </cell>
          <cell r="F1859">
            <v>81</v>
          </cell>
          <cell r="G1859">
            <v>1265</v>
          </cell>
          <cell r="H1859">
            <v>1871</v>
          </cell>
          <cell r="I1859">
            <v>1871</v>
          </cell>
        </row>
        <row r="1860">
          <cell r="B1860" t="str">
            <v>210107</v>
          </cell>
          <cell r="C1860">
            <v>35</v>
          </cell>
          <cell r="D1860">
            <v>5</v>
          </cell>
          <cell r="E1860">
            <v>5</v>
          </cell>
          <cell r="F1860">
            <v>1</v>
          </cell>
          <cell r="G1860">
            <v>140</v>
          </cell>
          <cell r="H1860">
            <v>186</v>
          </cell>
          <cell r="I1860">
            <v>186</v>
          </cell>
        </row>
        <row r="1861">
          <cell r="B1861" t="str">
            <v>210108</v>
          </cell>
          <cell r="C1861">
            <v>20</v>
          </cell>
          <cell r="D1861">
            <v>2</v>
          </cell>
          <cell r="E1861">
            <v>0</v>
          </cell>
          <cell r="F1861">
            <v>0</v>
          </cell>
          <cell r="G1861">
            <v>3</v>
          </cell>
          <cell r="H1861">
            <v>25</v>
          </cell>
          <cell r="I1861">
            <v>25</v>
          </cell>
        </row>
        <row r="1862">
          <cell r="B1862" t="str">
            <v>210109</v>
          </cell>
          <cell r="C1862">
            <v>172</v>
          </cell>
          <cell r="D1862">
            <v>112</v>
          </cell>
          <cell r="E1862">
            <v>285</v>
          </cell>
          <cell r="F1862">
            <v>96</v>
          </cell>
          <cell r="G1862">
            <v>520</v>
          </cell>
          <cell r="H1862">
            <v>1185</v>
          </cell>
          <cell r="I1862">
            <v>1185</v>
          </cell>
        </row>
        <row r="1863">
          <cell r="B1863" t="str">
            <v>210110</v>
          </cell>
          <cell r="C1863">
            <v>58</v>
          </cell>
          <cell r="D1863">
            <v>25</v>
          </cell>
          <cell r="E1863">
            <v>49</v>
          </cell>
          <cell r="F1863">
            <v>3</v>
          </cell>
          <cell r="G1863">
            <v>153</v>
          </cell>
          <cell r="H1863">
            <v>288</v>
          </cell>
          <cell r="I1863">
            <v>288</v>
          </cell>
        </row>
        <row r="1864">
          <cell r="B1864" t="str">
            <v>210111</v>
          </cell>
          <cell r="C1864">
            <v>387</v>
          </cell>
          <cell r="D1864">
            <v>116</v>
          </cell>
          <cell r="E1864">
            <v>89</v>
          </cell>
          <cell r="F1864">
            <v>20</v>
          </cell>
          <cell r="G1864">
            <v>500</v>
          </cell>
          <cell r="H1864">
            <v>1112</v>
          </cell>
          <cell r="I1864">
            <v>1112</v>
          </cell>
        </row>
        <row r="1865">
          <cell r="B1865" t="str">
            <v>210112</v>
          </cell>
          <cell r="C1865">
            <v>88</v>
          </cell>
          <cell r="D1865">
            <v>24</v>
          </cell>
          <cell r="E1865">
            <v>37</v>
          </cell>
          <cell r="F1865">
            <v>31</v>
          </cell>
          <cell r="G1865">
            <v>465</v>
          </cell>
          <cell r="H1865">
            <v>645</v>
          </cell>
          <cell r="I1865">
            <v>645</v>
          </cell>
        </row>
        <row r="1866">
          <cell r="B1866" t="str">
            <v>210113</v>
          </cell>
          <cell r="C1866">
            <v>1</v>
          </cell>
          <cell r="D1866">
            <v>6</v>
          </cell>
          <cell r="E1866">
            <v>21</v>
          </cell>
          <cell r="F1866">
            <v>13</v>
          </cell>
          <cell r="G1866">
            <v>197</v>
          </cell>
          <cell r="H1866">
            <v>238</v>
          </cell>
          <cell r="I1866">
            <v>238</v>
          </cell>
        </row>
        <row r="1867">
          <cell r="B1867" t="str">
            <v>210114</v>
          </cell>
          <cell r="C1867">
            <v>24</v>
          </cell>
          <cell r="D1867">
            <v>1</v>
          </cell>
          <cell r="E1867">
            <v>6</v>
          </cell>
          <cell r="F1867">
            <v>0</v>
          </cell>
          <cell r="G1867">
            <v>164</v>
          </cell>
          <cell r="H1867">
            <v>195</v>
          </cell>
          <cell r="I1867">
            <v>195</v>
          </cell>
        </row>
        <row r="1868">
          <cell r="B1868" t="str">
            <v>210115</v>
          </cell>
          <cell r="C1868">
            <v>42</v>
          </cell>
          <cell r="D1868">
            <v>21</v>
          </cell>
          <cell r="E1868">
            <v>19</v>
          </cell>
          <cell r="F1868">
            <v>2</v>
          </cell>
          <cell r="G1868">
            <v>143</v>
          </cell>
          <cell r="H1868">
            <v>227</v>
          </cell>
          <cell r="I1868">
            <v>227</v>
          </cell>
        </row>
        <row r="1869">
          <cell r="B1869" t="str">
            <v>210201</v>
          </cell>
          <cell r="C1869">
            <v>72</v>
          </cell>
          <cell r="D1869">
            <v>147</v>
          </cell>
          <cell r="E1869">
            <v>3783</v>
          </cell>
          <cell r="F1869">
            <v>233</v>
          </cell>
          <cell r="G1869">
            <v>960</v>
          </cell>
          <cell r="H1869">
            <v>5195</v>
          </cell>
          <cell r="I1869">
            <v>5195</v>
          </cell>
        </row>
        <row r="1870">
          <cell r="B1870" t="str">
            <v>210202</v>
          </cell>
          <cell r="C1870">
            <v>3</v>
          </cell>
          <cell r="D1870">
            <v>1</v>
          </cell>
          <cell r="E1870">
            <v>1</v>
          </cell>
          <cell r="F1870">
            <v>0</v>
          </cell>
          <cell r="G1870">
            <v>5</v>
          </cell>
          <cell r="H1870">
            <v>10</v>
          </cell>
          <cell r="I1870">
            <v>10</v>
          </cell>
        </row>
        <row r="1871">
          <cell r="B1871" t="str">
            <v>210203</v>
          </cell>
          <cell r="C1871">
            <v>299</v>
          </cell>
          <cell r="D1871">
            <v>155</v>
          </cell>
          <cell r="E1871">
            <v>142</v>
          </cell>
          <cell r="F1871">
            <v>1</v>
          </cell>
          <cell r="G1871">
            <v>502</v>
          </cell>
          <cell r="H1871">
            <v>1099</v>
          </cell>
          <cell r="I1871">
            <v>1099</v>
          </cell>
        </row>
        <row r="1872">
          <cell r="B1872" t="str">
            <v>210204</v>
          </cell>
          <cell r="C1872">
            <v>566</v>
          </cell>
          <cell r="D1872">
            <v>38</v>
          </cell>
          <cell r="E1872">
            <v>110</v>
          </cell>
          <cell r="F1872">
            <v>8</v>
          </cell>
          <cell r="G1872">
            <v>205</v>
          </cell>
          <cell r="H1872">
            <v>927</v>
          </cell>
          <cell r="I1872">
            <v>927</v>
          </cell>
        </row>
        <row r="1873">
          <cell r="B1873" t="str">
            <v>210205</v>
          </cell>
          <cell r="C1873">
            <v>3</v>
          </cell>
          <cell r="D1873">
            <v>1</v>
          </cell>
          <cell r="E1873">
            <v>0</v>
          </cell>
          <cell r="F1873">
            <v>0</v>
          </cell>
          <cell r="G1873">
            <v>0</v>
          </cell>
          <cell r="H1873">
            <v>4</v>
          </cell>
          <cell r="I1873">
            <v>4</v>
          </cell>
        </row>
        <row r="1874">
          <cell r="B1874" t="str">
            <v>210206</v>
          </cell>
          <cell r="C1874">
            <v>470</v>
          </cell>
          <cell r="D1874">
            <v>92</v>
          </cell>
          <cell r="E1874">
            <v>131</v>
          </cell>
          <cell r="F1874">
            <v>29</v>
          </cell>
          <cell r="G1874">
            <v>862</v>
          </cell>
          <cell r="H1874">
            <v>1584</v>
          </cell>
          <cell r="I1874">
            <v>1584</v>
          </cell>
        </row>
        <row r="1875">
          <cell r="B1875" t="str">
            <v>210207</v>
          </cell>
          <cell r="C1875">
            <v>728</v>
          </cell>
          <cell r="D1875">
            <v>63</v>
          </cell>
          <cell r="E1875">
            <v>10</v>
          </cell>
          <cell r="F1875">
            <v>0</v>
          </cell>
          <cell r="G1875">
            <v>5</v>
          </cell>
          <cell r="H1875">
            <v>806</v>
          </cell>
          <cell r="I1875">
            <v>806</v>
          </cell>
        </row>
        <row r="1876">
          <cell r="B1876" t="str">
            <v>210208</v>
          </cell>
          <cell r="C1876">
            <v>365</v>
          </cell>
          <cell r="D1876">
            <v>87</v>
          </cell>
          <cell r="E1876">
            <v>49</v>
          </cell>
          <cell r="F1876">
            <v>9</v>
          </cell>
          <cell r="G1876">
            <v>178</v>
          </cell>
          <cell r="H1876">
            <v>688</v>
          </cell>
          <cell r="I1876">
            <v>688</v>
          </cell>
        </row>
        <row r="1877">
          <cell r="B1877" t="str">
            <v>210209</v>
          </cell>
          <cell r="C1877">
            <v>15</v>
          </cell>
          <cell r="D1877">
            <v>27</v>
          </cell>
          <cell r="E1877">
            <v>36</v>
          </cell>
          <cell r="F1877">
            <v>5</v>
          </cell>
          <cell r="G1877">
            <v>634</v>
          </cell>
          <cell r="H1877">
            <v>717</v>
          </cell>
          <cell r="I1877">
            <v>717</v>
          </cell>
        </row>
        <row r="1878">
          <cell r="B1878" t="str">
            <v>210210</v>
          </cell>
          <cell r="C1878">
            <v>102</v>
          </cell>
          <cell r="D1878">
            <v>2</v>
          </cell>
          <cell r="E1878">
            <v>1</v>
          </cell>
          <cell r="F1878">
            <v>0</v>
          </cell>
          <cell r="G1878">
            <v>4</v>
          </cell>
          <cell r="H1878">
            <v>109</v>
          </cell>
          <cell r="I1878">
            <v>109</v>
          </cell>
        </row>
        <row r="1879">
          <cell r="B1879" t="str">
            <v>210211</v>
          </cell>
          <cell r="C1879">
            <v>47</v>
          </cell>
          <cell r="D1879">
            <v>154</v>
          </cell>
          <cell r="E1879">
            <v>230</v>
          </cell>
          <cell r="F1879">
            <v>15</v>
          </cell>
          <cell r="G1879">
            <v>971</v>
          </cell>
          <cell r="H1879">
            <v>1417</v>
          </cell>
          <cell r="I1879">
            <v>1417</v>
          </cell>
        </row>
        <row r="1880">
          <cell r="B1880" t="str">
            <v>210212</v>
          </cell>
          <cell r="C1880">
            <v>120</v>
          </cell>
          <cell r="D1880">
            <v>246</v>
          </cell>
          <cell r="E1880">
            <v>134</v>
          </cell>
          <cell r="F1880">
            <v>8</v>
          </cell>
          <cell r="G1880">
            <v>227</v>
          </cell>
          <cell r="H1880">
            <v>735</v>
          </cell>
          <cell r="I1880">
            <v>735</v>
          </cell>
        </row>
        <row r="1881">
          <cell r="B1881" t="str">
            <v>210213</v>
          </cell>
          <cell r="C1881">
            <v>1</v>
          </cell>
          <cell r="D1881">
            <v>3</v>
          </cell>
          <cell r="E1881">
            <v>0</v>
          </cell>
          <cell r="F1881">
            <v>0</v>
          </cell>
          <cell r="G1881">
            <v>60</v>
          </cell>
          <cell r="H1881">
            <v>64</v>
          </cell>
          <cell r="I1881">
            <v>64</v>
          </cell>
        </row>
        <row r="1882">
          <cell r="B1882" t="str">
            <v>210214</v>
          </cell>
          <cell r="C1882">
            <v>44</v>
          </cell>
          <cell r="D1882">
            <v>30</v>
          </cell>
          <cell r="E1882">
            <v>19</v>
          </cell>
          <cell r="F1882">
            <v>22</v>
          </cell>
          <cell r="G1882">
            <v>47</v>
          </cell>
          <cell r="H1882">
            <v>162</v>
          </cell>
          <cell r="I1882">
            <v>162</v>
          </cell>
        </row>
        <row r="1883">
          <cell r="B1883" t="str">
            <v>210215</v>
          </cell>
          <cell r="C1883">
            <v>2</v>
          </cell>
          <cell r="D1883">
            <v>7</v>
          </cell>
          <cell r="E1883">
            <v>14</v>
          </cell>
          <cell r="F1883">
            <v>1</v>
          </cell>
          <cell r="G1883">
            <v>209</v>
          </cell>
          <cell r="H1883">
            <v>233</v>
          </cell>
          <cell r="I1883">
            <v>233</v>
          </cell>
        </row>
        <row r="1884">
          <cell r="B1884" t="str">
            <v>210301</v>
          </cell>
          <cell r="C1884">
            <v>165</v>
          </cell>
          <cell r="D1884">
            <v>275</v>
          </cell>
          <cell r="E1884">
            <v>764</v>
          </cell>
          <cell r="F1884">
            <v>60</v>
          </cell>
          <cell r="G1884">
            <v>1001</v>
          </cell>
          <cell r="H1884">
            <v>2265</v>
          </cell>
          <cell r="I1884">
            <v>2265</v>
          </cell>
        </row>
        <row r="1885">
          <cell r="B1885" t="str">
            <v>210302</v>
          </cell>
          <cell r="C1885">
            <v>0</v>
          </cell>
          <cell r="D1885">
            <v>2</v>
          </cell>
          <cell r="E1885">
            <v>15</v>
          </cell>
          <cell r="F1885">
            <v>9</v>
          </cell>
          <cell r="G1885">
            <v>275</v>
          </cell>
          <cell r="H1885">
            <v>301</v>
          </cell>
          <cell r="I1885">
            <v>301</v>
          </cell>
        </row>
        <row r="1886">
          <cell r="B1886" t="str">
            <v>210303</v>
          </cell>
          <cell r="C1886">
            <v>7</v>
          </cell>
          <cell r="D1886">
            <v>142</v>
          </cell>
          <cell r="E1886">
            <v>81</v>
          </cell>
          <cell r="F1886">
            <v>99</v>
          </cell>
          <cell r="G1886">
            <v>841</v>
          </cell>
          <cell r="H1886">
            <v>1170</v>
          </cell>
          <cell r="I1886">
            <v>1170</v>
          </cell>
        </row>
        <row r="1887">
          <cell r="B1887" t="str">
            <v>210304</v>
          </cell>
          <cell r="C1887">
            <v>1</v>
          </cell>
          <cell r="D1887">
            <v>2</v>
          </cell>
          <cell r="E1887">
            <v>40</v>
          </cell>
          <cell r="F1887">
            <v>3</v>
          </cell>
          <cell r="G1887">
            <v>311</v>
          </cell>
          <cell r="H1887">
            <v>357</v>
          </cell>
          <cell r="I1887">
            <v>357</v>
          </cell>
        </row>
        <row r="1888">
          <cell r="B1888" t="str">
            <v>210305</v>
          </cell>
          <cell r="C1888">
            <v>26</v>
          </cell>
          <cell r="D1888">
            <v>9</v>
          </cell>
          <cell r="E1888">
            <v>41</v>
          </cell>
          <cell r="F1888">
            <v>7</v>
          </cell>
          <cell r="G1888">
            <v>485</v>
          </cell>
          <cell r="H1888">
            <v>568</v>
          </cell>
          <cell r="I1888">
            <v>568</v>
          </cell>
        </row>
        <row r="1889">
          <cell r="B1889" t="str">
            <v>210306</v>
          </cell>
          <cell r="C1889">
            <v>288</v>
          </cell>
          <cell r="D1889">
            <v>270</v>
          </cell>
          <cell r="E1889">
            <v>189</v>
          </cell>
          <cell r="F1889">
            <v>43</v>
          </cell>
          <cell r="G1889">
            <v>445</v>
          </cell>
          <cell r="H1889">
            <v>1235</v>
          </cell>
          <cell r="I1889">
            <v>1235</v>
          </cell>
        </row>
        <row r="1890">
          <cell r="B1890" t="str">
            <v>210307</v>
          </cell>
          <cell r="C1890">
            <v>43</v>
          </cell>
          <cell r="D1890">
            <v>36</v>
          </cell>
          <cell r="E1890">
            <v>19</v>
          </cell>
          <cell r="F1890">
            <v>18</v>
          </cell>
          <cell r="G1890">
            <v>523</v>
          </cell>
          <cell r="H1890">
            <v>639</v>
          </cell>
          <cell r="I1890">
            <v>639</v>
          </cell>
        </row>
        <row r="1891">
          <cell r="B1891" t="str">
            <v>210308</v>
          </cell>
          <cell r="C1891">
            <v>35</v>
          </cell>
          <cell r="D1891">
            <v>80</v>
          </cell>
          <cell r="E1891">
            <v>81</v>
          </cell>
          <cell r="F1891">
            <v>9</v>
          </cell>
          <cell r="G1891">
            <v>460</v>
          </cell>
          <cell r="H1891">
            <v>665</v>
          </cell>
          <cell r="I1891">
            <v>665</v>
          </cell>
        </row>
        <row r="1892">
          <cell r="B1892" t="str">
            <v>210309</v>
          </cell>
          <cell r="C1892">
            <v>79</v>
          </cell>
          <cell r="D1892">
            <v>86</v>
          </cell>
          <cell r="E1892">
            <v>75</v>
          </cell>
          <cell r="F1892">
            <v>42</v>
          </cell>
          <cell r="G1892">
            <v>203</v>
          </cell>
          <cell r="H1892">
            <v>485</v>
          </cell>
          <cell r="I1892">
            <v>485</v>
          </cell>
        </row>
        <row r="1893">
          <cell r="B1893" t="str">
            <v>210310</v>
          </cell>
          <cell r="C1893">
            <v>25</v>
          </cell>
          <cell r="D1893">
            <v>210</v>
          </cell>
          <cell r="E1893">
            <v>43</v>
          </cell>
          <cell r="F1893">
            <v>18</v>
          </cell>
          <cell r="G1893">
            <v>855</v>
          </cell>
          <cell r="H1893">
            <v>1151</v>
          </cell>
          <cell r="I1893">
            <v>1151</v>
          </cell>
        </row>
        <row r="1894">
          <cell r="B1894" t="str">
            <v>210401</v>
          </cell>
          <cell r="C1894">
            <v>1282</v>
          </cell>
          <cell r="D1894">
            <v>95</v>
          </cell>
          <cell r="E1894">
            <v>306</v>
          </cell>
          <cell r="F1894">
            <v>68</v>
          </cell>
          <cell r="G1894">
            <v>2502</v>
          </cell>
          <cell r="H1894">
            <v>4253</v>
          </cell>
          <cell r="I1894">
            <v>4253</v>
          </cell>
        </row>
        <row r="1895">
          <cell r="B1895" t="str">
            <v>210402</v>
          </cell>
          <cell r="C1895">
            <v>1673</v>
          </cell>
          <cell r="D1895">
            <v>50</v>
          </cell>
          <cell r="E1895">
            <v>23</v>
          </cell>
          <cell r="F1895">
            <v>5</v>
          </cell>
          <cell r="G1895">
            <v>110</v>
          </cell>
          <cell r="H1895">
            <v>1861</v>
          </cell>
          <cell r="I1895">
            <v>1861</v>
          </cell>
        </row>
        <row r="1896">
          <cell r="B1896" t="str">
            <v>210403</v>
          </cell>
          <cell r="C1896">
            <v>44</v>
          </cell>
          <cell r="D1896">
            <v>113</v>
          </cell>
          <cell r="E1896">
            <v>95</v>
          </cell>
          <cell r="F1896">
            <v>5</v>
          </cell>
          <cell r="G1896">
            <v>611</v>
          </cell>
          <cell r="H1896">
            <v>868</v>
          </cell>
          <cell r="I1896">
            <v>868</v>
          </cell>
        </row>
        <row r="1897">
          <cell r="B1897" t="str">
            <v>210404</v>
          </cell>
          <cell r="C1897">
            <v>339</v>
          </cell>
          <cell r="D1897">
            <v>52</v>
          </cell>
          <cell r="E1897">
            <v>26</v>
          </cell>
          <cell r="F1897">
            <v>5</v>
          </cell>
          <cell r="G1897">
            <v>389</v>
          </cell>
          <cell r="H1897">
            <v>811</v>
          </cell>
          <cell r="I1897">
            <v>811</v>
          </cell>
        </row>
        <row r="1898">
          <cell r="B1898" t="str">
            <v>210405</v>
          </cell>
          <cell r="C1898">
            <v>79</v>
          </cell>
          <cell r="D1898">
            <v>211</v>
          </cell>
          <cell r="E1898">
            <v>272</v>
          </cell>
          <cell r="F1898">
            <v>3</v>
          </cell>
          <cell r="G1898">
            <v>116</v>
          </cell>
          <cell r="H1898">
            <v>681</v>
          </cell>
          <cell r="I1898">
            <v>681</v>
          </cell>
        </row>
        <row r="1899">
          <cell r="B1899" t="str">
            <v>210406</v>
          </cell>
          <cell r="C1899">
            <v>345</v>
          </cell>
          <cell r="D1899">
            <v>227</v>
          </cell>
          <cell r="E1899">
            <v>331</v>
          </cell>
          <cell r="F1899">
            <v>26</v>
          </cell>
          <cell r="G1899">
            <v>1631</v>
          </cell>
          <cell r="H1899">
            <v>2560</v>
          </cell>
          <cell r="I1899">
            <v>2560</v>
          </cell>
        </row>
        <row r="1900">
          <cell r="B1900" t="str">
            <v>210407</v>
          </cell>
          <cell r="C1900">
            <v>723</v>
          </cell>
          <cell r="D1900">
            <v>253</v>
          </cell>
          <cell r="E1900">
            <v>270</v>
          </cell>
          <cell r="F1900">
            <v>22</v>
          </cell>
          <cell r="G1900">
            <v>2625</v>
          </cell>
          <cell r="H1900">
            <v>3893</v>
          </cell>
          <cell r="I1900">
            <v>3893</v>
          </cell>
        </row>
        <row r="1901">
          <cell r="B1901" t="str">
            <v>210501</v>
          </cell>
          <cell r="C1901">
            <v>845</v>
          </cell>
          <cell r="D1901">
            <v>2284</v>
          </cell>
          <cell r="E1901">
            <v>1338</v>
          </cell>
          <cell r="F1901">
            <v>74</v>
          </cell>
          <cell r="G1901">
            <v>1083</v>
          </cell>
          <cell r="H1901">
            <v>5624</v>
          </cell>
          <cell r="I1901">
            <v>5624</v>
          </cell>
        </row>
        <row r="1902">
          <cell r="B1902" t="str">
            <v>210502</v>
          </cell>
          <cell r="C1902">
            <v>0</v>
          </cell>
          <cell r="D1902">
            <v>1</v>
          </cell>
          <cell r="E1902">
            <v>17</v>
          </cell>
          <cell r="F1902">
            <v>1</v>
          </cell>
          <cell r="G1902">
            <v>281</v>
          </cell>
          <cell r="H1902">
            <v>300</v>
          </cell>
          <cell r="I1902">
            <v>300</v>
          </cell>
        </row>
        <row r="1903">
          <cell r="B1903" t="str">
            <v>210503</v>
          </cell>
          <cell r="C1903">
            <v>54</v>
          </cell>
          <cell r="D1903">
            <v>2</v>
          </cell>
          <cell r="E1903">
            <v>1</v>
          </cell>
          <cell r="F1903">
            <v>0</v>
          </cell>
          <cell r="G1903">
            <v>23</v>
          </cell>
          <cell r="H1903">
            <v>80</v>
          </cell>
          <cell r="I1903">
            <v>80</v>
          </cell>
        </row>
        <row r="1904">
          <cell r="B1904" t="str">
            <v>210504</v>
          </cell>
          <cell r="C1904">
            <v>249</v>
          </cell>
          <cell r="D1904">
            <v>141</v>
          </cell>
          <cell r="E1904">
            <v>108</v>
          </cell>
          <cell r="F1904">
            <v>4</v>
          </cell>
          <cell r="G1904">
            <v>253</v>
          </cell>
          <cell r="H1904">
            <v>755</v>
          </cell>
          <cell r="I1904">
            <v>755</v>
          </cell>
        </row>
        <row r="1905">
          <cell r="B1905" t="str">
            <v>210505</v>
          </cell>
          <cell r="C1905">
            <v>6</v>
          </cell>
          <cell r="D1905">
            <v>23</v>
          </cell>
          <cell r="E1905">
            <v>57</v>
          </cell>
          <cell r="F1905">
            <v>1</v>
          </cell>
          <cell r="G1905">
            <v>457</v>
          </cell>
          <cell r="H1905">
            <v>544</v>
          </cell>
          <cell r="I1905">
            <v>544</v>
          </cell>
        </row>
        <row r="1906">
          <cell r="B1906" t="str">
            <v>210601</v>
          </cell>
          <cell r="C1906">
            <v>2649</v>
          </cell>
          <cell r="D1906">
            <v>486</v>
          </cell>
          <cell r="E1906">
            <v>203</v>
          </cell>
          <cell r="F1906">
            <v>69</v>
          </cell>
          <cell r="G1906">
            <v>1187</v>
          </cell>
          <cell r="H1906">
            <v>4594</v>
          </cell>
          <cell r="I1906">
            <v>4594</v>
          </cell>
        </row>
        <row r="1907">
          <cell r="B1907" t="str">
            <v>210602</v>
          </cell>
          <cell r="C1907">
            <v>202</v>
          </cell>
          <cell r="D1907">
            <v>113</v>
          </cell>
          <cell r="E1907">
            <v>35</v>
          </cell>
          <cell r="F1907">
            <v>0</v>
          </cell>
          <cell r="G1907">
            <v>79</v>
          </cell>
          <cell r="H1907">
            <v>429</v>
          </cell>
          <cell r="I1907">
            <v>429</v>
          </cell>
        </row>
        <row r="1908">
          <cell r="B1908" t="str">
            <v>210603</v>
          </cell>
          <cell r="C1908">
            <v>148</v>
          </cell>
          <cell r="D1908">
            <v>116</v>
          </cell>
          <cell r="E1908">
            <v>133</v>
          </cell>
          <cell r="F1908">
            <v>4</v>
          </cell>
          <cell r="G1908">
            <v>156</v>
          </cell>
          <cell r="H1908">
            <v>557</v>
          </cell>
          <cell r="I1908">
            <v>557</v>
          </cell>
        </row>
        <row r="1909">
          <cell r="B1909" t="str">
            <v>210604</v>
          </cell>
          <cell r="C1909">
            <v>19</v>
          </cell>
          <cell r="D1909">
            <v>12</v>
          </cell>
          <cell r="E1909">
            <v>40</v>
          </cell>
          <cell r="F1909">
            <v>51</v>
          </cell>
          <cell r="G1909">
            <v>671</v>
          </cell>
          <cell r="H1909">
            <v>793</v>
          </cell>
          <cell r="I1909">
            <v>793</v>
          </cell>
        </row>
        <row r="1910">
          <cell r="B1910" t="str">
            <v>210605</v>
          </cell>
          <cell r="C1910">
            <v>134</v>
          </cell>
          <cell r="D1910">
            <v>69</v>
          </cell>
          <cell r="E1910">
            <v>135</v>
          </cell>
          <cell r="F1910">
            <v>69</v>
          </cell>
          <cell r="G1910">
            <v>179</v>
          </cell>
          <cell r="H1910">
            <v>586</v>
          </cell>
          <cell r="I1910">
            <v>586</v>
          </cell>
        </row>
        <row r="1911">
          <cell r="B1911" t="str">
            <v>210606</v>
          </cell>
          <cell r="C1911">
            <v>105</v>
          </cell>
          <cell r="D1911">
            <v>21</v>
          </cell>
          <cell r="E1911">
            <v>36</v>
          </cell>
          <cell r="F1911">
            <v>57</v>
          </cell>
          <cell r="G1911">
            <v>821</v>
          </cell>
          <cell r="H1911">
            <v>1040</v>
          </cell>
          <cell r="I1911">
            <v>1040</v>
          </cell>
        </row>
        <row r="1912">
          <cell r="B1912" t="str">
            <v>210607</v>
          </cell>
          <cell r="C1912">
            <v>212</v>
          </cell>
          <cell r="D1912">
            <v>6</v>
          </cell>
          <cell r="E1912">
            <v>1</v>
          </cell>
          <cell r="F1912">
            <v>0</v>
          </cell>
          <cell r="G1912">
            <v>2</v>
          </cell>
          <cell r="H1912">
            <v>221</v>
          </cell>
          <cell r="I1912">
            <v>221</v>
          </cell>
        </row>
        <row r="1913">
          <cell r="B1913" t="str">
            <v>210608</v>
          </cell>
          <cell r="C1913">
            <v>115</v>
          </cell>
          <cell r="D1913">
            <v>76</v>
          </cell>
          <cell r="E1913">
            <v>87</v>
          </cell>
          <cell r="F1913">
            <v>8</v>
          </cell>
          <cell r="G1913">
            <v>1378</v>
          </cell>
          <cell r="H1913">
            <v>1664</v>
          </cell>
          <cell r="I1913">
            <v>1664</v>
          </cell>
        </row>
        <row r="1914">
          <cell r="B1914" t="str">
            <v>210701</v>
          </cell>
          <cell r="C1914">
            <v>190</v>
          </cell>
          <cell r="D1914">
            <v>821</v>
          </cell>
          <cell r="E1914">
            <v>504</v>
          </cell>
          <cell r="F1914">
            <v>22</v>
          </cell>
          <cell r="G1914">
            <v>407</v>
          </cell>
          <cell r="H1914">
            <v>1944</v>
          </cell>
          <cell r="I1914">
            <v>1944</v>
          </cell>
        </row>
        <row r="1915">
          <cell r="B1915" t="str">
            <v>210702</v>
          </cell>
          <cell r="C1915">
            <v>60</v>
          </cell>
          <cell r="D1915">
            <v>266</v>
          </cell>
          <cell r="E1915">
            <v>40</v>
          </cell>
          <cell r="F1915">
            <v>2</v>
          </cell>
          <cell r="G1915">
            <v>98</v>
          </cell>
          <cell r="H1915">
            <v>466</v>
          </cell>
          <cell r="I1915">
            <v>466</v>
          </cell>
        </row>
        <row r="1916">
          <cell r="B1916" t="str">
            <v>210703</v>
          </cell>
          <cell r="C1916">
            <v>13</v>
          </cell>
          <cell r="D1916">
            <v>6</v>
          </cell>
          <cell r="E1916">
            <v>24</v>
          </cell>
          <cell r="F1916">
            <v>5</v>
          </cell>
          <cell r="G1916">
            <v>156</v>
          </cell>
          <cell r="H1916">
            <v>204</v>
          </cell>
          <cell r="I1916">
            <v>204</v>
          </cell>
        </row>
        <row r="1917">
          <cell r="B1917" t="str">
            <v>210704</v>
          </cell>
          <cell r="C1917">
            <v>117</v>
          </cell>
          <cell r="D1917">
            <v>5</v>
          </cell>
          <cell r="E1917">
            <v>1</v>
          </cell>
          <cell r="F1917">
            <v>0</v>
          </cell>
          <cell r="G1917">
            <v>50</v>
          </cell>
          <cell r="H1917">
            <v>173</v>
          </cell>
          <cell r="I1917">
            <v>173</v>
          </cell>
        </row>
        <row r="1918">
          <cell r="B1918" t="str">
            <v>210705</v>
          </cell>
          <cell r="C1918">
            <v>8</v>
          </cell>
          <cell r="D1918">
            <v>3</v>
          </cell>
          <cell r="E1918">
            <v>6</v>
          </cell>
          <cell r="F1918">
            <v>4</v>
          </cell>
          <cell r="G1918">
            <v>186</v>
          </cell>
          <cell r="H1918">
            <v>207</v>
          </cell>
          <cell r="I1918">
            <v>207</v>
          </cell>
        </row>
        <row r="1919">
          <cell r="B1919" t="str">
            <v>210706</v>
          </cell>
          <cell r="C1919">
            <v>22</v>
          </cell>
          <cell r="D1919">
            <v>12</v>
          </cell>
          <cell r="E1919">
            <v>28</v>
          </cell>
          <cell r="F1919">
            <v>13</v>
          </cell>
          <cell r="G1919">
            <v>103</v>
          </cell>
          <cell r="H1919">
            <v>178</v>
          </cell>
          <cell r="I1919">
            <v>178</v>
          </cell>
        </row>
        <row r="1920">
          <cell r="B1920" t="str">
            <v>210707</v>
          </cell>
          <cell r="C1920">
            <v>20</v>
          </cell>
          <cell r="D1920">
            <v>29</v>
          </cell>
          <cell r="E1920">
            <v>54</v>
          </cell>
          <cell r="F1920">
            <v>18</v>
          </cell>
          <cell r="G1920">
            <v>237</v>
          </cell>
          <cell r="H1920">
            <v>358</v>
          </cell>
          <cell r="I1920">
            <v>358</v>
          </cell>
        </row>
        <row r="1921">
          <cell r="B1921" t="str">
            <v>210708</v>
          </cell>
          <cell r="C1921">
            <v>349</v>
          </cell>
          <cell r="D1921">
            <v>144</v>
          </cell>
          <cell r="E1921">
            <v>92</v>
          </cell>
          <cell r="F1921">
            <v>9</v>
          </cell>
          <cell r="G1921">
            <v>207</v>
          </cell>
          <cell r="H1921">
            <v>801</v>
          </cell>
          <cell r="I1921">
            <v>801</v>
          </cell>
        </row>
        <row r="1922">
          <cell r="B1922" t="str">
            <v>210709</v>
          </cell>
          <cell r="C1922">
            <v>101</v>
          </cell>
          <cell r="D1922">
            <v>102</v>
          </cell>
          <cell r="E1922">
            <v>164</v>
          </cell>
          <cell r="F1922">
            <v>79</v>
          </cell>
          <cell r="G1922">
            <v>752</v>
          </cell>
          <cell r="H1922">
            <v>1198</v>
          </cell>
          <cell r="I1922">
            <v>1198</v>
          </cell>
        </row>
        <row r="1923">
          <cell r="B1923" t="str">
            <v>210710</v>
          </cell>
          <cell r="C1923">
            <v>2</v>
          </cell>
          <cell r="D1923">
            <v>0</v>
          </cell>
          <cell r="E1923">
            <v>2</v>
          </cell>
          <cell r="F1923">
            <v>2</v>
          </cell>
          <cell r="G1923">
            <v>159</v>
          </cell>
          <cell r="H1923">
            <v>165</v>
          </cell>
          <cell r="I1923">
            <v>165</v>
          </cell>
        </row>
        <row r="1924">
          <cell r="B1924" t="str">
            <v>210801</v>
          </cell>
          <cell r="C1924">
            <v>842</v>
          </cell>
          <cell r="D1924">
            <v>2825</v>
          </cell>
          <cell r="E1924">
            <v>1050</v>
          </cell>
          <cell r="F1924">
            <v>21</v>
          </cell>
          <cell r="G1924">
            <v>372</v>
          </cell>
          <cell r="H1924">
            <v>5110</v>
          </cell>
          <cell r="I1924">
            <v>5110</v>
          </cell>
        </row>
        <row r="1925">
          <cell r="B1925" t="str">
            <v>210802</v>
          </cell>
          <cell r="C1925">
            <v>306</v>
          </cell>
          <cell r="D1925">
            <v>97</v>
          </cell>
          <cell r="E1925">
            <v>28</v>
          </cell>
          <cell r="F1925">
            <v>10</v>
          </cell>
          <cell r="G1925">
            <v>293</v>
          </cell>
          <cell r="H1925">
            <v>734</v>
          </cell>
          <cell r="I1925">
            <v>734</v>
          </cell>
        </row>
        <row r="1926">
          <cell r="B1926" t="str">
            <v>210803</v>
          </cell>
          <cell r="C1926">
            <v>57</v>
          </cell>
          <cell r="D1926">
            <v>35</v>
          </cell>
          <cell r="E1926">
            <v>67</v>
          </cell>
          <cell r="F1926">
            <v>0</v>
          </cell>
          <cell r="G1926">
            <v>295</v>
          </cell>
          <cell r="H1926">
            <v>454</v>
          </cell>
          <cell r="I1926">
            <v>454</v>
          </cell>
        </row>
        <row r="1927">
          <cell r="B1927" t="str">
            <v>210804</v>
          </cell>
          <cell r="C1927">
            <v>324</v>
          </cell>
          <cell r="D1927">
            <v>90</v>
          </cell>
          <cell r="E1927">
            <v>27</v>
          </cell>
          <cell r="F1927">
            <v>2</v>
          </cell>
          <cell r="G1927">
            <v>83</v>
          </cell>
          <cell r="H1927">
            <v>526</v>
          </cell>
          <cell r="I1927">
            <v>526</v>
          </cell>
        </row>
        <row r="1928">
          <cell r="B1928" t="str">
            <v>210805</v>
          </cell>
          <cell r="C1928">
            <v>41</v>
          </cell>
          <cell r="D1928">
            <v>40</v>
          </cell>
          <cell r="E1928">
            <v>49</v>
          </cell>
          <cell r="F1928">
            <v>22</v>
          </cell>
          <cell r="G1928">
            <v>899</v>
          </cell>
          <cell r="H1928">
            <v>1051</v>
          </cell>
          <cell r="I1928">
            <v>1051</v>
          </cell>
        </row>
        <row r="1929">
          <cell r="B1929" t="str">
            <v>210806</v>
          </cell>
          <cell r="C1929">
            <v>12</v>
          </cell>
          <cell r="D1929">
            <v>22</v>
          </cell>
          <cell r="E1929">
            <v>46</v>
          </cell>
          <cell r="F1929">
            <v>25</v>
          </cell>
          <cell r="G1929">
            <v>1448</v>
          </cell>
          <cell r="H1929">
            <v>1553</v>
          </cell>
          <cell r="I1929">
            <v>1553</v>
          </cell>
        </row>
        <row r="1930">
          <cell r="B1930" t="str">
            <v>210807</v>
          </cell>
          <cell r="C1930">
            <v>144</v>
          </cell>
          <cell r="D1930">
            <v>57</v>
          </cell>
          <cell r="E1930">
            <v>154</v>
          </cell>
          <cell r="F1930">
            <v>28</v>
          </cell>
          <cell r="G1930">
            <v>666</v>
          </cell>
          <cell r="H1930">
            <v>1049</v>
          </cell>
          <cell r="I1930">
            <v>1049</v>
          </cell>
        </row>
        <row r="1931">
          <cell r="B1931" t="str">
            <v>210808</v>
          </cell>
          <cell r="C1931">
            <v>269</v>
          </cell>
          <cell r="D1931">
            <v>237</v>
          </cell>
          <cell r="E1931">
            <v>257</v>
          </cell>
          <cell r="F1931">
            <v>21</v>
          </cell>
          <cell r="G1931">
            <v>474</v>
          </cell>
          <cell r="H1931">
            <v>1258</v>
          </cell>
          <cell r="I1931">
            <v>1258</v>
          </cell>
        </row>
        <row r="1932">
          <cell r="B1932" t="str">
            <v>210809</v>
          </cell>
          <cell r="C1932">
            <v>44</v>
          </cell>
          <cell r="D1932">
            <v>31</v>
          </cell>
          <cell r="E1932">
            <v>32</v>
          </cell>
          <cell r="F1932">
            <v>0</v>
          </cell>
          <cell r="G1932">
            <v>357</v>
          </cell>
          <cell r="H1932">
            <v>464</v>
          </cell>
          <cell r="I1932">
            <v>464</v>
          </cell>
        </row>
        <row r="1933">
          <cell r="B1933" t="str">
            <v>210901</v>
          </cell>
          <cell r="C1933">
            <v>408</v>
          </cell>
          <cell r="D1933">
            <v>159</v>
          </cell>
          <cell r="E1933">
            <v>802</v>
          </cell>
          <cell r="F1933">
            <v>164</v>
          </cell>
          <cell r="G1933">
            <v>2304</v>
          </cell>
          <cell r="H1933">
            <v>3837</v>
          </cell>
          <cell r="I1933">
            <v>3837</v>
          </cell>
        </row>
        <row r="1934">
          <cell r="B1934" t="str">
            <v>210902</v>
          </cell>
          <cell r="C1934">
            <v>343</v>
          </cell>
          <cell r="D1934">
            <v>231</v>
          </cell>
          <cell r="E1934">
            <v>254</v>
          </cell>
          <cell r="F1934">
            <v>30</v>
          </cell>
          <cell r="G1934">
            <v>124</v>
          </cell>
          <cell r="H1934">
            <v>982</v>
          </cell>
          <cell r="I1934">
            <v>982</v>
          </cell>
        </row>
        <row r="1935">
          <cell r="B1935" t="str">
            <v>210903</v>
          </cell>
          <cell r="C1935">
            <v>15</v>
          </cell>
          <cell r="D1935">
            <v>2</v>
          </cell>
          <cell r="E1935">
            <v>39</v>
          </cell>
          <cell r="F1935">
            <v>10</v>
          </cell>
          <cell r="G1935">
            <v>643</v>
          </cell>
          <cell r="H1935">
            <v>709</v>
          </cell>
          <cell r="I1935">
            <v>709</v>
          </cell>
        </row>
        <row r="1936">
          <cell r="B1936" t="str">
            <v>210904</v>
          </cell>
          <cell r="C1936">
            <v>320</v>
          </cell>
          <cell r="D1936">
            <v>91</v>
          </cell>
          <cell r="E1936">
            <v>198</v>
          </cell>
          <cell r="F1936">
            <v>75</v>
          </cell>
          <cell r="G1936">
            <v>161</v>
          </cell>
          <cell r="H1936">
            <v>845</v>
          </cell>
          <cell r="I1936">
            <v>845</v>
          </cell>
        </row>
        <row r="1937">
          <cell r="B1937" t="str">
            <v>211001</v>
          </cell>
          <cell r="C1937">
            <v>2018</v>
          </cell>
          <cell r="D1937">
            <v>133</v>
          </cell>
          <cell r="E1937">
            <v>74</v>
          </cell>
          <cell r="F1937">
            <v>18</v>
          </cell>
          <cell r="G1937">
            <v>91</v>
          </cell>
          <cell r="H1937">
            <v>2334</v>
          </cell>
          <cell r="I1937">
            <v>2334</v>
          </cell>
        </row>
        <row r="1938">
          <cell r="B1938" t="str">
            <v>211002</v>
          </cell>
          <cell r="C1938">
            <v>86</v>
          </cell>
          <cell r="D1938">
            <v>70</v>
          </cell>
          <cell r="E1938">
            <v>78</v>
          </cell>
          <cell r="F1938">
            <v>7</v>
          </cell>
          <cell r="G1938">
            <v>417</v>
          </cell>
          <cell r="H1938">
            <v>658</v>
          </cell>
          <cell r="I1938">
            <v>658</v>
          </cell>
        </row>
        <row r="1939">
          <cell r="B1939" t="str">
            <v>211003</v>
          </cell>
          <cell r="C1939">
            <v>2</v>
          </cell>
          <cell r="D1939">
            <v>2</v>
          </cell>
          <cell r="E1939">
            <v>2</v>
          </cell>
          <cell r="F1939">
            <v>0</v>
          </cell>
          <cell r="G1939">
            <v>19</v>
          </cell>
          <cell r="H1939">
            <v>25</v>
          </cell>
          <cell r="I1939">
            <v>25</v>
          </cell>
        </row>
        <row r="1940">
          <cell r="B1940" t="str">
            <v>211004</v>
          </cell>
          <cell r="C1940">
            <v>123</v>
          </cell>
          <cell r="D1940">
            <v>74</v>
          </cell>
          <cell r="E1940">
            <v>188</v>
          </cell>
          <cell r="F1940">
            <v>49</v>
          </cell>
          <cell r="G1940">
            <v>349</v>
          </cell>
          <cell r="H1940">
            <v>783</v>
          </cell>
          <cell r="I1940">
            <v>783</v>
          </cell>
        </row>
        <row r="1941">
          <cell r="B1941" t="str">
            <v>211005</v>
          </cell>
          <cell r="C1941">
            <v>2</v>
          </cell>
          <cell r="D1941">
            <v>17</v>
          </cell>
          <cell r="E1941">
            <v>26</v>
          </cell>
          <cell r="F1941">
            <v>3</v>
          </cell>
          <cell r="G1941">
            <v>127</v>
          </cell>
          <cell r="H1941">
            <v>175</v>
          </cell>
          <cell r="I1941">
            <v>175</v>
          </cell>
        </row>
        <row r="1942">
          <cell r="B1942" t="str">
            <v>211101</v>
          </cell>
          <cell r="C1942">
            <v>15022</v>
          </cell>
          <cell r="D1942">
            <v>12573</v>
          </cell>
          <cell r="E1942">
            <v>3233</v>
          </cell>
          <cell r="F1942">
            <v>157</v>
          </cell>
          <cell r="G1942">
            <v>1529</v>
          </cell>
          <cell r="H1942">
            <v>32514</v>
          </cell>
          <cell r="I1942">
            <v>32514</v>
          </cell>
        </row>
        <row r="1943">
          <cell r="B1943" t="str">
            <v>211102</v>
          </cell>
          <cell r="C1943">
            <v>161</v>
          </cell>
          <cell r="D1943">
            <v>6</v>
          </cell>
          <cell r="E1943">
            <v>15</v>
          </cell>
          <cell r="F1943">
            <v>0</v>
          </cell>
          <cell r="G1943">
            <v>63</v>
          </cell>
          <cell r="H1943">
            <v>245</v>
          </cell>
          <cell r="I1943">
            <v>245</v>
          </cell>
        </row>
        <row r="1944">
          <cell r="B1944" t="str">
            <v>211103</v>
          </cell>
          <cell r="C1944">
            <v>569</v>
          </cell>
          <cell r="D1944">
            <v>20</v>
          </cell>
          <cell r="E1944">
            <v>30</v>
          </cell>
          <cell r="F1944">
            <v>15</v>
          </cell>
          <cell r="G1944">
            <v>436</v>
          </cell>
          <cell r="H1944">
            <v>1070</v>
          </cell>
          <cell r="I1944">
            <v>1070</v>
          </cell>
        </row>
        <row r="1945">
          <cell r="B1945" t="str">
            <v>211104</v>
          </cell>
          <cell r="C1945">
            <v>73</v>
          </cell>
          <cell r="D1945">
            <v>4</v>
          </cell>
          <cell r="E1945">
            <v>4</v>
          </cell>
          <cell r="F1945">
            <v>0</v>
          </cell>
          <cell r="G1945">
            <v>7</v>
          </cell>
          <cell r="H1945">
            <v>88</v>
          </cell>
          <cell r="I1945">
            <v>88</v>
          </cell>
        </row>
        <row r="1946">
          <cell r="B1946" t="str">
            <v>211105</v>
          </cell>
          <cell r="C1946">
            <v>4523</v>
          </cell>
          <cell r="D1946">
            <v>1932</v>
          </cell>
          <cell r="E1946">
            <v>458</v>
          </cell>
          <cell r="F1946">
            <v>12</v>
          </cell>
          <cell r="G1946">
            <v>227</v>
          </cell>
          <cell r="H1946">
            <v>7152</v>
          </cell>
          <cell r="I1946">
            <v>7152</v>
          </cell>
        </row>
        <row r="1947">
          <cell r="B1947" t="str">
            <v>211201</v>
          </cell>
          <cell r="C1947">
            <v>22</v>
          </cell>
          <cell r="D1947">
            <v>6</v>
          </cell>
          <cell r="E1947">
            <v>57</v>
          </cell>
          <cell r="F1947">
            <v>139</v>
          </cell>
          <cell r="G1947">
            <v>1486</v>
          </cell>
          <cell r="H1947">
            <v>1710</v>
          </cell>
          <cell r="I1947">
            <v>1710</v>
          </cell>
        </row>
        <row r="1948">
          <cell r="B1948" t="str">
            <v>211202</v>
          </cell>
          <cell r="C1948">
            <v>32</v>
          </cell>
          <cell r="D1948">
            <v>23</v>
          </cell>
          <cell r="E1948">
            <v>44</v>
          </cell>
          <cell r="F1948">
            <v>18</v>
          </cell>
          <cell r="G1948">
            <v>936</v>
          </cell>
          <cell r="H1948">
            <v>1053</v>
          </cell>
          <cell r="I1948">
            <v>1053</v>
          </cell>
        </row>
        <row r="1949">
          <cell r="B1949" t="str">
            <v>211203</v>
          </cell>
          <cell r="C1949">
            <v>6</v>
          </cell>
          <cell r="D1949">
            <v>5</v>
          </cell>
          <cell r="E1949">
            <v>12</v>
          </cell>
          <cell r="F1949">
            <v>7</v>
          </cell>
          <cell r="G1949">
            <v>188</v>
          </cell>
          <cell r="H1949">
            <v>218</v>
          </cell>
          <cell r="I1949">
            <v>218</v>
          </cell>
        </row>
        <row r="1950">
          <cell r="B1950" t="str">
            <v>211204</v>
          </cell>
          <cell r="C1950">
            <v>50</v>
          </cell>
          <cell r="D1950">
            <v>54</v>
          </cell>
          <cell r="E1950">
            <v>48</v>
          </cell>
          <cell r="F1950">
            <v>45</v>
          </cell>
          <cell r="G1950">
            <v>511</v>
          </cell>
          <cell r="H1950">
            <v>708</v>
          </cell>
          <cell r="I1950">
            <v>708</v>
          </cell>
        </row>
        <row r="1951">
          <cell r="B1951" t="str">
            <v>211205</v>
          </cell>
          <cell r="C1951">
            <v>20</v>
          </cell>
          <cell r="D1951">
            <v>57</v>
          </cell>
          <cell r="E1951">
            <v>42</v>
          </cell>
          <cell r="F1951">
            <v>1</v>
          </cell>
          <cell r="G1951">
            <v>107</v>
          </cell>
          <cell r="H1951">
            <v>227</v>
          </cell>
          <cell r="I1951">
            <v>227</v>
          </cell>
        </row>
        <row r="1952">
          <cell r="B1952" t="str">
            <v>211206</v>
          </cell>
          <cell r="C1952">
            <v>46</v>
          </cell>
          <cell r="D1952">
            <v>27</v>
          </cell>
          <cell r="E1952">
            <v>5</v>
          </cell>
          <cell r="F1952">
            <v>4</v>
          </cell>
          <cell r="G1952">
            <v>156</v>
          </cell>
          <cell r="H1952">
            <v>238</v>
          </cell>
          <cell r="I1952">
            <v>238</v>
          </cell>
        </row>
        <row r="1953">
          <cell r="B1953" t="str">
            <v>211207</v>
          </cell>
          <cell r="C1953">
            <v>29</v>
          </cell>
          <cell r="D1953">
            <v>251</v>
          </cell>
          <cell r="E1953">
            <v>112</v>
          </cell>
          <cell r="F1953">
            <v>2</v>
          </cell>
          <cell r="G1953">
            <v>298</v>
          </cell>
          <cell r="H1953">
            <v>692</v>
          </cell>
          <cell r="I1953">
            <v>692</v>
          </cell>
        </row>
        <row r="1954">
          <cell r="B1954" t="str">
            <v>211208</v>
          </cell>
          <cell r="C1954">
            <v>63</v>
          </cell>
          <cell r="D1954">
            <v>35</v>
          </cell>
          <cell r="E1954">
            <v>5</v>
          </cell>
          <cell r="F1954">
            <v>0</v>
          </cell>
          <cell r="G1954">
            <v>31</v>
          </cell>
          <cell r="H1954">
            <v>134</v>
          </cell>
          <cell r="I1954">
            <v>134</v>
          </cell>
        </row>
        <row r="1955">
          <cell r="B1955" t="str">
            <v>211209</v>
          </cell>
          <cell r="C1955">
            <v>11</v>
          </cell>
          <cell r="D1955">
            <v>41</v>
          </cell>
          <cell r="E1955">
            <v>41</v>
          </cell>
          <cell r="F1955">
            <v>0</v>
          </cell>
          <cell r="G1955">
            <v>442</v>
          </cell>
          <cell r="H1955">
            <v>535</v>
          </cell>
          <cell r="I1955">
            <v>535</v>
          </cell>
        </row>
        <row r="1956">
          <cell r="B1956" t="str">
            <v>211210</v>
          </cell>
          <cell r="C1956">
            <v>49</v>
          </cell>
          <cell r="D1956">
            <v>63</v>
          </cell>
          <cell r="E1956">
            <v>51</v>
          </cell>
          <cell r="F1956">
            <v>41</v>
          </cell>
          <cell r="G1956">
            <v>391</v>
          </cell>
          <cell r="H1956">
            <v>595</v>
          </cell>
          <cell r="I1956">
            <v>595</v>
          </cell>
        </row>
        <row r="1957">
          <cell r="B1957" t="str">
            <v>211301</v>
          </cell>
          <cell r="C1957">
            <v>1185</v>
          </cell>
          <cell r="D1957">
            <v>850</v>
          </cell>
          <cell r="E1957">
            <v>843</v>
          </cell>
          <cell r="F1957">
            <v>209</v>
          </cell>
          <cell r="G1957">
            <v>2516</v>
          </cell>
          <cell r="H1957">
            <v>5603</v>
          </cell>
          <cell r="I1957">
            <v>5603</v>
          </cell>
        </row>
        <row r="1958">
          <cell r="B1958" t="str">
            <v>211302</v>
          </cell>
          <cell r="C1958">
            <v>79</v>
          </cell>
          <cell r="D1958">
            <v>64</v>
          </cell>
          <cell r="E1958">
            <v>42</v>
          </cell>
          <cell r="F1958">
            <v>8</v>
          </cell>
          <cell r="G1958">
            <v>78</v>
          </cell>
          <cell r="H1958">
            <v>271</v>
          </cell>
          <cell r="I1958">
            <v>271</v>
          </cell>
        </row>
        <row r="1959">
          <cell r="B1959" t="str">
            <v>211303</v>
          </cell>
          <cell r="C1959">
            <v>128</v>
          </cell>
          <cell r="D1959">
            <v>58</v>
          </cell>
          <cell r="E1959">
            <v>418</v>
          </cell>
          <cell r="F1959">
            <v>48</v>
          </cell>
          <cell r="G1959">
            <v>591</v>
          </cell>
          <cell r="H1959">
            <v>1243</v>
          </cell>
          <cell r="I1959">
            <v>1243</v>
          </cell>
        </row>
        <row r="1960">
          <cell r="B1960" t="str">
            <v>211304</v>
          </cell>
          <cell r="C1960">
            <v>43</v>
          </cell>
          <cell r="D1960">
            <v>44</v>
          </cell>
          <cell r="E1960">
            <v>54</v>
          </cell>
          <cell r="F1960">
            <v>22</v>
          </cell>
          <cell r="G1960">
            <v>212</v>
          </cell>
          <cell r="H1960">
            <v>375</v>
          </cell>
          <cell r="I1960">
            <v>375</v>
          </cell>
        </row>
        <row r="1961">
          <cell r="B1961" t="str">
            <v>211305</v>
          </cell>
          <cell r="C1961">
            <v>423</v>
          </cell>
          <cell r="D1961">
            <v>382</v>
          </cell>
          <cell r="E1961">
            <v>253</v>
          </cell>
          <cell r="F1961">
            <v>0</v>
          </cell>
          <cell r="G1961">
            <v>0</v>
          </cell>
          <cell r="H1961">
            <v>1058</v>
          </cell>
          <cell r="I1961">
            <v>1058</v>
          </cell>
        </row>
        <row r="1962">
          <cell r="B1962" t="str">
            <v>211306</v>
          </cell>
          <cell r="C1962">
            <v>38</v>
          </cell>
          <cell r="D1962">
            <v>169</v>
          </cell>
          <cell r="E1962">
            <v>12</v>
          </cell>
          <cell r="F1962">
            <v>0</v>
          </cell>
          <cell r="G1962">
            <v>12</v>
          </cell>
          <cell r="H1962">
            <v>231</v>
          </cell>
          <cell r="I1962">
            <v>231</v>
          </cell>
        </row>
        <row r="1963">
          <cell r="B1963" t="str">
            <v>211307</v>
          </cell>
          <cell r="C1963">
            <v>1</v>
          </cell>
          <cell r="D1963">
            <v>0</v>
          </cell>
          <cell r="E1963">
            <v>0</v>
          </cell>
          <cell r="F1963">
            <v>0</v>
          </cell>
          <cell r="G1963">
            <v>2</v>
          </cell>
          <cell r="H1963">
            <v>3</v>
          </cell>
          <cell r="I1963">
            <v>3</v>
          </cell>
        </row>
        <row r="1964">
          <cell r="B1964" t="str">
            <v>220101</v>
          </cell>
          <cell r="C1964">
            <v>79</v>
          </cell>
          <cell r="D1964">
            <v>102</v>
          </cell>
          <cell r="E1964">
            <v>318</v>
          </cell>
          <cell r="F1964">
            <v>480</v>
          </cell>
          <cell r="G1964">
            <v>14159</v>
          </cell>
          <cell r="H1964">
            <v>15138</v>
          </cell>
          <cell r="I1964">
            <v>15138</v>
          </cell>
        </row>
        <row r="1965">
          <cell r="B1965" t="str">
            <v>220102</v>
          </cell>
          <cell r="C1965">
            <v>103</v>
          </cell>
          <cell r="D1965">
            <v>312</v>
          </cell>
          <cell r="E1965">
            <v>230</v>
          </cell>
          <cell r="F1965">
            <v>175</v>
          </cell>
          <cell r="G1965">
            <v>164</v>
          </cell>
          <cell r="H1965">
            <v>984</v>
          </cell>
          <cell r="I1965">
            <v>984</v>
          </cell>
        </row>
        <row r="1966">
          <cell r="B1966" t="str">
            <v>220103</v>
          </cell>
          <cell r="C1966">
            <v>1</v>
          </cell>
          <cell r="D1966">
            <v>1</v>
          </cell>
          <cell r="E1966">
            <v>1</v>
          </cell>
          <cell r="F1966">
            <v>2</v>
          </cell>
          <cell r="G1966">
            <v>475</v>
          </cell>
          <cell r="H1966">
            <v>480</v>
          </cell>
          <cell r="I1966">
            <v>480</v>
          </cell>
        </row>
        <row r="1967">
          <cell r="B1967" t="str">
            <v>220104</v>
          </cell>
          <cell r="C1967">
            <v>78</v>
          </cell>
          <cell r="D1967">
            <v>209</v>
          </cell>
          <cell r="E1967">
            <v>81</v>
          </cell>
          <cell r="F1967">
            <v>72</v>
          </cell>
          <cell r="G1967">
            <v>2682</v>
          </cell>
          <cell r="H1967">
            <v>3122</v>
          </cell>
          <cell r="I1967">
            <v>3122</v>
          </cell>
        </row>
        <row r="1968">
          <cell r="B1968" t="str">
            <v>220105</v>
          </cell>
          <cell r="C1968">
            <v>8</v>
          </cell>
          <cell r="D1968">
            <v>8</v>
          </cell>
          <cell r="E1968">
            <v>30</v>
          </cell>
          <cell r="F1968">
            <v>38</v>
          </cell>
          <cell r="G1968">
            <v>4510</v>
          </cell>
          <cell r="H1968">
            <v>4594</v>
          </cell>
          <cell r="I1968">
            <v>4594</v>
          </cell>
        </row>
        <row r="1969">
          <cell r="B1969" t="str">
            <v>220106</v>
          </cell>
          <cell r="C1969">
            <v>21</v>
          </cell>
          <cell r="D1969">
            <v>37</v>
          </cell>
          <cell r="E1969">
            <v>25</v>
          </cell>
          <cell r="F1969">
            <v>26</v>
          </cell>
          <cell r="G1969">
            <v>333</v>
          </cell>
          <cell r="H1969">
            <v>442</v>
          </cell>
          <cell r="I1969">
            <v>442</v>
          </cell>
        </row>
        <row r="1970">
          <cell r="B1970" t="str">
            <v>220201</v>
          </cell>
          <cell r="C1970">
            <v>481</v>
          </cell>
          <cell r="D1970">
            <v>128</v>
          </cell>
          <cell r="E1970">
            <v>31</v>
          </cell>
          <cell r="F1970">
            <v>2</v>
          </cell>
          <cell r="G1970">
            <v>489</v>
          </cell>
          <cell r="H1970">
            <v>1131</v>
          </cell>
          <cell r="I1970">
            <v>1131</v>
          </cell>
        </row>
        <row r="1971">
          <cell r="B1971" t="str">
            <v>220202</v>
          </cell>
          <cell r="C1971">
            <v>435</v>
          </cell>
          <cell r="D1971">
            <v>31</v>
          </cell>
          <cell r="E1971">
            <v>0</v>
          </cell>
          <cell r="F1971">
            <v>0</v>
          </cell>
          <cell r="G1971">
            <v>8</v>
          </cell>
          <cell r="H1971">
            <v>474</v>
          </cell>
          <cell r="I1971">
            <v>474</v>
          </cell>
        </row>
        <row r="1972">
          <cell r="B1972" t="str">
            <v>220203</v>
          </cell>
          <cell r="C1972">
            <v>128</v>
          </cell>
          <cell r="D1972">
            <v>154</v>
          </cell>
          <cell r="E1972">
            <v>164</v>
          </cell>
          <cell r="F1972">
            <v>2</v>
          </cell>
          <cell r="G1972">
            <v>176</v>
          </cell>
          <cell r="H1972">
            <v>624</v>
          </cell>
          <cell r="I1972">
            <v>624</v>
          </cell>
        </row>
        <row r="1973">
          <cell r="B1973" t="str">
            <v>220204</v>
          </cell>
          <cell r="C1973">
            <v>60</v>
          </cell>
          <cell r="D1973">
            <v>0</v>
          </cell>
          <cell r="E1973">
            <v>0</v>
          </cell>
          <cell r="F1973">
            <v>0</v>
          </cell>
          <cell r="G1973">
            <v>257</v>
          </cell>
          <cell r="H1973">
            <v>317</v>
          </cell>
          <cell r="I1973">
            <v>317</v>
          </cell>
        </row>
        <row r="1974">
          <cell r="B1974" t="str">
            <v>220205</v>
          </cell>
          <cell r="C1974">
            <v>78</v>
          </cell>
          <cell r="D1974">
            <v>88</v>
          </cell>
          <cell r="E1974">
            <v>77</v>
          </cell>
          <cell r="F1974">
            <v>2</v>
          </cell>
          <cell r="G1974">
            <v>447</v>
          </cell>
          <cell r="H1974">
            <v>692</v>
          </cell>
          <cell r="I1974">
            <v>692</v>
          </cell>
        </row>
        <row r="1975">
          <cell r="B1975" t="str">
            <v>220206</v>
          </cell>
          <cell r="C1975">
            <v>81</v>
          </cell>
          <cell r="D1975">
            <v>1106</v>
          </cell>
          <cell r="E1975">
            <v>114</v>
          </cell>
          <cell r="F1975">
            <v>0</v>
          </cell>
          <cell r="G1975">
            <v>57</v>
          </cell>
          <cell r="H1975">
            <v>1358</v>
          </cell>
          <cell r="I1975">
            <v>1358</v>
          </cell>
        </row>
        <row r="1976">
          <cell r="B1976" t="str">
            <v>220301</v>
          </cell>
          <cell r="C1976">
            <v>575</v>
          </cell>
          <cell r="D1976">
            <v>552</v>
          </cell>
          <cell r="E1976">
            <v>208</v>
          </cell>
          <cell r="F1976">
            <v>20</v>
          </cell>
          <cell r="G1976">
            <v>363</v>
          </cell>
          <cell r="H1976">
            <v>1718</v>
          </cell>
          <cell r="I1976">
            <v>1718</v>
          </cell>
        </row>
        <row r="1977">
          <cell r="B1977" t="str">
            <v>220302</v>
          </cell>
          <cell r="C1977">
            <v>0</v>
          </cell>
          <cell r="D1977">
            <v>3</v>
          </cell>
          <cell r="E1977">
            <v>1</v>
          </cell>
          <cell r="F1977">
            <v>1</v>
          </cell>
          <cell r="G1977">
            <v>542</v>
          </cell>
          <cell r="H1977">
            <v>547</v>
          </cell>
          <cell r="I1977">
            <v>547</v>
          </cell>
        </row>
        <row r="1978">
          <cell r="B1978" t="str">
            <v>220303</v>
          </cell>
          <cell r="C1978">
            <v>8</v>
          </cell>
          <cell r="D1978">
            <v>68</v>
          </cell>
          <cell r="E1978">
            <v>248</v>
          </cell>
          <cell r="F1978">
            <v>109</v>
          </cell>
          <cell r="G1978">
            <v>1259</v>
          </cell>
          <cell r="H1978">
            <v>1692</v>
          </cell>
          <cell r="I1978">
            <v>1692</v>
          </cell>
        </row>
        <row r="1979">
          <cell r="B1979" t="str">
            <v>220304</v>
          </cell>
          <cell r="C1979">
            <v>192</v>
          </cell>
          <cell r="D1979">
            <v>23</v>
          </cell>
          <cell r="E1979">
            <v>36</v>
          </cell>
          <cell r="F1979">
            <v>13</v>
          </cell>
          <cell r="G1979">
            <v>1030</v>
          </cell>
          <cell r="H1979">
            <v>1294</v>
          </cell>
          <cell r="I1979">
            <v>1294</v>
          </cell>
        </row>
        <row r="1980">
          <cell r="B1980" t="str">
            <v>220305</v>
          </cell>
          <cell r="C1980">
            <v>5</v>
          </cell>
          <cell r="D1980">
            <v>2</v>
          </cell>
          <cell r="E1980">
            <v>1</v>
          </cell>
          <cell r="F1980">
            <v>1</v>
          </cell>
          <cell r="G1980">
            <v>610</v>
          </cell>
          <cell r="H1980">
            <v>619</v>
          </cell>
          <cell r="I1980">
            <v>619</v>
          </cell>
        </row>
        <row r="1981">
          <cell r="B1981" t="str">
            <v>220401</v>
          </cell>
          <cell r="C1981">
            <v>1</v>
          </cell>
          <cell r="D1981">
            <v>10</v>
          </cell>
          <cell r="E1981">
            <v>125</v>
          </cell>
          <cell r="F1981">
            <v>233</v>
          </cell>
          <cell r="G1981">
            <v>1823</v>
          </cell>
          <cell r="H1981">
            <v>2192</v>
          </cell>
          <cell r="I1981">
            <v>2192</v>
          </cell>
        </row>
        <row r="1982">
          <cell r="B1982" t="str">
            <v>220402</v>
          </cell>
          <cell r="C1982">
            <v>102</v>
          </cell>
          <cell r="D1982">
            <v>264</v>
          </cell>
          <cell r="E1982">
            <v>8</v>
          </cell>
          <cell r="F1982">
            <v>2</v>
          </cell>
          <cell r="G1982">
            <v>534</v>
          </cell>
          <cell r="H1982">
            <v>910</v>
          </cell>
          <cell r="I1982">
            <v>910</v>
          </cell>
        </row>
        <row r="1983">
          <cell r="B1983" t="str">
            <v>220403</v>
          </cell>
          <cell r="C1983">
            <v>0</v>
          </cell>
          <cell r="D1983">
            <v>0</v>
          </cell>
          <cell r="E1983">
            <v>1</v>
          </cell>
          <cell r="F1983">
            <v>0</v>
          </cell>
          <cell r="G1983">
            <v>484</v>
          </cell>
          <cell r="H1983">
            <v>485</v>
          </cell>
          <cell r="I1983">
            <v>485</v>
          </cell>
        </row>
        <row r="1984">
          <cell r="B1984" t="str">
            <v>220404</v>
          </cell>
          <cell r="C1984">
            <v>2</v>
          </cell>
          <cell r="D1984">
            <v>10</v>
          </cell>
          <cell r="E1984">
            <v>5</v>
          </cell>
          <cell r="F1984">
            <v>9</v>
          </cell>
          <cell r="G1984">
            <v>810</v>
          </cell>
          <cell r="H1984">
            <v>836</v>
          </cell>
          <cell r="I1984">
            <v>836</v>
          </cell>
        </row>
        <row r="1985">
          <cell r="B1985" t="str">
            <v>220405</v>
          </cell>
          <cell r="C1985">
            <v>5</v>
          </cell>
          <cell r="D1985">
            <v>0</v>
          </cell>
          <cell r="E1985">
            <v>0</v>
          </cell>
          <cell r="F1985">
            <v>0</v>
          </cell>
          <cell r="G1985">
            <v>444</v>
          </cell>
          <cell r="H1985">
            <v>449</v>
          </cell>
          <cell r="I1985">
            <v>449</v>
          </cell>
        </row>
        <row r="1986">
          <cell r="B1986" t="str">
            <v>220406</v>
          </cell>
          <cell r="C1986">
            <v>11</v>
          </cell>
          <cell r="D1986">
            <v>107</v>
          </cell>
          <cell r="E1986">
            <v>115</v>
          </cell>
          <cell r="F1986">
            <v>0</v>
          </cell>
          <cell r="G1986">
            <v>10</v>
          </cell>
          <cell r="H1986">
            <v>243</v>
          </cell>
          <cell r="I1986">
            <v>243</v>
          </cell>
        </row>
        <row r="1987">
          <cell r="B1987" t="str">
            <v>220501</v>
          </cell>
          <cell r="C1987">
            <v>62</v>
          </cell>
          <cell r="D1987">
            <v>164</v>
          </cell>
          <cell r="E1987">
            <v>145</v>
          </cell>
          <cell r="F1987">
            <v>95</v>
          </cell>
          <cell r="G1987">
            <v>3148</v>
          </cell>
          <cell r="H1987">
            <v>3614</v>
          </cell>
          <cell r="I1987">
            <v>3614</v>
          </cell>
        </row>
        <row r="1988">
          <cell r="B1988" t="str">
            <v>220502</v>
          </cell>
          <cell r="C1988">
            <v>66</v>
          </cell>
          <cell r="D1988">
            <v>79</v>
          </cell>
          <cell r="E1988">
            <v>14</v>
          </cell>
          <cell r="F1988">
            <v>11</v>
          </cell>
          <cell r="G1988">
            <v>2376</v>
          </cell>
          <cell r="H1988">
            <v>2546</v>
          </cell>
          <cell r="I1988">
            <v>2546</v>
          </cell>
        </row>
        <row r="1989">
          <cell r="B1989" t="str">
            <v>220503</v>
          </cell>
          <cell r="C1989">
            <v>0</v>
          </cell>
          <cell r="D1989">
            <v>0</v>
          </cell>
          <cell r="E1989">
            <v>0</v>
          </cell>
          <cell r="F1989">
            <v>0</v>
          </cell>
          <cell r="G1989">
            <v>37</v>
          </cell>
          <cell r="H1989">
            <v>37</v>
          </cell>
          <cell r="I1989">
            <v>37</v>
          </cell>
        </row>
        <row r="1990">
          <cell r="B1990" t="str">
            <v>220504</v>
          </cell>
          <cell r="C1990">
            <v>3</v>
          </cell>
          <cell r="D1990">
            <v>2</v>
          </cell>
          <cell r="E1990">
            <v>5</v>
          </cell>
          <cell r="F1990">
            <v>3</v>
          </cell>
          <cell r="G1990">
            <v>1001</v>
          </cell>
          <cell r="H1990">
            <v>1014</v>
          </cell>
          <cell r="I1990">
            <v>1014</v>
          </cell>
        </row>
        <row r="1991">
          <cell r="B1991" t="str">
            <v>220505</v>
          </cell>
          <cell r="C1991">
            <v>1</v>
          </cell>
          <cell r="D1991">
            <v>0</v>
          </cell>
          <cell r="E1991">
            <v>1</v>
          </cell>
          <cell r="F1991">
            <v>6</v>
          </cell>
          <cell r="G1991">
            <v>531</v>
          </cell>
          <cell r="H1991">
            <v>539</v>
          </cell>
          <cell r="I1991">
            <v>539</v>
          </cell>
        </row>
        <row r="1992">
          <cell r="B1992" t="str">
            <v>220506</v>
          </cell>
          <cell r="C1992">
            <v>8</v>
          </cell>
          <cell r="D1992">
            <v>45</v>
          </cell>
          <cell r="E1992">
            <v>35</v>
          </cell>
          <cell r="F1992">
            <v>16</v>
          </cell>
          <cell r="G1992">
            <v>1295</v>
          </cell>
          <cell r="H1992">
            <v>1399</v>
          </cell>
          <cell r="I1992">
            <v>1399</v>
          </cell>
        </row>
        <row r="1993">
          <cell r="B1993" t="str">
            <v>220507</v>
          </cell>
          <cell r="C1993">
            <v>123</v>
          </cell>
          <cell r="D1993">
            <v>27</v>
          </cell>
          <cell r="E1993">
            <v>10</v>
          </cell>
          <cell r="F1993">
            <v>1</v>
          </cell>
          <cell r="G1993">
            <v>623</v>
          </cell>
          <cell r="H1993">
            <v>784</v>
          </cell>
          <cell r="I1993">
            <v>784</v>
          </cell>
        </row>
        <row r="1994">
          <cell r="B1994" t="str">
            <v>220508</v>
          </cell>
          <cell r="C1994">
            <v>3</v>
          </cell>
          <cell r="D1994">
            <v>5</v>
          </cell>
          <cell r="E1994">
            <v>8</v>
          </cell>
          <cell r="F1994">
            <v>5</v>
          </cell>
          <cell r="G1994">
            <v>251</v>
          </cell>
          <cell r="H1994">
            <v>272</v>
          </cell>
          <cell r="I1994">
            <v>272</v>
          </cell>
        </row>
        <row r="1995">
          <cell r="B1995" t="str">
            <v>220509</v>
          </cell>
          <cell r="C1995">
            <v>3</v>
          </cell>
          <cell r="D1995">
            <v>2</v>
          </cell>
          <cell r="E1995">
            <v>17</v>
          </cell>
          <cell r="F1995">
            <v>6</v>
          </cell>
          <cell r="G1995">
            <v>266</v>
          </cell>
          <cell r="H1995">
            <v>294</v>
          </cell>
          <cell r="I1995">
            <v>294</v>
          </cell>
        </row>
        <row r="1996">
          <cell r="B1996" t="str">
            <v>220510</v>
          </cell>
          <cell r="C1996">
            <v>616</v>
          </cell>
          <cell r="D1996">
            <v>504</v>
          </cell>
          <cell r="E1996">
            <v>143</v>
          </cell>
          <cell r="F1996">
            <v>43</v>
          </cell>
          <cell r="G1996">
            <v>737</v>
          </cell>
          <cell r="H1996">
            <v>2043</v>
          </cell>
          <cell r="I1996">
            <v>2043</v>
          </cell>
        </row>
        <row r="1997">
          <cell r="B1997" t="str">
            <v>220511</v>
          </cell>
          <cell r="C1997">
            <v>1</v>
          </cell>
          <cell r="D1997">
            <v>3</v>
          </cell>
          <cell r="E1997">
            <v>58</v>
          </cell>
          <cell r="F1997">
            <v>3</v>
          </cell>
          <cell r="G1997">
            <v>1147</v>
          </cell>
          <cell r="H1997">
            <v>1212</v>
          </cell>
          <cell r="I1997">
            <v>1212</v>
          </cell>
        </row>
        <row r="1998">
          <cell r="B1998" t="str">
            <v>220601</v>
          </cell>
          <cell r="C1998">
            <v>2795</v>
          </cell>
          <cell r="D1998">
            <v>2953</v>
          </cell>
          <cell r="E1998">
            <v>496</v>
          </cell>
          <cell r="F1998">
            <v>50</v>
          </cell>
          <cell r="G1998">
            <v>990</v>
          </cell>
          <cell r="H1998">
            <v>7284</v>
          </cell>
          <cell r="I1998">
            <v>7284</v>
          </cell>
        </row>
        <row r="1999">
          <cell r="B1999" t="str">
            <v>220602</v>
          </cell>
          <cell r="C1999">
            <v>31</v>
          </cell>
          <cell r="D1999">
            <v>55</v>
          </cell>
          <cell r="E1999">
            <v>225</v>
          </cell>
          <cell r="F1999">
            <v>98</v>
          </cell>
          <cell r="G1999">
            <v>951</v>
          </cell>
          <cell r="H1999">
            <v>1360</v>
          </cell>
          <cell r="I1999">
            <v>1360</v>
          </cell>
        </row>
        <row r="2000">
          <cell r="B2000" t="str">
            <v>220603</v>
          </cell>
          <cell r="C2000">
            <v>274</v>
          </cell>
          <cell r="D2000">
            <v>501</v>
          </cell>
          <cell r="E2000">
            <v>56</v>
          </cell>
          <cell r="F2000">
            <v>5</v>
          </cell>
          <cell r="G2000">
            <v>354</v>
          </cell>
          <cell r="H2000">
            <v>1190</v>
          </cell>
          <cell r="I2000">
            <v>1190</v>
          </cell>
        </row>
        <row r="2001">
          <cell r="B2001" t="str">
            <v>220604</v>
          </cell>
          <cell r="C2001">
            <v>145</v>
          </cell>
          <cell r="D2001">
            <v>143</v>
          </cell>
          <cell r="E2001">
            <v>28</v>
          </cell>
          <cell r="F2001">
            <v>13</v>
          </cell>
          <cell r="G2001">
            <v>244</v>
          </cell>
          <cell r="H2001">
            <v>573</v>
          </cell>
          <cell r="I2001">
            <v>573</v>
          </cell>
        </row>
        <row r="2002">
          <cell r="B2002" t="str">
            <v>220605</v>
          </cell>
          <cell r="C2002">
            <v>312</v>
          </cell>
          <cell r="D2002">
            <v>119</v>
          </cell>
          <cell r="E2002">
            <v>15</v>
          </cell>
          <cell r="F2002">
            <v>0</v>
          </cell>
          <cell r="G2002">
            <v>196</v>
          </cell>
          <cell r="H2002">
            <v>642</v>
          </cell>
          <cell r="I2002">
            <v>642</v>
          </cell>
        </row>
        <row r="2003">
          <cell r="B2003" t="str">
            <v>220701</v>
          </cell>
          <cell r="C2003">
            <v>1177</v>
          </cell>
          <cell r="D2003">
            <v>437</v>
          </cell>
          <cell r="E2003">
            <v>92</v>
          </cell>
          <cell r="F2003">
            <v>2</v>
          </cell>
          <cell r="G2003">
            <v>125</v>
          </cell>
          <cell r="H2003">
            <v>1833</v>
          </cell>
          <cell r="I2003">
            <v>1833</v>
          </cell>
        </row>
        <row r="2004">
          <cell r="B2004" t="str">
            <v>220702</v>
          </cell>
          <cell r="C2004">
            <v>14</v>
          </cell>
          <cell r="D2004">
            <v>0</v>
          </cell>
          <cell r="E2004">
            <v>28</v>
          </cell>
          <cell r="F2004">
            <v>0</v>
          </cell>
          <cell r="G2004">
            <v>306</v>
          </cell>
          <cell r="H2004">
            <v>348</v>
          </cell>
          <cell r="I2004">
            <v>348</v>
          </cell>
        </row>
        <row r="2005">
          <cell r="B2005" t="str">
            <v>220703</v>
          </cell>
          <cell r="C2005">
            <v>63</v>
          </cell>
          <cell r="D2005">
            <v>6</v>
          </cell>
          <cell r="E2005">
            <v>0</v>
          </cell>
          <cell r="F2005">
            <v>1</v>
          </cell>
          <cell r="G2005">
            <v>3</v>
          </cell>
          <cell r="H2005">
            <v>73</v>
          </cell>
          <cell r="I2005">
            <v>73</v>
          </cell>
        </row>
        <row r="2006">
          <cell r="B2006" t="str">
            <v>220704</v>
          </cell>
          <cell r="C2006">
            <v>0</v>
          </cell>
          <cell r="D2006">
            <v>151</v>
          </cell>
          <cell r="E2006">
            <v>103</v>
          </cell>
          <cell r="F2006">
            <v>0</v>
          </cell>
          <cell r="G2006">
            <v>6</v>
          </cell>
          <cell r="H2006">
            <v>260</v>
          </cell>
          <cell r="I2006">
            <v>260</v>
          </cell>
        </row>
        <row r="2007">
          <cell r="B2007" t="str">
            <v>220705</v>
          </cell>
          <cell r="C2007">
            <v>3</v>
          </cell>
          <cell r="D2007">
            <v>1</v>
          </cell>
          <cell r="E2007">
            <v>15</v>
          </cell>
          <cell r="F2007">
            <v>0</v>
          </cell>
          <cell r="G2007">
            <v>89</v>
          </cell>
          <cell r="H2007">
            <v>108</v>
          </cell>
          <cell r="I2007">
            <v>108</v>
          </cell>
        </row>
        <row r="2008">
          <cell r="B2008" t="str">
            <v>220706</v>
          </cell>
          <cell r="C2008">
            <v>24</v>
          </cell>
          <cell r="D2008">
            <v>3</v>
          </cell>
          <cell r="E2008">
            <v>0</v>
          </cell>
          <cell r="F2008">
            <v>0</v>
          </cell>
          <cell r="G2008">
            <v>0</v>
          </cell>
          <cell r="H2008">
            <v>27</v>
          </cell>
          <cell r="I2008">
            <v>27</v>
          </cell>
        </row>
        <row r="2009">
          <cell r="B2009" t="str">
            <v>220707</v>
          </cell>
          <cell r="C2009">
            <v>2</v>
          </cell>
          <cell r="D2009">
            <v>7</v>
          </cell>
          <cell r="E2009">
            <v>0</v>
          </cell>
          <cell r="F2009">
            <v>0</v>
          </cell>
          <cell r="G2009">
            <v>48</v>
          </cell>
          <cell r="H2009">
            <v>57</v>
          </cell>
          <cell r="I2009">
            <v>57</v>
          </cell>
        </row>
        <row r="2010">
          <cell r="B2010" t="str">
            <v>220708</v>
          </cell>
          <cell r="C2010">
            <v>30</v>
          </cell>
          <cell r="D2010">
            <v>24</v>
          </cell>
          <cell r="E2010">
            <v>103</v>
          </cell>
          <cell r="F2010">
            <v>10</v>
          </cell>
          <cell r="G2010">
            <v>889</v>
          </cell>
          <cell r="H2010">
            <v>1056</v>
          </cell>
          <cell r="I2010">
            <v>1056</v>
          </cell>
        </row>
        <row r="2011">
          <cell r="B2011" t="str">
            <v>220709</v>
          </cell>
          <cell r="C2011">
            <v>4</v>
          </cell>
          <cell r="D2011">
            <v>15</v>
          </cell>
          <cell r="E2011">
            <v>98</v>
          </cell>
          <cell r="F2011">
            <v>11</v>
          </cell>
          <cell r="G2011">
            <v>687</v>
          </cell>
          <cell r="H2011">
            <v>815</v>
          </cell>
          <cell r="I2011">
            <v>815</v>
          </cell>
        </row>
        <row r="2012">
          <cell r="B2012" t="str">
            <v>220710</v>
          </cell>
          <cell r="C2012">
            <v>2</v>
          </cell>
          <cell r="D2012">
            <v>3</v>
          </cell>
          <cell r="E2012">
            <v>8</v>
          </cell>
          <cell r="F2012">
            <v>10</v>
          </cell>
          <cell r="G2012">
            <v>759</v>
          </cell>
          <cell r="H2012">
            <v>782</v>
          </cell>
          <cell r="I2012">
            <v>782</v>
          </cell>
        </row>
        <row r="2013">
          <cell r="B2013" t="str">
            <v>220801</v>
          </cell>
          <cell r="C2013">
            <v>38</v>
          </cell>
          <cell r="D2013">
            <v>168</v>
          </cell>
          <cell r="E2013">
            <v>402</v>
          </cell>
          <cell r="F2013">
            <v>525</v>
          </cell>
          <cell r="G2013">
            <v>4522</v>
          </cell>
          <cell r="H2013">
            <v>5655</v>
          </cell>
          <cell r="I2013">
            <v>5655</v>
          </cell>
        </row>
        <row r="2014">
          <cell r="B2014" t="str">
            <v>220802</v>
          </cell>
          <cell r="C2014">
            <v>17</v>
          </cell>
          <cell r="D2014">
            <v>83</v>
          </cell>
          <cell r="E2014">
            <v>25</v>
          </cell>
          <cell r="F2014">
            <v>30</v>
          </cell>
          <cell r="G2014">
            <v>1190</v>
          </cell>
          <cell r="H2014">
            <v>1345</v>
          </cell>
          <cell r="I2014">
            <v>1345</v>
          </cell>
        </row>
        <row r="2015">
          <cell r="B2015" t="str">
            <v>220803</v>
          </cell>
          <cell r="C2015">
            <v>39</v>
          </cell>
          <cell r="D2015">
            <v>59</v>
          </cell>
          <cell r="E2015">
            <v>305</v>
          </cell>
          <cell r="F2015">
            <v>140</v>
          </cell>
          <cell r="G2015">
            <v>2919</v>
          </cell>
          <cell r="H2015">
            <v>3462</v>
          </cell>
          <cell r="I2015">
            <v>3462</v>
          </cell>
        </row>
        <row r="2016">
          <cell r="B2016" t="str">
            <v>220804</v>
          </cell>
          <cell r="C2016">
            <v>237</v>
          </cell>
          <cell r="D2016">
            <v>279</v>
          </cell>
          <cell r="E2016">
            <v>704</v>
          </cell>
          <cell r="F2016">
            <v>445</v>
          </cell>
          <cell r="G2016">
            <v>6882</v>
          </cell>
          <cell r="H2016">
            <v>8547</v>
          </cell>
          <cell r="I2016">
            <v>8547</v>
          </cell>
        </row>
        <row r="2017">
          <cell r="B2017" t="str">
            <v>220805</v>
          </cell>
          <cell r="C2017">
            <v>158</v>
          </cell>
          <cell r="D2017">
            <v>64</v>
          </cell>
          <cell r="E2017">
            <v>172</v>
          </cell>
          <cell r="F2017">
            <v>45</v>
          </cell>
          <cell r="G2017">
            <v>2477</v>
          </cell>
          <cell r="H2017">
            <v>2916</v>
          </cell>
          <cell r="I2017">
            <v>2916</v>
          </cell>
        </row>
        <row r="2018">
          <cell r="B2018" t="str">
            <v>220806</v>
          </cell>
          <cell r="C2018">
            <v>0</v>
          </cell>
          <cell r="D2018">
            <v>0</v>
          </cell>
          <cell r="E2018">
            <v>2</v>
          </cell>
          <cell r="F2018">
            <v>2</v>
          </cell>
          <cell r="G2018">
            <v>458</v>
          </cell>
          <cell r="H2018">
            <v>462</v>
          </cell>
          <cell r="I2018">
            <v>462</v>
          </cell>
        </row>
        <row r="2019">
          <cell r="B2019" t="str">
            <v>220807</v>
          </cell>
          <cell r="C2019">
            <v>12</v>
          </cell>
          <cell r="D2019">
            <v>7</v>
          </cell>
          <cell r="E2019">
            <v>29</v>
          </cell>
          <cell r="F2019">
            <v>11</v>
          </cell>
          <cell r="G2019">
            <v>386</v>
          </cell>
          <cell r="H2019">
            <v>445</v>
          </cell>
          <cell r="I2019">
            <v>445</v>
          </cell>
        </row>
        <row r="2020">
          <cell r="B2020" t="str">
            <v>220808</v>
          </cell>
          <cell r="C2020">
            <v>5</v>
          </cell>
          <cell r="D2020">
            <v>17</v>
          </cell>
          <cell r="E2020">
            <v>36</v>
          </cell>
          <cell r="F2020">
            <v>9</v>
          </cell>
          <cell r="G2020">
            <v>278</v>
          </cell>
          <cell r="H2020">
            <v>345</v>
          </cell>
          <cell r="I2020">
            <v>345</v>
          </cell>
        </row>
        <row r="2021">
          <cell r="B2021" t="str">
            <v>220809</v>
          </cell>
          <cell r="C2021">
            <v>1</v>
          </cell>
          <cell r="D2021">
            <v>3</v>
          </cell>
          <cell r="E2021">
            <v>1042</v>
          </cell>
          <cell r="F2021">
            <v>0</v>
          </cell>
          <cell r="G2021">
            <v>3</v>
          </cell>
          <cell r="H2021">
            <v>1049</v>
          </cell>
          <cell r="I2021">
            <v>1049</v>
          </cell>
        </row>
        <row r="2022">
          <cell r="B2022" t="str">
            <v>220901</v>
          </cell>
          <cell r="C2022">
            <v>437</v>
          </cell>
          <cell r="D2022">
            <v>2094</v>
          </cell>
          <cell r="E2022">
            <v>7416</v>
          </cell>
          <cell r="F2022">
            <v>3192</v>
          </cell>
          <cell r="G2022">
            <v>4264</v>
          </cell>
          <cell r="H2022">
            <v>17403</v>
          </cell>
          <cell r="I2022">
            <v>17403</v>
          </cell>
        </row>
        <row r="2023">
          <cell r="B2023" t="str">
            <v>220902</v>
          </cell>
          <cell r="C2023">
            <v>1</v>
          </cell>
          <cell r="D2023">
            <v>1</v>
          </cell>
          <cell r="E2023">
            <v>0</v>
          </cell>
          <cell r="F2023">
            <v>0</v>
          </cell>
          <cell r="G2023">
            <v>223</v>
          </cell>
          <cell r="H2023">
            <v>225</v>
          </cell>
          <cell r="I2023">
            <v>225</v>
          </cell>
        </row>
        <row r="2024">
          <cell r="B2024" t="str">
            <v>220903</v>
          </cell>
          <cell r="C2024">
            <v>233</v>
          </cell>
          <cell r="D2024">
            <v>456</v>
          </cell>
          <cell r="E2024">
            <v>153</v>
          </cell>
          <cell r="F2024">
            <v>3</v>
          </cell>
          <cell r="G2024">
            <v>28</v>
          </cell>
          <cell r="H2024">
            <v>873</v>
          </cell>
          <cell r="I2024">
            <v>873</v>
          </cell>
        </row>
        <row r="2025">
          <cell r="B2025" t="str">
            <v>220904</v>
          </cell>
          <cell r="C2025">
            <v>361</v>
          </cell>
          <cell r="D2025">
            <v>594</v>
          </cell>
          <cell r="E2025">
            <v>62</v>
          </cell>
          <cell r="F2025">
            <v>2</v>
          </cell>
          <cell r="G2025">
            <v>431</v>
          </cell>
          <cell r="H2025">
            <v>1450</v>
          </cell>
          <cell r="I2025">
            <v>1450</v>
          </cell>
        </row>
        <row r="2026">
          <cell r="B2026" t="str">
            <v>220905</v>
          </cell>
          <cell r="C2026">
            <v>5</v>
          </cell>
          <cell r="D2026">
            <v>3</v>
          </cell>
          <cell r="E2026">
            <v>1</v>
          </cell>
          <cell r="F2026">
            <v>0</v>
          </cell>
          <cell r="G2026">
            <v>75</v>
          </cell>
          <cell r="H2026">
            <v>84</v>
          </cell>
          <cell r="I2026">
            <v>84</v>
          </cell>
        </row>
        <row r="2027">
          <cell r="B2027" t="str">
            <v>220906</v>
          </cell>
          <cell r="C2027">
            <v>0</v>
          </cell>
          <cell r="D2027">
            <v>0</v>
          </cell>
          <cell r="E2027">
            <v>0</v>
          </cell>
          <cell r="F2027">
            <v>4</v>
          </cell>
          <cell r="G2027">
            <v>397</v>
          </cell>
          <cell r="H2027">
            <v>401</v>
          </cell>
          <cell r="I2027">
            <v>401</v>
          </cell>
        </row>
        <row r="2028">
          <cell r="B2028" t="str">
            <v>220907</v>
          </cell>
          <cell r="C2028">
            <v>19</v>
          </cell>
          <cell r="D2028">
            <v>42</v>
          </cell>
          <cell r="E2028">
            <v>15</v>
          </cell>
          <cell r="F2028">
            <v>0</v>
          </cell>
          <cell r="G2028">
            <v>452</v>
          </cell>
          <cell r="H2028">
            <v>528</v>
          </cell>
          <cell r="I2028">
            <v>528</v>
          </cell>
        </row>
        <row r="2029">
          <cell r="B2029" t="str">
            <v>220908</v>
          </cell>
          <cell r="C2029">
            <v>42</v>
          </cell>
          <cell r="D2029">
            <v>469</v>
          </cell>
          <cell r="E2029">
            <v>113</v>
          </cell>
          <cell r="F2029">
            <v>35</v>
          </cell>
          <cell r="G2029">
            <v>25</v>
          </cell>
          <cell r="H2029">
            <v>684</v>
          </cell>
          <cell r="I2029">
            <v>684</v>
          </cell>
        </row>
        <row r="2030">
          <cell r="B2030" t="str">
            <v>220909</v>
          </cell>
          <cell r="C2030">
            <v>419</v>
          </cell>
          <cell r="D2030">
            <v>1370</v>
          </cell>
          <cell r="E2030">
            <v>3408</v>
          </cell>
          <cell r="F2030">
            <v>553</v>
          </cell>
          <cell r="G2030">
            <v>2497</v>
          </cell>
          <cell r="H2030">
            <v>8247</v>
          </cell>
          <cell r="I2030">
            <v>8247</v>
          </cell>
        </row>
        <row r="2031">
          <cell r="B2031" t="str">
            <v>220910</v>
          </cell>
          <cell r="C2031">
            <v>639</v>
          </cell>
          <cell r="D2031">
            <v>2651</v>
          </cell>
          <cell r="E2031">
            <v>1960</v>
          </cell>
          <cell r="F2031">
            <v>384</v>
          </cell>
          <cell r="G2031">
            <v>2168</v>
          </cell>
          <cell r="H2031">
            <v>7802</v>
          </cell>
          <cell r="I2031">
            <v>7802</v>
          </cell>
        </row>
        <row r="2032">
          <cell r="B2032" t="str">
            <v>220911</v>
          </cell>
          <cell r="C2032">
            <v>32</v>
          </cell>
          <cell r="D2032">
            <v>2</v>
          </cell>
          <cell r="E2032">
            <v>2</v>
          </cell>
          <cell r="F2032">
            <v>0</v>
          </cell>
          <cell r="G2032">
            <v>311</v>
          </cell>
          <cell r="H2032">
            <v>347</v>
          </cell>
          <cell r="I2032">
            <v>347</v>
          </cell>
        </row>
        <row r="2033">
          <cell r="B2033" t="str">
            <v>220912</v>
          </cell>
          <cell r="C2033">
            <v>53</v>
          </cell>
          <cell r="D2033">
            <v>77</v>
          </cell>
          <cell r="E2033">
            <v>39</v>
          </cell>
          <cell r="F2033">
            <v>10</v>
          </cell>
          <cell r="G2033">
            <v>104</v>
          </cell>
          <cell r="H2033">
            <v>283</v>
          </cell>
          <cell r="I2033">
            <v>283</v>
          </cell>
        </row>
        <row r="2034">
          <cell r="B2034" t="str">
            <v>220913</v>
          </cell>
          <cell r="C2034">
            <v>19</v>
          </cell>
          <cell r="D2034">
            <v>29</v>
          </cell>
          <cell r="E2034">
            <v>28</v>
          </cell>
          <cell r="F2034">
            <v>22</v>
          </cell>
          <cell r="G2034">
            <v>1273</v>
          </cell>
          <cell r="H2034">
            <v>1371</v>
          </cell>
          <cell r="I2034">
            <v>1371</v>
          </cell>
        </row>
        <row r="2035">
          <cell r="B2035" t="str">
            <v>220914</v>
          </cell>
          <cell r="C2035">
            <v>25</v>
          </cell>
          <cell r="D2035">
            <v>11</v>
          </cell>
          <cell r="E2035">
            <v>40</v>
          </cell>
          <cell r="F2035">
            <v>28</v>
          </cell>
          <cell r="G2035">
            <v>291</v>
          </cell>
          <cell r="H2035">
            <v>395</v>
          </cell>
          <cell r="I2035">
            <v>395</v>
          </cell>
        </row>
        <row r="2036">
          <cell r="B2036" t="str">
            <v>221001</v>
          </cell>
          <cell r="C2036">
            <v>261</v>
          </cell>
          <cell r="D2036">
            <v>309</v>
          </cell>
          <cell r="E2036">
            <v>392</v>
          </cell>
          <cell r="F2036">
            <v>105</v>
          </cell>
          <cell r="G2036">
            <v>2065</v>
          </cell>
          <cell r="H2036">
            <v>3132</v>
          </cell>
          <cell r="I2036">
            <v>3132</v>
          </cell>
        </row>
        <row r="2037">
          <cell r="B2037" t="str">
            <v>221002</v>
          </cell>
          <cell r="C2037">
            <v>10</v>
          </cell>
          <cell r="D2037">
            <v>11</v>
          </cell>
          <cell r="E2037">
            <v>21</v>
          </cell>
          <cell r="F2037">
            <v>16</v>
          </cell>
          <cell r="G2037">
            <v>1949</v>
          </cell>
          <cell r="H2037">
            <v>2007</v>
          </cell>
          <cell r="I2037">
            <v>2007</v>
          </cell>
        </row>
        <row r="2038">
          <cell r="B2038" t="str">
            <v>221003</v>
          </cell>
          <cell r="C2038">
            <v>45</v>
          </cell>
          <cell r="D2038">
            <v>73</v>
          </cell>
          <cell r="E2038">
            <v>71</v>
          </cell>
          <cell r="F2038">
            <v>25</v>
          </cell>
          <cell r="G2038">
            <v>1514</v>
          </cell>
          <cell r="H2038">
            <v>1728</v>
          </cell>
          <cell r="I2038">
            <v>1728</v>
          </cell>
        </row>
        <row r="2039">
          <cell r="B2039" t="str">
            <v>221004</v>
          </cell>
          <cell r="C2039">
            <v>1</v>
          </cell>
          <cell r="D2039">
            <v>0</v>
          </cell>
          <cell r="E2039">
            <v>2</v>
          </cell>
          <cell r="F2039">
            <v>1</v>
          </cell>
          <cell r="G2039">
            <v>189</v>
          </cell>
          <cell r="H2039">
            <v>193</v>
          </cell>
          <cell r="I2039">
            <v>193</v>
          </cell>
        </row>
        <row r="2040">
          <cell r="B2040" t="str">
            <v>221005</v>
          </cell>
          <cell r="C2040">
            <v>143</v>
          </cell>
          <cell r="D2040">
            <v>792</v>
          </cell>
          <cell r="E2040">
            <v>937</v>
          </cell>
          <cell r="F2040">
            <v>16</v>
          </cell>
          <cell r="G2040">
            <v>831</v>
          </cell>
          <cell r="H2040">
            <v>2719</v>
          </cell>
          <cell r="I2040">
            <v>2719</v>
          </cell>
        </row>
        <row r="2041">
          <cell r="B2041" t="str">
            <v>230101</v>
          </cell>
          <cell r="C2041">
            <v>189</v>
          </cell>
          <cell r="D2041">
            <v>1560</v>
          </cell>
          <cell r="E2041">
            <v>9263</v>
          </cell>
          <cell r="F2041">
            <v>2937</v>
          </cell>
          <cell r="G2041">
            <v>9837</v>
          </cell>
          <cell r="H2041">
            <v>23786</v>
          </cell>
          <cell r="I2041">
            <v>23786</v>
          </cell>
        </row>
        <row r="2042">
          <cell r="B2042" t="str">
            <v>230102</v>
          </cell>
          <cell r="C2042">
            <v>437</v>
          </cell>
          <cell r="D2042">
            <v>1323</v>
          </cell>
          <cell r="E2042">
            <v>2832</v>
          </cell>
          <cell r="F2042">
            <v>586</v>
          </cell>
          <cell r="G2042">
            <v>1326</v>
          </cell>
          <cell r="H2042">
            <v>6504</v>
          </cell>
          <cell r="I2042">
            <v>6504</v>
          </cell>
        </row>
        <row r="2043">
          <cell r="B2043" t="str">
            <v>230103</v>
          </cell>
          <cell r="C2043">
            <v>42</v>
          </cell>
          <cell r="D2043">
            <v>157</v>
          </cell>
          <cell r="E2043">
            <v>149</v>
          </cell>
          <cell r="F2043">
            <v>16</v>
          </cell>
          <cell r="G2043">
            <v>161</v>
          </cell>
          <cell r="H2043">
            <v>525</v>
          </cell>
          <cell r="I2043">
            <v>525</v>
          </cell>
        </row>
        <row r="2044">
          <cell r="B2044" t="str">
            <v>230104</v>
          </cell>
          <cell r="C2044">
            <v>332</v>
          </cell>
          <cell r="D2044">
            <v>3251</v>
          </cell>
          <cell r="E2044">
            <v>3613</v>
          </cell>
          <cell r="F2044">
            <v>213</v>
          </cell>
          <cell r="G2044">
            <v>518</v>
          </cell>
          <cell r="H2044">
            <v>7927</v>
          </cell>
          <cell r="I2044">
            <v>7927</v>
          </cell>
        </row>
        <row r="2045">
          <cell r="B2045" t="str">
            <v>230105</v>
          </cell>
          <cell r="C2045">
            <v>1</v>
          </cell>
          <cell r="D2045">
            <v>4</v>
          </cell>
          <cell r="E2045">
            <v>5</v>
          </cell>
          <cell r="F2045">
            <v>1</v>
          </cell>
          <cell r="G2045">
            <v>174</v>
          </cell>
          <cell r="H2045">
            <v>185</v>
          </cell>
          <cell r="I2045">
            <v>185</v>
          </cell>
        </row>
        <row r="2046">
          <cell r="B2046" t="str">
            <v>230106</v>
          </cell>
          <cell r="C2046">
            <v>13</v>
          </cell>
          <cell r="D2046">
            <v>33</v>
          </cell>
          <cell r="E2046">
            <v>244</v>
          </cell>
          <cell r="F2046">
            <v>31</v>
          </cell>
          <cell r="G2046">
            <v>217</v>
          </cell>
          <cell r="H2046">
            <v>538</v>
          </cell>
          <cell r="I2046">
            <v>538</v>
          </cell>
        </row>
        <row r="2047">
          <cell r="B2047" t="str">
            <v>230107</v>
          </cell>
          <cell r="C2047">
            <v>0</v>
          </cell>
          <cell r="D2047">
            <v>0</v>
          </cell>
          <cell r="E2047">
            <v>1</v>
          </cell>
          <cell r="F2047">
            <v>0</v>
          </cell>
          <cell r="G2047">
            <v>133</v>
          </cell>
          <cell r="H2047">
            <v>134</v>
          </cell>
          <cell r="I2047">
            <v>134</v>
          </cell>
        </row>
        <row r="2048">
          <cell r="B2048" t="str">
            <v>230108</v>
          </cell>
          <cell r="C2048">
            <v>92</v>
          </cell>
          <cell r="D2048">
            <v>488</v>
          </cell>
          <cell r="E2048">
            <v>1101</v>
          </cell>
          <cell r="F2048">
            <v>283</v>
          </cell>
          <cell r="G2048">
            <v>2666</v>
          </cell>
          <cell r="H2048">
            <v>4630</v>
          </cell>
          <cell r="I2048">
            <v>4630</v>
          </cell>
        </row>
        <row r="2049">
          <cell r="B2049" t="str">
            <v>230109</v>
          </cell>
          <cell r="C2049">
            <v>283</v>
          </cell>
          <cell r="D2049">
            <v>10</v>
          </cell>
          <cell r="E2049">
            <v>3</v>
          </cell>
          <cell r="F2049">
            <v>3</v>
          </cell>
          <cell r="G2049">
            <v>181</v>
          </cell>
          <cell r="H2049">
            <v>480</v>
          </cell>
          <cell r="I2049">
            <v>480</v>
          </cell>
        </row>
        <row r="2050">
          <cell r="B2050" t="str">
            <v>230110</v>
          </cell>
          <cell r="C2050">
            <v>338</v>
          </cell>
          <cell r="D2050">
            <v>2185</v>
          </cell>
          <cell r="E2050">
            <v>10848</v>
          </cell>
          <cell r="F2050">
            <v>2963</v>
          </cell>
          <cell r="G2050">
            <v>15666</v>
          </cell>
          <cell r="H2050">
            <v>32000</v>
          </cell>
          <cell r="I2050">
            <v>32000</v>
          </cell>
        </row>
        <row r="2051">
          <cell r="B2051" t="str">
            <v>230111</v>
          </cell>
          <cell r="C2051">
            <v>49</v>
          </cell>
          <cell r="D2051">
            <v>1</v>
          </cell>
          <cell r="E2051">
            <v>1</v>
          </cell>
          <cell r="F2051">
            <v>0</v>
          </cell>
          <cell r="G2051">
            <v>6</v>
          </cell>
          <cell r="H2051">
            <v>57</v>
          </cell>
          <cell r="I2051">
            <v>57</v>
          </cell>
        </row>
        <row r="2052">
          <cell r="B2052" t="str">
            <v>230201</v>
          </cell>
          <cell r="C2052">
            <v>6</v>
          </cell>
          <cell r="D2052">
            <v>35</v>
          </cell>
          <cell r="E2052">
            <v>50</v>
          </cell>
          <cell r="F2052">
            <v>10</v>
          </cell>
          <cell r="G2052">
            <v>476</v>
          </cell>
          <cell r="H2052">
            <v>577</v>
          </cell>
          <cell r="I2052">
            <v>577</v>
          </cell>
        </row>
        <row r="2053">
          <cell r="B2053" t="str">
            <v>230202</v>
          </cell>
          <cell r="C2053">
            <v>0</v>
          </cell>
          <cell r="D2053">
            <v>26</v>
          </cell>
          <cell r="E2053">
            <v>0</v>
          </cell>
          <cell r="F2053">
            <v>0</v>
          </cell>
          <cell r="G2053">
            <v>1</v>
          </cell>
          <cell r="H2053">
            <v>27</v>
          </cell>
          <cell r="I2053">
            <v>27</v>
          </cell>
        </row>
        <row r="2054">
          <cell r="B2054" t="str">
            <v>230203</v>
          </cell>
          <cell r="C2054">
            <v>5</v>
          </cell>
          <cell r="D2054">
            <v>17</v>
          </cell>
          <cell r="E2054">
            <v>6</v>
          </cell>
          <cell r="F2054">
            <v>2</v>
          </cell>
          <cell r="G2054">
            <v>126</v>
          </cell>
          <cell r="H2054">
            <v>156</v>
          </cell>
          <cell r="I2054">
            <v>156</v>
          </cell>
        </row>
        <row r="2055">
          <cell r="B2055" t="str">
            <v>230204</v>
          </cell>
          <cell r="C2055">
            <v>0</v>
          </cell>
          <cell r="D2055">
            <v>0</v>
          </cell>
          <cell r="E2055">
            <v>0</v>
          </cell>
          <cell r="F2055">
            <v>0</v>
          </cell>
          <cell r="G2055">
            <v>93</v>
          </cell>
          <cell r="H2055">
            <v>93</v>
          </cell>
          <cell r="I2055">
            <v>93</v>
          </cell>
        </row>
        <row r="2056">
          <cell r="B2056" t="str">
            <v>230205</v>
          </cell>
          <cell r="C2056">
            <v>0</v>
          </cell>
          <cell r="D2056">
            <v>1</v>
          </cell>
          <cell r="E2056">
            <v>2</v>
          </cell>
          <cell r="F2056">
            <v>5</v>
          </cell>
          <cell r="G2056">
            <v>172</v>
          </cell>
          <cell r="H2056">
            <v>180</v>
          </cell>
          <cell r="I2056">
            <v>180</v>
          </cell>
        </row>
        <row r="2057">
          <cell r="B2057" t="str">
            <v>230206</v>
          </cell>
          <cell r="C2057">
            <v>0</v>
          </cell>
          <cell r="D2057">
            <v>0</v>
          </cell>
          <cell r="E2057">
            <v>0</v>
          </cell>
          <cell r="F2057">
            <v>0</v>
          </cell>
          <cell r="G2057">
            <v>4</v>
          </cell>
          <cell r="H2057">
            <v>4</v>
          </cell>
          <cell r="I2057">
            <v>4</v>
          </cell>
        </row>
        <row r="2058">
          <cell r="B2058" t="str">
            <v>230301</v>
          </cell>
          <cell r="C2058">
            <v>17</v>
          </cell>
          <cell r="D2058">
            <v>18</v>
          </cell>
          <cell r="E2058">
            <v>200</v>
          </cell>
          <cell r="F2058">
            <v>8</v>
          </cell>
          <cell r="G2058">
            <v>177</v>
          </cell>
          <cell r="H2058">
            <v>420</v>
          </cell>
          <cell r="I2058">
            <v>420</v>
          </cell>
        </row>
        <row r="2059">
          <cell r="B2059" t="str">
            <v>230302</v>
          </cell>
          <cell r="C2059">
            <v>1</v>
          </cell>
          <cell r="D2059">
            <v>2</v>
          </cell>
          <cell r="E2059">
            <v>9</v>
          </cell>
          <cell r="F2059">
            <v>14</v>
          </cell>
          <cell r="G2059">
            <v>1329</v>
          </cell>
          <cell r="H2059">
            <v>1355</v>
          </cell>
          <cell r="I2059">
            <v>1355</v>
          </cell>
        </row>
        <row r="2060">
          <cell r="B2060" t="str">
            <v>230303</v>
          </cell>
          <cell r="C2060">
            <v>146</v>
          </cell>
          <cell r="D2060">
            <v>164</v>
          </cell>
          <cell r="E2060">
            <v>55</v>
          </cell>
          <cell r="F2060">
            <v>5</v>
          </cell>
          <cell r="G2060">
            <v>15</v>
          </cell>
          <cell r="H2060">
            <v>385</v>
          </cell>
          <cell r="I2060">
            <v>385</v>
          </cell>
        </row>
        <row r="2061">
          <cell r="B2061" t="str">
            <v>230401</v>
          </cell>
          <cell r="C2061">
            <v>330</v>
          </cell>
          <cell r="D2061">
            <v>42</v>
          </cell>
          <cell r="E2061">
            <v>141</v>
          </cell>
          <cell r="F2061">
            <v>40</v>
          </cell>
          <cell r="G2061">
            <v>78</v>
          </cell>
          <cell r="H2061">
            <v>631</v>
          </cell>
          <cell r="I2061">
            <v>631</v>
          </cell>
        </row>
        <row r="2062">
          <cell r="B2062" t="str">
            <v>230402</v>
          </cell>
          <cell r="C2062">
            <v>1</v>
          </cell>
          <cell r="D2062">
            <v>0</v>
          </cell>
          <cell r="E2062">
            <v>0</v>
          </cell>
          <cell r="F2062">
            <v>0</v>
          </cell>
          <cell r="G2062">
            <v>3</v>
          </cell>
          <cell r="H2062">
            <v>4</v>
          </cell>
          <cell r="I2062">
            <v>4</v>
          </cell>
        </row>
        <row r="2063">
          <cell r="B2063" t="str">
            <v>230403</v>
          </cell>
          <cell r="C2063">
            <v>1</v>
          </cell>
          <cell r="D2063">
            <v>2</v>
          </cell>
          <cell r="E2063">
            <v>5</v>
          </cell>
          <cell r="F2063">
            <v>3</v>
          </cell>
          <cell r="G2063">
            <v>98</v>
          </cell>
          <cell r="H2063">
            <v>109</v>
          </cell>
          <cell r="I2063">
            <v>109</v>
          </cell>
        </row>
        <row r="2064">
          <cell r="B2064" t="str">
            <v>230404</v>
          </cell>
          <cell r="C2064">
            <v>0</v>
          </cell>
          <cell r="D2064">
            <v>0</v>
          </cell>
          <cell r="E2064">
            <v>1</v>
          </cell>
          <cell r="F2064">
            <v>0</v>
          </cell>
          <cell r="G2064">
            <v>71</v>
          </cell>
          <cell r="H2064">
            <v>72</v>
          </cell>
          <cell r="I2064">
            <v>72</v>
          </cell>
        </row>
        <row r="2065">
          <cell r="B2065" t="str">
            <v>230405</v>
          </cell>
          <cell r="C2065">
            <v>4</v>
          </cell>
          <cell r="D2065">
            <v>10</v>
          </cell>
          <cell r="E2065">
            <v>21</v>
          </cell>
          <cell r="F2065">
            <v>4</v>
          </cell>
          <cell r="G2065">
            <v>95</v>
          </cell>
          <cell r="H2065">
            <v>134</v>
          </cell>
          <cell r="I2065">
            <v>134</v>
          </cell>
        </row>
        <row r="2066">
          <cell r="B2066" t="str">
            <v>230406</v>
          </cell>
          <cell r="C2066">
            <v>56</v>
          </cell>
          <cell r="D2066">
            <v>12</v>
          </cell>
          <cell r="E2066">
            <v>14</v>
          </cell>
          <cell r="F2066">
            <v>0</v>
          </cell>
          <cell r="G2066">
            <v>19</v>
          </cell>
          <cell r="H2066">
            <v>101</v>
          </cell>
          <cell r="I2066">
            <v>101</v>
          </cell>
        </row>
        <row r="2067">
          <cell r="B2067" t="str">
            <v>230407</v>
          </cell>
          <cell r="C2067">
            <v>12</v>
          </cell>
          <cell r="D2067">
            <v>17</v>
          </cell>
          <cell r="E2067">
            <v>19</v>
          </cell>
          <cell r="F2067">
            <v>1</v>
          </cell>
          <cell r="G2067">
            <v>28</v>
          </cell>
          <cell r="H2067">
            <v>77</v>
          </cell>
          <cell r="I2067">
            <v>77</v>
          </cell>
        </row>
        <row r="2068">
          <cell r="B2068" t="str">
            <v>230408</v>
          </cell>
          <cell r="C2068">
            <v>7</v>
          </cell>
          <cell r="D2068">
            <v>8</v>
          </cell>
          <cell r="E2068">
            <v>161</v>
          </cell>
          <cell r="F2068">
            <v>1</v>
          </cell>
          <cell r="G2068">
            <v>39</v>
          </cell>
          <cell r="H2068">
            <v>216</v>
          </cell>
          <cell r="I2068">
            <v>216</v>
          </cell>
        </row>
        <row r="2069">
          <cell r="B2069" t="str">
            <v>240101</v>
          </cell>
          <cell r="C2069">
            <v>4419</v>
          </cell>
          <cell r="D2069">
            <v>5263</v>
          </cell>
          <cell r="E2069">
            <v>3324</v>
          </cell>
          <cell r="F2069">
            <v>652</v>
          </cell>
          <cell r="G2069">
            <v>6737</v>
          </cell>
          <cell r="H2069">
            <v>20395</v>
          </cell>
          <cell r="I2069">
            <v>20395</v>
          </cell>
        </row>
        <row r="2070">
          <cell r="B2070" t="str">
            <v>240102</v>
          </cell>
          <cell r="C2070">
            <v>206</v>
          </cell>
          <cell r="D2070">
            <v>140</v>
          </cell>
          <cell r="E2070">
            <v>106</v>
          </cell>
          <cell r="F2070">
            <v>30</v>
          </cell>
          <cell r="G2070">
            <v>982</v>
          </cell>
          <cell r="H2070">
            <v>1464</v>
          </cell>
          <cell r="I2070">
            <v>1464</v>
          </cell>
        </row>
        <row r="2071">
          <cell r="B2071" t="str">
            <v>240103</v>
          </cell>
          <cell r="C2071">
            <v>90</v>
          </cell>
          <cell r="D2071">
            <v>40</v>
          </cell>
          <cell r="E2071">
            <v>14</v>
          </cell>
          <cell r="F2071">
            <v>1</v>
          </cell>
          <cell r="G2071">
            <v>44</v>
          </cell>
          <cell r="H2071">
            <v>189</v>
          </cell>
          <cell r="I2071">
            <v>189</v>
          </cell>
        </row>
        <row r="2072">
          <cell r="B2072" t="str">
            <v>240104</v>
          </cell>
          <cell r="C2072">
            <v>137</v>
          </cell>
          <cell r="D2072">
            <v>380</v>
          </cell>
          <cell r="E2072">
            <v>53</v>
          </cell>
          <cell r="F2072">
            <v>0</v>
          </cell>
          <cell r="G2072">
            <v>27</v>
          </cell>
          <cell r="H2072">
            <v>597</v>
          </cell>
          <cell r="I2072">
            <v>597</v>
          </cell>
        </row>
        <row r="2073">
          <cell r="B2073" t="str">
            <v>240105</v>
          </cell>
          <cell r="C2073">
            <v>554</v>
          </cell>
          <cell r="D2073">
            <v>274</v>
          </cell>
          <cell r="E2073">
            <v>102</v>
          </cell>
          <cell r="F2073">
            <v>11</v>
          </cell>
          <cell r="G2073">
            <v>117</v>
          </cell>
          <cell r="H2073">
            <v>1058</v>
          </cell>
          <cell r="I2073">
            <v>1058</v>
          </cell>
        </row>
        <row r="2074">
          <cell r="B2074" t="str">
            <v>240106</v>
          </cell>
          <cell r="C2074">
            <v>30</v>
          </cell>
          <cell r="D2074">
            <v>103</v>
          </cell>
          <cell r="E2074">
            <v>543</v>
          </cell>
          <cell r="F2074">
            <v>51</v>
          </cell>
          <cell r="G2074">
            <v>75</v>
          </cell>
          <cell r="H2074">
            <v>802</v>
          </cell>
          <cell r="I2074">
            <v>802</v>
          </cell>
        </row>
        <row r="2075">
          <cell r="B2075" t="str">
            <v>240201</v>
          </cell>
          <cell r="C2075">
            <v>166</v>
          </cell>
          <cell r="D2075">
            <v>71</v>
          </cell>
          <cell r="E2075">
            <v>19</v>
          </cell>
          <cell r="F2075">
            <v>1</v>
          </cell>
          <cell r="G2075">
            <v>60</v>
          </cell>
          <cell r="H2075">
            <v>317</v>
          </cell>
          <cell r="I2075">
            <v>317</v>
          </cell>
        </row>
        <row r="2076">
          <cell r="B2076" t="str">
            <v>240202</v>
          </cell>
          <cell r="C2076">
            <v>15</v>
          </cell>
          <cell r="D2076">
            <v>0</v>
          </cell>
          <cell r="E2076">
            <v>0</v>
          </cell>
          <cell r="F2076">
            <v>0</v>
          </cell>
          <cell r="G2076">
            <v>8</v>
          </cell>
          <cell r="H2076">
            <v>23</v>
          </cell>
          <cell r="I2076">
            <v>23</v>
          </cell>
        </row>
        <row r="2077">
          <cell r="B2077" t="str">
            <v>240203</v>
          </cell>
          <cell r="C2077">
            <v>69</v>
          </cell>
          <cell r="D2077">
            <v>33</v>
          </cell>
          <cell r="E2077">
            <v>29</v>
          </cell>
          <cell r="F2077">
            <v>0</v>
          </cell>
          <cell r="G2077">
            <v>100</v>
          </cell>
          <cell r="H2077">
            <v>231</v>
          </cell>
          <cell r="I2077">
            <v>231</v>
          </cell>
        </row>
        <row r="2078">
          <cell r="B2078" t="str">
            <v>240301</v>
          </cell>
          <cell r="C2078">
            <v>789</v>
          </cell>
          <cell r="D2078">
            <v>681</v>
          </cell>
          <cell r="E2078">
            <v>491</v>
          </cell>
          <cell r="F2078">
            <v>95</v>
          </cell>
          <cell r="G2078">
            <v>1682</v>
          </cell>
          <cell r="H2078">
            <v>3738</v>
          </cell>
          <cell r="I2078">
            <v>3738</v>
          </cell>
        </row>
        <row r="2079">
          <cell r="B2079" t="str">
            <v>240302</v>
          </cell>
          <cell r="C2079">
            <v>467</v>
          </cell>
          <cell r="D2079">
            <v>169</v>
          </cell>
          <cell r="E2079">
            <v>23</v>
          </cell>
          <cell r="F2079">
            <v>3</v>
          </cell>
          <cell r="G2079">
            <v>87</v>
          </cell>
          <cell r="H2079">
            <v>749</v>
          </cell>
          <cell r="I2079">
            <v>749</v>
          </cell>
        </row>
        <row r="2080">
          <cell r="B2080" t="str">
            <v>240303</v>
          </cell>
          <cell r="C2080">
            <v>188</v>
          </cell>
          <cell r="D2080">
            <v>93</v>
          </cell>
          <cell r="E2080">
            <v>121</v>
          </cell>
          <cell r="F2080">
            <v>0</v>
          </cell>
          <cell r="G2080">
            <v>4</v>
          </cell>
          <cell r="H2080">
            <v>406</v>
          </cell>
          <cell r="I2080">
            <v>406</v>
          </cell>
        </row>
        <row r="2081">
          <cell r="B2081" t="str">
            <v>240304</v>
          </cell>
          <cell r="C2081">
            <v>677</v>
          </cell>
          <cell r="D2081">
            <v>141</v>
          </cell>
          <cell r="E2081">
            <v>381</v>
          </cell>
          <cell r="F2081">
            <v>5</v>
          </cell>
          <cell r="G2081">
            <v>20</v>
          </cell>
          <cell r="H2081">
            <v>1224</v>
          </cell>
          <cell r="I2081">
            <v>1224</v>
          </cell>
        </row>
        <row r="2082">
          <cell r="B2082" t="str">
            <v>250101</v>
          </cell>
          <cell r="C2082">
            <v>660</v>
          </cell>
          <cell r="D2082">
            <v>1625</v>
          </cell>
          <cell r="E2082">
            <v>5855</v>
          </cell>
          <cell r="F2082">
            <v>3661</v>
          </cell>
          <cell r="G2082">
            <v>11771</v>
          </cell>
          <cell r="H2082">
            <v>23572</v>
          </cell>
          <cell r="I2082">
            <v>23572</v>
          </cell>
        </row>
        <row r="2083">
          <cell r="B2083" t="str">
            <v>250102</v>
          </cell>
          <cell r="C2083">
            <v>180</v>
          </cell>
          <cell r="D2083">
            <v>313</v>
          </cell>
          <cell r="E2083">
            <v>534</v>
          </cell>
          <cell r="F2083">
            <v>95</v>
          </cell>
          <cell r="G2083">
            <v>1471</v>
          </cell>
          <cell r="H2083">
            <v>2593</v>
          </cell>
          <cell r="I2083">
            <v>2593</v>
          </cell>
        </row>
        <row r="2084">
          <cell r="B2084" t="str">
            <v>250103</v>
          </cell>
          <cell r="C2084">
            <v>73</v>
          </cell>
          <cell r="D2084">
            <v>27</v>
          </cell>
          <cell r="E2084">
            <v>214</v>
          </cell>
          <cell r="F2084">
            <v>36</v>
          </cell>
          <cell r="G2084">
            <v>116</v>
          </cell>
          <cell r="H2084">
            <v>466</v>
          </cell>
          <cell r="I2084">
            <v>466</v>
          </cell>
        </row>
        <row r="2085">
          <cell r="B2085" t="str">
            <v>250104</v>
          </cell>
          <cell r="C2085">
            <v>320</v>
          </cell>
          <cell r="D2085">
            <v>96</v>
          </cell>
          <cell r="E2085">
            <v>9</v>
          </cell>
          <cell r="F2085">
            <v>0</v>
          </cell>
          <cell r="G2085">
            <v>44</v>
          </cell>
          <cell r="H2085">
            <v>469</v>
          </cell>
          <cell r="I2085">
            <v>469</v>
          </cell>
        </row>
        <row r="2086">
          <cell r="B2086" t="str">
            <v>250105</v>
          </cell>
          <cell r="C2086">
            <v>475</v>
          </cell>
          <cell r="D2086">
            <v>973</v>
          </cell>
          <cell r="E2086">
            <v>3724</v>
          </cell>
          <cell r="F2086">
            <v>1764</v>
          </cell>
          <cell r="G2086">
            <v>6686</v>
          </cell>
          <cell r="H2086">
            <v>13622</v>
          </cell>
          <cell r="I2086">
            <v>13622</v>
          </cell>
        </row>
        <row r="2087">
          <cell r="B2087" t="str">
            <v>250106</v>
          </cell>
          <cell r="C2087">
            <v>179</v>
          </cell>
          <cell r="D2087">
            <v>300</v>
          </cell>
          <cell r="E2087">
            <v>286</v>
          </cell>
          <cell r="F2087">
            <v>3</v>
          </cell>
          <cell r="G2087">
            <v>109</v>
          </cell>
          <cell r="H2087">
            <v>877</v>
          </cell>
          <cell r="I2087">
            <v>877</v>
          </cell>
        </row>
        <row r="2088">
          <cell r="B2088" t="str">
            <v>250107</v>
          </cell>
          <cell r="C2088">
            <v>306</v>
          </cell>
          <cell r="D2088">
            <v>839</v>
          </cell>
          <cell r="E2088">
            <v>3035</v>
          </cell>
          <cell r="F2088">
            <v>2002</v>
          </cell>
          <cell r="G2088">
            <v>6572</v>
          </cell>
          <cell r="H2088">
            <v>12754</v>
          </cell>
          <cell r="I2088">
            <v>12754</v>
          </cell>
        </row>
        <row r="2089">
          <cell r="B2089" t="str">
            <v>250201</v>
          </cell>
          <cell r="C2089">
            <v>93</v>
          </cell>
          <cell r="D2089">
            <v>164</v>
          </cell>
          <cell r="E2089">
            <v>204</v>
          </cell>
          <cell r="F2089">
            <v>63</v>
          </cell>
          <cell r="G2089">
            <v>3056</v>
          </cell>
          <cell r="H2089">
            <v>3580</v>
          </cell>
          <cell r="I2089">
            <v>3580</v>
          </cell>
        </row>
        <row r="2090">
          <cell r="B2090" t="str">
            <v>250202</v>
          </cell>
          <cell r="C2090">
            <v>392</v>
          </cell>
          <cell r="D2090">
            <v>102</v>
          </cell>
          <cell r="E2090">
            <v>5</v>
          </cell>
          <cell r="F2090">
            <v>0</v>
          </cell>
          <cell r="G2090">
            <v>52</v>
          </cell>
          <cell r="H2090">
            <v>551</v>
          </cell>
          <cell r="I2090">
            <v>551</v>
          </cell>
        </row>
        <row r="2091">
          <cell r="B2091" t="str">
            <v>250203</v>
          </cell>
          <cell r="C2091">
            <v>92</v>
          </cell>
          <cell r="D2091">
            <v>190</v>
          </cell>
          <cell r="E2091">
            <v>31</v>
          </cell>
          <cell r="F2091">
            <v>0</v>
          </cell>
          <cell r="G2091">
            <v>10</v>
          </cell>
          <cell r="H2091">
            <v>323</v>
          </cell>
          <cell r="I2091">
            <v>323</v>
          </cell>
        </row>
        <row r="2092">
          <cell r="B2092" t="str">
            <v>250204</v>
          </cell>
          <cell r="C2092">
            <v>18</v>
          </cell>
          <cell r="D2092">
            <v>0</v>
          </cell>
          <cell r="E2092">
            <v>0</v>
          </cell>
          <cell r="F2092">
            <v>0</v>
          </cell>
          <cell r="G2092">
            <v>4</v>
          </cell>
          <cell r="H2092">
            <v>22</v>
          </cell>
          <cell r="I2092">
            <v>22</v>
          </cell>
        </row>
        <row r="2093">
          <cell r="B2093" t="str">
            <v>250301</v>
          </cell>
          <cell r="C2093">
            <v>1943</v>
          </cell>
          <cell r="D2093">
            <v>1041</v>
          </cell>
          <cell r="E2093">
            <v>390</v>
          </cell>
          <cell r="F2093">
            <v>20</v>
          </cell>
          <cell r="G2093">
            <v>874</v>
          </cell>
          <cell r="H2093">
            <v>4268</v>
          </cell>
          <cell r="I2093">
            <v>4268</v>
          </cell>
        </row>
        <row r="2094">
          <cell r="B2094" t="str">
            <v>250302</v>
          </cell>
          <cell r="C2094">
            <v>90</v>
          </cell>
          <cell r="D2094">
            <v>44</v>
          </cell>
          <cell r="E2094">
            <v>29</v>
          </cell>
          <cell r="F2094">
            <v>1</v>
          </cell>
          <cell r="G2094">
            <v>530</v>
          </cell>
          <cell r="H2094">
            <v>694</v>
          </cell>
          <cell r="I2094">
            <v>694</v>
          </cell>
        </row>
        <row r="2095">
          <cell r="B2095" t="str">
            <v>250303</v>
          </cell>
          <cell r="C2095">
            <v>188</v>
          </cell>
          <cell r="D2095">
            <v>72</v>
          </cell>
          <cell r="E2095">
            <v>36</v>
          </cell>
          <cell r="F2095">
            <v>4</v>
          </cell>
          <cell r="G2095">
            <v>204</v>
          </cell>
          <cell r="H2095">
            <v>504</v>
          </cell>
          <cell r="I2095">
            <v>504</v>
          </cell>
        </row>
        <row r="2096">
          <cell r="B2096" t="str">
            <v>250304</v>
          </cell>
          <cell r="C2096">
            <v>69</v>
          </cell>
          <cell r="D2096">
            <v>2</v>
          </cell>
          <cell r="E2096">
            <v>82</v>
          </cell>
          <cell r="F2096">
            <v>7</v>
          </cell>
          <cell r="G2096">
            <v>1267</v>
          </cell>
          <cell r="H2096">
            <v>1427</v>
          </cell>
          <cell r="I2096">
            <v>1427</v>
          </cell>
        </row>
        <row r="2097">
          <cell r="B2097" t="str">
            <v>250305</v>
          </cell>
          <cell r="C2097">
            <v>17</v>
          </cell>
          <cell r="D2097">
            <v>30</v>
          </cell>
          <cell r="E2097">
            <v>34</v>
          </cell>
          <cell r="F2097">
            <v>1</v>
          </cell>
          <cell r="G2097">
            <v>930</v>
          </cell>
          <cell r="H2097">
            <v>1012</v>
          </cell>
          <cell r="I2097">
            <v>1012</v>
          </cell>
        </row>
        <row r="2098">
          <cell r="B2098" t="str">
            <v>250401</v>
          </cell>
          <cell r="C2098">
            <v>0</v>
          </cell>
          <cell r="D2098">
            <v>1</v>
          </cell>
          <cell r="E2098">
            <v>2</v>
          </cell>
          <cell r="F2098">
            <v>0</v>
          </cell>
          <cell r="G2098">
            <v>24</v>
          </cell>
          <cell r="H2098">
            <v>27</v>
          </cell>
          <cell r="I2098">
            <v>27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2007 urb"/>
      <sheetName val="id 2007 rur"/>
      <sheetName val="id 2017 urb-no DNI "/>
      <sheetName val="id 2017 rur-no DNI"/>
      <sheetName val="id 2017 urb"/>
      <sheetName val="id 2017 rur"/>
      <sheetName val="Id-tiene DNI"/>
      <sheetName val="Id-no tiene DNI"/>
      <sheetName val="rel 2007 urb"/>
      <sheetName val="rel 2007 rur"/>
      <sheetName val="rel 2017 urb"/>
      <sheetName val="rel 2017 rur"/>
      <sheetName val="Rel-católica"/>
      <sheetName val="Rel-evangélica"/>
      <sheetName val="Rel-otra"/>
      <sheetName val="Rel-ninguna"/>
      <sheetName val="pg 2017 urb"/>
      <sheetName val="pg 2017 rur"/>
      <sheetName val="Pago-si paga"/>
      <sheetName val="Pago-no paga"/>
      <sheetName val="emp 2017 urb"/>
      <sheetName val="emp 2017 rur"/>
      <sheetName val="Emp.-eps"/>
      <sheetName val="Emp.-mun."/>
      <sheetName val="Emp.-com."/>
      <sheetName val="Emp.-cam."/>
      <sheetName val="Emp.-otro"/>
      <sheetName val="al 2007 urb"/>
      <sheetName val="al 2007 rur"/>
      <sheetName val="al 2017 urb"/>
      <sheetName val="al 2017 rur"/>
      <sheetName val="Alum.-si"/>
      <sheetName val="Alum.-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C1" t="str">
            <v>Si</v>
          </cell>
          <cell r="D1" t="str">
            <v>No</v>
          </cell>
          <cell r="E1" t="str">
            <v>Total</v>
          </cell>
        </row>
        <row r="2">
          <cell r="B2" t="str">
            <v>01</v>
          </cell>
          <cell r="C2">
            <v>34432</v>
          </cell>
          <cell r="D2">
            <v>6942</v>
          </cell>
          <cell r="E2">
            <v>41374</v>
          </cell>
        </row>
        <row r="3">
          <cell r="B3" t="str">
            <v>02</v>
          </cell>
          <cell r="C3">
            <v>136906</v>
          </cell>
          <cell r="D3">
            <v>20232</v>
          </cell>
          <cell r="E3">
            <v>157138</v>
          </cell>
        </row>
        <row r="4">
          <cell r="B4" t="str">
            <v>03</v>
          </cell>
          <cell r="C4">
            <v>38702</v>
          </cell>
          <cell r="D4">
            <v>9094</v>
          </cell>
          <cell r="E4">
            <v>47796</v>
          </cell>
        </row>
        <row r="5">
          <cell r="B5" t="str">
            <v>04</v>
          </cell>
          <cell r="C5">
            <v>228749</v>
          </cell>
          <cell r="D5">
            <v>26200</v>
          </cell>
          <cell r="E5">
            <v>254949</v>
          </cell>
        </row>
        <row r="6">
          <cell r="B6" t="str">
            <v>05</v>
          </cell>
          <cell r="C6">
            <v>65006</v>
          </cell>
          <cell r="D6">
            <v>22207</v>
          </cell>
          <cell r="E6">
            <v>87213</v>
          </cell>
        </row>
        <row r="7">
          <cell r="B7" t="str">
            <v>06</v>
          </cell>
          <cell r="C7">
            <v>92007</v>
          </cell>
          <cell r="D7">
            <v>13865</v>
          </cell>
          <cell r="E7">
            <v>105872</v>
          </cell>
        </row>
        <row r="8">
          <cell r="B8" t="str">
            <v>07</v>
          </cell>
          <cell r="C8">
            <v>185007</v>
          </cell>
          <cell r="D8">
            <v>13675</v>
          </cell>
          <cell r="E8">
            <v>198682</v>
          </cell>
        </row>
        <row r="9">
          <cell r="B9" t="str">
            <v>08</v>
          </cell>
          <cell r="C9">
            <v>141863</v>
          </cell>
          <cell r="D9">
            <v>17488</v>
          </cell>
          <cell r="E9">
            <v>159351</v>
          </cell>
        </row>
        <row r="10">
          <cell r="B10" t="str">
            <v>09</v>
          </cell>
          <cell r="C10">
            <v>28786</v>
          </cell>
          <cell r="D10">
            <v>6958</v>
          </cell>
          <cell r="E10">
            <v>35744</v>
          </cell>
        </row>
        <row r="11">
          <cell r="B11" t="str">
            <v>10</v>
          </cell>
          <cell r="C11">
            <v>61339</v>
          </cell>
          <cell r="D11">
            <v>12974</v>
          </cell>
          <cell r="E11">
            <v>74313</v>
          </cell>
        </row>
        <row r="12">
          <cell r="B12" t="str">
            <v>11</v>
          </cell>
          <cell r="C12">
            <v>117033</v>
          </cell>
          <cell r="D12">
            <v>31046</v>
          </cell>
          <cell r="E12">
            <v>148079</v>
          </cell>
        </row>
        <row r="13">
          <cell r="B13" t="str">
            <v>12</v>
          </cell>
          <cell r="C13">
            <v>169999</v>
          </cell>
          <cell r="D13">
            <v>20426</v>
          </cell>
          <cell r="E13">
            <v>190425</v>
          </cell>
        </row>
        <row r="14">
          <cell r="B14" t="str">
            <v>13</v>
          </cell>
          <cell r="C14">
            <v>241670</v>
          </cell>
          <cell r="D14">
            <v>32033</v>
          </cell>
          <cell r="E14">
            <v>273703</v>
          </cell>
        </row>
        <row r="15">
          <cell r="B15" t="str">
            <v>14</v>
          </cell>
          <cell r="C15">
            <v>172318</v>
          </cell>
          <cell r="D15">
            <v>21054</v>
          </cell>
          <cell r="E15">
            <v>193372</v>
          </cell>
        </row>
        <row r="16">
          <cell r="B16" t="str">
            <v>15</v>
          </cell>
          <cell r="C16">
            <v>1768417</v>
          </cell>
          <cell r="D16">
            <v>109271</v>
          </cell>
          <cell r="E16">
            <v>1877688</v>
          </cell>
        </row>
        <row r="17">
          <cell r="B17" t="str">
            <v>16</v>
          </cell>
          <cell r="C17">
            <v>93720</v>
          </cell>
          <cell r="D17">
            <v>18893</v>
          </cell>
          <cell r="E17">
            <v>112613</v>
          </cell>
        </row>
        <row r="18">
          <cell r="B18" t="str">
            <v>17</v>
          </cell>
          <cell r="C18">
            <v>16792</v>
          </cell>
          <cell r="D18">
            <v>2714</v>
          </cell>
          <cell r="E18">
            <v>19506</v>
          </cell>
        </row>
        <row r="19">
          <cell r="B19" t="str">
            <v>18</v>
          </cell>
          <cell r="C19">
            <v>34928</v>
          </cell>
          <cell r="D19">
            <v>4679</v>
          </cell>
          <cell r="E19">
            <v>39607</v>
          </cell>
        </row>
        <row r="20">
          <cell r="B20" t="str">
            <v>19</v>
          </cell>
          <cell r="C20">
            <v>35187</v>
          </cell>
          <cell r="D20">
            <v>5144</v>
          </cell>
          <cell r="E20">
            <v>40331</v>
          </cell>
        </row>
        <row r="21">
          <cell r="B21" t="str">
            <v>20</v>
          </cell>
          <cell r="C21">
            <v>223961</v>
          </cell>
          <cell r="D21">
            <v>51856</v>
          </cell>
          <cell r="E21">
            <v>275817</v>
          </cell>
        </row>
        <row r="22">
          <cell r="B22" t="str">
            <v>21</v>
          </cell>
          <cell r="C22">
            <v>133615</v>
          </cell>
          <cell r="D22">
            <v>28485</v>
          </cell>
          <cell r="E22">
            <v>162100</v>
          </cell>
        </row>
        <row r="23">
          <cell r="B23" t="str">
            <v>22</v>
          </cell>
          <cell r="C23">
            <v>90164</v>
          </cell>
          <cell r="D23">
            <v>18043</v>
          </cell>
          <cell r="E23">
            <v>108207</v>
          </cell>
        </row>
        <row r="24">
          <cell r="B24" t="str">
            <v>23</v>
          </cell>
          <cell r="C24">
            <v>61238</v>
          </cell>
          <cell r="D24">
            <v>10667</v>
          </cell>
          <cell r="E24">
            <v>71905</v>
          </cell>
        </row>
        <row r="25">
          <cell r="B25" t="str">
            <v>24</v>
          </cell>
          <cell r="C25">
            <v>36483</v>
          </cell>
          <cell r="D25">
            <v>7366</v>
          </cell>
          <cell r="E25">
            <v>43849</v>
          </cell>
        </row>
        <row r="26">
          <cell r="B26" t="str">
            <v>25</v>
          </cell>
          <cell r="C26">
            <v>58183</v>
          </cell>
          <cell r="D26">
            <v>11771</v>
          </cell>
          <cell r="E26">
            <v>69954</v>
          </cell>
        </row>
        <row r="27">
          <cell r="B27" t="str">
            <v>Código</v>
          </cell>
          <cell r="C27" t="str">
            <v>Si</v>
          </cell>
          <cell r="D27" t="str">
            <v>No</v>
          </cell>
          <cell r="E27" t="str">
            <v>Total</v>
          </cell>
        </row>
        <row r="28">
          <cell r="B28" t="str">
            <v>0101</v>
          </cell>
          <cell r="C28">
            <v>8063</v>
          </cell>
          <cell r="D28">
            <v>937</v>
          </cell>
          <cell r="E28">
            <v>9000</v>
          </cell>
        </row>
        <row r="29">
          <cell r="B29" t="str">
            <v>0102</v>
          </cell>
          <cell r="C29">
            <v>7579</v>
          </cell>
          <cell r="D29">
            <v>901</v>
          </cell>
          <cell r="E29">
            <v>8480</v>
          </cell>
        </row>
        <row r="30">
          <cell r="B30" t="str">
            <v>0103</v>
          </cell>
          <cell r="C30">
            <v>2899</v>
          </cell>
          <cell r="D30">
            <v>934</v>
          </cell>
          <cell r="E30">
            <v>3833</v>
          </cell>
        </row>
        <row r="31">
          <cell r="B31" t="str">
            <v>0104</v>
          </cell>
          <cell r="C31">
            <v>662</v>
          </cell>
          <cell r="D31">
            <v>564</v>
          </cell>
          <cell r="E31">
            <v>1226</v>
          </cell>
        </row>
        <row r="32">
          <cell r="B32" t="str">
            <v>0105</v>
          </cell>
          <cell r="C32">
            <v>4044</v>
          </cell>
          <cell r="D32">
            <v>960</v>
          </cell>
          <cell r="E32">
            <v>5004</v>
          </cell>
        </row>
        <row r="33">
          <cell r="B33" t="str">
            <v>0106</v>
          </cell>
          <cell r="C33">
            <v>1980</v>
          </cell>
          <cell r="D33">
            <v>293</v>
          </cell>
          <cell r="E33">
            <v>2273</v>
          </cell>
        </row>
        <row r="34">
          <cell r="B34" t="str">
            <v>0107</v>
          </cell>
          <cell r="C34">
            <v>9205</v>
          </cell>
          <cell r="D34">
            <v>2353</v>
          </cell>
          <cell r="E34">
            <v>11558</v>
          </cell>
        </row>
        <row r="35">
          <cell r="B35" t="str">
            <v>0201</v>
          </cell>
          <cell r="C35">
            <v>22708</v>
          </cell>
          <cell r="D35">
            <v>2648</v>
          </cell>
          <cell r="E35">
            <v>25356</v>
          </cell>
        </row>
        <row r="36">
          <cell r="B36" t="str">
            <v>0202</v>
          </cell>
          <cell r="C36">
            <v>608</v>
          </cell>
          <cell r="D36">
            <v>115</v>
          </cell>
          <cell r="E36">
            <v>723</v>
          </cell>
        </row>
        <row r="37">
          <cell r="B37" t="str">
            <v>0203</v>
          </cell>
          <cell r="C37">
            <v>894</v>
          </cell>
          <cell r="D37">
            <v>174</v>
          </cell>
          <cell r="E37">
            <v>1068</v>
          </cell>
        </row>
        <row r="38">
          <cell r="B38" t="str">
            <v>0204</v>
          </cell>
          <cell r="C38">
            <v>473</v>
          </cell>
          <cell r="D38">
            <v>30</v>
          </cell>
          <cell r="E38">
            <v>503</v>
          </cell>
        </row>
        <row r="39">
          <cell r="B39" t="str">
            <v>0205</v>
          </cell>
          <cell r="C39">
            <v>3850</v>
          </cell>
          <cell r="D39">
            <v>868</v>
          </cell>
          <cell r="E39">
            <v>4718</v>
          </cell>
        </row>
        <row r="40">
          <cell r="B40" t="str">
            <v>0206</v>
          </cell>
          <cell r="C40">
            <v>3243</v>
          </cell>
          <cell r="D40">
            <v>582</v>
          </cell>
          <cell r="E40">
            <v>3825</v>
          </cell>
        </row>
        <row r="41">
          <cell r="B41" t="str">
            <v>0207</v>
          </cell>
          <cell r="C41">
            <v>854</v>
          </cell>
          <cell r="D41">
            <v>77</v>
          </cell>
          <cell r="E41">
            <v>931</v>
          </cell>
        </row>
        <row r="42">
          <cell r="B42" t="str">
            <v>0208</v>
          </cell>
          <cell r="C42">
            <v>5958</v>
          </cell>
          <cell r="D42">
            <v>1177</v>
          </cell>
          <cell r="E42">
            <v>7135</v>
          </cell>
        </row>
        <row r="43">
          <cell r="B43" t="str">
            <v>0209</v>
          </cell>
          <cell r="C43">
            <v>877</v>
          </cell>
          <cell r="D43">
            <v>138</v>
          </cell>
          <cell r="E43">
            <v>1015</v>
          </cell>
        </row>
        <row r="44">
          <cell r="B44" t="str">
            <v>0210</v>
          </cell>
          <cell r="C44">
            <v>4249</v>
          </cell>
          <cell r="D44">
            <v>895</v>
          </cell>
          <cell r="E44">
            <v>5144</v>
          </cell>
        </row>
        <row r="45">
          <cell r="B45" t="str">
            <v>0211</v>
          </cell>
          <cell r="C45">
            <v>4109</v>
          </cell>
          <cell r="D45">
            <v>709</v>
          </cell>
          <cell r="E45">
            <v>4818</v>
          </cell>
        </row>
        <row r="46">
          <cell r="B46" t="str">
            <v>0212</v>
          </cell>
          <cell r="C46">
            <v>3706</v>
          </cell>
          <cell r="D46">
            <v>518</v>
          </cell>
          <cell r="E46">
            <v>4224</v>
          </cell>
        </row>
        <row r="47">
          <cell r="B47" t="str">
            <v>0213</v>
          </cell>
          <cell r="C47">
            <v>562</v>
          </cell>
          <cell r="D47">
            <v>127</v>
          </cell>
          <cell r="E47">
            <v>689</v>
          </cell>
        </row>
        <row r="48">
          <cell r="B48" t="str">
            <v>0214</v>
          </cell>
          <cell r="C48">
            <v>1018</v>
          </cell>
          <cell r="D48">
            <v>402</v>
          </cell>
          <cell r="E48">
            <v>1420</v>
          </cell>
        </row>
        <row r="49">
          <cell r="B49" t="str">
            <v>0215</v>
          </cell>
          <cell r="C49">
            <v>3063</v>
          </cell>
          <cell r="D49">
            <v>833</v>
          </cell>
          <cell r="E49">
            <v>3896</v>
          </cell>
        </row>
        <row r="50">
          <cell r="B50" t="str">
            <v>0216</v>
          </cell>
          <cell r="C50">
            <v>1173</v>
          </cell>
          <cell r="D50">
            <v>246</v>
          </cell>
          <cell r="E50">
            <v>1419</v>
          </cell>
        </row>
        <row r="51">
          <cell r="B51" t="str">
            <v>0217</v>
          </cell>
          <cell r="C51">
            <v>2315</v>
          </cell>
          <cell r="D51">
            <v>425</v>
          </cell>
          <cell r="E51">
            <v>2740</v>
          </cell>
        </row>
        <row r="52">
          <cell r="B52" t="str">
            <v>0218</v>
          </cell>
          <cell r="C52">
            <v>73032</v>
          </cell>
          <cell r="D52">
            <v>9649</v>
          </cell>
          <cell r="E52">
            <v>82681</v>
          </cell>
        </row>
        <row r="53">
          <cell r="B53" t="str">
            <v>0219</v>
          </cell>
          <cell r="C53">
            <v>1635</v>
          </cell>
          <cell r="D53">
            <v>226</v>
          </cell>
          <cell r="E53">
            <v>1861</v>
          </cell>
        </row>
        <row r="54">
          <cell r="B54" t="str">
            <v>0220</v>
          </cell>
          <cell r="C54">
            <v>2579</v>
          </cell>
          <cell r="D54">
            <v>393</v>
          </cell>
          <cell r="E54">
            <v>2972</v>
          </cell>
        </row>
        <row r="55">
          <cell r="B55" t="str">
            <v>0301</v>
          </cell>
          <cell r="C55">
            <v>14766</v>
          </cell>
          <cell r="D55">
            <v>1177</v>
          </cell>
          <cell r="E55">
            <v>15943</v>
          </cell>
        </row>
        <row r="56">
          <cell r="B56" t="str">
            <v>0302</v>
          </cell>
          <cell r="C56">
            <v>12799</v>
          </cell>
          <cell r="D56">
            <v>2728</v>
          </cell>
          <cell r="E56">
            <v>15527</v>
          </cell>
        </row>
        <row r="57">
          <cell r="B57" t="str">
            <v>0303</v>
          </cell>
          <cell r="C57">
            <v>1641</v>
          </cell>
          <cell r="D57">
            <v>881</v>
          </cell>
          <cell r="E57">
            <v>2522</v>
          </cell>
        </row>
        <row r="58">
          <cell r="B58" t="str">
            <v>0304</v>
          </cell>
          <cell r="C58">
            <v>2900</v>
          </cell>
          <cell r="D58">
            <v>958</v>
          </cell>
          <cell r="E58">
            <v>3858</v>
          </cell>
        </row>
        <row r="59">
          <cell r="B59" t="str">
            <v>0305</v>
          </cell>
          <cell r="C59">
            <v>1923</v>
          </cell>
          <cell r="D59">
            <v>1044</v>
          </cell>
          <cell r="E59">
            <v>2967</v>
          </cell>
        </row>
        <row r="60">
          <cell r="B60" t="str">
            <v>0306</v>
          </cell>
          <cell r="C60">
            <v>2603</v>
          </cell>
          <cell r="D60">
            <v>1555</v>
          </cell>
          <cell r="E60">
            <v>4158</v>
          </cell>
        </row>
        <row r="61">
          <cell r="B61" t="str">
            <v>0307</v>
          </cell>
          <cell r="C61">
            <v>2070</v>
          </cell>
          <cell r="D61">
            <v>751</v>
          </cell>
          <cell r="E61">
            <v>2821</v>
          </cell>
        </row>
        <row r="62">
          <cell r="B62" t="str">
            <v>0401</v>
          </cell>
          <cell r="C62">
            <v>185138</v>
          </cell>
          <cell r="D62">
            <v>15348</v>
          </cell>
          <cell r="E62">
            <v>200486</v>
          </cell>
        </row>
        <row r="63">
          <cell r="B63" t="str">
            <v>0402</v>
          </cell>
          <cell r="C63">
            <v>9973</v>
          </cell>
          <cell r="D63">
            <v>1762</v>
          </cell>
          <cell r="E63">
            <v>11735</v>
          </cell>
        </row>
        <row r="64">
          <cell r="B64" t="str">
            <v>0403</v>
          </cell>
          <cell r="C64">
            <v>4939</v>
          </cell>
          <cell r="D64">
            <v>1080</v>
          </cell>
          <cell r="E64">
            <v>6019</v>
          </cell>
        </row>
        <row r="65">
          <cell r="B65" t="str">
            <v>0404</v>
          </cell>
          <cell r="C65">
            <v>5358</v>
          </cell>
          <cell r="D65">
            <v>812</v>
          </cell>
          <cell r="E65">
            <v>6170</v>
          </cell>
        </row>
        <row r="66">
          <cell r="B66" t="str">
            <v>0405</v>
          </cell>
          <cell r="C66">
            <v>9318</v>
          </cell>
          <cell r="D66">
            <v>3981</v>
          </cell>
          <cell r="E66">
            <v>13299</v>
          </cell>
        </row>
        <row r="67">
          <cell r="B67" t="str">
            <v>0406</v>
          </cell>
          <cell r="C67">
            <v>1435</v>
          </cell>
          <cell r="D67">
            <v>968</v>
          </cell>
          <cell r="E67">
            <v>2403</v>
          </cell>
        </row>
        <row r="68">
          <cell r="B68" t="str">
            <v>0407</v>
          </cell>
          <cell r="C68">
            <v>11152</v>
          </cell>
          <cell r="D68">
            <v>1407</v>
          </cell>
          <cell r="E68">
            <v>12559</v>
          </cell>
        </row>
        <row r="69">
          <cell r="B69" t="str">
            <v>0408</v>
          </cell>
          <cell r="C69">
            <v>1436</v>
          </cell>
          <cell r="D69">
            <v>842</v>
          </cell>
          <cell r="E69">
            <v>2278</v>
          </cell>
        </row>
        <row r="70">
          <cell r="B70" t="str">
            <v>0501</v>
          </cell>
          <cell r="C70">
            <v>31347</v>
          </cell>
          <cell r="D70">
            <v>5633</v>
          </cell>
          <cell r="E70">
            <v>36980</v>
          </cell>
        </row>
        <row r="71">
          <cell r="B71" t="str">
            <v>0502</v>
          </cell>
          <cell r="C71">
            <v>2117</v>
          </cell>
          <cell r="D71">
            <v>1209</v>
          </cell>
          <cell r="E71">
            <v>3326</v>
          </cell>
        </row>
        <row r="72">
          <cell r="B72" t="str">
            <v>0503</v>
          </cell>
          <cell r="C72">
            <v>1178</v>
          </cell>
          <cell r="D72">
            <v>939</v>
          </cell>
          <cell r="E72">
            <v>2117</v>
          </cell>
        </row>
        <row r="73">
          <cell r="B73" t="str">
            <v>0504</v>
          </cell>
          <cell r="C73">
            <v>7062</v>
          </cell>
          <cell r="D73">
            <v>2740</v>
          </cell>
          <cell r="E73">
            <v>9802</v>
          </cell>
        </row>
        <row r="74">
          <cell r="B74" t="str">
            <v>0505</v>
          </cell>
          <cell r="C74">
            <v>4408</v>
          </cell>
          <cell r="D74">
            <v>3886</v>
          </cell>
          <cell r="E74">
            <v>8294</v>
          </cell>
        </row>
        <row r="75">
          <cell r="B75" t="str">
            <v>0506</v>
          </cell>
          <cell r="C75">
            <v>7224</v>
          </cell>
          <cell r="D75">
            <v>2962</v>
          </cell>
          <cell r="E75">
            <v>10186</v>
          </cell>
        </row>
        <row r="76">
          <cell r="B76" t="str">
            <v>0507</v>
          </cell>
          <cell r="C76">
            <v>3373</v>
          </cell>
          <cell r="D76">
            <v>955</v>
          </cell>
          <cell r="E76">
            <v>4328</v>
          </cell>
        </row>
        <row r="77">
          <cell r="B77" t="str">
            <v>0508</v>
          </cell>
          <cell r="C77">
            <v>1801</v>
          </cell>
          <cell r="D77">
            <v>336</v>
          </cell>
          <cell r="E77">
            <v>2137</v>
          </cell>
        </row>
        <row r="78">
          <cell r="B78" t="str">
            <v>0509</v>
          </cell>
          <cell r="C78">
            <v>1638</v>
          </cell>
          <cell r="D78">
            <v>580</v>
          </cell>
          <cell r="E78">
            <v>2218</v>
          </cell>
        </row>
        <row r="79">
          <cell r="B79" t="str">
            <v>0510</v>
          </cell>
          <cell r="C79">
            <v>3674</v>
          </cell>
          <cell r="D79">
            <v>1943</v>
          </cell>
          <cell r="E79">
            <v>5617</v>
          </cell>
        </row>
        <row r="80">
          <cell r="B80" t="str">
            <v>0511</v>
          </cell>
          <cell r="C80">
            <v>1184</v>
          </cell>
          <cell r="D80">
            <v>1024</v>
          </cell>
          <cell r="E80">
            <v>2208</v>
          </cell>
        </row>
        <row r="81">
          <cell r="B81" t="str">
            <v>0601</v>
          </cell>
          <cell r="C81">
            <v>34438</v>
          </cell>
          <cell r="D81">
            <v>3363</v>
          </cell>
          <cell r="E81">
            <v>37801</v>
          </cell>
        </row>
        <row r="82">
          <cell r="B82" t="str">
            <v>0602</v>
          </cell>
          <cell r="C82">
            <v>3543</v>
          </cell>
          <cell r="D82">
            <v>602</v>
          </cell>
          <cell r="E82">
            <v>4145</v>
          </cell>
        </row>
        <row r="83">
          <cell r="B83" t="str">
            <v>0603</v>
          </cell>
          <cell r="C83">
            <v>4405</v>
          </cell>
          <cell r="D83">
            <v>898</v>
          </cell>
          <cell r="E83">
            <v>5303</v>
          </cell>
        </row>
        <row r="84">
          <cell r="B84" t="str">
            <v>0604</v>
          </cell>
          <cell r="C84">
            <v>7141</v>
          </cell>
          <cell r="D84">
            <v>1316</v>
          </cell>
          <cell r="E84">
            <v>8457</v>
          </cell>
        </row>
        <row r="85">
          <cell r="B85" t="str">
            <v>0605</v>
          </cell>
          <cell r="C85">
            <v>2928</v>
          </cell>
          <cell r="D85">
            <v>522</v>
          </cell>
          <cell r="E85">
            <v>3450</v>
          </cell>
        </row>
        <row r="86">
          <cell r="B86" t="str">
            <v>0606</v>
          </cell>
          <cell r="C86">
            <v>5168</v>
          </cell>
          <cell r="D86">
            <v>1206</v>
          </cell>
          <cell r="E86">
            <v>6374</v>
          </cell>
        </row>
        <row r="87">
          <cell r="B87" t="str">
            <v>0607</v>
          </cell>
          <cell r="C87">
            <v>3756</v>
          </cell>
          <cell r="D87">
            <v>1181</v>
          </cell>
          <cell r="E87">
            <v>4937</v>
          </cell>
        </row>
        <row r="88">
          <cell r="B88" t="str">
            <v>0608</v>
          </cell>
          <cell r="C88">
            <v>19783</v>
          </cell>
          <cell r="D88">
            <v>2381</v>
          </cell>
          <cell r="E88">
            <v>22164</v>
          </cell>
        </row>
        <row r="89">
          <cell r="B89" t="str">
            <v>0609</v>
          </cell>
          <cell r="C89">
            <v>3744</v>
          </cell>
          <cell r="D89">
            <v>1057</v>
          </cell>
          <cell r="E89">
            <v>4801</v>
          </cell>
        </row>
        <row r="90">
          <cell r="B90" t="str">
            <v>0610</v>
          </cell>
          <cell r="C90">
            <v>2263</v>
          </cell>
          <cell r="D90">
            <v>427</v>
          </cell>
          <cell r="E90">
            <v>2690</v>
          </cell>
        </row>
        <row r="91">
          <cell r="B91" t="str">
            <v>0611</v>
          </cell>
          <cell r="C91">
            <v>1941</v>
          </cell>
          <cell r="D91">
            <v>595</v>
          </cell>
          <cell r="E91">
            <v>2536</v>
          </cell>
        </row>
        <row r="92">
          <cell r="B92" t="str">
            <v>0612</v>
          </cell>
          <cell r="C92">
            <v>822</v>
          </cell>
          <cell r="D92">
            <v>115</v>
          </cell>
          <cell r="E92">
            <v>937</v>
          </cell>
        </row>
        <row r="93">
          <cell r="B93" t="str">
            <v>0613</v>
          </cell>
          <cell r="C93">
            <v>2075</v>
          </cell>
          <cell r="D93">
            <v>202</v>
          </cell>
          <cell r="E93">
            <v>2277</v>
          </cell>
        </row>
        <row r="94">
          <cell r="B94" t="str">
            <v>0701</v>
          </cell>
          <cell r="C94">
            <v>185007</v>
          </cell>
          <cell r="D94">
            <v>13675</v>
          </cell>
          <cell r="E94">
            <v>198682</v>
          </cell>
        </row>
        <row r="95">
          <cell r="B95" t="str">
            <v>0801</v>
          </cell>
          <cell r="C95">
            <v>80314</v>
          </cell>
          <cell r="D95">
            <v>4155</v>
          </cell>
          <cell r="E95">
            <v>84469</v>
          </cell>
        </row>
        <row r="96">
          <cell r="B96" t="str">
            <v>0802</v>
          </cell>
          <cell r="C96">
            <v>2758</v>
          </cell>
          <cell r="D96">
            <v>1263</v>
          </cell>
          <cell r="E96">
            <v>4021</v>
          </cell>
        </row>
        <row r="97">
          <cell r="B97" t="str">
            <v>0803</v>
          </cell>
          <cell r="C97">
            <v>4157</v>
          </cell>
          <cell r="D97">
            <v>620</v>
          </cell>
          <cell r="E97">
            <v>4777</v>
          </cell>
        </row>
        <row r="98">
          <cell r="B98" t="str">
            <v>0804</v>
          </cell>
          <cell r="C98">
            <v>4865</v>
          </cell>
          <cell r="D98">
            <v>836</v>
          </cell>
          <cell r="E98">
            <v>5701</v>
          </cell>
        </row>
        <row r="99">
          <cell r="B99" t="str">
            <v>0805</v>
          </cell>
          <cell r="C99">
            <v>1334</v>
          </cell>
          <cell r="D99">
            <v>417</v>
          </cell>
          <cell r="E99">
            <v>1751</v>
          </cell>
        </row>
        <row r="100">
          <cell r="B100" t="str">
            <v>0806</v>
          </cell>
          <cell r="C100">
            <v>13425</v>
          </cell>
          <cell r="D100">
            <v>1825</v>
          </cell>
          <cell r="E100">
            <v>15250</v>
          </cell>
        </row>
        <row r="101">
          <cell r="B101" t="str">
            <v>0807</v>
          </cell>
          <cell r="C101">
            <v>2839</v>
          </cell>
          <cell r="D101">
            <v>1797</v>
          </cell>
          <cell r="E101">
            <v>4636</v>
          </cell>
        </row>
        <row r="102">
          <cell r="B102" t="str">
            <v>0808</v>
          </cell>
          <cell r="C102">
            <v>5568</v>
          </cell>
          <cell r="D102">
            <v>1196</v>
          </cell>
          <cell r="E102">
            <v>6764</v>
          </cell>
        </row>
        <row r="103">
          <cell r="B103" t="str">
            <v>0809</v>
          </cell>
          <cell r="C103">
            <v>11875</v>
          </cell>
          <cell r="D103">
            <v>1997</v>
          </cell>
          <cell r="E103">
            <v>13872</v>
          </cell>
        </row>
        <row r="104">
          <cell r="B104" t="str">
            <v>0810</v>
          </cell>
          <cell r="C104">
            <v>1661</v>
          </cell>
          <cell r="D104">
            <v>1326</v>
          </cell>
          <cell r="E104">
            <v>2987</v>
          </cell>
        </row>
        <row r="105">
          <cell r="B105" t="str">
            <v>0811</v>
          </cell>
          <cell r="C105">
            <v>1758</v>
          </cell>
          <cell r="D105">
            <v>420</v>
          </cell>
          <cell r="E105">
            <v>2178</v>
          </cell>
        </row>
        <row r="106">
          <cell r="B106" t="str">
            <v>0812</v>
          </cell>
          <cell r="C106">
            <v>5702</v>
          </cell>
          <cell r="D106">
            <v>1142</v>
          </cell>
          <cell r="E106">
            <v>6844</v>
          </cell>
        </row>
        <row r="107">
          <cell r="B107" t="str">
            <v>0813</v>
          </cell>
          <cell r="C107">
            <v>5607</v>
          </cell>
          <cell r="D107">
            <v>494</v>
          </cell>
          <cell r="E107">
            <v>6101</v>
          </cell>
        </row>
        <row r="108">
          <cell r="B108" t="str">
            <v>0901</v>
          </cell>
          <cell r="C108">
            <v>12656</v>
          </cell>
          <cell r="D108">
            <v>1662</v>
          </cell>
          <cell r="E108">
            <v>14318</v>
          </cell>
        </row>
        <row r="109">
          <cell r="B109" t="str">
            <v>0902</v>
          </cell>
          <cell r="C109">
            <v>3628</v>
          </cell>
          <cell r="D109">
            <v>1058</v>
          </cell>
          <cell r="E109">
            <v>4686</v>
          </cell>
        </row>
        <row r="110">
          <cell r="B110" t="str">
            <v>0903</v>
          </cell>
          <cell r="C110">
            <v>3042</v>
          </cell>
          <cell r="D110">
            <v>1190</v>
          </cell>
          <cell r="E110">
            <v>4232</v>
          </cell>
        </row>
        <row r="111">
          <cell r="B111" t="str">
            <v>0904</v>
          </cell>
          <cell r="C111">
            <v>1359</v>
          </cell>
          <cell r="D111">
            <v>529</v>
          </cell>
          <cell r="E111">
            <v>1888</v>
          </cell>
        </row>
        <row r="112">
          <cell r="B112" t="str">
            <v>0905</v>
          </cell>
          <cell r="C112">
            <v>1956</v>
          </cell>
          <cell r="D112">
            <v>520</v>
          </cell>
          <cell r="E112">
            <v>2476</v>
          </cell>
        </row>
        <row r="113">
          <cell r="B113" t="str">
            <v>0906</v>
          </cell>
          <cell r="C113">
            <v>1497</v>
          </cell>
          <cell r="D113">
            <v>468</v>
          </cell>
          <cell r="E113">
            <v>1965</v>
          </cell>
        </row>
        <row r="114">
          <cell r="B114" t="str">
            <v>0907</v>
          </cell>
          <cell r="C114">
            <v>4648</v>
          </cell>
          <cell r="D114">
            <v>1531</v>
          </cell>
          <cell r="E114">
            <v>6179</v>
          </cell>
        </row>
        <row r="115">
          <cell r="B115" t="str">
            <v>1001</v>
          </cell>
          <cell r="C115">
            <v>32423</v>
          </cell>
          <cell r="D115">
            <v>4264</v>
          </cell>
          <cell r="E115">
            <v>36687</v>
          </cell>
        </row>
        <row r="116">
          <cell r="B116" t="str">
            <v>1002</v>
          </cell>
          <cell r="C116">
            <v>3313</v>
          </cell>
          <cell r="D116">
            <v>1110</v>
          </cell>
          <cell r="E116">
            <v>4423</v>
          </cell>
        </row>
        <row r="117">
          <cell r="B117" t="str">
            <v>1003</v>
          </cell>
          <cell r="C117">
            <v>2646</v>
          </cell>
          <cell r="D117">
            <v>1145</v>
          </cell>
          <cell r="E117">
            <v>3791</v>
          </cell>
        </row>
        <row r="118">
          <cell r="B118" t="str">
            <v>1004</v>
          </cell>
          <cell r="C118">
            <v>703</v>
          </cell>
          <cell r="D118">
            <v>149</v>
          </cell>
          <cell r="E118">
            <v>852</v>
          </cell>
        </row>
        <row r="119">
          <cell r="B119" t="str">
            <v>1005</v>
          </cell>
          <cell r="C119">
            <v>2839</v>
          </cell>
          <cell r="D119">
            <v>1369</v>
          </cell>
          <cell r="E119">
            <v>4208</v>
          </cell>
        </row>
        <row r="120">
          <cell r="B120" t="str">
            <v>1006</v>
          </cell>
          <cell r="C120">
            <v>13994</v>
          </cell>
          <cell r="D120">
            <v>2166</v>
          </cell>
          <cell r="E120">
            <v>16160</v>
          </cell>
        </row>
        <row r="121">
          <cell r="B121" t="str">
            <v>1007</v>
          </cell>
          <cell r="C121">
            <v>544</v>
          </cell>
          <cell r="D121">
            <v>303</v>
          </cell>
          <cell r="E121">
            <v>847</v>
          </cell>
        </row>
        <row r="122">
          <cell r="B122" t="str">
            <v>1008</v>
          </cell>
          <cell r="C122">
            <v>1570</v>
          </cell>
          <cell r="D122">
            <v>418</v>
          </cell>
          <cell r="E122">
            <v>1988</v>
          </cell>
        </row>
        <row r="123">
          <cell r="B123" t="str">
            <v>1009</v>
          </cell>
          <cell r="C123">
            <v>612</v>
          </cell>
          <cell r="D123">
            <v>726</v>
          </cell>
          <cell r="E123">
            <v>1338</v>
          </cell>
        </row>
        <row r="124">
          <cell r="B124" t="str">
            <v>1010</v>
          </cell>
          <cell r="C124">
            <v>1484</v>
          </cell>
          <cell r="D124">
            <v>540</v>
          </cell>
          <cell r="E124">
            <v>2024</v>
          </cell>
        </row>
        <row r="125">
          <cell r="B125" t="str">
            <v>1011</v>
          </cell>
          <cell r="C125">
            <v>1211</v>
          </cell>
          <cell r="D125">
            <v>784</v>
          </cell>
          <cell r="E125">
            <v>1995</v>
          </cell>
        </row>
        <row r="126">
          <cell r="B126" t="str">
            <v>1101</v>
          </cell>
          <cell r="C126">
            <v>55440</v>
          </cell>
          <cell r="D126">
            <v>11779</v>
          </cell>
          <cell r="E126">
            <v>67219</v>
          </cell>
        </row>
        <row r="127">
          <cell r="B127" t="str">
            <v>1102</v>
          </cell>
          <cell r="C127">
            <v>30768</v>
          </cell>
          <cell r="D127">
            <v>8722</v>
          </cell>
          <cell r="E127">
            <v>39490</v>
          </cell>
        </row>
        <row r="128">
          <cell r="B128" t="str">
            <v>1103</v>
          </cell>
          <cell r="C128">
            <v>11246</v>
          </cell>
          <cell r="D128">
            <v>1999</v>
          </cell>
          <cell r="E128">
            <v>13245</v>
          </cell>
        </row>
        <row r="129">
          <cell r="B129" t="str">
            <v>1104</v>
          </cell>
          <cell r="C129">
            <v>1813</v>
          </cell>
          <cell r="D129">
            <v>379</v>
          </cell>
          <cell r="E129">
            <v>2192</v>
          </cell>
        </row>
        <row r="130">
          <cell r="B130" t="str">
            <v>1105</v>
          </cell>
          <cell r="C130">
            <v>17766</v>
          </cell>
          <cell r="D130">
            <v>8167</v>
          </cell>
          <cell r="E130">
            <v>25933</v>
          </cell>
        </row>
        <row r="131">
          <cell r="B131" t="str">
            <v>1201</v>
          </cell>
          <cell r="C131">
            <v>83558</v>
          </cell>
          <cell r="D131">
            <v>8073</v>
          </cell>
          <cell r="E131">
            <v>91631</v>
          </cell>
        </row>
        <row r="132">
          <cell r="B132" t="str">
            <v>1202</v>
          </cell>
          <cell r="C132">
            <v>6140</v>
          </cell>
          <cell r="D132">
            <v>1030</v>
          </cell>
          <cell r="E132">
            <v>7170</v>
          </cell>
        </row>
        <row r="133">
          <cell r="B133" t="str">
            <v>1203</v>
          </cell>
          <cell r="C133">
            <v>19405</v>
          </cell>
          <cell r="D133">
            <v>3328</v>
          </cell>
          <cell r="E133">
            <v>22733</v>
          </cell>
        </row>
        <row r="134">
          <cell r="B134" t="str">
            <v>1204</v>
          </cell>
          <cell r="C134">
            <v>14267</v>
          </cell>
          <cell r="D134">
            <v>1781</v>
          </cell>
          <cell r="E134">
            <v>16048</v>
          </cell>
        </row>
        <row r="135">
          <cell r="B135" t="str">
            <v>1205</v>
          </cell>
          <cell r="C135">
            <v>5055</v>
          </cell>
          <cell r="D135">
            <v>824</v>
          </cell>
          <cell r="E135">
            <v>5879</v>
          </cell>
        </row>
        <row r="136">
          <cell r="B136" t="str">
            <v>1206</v>
          </cell>
          <cell r="C136">
            <v>10041</v>
          </cell>
          <cell r="D136">
            <v>1392</v>
          </cell>
          <cell r="E136">
            <v>11433</v>
          </cell>
        </row>
        <row r="137">
          <cell r="B137" t="str">
            <v>1207</v>
          </cell>
          <cell r="C137">
            <v>15357</v>
          </cell>
          <cell r="D137">
            <v>1571</v>
          </cell>
          <cell r="E137">
            <v>16928</v>
          </cell>
        </row>
        <row r="138">
          <cell r="B138" t="str">
            <v>1208</v>
          </cell>
          <cell r="C138">
            <v>10656</v>
          </cell>
          <cell r="D138">
            <v>749</v>
          </cell>
          <cell r="E138">
            <v>11405</v>
          </cell>
        </row>
        <row r="139">
          <cell r="B139" t="str">
            <v>1209</v>
          </cell>
          <cell r="C139">
            <v>5520</v>
          </cell>
          <cell r="D139">
            <v>1678</v>
          </cell>
          <cell r="E139">
            <v>7198</v>
          </cell>
        </row>
        <row r="140">
          <cell r="B140" t="str">
            <v>1301</v>
          </cell>
          <cell r="C140">
            <v>157318</v>
          </cell>
          <cell r="D140">
            <v>15728</v>
          </cell>
          <cell r="E140">
            <v>173046</v>
          </cell>
        </row>
        <row r="141">
          <cell r="B141" t="str">
            <v>1302</v>
          </cell>
          <cell r="C141">
            <v>20858</v>
          </cell>
          <cell r="D141">
            <v>3209</v>
          </cell>
          <cell r="E141">
            <v>24067</v>
          </cell>
        </row>
        <row r="142">
          <cell r="B142" t="str">
            <v>1303</v>
          </cell>
          <cell r="C142">
            <v>1132</v>
          </cell>
          <cell r="D142">
            <v>215</v>
          </cell>
          <cell r="E142">
            <v>1347</v>
          </cell>
        </row>
        <row r="143">
          <cell r="B143" t="str">
            <v>1304</v>
          </cell>
          <cell r="C143">
            <v>12845</v>
          </cell>
          <cell r="D143">
            <v>2367</v>
          </cell>
          <cell r="E143">
            <v>15212</v>
          </cell>
        </row>
        <row r="144">
          <cell r="B144" t="str">
            <v>1305</v>
          </cell>
          <cell r="C144">
            <v>792</v>
          </cell>
          <cell r="D144">
            <v>564</v>
          </cell>
          <cell r="E144">
            <v>1356</v>
          </cell>
        </row>
        <row r="145">
          <cell r="B145" t="str">
            <v>1306</v>
          </cell>
          <cell r="C145">
            <v>4765</v>
          </cell>
          <cell r="D145">
            <v>934</v>
          </cell>
          <cell r="E145">
            <v>5699</v>
          </cell>
        </row>
        <row r="146">
          <cell r="B146" t="str">
            <v>1307</v>
          </cell>
          <cell r="C146">
            <v>19035</v>
          </cell>
          <cell r="D146">
            <v>2792</v>
          </cell>
          <cell r="E146">
            <v>21827</v>
          </cell>
        </row>
        <row r="147">
          <cell r="B147" t="str">
            <v>1308</v>
          </cell>
          <cell r="C147">
            <v>3728</v>
          </cell>
          <cell r="D147">
            <v>713</v>
          </cell>
          <cell r="E147">
            <v>4441</v>
          </cell>
        </row>
        <row r="148">
          <cell r="B148" t="str">
            <v>1309</v>
          </cell>
          <cell r="C148">
            <v>5728</v>
          </cell>
          <cell r="D148">
            <v>1726</v>
          </cell>
          <cell r="E148">
            <v>7454</v>
          </cell>
        </row>
        <row r="149">
          <cell r="B149" t="str">
            <v>1310</v>
          </cell>
          <cell r="C149">
            <v>3651</v>
          </cell>
          <cell r="D149">
            <v>968</v>
          </cell>
          <cell r="E149">
            <v>4619</v>
          </cell>
        </row>
        <row r="150">
          <cell r="B150" t="str">
            <v>1311</v>
          </cell>
          <cell r="C150">
            <v>1471</v>
          </cell>
          <cell r="D150">
            <v>165</v>
          </cell>
          <cell r="E150">
            <v>1636</v>
          </cell>
        </row>
        <row r="151">
          <cell r="B151" t="str">
            <v>1312</v>
          </cell>
          <cell r="C151">
            <v>10347</v>
          </cell>
          <cell r="D151">
            <v>2652</v>
          </cell>
          <cell r="E151">
            <v>12999</v>
          </cell>
        </row>
        <row r="152">
          <cell r="B152" t="str">
            <v>1401</v>
          </cell>
          <cell r="C152">
            <v>140046</v>
          </cell>
          <cell r="D152">
            <v>13483</v>
          </cell>
          <cell r="E152">
            <v>153529</v>
          </cell>
        </row>
        <row r="153">
          <cell r="B153" t="str">
            <v>1402</v>
          </cell>
          <cell r="C153">
            <v>9769</v>
          </cell>
          <cell r="D153">
            <v>2178</v>
          </cell>
          <cell r="E153">
            <v>11947</v>
          </cell>
        </row>
        <row r="154">
          <cell r="B154" t="str">
            <v>1403</v>
          </cell>
          <cell r="C154">
            <v>22503</v>
          </cell>
          <cell r="D154">
            <v>5393</v>
          </cell>
          <cell r="E154">
            <v>27896</v>
          </cell>
        </row>
        <row r="155">
          <cell r="B155" t="str">
            <v>1501</v>
          </cell>
          <cell r="C155">
            <v>1626338</v>
          </cell>
          <cell r="D155">
            <v>89064</v>
          </cell>
          <cell r="E155">
            <v>1715402</v>
          </cell>
        </row>
        <row r="156">
          <cell r="B156" t="str">
            <v>1502</v>
          </cell>
          <cell r="C156">
            <v>25375</v>
          </cell>
          <cell r="D156">
            <v>2235</v>
          </cell>
          <cell r="E156">
            <v>27610</v>
          </cell>
        </row>
        <row r="157">
          <cell r="B157" t="str">
            <v>1503</v>
          </cell>
          <cell r="C157">
            <v>1304</v>
          </cell>
          <cell r="D157">
            <v>171</v>
          </cell>
          <cell r="E157">
            <v>1475</v>
          </cell>
        </row>
        <row r="158">
          <cell r="B158" t="str">
            <v>1504</v>
          </cell>
          <cell r="C158">
            <v>1744</v>
          </cell>
          <cell r="D158">
            <v>215</v>
          </cell>
          <cell r="E158">
            <v>1959</v>
          </cell>
        </row>
        <row r="159">
          <cell r="B159" t="str">
            <v>1505</v>
          </cell>
          <cell r="C159">
            <v>31963</v>
          </cell>
          <cell r="D159">
            <v>6961</v>
          </cell>
          <cell r="E159">
            <v>38924</v>
          </cell>
        </row>
        <row r="160">
          <cell r="B160" t="str">
            <v>1506</v>
          </cell>
          <cell r="C160">
            <v>29266</v>
          </cell>
          <cell r="D160">
            <v>3225</v>
          </cell>
          <cell r="E160">
            <v>32491</v>
          </cell>
        </row>
        <row r="161">
          <cell r="B161" t="str">
            <v>1507</v>
          </cell>
          <cell r="C161">
            <v>9858</v>
          </cell>
          <cell r="D161">
            <v>2291</v>
          </cell>
          <cell r="E161">
            <v>12149</v>
          </cell>
        </row>
        <row r="162">
          <cell r="B162" t="str">
            <v>1508</v>
          </cell>
          <cell r="C162">
            <v>35851</v>
          </cell>
          <cell r="D162">
            <v>3875</v>
          </cell>
          <cell r="E162">
            <v>39726</v>
          </cell>
        </row>
        <row r="163">
          <cell r="B163" t="str">
            <v>1509</v>
          </cell>
          <cell r="C163">
            <v>2836</v>
          </cell>
          <cell r="D163">
            <v>363</v>
          </cell>
          <cell r="E163">
            <v>3199</v>
          </cell>
        </row>
        <row r="164">
          <cell r="B164" t="str">
            <v>1510</v>
          </cell>
          <cell r="C164">
            <v>3882</v>
          </cell>
          <cell r="D164">
            <v>871</v>
          </cell>
          <cell r="E164">
            <v>4753</v>
          </cell>
        </row>
        <row r="165">
          <cell r="B165" t="str">
            <v>1601</v>
          </cell>
          <cell r="C165">
            <v>65930</v>
          </cell>
          <cell r="D165">
            <v>10813</v>
          </cell>
          <cell r="E165">
            <v>76743</v>
          </cell>
        </row>
        <row r="166">
          <cell r="B166" t="str">
            <v>1602</v>
          </cell>
          <cell r="C166">
            <v>10139</v>
          </cell>
          <cell r="D166">
            <v>2841</v>
          </cell>
          <cell r="E166">
            <v>12980</v>
          </cell>
        </row>
        <row r="167">
          <cell r="B167" t="str">
            <v>1603</v>
          </cell>
          <cell r="C167">
            <v>3367</v>
          </cell>
          <cell r="D167">
            <v>1162</v>
          </cell>
          <cell r="E167">
            <v>4529</v>
          </cell>
        </row>
        <row r="168">
          <cell r="B168" t="str">
            <v>1604</v>
          </cell>
          <cell r="C168">
            <v>2345</v>
          </cell>
          <cell r="D168">
            <v>467</v>
          </cell>
          <cell r="E168">
            <v>2812</v>
          </cell>
        </row>
        <row r="169">
          <cell r="B169" t="str">
            <v>1605</v>
          </cell>
          <cell r="C169">
            <v>5466</v>
          </cell>
          <cell r="D169">
            <v>1319</v>
          </cell>
          <cell r="E169">
            <v>6785</v>
          </cell>
        </row>
        <row r="170">
          <cell r="B170" t="str">
            <v>1606</v>
          </cell>
          <cell r="C170">
            <v>4590</v>
          </cell>
          <cell r="D170">
            <v>1609</v>
          </cell>
          <cell r="E170">
            <v>6199</v>
          </cell>
        </row>
        <row r="171">
          <cell r="B171" t="str">
            <v>1607</v>
          </cell>
          <cell r="C171">
            <v>1883</v>
          </cell>
          <cell r="D171">
            <v>682</v>
          </cell>
          <cell r="E171">
            <v>2565</v>
          </cell>
        </row>
        <row r="172">
          <cell r="B172" t="str">
            <v>1701</v>
          </cell>
          <cell r="C172">
            <v>13711</v>
          </cell>
          <cell r="D172">
            <v>2134</v>
          </cell>
          <cell r="E172">
            <v>15845</v>
          </cell>
        </row>
        <row r="173">
          <cell r="B173" t="str">
            <v>1702</v>
          </cell>
          <cell r="C173">
            <v>1520</v>
          </cell>
          <cell r="D173">
            <v>323</v>
          </cell>
          <cell r="E173">
            <v>1843</v>
          </cell>
        </row>
        <row r="174">
          <cell r="B174" t="str">
            <v>1703</v>
          </cell>
          <cell r="C174">
            <v>1561</v>
          </cell>
          <cell r="D174">
            <v>257</v>
          </cell>
          <cell r="E174">
            <v>1818</v>
          </cell>
        </row>
        <row r="175">
          <cell r="B175" t="str">
            <v>1801</v>
          </cell>
          <cell r="C175">
            <v>16533</v>
          </cell>
          <cell r="D175">
            <v>3014</v>
          </cell>
          <cell r="E175">
            <v>19547</v>
          </cell>
        </row>
        <row r="176">
          <cell r="B176" t="str">
            <v>1802</v>
          </cell>
          <cell r="C176">
            <v>2328</v>
          </cell>
          <cell r="D176">
            <v>826</v>
          </cell>
          <cell r="E176">
            <v>3154</v>
          </cell>
        </row>
        <row r="177">
          <cell r="B177" t="str">
            <v>1803</v>
          </cell>
          <cell r="C177">
            <v>16067</v>
          </cell>
          <cell r="D177">
            <v>839</v>
          </cell>
          <cell r="E177">
            <v>16906</v>
          </cell>
        </row>
        <row r="178">
          <cell r="B178" t="str">
            <v>1901</v>
          </cell>
          <cell r="C178">
            <v>24353</v>
          </cell>
          <cell r="D178">
            <v>2384</v>
          </cell>
          <cell r="E178">
            <v>26737</v>
          </cell>
        </row>
        <row r="179">
          <cell r="B179" t="str">
            <v>1902</v>
          </cell>
          <cell r="C179">
            <v>4549</v>
          </cell>
          <cell r="D179">
            <v>2009</v>
          </cell>
          <cell r="E179">
            <v>6558</v>
          </cell>
        </row>
        <row r="180">
          <cell r="B180" t="str">
            <v>1903</v>
          </cell>
          <cell r="C180">
            <v>6285</v>
          </cell>
          <cell r="D180">
            <v>751</v>
          </cell>
          <cell r="E180">
            <v>7036</v>
          </cell>
        </row>
        <row r="181">
          <cell r="B181" t="str">
            <v>2001</v>
          </cell>
          <cell r="C181">
            <v>97859</v>
          </cell>
          <cell r="D181">
            <v>26405</v>
          </cell>
          <cell r="E181">
            <v>124264</v>
          </cell>
        </row>
        <row r="182">
          <cell r="B182" t="str">
            <v>2002</v>
          </cell>
          <cell r="C182">
            <v>3156</v>
          </cell>
          <cell r="D182">
            <v>434</v>
          </cell>
          <cell r="E182">
            <v>3590</v>
          </cell>
        </row>
        <row r="183">
          <cell r="B183" t="str">
            <v>2003</v>
          </cell>
          <cell r="C183">
            <v>3232</v>
          </cell>
          <cell r="D183">
            <v>632</v>
          </cell>
          <cell r="E183">
            <v>3864</v>
          </cell>
        </row>
        <row r="184">
          <cell r="B184" t="str">
            <v>2004</v>
          </cell>
          <cell r="C184">
            <v>18500</v>
          </cell>
          <cell r="D184">
            <v>3701</v>
          </cell>
          <cell r="E184">
            <v>22201</v>
          </cell>
        </row>
        <row r="185">
          <cell r="B185" t="str">
            <v>2005</v>
          </cell>
          <cell r="C185">
            <v>17989</v>
          </cell>
          <cell r="D185">
            <v>5224</v>
          </cell>
          <cell r="E185">
            <v>23213</v>
          </cell>
        </row>
        <row r="186">
          <cell r="B186" t="str">
            <v>2006</v>
          </cell>
          <cell r="C186">
            <v>49012</v>
          </cell>
          <cell r="D186">
            <v>8002</v>
          </cell>
          <cell r="E186">
            <v>57014</v>
          </cell>
        </row>
        <row r="187">
          <cell r="B187" t="str">
            <v>2007</v>
          </cell>
          <cell r="C187">
            <v>25075</v>
          </cell>
          <cell r="D187">
            <v>3406</v>
          </cell>
          <cell r="E187">
            <v>28481</v>
          </cell>
        </row>
        <row r="188">
          <cell r="B188" t="str">
            <v>2008</v>
          </cell>
          <cell r="C188">
            <v>9138</v>
          </cell>
          <cell r="D188">
            <v>4052</v>
          </cell>
          <cell r="E188">
            <v>13190</v>
          </cell>
        </row>
        <row r="189">
          <cell r="B189" t="str">
            <v>2101</v>
          </cell>
          <cell r="C189">
            <v>32648</v>
          </cell>
          <cell r="D189">
            <v>4259</v>
          </cell>
          <cell r="E189">
            <v>36907</v>
          </cell>
        </row>
        <row r="190">
          <cell r="B190" t="str">
            <v>2102</v>
          </cell>
          <cell r="C190">
            <v>8068</v>
          </cell>
          <cell r="D190">
            <v>2220</v>
          </cell>
          <cell r="E190">
            <v>10288</v>
          </cell>
        </row>
        <row r="191">
          <cell r="B191" t="str">
            <v>2103</v>
          </cell>
          <cell r="C191">
            <v>5723</v>
          </cell>
          <cell r="D191">
            <v>1437</v>
          </cell>
          <cell r="E191">
            <v>7160</v>
          </cell>
        </row>
        <row r="192">
          <cell r="B192" t="str">
            <v>2104</v>
          </cell>
          <cell r="C192">
            <v>5776</v>
          </cell>
          <cell r="D192">
            <v>2281</v>
          </cell>
          <cell r="E192">
            <v>8057</v>
          </cell>
        </row>
        <row r="193">
          <cell r="B193" t="str">
            <v>2105</v>
          </cell>
          <cell r="C193">
            <v>5180</v>
          </cell>
          <cell r="D193">
            <v>1959</v>
          </cell>
          <cell r="E193">
            <v>7139</v>
          </cell>
        </row>
        <row r="194">
          <cell r="B194" t="str">
            <v>2106</v>
          </cell>
          <cell r="C194">
            <v>3071</v>
          </cell>
          <cell r="D194">
            <v>904</v>
          </cell>
          <cell r="E194">
            <v>3975</v>
          </cell>
        </row>
        <row r="195">
          <cell r="B195" t="str">
            <v>2107</v>
          </cell>
          <cell r="C195">
            <v>3725</v>
          </cell>
          <cell r="D195">
            <v>1024</v>
          </cell>
          <cell r="E195">
            <v>4749</v>
          </cell>
        </row>
        <row r="196">
          <cell r="B196" t="str">
            <v>2108</v>
          </cell>
          <cell r="C196">
            <v>7720</v>
          </cell>
          <cell r="D196">
            <v>1811</v>
          </cell>
          <cell r="E196">
            <v>9531</v>
          </cell>
        </row>
        <row r="197">
          <cell r="B197" t="str">
            <v>2109</v>
          </cell>
          <cell r="C197">
            <v>1770</v>
          </cell>
          <cell r="D197">
            <v>552</v>
          </cell>
          <cell r="E197">
            <v>2322</v>
          </cell>
        </row>
        <row r="198">
          <cell r="B198" t="str">
            <v>2110</v>
          </cell>
          <cell r="C198">
            <v>5692</v>
          </cell>
          <cell r="D198">
            <v>4311</v>
          </cell>
          <cell r="E198">
            <v>10003</v>
          </cell>
        </row>
        <row r="199">
          <cell r="B199" t="str">
            <v>2111</v>
          </cell>
          <cell r="C199">
            <v>46956</v>
          </cell>
          <cell r="D199">
            <v>6143</v>
          </cell>
          <cell r="E199">
            <v>53099</v>
          </cell>
        </row>
        <row r="200">
          <cell r="B200" t="str">
            <v>2112</v>
          </cell>
          <cell r="C200">
            <v>3878</v>
          </cell>
          <cell r="D200">
            <v>526</v>
          </cell>
          <cell r="E200">
            <v>4404</v>
          </cell>
        </row>
        <row r="201">
          <cell r="B201" t="str">
            <v>2113</v>
          </cell>
          <cell r="C201">
            <v>3408</v>
          </cell>
          <cell r="D201">
            <v>1058</v>
          </cell>
          <cell r="E201">
            <v>4466</v>
          </cell>
        </row>
        <row r="202">
          <cell r="B202" t="str">
            <v>2201</v>
          </cell>
          <cell r="C202">
            <v>13780</v>
          </cell>
          <cell r="D202">
            <v>2382</v>
          </cell>
          <cell r="E202">
            <v>16162</v>
          </cell>
        </row>
        <row r="203">
          <cell r="B203" t="str">
            <v>2202</v>
          </cell>
          <cell r="C203">
            <v>4823</v>
          </cell>
          <cell r="D203">
            <v>1438</v>
          </cell>
          <cell r="E203">
            <v>6261</v>
          </cell>
        </row>
        <row r="204">
          <cell r="B204" t="str">
            <v>2203</v>
          </cell>
          <cell r="C204">
            <v>2054</v>
          </cell>
          <cell r="D204">
            <v>867</v>
          </cell>
          <cell r="E204">
            <v>2921</v>
          </cell>
        </row>
        <row r="205">
          <cell r="B205" t="str">
            <v>2204</v>
          </cell>
          <cell r="C205">
            <v>2500</v>
          </cell>
          <cell r="D205">
            <v>718</v>
          </cell>
          <cell r="E205">
            <v>3218</v>
          </cell>
        </row>
        <row r="206">
          <cell r="B206" t="str">
            <v>2205</v>
          </cell>
          <cell r="C206">
            <v>6839</v>
          </cell>
          <cell r="D206">
            <v>2036</v>
          </cell>
          <cell r="E206">
            <v>8875</v>
          </cell>
        </row>
        <row r="207">
          <cell r="B207" t="str">
            <v>2206</v>
          </cell>
          <cell r="C207">
            <v>6067</v>
          </cell>
          <cell r="D207">
            <v>1112</v>
          </cell>
          <cell r="E207">
            <v>7179</v>
          </cell>
        </row>
        <row r="208">
          <cell r="B208" t="str">
            <v>2207</v>
          </cell>
          <cell r="C208">
            <v>4315</v>
          </cell>
          <cell r="D208">
            <v>973</v>
          </cell>
          <cell r="E208">
            <v>5288</v>
          </cell>
        </row>
        <row r="209">
          <cell r="B209" t="str">
            <v>2208</v>
          </cell>
          <cell r="C209">
            <v>14358</v>
          </cell>
          <cell r="D209">
            <v>3432</v>
          </cell>
          <cell r="E209">
            <v>17790</v>
          </cell>
        </row>
        <row r="210">
          <cell r="B210" t="str">
            <v>2209</v>
          </cell>
          <cell r="C210">
            <v>28288</v>
          </cell>
          <cell r="D210">
            <v>3779</v>
          </cell>
          <cell r="E210">
            <v>32067</v>
          </cell>
        </row>
        <row r="211">
          <cell r="B211" t="str">
            <v>2210</v>
          </cell>
          <cell r="C211">
            <v>7140</v>
          </cell>
          <cell r="D211">
            <v>1306</v>
          </cell>
          <cell r="E211">
            <v>8446</v>
          </cell>
        </row>
        <row r="212">
          <cell r="B212" t="str">
            <v>2301</v>
          </cell>
          <cell r="C212">
            <v>56465</v>
          </cell>
          <cell r="D212">
            <v>9714</v>
          </cell>
          <cell r="E212">
            <v>66179</v>
          </cell>
        </row>
        <row r="213">
          <cell r="B213" t="str">
            <v>2302</v>
          </cell>
          <cell r="C213">
            <v>1445</v>
          </cell>
          <cell r="D213">
            <v>322</v>
          </cell>
          <cell r="E213">
            <v>1767</v>
          </cell>
        </row>
        <row r="214">
          <cell r="B214" t="str">
            <v>2303</v>
          </cell>
          <cell r="C214">
            <v>1787</v>
          </cell>
          <cell r="D214">
            <v>110</v>
          </cell>
          <cell r="E214">
            <v>1897</v>
          </cell>
        </row>
        <row r="215">
          <cell r="B215" t="str">
            <v>2304</v>
          </cell>
          <cell r="C215">
            <v>1541</v>
          </cell>
          <cell r="D215">
            <v>521</v>
          </cell>
          <cell r="E215">
            <v>2062</v>
          </cell>
        </row>
        <row r="216">
          <cell r="B216" t="str">
            <v>2401</v>
          </cell>
          <cell r="C216">
            <v>26730</v>
          </cell>
          <cell r="D216">
            <v>4776</v>
          </cell>
          <cell r="E216">
            <v>31506</v>
          </cell>
        </row>
        <row r="217">
          <cell r="B217" t="str">
            <v>2402</v>
          </cell>
          <cell r="C217">
            <v>2574</v>
          </cell>
          <cell r="D217">
            <v>488</v>
          </cell>
          <cell r="E217">
            <v>3062</v>
          </cell>
        </row>
        <row r="218">
          <cell r="B218" t="str">
            <v>2403</v>
          </cell>
          <cell r="C218">
            <v>7179</v>
          </cell>
          <cell r="D218">
            <v>2102</v>
          </cell>
          <cell r="E218">
            <v>9281</v>
          </cell>
        </row>
        <row r="219">
          <cell r="B219" t="str">
            <v>2501</v>
          </cell>
          <cell r="C219">
            <v>50915</v>
          </cell>
          <cell r="D219">
            <v>9929</v>
          </cell>
          <cell r="E219">
            <v>60844</v>
          </cell>
        </row>
        <row r="220">
          <cell r="B220" t="str">
            <v>2502</v>
          </cell>
          <cell r="C220">
            <v>2476</v>
          </cell>
          <cell r="D220">
            <v>738</v>
          </cell>
          <cell r="E220">
            <v>3214</v>
          </cell>
        </row>
        <row r="221">
          <cell r="B221" t="str">
            <v>2503</v>
          </cell>
          <cell r="C221">
            <v>4575</v>
          </cell>
          <cell r="D221">
            <v>1072</v>
          </cell>
          <cell r="E221">
            <v>5647</v>
          </cell>
        </row>
        <row r="222">
          <cell r="B222" t="str">
            <v>2504</v>
          </cell>
          <cell r="C222">
            <v>217</v>
          </cell>
          <cell r="D222">
            <v>32</v>
          </cell>
          <cell r="E222">
            <v>249</v>
          </cell>
        </row>
        <row r="223">
          <cell r="B223" t="str">
            <v>Código</v>
          </cell>
          <cell r="C223" t="str">
            <v>Si</v>
          </cell>
          <cell r="D223" t="str">
            <v>No</v>
          </cell>
          <cell r="E223" t="str">
            <v>Total</v>
          </cell>
        </row>
        <row r="224">
          <cell r="B224" t="str">
            <v>010101</v>
          </cell>
          <cell r="C224">
            <v>5670</v>
          </cell>
          <cell r="D224">
            <v>491</v>
          </cell>
          <cell r="E224">
            <v>6161</v>
          </cell>
        </row>
        <row r="225">
          <cell r="B225" t="str">
            <v>010102</v>
          </cell>
          <cell r="C225">
            <v>42</v>
          </cell>
          <cell r="D225">
            <v>5</v>
          </cell>
          <cell r="E225">
            <v>47</v>
          </cell>
        </row>
        <row r="226">
          <cell r="B226" t="str">
            <v>010103</v>
          </cell>
          <cell r="C226">
            <v>53</v>
          </cell>
          <cell r="D226">
            <v>5</v>
          </cell>
          <cell r="E226">
            <v>58</v>
          </cell>
        </row>
        <row r="227">
          <cell r="B227" t="str">
            <v>010104</v>
          </cell>
          <cell r="C227">
            <v>89</v>
          </cell>
          <cell r="D227">
            <v>12</v>
          </cell>
          <cell r="E227">
            <v>101</v>
          </cell>
        </row>
        <row r="228">
          <cell r="B228" t="str">
            <v>010105</v>
          </cell>
          <cell r="C228">
            <v>56</v>
          </cell>
          <cell r="D228">
            <v>14</v>
          </cell>
          <cell r="E228">
            <v>70</v>
          </cell>
        </row>
        <row r="229">
          <cell r="B229" t="str">
            <v>010106</v>
          </cell>
          <cell r="C229">
            <v>141</v>
          </cell>
          <cell r="D229">
            <v>13</v>
          </cell>
          <cell r="E229">
            <v>154</v>
          </cell>
        </row>
        <row r="230">
          <cell r="B230" t="str">
            <v>010107</v>
          </cell>
          <cell r="C230">
            <v>34</v>
          </cell>
          <cell r="D230">
            <v>4</v>
          </cell>
          <cell r="E230">
            <v>38</v>
          </cell>
        </row>
        <row r="231">
          <cell r="B231" t="str">
            <v>010108</v>
          </cell>
          <cell r="C231">
            <v>89</v>
          </cell>
          <cell r="D231">
            <v>14</v>
          </cell>
          <cell r="E231">
            <v>103</v>
          </cell>
        </row>
        <row r="232">
          <cell r="B232" t="str">
            <v>010109</v>
          </cell>
          <cell r="C232">
            <v>376</v>
          </cell>
          <cell r="D232">
            <v>152</v>
          </cell>
          <cell r="E232">
            <v>528</v>
          </cell>
        </row>
        <row r="233">
          <cell r="B233" t="str">
            <v>010110</v>
          </cell>
          <cell r="C233">
            <v>482</v>
          </cell>
          <cell r="D233">
            <v>67</v>
          </cell>
          <cell r="E233">
            <v>549</v>
          </cell>
        </row>
        <row r="234">
          <cell r="B234" t="str">
            <v>010111</v>
          </cell>
          <cell r="C234">
            <v>106</v>
          </cell>
          <cell r="D234">
            <v>12</v>
          </cell>
          <cell r="E234">
            <v>118</v>
          </cell>
        </row>
        <row r="235">
          <cell r="B235" t="str">
            <v>010112</v>
          </cell>
          <cell r="C235">
            <v>159</v>
          </cell>
          <cell r="D235">
            <v>33</v>
          </cell>
          <cell r="E235">
            <v>192</v>
          </cell>
        </row>
        <row r="236">
          <cell r="B236" t="str">
            <v>010113</v>
          </cell>
          <cell r="C236">
            <v>118</v>
          </cell>
          <cell r="D236">
            <v>24</v>
          </cell>
          <cell r="E236">
            <v>142</v>
          </cell>
        </row>
        <row r="237">
          <cell r="B237" t="str">
            <v>010114</v>
          </cell>
          <cell r="C237">
            <v>177</v>
          </cell>
          <cell r="D237">
            <v>11</v>
          </cell>
          <cell r="E237">
            <v>188</v>
          </cell>
        </row>
        <row r="238">
          <cell r="B238" t="str">
            <v>010115</v>
          </cell>
          <cell r="C238">
            <v>159</v>
          </cell>
          <cell r="D238">
            <v>13</v>
          </cell>
          <cell r="E238">
            <v>172</v>
          </cell>
        </row>
        <row r="239">
          <cell r="B239" t="str">
            <v>010116</v>
          </cell>
          <cell r="C239">
            <v>26</v>
          </cell>
          <cell r="D239">
            <v>5</v>
          </cell>
          <cell r="E239">
            <v>31</v>
          </cell>
        </row>
        <row r="240">
          <cell r="B240" t="str">
            <v>010117</v>
          </cell>
          <cell r="C240">
            <v>23</v>
          </cell>
          <cell r="D240">
            <v>12</v>
          </cell>
          <cell r="E240">
            <v>35</v>
          </cell>
        </row>
        <row r="241">
          <cell r="B241" t="str">
            <v>010118</v>
          </cell>
          <cell r="C241">
            <v>61</v>
          </cell>
          <cell r="D241">
            <v>6</v>
          </cell>
          <cell r="E241">
            <v>67</v>
          </cell>
        </row>
        <row r="242">
          <cell r="B242" t="str">
            <v>010119</v>
          </cell>
          <cell r="C242">
            <v>104</v>
          </cell>
          <cell r="D242">
            <v>24</v>
          </cell>
          <cell r="E242">
            <v>128</v>
          </cell>
        </row>
        <row r="243">
          <cell r="B243" t="str">
            <v>010120</v>
          </cell>
          <cell r="C243">
            <v>72</v>
          </cell>
          <cell r="D243">
            <v>13</v>
          </cell>
          <cell r="E243">
            <v>85</v>
          </cell>
        </row>
        <row r="244">
          <cell r="B244" t="str">
            <v>010121</v>
          </cell>
          <cell r="C244">
            <v>26</v>
          </cell>
          <cell r="D244">
            <v>7</v>
          </cell>
          <cell r="E244">
            <v>33</v>
          </cell>
        </row>
        <row r="245">
          <cell r="B245" t="str">
            <v>010201</v>
          </cell>
          <cell r="C245">
            <v>5983</v>
          </cell>
          <cell r="D245">
            <v>545</v>
          </cell>
          <cell r="E245">
            <v>6528</v>
          </cell>
        </row>
        <row r="246">
          <cell r="B246" t="str">
            <v>010202</v>
          </cell>
          <cell r="C246">
            <v>604</v>
          </cell>
          <cell r="D246">
            <v>74</v>
          </cell>
          <cell r="E246">
            <v>678</v>
          </cell>
        </row>
        <row r="247">
          <cell r="B247" t="str">
            <v>010203</v>
          </cell>
          <cell r="C247">
            <v>470</v>
          </cell>
          <cell r="D247">
            <v>39</v>
          </cell>
          <cell r="E247">
            <v>509</v>
          </cell>
        </row>
        <row r="248">
          <cell r="B248" t="str">
            <v>010204</v>
          </cell>
          <cell r="C248">
            <v>143</v>
          </cell>
          <cell r="D248">
            <v>12</v>
          </cell>
          <cell r="E248">
            <v>155</v>
          </cell>
        </row>
        <row r="249">
          <cell r="B249" t="str">
            <v>010205</v>
          </cell>
          <cell r="C249">
            <v>379</v>
          </cell>
          <cell r="D249">
            <v>231</v>
          </cell>
          <cell r="E249">
            <v>610</v>
          </cell>
        </row>
        <row r="250">
          <cell r="B250" t="str">
            <v>010301</v>
          </cell>
          <cell r="C250">
            <v>378</v>
          </cell>
          <cell r="D250">
            <v>39</v>
          </cell>
          <cell r="E250">
            <v>417</v>
          </cell>
        </row>
        <row r="251">
          <cell r="B251" t="str">
            <v>010302</v>
          </cell>
          <cell r="C251">
            <v>26</v>
          </cell>
          <cell r="D251">
            <v>5</v>
          </cell>
          <cell r="E251">
            <v>31</v>
          </cell>
        </row>
        <row r="252">
          <cell r="B252" t="str">
            <v>010303</v>
          </cell>
          <cell r="C252">
            <v>49</v>
          </cell>
          <cell r="D252">
            <v>6</v>
          </cell>
          <cell r="E252">
            <v>55</v>
          </cell>
        </row>
        <row r="253">
          <cell r="B253" t="str">
            <v>010304</v>
          </cell>
          <cell r="C253">
            <v>17</v>
          </cell>
          <cell r="D253">
            <v>5</v>
          </cell>
          <cell r="E253">
            <v>22</v>
          </cell>
        </row>
        <row r="254">
          <cell r="B254" t="str">
            <v>010305</v>
          </cell>
          <cell r="C254">
            <v>94</v>
          </cell>
          <cell r="D254">
            <v>2</v>
          </cell>
          <cell r="E254">
            <v>96</v>
          </cell>
        </row>
        <row r="255">
          <cell r="B255" t="str">
            <v>010306</v>
          </cell>
          <cell r="C255">
            <v>554</v>
          </cell>
          <cell r="D255">
            <v>148</v>
          </cell>
          <cell r="E255">
            <v>702</v>
          </cell>
        </row>
        <row r="256">
          <cell r="B256" t="str">
            <v>010307</v>
          </cell>
          <cell r="C256">
            <v>1318</v>
          </cell>
          <cell r="D256">
            <v>293</v>
          </cell>
          <cell r="E256">
            <v>1611</v>
          </cell>
        </row>
        <row r="257">
          <cell r="B257" t="str">
            <v>010308</v>
          </cell>
          <cell r="C257">
            <v>19</v>
          </cell>
          <cell r="D257">
            <v>2</v>
          </cell>
          <cell r="E257">
            <v>21</v>
          </cell>
        </row>
        <row r="258">
          <cell r="B258" t="str">
            <v>010309</v>
          </cell>
          <cell r="C258">
            <v>71</v>
          </cell>
          <cell r="D258">
            <v>9</v>
          </cell>
          <cell r="E258">
            <v>80</v>
          </cell>
        </row>
        <row r="259">
          <cell r="B259" t="str">
            <v>010310</v>
          </cell>
          <cell r="C259">
            <v>162</v>
          </cell>
          <cell r="D259">
            <v>25</v>
          </cell>
          <cell r="E259">
            <v>187</v>
          </cell>
        </row>
        <row r="260">
          <cell r="B260" t="str">
            <v>010311</v>
          </cell>
          <cell r="C260">
            <v>3</v>
          </cell>
          <cell r="D260">
            <v>108</v>
          </cell>
          <cell r="E260">
            <v>111</v>
          </cell>
        </row>
        <row r="261">
          <cell r="B261" t="str">
            <v>010312</v>
          </cell>
          <cell r="C261">
            <v>208</v>
          </cell>
          <cell r="D261">
            <v>292</v>
          </cell>
          <cell r="E261">
            <v>500</v>
          </cell>
        </row>
        <row r="262">
          <cell r="B262" t="str">
            <v>010401</v>
          </cell>
          <cell r="C262">
            <v>542</v>
          </cell>
          <cell r="D262">
            <v>154</v>
          </cell>
          <cell r="E262">
            <v>696</v>
          </cell>
        </row>
        <row r="263">
          <cell r="B263" t="str">
            <v>010402</v>
          </cell>
          <cell r="C263">
            <v>46</v>
          </cell>
          <cell r="D263">
            <v>101</v>
          </cell>
          <cell r="E263">
            <v>147</v>
          </cell>
        </row>
        <row r="264">
          <cell r="B264" t="str">
            <v>010403</v>
          </cell>
          <cell r="C264">
            <v>74</v>
          </cell>
          <cell r="D264">
            <v>309</v>
          </cell>
          <cell r="E264">
            <v>383</v>
          </cell>
        </row>
        <row r="265">
          <cell r="B265" t="str">
            <v>010501</v>
          </cell>
          <cell r="C265">
            <v>473</v>
          </cell>
          <cell r="D265">
            <v>92</v>
          </cell>
          <cell r="E265">
            <v>565</v>
          </cell>
        </row>
        <row r="266">
          <cell r="B266" t="str">
            <v>010502</v>
          </cell>
          <cell r="C266">
            <v>565</v>
          </cell>
          <cell r="D266">
            <v>325</v>
          </cell>
          <cell r="E266">
            <v>890</v>
          </cell>
        </row>
        <row r="267">
          <cell r="B267" t="str">
            <v>010503</v>
          </cell>
          <cell r="C267">
            <v>87</v>
          </cell>
          <cell r="D267">
            <v>9</v>
          </cell>
          <cell r="E267">
            <v>96</v>
          </cell>
        </row>
        <row r="268">
          <cell r="B268" t="str">
            <v>010504</v>
          </cell>
          <cell r="C268">
            <v>292</v>
          </cell>
          <cell r="D268">
            <v>89</v>
          </cell>
          <cell r="E268">
            <v>381</v>
          </cell>
        </row>
        <row r="269">
          <cell r="B269" t="str">
            <v>010505</v>
          </cell>
          <cell r="C269">
            <v>292</v>
          </cell>
          <cell r="D269">
            <v>27</v>
          </cell>
          <cell r="E269">
            <v>319</v>
          </cell>
        </row>
        <row r="270">
          <cell r="B270" t="str">
            <v>010506</v>
          </cell>
          <cell r="C270">
            <v>91</v>
          </cell>
          <cell r="D270">
            <v>8</v>
          </cell>
          <cell r="E270">
            <v>99</v>
          </cell>
        </row>
        <row r="271">
          <cell r="B271" t="str">
            <v>010507</v>
          </cell>
          <cell r="C271">
            <v>44</v>
          </cell>
          <cell r="D271">
            <v>9</v>
          </cell>
          <cell r="E271">
            <v>53</v>
          </cell>
        </row>
        <row r="272">
          <cell r="B272" t="str">
            <v>010508</v>
          </cell>
          <cell r="C272">
            <v>76</v>
          </cell>
          <cell r="D272">
            <v>9</v>
          </cell>
          <cell r="E272">
            <v>85</v>
          </cell>
        </row>
        <row r="273">
          <cell r="B273" t="str">
            <v>010509</v>
          </cell>
          <cell r="C273">
            <v>474</v>
          </cell>
          <cell r="D273">
            <v>89</v>
          </cell>
          <cell r="E273">
            <v>563</v>
          </cell>
        </row>
        <row r="274">
          <cell r="B274" t="str">
            <v>010510</v>
          </cell>
          <cell r="C274">
            <v>94</v>
          </cell>
          <cell r="D274">
            <v>9</v>
          </cell>
          <cell r="E274">
            <v>103</v>
          </cell>
        </row>
        <row r="275">
          <cell r="B275" t="str">
            <v>010511</v>
          </cell>
          <cell r="C275">
            <v>67</v>
          </cell>
          <cell r="D275">
            <v>49</v>
          </cell>
          <cell r="E275">
            <v>116</v>
          </cell>
        </row>
        <row r="276">
          <cell r="B276" t="str">
            <v>010512</v>
          </cell>
          <cell r="C276">
            <v>305</v>
          </cell>
          <cell r="D276">
            <v>36</v>
          </cell>
          <cell r="E276">
            <v>341</v>
          </cell>
        </row>
        <row r="277">
          <cell r="B277" t="str">
            <v>010513</v>
          </cell>
          <cell r="C277">
            <v>139</v>
          </cell>
          <cell r="D277">
            <v>7</v>
          </cell>
          <cell r="E277">
            <v>146</v>
          </cell>
        </row>
        <row r="278">
          <cell r="B278" t="str">
            <v>010514</v>
          </cell>
          <cell r="C278">
            <v>50</v>
          </cell>
          <cell r="D278">
            <v>3</v>
          </cell>
          <cell r="E278">
            <v>53</v>
          </cell>
        </row>
        <row r="279">
          <cell r="B279" t="str">
            <v>010515</v>
          </cell>
          <cell r="C279">
            <v>58</v>
          </cell>
          <cell r="D279">
            <v>1</v>
          </cell>
          <cell r="E279">
            <v>59</v>
          </cell>
        </row>
        <row r="280">
          <cell r="B280" t="str">
            <v>010516</v>
          </cell>
          <cell r="C280">
            <v>73</v>
          </cell>
          <cell r="D280">
            <v>43</v>
          </cell>
          <cell r="E280">
            <v>116</v>
          </cell>
        </row>
        <row r="281">
          <cell r="B281" t="str">
            <v>010517</v>
          </cell>
          <cell r="C281">
            <v>94</v>
          </cell>
          <cell r="D281">
            <v>21</v>
          </cell>
          <cell r="E281">
            <v>115</v>
          </cell>
        </row>
        <row r="282">
          <cell r="B282" t="str">
            <v>010518</v>
          </cell>
          <cell r="C282">
            <v>81</v>
          </cell>
          <cell r="D282">
            <v>30</v>
          </cell>
          <cell r="E282">
            <v>111</v>
          </cell>
        </row>
        <row r="283">
          <cell r="B283" t="str">
            <v>010519</v>
          </cell>
          <cell r="C283">
            <v>21</v>
          </cell>
          <cell r="D283">
            <v>5</v>
          </cell>
          <cell r="E283">
            <v>26</v>
          </cell>
        </row>
        <row r="284">
          <cell r="B284" t="str">
            <v>010520</v>
          </cell>
          <cell r="C284">
            <v>86</v>
          </cell>
          <cell r="D284">
            <v>8</v>
          </cell>
          <cell r="E284">
            <v>94</v>
          </cell>
        </row>
        <row r="285">
          <cell r="B285" t="str">
            <v>010521</v>
          </cell>
          <cell r="C285">
            <v>256</v>
          </cell>
          <cell r="D285">
            <v>38</v>
          </cell>
          <cell r="E285">
            <v>294</v>
          </cell>
        </row>
        <row r="286">
          <cell r="B286" t="str">
            <v>010522</v>
          </cell>
          <cell r="C286">
            <v>145</v>
          </cell>
          <cell r="D286">
            <v>28</v>
          </cell>
          <cell r="E286">
            <v>173</v>
          </cell>
        </row>
        <row r="287">
          <cell r="B287" t="str">
            <v>010523</v>
          </cell>
          <cell r="C287">
            <v>181</v>
          </cell>
          <cell r="D287">
            <v>25</v>
          </cell>
          <cell r="E287">
            <v>206</v>
          </cell>
        </row>
        <row r="288">
          <cell r="B288" t="str">
            <v>010601</v>
          </cell>
          <cell r="C288">
            <v>841</v>
          </cell>
          <cell r="D288">
            <v>56</v>
          </cell>
          <cell r="E288">
            <v>897</v>
          </cell>
        </row>
        <row r="289">
          <cell r="B289" t="str">
            <v>010602</v>
          </cell>
          <cell r="C289">
            <v>0</v>
          </cell>
          <cell r="D289">
            <v>26</v>
          </cell>
          <cell r="E289">
            <v>26</v>
          </cell>
        </row>
        <row r="290">
          <cell r="B290" t="str">
            <v>010603</v>
          </cell>
          <cell r="C290">
            <v>95</v>
          </cell>
          <cell r="D290">
            <v>13</v>
          </cell>
          <cell r="E290">
            <v>108</v>
          </cell>
        </row>
        <row r="291">
          <cell r="B291" t="str">
            <v>010604</v>
          </cell>
          <cell r="C291">
            <v>177</v>
          </cell>
          <cell r="D291">
            <v>26</v>
          </cell>
          <cell r="E291">
            <v>203</v>
          </cell>
        </row>
        <row r="292">
          <cell r="B292" t="str">
            <v>010605</v>
          </cell>
          <cell r="C292">
            <v>151</v>
          </cell>
          <cell r="D292">
            <v>13</v>
          </cell>
          <cell r="E292">
            <v>164</v>
          </cell>
        </row>
        <row r="293">
          <cell r="B293" t="str">
            <v>010606</v>
          </cell>
          <cell r="C293">
            <v>187</v>
          </cell>
          <cell r="D293">
            <v>23</v>
          </cell>
          <cell r="E293">
            <v>210</v>
          </cell>
        </row>
        <row r="294">
          <cell r="B294" t="str">
            <v>010607</v>
          </cell>
          <cell r="C294">
            <v>254</v>
          </cell>
          <cell r="D294">
            <v>17</v>
          </cell>
          <cell r="E294">
            <v>271</v>
          </cell>
        </row>
        <row r="295">
          <cell r="B295" t="str">
            <v>010608</v>
          </cell>
          <cell r="C295">
            <v>72</v>
          </cell>
          <cell r="D295">
            <v>30</v>
          </cell>
          <cell r="E295">
            <v>102</v>
          </cell>
        </row>
        <row r="296">
          <cell r="B296" t="str">
            <v>010609</v>
          </cell>
          <cell r="C296">
            <v>128</v>
          </cell>
          <cell r="D296">
            <v>24</v>
          </cell>
          <cell r="E296">
            <v>152</v>
          </cell>
        </row>
        <row r="297">
          <cell r="B297" t="str">
            <v>010610</v>
          </cell>
          <cell r="C297">
            <v>43</v>
          </cell>
          <cell r="D297">
            <v>4</v>
          </cell>
          <cell r="E297">
            <v>47</v>
          </cell>
        </row>
        <row r="298">
          <cell r="B298" t="str">
            <v>010611</v>
          </cell>
          <cell r="C298">
            <v>32</v>
          </cell>
          <cell r="D298">
            <v>5</v>
          </cell>
          <cell r="E298">
            <v>37</v>
          </cell>
        </row>
        <row r="299">
          <cell r="B299" t="str">
            <v>010612</v>
          </cell>
          <cell r="C299">
            <v>0</v>
          </cell>
          <cell r="D299">
            <v>56</v>
          </cell>
          <cell r="E299">
            <v>56</v>
          </cell>
        </row>
        <row r="300">
          <cell r="B300" t="str">
            <v>010701</v>
          </cell>
          <cell r="C300">
            <v>6549</v>
          </cell>
          <cell r="D300">
            <v>841</v>
          </cell>
          <cell r="E300">
            <v>7390</v>
          </cell>
        </row>
        <row r="301">
          <cell r="B301" t="str">
            <v>010702</v>
          </cell>
          <cell r="C301">
            <v>1101</v>
          </cell>
          <cell r="D301">
            <v>832</v>
          </cell>
          <cell r="E301">
            <v>1933</v>
          </cell>
        </row>
        <row r="302">
          <cell r="B302" t="str">
            <v>010703</v>
          </cell>
          <cell r="C302">
            <v>430</v>
          </cell>
          <cell r="D302">
            <v>242</v>
          </cell>
          <cell r="E302">
            <v>672</v>
          </cell>
        </row>
        <row r="303">
          <cell r="B303" t="str">
            <v>010704</v>
          </cell>
          <cell r="C303">
            <v>260</v>
          </cell>
          <cell r="D303">
            <v>22</v>
          </cell>
          <cell r="E303">
            <v>282</v>
          </cell>
        </row>
        <row r="304">
          <cell r="B304" t="str">
            <v>010705</v>
          </cell>
          <cell r="C304">
            <v>185</v>
          </cell>
          <cell r="D304">
            <v>177</v>
          </cell>
          <cell r="E304">
            <v>362</v>
          </cell>
        </row>
        <row r="305">
          <cell r="B305" t="str">
            <v>010706</v>
          </cell>
          <cell r="C305">
            <v>555</v>
          </cell>
          <cell r="D305">
            <v>222</v>
          </cell>
          <cell r="E305">
            <v>777</v>
          </cell>
        </row>
        <row r="306">
          <cell r="B306" t="str">
            <v>010707</v>
          </cell>
          <cell r="C306">
            <v>125</v>
          </cell>
          <cell r="D306">
            <v>17</v>
          </cell>
          <cell r="E306">
            <v>142</v>
          </cell>
        </row>
        <row r="307">
          <cell r="B307" t="str">
            <v>020101</v>
          </cell>
          <cell r="C307">
            <v>10014</v>
          </cell>
          <cell r="D307">
            <v>1126</v>
          </cell>
          <cell r="E307">
            <v>11140</v>
          </cell>
        </row>
        <row r="308">
          <cell r="B308" t="str">
            <v>020102</v>
          </cell>
          <cell r="C308">
            <v>105</v>
          </cell>
          <cell r="D308">
            <v>23</v>
          </cell>
          <cell r="E308">
            <v>128</v>
          </cell>
        </row>
        <row r="309">
          <cell r="B309" t="str">
            <v>020103</v>
          </cell>
          <cell r="C309">
            <v>79</v>
          </cell>
          <cell r="D309">
            <v>19</v>
          </cell>
          <cell r="E309">
            <v>98</v>
          </cell>
        </row>
        <row r="310">
          <cell r="B310" t="str">
            <v>020104</v>
          </cell>
          <cell r="C310">
            <v>102</v>
          </cell>
          <cell r="D310">
            <v>12</v>
          </cell>
          <cell r="E310">
            <v>114</v>
          </cell>
        </row>
        <row r="311">
          <cell r="B311" t="str">
            <v>020105</v>
          </cell>
          <cell r="C311">
            <v>10829</v>
          </cell>
          <cell r="D311">
            <v>1204</v>
          </cell>
          <cell r="E311">
            <v>12033</v>
          </cell>
        </row>
        <row r="312">
          <cell r="B312" t="str">
            <v>020106</v>
          </cell>
          <cell r="C312">
            <v>362</v>
          </cell>
          <cell r="D312">
            <v>53</v>
          </cell>
          <cell r="E312">
            <v>415</v>
          </cell>
        </row>
        <row r="313">
          <cell r="B313" t="str">
            <v>020107</v>
          </cell>
          <cell r="C313">
            <v>70</v>
          </cell>
          <cell r="D313">
            <v>29</v>
          </cell>
          <cell r="E313">
            <v>99</v>
          </cell>
        </row>
        <row r="314">
          <cell r="B314" t="str">
            <v>020108</v>
          </cell>
          <cell r="C314">
            <v>329</v>
          </cell>
          <cell r="D314">
            <v>51</v>
          </cell>
          <cell r="E314">
            <v>380</v>
          </cell>
        </row>
        <row r="315">
          <cell r="B315" t="str">
            <v>020109</v>
          </cell>
          <cell r="C315">
            <v>104</v>
          </cell>
          <cell r="D315">
            <v>9</v>
          </cell>
          <cell r="E315">
            <v>113</v>
          </cell>
        </row>
        <row r="316">
          <cell r="B316" t="str">
            <v>020110</v>
          </cell>
          <cell r="C316">
            <v>290</v>
          </cell>
          <cell r="D316">
            <v>45</v>
          </cell>
          <cell r="E316">
            <v>335</v>
          </cell>
        </row>
        <row r="317">
          <cell r="B317" t="str">
            <v>020111</v>
          </cell>
          <cell r="C317">
            <v>75</v>
          </cell>
          <cell r="D317">
            <v>44</v>
          </cell>
          <cell r="E317">
            <v>119</v>
          </cell>
        </row>
        <row r="318">
          <cell r="B318" t="str">
            <v>020112</v>
          </cell>
          <cell r="C318">
            <v>349</v>
          </cell>
          <cell r="D318">
            <v>33</v>
          </cell>
          <cell r="E318">
            <v>382</v>
          </cell>
        </row>
        <row r="319">
          <cell r="B319" t="str">
            <v>020201</v>
          </cell>
          <cell r="C319">
            <v>274</v>
          </cell>
          <cell r="D319">
            <v>23</v>
          </cell>
          <cell r="E319">
            <v>297</v>
          </cell>
        </row>
        <row r="320">
          <cell r="B320" t="str">
            <v>020202</v>
          </cell>
          <cell r="C320">
            <v>91</v>
          </cell>
          <cell r="D320">
            <v>34</v>
          </cell>
          <cell r="E320">
            <v>125</v>
          </cell>
        </row>
        <row r="321">
          <cell r="B321" t="str">
            <v>020203</v>
          </cell>
          <cell r="C321">
            <v>72</v>
          </cell>
          <cell r="D321">
            <v>21</v>
          </cell>
          <cell r="E321">
            <v>93</v>
          </cell>
        </row>
        <row r="322">
          <cell r="B322" t="str">
            <v>020204</v>
          </cell>
          <cell r="C322">
            <v>79</v>
          </cell>
          <cell r="D322">
            <v>13</v>
          </cell>
          <cell r="E322">
            <v>92</v>
          </cell>
        </row>
        <row r="323">
          <cell r="B323" t="str">
            <v>020205</v>
          </cell>
          <cell r="C323">
            <v>92</v>
          </cell>
          <cell r="D323">
            <v>24</v>
          </cell>
          <cell r="E323">
            <v>116</v>
          </cell>
        </row>
        <row r="324">
          <cell r="B324" t="str">
            <v>020301</v>
          </cell>
          <cell r="C324">
            <v>313</v>
          </cell>
          <cell r="D324">
            <v>78</v>
          </cell>
          <cell r="E324">
            <v>391</v>
          </cell>
        </row>
        <row r="325">
          <cell r="B325" t="str">
            <v>020302</v>
          </cell>
          <cell r="C325">
            <v>106</v>
          </cell>
          <cell r="D325">
            <v>5</v>
          </cell>
          <cell r="E325">
            <v>111</v>
          </cell>
        </row>
        <row r="326">
          <cell r="B326" t="str">
            <v>020303</v>
          </cell>
          <cell r="C326">
            <v>133</v>
          </cell>
          <cell r="D326">
            <v>17</v>
          </cell>
          <cell r="E326">
            <v>150</v>
          </cell>
        </row>
        <row r="327">
          <cell r="B327" t="str">
            <v>020304</v>
          </cell>
          <cell r="C327">
            <v>162</v>
          </cell>
          <cell r="D327">
            <v>42</v>
          </cell>
          <cell r="E327">
            <v>204</v>
          </cell>
        </row>
        <row r="328">
          <cell r="B328" t="str">
            <v>020305</v>
          </cell>
          <cell r="C328">
            <v>133</v>
          </cell>
          <cell r="D328">
            <v>24</v>
          </cell>
          <cell r="E328">
            <v>157</v>
          </cell>
        </row>
        <row r="329">
          <cell r="B329" t="str">
            <v>020306</v>
          </cell>
          <cell r="C329">
            <v>47</v>
          </cell>
          <cell r="D329">
            <v>8</v>
          </cell>
          <cell r="E329">
            <v>55</v>
          </cell>
        </row>
        <row r="330">
          <cell r="B330" t="str">
            <v>020401</v>
          </cell>
          <cell r="C330">
            <v>416</v>
          </cell>
          <cell r="D330">
            <v>29</v>
          </cell>
          <cell r="E330">
            <v>445</v>
          </cell>
        </row>
        <row r="331">
          <cell r="B331" t="str">
            <v>020402</v>
          </cell>
          <cell r="C331">
            <v>57</v>
          </cell>
          <cell r="D331">
            <v>1</v>
          </cell>
          <cell r="E331">
            <v>58</v>
          </cell>
        </row>
        <row r="332">
          <cell r="B332" t="str">
            <v>020501</v>
          </cell>
          <cell r="C332">
            <v>869</v>
          </cell>
          <cell r="D332">
            <v>118</v>
          </cell>
          <cell r="E332">
            <v>987</v>
          </cell>
        </row>
        <row r="333">
          <cell r="B333" t="str">
            <v>020502</v>
          </cell>
          <cell r="C333">
            <v>105</v>
          </cell>
          <cell r="D333">
            <v>20</v>
          </cell>
          <cell r="E333">
            <v>125</v>
          </cell>
        </row>
        <row r="334">
          <cell r="B334" t="str">
            <v>020503</v>
          </cell>
          <cell r="C334">
            <v>71</v>
          </cell>
          <cell r="D334">
            <v>39</v>
          </cell>
          <cell r="E334">
            <v>110</v>
          </cell>
        </row>
        <row r="335">
          <cell r="B335" t="str">
            <v>020504</v>
          </cell>
          <cell r="C335">
            <v>262</v>
          </cell>
          <cell r="D335">
            <v>50</v>
          </cell>
          <cell r="E335">
            <v>312</v>
          </cell>
        </row>
        <row r="336">
          <cell r="B336" t="str">
            <v>020505</v>
          </cell>
          <cell r="C336">
            <v>146</v>
          </cell>
          <cell r="D336">
            <v>27</v>
          </cell>
          <cell r="E336">
            <v>173</v>
          </cell>
        </row>
        <row r="337">
          <cell r="B337" t="str">
            <v>020506</v>
          </cell>
          <cell r="C337">
            <v>113</v>
          </cell>
          <cell r="D337">
            <v>36</v>
          </cell>
          <cell r="E337">
            <v>149</v>
          </cell>
        </row>
        <row r="338">
          <cell r="B338" t="str">
            <v>020507</v>
          </cell>
          <cell r="C338">
            <v>280</v>
          </cell>
          <cell r="D338">
            <v>28</v>
          </cell>
          <cell r="E338">
            <v>308</v>
          </cell>
        </row>
        <row r="339">
          <cell r="B339" t="str">
            <v>020508</v>
          </cell>
          <cell r="C339">
            <v>791</v>
          </cell>
          <cell r="D339">
            <v>118</v>
          </cell>
          <cell r="E339">
            <v>909</v>
          </cell>
        </row>
        <row r="340">
          <cell r="B340" t="str">
            <v>020509</v>
          </cell>
          <cell r="C340">
            <v>369</v>
          </cell>
          <cell r="D340">
            <v>122</v>
          </cell>
          <cell r="E340">
            <v>491</v>
          </cell>
        </row>
        <row r="341">
          <cell r="B341" t="str">
            <v>020510</v>
          </cell>
          <cell r="C341">
            <v>72</v>
          </cell>
          <cell r="D341">
            <v>18</v>
          </cell>
          <cell r="E341">
            <v>90</v>
          </cell>
        </row>
        <row r="342">
          <cell r="B342" t="str">
            <v>020511</v>
          </cell>
          <cell r="C342">
            <v>93</v>
          </cell>
          <cell r="D342">
            <v>20</v>
          </cell>
          <cell r="E342">
            <v>113</v>
          </cell>
        </row>
        <row r="343">
          <cell r="B343" t="str">
            <v>020512</v>
          </cell>
          <cell r="C343">
            <v>126</v>
          </cell>
          <cell r="D343">
            <v>51</v>
          </cell>
          <cell r="E343">
            <v>177</v>
          </cell>
        </row>
        <row r="344">
          <cell r="B344" t="str">
            <v>020513</v>
          </cell>
          <cell r="C344">
            <v>268</v>
          </cell>
          <cell r="D344">
            <v>88</v>
          </cell>
          <cell r="E344">
            <v>356</v>
          </cell>
        </row>
        <row r="345">
          <cell r="B345" t="str">
            <v>020514</v>
          </cell>
          <cell r="C345">
            <v>91</v>
          </cell>
          <cell r="D345">
            <v>29</v>
          </cell>
          <cell r="E345">
            <v>120</v>
          </cell>
        </row>
        <row r="346">
          <cell r="B346" t="str">
            <v>020515</v>
          </cell>
          <cell r="C346">
            <v>194</v>
          </cell>
          <cell r="D346">
            <v>104</v>
          </cell>
          <cell r="E346">
            <v>298</v>
          </cell>
        </row>
        <row r="347">
          <cell r="B347" t="str">
            <v>020601</v>
          </cell>
          <cell r="C347">
            <v>1664</v>
          </cell>
          <cell r="D347">
            <v>211</v>
          </cell>
          <cell r="E347">
            <v>1875</v>
          </cell>
        </row>
        <row r="348">
          <cell r="B348" t="str">
            <v>020602</v>
          </cell>
          <cell r="C348">
            <v>166</v>
          </cell>
          <cell r="D348">
            <v>50</v>
          </cell>
          <cell r="E348">
            <v>216</v>
          </cell>
        </row>
        <row r="349">
          <cell r="B349" t="str">
            <v>020603</v>
          </cell>
          <cell r="C349">
            <v>150</v>
          </cell>
          <cell r="D349">
            <v>47</v>
          </cell>
          <cell r="E349">
            <v>197</v>
          </cell>
        </row>
        <row r="350">
          <cell r="B350" t="str">
            <v>020604</v>
          </cell>
          <cell r="C350">
            <v>137</v>
          </cell>
          <cell r="D350">
            <v>29</v>
          </cell>
          <cell r="E350">
            <v>166</v>
          </cell>
        </row>
        <row r="351">
          <cell r="B351" t="str">
            <v>020605</v>
          </cell>
          <cell r="C351">
            <v>57</v>
          </cell>
          <cell r="D351">
            <v>24</v>
          </cell>
          <cell r="E351">
            <v>81</v>
          </cell>
        </row>
        <row r="352">
          <cell r="B352" t="str">
            <v>020606</v>
          </cell>
          <cell r="C352">
            <v>251</v>
          </cell>
          <cell r="D352">
            <v>61</v>
          </cell>
          <cell r="E352">
            <v>312</v>
          </cell>
        </row>
        <row r="353">
          <cell r="B353" t="str">
            <v>020607</v>
          </cell>
          <cell r="C353">
            <v>103</v>
          </cell>
          <cell r="D353">
            <v>39</v>
          </cell>
          <cell r="E353">
            <v>142</v>
          </cell>
        </row>
        <row r="354">
          <cell r="B354" t="str">
            <v>020608</v>
          </cell>
          <cell r="C354">
            <v>59</v>
          </cell>
          <cell r="D354">
            <v>15</v>
          </cell>
          <cell r="E354">
            <v>74</v>
          </cell>
        </row>
        <row r="355">
          <cell r="B355" t="str">
            <v>020609</v>
          </cell>
          <cell r="C355">
            <v>274</v>
          </cell>
          <cell r="D355">
            <v>61</v>
          </cell>
          <cell r="E355">
            <v>335</v>
          </cell>
        </row>
        <row r="356">
          <cell r="B356" t="str">
            <v>020610</v>
          </cell>
          <cell r="C356">
            <v>243</v>
          </cell>
          <cell r="D356">
            <v>30</v>
          </cell>
          <cell r="E356">
            <v>273</v>
          </cell>
        </row>
        <row r="357">
          <cell r="B357" t="str">
            <v>020611</v>
          </cell>
          <cell r="C357">
            <v>139</v>
          </cell>
          <cell r="D357">
            <v>15</v>
          </cell>
          <cell r="E357">
            <v>154</v>
          </cell>
        </row>
        <row r="358">
          <cell r="B358" t="str">
            <v>020701</v>
          </cell>
          <cell r="C358">
            <v>597</v>
          </cell>
          <cell r="D358">
            <v>57</v>
          </cell>
          <cell r="E358">
            <v>654</v>
          </cell>
        </row>
        <row r="359">
          <cell r="B359" t="str">
            <v>020702</v>
          </cell>
          <cell r="C359">
            <v>119</v>
          </cell>
          <cell r="D359">
            <v>6</v>
          </cell>
          <cell r="E359">
            <v>125</v>
          </cell>
        </row>
        <row r="360">
          <cell r="B360" t="str">
            <v>020703</v>
          </cell>
          <cell r="C360">
            <v>138</v>
          </cell>
          <cell r="D360">
            <v>14</v>
          </cell>
          <cell r="E360">
            <v>152</v>
          </cell>
        </row>
        <row r="361">
          <cell r="B361" t="str">
            <v>020801</v>
          </cell>
          <cell r="C361">
            <v>5001</v>
          </cell>
          <cell r="D361">
            <v>1009</v>
          </cell>
          <cell r="E361">
            <v>6010</v>
          </cell>
        </row>
        <row r="362">
          <cell r="B362" t="str">
            <v>020802</v>
          </cell>
          <cell r="C362">
            <v>228</v>
          </cell>
          <cell r="D362">
            <v>24</v>
          </cell>
          <cell r="E362">
            <v>252</v>
          </cell>
        </row>
        <row r="363">
          <cell r="B363" t="str">
            <v>020803</v>
          </cell>
          <cell r="C363">
            <v>217</v>
          </cell>
          <cell r="D363">
            <v>47</v>
          </cell>
          <cell r="E363">
            <v>264</v>
          </cell>
        </row>
        <row r="364">
          <cell r="B364" t="str">
            <v>020804</v>
          </cell>
          <cell r="C364">
            <v>512</v>
          </cell>
          <cell r="D364">
            <v>97</v>
          </cell>
          <cell r="E364">
            <v>609</v>
          </cell>
        </row>
        <row r="365">
          <cell r="B365" t="str">
            <v>020901</v>
          </cell>
          <cell r="C365">
            <v>323</v>
          </cell>
          <cell r="D365">
            <v>60</v>
          </cell>
          <cell r="E365">
            <v>383</v>
          </cell>
        </row>
        <row r="366">
          <cell r="B366" t="str">
            <v>020902</v>
          </cell>
          <cell r="C366">
            <v>67</v>
          </cell>
          <cell r="D366">
            <v>7</v>
          </cell>
          <cell r="E366">
            <v>74</v>
          </cell>
        </row>
        <row r="367">
          <cell r="B367" t="str">
            <v>020903</v>
          </cell>
          <cell r="C367">
            <v>36</v>
          </cell>
          <cell r="D367">
            <v>3</v>
          </cell>
          <cell r="E367">
            <v>39</v>
          </cell>
        </row>
        <row r="368">
          <cell r="B368" t="str">
            <v>020904</v>
          </cell>
          <cell r="C368">
            <v>80</v>
          </cell>
          <cell r="D368">
            <v>26</v>
          </cell>
          <cell r="E368">
            <v>106</v>
          </cell>
        </row>
        <row r="369">
          <cell r="B369" t="str">
            <v>020905</v>
          </cell>
          <cell r="C369">
            <v>186</v>
          </cell>
          <cell r="D369">
            <v>25</v>
          </cell>
          <cell r="E369">
            <v>211</v>
          </cell>
        </row>
        <row r="370">
          <cell r="B370" t="str">
            <v>020906</v>
          </cell>
          <cell r="C370">
            <v>67</v>
          </cell>
          <cell r="D370">
            <v>14</v>
          </cell>
          <cell r="E370">
            <v>81</v>
          </cell>
        </row>
        <row r="371">
          <cell r="B371" t="str">
            <v>020907</v>
          </cell>
          <cell r="C371">
            <v>118</v>
          </cell>
          <cell r="D371">
            <v>3</v>
          </cell>
          <cell r="E371">
            <v>121</v>
          </cell>
        </row>
        <row r="372">
          <cell r="B372" t="str">
            <v>021001</v>
          </cell>
          <cell r="C372">
            <v>940</v>
          </cell>
          <cell r="D372">
            <v>118</v>
          </cell>
          <cell r="E372">
            <v>1058</v>
          </cell>
        </row>
        <row r="373">
          <cell r="B373" t="str">
            <v>021002</v>
          </cell>
          <cell r="C373">
            <v>83</v>
          </cell>
          <cell r="D373">
            <v>18</v>
          </cell>
          <cell r="E373">
            <v>101</v>
          </cell>
        </row>
        <row r="374">
          <cell r="B374" t="str">
            <v>021003</v>
          </cell>
          <cell r="C374">
            <v>100</v>
          </cell>
          <cell r="D374">
            <v>44</v>
          </cell>
          <cell r="E374">
            <v>144</v>
          </cell>
        </row>
        <row r="375">
          <cell r="B375" t="str">
            <v>021004</v>
          </cell>
          <cell r="C375">
            <v>443</v>
          </cell>
          <cell r="D375">
            <v>64</v>
          </cell>
          <cell r="E375">
            <v>507</v>
          </cell>
        </row>
        <row r="376">
          <cell r="B376" t="str">
            <v>021005</v>
          </cell>
          <cell r="C376">
            <v>163</v>
          </cell>
          <cell r="D376">
            <v>29</v>
          </cell>
          <cell r="E376">
            <v>192</v>
          </cell>
        </row>
        <row r="377">
          <cell r="B377" t="str">
            <v>021006</v>
          </cell>
          <cell r="C377">
            <v>203</v>
          </cell>
          <cell r="D377">
            <v>130</v>
          </cell>
          <cell r="E377">
            <v>333</v>
          </cell>
        </row>
        <row r="378">
          <cell r="B378" t="str">
            <v>021007</v>
          </cell>
          <cell r="C378">
            <v>297</v>
          </cell>
          <cell r="D378">
            <v>52</v>
          </cell>
          <cell r="E378">
            <v>349</v>
          </cell>
        </row>
        <row r="379">
          <cell r="B379" t="str">
            <v>021008</v>
          </cell>
          <cell r="C379">
            <v>190</v>
          </cell>
          <cell r="D379">
            <v>39</v>
          </cell>
          <cell r="E379">
            <v>229</v>
          </cell>
        </row>
        <row r="380">
          <cell r="B380" t="str">
            <v>021009</v>
          </cell>
          <cell r="C380">
            <v>144</v>
          </cell>
          <cell r="D380">
            <v>28</v>
          </cell>
          <cell r="E380">
            <v>172</v>
          </cell>
        </row>
        <row r="381">
          <cell r="B381" t="str">
            <v>021010</v>
          </cell>
          <cell r="C381">
            <v>269</v>
          </cell>
          <cell r="D381">
            <v>85</v>
          </cell>
          <cell r="E381">
            <v>354</v>
          </cell>
        </row>
        <row r="382">
          <cell r="B382" t="str">
            <v>021011</v>
          </cell>
          <cell r="C382">
            <v>139</v>
          </cell>
          <cell r="D382">
            <v>10</v>
          </cell>
          <cell r="E382">
            <v>149</v>
          </cell>
        </row>
        <row r="383">
          <cell r="B383" t="str">
            <v>021012</v>
          </cell>
          <cell r="C383">
            <v>95</v>
          </cell>
          <cell r="D383">
            <v>11</v>
          </cell>
          <cell r="E383">
            <v>106</v>
          </cell>
        </row>
        <row r="384">
          <cell r="B384" t="str">
            <v>021013</v>
          </cell>
          <cell r="C384">
            <v>113</v>
          </cell>
          <cell r="D384">
            <v>59</v>
          </cell>
          <cell r="E384">
            <v>172</v>
          </cell>
        </row>
        <row r="385">
          <cell r="B385" t="str">
            <v>021014</v>
          </cell>
          <cell r="C385">
            <v>739</v>
          </cell>
          <cell r="D385">
            <v>97</v>
          </cell>
          <cell r="E385">
            <v>836</v>
          </cell>
        </row>
        <row r="386">
          <cell r="B386" t="str">
            <v>021015</v>
          </cell>
          <cell r="C386">
            <v>181</v>
          </cell>
          <cell r="D386">
            <v>52</v>
          </cell>
          <cell r="E386">
            <v>233</v>
          </cell>
        </row>
        <row r="387">
          <cell r="B387" t="str">
            <v>021016</v>
          </cell>
          <cell r="C387">
            <v>150</v>
          </cell>
          <cell r="D387">
            <v>59</v>
          </cell>
          <cell r="E387">
            <v>209</v>
          </cell>
        </row>
        <row r="388">
          <cell r="B388" t="str">
            <v>021101</v>
          </cell>
          <cell r="C388">
            <v>3486</v>
          </cell>
          <cell r="D388">
            <v>572</v>
          </cell>
          <cell r="E388">
            <v>4058</v>
          </cell>
        </row>
        <row r="389">
          <cell r="B389" t="str">
            <v>021102</v>
          </cell>
          <cell r="C389">
            <v>54</v>
          </cell>
          <cell r="D389">
            <v>11</v>
          </cell>
          <cell r="E389">
            <v>65</v>
          </cell>
        </row>
        <row r="390">
          <cell r="B390" t="str">
            <v>021103</v>
          </cell>
          <cell r="C390">
            <v>358</v>
          </cell>
          <cell r="D390">
            <v>86</v>
          </cell>
          <cell r="E390">
            <v>444</v>
          </cell>
        </row>
        <row r="391">
          <cell r="B391" t="str">
            <v>021104</v>
          </cell>
          <cell r="C391">
            <v>113</v>
          </cell>
          <cell r="D391">
            <v>15</v>
          </cell>
          <cell r="E391">
            <v>128</v>
          </cell>
        </row>
        <row r="392">
          <cell r="B392" t="str">
            <v>021105</v>
          </cell>
          <cell r="C392">
            <v>98</v>
          </cell>
          <cell r="D392">
            <v>25</v>
          </cell>
          <cell r="E392">
            <v>123</v>
          </cell>
        </row>
        <row r="393">
          <cell r="B393" t="str">
            <v>021201</v>
          </cell>
          <cell r="C393">
            <v>2767</v>
          </cell>
          <cell r="D393">
            <v>313</v>
          </cell>
          <cell r="E393">
            <v>3080</v>
          </cell>
        </row>
        <row r="394">
          <cell r="B394" t="str">
            <v>021202</v>
          </cell>
          <cell r="C394">
            <v>83</v>
          </cell>
          <cell r="D394">
            <v>11</v>
          </cell>
          <cell r="E394">
            <v>94</v>
          </cell>
        </row>
        <row r="395">
          <cell r="B395" t="str">
            <v>021203</v>
          </cell>
          <cell r="C395">
            <v>51</v>
          </cell>
          <cell r="D395">
            <v>11</v>
          </cell>
          <cell r="E395">
            <v>62</v>
          </cell>
        </row>
        <row r="396">
          <cell r="B396" t="str">
            <v>021204</v>
          </cell>
          <cell r="C396">
            <v>122</v>
          </cell>
          <cell r="D396">
            <v>82</v>
          </cell>
          <cell r="E396">
            <v>204</v>
          </cell>
        </row>
        <row r="397">
          <cell r="B397" t="str">
            <v>021205</v>
          </cell>
          <cell r="C397">
            <v>215</v>
          </cell>
          <cell r="D397">
            <v>39</v>
          </cell>
          <cell r="E397">
            <v>254</v>
          </cell>
        </row>
        <row r="398">
          <cell r="B398" t="str">
            <v>021206</v>
          </cell>
          <cell r="C398">
            <v>103</v>
          </cell>
          <cell r="D398">
            <v>18</v>
          </cell>
          <cell r="E398">
            <v>121</v>
          </cell>
        </row>
        <row r="399">
          <cell r="B399" t="str">
            <v>021207</v>
          </cell>
          <cell r="C399">
            <v>73</v>
          </cell>
          <cell r="D399">
            <v>12</v>
          </cell>
          <cell r="E399">
            <v>85</v>
          </cell>
        </row>
        <row r="400">
          <cell r="B400" t="str">
            <v>021208</v>
          </cell>
          <cell r="C400">
            <v>64</v>
          </cell>
          <cell r="D400">
            <v>10</v>
          </cell>
          <cell r="E400">
            <v>74</v>
          </cell>
        </row>
        <row r="401">
          <cell r="B401" t="str">
            <v>021209</v>
          </cell>
          <cell r="C401">
            <v>96</v>
          </cell>
          <cell r="D401">
            <v>13</v>
          </cell>
          <cell r="E401">
            <v>109</v>
          </cell>
        </row>
        <row r="402">
          <cell r="B402" t="str">
            <v>021210</v>
          </cell>
          <cell r="C402">
            <v>132</v>
          </cell>
          <cell r="D402">
            <v>9</v>
          </cell>
          <cell r="E402">
            <v>141</v>
          </cell>
        </row>
        <row r="403">
          <cell r="B403" t="str">
            <v>021301</v>
          </cell>
          <cell r="C403">
            <v>268</v>
          </cell>
          <cell r="D403">
            <v>47</v>
          </cell>
          <cell r="E403">
            <v>315</v>
          </cell>
        </row>
        <row r="404">
          <cell r="B404" t="str">
            <v>021302</v>
          </cell>
          <cell r="C404">
            <v>50</v>
          </cell>
          <cell r="D404">
            <v>7</v>
          </cell>
          <cell r="E404">
            <v>57</v>
          </cell>
        </row>
        <row r="405">
          <cell r="B405" t="str">
            <v>021303</v>
          </cell>
          <cell r="C405">
            <v>54</v>
          </cell>
          <cell r="D405">
            <v>7</v>
          </cell>
          <cell r="E405">
            <v>61</v>
          </cell>
        </row>
        <row r="406">
          <cell r="B406" t="str">
            <v>021304</v>
          </cell>
          <cell r="C406">
            <v>4</v>
          </cell>
          <cell r="D406">
            <v>46</v>
          </cell>
          <cell r="E406">
            <v>50</v>
          </cell>
        </row>
        <row r="407">
          <cell r="B407" t="str">
            <v>021305</v>
          </cell>
          <cell r="C407">
            <v>37</v>
          </cell>
          <cell r="D407">
            <v>1</v>
          </cell>
          <cell r="E407">
            <v>38</v>
          </cell>
        </row>
        <row r="408">
          <cell r="B408" t="str">
            <v>021306</v>
          </cell>
          <cell r="C408">
            <v>76</v>
          </cell>
          <cell r="D408">
            <v>7</v>
          </cell>
          <cell r="E408">
            <v>83</v>
          </cell>
        </row>
        <row r="409">
          <cell r="B409" t="str">
            <v>021307</v>
          </cell>
          <cell r="C409">
            <v>31</v>
          </cell>
          <cell r="D409">
            <v>7</v>
          </cell>
          <cell r="E409">
            <v>38</v>
          </cell>
        </row>
        <row r="410">
          <cell r="B410" t="str">
            <v>021308</v>
          </cell>
          <cell r="C410">
            <v>42</v>
          </cell>
          <cell r="D410">
            <v>5</v>
          </cell>
          <cell r="E410">
            <v>47</v>
          </cell>
        </row>
        <row r="411">
          <cell r="B411" t="str">
            <v>021401</v>
          </cell>
          <cell r="C411">
            <v>199</v>
          </cell>
          <cell r="D411">
            <v>44</v>
          </cell>
          <cell r="E411">
            <v>243</v>
          </cell>
        </row>
        <row r="412">
          <cell r="B412" t="str">
            <v>021402</v>
          </cell>
          <cell r="C412">
            <v>15</v>
          </cell>
          <cell r="D412">
            <v>96</v>
          </cell>
          <cell r="E412">
            <v>111</v>
          </cell>
        </row>
        <row r="413">
          <cell r="B413" t="str">
            <v>021403</v>
          </cell>
          <cell r="C413">
            <v>93</v>
          </cell>
          <cell r="D413">
            <v>30</v>
          </cell>
          <cell r="E413">
            <v>123</v>
          </cell>
        </row>
        <row r="414">
          <cell r="B414" t="str">
            <v>021404</v>
          </cell>
          <cell r="C414">
            <v>155</v>
          </cell>
          <cell r="D414">
            <v>24</v>
          </cell>
          <cell r="E414">
            <v>179</v>
          </cell>
        </row>
        <row r="415">
          <cell r="B415" t="str">
            <v>021405</v>
          </cell>
          <cell r="C415">
            <v>56</v>
          </cell>
          <cell r="D415">
            <v>5</v>
          </cell>
          <cell r="E415">
            <v>61</v>
          </cell>
        </row>
        <row r="416">
          <cell r="B416" t="str">
            <v>021406</v>
          </cell>
          <cell r="C416">
            <v>207</v>
          </cell>
          <cell r="D416">
            <v>26</v>
          </cell>
          <cell r="E416">
            <v>233</v>
          </cell>
        </row>
        <row r="417">
          <cell r="B417" t="str">
            <v>021407</v>
          </cell>
          <cell r="C417">
            <v>73</v>
          </cell>
          <cell r="D417">
            <v>12</v>
          </cell>
          <cell r="E417">
            <v>85</v>
          </cell>
        </row>
        <row r="418">
          <cell r="B418" t="str">
            <v>021408</v>
          </cell>
          <cell r="C418">
            <v>77</v>
          </cell>
          <cell r="D418">
            <v>60</v>
          </cell>
          <cell r="E418">
            <v>137</v>
          </cell>
        </row>
        <row r="419">
          <cell r="B419" t="str">
            <v>021409</v>
          </cell>
          <cell r="C419">
            <v>123</v>
          </cell>
          <cell r="D419">
            <v>6</v>
          </cell>
          <cell r="E419">
            <v>129</v>
          </cell>
        </row>
        <row r="420">
          <cell r="B420" t="str">
            <v>021410</v>
          </cell>
          <cell r="C420">
            <v>20</v>
          </cell>
          <cell r="D420">
            <v>99</v>
          </cell>
          <cell r="E420">
            <v>119</v>
          </cell>
        </row>
        <row r="421">
          <cell r="B421" t="str">
            <v>021501</v>
          </cell>
          <cell r="C421">
            <v>411</v>
          </cell>
          <cell r="D421">
            <v>78</v>
          </cell>
          <cell r="E421">
            <v>489</v>
          </cell>
        </row>
        <row r="422">
          <cell r="B422" t="str">
            <v>021502</v>
          </cell>
          <cell r="C422">
            <v>110</v>
          </cell>
          <cell r="D422">
            <v>11</v>
          </cell>
          <cell r="E422">
            <v>121</v>
          </cell>
        </row>
        <row r="423">
          <cell r="B423" t="str">
            <v>021503</v>
          </cell>
          <cell r="C423">
            <v>614</v>
          </cell>
          <cell r="D423">
            <v>326</v>
          </cell>
          <cell r="E423">
            <v>940</v>
          </cell>
        </row>
        <row r="424">
          <cell r="B424" t="str">
            <v>021504</v>
          </cell>
          <cell r="C424">
            <v>45</v>
          </cell>
          <cell r="D424">
            <v>2</v>
          </cell>
          <cell r="E424">
            <v>47</v>
          </cell>
        </row>
        <row r="425">
          <cell r="B425" t="str">
            <v>021505</v>
          </cell>
          <cell r="C425">
            <v>160</v>
          </cell>
          <cell r="D425">
            <v>10</v>
          </cell>
          <cell r="E425">
            <v>170</v>
          </cell>
        </row>
        <row r="426">
          <cell r="B426" t="str">
            <v>021506</v>
          </cell>
          <cell r="C426">
            <v>84</v>
          </cell>
          <cell r="D426">
            <v>10</v>
          </cell>
          <cell r="E426">
            <v>94</v>
          </cell>
        </row>
        <row r="427">
          <cell r="B427" t="str">
            <v>021507</v>
          </cell>
          <cell r="C427">
            <v>139</v>
          </cell>
          <cell r="D427">
            <v>11</v>
          </cell>
          <cell r="E427">
            <v>150</v>
          </cell>
        </row>
        <row r="428">
          <cell r="B428" t="str">
            <v>021508</v>
          </cell>
          <cell r="C428">
            <v>258</v>
          </cell>
          <cell r="D428">
            <v>38</v>
          </cell>
          <cell r="E428">
            <v>296</v>
          </cell>
        </row>
        <row r="429">
          <cell r="B429" t="str">
            <v>021509</v>
          </cell>
          <cell r="C429">
            <v>801</v>
          </cell>
          <cell r="D429">
            <v>297</v>
          </cell>
          <cell r="E429">
            <v>1098</v>
          </cell>
        </row>
        <row r="430">
          <cell r="B430" t="str">
            <v>021510</v>
          </cell>
          <cell r="C430">
            <v>106</v>
          </cell>
          <cell r="D430">
            <v>12</v>
          </cell>
          <cell r="E430">
            <v>118</v>
          </cell>
        </row>
        <row r="431">
          <cell r="B431" t="str">
            <v>021511</v>
          </cell>
          <cell r="C431">
            <v>335</v>
          </cell>
          <cell r="D431">
            <v>38</v>
          </cell>
          <cell r="E431">
            <v>373</v>
          </cell>
        </row>
        <row r="432">
          <cell r="B432" t="str">
            <v>021601</v>
          </cell>
          <cell r="C432">
            <v>887</v>
          </cell>
          <cell r="D432">
            <v>146</v>
          </cell>
          <cell r="E432">
            <v>1033</v>
          </cell>
        </row>
        <row r="433">
          <cell r="B433" t="str">
            <v>021602</v>
          </cell>
          <cell r="C433">
            <v>83</v>
          </cell>
          <cell r="D433">
            <v>24</v>
          </cell>
          <cell r="E433">
            <v>107</v>
          </cell>
        </row>
        <row r="434">
          <cell r="B434" t="str">
            <v>021603</v>
          </cell>
          <cell r="C434">
            <v>160</v>
          </cell>
          <cell r="D434">
            <v>60</v>
          </cell>
          <cell r="E434">
            <v>220</v>
          </cell>
        </row>
        <row r="435">
          <cell r="B435" t="str">
            <v>021604</v>
          </cell>
          <cell r="C435">
            <v>43</v>
          </cell>
          <cell r="D435">
            <v>16</v>
          </cell>
          <cell r="E435">
            <v>59</v>
          </cell>
        </row>
        <row r="436">
          <cell r="B436" t="str">
            <v>021701</v>
          </cell>
          <cell r="C436">
            <v>667</v>
          </cell>
          <cell r="D436">
            <v>97</v>
          </cell>
          <cell r="E436">
            <v>764</v>
          </cell>
        </row>
        <row r="437">
          <cell r="B437" t="str">
            <v>021702</v>
          </cell>
          <cell r="C437">
            <v>444</v>
          </cell>
          <cell r="D437">
            <v>59</v>
          </cell>
          <cell r="E437">
            <v>503</v>
          </cell>
        </row>
        <row r="438">
          <cell r="B438" t="str">
            <v>021703</v>
          </cell>
          <cell r="C438">
            <v>87</v>
          </cell>
          <cell r="D438">
            <v>9</v>
          </cell>
          <cell r="E438">
            <v>96</v>
          </cell>
        </row>
        <row r="439">
          <cell r="B439" t="str">
            <v>021704</v>
          </cell>
          <cell r="C439">
            <v>142</v>
          </cell>
          <cell r="D439">
            <v>80</v>
          </cell>
          <cell r="E439">
            <v>222</v>
          </cell>
        </row>
        <row r="440">
          <cell r="B440" t="str">
            <v>021705</v>
          </cell>
          <cell r="C440">
            <v>130</v>
          </cell>
          <cell r="D440">
            <v>33</v>
          </cell>
          <cell r="E440">
            <v>163</v>
          </cell>
        </row>
        <row r="441">
          <cell r="B441" t="str">
            <v>021706</v>
          </cell>
          <cell r="C441">
            <v>193</v>
          </cell>
          <cell r="D441">
            <v>33</v>
          </cell>
          <cell r="E441">
            <v>226</v>
          </cell>
        </row>
        <row r="442">
          <cell r="B442" t="str">
            <v>021707</v>
          </cell>
          <cell r="C442">
            <v>160</v>
          </cell>
          <cell r="D442">
            <v>31</v>
          </cell>
          <cell r="E442">
            <v>191</v>
          </cell>
        </row>
        <row r="443">
          <cell r="B443" t="str">
            <v>021708</v>
          </cell>
          <cell r="C443">
            <v>74</v>
          </cell>
          <cell r="D443">
            <v>41</v>
          </cell>
          <cell r="E443">
            <v>115</v>
          </cell>
        </row>
        <row r="444">
          <cell r="B444" t="str">
            <v>021709</v>
          </cell>
          <cell r="C444">
            <v>78</v>
          </cell>
          <cell r="D444">
            <v>11</v>
          </cell>
          <cell r="E444">
            <v>89</v>
          </cell>
        </row>
        <row r="445">
          <cell r="B445" t="str">
            <v>021710</v>
          </cell>
          <cell r="C445">
            <v>340</v>
          </cell>
          <cell r="D445">
            <v>31</v>
          </cell>
          <cell r="E445">
            <v>371</v>
          </cell>
        </row>
        <row r="446">
          <cell r="B446" t="str">
            <v>021801</v>
          </cell>
          <cell r="C446">
            <v>39947</v>
          </cell>
          <cell r="D446">
            <v>3326</v>
          </cell>
          <cell r="E446">
            <v>43273</v>
          </cell>
        </row>
        <row r="447">
          <cell r="B447" t="str">
            <v>021802</v>
          </cell>
          <cell r="C447">
            <v>282</v>
          </cell>
          <cell r="D447">
            <v>32</v>
          </cell>
          <cell r="E447">
            <v>314</v>
          </cell>
        </row>
        <row r="448">
          <cell r="B448" t="str">
            <v>021803</v>
          </cell>
          <cell r="C448">
            <v>3041</v>
          </cell>
          <cell r="D448">
            <v>335</v>
          </cell>
          <cell r="E448">
            <v>3376</v>
          </cell>
        </row>
        <row r="449">
          <cell r="B449" t="str">
            <v>021804</v>
          </cell>
          <cell r="C449">
            <v>100</v>
          </cell>
          <cell r="D449">
            <v>3</v>
          </cell>
          <cell r="E449">
            <v>103</v>
          </cell>
        </row>
        <row r="450">
          <cell r="B450" t="str">
            <v>021805</v>
          </cell>
          <cell r="C450">
            <v>691</v>
          </cell>
          <cell r="D450">
            <v>165</v>
          </cell>
          <cell r="E450">
            <v>856</v>
          </cell>
        </row>
        <row r="451">
          <cell r="B451" t="str">
            <v>021806</v>
          </cell>
          <cell r="C451">
            <v>2837</v>
          </cell>
          <cell r="D451">
            <v>395</v>
          </cell>
          <cell r="E451">
            <v>3232</v>
          </cell>
        </row>
        <row r="452">
          <cell r="B452" t="str">
            <v>021807</v>
          </cell>
          <cell r="C452">
            <v>531</v>
          </cell>
          <cell r="D452">
            <v>198</v>
          </cell>
          <cell r="E452">
            <v>729</v>
          </cell>
        </row>
        <row r="453">
          <cell r="B453" t="str">
            <v>021808</v>
          </cell>
          <cell r="C453">
            <v>2845</v>
          </cell>
          <cell r="D453">
            <v>367</v>
          </cell>
          <cell r="E453">
            <v>3212</v>
          </cell>
        </row>
        <row r="454">
          <cell r="B454" t="str">
            <v>021809</v>
          </cell>
          <cell r="C454">
            <v>22758</v>
          </cell>
          <cell r="D454">
            <v>4828</v>
          </cell>
          <cell r="E454">
            <v>27586</v>
          </cell>
        </row>
        <row r="455">
          <cell r="B455" t="str">
            <v>021901</v>
          </cell>
          <cell r="C455">
            <v>884</v>
          </cell>
          <cell r="D455">
            <v>81</v>
          </cell>
          <cell r="E455">
            <v>965</v>
          </cell>
        </row>
        <row r="456">
          <cell r="B456" t="str">
            <v>021902</v>
          </cell>
          <cell r="C456">
            <v>41</v>
          </cell>
          <cell r="D456">
            <v>15</v>
          </cell>
          <cell r="E456">
            <v>56</v>
          </cell>
        </row>
        <row r="457">
          <cell r="B457" t="str">
            <v>021903</v>
          </cell>
          <cell r="C457">
            <v>49</v>
          </cell>
          <cell r="D457">
            <v>18</v>
          </cell>
          <cell r="E457">
            <v>67</v>
          </cell>
        </row>
        <row r="458">
          <cell r="B458" t="str">
            <v>021904</v>
          </cell>
          <cell r="C458">
            <v>34</v>
          </cell>
          <cell r="D458">
            <v>4</v>
          </cell>
          <cell r="E458">
            <v>38</v>
          </cell>
        </row>
        <row r="459">
          <cell r="B459" t="str">
            <v>021905</v>
          </cell>
          <cell r="C459">
            <v>100</v>
          </cell>
          <cell r="D459">
            <v>22</v>
          </cell>
          <cell r="E459">
            <v>122</v>
          </cell>
        </row>
        <row r="460">
          <cell r="B460" t="str">
            <v>021906</v>
          </cell>
          <cell r="C460">
            <v>209</v>
          </cell>
          <cell r="D460">
            <v>46</v>
          </cell>
          <cell r="E460">
            <v>255</v>
          </cell>
        </row>
        <row r="461">
          <cell r="B461" t="str">
            <v>021907</v>
          </cell>
          <cell r="C461">
            <v>122</v>
          </cell>
          <cell r="D461">
            <v>21</v>
          </cell>
          <cell r="E461">
            <v>143</v>
          </cell>
        </row>
        <row r="462">
          <cell r="B462" t="str">
            <v>021908</v>
          </cell>
          <cell r="C462">
            <v>84</v>
          </cell>
          <cell r="D462">
            <v>5</v>
          </cell>
          <cell r="E462">
            <v>89</v>
          </cell>
        </row>
        <row r="463">
          <cell r="B463" t="str">
            <v>021909</v>
          </cell>
          <cell r="C463">
            <v>48</v>
          </cell>
          <cell r="D463">
            <v>5</v>
          </cell>
          <cell r="E463">
            <v>53</v>
          </cell>
        </row>
        <row r="464">
          <cell r="B464" t="str">
            <v>021910</v>
          </cell>
          <cell r="C464">
            <v>64</v>
          </cell>
          <cell r="D464">
            <v>9</v>
          </cell>
          <cell r="E464">
            <v>73</v>
          </cell>
        </row>
        <row r="465">
          <cell r="B465" t="str">
            <v>022001</v>
          </cell>
          <cell r="C465">
            <v>1578</v>
          </cell>
          <cell r="D465">
            <v>255</v>
          </cell>
          <cell r="E465">
            <v>1833</v>
          </cell>
        </row>
        <row r="466">
          <cell r="B466" t="str">
            <v>022002</v>
          </cell>
          <cell r="C466">
            <v>41</v>
          </cell>
          <cell r="D466">
            <v>7</v>
          </cell>
          <cell r="E466">
            <v>48</v>
          </cell>
        </row>
        <row r="467">
          <cell r="B467" t="str">
            <v>022003</v>
          </cell>
          <cell r="C467">
            <v>457</v>
          </cell>
          <cell r="D467">
            <v>59</v>
          </cell>
          <cell r="E467">
            <v>516</v>
          </cell>
        </row>
        <row r="468">
          <cell r="B468" t="str">
            <v>022004</v>
          </cell>
          <cell r="C468">
            <v>43</v>
          </cell>
          <cell r="D468">
            <v>5</v>
          </cell>
          <cell r="E468">
            <v>48</v>
          </cell>
        </row>
        <row r="469">
          <cell r="B469" t="str">
            <v>022005</v>
          </cell>
          <cell r="C469">
            <v>127</v>
          </cell>
          <cell r="D469">
            <v>14</v>
          </cell>
          <cell r="E469">
            <v>141</v>
          </cell>
        </row>
        <row r="470">
          <cell r="B470" t="str">
            <v>022006</v>
          </cell>
          <cell r="C470">
            <v>177</v>
          </cell>
          <cell r="D470">
            <v>40</v>
          </cell>
          <cell r="E470">
            <v>217</v>
          </cell>
        </row>
        <row r="471">
          <cell r="B471" t="str">
            <v>022007</v>
          </cell>
          <cell r="C471">
            <v>44</v>
          </cell>
          <cell r="D471">
            <v>3</v>
          </cell>
          <cell r="E471">
            <v>47</v>
          </cell>
        </row>
        <row r="472">
          <cell r="B472" t="str">
            <v>022008</v>
          </cell>
          <cell r="C472">
            <v>112</v>
          </cell>
          <cell r="D472">
            <v>10</v>
          </cell>
          <cell r="E472">
            <v>122</v>
          </cell>
        </row>
        <row r="473">
          <cell r="B473" t="str">
            <v>030101</v>
          </cell>
          <cell r="C473">
            <v>11533</v>
          </cell>
          <cell r="D473">
            <v>507</v>
          </cell>
          <cell r="E473">
            <v>12040</v>
          </cell>
        </row>
        <row r="474">
          <cell r="B474" t="str">
            <v>030102</v>
          </cell>
          <cell r="C474">
            <v>218</v>
          </cell>
          <cell r="D474">
            <v>45</v>
          </cell>
          <cell r="E474">
            <v>263</v>
          </cell>
        </row>
        <row r="475">
          <cell r="B475" t="str">
            <v>030103</v>
          </cell>
          <cell r="C475">
            <v>79</v>
          </cell>
          <cell r="D475">
            <v>31</v>
          </cell>
          <cell r="E475">
            <v>110</v>
          </cell>
        </row>
        <row r="476">
          <cell r="B476" t="str">
            <v>030104</v>
          </cell>
          <cell r="C476">
            <v>925</v>
          </cell>
          <cell r="D476">
            <v>189</v>
          </cell>
          <cell r="E476">
            <v>1114</v>
          </cell>
        </row>
        <row r="477">
          <cell r="B477" t="str">
            <v>030105</v>
          </cell>
          <cell r="C477">
            <v>182</v>
          </cell>
          <cell r="D477">
            <v>54</v>
          </cell>
          <cell r="E477">
            <v>236</v>
          </cell>
        </row>
        <row r="478">
          <cell r="B478" t="str">
            <v>030106</v>
          </cell>
          <cell r="C478">
            <v>353</v>
          </cell>
          <cell r="D478">
            <v>101</v>
          </cell>
          <cell r="E478">
            <v>454</v>
          </cell>
        </row>
        <row r="479">
          <cell r="B479" t="str">
            <v>030107</v>
          </cell>
          <cell r="C479">
            <v>76</v>
          </cell>
          <cell r="D479">
            <v>58</v>
          </cell>
          <cell r="E479">
            <v>134</v>
          </cell>
        </row>
        <row r="480">
          <cell r="B480" t="str">
            <v>030108</v>
          </cell>
          <cell r="C480">
            <v>152</v>
          </cell>
          <cell r="D480">
            <v>58</v>
          </cell>
          <cell r="E480">
            <v>210</v>
          </cell>
        </row>
        <row r="481">
          <cell r="B481" t="str">
            <v>030109</v>
          </cell>
          <cell r="C481">
            <v>1248</v>
          </cell>
          <cell r="D481">
            <v>134</v>
          </cell>
          <cell r="E481">
            <v>1382</v>
          </cell>
        </row>
        <row r="482">
          <cell r="B482" t="str">
            <v>030201</v>
          </cell>
          <cell r="C482">
            <v>5503</v>
          </cell>
          <cell r="D482">
            <v>783</v>
          </cell>
          <cell r="E482">
            <v>6286</v>
          </cell>
        </row>
        <row r="483">
          <cell r="B483" t="str">
            <v>030202</v>
          </cell>
          <cell r="C483">
            <v>105</v>
          </cell>
          <cell r="D483">
            <v>61</v>
          </cell>
          <cell r="E483">
            <v>166</v>
          </cell>
        </row>
        <row r="484">
          <cell r="B484" t="str">
            <v>030203</v>
          </cell>
          <cell r="C484">
            <v>127</v>
          </cell>
          <cell r="D484">
            <v>139</v>
          </cell>
          <cell r="E484">
            <v>266</v>
          </cell>
        </row>
        <row r="485">
          <cell r="B485" t="str">
            <v>030204</v>
          </cell>
          <cell r="C485">
            <v>764</v>
          </cell>
          <cell r="D485">
            <v>137</v>
          </cell>
          <cell r="E485">
            <v>901</v>
          </cell>
        </row>
        <row r="486">
          <cell r="B486" t="str">
            <v>030205</v>
          </cell>
          <cell r="C486">
            <v>112</v>
          </cell>
          <cell r="D486">
            <v>9</v>
          </cell>
          <cell r="E486">
            <v>121</v>
          </cell>
        </row>
        <row r="487">
          <cell r="B487" t="str">
            <v>030206</v>
          </cell>
          <cell r="C487">
            <v>103</v>
          </cell>
          <cell r="D487">
            <v>72</v>
          </cell>
          <cell r="E487">
            <v>175</v>
          </cell>
        </row>
        <row r="488">
          <cell r="B488" t="str">
            <v>030207</v>
          </cell>
          <cell r="C488">
            <v>218</v>
          </cell>
          <cell r="D488">
            <v>92</v>
          </cell>
          <cell r="E488">
            <v>310</v>
          </cell>
        </row>
        <row r="489">
          <cell r="B489" t="str">
            <v>030208</v>
          </cell>
          <cell r="C489">
            <v>81</v>
          </cell>
          <cell r="D489">
            <v>23</v>
          </cell>
          <cell r="E489">
            <v>104</v>
          </cell>
        </row>
        <row r="490">
          <cell r="B490" t="str">
            <v>030209</v>
          </cell>
          <cell r="C490">
            <v>248</v>
          </cell>
          <cell r="D490">
            <v>52</v>
          </cell>
          <cell r="E490">
            <v>300</v>
          </cell>
        </row>
        <row r="491">
          <cell r="B491" t="str">
            <v>030210</v>
          </cell>
          <cell r="C491">
            <v>120</v>
          </cell>
          <cell r="D491">
            <v>51</v>
          </cell>
          <cell r="E491">
            <v>171</v>
          </cell>
        </row>
        <row r="492">
          <cell r="B492" t="str">
            <v>030211</v>
          </cell>
          <cell r="C492">
            <v>126</v>
          </cell>
          <cell r="D492">
            <v>49</v>
          </cell>
          <cell r="E492">
            <v>175</v>
          </cell>
        </row>
        <row r="493">
          <cell r="B493" t="str">
            <v>030212</v>
          </cell>
          <cell r="C493">
            <v>189</v>
          </cell>
          <cell r="D493">
            <v>181</v>
          </cell>
          <cell r="E493">
            <v>370</v>
          </cell>
        </row>
        <row r="494">
          <cell r="B494" t="str">
            <v>030213</v>
          </cell>
          <cell r="C494">
            <v>1649</v>
          </cell>
          <cell r="D494">
            <v>230</v>
          </cell>
          <cell r="E494">
            <v>1879</v>
          </cell>
        </row>
        <row r="495">
          <cell r="B495" t="str">
            <v>030214</v>
          </cell>
          <cell r="C495">
            <v>66</v>
          </cell>
          <cell r="D495">
            <v>129</v>
          </cell>
          <cell r="E495">
            <v>195</v>
          </cell>
        </row>
        <row r="496">
          <cell r="B496" t="str">
            <v>030215</v>
          </cell>
          <cell r="C496">
            <v>913</v>
          </cell>
          <cell r="D496">
            <v>211</v>
          </cell>
          <cell r="E496">
            <v>1124</v>
          </cell>
        </row>
        <row r="497">
          <cell r="B497" t="str">
            <v>030216</v>
          </cell>
          <cell r="C497">
            <v>1878</v>
          </cell>
          <cell r="D497">
            <v>222</v>
          </cell>
          <cell r="E497">
            <v>2100</v>
          </cell>
        </row>
        <row r="498">
          <cell r="B498" t="str">
            <v>030217</v>
          </cell>
          <cell r="C498">
            <v>101</v>
          </cell>
          <cell r="D498">
            <v>102</v>
          </cell>
          <cell r="E498">
            <v>203</v>
          </cell>
        </row>
        <row r="499">
          <cell r="B499" t="str">
            <v>030218</v>
          </cell>
          <cell r="C499">
            <v>236</v>
          </cell>
          <cell r="D499">
            <v>98</v>
          </cell>
          <cell r="E499">
            <v>334</v>
          </cell>
        </row>
        <row r="500">
          <cell r="B500" t="str">
            <v>030219</v>
          </cell>
          <cell r="C500">
            <v>260</v>
          </cell>
          <cell r="D500">
            <v>87</v>
          </cell>
          <cell r="E500">
            <v>347</v>
          </cell>
        </row>
        <row r="501">
          <cell r="B501" t="str">
            <v>030301</v>
          </cell>
          <cell r="C501">
            <v>480</v>
          </cell>
          <cell r="D501">
            <v>116</v>
          </cell>
          <cell r="E501">
            <v>596</v>
          </cell>
        </row>
        <row r="502">
          <cell r="B502" t="str">
            <v>030302</v>
          </cell>
          <cell r="C502">
            <v>80</v>
          </cell>
          <cell r="D502">
            <v>59</v>
          </cell>
          <cell r="E502">
            <v>139</v>
          </cell>
        </row>
        <row r="503">
          <cell r="B503" t="str">
            <v>030303</v>
          </cell>
          <cell r="C503">
            <v>148</v>
          </cell>
          <cell r="D503">
            <v>156</v>
          </cell>
          <cell r="E503">
            <v>304</v>
          </cell>
        </row>
        <row r="504">
          <cell r="B504" t="str">
            <v>030304</v>
          </cell>
          <cell r="C504">
            <v>324</v>
          </cell>
          <cell r="D504">
            <v>223</v>
          </cell>
          <cell r="E504">
            <v>547</v>
          </cell>
        </row>
        <row r="505">
          <cell r="B505" t="str">
            <v>030305</v>
          </cell>
          <cell r="C505">
            <v>229</v>
          </cell>
          <cell r="D505">
            <v>107</v>
          </cell>
          <cell r="E505">
            <v>336</v>
          </cell>
        </row>
        <row r="506">
          <cell r="B506" t="str">
            <v>030306</v>
          </cell>
          <cell r="C506">
            <v>206</v>
          </cell>
          <cell r="D506">
            <v>55</v>
          </cell>
          <cell r="E506">
            <v>261</v>
          </cell>
        </row>
        <row r="507">
          <cell r="B507" t="str">
            <v>030307</v>
          </cell>
          <cell r="C507">
            <v>174</v>
          </cell>
          <cell r="D507">
            <v>165</v>
          </cell>
          <cell r="E507">
            <v>339</v>
          </cell>
        </row>
        <row r="508">
          <cell r="B508" t="str">
            <v>030401</v>
          </cell>
          <cell r="C508">
            <v>974</v>
          </cell>
          <cell r="D508">
            <v>50</v>
          </cell>
          <cell r="E508">
            <v>1024</v>
          </cell>
        </row>
        <row r="509">
          <cell r="B509" t="str">
            <v>030402</v>
          </cell>
          <cell r="C509">
            <v>69</v>
          </cell>
          <cell r="D509">
            <v>20</v>
          </cell>
          <cell r="E509">
            <v>89</v>
          </cell>
        </row>
        <row r="510">
          <cell r="B510" t="str">
            <v>030403</v>
          </cell>
          <cell r="C510">
            <v>293</v>
          </cell>
          <cell r="D510">
            <v>49</v>
          </cell>
          <cell r="E510">
            <v>342</v>
          </cell>
        </row>
        <row r="511">
          <cell r="B511" t="str">
            <v>030404</v>
          </cell>
          <cell r="C511">
            <v>191</v>
          </cell>
          <cell r="D511">
            <v>165</v>
          </cell>
          <cell r="E511">
            <v>356</v>
          </cell>
        </row>
        <row r="512">
          <cell r="B512" t="str">
            <v>030405</v>
          </cell>
          <cell r="C512">
            <v>111</v>
          </cell>
          <cell r="D512">
            <v>66</v>
          </cell>
          <cell r="E512">
            <v>177</v>
          </cell>
        </row>
        <row r="513">
          <cell r="B513" t="str">
            <v>030406</v>
          </cell>
          <cell r="C513">
            <v>152</v>
          </cell>
          <cell r="D513">
            <v>86</v>
          </cell>
          <cell r="E513">
            <v>238</v>
          </cell>
        </row>
        <row r="514">
          <cell r="B514" t="str">
            <v>030407</v>
          </cell>
          <cell r="C514">
            <v>47</v>
          </cell>
          <cell r="D514">
            <v>10</v>
          </cell>
          <cell r="E514">
            <v>57</v>
          </cell>
        </row>
        <row r="515">
          <cell r="B515" t="str">
            <v>030408</v>
          </cell>
          <cell r="C515">
            <v>64</v>
          </cell>
          <cell r="D515">
            <v>76</v>
          </cell>
          <cell r="E515">
            <v>140</v>
          </cell>
        </row>
        <row r="516">
          <cell r="B516" t="str">
            <v>030409</v>
          </cell>
          <cell r="C516">
            <v>45</v>
          </cell>
          <cell r="D516">
            <v>86</v>
          </cell>
          <cell r="E516">
            <v>131</v>
          </cell>
        </row>
        <row r="517">
          <cell r="B517" t="str">
            <v>030410</v>
          </cell>
          <cell r="C517">
            <v>116</v>
          </cell>
          <cell r="D517">
            <v>82</v>
          </cell>
          <cell r="E517">
            <v>198</v>
          </cell>
        </row>
        <row r="518">
          <cell r="B518" t="str">
            <v>030411</v>
          </cell>
          <cell r="C518">
            <v>133</v>
          </cell>
          <cell r="D518">
            <v>61</v>
          </cell>
          <cell r="E518">
            <v>194</v>
          </cell>
        </row>
        <row r="519">
          <cell r="B519" t="str">
            <v>030412</v>
          </cell>
          <cell r="C519">
            <v>134</v>
          </cell>
          <cell r="D519">
            <v>31</v>
          </cell>
          <cell r="E519">
            <v>165</v>
          </cell>
        </row>
        <row r="520">
          <cell r="B520" t="str">
            <v>030413</v>
          </cell>
          <cell r="C520">
            <v>46</v>
          </cell>
          <cell r="D520">
            <v>1</v>
          </cell>
          <cell r="E520">
            <v>47</v>
          </cell>
        </row>
        <row r="521">
          <cell r="B521" t="str">
            <v>030414</v>
          </cell>
          <cell r="C521">
            <v>63</v>
          </cell>
          <cell r="D521">
            <v>38</v>
          </cell>
          <cell r="E521">
            <v>101</v>
          </cell>
        </row>
        <row r="522">
          <cell r="B522" t="str">
            <v>030415</v>
          </cell>
          <cell r="C522">
            <v>173</v>
          </cell>
          <cell r="D522">
            <v>50</v>
          </cell>
          <cell r="E522">
            <v>223</v>
          </cell>
        </row>
        <row r="523">
          <cell r="B523" t="str">
            <v>030416</v>
          </cell>
          <cell r="C523">
            <v>126</v>
          </cell>
          <cell r="D523">
            <v>40</v>
          </cell>
          <cell r="E523">
            <v>166</v>
          </cell>
        </row>
        <row r="524">
          <cell r="B524" t="str">
            <v>030417</v>
          </cell>
          <cell r="C524">
            <v>163</v>
          </cell>
          <cell r="D524">
            <v>47</v>
          </cell>
          <cell r="E524">
            <v>210</v>
          </cell>
        </row>
        <row r="525">
          <cell r="B525" t="str">
            <v>030501</v>
          </cell>
          <cell r="C525">
            <v>573</v>
          </cell>
          <cell r="D525">
            <v>231</v>
          </cell>
          <cell r="E525">
            <v>804</v>
          </cell>
        </row>
        <row r="526">
          <cell r="B526" t="str">
            <v>030502</v>
          </cell>
          <cell r="C526">
            <v>233</v>
          </cell>
          <cell r="D526">
            <v>148</v>
          </cell>
          <cell r="E526">
            <v>381</v>
          </cell>
        </row>
        <row r="527">
          <cell r="B527" t="str">
            <v>030503</v>
          </cell>
          <cell r="C527">
            <v>184</v>
          </cell>
          <cell r="D527">
            <v>61</v>
          </cell>
          <cell r="E527">
            <v>245</v>
          </cell>
        </row>
        <row r="528">
          <cell r="B528" t="str">
            <v>030504</v>
          </cell>
          <cell r="C528">
            <v>590</v>
          </cell>
          <cell r="D528">
            <v>349</v>
          </cell>
          <cell r="E528">
            <v>939</v>
          </cell>
        </row>
        <row r="529">
          <cell r="B529" t="str">
            <v>030505</v>
          </cell>
          <cell r="C529">
            <v>148</v>
          </cell>
          <cell r="D529">
            <v>118</v>
          </cell>
          <cell r="E529">
            <v>266</v>
          </cell>
        </row>
        <row r="530">
          <cell r="B530" t="str">
            <v>030506</v>
          </cell>
          <cell r="C530">
            <v>195</v>
          </cell>
          <cell r="D530">
            <v>137</v>
          </cell>
          <cell r="E530">
            <v>332</v>
          </cell>
        </row>
        <row r="531">
          <cell r="B531" t="str">
            <v>030601</v>
          </cell>
          <cell r="C531">
            <v>409</v>
          </cell>
          <cell r="D531">
            <v>144</v>
          </cell>
          <cell r="E531">
            <v>553</v>
          </cell>
        </row>
        <row r="532">
          <cell r="B532" t="str">
            <v>030602</v>
          </cell>
          <cell r="C532">
            <v>1253</v>
          </cell>
          <cell r="D532">
            <v>611</v>
          </cell>
          <cell r="E532">
            <v>1864</v>
          </cell>
        </row>
        <row r="533">
          <cell r="B533" t="str">
            <v>030603</v>
          </cell>
          <cell r="C533">
            <v>91</v>
          </cell>
          <cell r="D533">
            <v>54</v>
          </cell>
          <cell r="E533">
            <v>145</v>
          </cell>
        </row>
        <row r="534">
          <cell r="B534" t="str">
            <v>030604</v>
          </cell>
          <cell r="C534">
            <v>148</v>
          </cell>
          <cell r="D534">
            <v>472</v>
          </cell>
          <cell r="E534">
            <v>620</v>
          </cell>
        </row>
        <row r="535">
          <cell r="B535" t="str">
            <v>030605</v>
          </cell>
          <cell r="C535">
            <v>165</v>
          </cell>
          <cell r="D535">
            <v>40</v>
          </cell>
          <cell r="E535">
            <v>205</v>
          </cell>
        </row>
        <row r="536">
          <cell r="B536" t="str">
            <v>030606</v>
          </cell>
          <cell r="C536">
            <v>175</v>
          </cell>
          <cell r="D536">
            <v>68</v>
          </cell>
          <cell r="E536">
            <v>243</v>
          </cell>
        </row>
        <row r="537">
          <cell r="B537" t="str">
            <v>030607</v>
          </cell>
          <cell r="C537">
            <v>224</v>
          </cell>
          <cell r="D537">
            <v>64</v>
          </cell>
          <cell r="E537">
            <v>288</v>
          </cell>
        </row>
        <row r="538">
          <cell r="B538" t="str">
            <v>030608</v>
          </cell>
          <cell r="C538">
            <v>138</v>
          </cell>
          <cell r="D538">
            <v>102</v>
          </cell>
          <cell r="E538">
            <v>240</v>
          </cell>
        </row>
        <row r="539">
          <cell r="B539" t="str">
            <v>030701</v>
          </cell>
          <cell r="C539">
            <v>618</v>
          </cell>
          <cell r="D539">
            <v>58</v>
          </cell>
          <cell r="E539">
            <v>676</v>
          </cell>
        </row>
        <row r="540">
          <cell r="B540" t="str">
            <v>030702</v>
          </cell>
          <cell r="C540">
            <v>118</v>
          </cell>
          <cell r="D540">
            <v>28</v>
          </cell>
          <cell r="E540">
            <v>146</v>
          </cell>
        </row>
        <row r="541">
          <cell r="B541" t="str">
            <v>030703</v>
          </cell>
          <cell r="C541">
            <v>71</v>
          </cell>
          <cell r="D541">
            <v>62</v>
          </cell>
          <cell r="E541">
            <v>133</v>
          </cell>
        </row>
        <row r="542">
          <cell r="B542" t="str">
            <v>030704</v>
          </cell>
          <cell r="C542">
            <v>93</v>
          </cell>
          <cell r="D542">
            <v>42</v>
          </cell>
          <cell r="E542">
            <v>135</v>
          </cell>
        </row>
        <row r="543">
          <cell r="B543" t="str">
            <v>030705</v>
          </cell>
          <cell r="C543">
            <v>116</v>
          </cell>
          <cell r="D543">
            <v>64</v>
          </cell>
          <cell r="E543">
            <v>180</v>
          </cell>
        </row>
        <row r="544">
          <cell r="B544" t="str">
            <v>030706</v>
          </cell>
          <cell r="C544">
            <v>80</v>
          </cell>
          <cell r="D544">
            <v>55</v>
          </cell>
          <cell r="E544">
            <v>135</v>
          </cell>
        </row>
        <row r="545">
          <cell r="B545" t="str">
            <v>030707</v>
          </cell>
          <cell r="C545">
            <v>84</v>
          </cell>
          <cell r="D545">
            <v>53</v>
          </cell>
          <cell r="E545">
            <v>137</v>
          </cell>
        </row>
        <row r="546">
          <cell r="B546" t="str">
            <v>030708</v>
          </cell>
          <cell r="C546">
            <v>134</v>
          </cell>
          <cell r="D546">
            <v>57</v>
          </cell>
          <cell r="E546">
            <v>191</v>
          </cell>
        </row>
        <row r="547">
          <cell r="B547" t="str">
            <v>030709</v>
          </cell>
          <cell r="C547">
            <v>65</v>
          </cell>
          <cell r="D547">
            <v>34</v>
          </cell>
          <cell r="E547">
            <v>99</v>
          </cell>
        </row>
        <row r="548">
          <cell r="B548" t="str">
            <v>030710</v>
          </cell>
          <cell r="C548">
            <v>56</v>
          </cell>
          <cell r="D548">
            <v>39</v>
          </cell>
          <cell r="E548">
            <v>95</v>
          </cell>
        </row>
        <row r="549">
          <cell r="B549" t="str">
            <v>030711</v>
          </cell>
          <cell r="C549">
            <v>127</v>
          </cell>
          <cell r="D549">
            <v>68</v>
          </cell>
          <cell r="E549">
            <v>195</v>
          </cell>
        </row>
        <row r="550">
          <cell r="B550" t="str">
            <v>030712</v>
          </cell>
          <cell r="C550">
            <v>247</v>
          </cell>
          <cell r="D550">
            <v>68</v>
          </cell>
          <cell r="E550">
            <v>315</v>
          </cell>
        </row>
        <row r="551">
          <cell r="B551" t="str">
            <v>030713</v>
          </cell>
          <cell r="C551">
            <v>180</v>
          </cell>
          <cell r="D551">
            <v>67</v>
          </cell>
          <cell r="E551">
            <v>247</v>
          </cell>
        </row>
        <row r="552">
          <cell r="B552" t="str">
            <v>030714</v>
          </cell>
          <cell r="C552">
            <v>81</v>
          </cell>
          <cell r="D552">
            <v>56</v>
          </cell>
          <cell r="E552">
            <v>137</v>
          </cell>
        </row>
        <row r="553">
          <cell r="B553" t="str">
            <v>040101</v>
          </cell>
          <cell r="C553">
            <v>15233</v>
          </cell>
          <cell r="D553">
            <v>140</v>
          </cell>
          <cell r="E553">
            <v>15373</v>
          </cell>
        </row>
        <row r="554">
          <cell r="B554" t="str">
            <v>040102</v>
          </cell>
          <cell r="C554">
            <v>15495</v>
          </cell>
          <cell r="D554">
            <v>1245</v>
          </cell>
          <cell r="E554">
            <v>16740</v>
          </cell>
        </row>
        <row r="555">
          <cell r="B555" t="str">
            <v>040103</v>
          </cell>
          <cell r="C555">
            <v>16945</v>
          </cell>
          <cell r="D555">
            <v>1032</v>
          </cell>
          <cell r="E555">
            <v>17977</v>
          </cell>
        </row>
        <row r="556">
          <cell r="B556" t="str">
            <v>040104</v>
          </cell>
          <cell r="C556">
            <v>25007</v>
          </cell>
          <cell r="D556">
            <v>3889</v>
          </cell>
          <cell r="E556">
            <v>28896</v>
          </cell>
        </row>
        <row r="557">
          <cell r="B557" t="str">
            <v>040105</v>
          </cell>
          <cell r="C557">
            <v>875</v>
          </cell>
          <cell r="D557">
            <v>1144</v>
          </cell>
          <cell r="E557">
            <v>2019</v>
          </cell>
        </row>
        <row r="558">
          <cell r="B558" t="str">
            <v>040106</v>
          </cell>
          <cell r="C558">
            <v>425</v>
          </cell>
          <cell r="D558">
            <v>73</v>
          </cell>
          <cell r="E558">
            <v>498</v>
          </cell>
        </row>
        <row r="559">
          <cell r="B559" t="str">
            <v>040107</v>
          </cell>
          <cell r="C559">
            <v>9426</v>
          </cell>
          <cell r="D559">
            <v>364</v>
          </cell>
          <cell r="E559">
            <v>9790</v>
          </cell>
        </row>
        <row r="560">
          <cell r="B560" t="str">
            <v>040108</v>
          </cell>
          <cell r="C560">
            <v>3278</v>
          </cell>
          <cell r="D560">
            <v>814</v>
          </cell>
          <cell r="E560">
            <v>4092</v>
          </cell>
        </row>
        <row r="561">
          <cell r="B561" t="str">
            <v>040109</v>
          </cell>
          <cell r="C561">
            <v>11130</v>
          </cell>
          <cell r="D561">
            <v>653</v>
          </cell>
          <cell r="E561">
            <v>11783</v>
          </cell>
        </row>
        <row r="562">
          <cell r="B562" t="str">
            <v>040110</v>
          </cell>
          <cell r="C562">
            <v>11657</v>
          </cell>
          <cell r="D562">
            <v>357</v>
          </cell>
          <cell r="E562">
            <v>12014</v>
          </cell>
        </row>
        <row r="563">
          <cell r="B563" t="str">
            <v>040111</v>
          </cell>
          <cell r="C563">
            <v>97</v>
          </cell>
          <cell r="D563">
            <v>20</v>
          </cell>
          <cell r="E563">
            <v>117</v>
          </cell>
        </row>
        <row r="564">
          <cell r="B564" t="str">
            <v>040112</v>
          </cell>
          <cell r="C564">
            <v>25185</v>
          </cell>
          <cell r="D564">
            <v>1692</v>
          </cell>
          <cell r="E564">
            <v>26877</v>
          </cell>
        </row>
        <row r="565">
          <cell r="B565" t="str">
            <v>040113</v>
          </cell>
          <cell r="C565">
            <v>110</v>
          </cell>
          <cell r="D565">
            <v>23</v>
          </cell>
          <cell r="E565">
            <v>133</v>
          </cell>
        </row>
        <row r="566">
          <cell r="B566" t="str">
            <v>040114</v>
          </cell>
          <cell r="C566">
            <v>154</v>
          </cell>
          <cell r="D566">
            <v>27</v>
          </cell>
          <cell r="E566">
            <v>181</v>
          </cell>
        </row>
        <row r="567">
          <cell r="B567" t="str">
            <v>040115</v>
          </cell>
          <cell r="C567">
            <v>171</v>
          </cell>
          <cell r="D567">
            <v>36</v>
          </cell>
          <cell r="E567">
            <v>207</v>
          </cell>
        </row>
        <row r="568">
          <cell r="B568" t="str">
            <v>040116</v>
          </cell>
          <cell r="C568">
            <v>700</v>
          </cell>
          <cell r="D568">
            <v>175</v>
          </cell>
          <cell r="E568">
            <v>875</v>
          </cell>
        </row>
        <row r="569">
          <cell r="B569" t="str">
            <v>040117</v>
          </cell>
          <cell r="C569">
            <v>3787</v>
          </cell>
          <cell r="D569">
            <v>450</v>
          </cell>
          <cell r="E569">
            <v>4237</v>
          </cell>
        </row>
        <row r="570">
          <cell r="B570" t="str">
            <v>040118</v>
          </cell>
          <cell r="C570">
            <v>93</v>
          </cell>
          <cell r="D570">
            <v>34</v>
          </cell>
          <cell r="E570">
            <v>127</v>
          </cell>
        </row>
        <row r="571">
          <cell r="B571" t="str">
            <v>040119</v>
          </cell>
          <cell r="C571">
            <v>0</v>
          </cell>
          <cell r="D571">
            <v>200</v>
          </cell>
          <cell r="E571">
            <v>200</v>
          </cell>
        </row>
        <row r="572">
          <cell r="B572" t="str">
            <v>040120</v>
          </cell>
          <cell r="C572">
            <v>22</v>
          </cell>
          <cell r="D572">
            <v>5</v>
          </cell>
          <cell r="E572">
            <v>27</v>
          </cell>
        </row>
        <row r="573">
          <cell r="B573" t="str">
            <v>040121</v>
          </cell>
          <cell r="C573">
            <v>601</v>
          </cell>
          <cell r="D573">
            <v>349</v>
          </cell>
          <cell r="E573">
            <v>950</v>
          </cell>
        </row>
        <row r="574">
          <cell r="B574" t="str">
            <v>040122</v>
          </cell>
          <cell r="C574">
            <v>12621</v>
          </cell>
          <cell r="D574">
            <v>1105</v>
          </cell>
          <cell r="E574">
            <v>13726</v>
          </cell>
        </row>
        <row r="575">
          <cell r="B575" t="str">
            <v>040123</v>
          </cell>
          <cell r="C575">
            <v>2951</v>
          </cell>
          <cell r="D575">
            <v>206</v>
          </cell>
          <cell r="E575">
            <v>3157</v>
          </cell>
        </row>
        <row r="576">
          <cell r="B576" t="str">
            <v>040124</v>
          </cell>
          <cell r="C576">
            <v>2091</v>
          </cell>
          <cell r="D576">
            <v>239</v>
          </cell>
          <cell r="E576">
            <v>2330</v>
          </cell>
        </row>
        <row r="577">
          <cell r="B577" t="str">
            <v>040125</v>
          </cell>
          <cell r="C577">
            <v>275</v>
          </cell>
          <cell r="D577">
            <v>83</v>
          </cell>
          <cell r="E577">
            <v>358</v>
          </cell>
        </row>
        <row r="578">
          <cell r="B578" t="str">
            <v>040126</v>
          </cell>
          <cell r="C578">
            <v>5920</v>
          </cell>
          <cell r="D578">
            <v>66</v>
          </cell>
          <cell r="E578">
            <v>5986</v>
          </cell>
        </row>
        <row r="579">
          <cell r="B579" t="str">
            <v>040127</v>
          </cell>
          <cell r="C579">
            <v>168</v>
          </cell>
          <cell r="D579">
            <v>28</v>
          </cell>
          <cell r="E579">
            <v>196</v>
          </cell>
        </row>
        <row r="580">
          <cell r="B580" t="str">
            <v>040128</v>
          </cell>
          <cell r="C580">
            <v>3424</v>
          </cell>
          <cell r="D580">
            <v>632</v>
          </cell>
          <cell r="E580">
            <v>4056</v>
          </cell>
        </row>
        <row r="581">
          <cell r="B581" t="str">
            <v>040129</v>
          </cell>
          <cell r="C581">
            <v>17297</v>
          </cell>
          <cell r="D581">
            <v>267</v>
          </cell>
          <cell r="E581">
            <v>17564</v>
          </cell>
        </row>
        <row r="582">
          <cell r="B582" t="str">
            <v>040201</v>
          </cell>
          <cell r="C582">
            <v>3556</v>
          </cell>
          <cell r="D582">
            <v>260</v>
          </cell>
          <cell r="E582">
            <v>3816</v>
          </cell>
        </row>
        <row r="583">
          <cell r="B583" t="str">
            <v>040202</v>
          </cell>
          <cell r="C583">
            <v>862</v>
          </cell>
          <cell r="D583">
            <v>129</v>
          </cell>
          <cell r="E583">
            <v>991</v>
          </cell>
        </row>
        <row r="584">
          <cell r="B584" t="str">
            <v>040203</v>
          </cell>
          <cell r="C584">
            <v>92</v>
          </cell>
          <cell r="D584">
            <v>132</v>
          </cell>
          <cell r="E584">
            <v>224</v>
          </cell>
        </row>
        <row r="585">
          <cell r="B585" t="str">
            <v>040204</v>
          </cell>
          <cell r="C585">
            <v>952</v>
          </cell>
          <cell r="D585">
            <v>222</v>
          </cell>
          <cell r="E585">
            <v>1174</v>
          </cell>
        </row>
        <row r="586">
          <cell r="B586" t="str">
            <v>040205</v>
          </cell>
          <cell r="C586">
            <v>1251</v>
          </cell>
          <cell r="D586">
            <v>180</v>
          </cell>
          <cell r="E586">
            <v>1431</v>
          </cell>
        </row>
        <row r="587">
          <cell r="B587" t="str">
            <v>040206</v>
          </cell>
          <cell r="C587">
            <v>701</v>
          </cell>
          <cell r="D587">
            <v>241</v>
          </cell>
          <cell r="E587">
            <v>942</v>
          </cell>
        </row>
        <row r="588">
          <cell r="B588" t="str">
            <v>040207</v>
          </cell>
          <cell r="C588">
            <v>62</v>
          </cell>
          <cell r="D588">
            <v>3</v>
          </cell>
          <cell r="E588">
            <v>65</v>
          </cell>
        </row>
        <row r="589">
          <cell r="B589" t="str">
            <v>040208</v>
          </cell>
          <cell r="C589">
            <v>2497</v>
          </cell>
          <cell r="D589">
            <v>595</v>
          </cell>
          <cell r="E589">
            <v>3092</v>
          </cell>
        </row>
        <row r="590">
          <cell r="B590" t="str">
            <v>040301</v>
          </cell>
          <cell r="C590">
            <v>809</v>
          </cell>
          <cell r="D590">
            <v>93</v>
          </cell>
          <cell r="E590">
            <v>902</v>
          </cell>
        </row>
        <row r="591">
          <cell r="B591" t="str">
            <v>040302</v>
          </cell>
          <cell r="C591">
            <v>851</v>
          </cell>
          <cell r="D591">
            <v>157</v>
          </cell>
          <cell r="E591">
            <v>1008</v>
          </cell>
        </row>
        <row r="592">
          <cell r="B592" t="str">
            <v>040303</v>
          </cell>
          <cell r="C592">
            <v>743</v>
          </cell>
          <cell r="D592">
            <v>108</v>
          </cell>
          <cell r="E592">
            <v>851</v>
          </cell>
        </row>
        <row r="593">
          <cell r="B593" t="str">
            <v>040304</v>
          </cell>
          <cell r="C593">
            <v>39</v>
          </cell>
          <cell r="D593">
            <v>8</v>
          </cell>
          <cell r="E593">
            <v>47</v>
          </cell>
        </row>
        <row r="594">
          <cell r="B594" t="str">
            <v>040305</v>
          </cell>
          <cell r="C594">
            <v>341</v>
          </cell>
          <cell r="D594">
            <v>96</v>
          </cell>
          <cell r="E594">
            <v>437</v>
          </cell>
        </row>
        <row r="595">
          <cell r="B595" t="str">
            <v>040306</v>
          </cell>
          <cell r="C595">
            <v>49</v>
          </cell>
          <cell r="D595">
            <v>26</v>
          </cell>
          <cell r="E595">
            <v>75</v>
          </cell>
        </row>
        <row r="596">
          <cell r="B596" t="str">
            <v>040307</v>
          </cell>
          <cell r="C596">
            <v>815</v>
          </cell>
          <cell r="D596">
            <v>274</v>
          </cell>
          <cell r="E596">
            <v>1089</v>
          </cell>
        </row>
        <row r="597">
          <cell r="B597" t="str">
            <v>040308</v>
          </cell>
          <cell r="C597">
            <v>259</v>
          </cell>
          <cell r="D597">
            <v>136</v>
          </cell>
          <cell r="E597">
            <v>395</v>
          </cell>
        </row>
        <row r="598">
          <cell r="B598" t="str">
            <v>040309</v>
          </cell>
          <cell r="C598">
            <v>29</v>
          </cell>
          <cell r="D598">
            <v>7</v>
          </cell>
          <cell r="E598">
            <v>36</v>
          </cell>
        </row>
        <row r="599">
          <cell r="B599" t="str">
            <v>040310</v>
          </cell>
          <cell r="C599">
            <v>299</v>
          </cell>
          <cell r="D599">
            <v>55</v>
          </cell>
          <cell r="E599">
            <v>354</v>
          </cell>
        </row>
        <row r="600">
          <cell r="B600" t="str">
            <v>040311</v>
          </cell>
          <cell r="C600">
            <v>253</v>
          </cell>
          <cell r="D600">
            <v>76</v>
          </cell>
          <cell r="E600">
            <v>329</v>
          </cell>
        </row>
        <row r="601">
          <cell r="B601" t="str">
            <v>040312</v>
          </cell>
          <cell r="C601">
            <v>79</v>
          </cell>
          <cell r="D601">
            <v>1</v>
          </cell>
          <cell r="E601">
            <v>80</v>
          </cell>
        </row>
        <row r="602">
          <cell r="B602" t="str">
            <v>040313</v>
          </cell>
          <cell r="C602">
            <v>373</v>
          </cell>
          <cell r="D602">
            <v>43</v>
          </cell>
          <cell r="E602">
            <v>416</v>
          </cell>
        </row>
        <row r="603">
          <cell r="B603" t="str">
            <v>040401</v>
          </cell>
          <cell r="C603">
            <v>1067</v>
          </cell>
          <cell r="D603">
            <v>168</v>
          </cell>
          <cell r="E603">
            <v>1235</v>
          </cell>
        </row>
        <row r="604">
          <cell r="B604" t="str">
            <v>040402</v>
          </cell>
          <cell r="C604">
            <v>250</v>
          </cell>
          <cell r="D604">
            <v>41</v>
          </cell>
          <cell r="E604">
            <v>291</v>
          </cell>
        </row>
        <row r="605">
          <cell r="B605" t="str">
            <v>040403</v>
          </cell>
          <cell r="C605">
            <v>87</v>
          </cell>
          <cell r="D605">
            <v>14</v>
          </cell>
          <cell r="E605">
            <v>101</v>
          </cell>
        </row>
        <row r="606">
          <cell r="B606" t="str">
            <v>040404</v>
          </cell>
          <cell r="C606">
            <v>171</v>
          </cell>
          <cell r="D606">
            <v>20</v>
          </cell>
          <cell r="E606">
            <v>191</v>
          </cell>
        </row>
        <row r="607">
          <cell r="B607" t="str">
            <v>040405</v>
          </cell>
          <cell r="C607">
            <v>115</v>
          </cell>
          <cell r="D607">
            <v>20</v>
          </cell>
          <cell r="E607">
            <v>135</v>
          </cell>
        </row>
        <row r="608">
          <cell r="B608" t="str">
            <v>040406</v>
          </cell>
          <cell r="C608">
            <v>134</v>
          </cell>
          <cell r="D608">
            <v>19</v>
          </cell>
          <cell r="E608">
            <v>153</v>
          </cell>
        </row>
        <row r="609">
          <cell r="B609" t="str">
            <v>040407</v>
          </cell>
          <cell r="C609">
            <v>290</v>
          </cell>
          <cell r="D609">
            <v>64</v>
          </cell>
          <cell r="E609">
            <v>354</v>
          </cell>
        </row>
        <row r="610">
          <cell r="B610" t="str">
            <v>040408</v>
          </cell>
          <cell r="C610">
            <v>94</v>
          </cell>
          <cell r="D610">
            <v>28</v>
          </cell>
          <cell r="E610">
            <v>122</v>
          </cell>
        </row>
        <row r="611">
          <cell r="B611" t="str">
            <v>040409</v>
          </cell>
          <cell r="C611">
            <v>1685</v>
          </cell>
          <cell r="D611">
            <v>225</v>
          </cell>
          <cell r="E611">
            <v>1910</v>
          </cell>
        </row>
        <row r="612">
          <cell r="B612" t="str">
            <v>040410</v>
          </cell>
          <cell r="C612">
            <v>452</v>
          </cell>
          <cell r="D612">
            <v>73</v>
          </cell>
          <cell r="E612">
            <v>525</v>
          </cell>
        </row>
        <row r="613">
          <cell r="B613" t="str">
            <v>040411</v>
          </cell>
          <cell r="C613">
            <v>36</v>
          </cell>
          <cell r="D613">
            <v>10</v>
          </cell>
          <cell r="E613">
            <v>46</v>
          </cell>
        </row>
        <row r="614">
          <cell r="B614" t="str">
            <v>040412</v>
          </cell>
          <cell r="C614">
            <v>109</v>
          </cell>
          <cell r="D614">
            <v>4</v>
          </cell>
          <cell r="E614">
            <v>113</v>
          </cell>
        </row>
        <row r="615">
          <cell r="B615" t="str">
            <v>040413</v>
          </cell>
          <cell r="C615">
            <v>544</v>
          </cell>
          <cell r="D615">
            <v>47</v>
          </cell>
          <cell r="E615">
            <v>591</v>
          </cell>
        </row>
        <row r="616">
          <cell r="B616" t="str">
            <v>040414</v>
          </cell>
          <cell r="C616">
            <v>324</v>
          </cell>
          <cell r="D616">
            <v>79</v>
          </cell>
          <cell r="E616">
            <v>403</v>
          </cell>
        </row>
        <row r="617">
          <cell r="B617" t="str">
            <v>040501</v>
          </cell>
          <cell r="C617">
            <v>1475</v>
          </cell>
          <cell r="D617">
            <v>129</v>
          </cell>
          <cell r="E617">
            <v>1604</v>
          </cell>
        </row>
        <row r="618">
          <cell r="B618" t="str">
            <v>040502</v>
          </cell>
          <cell r="C618">
            <v>288</v>
          </cell>
          <cell r="D618">
            <v>38</v>
          </cell>
          <cell r="E618">
            <v>326</v>
          </cell>
        </row>
        <row r="619">
          <cell r="B619" t="str">
            <v>040503</v>
          </cell>
          <cell r="C619">
            <v>698</v>
          </cell>
          <cell r="D619">
            <v>137</v>
          </cell>
          <cell r="E619">
            <v>835</v>
          </cell>
        </row>
        <row r="620">
          <cell r="B620" t="str">
            <v>040504</v>
          </cell>
          <cell r="C620">
            <v>261</v>
          </cell>
          <cell r="D620">
            <v>32</v>
          </cell>
          <cell r="E620">
            <v>293</v>
          </cell>
        </row>
        <row r="621">
          <cell r="B621" t="str">
            <v>040505</v>
          </cell>
          <cell r="C621">
            <v>385</v>
          </cell>
          <cell r="D621">
            <v>179</v>
          </cell>
          <cell r="E621">
            <v>564</v>
          </cell>
        </row>
        <row r="622">
          <cell r="B622" t="str">
            <v>040506</v>
          </cell>
          <cell r="C622">
            <v>237</v>
          </cell>
          <cell r="D622">
            <v>55</v>
          </cell>
          <cell r="E622">
            <v>292</v>
          </cell>
        </row>
        <row r="623">
          <cell r="B623" t="str">
            <v>040507</v>
          </cell>
          <cell r="C623">
            <v>151</v>
          </cell>
          <cell r="D623">
            <v>29</v>
          </cell>
          <cell r="E623">
            <v>180</v>
          </cell>
        </row>
        <row r="624">
          <cell r="B624" t="str">
            <v>040508</v>
          </cell>
          <cell r="C624">
            <v>287</v>
          </cell>
          <cell r="D624">
            <v>96</v>
          </cell>
          <cell r="E624">
            <v>383</v>
          </cell>
        </row>
        <row r="625">
          <cell r="B625" t="str">
            <v>040509</v>
          </cell>
          <cell r="C625">
            <v>180</v>
          </cell>
          <cell r="D625">
            <v>26</v>
          </cell>
          <cell r="E625">
            <v>206</v>
          </cell>
        </row>
        <row r="626">
          <cell r="B626" t="str">
            <v>040510</v>
          </cell>
          <cell r="C626">
            <v>259</v>
          </cell>
          <cell r="D626">
            <v>63</v>
          </cell>
          <cell r="E626">
            <v>322</v>
          </cell>
        </row>
        <row r="627">
          <cell r="B627" t="str">
            <v>040511</v>
          </cell>
          <cell r="C627">
            <v>165</v>
          </cell>
          <cell r="D627">
            <v>18</v>
          </cell>
          <cell r="E627">
            <v>183</v>
          </cell>
        </row>
        <row r="628">
          <cell r="B628" t="str">
            <v>040512</v>
          </cell>
          <cell r="C628">
            <v>237</v>
          </cell>
          <cell r="D628">
            <v>69</v>
          </cell>
          <cell r="E628">
            <v>306</v>
          </cell>
        </row>
        <row r="629">
          <cell r="B629" t="str">
            <v>040513</v>
          </cell>
          <cell r="C629">
            <v>191</v>
          </cell>
          <cell r="D629">
            <v>49</v>
          </cell>
          <cell r="E629">
            <v>240</v>
          </cell>
        </row>
        <row r="630">
          <cell r="B630" t="str">
            <v>040514</v>
          </cell>
          <cell r="C630">
            <v>73</v>
          </cell>
          <cell r="D630">
            <v>24</v>
          </cell>
          <cell r="E630">
            <v>97</v>
          </cell>
        </row>
        <row r="631">
          <cell r="B631" t="str">
            <v>040515</v>
          </cell>
          <cell r="C631">
            <v>137</v>
          </cell>
          <cell r="D631">
            <v>14</v>
          </cell>
          <cell r="E631">
            <v>151</v>
          </cell>
        </row>
        <row r="632">
          <cell r="B632" t="str">
            <v>040516</v>
          </cell>
          <cell r="C632">
            <v>37</v>
          </cell>
          <cell r="D632">
            <v>3</v>
          </cell>
          <cell r="E632">
            <v>40</v>
          </cell>
        </row>
        <row r="633">
          <cell r="B633" t="str">
            <v>040517</v>
          </cell>
          <cell r="C633">
            <v>102</v>
          </cell>
          <cell r="D633">
            <v>33</v>
          </cell>
          <cell r="E633">
            <v>135</v>
          </cell>
        </row>
        <row r="634">
          <cell r="B634" t="str">
            <v>040518</v>
          </cell>
          <cell r="C634">
            <v>183</v>
          </cell>
          <cell r="D634">
            <v>14</v>
          </cell>
          <cell r="E634">
            <v>197</v>
          </cell>
        </row>
        <row r="635">
          <cell r="B635" t="str">
            <v>040519</v>
          </cell>
          <cell r="C635">
            <v>485</v>
          </cell>
          <cell r="D635">
            <v>63</v>
          </cell>
          <cell r="E635">
            <v>548</v>
          </cell>
        </row>
        <row r="636">
          <cell r="B636" t="str">
            <v>040520</v>
          </cell>
          <cell r="C636">
            <v>3487</v>
          </cell>
          <cell r="D636">
            <v>2910</v>
          </cell>
          <cell r="E636">
            <v>6397</v>
          </cell>
        </row>
        <row r="637">
          <cell r="B637" t="str">
            <v>040601</v>
          </cell>
          <cell r="C637">
            <v>690</v>
          </cell>
          <cell r="D637">
            <v>131</v>
          </cell>
          <cell r="E637">
            <v>821</v>
          </cell>
        </row>
        <row r="638">
          <cell r="B638" t="str">
            <v>040602</v>
          </cell>
          <cell r="C638">
            <v>93</v>
          </cell>
          <cell r="D638">
            <v>11</v>
          </cell>
          <cell r="E638">
            <v>104</v>
          </cell>
        </row>
        <row r="639">
          <cell r="B639" t="str">
            <v>040603</v>
          </cell>
          <cell r="C639">
            <v>75</v>
          </cell>
          <cell r="D639">
            <v>40</v>
          </cell>
          <cell r="E639">
            <v>115</v>
          </cell>
        </row>
        <row r="640">
          <cell r="B640" t="str">
            <v>040604</v>
          </cell>
          <cell r="C640">
            <v>0</v>
          </cell>
          <cell r="D640">
            <v>62</v>
          </cell>
          <cell r="E640">
            <v>62</v>
          </cell>
        </row>
        <row r="641">
          <cell r="B641" t="str">
            <v>040605</v>
          </cell>
          <cell r="C641">
            <v>89</v>
          </cell>
          <cell r="D641">
            <v>9</v>
          </cell>
          <cell r="E641">
            <v>98</v>
          </cell>
        </row>
        <row r="642">
          <cell r="B642" t="str">
            <v>040606</v>
          </cell>
          <cell r="C642">
            <v>205</v>
          </cell>
          <cell r="D642">
            <v>670</v>
          </cell>
          <cell r="E642">
            <v>875</v>
          </cell>
        </row>
        <row r="643">
          <cell r="B643" t="str">
            <v>040607</v>
          </cell>
          <cell r="C643">
            <v>146</v>
          </cell>
          <cell r="D643">
            <v>29</v>
          </cell>
          <cell r="E643">
            <v>175</v>
          </cell>
        </row>
        <row r="644">
          <cell r="B644" t="str">
            <v>040608</v>
          </cell>
          <cell r="C644">
            <v>137</v>
          </cell>
          <cell r="D644">
            <v>16</v>
          </cell>
          <cell r="E644">
            <v>153</v>
          </cell>
        </row>
        <row r="645">
          <cell r="B645" t="str">
            <v>040701</v>
          </cell>
          <cell r="C645">
            <v>5732</v>
          </cell>
          <cell r="D645">
            <v>431</v>
          </cell>
          <cell r="E645">
            <v>6163</v>
          </cell>
        </row>
        <row r="646">
          <cell r="B646" t="str">
            <v>040702</v>
          </cell>
          <cell r="C646">
            <v>1807</v>
          </cell>
          <cell r="D646">
            <v>236</v>
          </cell>
          <cell r="E646">
            <v>2043</v>
          </cell>
        </row>
        <row r="647">
          <cell r="B647" t="str">
            <v>040703</v>
          </cell>
          <cell r="C647">
            <v>1205</v>
          </cell>
          <cell r="D647">
            <v>132</v>
          </cell>
          <cell r="E647">
            <v>1337</v>
          </cell>
        </row>
        <row r="648">
          <cell r="B648" t="str">
            <v>040704</v>
          </cell>
          <cell r="C648">
            <v>749</v>
          </cell>
          <cell r="D648">
            <v>420</v>
          </cell>
          <cell r="E648">
            <v>1169</v>
          </cell>
        </row>
        <row r="649">
          <cell r="B649" t="str">
            <v>040705</v>
          </cell>
          <cell r="C649">
            <v>195</v>
          </cell>
          <cell r="D649">
            <v>18</v>
          </cell>
          <cell r="E649">
            <v>213</v>
          </cell>
        </row>
        <row r="650">
          <cell r="B650" t="str">
            <v>040706</v>
          </cell>
          <cell r="C650">
            <v>1464</v>
          </cell>
          <cell r="D650">
            <v>170</v>
          </cell>
          <cell r="E650">
            <v>1634</v>
          </cell>
        </row>
        <row r="651">
          <cell r="B651" t="str">
            <v>040801</v>
          </cell>
          <cell r="C651">
            <v>469</v>
          </cell>
          <cell r="D651">
            <v>106</v>
          </cell>
          <cell r="E651">
            <v>575</v>
          </cell>
        </row>
        <row r="652">
          <cell r="B652" t="str">
            <v>040802</v>
          </cell>
          <cell r="C652">
            <v>242</v>
          </cell>
          <cell r="D652">
            <v>232</v>
          </cell>
          <cell r="E652">
            <v>474</v>
          </cell>
        </row>
        <row r="653">
          <cell r="B653" t="str">
            <v>040803</v>
          </cell>
          <cell r="C653">
            <v>8</v>
          </cell>
          <cell r="D653">
            <v>95</v>
          </cell>
          <cell r="E653">
            <v>103</v>
          </cell>
        </row>
        <row r="654">
          <cell r="B654" t="str">
            <v>040804</v>
          </cell>
          <cell r="C654">
            <v>228</v>
          </cell>
          <cell r="D654">
            <v>98</v>
          </cell>
          <cell r="E654">
            <v>326</v>
          </cell>
        </row>
        <row r="655">
          <cell r="B655" t="str">
            <v>040805</v>
          </cell>
          <cell r="C655">
            <v>92</v>
          </cell>
          <cell r="D655">
            <v>82</v>
          </cell>
          <cell r="E655">
            <v>174</v>
          </cell>
        </row>
        <row r="656">
          <cell r="B656" t="str">
            <v>040806</v>
          </cell>
          <cell r="C656">
            <v>138</v>
          </cell>
          <cell r="D656">
            <v>167</v>
          </cell>
          <cell r="E656">
            <v>305</v>
          </cell>
        </row>
        <row r="657">
          <cell r="B657" t="str">
            <v>040807</v>
          </cell>
          <cell r="C657">
            <v>1</v>
          </cell>
          <cell r="D657">
            <v>23</v>
          </cell>
          <cell r="E657">
            <v>24</v>
          </cell>
        </row>
        <row r="658">
          <cell r="B658" t="str">
            <v>040808</v>
          </cell>
          <cell r="C658">
            <v>35</v>
          </cell>
          <cell r="D658">
            <v>4</v>
          </cell>
          <cell r="E658">
            <v>39</v>
          </cell>
        </row>
        <row r="659">
          <cell r="B659" t="str">
            <v>040809</v>
          </cell>
          <cell r="C659">
            <v>41</v>
          </cell>
          <cell r="D659">
            <v>1</v>
          </cell>
          <cell r="E659">
            <v>42</v>
          </cell>
        </row>
        <row r="660">
          <cell r="B660" t="str">
            <v>040810</v>
          </cell>
          <cell r="C660">
            <v>91</v>
          </cell>
          <cell r="D660">
            <v>14</v>
          </cell>
          <cell r="E660">
            <v>105</v>
          </cell>
        </row>
        <row r="661">
          <cell r="B661" t="str">
            <v>040811</v>
          </cell>
          <cell r="C661">
            <v>91</v>
          </cell>
          <cell r="D661">
            <v>20</v>
          </cell>
          <cell r="E661">
            <v>111</v>
          </cell>
        </row>
        <row r="662">
          <cell r="B662" t="str">
            <v>050101</v>
          </cell>
          <cell r="C662">
            <v>19023</v>
          </cell>
          <cell r="D662">
            <v>3336</v>
          </cell>
          <cell r="E662">
            <v>22359</v>
          </cell>
        </row>
        <row r="663">
          <cell r="B663" t="str">
            <v>050102</v>
          </cell>
          <cell r="C663">
            <v>184</v>
          </cell>
          <cell r="D663">
            <v>111</v>
          </cell>
          <cell r="E663">
            <v>295</v>
          </cell>
        </row>
        <row r="664">
          <cell r="B664" t="str">
            <v>050103</v>
          </cell>
          <cell r="C664">
            <v>99</v>
          </cell>
          <cell r="D664">
            <v>62</v>
          </cell>
          <cell r="E664">
            <v>161</v>
          </cell>
        </row>
        <row r="665">
          <cell r="B665" t="str">
            <v>050105</v>
          </cell>
          <cell r="C665">
            <v>327</v>
          </cell>
          <cell r="D665">
            <v>135</v>
          </cell>
          <cell r="E665">
            <v>462</v>
          </cell>
        </row>
        <row r="666">
          <cell r="B666" t="str">
            <v>050106</v>
          </cell>
          <cell r="C666">
            <v>196</v>
          </cell>
          <cell r="D666">
            <v>100</v>
          </cell>
          <cell r="E666">
            <v>296</v>
          </cell>
        </row>
        <row r="667">
          <cell r="B667" t="str">
            <v>050107</v>
          </cell>
          <cell r="C667">
            <v>200</v>
          </cell>
          <cell r="D667">
            <v>93</v>
          </cell>
          <cell r="E667">
            <v>293</v>
          </cell>
        </row>
        <row r="668">
          <cell r="B668" t="str">
            <v>050108</v>
          </cell>
          <cell r="C668">
            <v>479</v>
          </cell>
          <cell r="D668">
            <v>78</v>
          </cell>
          <cell r="E668">
            <v>557</v>
          </cell>
        </row>
        <row r="669">
          <cell r="B669" t="str">
            <v>050109</v>
          </cell>
          <cell r="C669">
            <v>28</v>
          </cell>
          <cell r="D669">
            <v>37</v>
          </cell>
          <cell r="E669">
            <v>65</v>
          </cell>
        </row>
        <row r="670">
          <cell r="B670" t="str">
            <v>050110</v>
          </cell>
          <cell r="C670">
            <v>7115</v>
          </cell>
          <cell r="D670">
            <v>1167</v>
          </cell>
          <cell r="E670">
            <v>8282</v>
          </cell>
        </row>
        <row r="671">
          <cell r="B671" t="str">
            <v>050111</v>
          </cell>
          <cell r="C671">
            <v>146</v>
          </cell>
          <cell r="D671">
            <v>47</v>
          </cell>
          <cell r="E671">
            <v>193</v>
          </cell>
        </row>
        <row r="672">
          <cell r="B672" t="str">
            <v>050112</v>
          </cell>
          <cell r="C672">
            <v>248</v>
          </cell>
          <cell r="D672">
            <v>94</v>
          </cell>
          <cell r="E672">
            <v>342</v>
          </cell>
        </row>
        <row r="673">
          <cell r="B673" t="str">
            <v>050113</v>
          </cell>
          <cell r="C673">
            <v>44</v>
          </cell>
          <cell r="D673">
            <v>5</v>
          </cell>
          <cell r="E673">
            <v>49</v>
          </cell>
        </row>
        <row r="674">
          <cell r="B674" t="str">
            <v>050114</v>
          </cell>
          <cell r="C674">
            <v>97</v>
          </cell>
          <cell r="D674">
            <v>100</v>
          </cell>
          <cell r="E674">
            <v>197</v>
          </cell>
        </row>
        <row r="675">
          <cell r="B675" t="str">
            <v>050115</v>
          </cell>
          <cell r="C675">
            <v>3161</v>
          </cell>
          <cell r="D675">
            <v>268</v>
          </cell>
          <cell r="E675">
            <v>3429</v>
          </cell>
        </row>
        <row r="676">
          <cell r="B676" t="str">
            <v>050201</v>
          </cell>
          <cell r="C676">
            <v>547</v>
          </cell>
          <cell r="D676">
            <v>93</v>
          </cell>
          <cell r="E676">
            <v>640</v>
          </cell>
        </row>
        <row r="677">
          <cell r="B677" t="str">
            <v>050202</v>
          </cell>
          <cell r="C677">
            <v>454</v>
          </cell>
          <cell r="D677">
            <v>560</v>
          </cell>
          <cell r="E677">
            <v>1014</v>
          </cell>
        </row>
        <row r="678">
          <cell r="B678" t="str">
            <v>050203</v>
          </cell>
          <cell r="C678">
            <v>410</v>
          </cell>
          <cell r="D678">
            <v>338</v>
          </cell>
          <cell r="E678">
            <v>748</v>
          </cell>
        </row>
        <row r="679">
          <cell r="B679" t="str">
            <v>050204</v>
          </cell>
          <cell r="C679">
            <v>100</v>
          </cell>
          <cell r="D679">
            <v>32</v>
          </cell>
          <cell r="E679">
            <v>132</v>
          </cell>
        </row>
        <row r="680">
          <cell r="B680" t="str">
            <v>050205</v>
          </cell>
          <cell r="C680">
            <v>228</v>
          </cell>
          <cell r="D680">
            <v>80</v>
          </cell>
          <cell r="E680">
            <v>308</v>
          </cell>
        </row>
        <row r="681">
          <cell r="B681" t="str">
            <v>050206</v>
          </cell>
          <cell r="C681">
            <v>378</v>
          </cell>
          <cell r="D681">
            <v>106</v>
          </cell>
          <cell r="E681">
            <v>484</v>
          </cell>
        </row>
        <row r="682">
          <cell r="B682" t="str">
            <v>050301</v>
          </cell>
          <cell r="C682">
            <v>567</v>
          </cell>
          <cell r="D682">
            <v>257</v>
          </cell>
          <cell r="E682">
            <v>824</v>
          </cell>
        </row>
        <row r="683">
          <cell r="B683" t="str">
            <v>050302</v>
          </cell>
          <cell r="C683">
            <v>265</v>
          </cell>
          <cell r="D683">
            <v>425</v>
          </cell>
          <cell r="E683">
            <v>690</v>
          </cell>
        </row>
        <row r="684">
          <cell r="B684" t="str">
            <v>050303</v>
          </cell>
          <cell r="C684">
            <v>187</v>
          </cell>
          <cell r="D684">
            <v>86</v>
          </cell>
          <cell r="E684">
            <v>273</v>
          </cell>
        </row>
        <row r="685">
          <cell r="B685" t="str">
            <v>050304</v>
          </cell>
          <cell r="C685">
            <v>159</v>
          </cell>
          <cell r="D685">
            <v>171</v>
          </cell>
          <cell r="E685">
            <v>330</v>
          </cell>
        </row>
        <row r="686">
          <cell r="B686" t="str">
            <v>050401</v>
          </cell>
          <cell r="C686">
            <v>5249</v>
          </cell>
          <cell r="D686">
            <v>1075</v>
          </cell>
          <cell r="E686">
            <v>6324</v>
          </cell>
        </row>
        <row r="687">
          <cell r="B687" t="str">
            <v>050402</v>
          </cell>
          <cell r="C687">
            <v>121</v>
          </cell>
          <cell r="D687">
            <v>104</v>
          </cell>
          <cell r="E687">
            <v>225</v>
          </cell>
        </row>
        <row r="688">
          <cell r="B688" t="str">
            <v>050403</v>
          </cell>
          <cell r="C688">
            <v>302</v>
          </cell>
          <cell r="D688">
            <v>70</v>
          </cell>
          <cell r="E688">
            <v>372</v>
          </cell>
        </row>
        <row r="689">
          <cell r="B689" t="str">
            <v>050404</v>
          </cell>
          <cell r="C689">
            <v>86</v>
          </cell>
          <cell r="D689">
            <v>32</v>
          </cell>
          <cell r="E689">
            <v>118</v>
          </cell>
        </row>
        <row r="690">
          <cell r="B690" t="str">
            <v>050405</v>
          </cell>
          <cell r="C690">
            <v>247</v>
          </cell>
          <cell r="D690">
            <v>81</v>
          </cell>
          <cell r="E690">
            <v>328</v>
          </cell>
        </row>
        <row r="691">
          <cell r="B691" t="str">
            <v>050406</v>
          </cell>
          <cell r="C691">
            <v>120</v>
          </cell>
          <cell r="D691">
            <v>44</v>
          </cell>
          <cell r="E691">
            <v>164</v>
          </cell>
        </row>
        <row r="692">
          <cell r="B692" t="str">
            <v>050407</v>
          </cell>
          <cell r="C692">
            <v>488</v>
          </cell>
          <cell r="D692">
            <v>387</v>
          </cell>
          <cell r="E692">
            <v>875</v>
          </cell>
        </row>
        <row r="693">
          <cell r="B693" t="str">
            <v>050408</v>
          </cell>
          <cell r="C693">
            <v>449</v>
          </cell>
          <cell r="D693">
            <v>947</v>
          </cell>
          <cell r="E693">
            <v>1396</v>
          </cell>
        </row>
        <row r="694">
          <cell r="B694" t="str">
            <v>050501</v>
          </cell>
          <cell r="C694">
            <v>1342</v>
          </cell>
          <cell r="D694">
            <v>659</v>
          </cell>
          <cell r="E694">
            <v>2001</v>
          </cell>
        </row>
        <row r="695">
          <cell r="B695" t="str">
            <v>050502</v>
          </cell>
          <cell r="C695">
            <v>82</v>
          </cell>
          <cell r="D695">
            <v>523</v>
          </cell>
          <cell r="E695">
            <v>605</v>
          </cell>
        </row>
        <row r="696">
          <cell r="B696" t="str">
            <v>050503</v>
          </cell>
          <cell r="C696">
            <v>850</v>
          </cell>
          <cell r="D696">
            <v>808</v>
          </cell>
          <cell r="E696">
            <v>1658</v>
          </cell>
        </row>
        <row r="697">
          <cell r="B697" t="str">
            <v>050504</v>
          </cell>
          <cell r="C697">
            <v>7</v>
          </cell>
          <cell r="D697">
            <v>67</v>
          </cell>
          <cell r="E697">
            <v>74</v>
          </cell>
        </row>
        <row r="698">
          <cell r="B698" t="str">
            <v>050505</v>
          </cell>
          <cell r="C698">
            <v>4</v>
          </cell>
          <cell r="D698">
            <v>147</v>
          </cell>
          <cell r="E698">
            <v>151</v>
          </cell>
        </row>
        <row r="699">
          <cell r="B699" t="str">
            <v>050506</v>
          </cell>
          <cell r="C699">
            <v>3</v>
          </cell>
          <cell r="D699">
            <v>46</v>
          </cell>
          <cell r="E699">
            <v>49</v>
          </cell>
        </row>
        <row r="700">
          <cell r="B700" t="str">
            <v>050507</v>
          </cell>
          <cell r="C700">
            <v>1111</v>
          </cell>
          <cell r="D700">
            <v>470</v>
          </cell>
          <cell r="E700">
            <v>1581</v>
          </cell>
        </row>
        <row r="701">
          <cell r="B701" t="str">
            <v>050508</v>
          </cell>
          <cell r="C701">
            <v>1009</v>
          </cell>
          <cell r="D701">
            <v>1166</v>
          </cell>
          <cell r="E701">
            <v>2175</v>
          </cell>
        </row>
        <row r="702">
          <cell r="B702" t="str">
            <v>050601</v>
          </cell>
          <cell r="C702">
            <v>2591</v>
          </cell>
          <cell r="D702">
            <v>596</v>
          </cell>
          <cell r="E702">
            <v>3187</v>
          </cell>
        </row>
        <row r="703">
          <cell r="B703" t="str">
            <v>050602</v>
          </cell>
          <cell r="C703">
            <v>584</v>
          </cell>
          <cell r="D703">
            <v>488</v>
          </cell>
          <cell r="E703">
            <v>1072</v>
          </cell>
        </row>
        <row r="704">
          <cell r="B704" t="str">
            <v>050603</v>
          </cell>
          <cell r="C704">
            <v>511</v>
          </cell>
          <cell r="D704">
            <v>258</v>
          </cell>
          <cell r="E704">
            <v>769</v>
          </cell>
        </row>
        <row r="705">
          <cell r="B705" t="str">
            <v>050604</v>
          </cell>
          <cell r="C705">
            <v>486</v>
          </cell>
          <cell r="D705">
            <v>219</v>
          </cell>
          <cell r="E705">
            <v>705</v>
          </cell>
        </row>
        <row r="706">
          <cell r="B706" t="str">
            <v>050605</v>
          </cell>
          <cell r="C706">
            <v>352</v>
          </cell>
          <cell r="D706">
            <v>54</v>
          </cell>
          <cell r="E706">
            <v>406</v>
          </cell>
        </row>
        <row r="707">
          <cell r="B707" t="str">
            <v>050606</v>
          </cell>
          <cell r="C707">
            <v>461</v>
          </cell>
          <cell r="D707">
            <v>225</v>
          </cell>
          <cell r="E707">
            <v>686</v>
          </cell>
        </row>
        <row r="708">
          <cell r="B708" t="str">
            <v>050607</v>
          </cell>
          <cell r="C708">
            <v>143</v>
          </cell>
          <cell r="D708">
            <v>45</v>
          </cell>
          <cell r="E708">
            <v>188</v>
          </cell>
        </row>
        <row r="709">
          <cell r="B709" t="str">
            <v>050608</v>
          </cell>
          <cell r="C709">
            <v>193</v>
          </cell>
          <cell r="D709">
            <v>37</v>
          </cell>
          <cell r="E709">
            <v>230</v>
          </cell>
        </row>
        <row r="710">
          <cell r="B710" t="str">
            <v>050609</v>
          </cell>
          <cell r="C710">
            <v>2</v>
          </cell>
          <cell r="D710">
            <v>99</v>
          </cell>
          <cell r="E710">
            <v>101</v>
          </cell>
        </row>
        <row r="711">
          <cell r="B711" t="str">
            <v>050610</v>
          </cell>
          <cell r="C711">
            <v>101</v>
          </cell>
          <cell r="D711">
            <v>36</v>
          </cell>
          <cell r="E711">
            <v>137</v>
          </cell>
        </row>
        <row r="712">
          <cell r="B712" t="str">
            <v>050611</v>
          </cell>
          <cell r="C712">
            <v>326</v>
          </cell>
          <cell r="D712">
            <v>132</v>
          </cell>
          <cell r="E712">
            <v>458</v>
          </cell>
        </row>
        <row r="713">
          <cell r="B713" t="str">
            <v>050612</v>
          </cell>
          <cell r="C713">
            <v>202</v>
          </cell>
          <cell r="D713">
            <v>59</v>
          </cell>
          <cell r="E713">
            <v>261</v>
          </cell>
        </row>
        <row r="714">
          <cell r="B714" t="str">
            <v>050613</v>
          </cell>
          <cell r="C714">
            <v>180</v>
          </cell>
          <cell r="D714">
            <v>49</v>
          </cell>
          <cell r="E714">
            <v>229</v>
          </cell>
        </row>
        <row r="715">
          <cell r="B715" t="str">
            <v>050614</v>
          </cell>
          <cell r="C715">
            <v>78</v>
          </cell>
          <cell r="D715">
            <v>28</v>
          </cell>
          <cell r="E715">
            <v>106</v>
          </cell>
        </row>
        <row r="716">
          <cell r="B716" t="str">
            <v>050615</v>
          </cell>
          <cell r="C716">
            <v>158</v>
          </cell>
          <cell r="D716">
            <v>123</v>
          </cell>
          <cell r="E716">
            <v>281</v>
          </cell>
        </row>
        <row r="717">
          <cell r="B717" t="str">
            <v>050616</v>
          </cell>
          <cell r="C717">
            <v>126</v>
          </cell>
          <cell r="D717">
            <v>141</v>
          </cell>
          <cell r="E717">
            <v>267</v>
          </cell>
        </row>
        <row r="718">
          <cell r="B718" t="str">
            <v>050617</v>
          </cell>
          <cell r="C718">
            <v>209</v>
          </cell>
          <cell r="D718">
            <v>245</v>
          </cell>
          <cell r="E718">
            <v>454</v>
          </cell>
        </row>
        <row r="719">
          <cell r="B719" t="str">
            <v>050618</v>
          </cell>
          <cell r="C719">
            <v>40</v>
          </cell>
          <cell r="D719">
            <v>13</v>
          </cell>
          <cell r="E719">
            <v>53</v>
          </cell>
        </row>
        <row r="720">
          <cell r="B720" t="str">
            <v>050619</v>
          </cell>
          <cell r="C720">
            <v>263</v>
          </cell>
          <cell r="D720">
            <v>16</v>
          </cell>
          <cell r="E720">
            <v>279</v>
          </cell>
        </row>
        <row r="721">
          <cell r="B721" t="str">
            <v>050620</v>
          </cell>
          <cell r="C721">
            <v>201</v>
          </cell>
          <cell r="D721">
            <v>72</v>
          </cell>
          <cell r="E721">
            <v>273</v>
          </cell>
        </row>
        <row r="722">
          <cell r="B722" t="str">
            <v>050621</v>
          </cell>
          <cell r="C722">
            <v>17</v>
          </cell>
          <cell r="D722">
            <v>27</v>
          </cell>
          <cell r="E722">
            <v>44</v>
          </cell>
        </row>
        <row r="723">
          <cell r="B723" t="str">
            <v>050701</v>
          </cell>
          <cell r="C723">
            <v>2005</v>
          </cell>
          <cell r="D723">
            <v>330</v>
          </cell>
          <cell r="E723">
            <v>2335</v>
          </cell>
        </row>
        <row r="724">
          <cell r="B724" t="str">
            <v>050702</v>
          </cell>
          <cell r="C724">
            <v>465</v>
          </cell>
          <cell r="D724">
            <v>94</v>
          </cell>
          <cell r="E724">
            <v>559</v>
          </cell>
        </row>
        <row r="725">
          <cell r="B725" t="str">
            <v>050703</v>
          </cell>
          <cell r="C725">
            <v>54</v>
          </cell>
          <cell r="D725">
            <v>5</v>
          </cell>
          <cell r="E725">
            <v>59</v>
          </cell>
        </row>
        <row r="726">
          <cell r="B726" t="str">
            <v>050704</v>
          </cell>
          <cell r="C726">
            <v>118</v>
          </cell>
          <cell r="D726">
            <v>15</v>
          </cell>
          <cell r="E726">
            <v>133</v>
          </cell>
        </row>
        <row r="727">
          <cell r="B727" t="str">
            <v>050705</v>
          </cell>
          <cell r="C727">
            <v>333</v>
          </cell>
          <cell r="D727">
            <v>407</v>
          </cell>
          <cell r="E727">
            <v>740</v>
          </cell>
        </row>
        <row r="728">
          <cell r="B728" t="str">
            <v>050706</v>
          </cell>
          <cell r="C728">
            <v>294</v>
          </cell>
          <cell r="D728">
            <v>82</v>
          </cell>
          <cell r="E728">
            <v>376</v>
          </cell>
        </row>
        <row r="729">
          <cell r="B729" t="str">
            <v>050707</v>
          </cell>
          <cell r="C729">
            <v>46</v>
          </cell>
          <cell r="D729">
            <v>13</v>
          </cell>
          <cell r="E729">
            <v>59</v>
          </cell>
        </row>
        <row r="730">
          <cell r="B730" t="str">
            <v>050708</v>
          </cell>
          <cell r="C730">
            <v>58</v>
          </cell>
          <cell r="D730">
            <v>9</v>
          </cell>
          <cell r="E730">
            <v>67</v>
          </cell>
        </row>
        <row r="731">
          <cell r="B731" t="str">
            <v>050801</v>
          </cell>
          <cell r="C731">
            <v>557</v>
          </cell>
          <cell r="D731">
            <v>103</v>
          </cell>
          <cell r="E731">
            <v>660</v>
          </cell>
        </row>
        <row r="732">
          <cell r="B732" t="str">
            <v>050802</v>
          </cell>
          <cell r="C732">
            <v>81</v>
          </cell>
          <cell r="D732">
            <v>5</v>
          </cell>
          <cell r="E732">
            <v>86</v>
          </cell>
        </row>
        <row r="733">
          <cell r="B733" t="str">
            <v>050803</v>
          </cell>
          <cell r="C733">
            <v>83</v>
          </cell>
          <cell r="D733">
            <v>29</v>
          </cell>
          <cell r="E733">
            <v>112</v>
          </cell>
        </row>
        <row r="734">
          <cell r="B734" t="str">
            <v>050804</v>
          </cell>
          <cell r="C734">
            <v>459</v>
          </cell>
          <cell r="D734">
            <v>55</v>
          </cell>
          <cell r="E734">
            <v>514</v>
          </cell>
        </row>
        <row r="735">
          <cell r="B735" t="str">
            <v>050805</v>
          </cell>
          <cell r="C735">
            <v>160</v>
          </cell>
          <cell r="D735">
            <v>29</v>
          </cell>
          <cell r="E735">
            <v>189</v>
          </cell>
        </row>
        <row r="736">
          <cell r="B736" t="str">
            <v>050806</v>
          </cell>
          <cell r="C736">
            <v>110</v>
          </cell>
          <cell r="D736">
            <v>76</v>
          </cell>
          <cell r="E736">
            <v>186</v>
          </cell>
        </row>
        <row r="737">
          <cell r="B737" t="str">
            <v>050807</v>
          </cell>
          <cell r="C737">
            <v>113</v>
          </cell>
          <cell r="D737">
            <v>5</v>
          </cell>
          <cell r="E737">
            <v>118</v>
          </cell>
        </row>
        <row r="738">
          <cell r="B738" t="str">
            <v>050808</v>
          </cell>
          <cell r="C738">
            <v>24</v>
          </cell>
          <cell r="D738">
            <v>7</v>
          </cell>
          <cell r="E738">
            <v>31</v>
          </cell>
        </row>
        <row r="739">
          <cell r="B739" t="str">
            <v>050809</v>
          </cell>
          <cell r="C739">
            <v>40</v>
          </cell>
          <cell r="D739">
            <v>0</v>
          </cell>
          <cell r="E739">
            <v>40</v>
          </cell>
        </row>
        <row r="740">
          <cell r="B740" t="str">
            <v>050810</v>
          </cell>
          <cell r="C740">
            <v>174</v>
          </cell>
          <cell r="D740">
            <v>27</v>
          </cell>
          <cell r="E740">
            <v>201</v>
          </cell>
        </row>
        <row r="741">
          <cell r="B741" t="str">
            <v>050901</v>
          </cell>
          <cell r="C741">
            <v>391</v>
          </cell>
          <cell r="D741">
            <v>32</v>
          </cell>
          <cell r="E741">
            <v>423</v>
          </cell>
        </row>
        <row r="742">
          <cell r="B742" t="str">
            <v>050902</v>
          </cell>
          <cell r="C742">
            <v>86</v>
          </cell>
          <cell r="D742">
            <v>63</v>
          </cell>
          <cell r="E742">
            <v>149</v>
          </cell>
        </row>
        <row r="743">
          <cell r="B743" t="str">
            <v>050903</v>
          </cell>
          <cell r="C743">
            <v>56</v>
          </cell>
          <cell r="D743">
            <v>13</v>
          </cell>
          <cell r="E743">
            <v>69</v>
          </cell>
        </row>
        <row r="744">
          <cell r="B744" t="str">
            <v>050904</v>
          </cell>
          <cell r="C744">
            <v>61</v>
          </cell>
          <cell r="D744">
            <v>32</v>
          </cell>
          <cell r="E744">
            <v>93</v>
          </cell>
        </row>
        <row r="745">
          <cell r="B745" t="str">
            <v>050905</v>
          </cell>
          <cell r="C745">
            <v>104</v>
          </cell>
          <cell r="D745">
            <v>19</v>
          </cell>
          <cell r="E745">
            <v>123</v>
          </cell>
        </row>
        <row r="746">
          <cell r="B746" t="str">
            <v>050906</v>
          </cell>
          <cell r="C746">
            <v>203</v>
          </cell>
          <cell r="D746">
            <v>112</v>
          </cell>
          <cell r="E746">
            <v>315</v>
          </cell>
        </row>
        <row r="747">
          <cell r="B747" t="str">
            <v>050907</v>
          </cell>
          <cell r="C747">
            <v>162</v>
          </cell>
          <cell r="D747">
            <v>131</v>
          </cell>
          <cell r="E747">
            <v>293</v>
          </cell>
        </row>
        <row r="748">
          <cell r="B748" t="str">
            <v>050908</v>
          </cell>
          <cell r="C748">
            <v>113</v>
          </cell>
          <cell r="D748">
            <v>32</v>
          </cell>
          <cell r="E748">
            <v>145</v>
          </cell>
        </row>
        <row r="749">
          <cell r="B749" t="str">
            <v>050909</v>
          </cell>
          <cell r="C749">
            <v>43</v>
          </cell>
          <cell r="D749">
            <v>46</v>
          </cell>
          <cell r="E749">
            <v>89</v>
          </cell>
        </row>
        <row r="750">
          <cell r="B750" t="str">
            <v>050910</v>
          </cell>
          <cell r="C750">
            <v>178</v>
          </cell>
          <cell r="D750">
            <v>28</v>
          </cell>
          <cell r="E750">
            <v>206</v>
          </cell>
        </row>
        <row r="751">
          <cell r="B751" t="str">
            <v>050911</v>
          </cell>
          <cell r="C751">
            <v>241</v>
          </cell>
          <cell r="D751">
            <v>72</v>
          </cell>
          <cell r="E751">
            <v>313</v>
          </cell>
        </row>
        <row r="752">
          <cell r="B752" t="str">
            <v>051001</v>
          </cell>
          <cell r="C752">
            <v>493</v>
          </cell>
          <cell r="D752">
            <v>180</v>
          </cell>
          <cell r="E752">
            <v>673</v>
          </cell>
        </row>
        <row r="753">
          <cell r="B753" t="str">
            <v>051002</v>
          </cell>
          <cell r="C753">
            <v>336</v>
          </cell>
          <cell r="D753">
            <v>270</v>
          </cell>
          <cell r="E753">
            <v>606</v>
          </cell>
        </row>
        <row r="754">
          <cell r="B754" t="str">
            <v>051003</v>
          </cell>
          <cell r="C754">
            <v>144</v>
          </cell>
          <cell r="D754">
            <v>101</v>
          </cell>
          <cell r="E754">
            <v>245</v>
          </cell>
        </row>
        <row r="755">
          <cell r="B755" t="str">
            <v>051004</v>
          </cell>
          <cell r="C755">
            <v>49</v>
          </cell>
          <cell r="D755">
            <v>50</v>
          </cell>
          <cell r="E755">
            <v>99</v>
          </cell>
        </row>
        <row r="756">
          <cell r="B756" t="str">
            <v>051005</v>
          </cell>
          <cell r="C756">
            <v>685</v>
          </cell>
          <cell r="D756">
            <v>171</v>
          </cell>
          <cell r="E756">
            <v>856</v>
          </cell>
        </row>
        <row r="757">
          <cell r="B757" t="str">
            <v>051006</v>
          </cell>
          <cell r="C757">
            <v>187</v>
          </cell>
          <cell r="D757">
            <v>141</v>
          </cell>
          <cell r="E757">
            <v>328</v>
          </cell>
        </row>
        <row r="758">
          <cell r="B758" t="str">
            <v>051007</v>
          </cell>
          <cell r="C758">
            <v>151</v>
          </cell>
          <cell r="D758">
            <v>92</v>
          </cell>
          <cell r="E758">
            <v>243</v>
          </cell>
        </row>
        <row r="759">
          <cell r="B759" t="str">
            <v>051008</v>
          </cell>
          <cell r="C759">
            <v>128</v>
          </cell>
          <cell r="D759">
            <v>42</v>
          </cell>
          <cell r="E759">
            <v>170</v>
          </cell>
        </row>
        <row r="760">
          <cell r="B760" t="str">
            <v>051009</v>
          </cell>
          <cell r="C760">
            <v>308</v>
          </cell>
          <cell r="D760">
            <v>200</v>
          </cell>
          <cell r="E760">
            <v>508</v>
          </cell>
        </row>
        <row r="761">
          <cell r="B761" t="str">
            <v>051010</v>
          </cell>
          <cell r="C761">
            <v>484</v>
          </cell>
          <cell r="D761">
            <v>433</v>
          </cell>
          <cell r="E761">
            <v>917</v>
          </cell>
        </row>
        <row r="762">
          <cell r="B762" t="str">
            <v>051011</v>
          </cell>
          <cell r="C762">
            <v>497</v>
          </cell>
          <cell r="D762">
            <v>189</v>
          </cell>
          <cell r="E762">
            <v>686</v>
          </cell>
        </row>
        <row r="763">
          <cell r="B763" t="str">
            <v>051012</v>
          </cell>
          <cell r="C763">
            <v>212</v>
          </cell>
          <cell r="D763">
            <v>74</v>
          </cell>
          <cell r="E763">
            <v>286</v>
          </cell>
        </row>
        <row r="764">
          <cell r="B764" t="str">
            <v>051101</v>
          </cell>
          <cell r="C764">
            <v>517</v>
          </cell>
          <cell r="D764">
            <v>234</v>
          </cell>
          <cell r="E764">
            <v>751</v>
          </cell>
        </row>
        <row r="765">
          <cell r="B765" t="str">
            <v>051102</v>
          </cell>
          <cell r="C765">
            <v>119</v>
          </cell>
          <cell r="D765">
            <v>254</v>
          </cell>
          <cell r="E765">
            <v>373</v>
          </cell>
        </row>
        <row r="766">
          <cell r="B766" t="str">
            <v>051103</v>
          </cell>
          <cell r="C766">
            <v>112</v>
          </cell>
          <cell r="D766">
            <v>134</v>
          </cell>
          <cell r="E766">
            <v>246</v>
          </cell>
        </row>
        <row r="767">
          <cell r="B767" t="str">
            <v>051104</v>
          </cell>
          <cell r="C767">
            <v>71</v>
          </cell>
          <cell r="D767">
            <v>44</v>
          </cell>
          <cell r="E767">
            <v>115</v>
          </cell>
        </row>
        <row r="768">
          <cell r="B768" t="str">
            <v>051105</v>
          </cell>
          <cell r="C768">
            <v>94</v>
          </cell>
          <cell r="D768">
            <v>69</v>
          </cell>
          <cell r="E768">
            <v>163</v>
          </cell>
        </row>
        <row r="769">
          <cell r="B769" t="str">
            <v>051106</v>
          </cell>
          <cell r="C769">
            <v>111</v>
          </cell>
          <cell r="D769">
            <v>25</v>
          </cell>
          <cell r="E769">
            <v>136</v>
          </cell>
        </row>
        <row r="770">
          <cell r="B770" t="str">
            <v>051107</v>
          </cell>
          <cell r="C770">
            <v>8</v>
          </cell>
          <cell r="D770">
            <v>97</v>
          </cell>
          <cell r="E770">
            <v>105</v>
          </cell>
        </row>
        <row r="771">
          <cell r="B771" t="str">
            <v>051108</v>
          </cell>
          <cell r="C771">
            <v>152</v>
          </cell>
          <cell r="D771">
            <v>167</v>
          </cell>
          <cell r="E771">
            <v>319</v>
          </cell>
        </row>
        <row r="772">
          <cell r="B772" t="str">
            <v>060101</v>
          </cell>
          <cell r="C772">
            <v>29739</v>
          </cell>
          <cell r="D772">
            <v>2332</v>
          </cell>
          <cell r="E772">
            <v>32071</v>
          </cell>
        </row>
        <row r="773">
          <cell r="B773" t="str">
            <v>060102</v>
          </cell>
          <cell r="C773">
            <v>252</v>
          </cell>
          <cell r="D773">
            <v>46</v>
          </cell>
          <cell r="E773">
            <v>298</v>
          </cell>
        </row>
        <row r="774">
          <cell r="B774" t="str">
            <v>060103</v>
          </cell>
          <cell r="C774">
            <v>86</v>
          </cell>
          <cell r="D774">
            <v>14</v>
          </cell>
          <cell r="E774">
            <v>100</v>
          </cell>
        </row>
        <row r="775">
          <cell r="B775" t="str">
            <v>060104</v>
          </cell>
          <cell r="C775">
            <v>141</v>
          </cell>
          <cell r="D775">
            <v>29</v>
          </cell>
          <cell r="E775">
            <v>170</v>
          </cell>
        </row>
        <row r="776">
          <cell r="B776" t="str">
            <v>060105</v>
          </cell>
          <cell r="C776">
            <v>219</v>
          </cell>
          <cell r="D776">
            <v>61</v>
          </cell>
          <cell r="E776">
            <v>280</v>
          </cell>
        </row>
        <row r="777">
          <cell r="B777" t="str">
            <v>060106</v>
          </cell>
          <cell r="C777">
            <v>404</v>
          </cell>
          <cell r="D777">
            <v>171</v>
          </cell>
          <cell r="E777">
            <v>575</v>
          </cell>
        </row>
        <row r="778">
          <cell r="B778" t="str">
            <v>060107</v>
          </cell>
          <cell r="C778">
            <v>141</v>
          </cell>
          <cell r="D778">
            <v>13</v>
          </cell>
          <cell r="E778">
            <v>154</v>
          </cell>
        </row>
        <row r="779">
          <cell r="B779" t="str">
            <v>060108</v>
          </cell>
          <cell r="C779">
            <v>2156</v>
          </cell>
          <cell r="D779">
            <v>425</v>
          </cell>
          <cell r="E779">
            <v>2581</v>
          </cell>
        </row>
        <row r="780">
          <cell r="B780" t="str">
            <v>060109</v>
          </cell>
          <cell r="C780">
            <v>625</v>
          </cell>
          <cell r="D780">
            <v>120</v>
          </cell>
          <cell r="E780">
            <v>745</v>
          </cell>
        </row>
        <row r="781">
          <cell r="B781" t="str">
            <v>060110</v>
          </cell>
          <cell r="C781">
            <v>172</v>
          </cell>
          <cell r="D781">
            <v>43</v>
          </cell>
          <cell r="E781">
            <v>215</v>
          </cell>
        </row>
        <row r="782">
          <cell r="B782" t="str">
            <v>060111</v>
          </cell>
          <cell r="C782">
            <v>318</v>
          </cell>
          <cell r="D782">
            <v>74</v>
          </cell>
          <cell r="E782">
            <v>392</v>
          </cell>
        </row>
        <row r="783">
          <cell r="B783" t="str">
            <v>060112</v>
          </cell>
          <cell r="C783">
            <v>185</v>
          </cell>
          <cell r="D783">
            <v>35</v>
          </cell>
          <cell r="E783">
            <v>220</v>
          </cell>
        </row>
        <row r="784">
          <cell r="B784" t="str">
            <v>060201</v>
          </cell>
          <cell r="C784">
            <v>2908</v>
          </cell>
          <cell r="D784">
            <v>333</v>
          </cell>
          <cell r="E784">
            <v>3241</v>
          </cell>
        </row>
        <row r="785">
          <cell r="B785" t="str">
            <v>060202</v>
          </cell>
          <cell r="C785">
            <v>66</v>
          </cell>
          <cell r="D785">
            <v>104</v>
          </cell>
          <cell r="E785">
            <v>170</v>
          </cell>
        </row>
        <row r="786">
          <cell r="B786" t="str">
            <v>060203</v>
          </cell>
          <cell r="C786">
            <v>130</v>
          </cell>
          <cell r="D786">
            <v>21</v>
          </cell>
          <cell r="E786">
            <v>151</v>
          </cell>
        </row>
        <row r="787">
          <cell r="B787" t="str">
            <v>060204</v>
          </cell>
          <cell r="C787">
            <v>439</v>
          </cell>
          <cell r="D787">
            <v>144</v>
          </cell>
          <cell r="E787">
            <v>583</v>
          </cell>
        </row>
        <row r="788">
          <cell r="B788" t="str">
            <v>060301</v>
          </cell>
          <cell r="C788">
            <v>3118</v>
          </cell>
          <cell r="D788">
            <v>741</v>
          </cell>
          <cell r="E788">
            <v>3859</v>
          </cell>
        </row>
        <row r="789">
          <cell r="B789" t="str">
            <v>060302</v>
          </cell>
          <cell r="C789">
            <v>48</v>
          </cell>
          <cell r="D789">
            <v>12</v>
          </cell>
          <cell r="E789">
            <v>60</v>
          </cell>
        </row>
        <row r="790">
          <cell r="B790" t="str">
            <v>060303</v>
          </cell>
          <cell r="C790">
            <v>84</v>
          </cell>
          <cell r="D790">
            <v>18</v>
          </cell>
          <cell r="E790">
            <v>102</v>
          </cell>
        </row>
        <row r="791">
          <cell r="B791" t="str">
            <v>060304</v>
          </cell>
          <cell r="C791">
            <v>56</v>
          </cell>
          <cell r="D791">
            <v>1</v>
          </cell>
          <cell r="E791">
            <v>57</v>
          </cell>
        </row>
        <row r="792">
          <cell r="B792" t="str">
            <v>060305</v>
          </cell>
          <cell r="C792">
            <v>60</v>
          </cell>
          <cell r="D792">
            <v>2</v>
          </cell>
          <cell r="E792">
            <v>62</v>
          </cell>
        </row>
        <row r="793">
          <cell r="B793" t="str">
            <v>060306</v>
          </cell>
          <cell r="C793">
            <v>207</v>
          </cell>
          <cell r="D793">
            <v>31</v>
          </cell>
          <cell r="E793">
            <v>238</v>
          </cell>
        </row>
        <row r="794">
          <cell r="B794" t="str">
            <v>060307</v>
          </cell>
          <cell r="C794">
            <v>110</v>
          </cell>
          <cell r="D794">
            <v>11</v>
          </cell>
          <cell r="E794">
            <v>121</v>
          </cell>
        </row>
        <row r="795">
          <cell r="B795" t="str">
            <v>060308</v>
          </cell>
          <cell r="C795">
            <v>115</v>
          </cell>
          <cell r="D795">
            <v>14</v>
          </cell>
          <cell r="E795">
            <v>129</v>
          </cell>
        </row>
        <row r="796">
          <cell r="B796" t="str">
            <v>060309</v>
          </cell>
          <cell r="C796">
            <v>178</v>
          </cell>
          <cell r="D796">
            <v>20</v>
          </cell>
          <cell r="E796">
            <v>198</v>
          </cell>
        </row>
        <row r="797">
          <cell r="B797" t="str">
            <v>060310</v>
          </cell>
          <cell r="C797">
            <v>279</v>
          </cell>
          <cell r="D797">
            <v>27</v>
          </cell>
          <cell r="E797">
            <v>306</v>
          </cell>
        </row>
        <row r="798">
          <cell r="B798" t="str">
            <v>060311</v>
          </cell>
          <cell r="C798">
            <v>10</v>
          </cell>
          <cell r="D798">
            <v>12</v>
          </cell>
          <cell r="E798">
            <v>22</v>
          </cell>
        </row>
        <row r="799">
          <cell r="B799" t="str">
            <v>060312</v>
          </cell>
          <cell r="C799">
            <v>140</v>
          </cell>
          <cell r="D799">
            <v>9</v>
          </cell>
          <cell r="E799">
            <v>149</v>
          </cell>
        </row>
        <row r="800">
          <cell r="B800" t="str">
            <v>060401</v>
          </cell>
          <cell r="C800">
            <v>3752</v>
          </cell>
          <cell r="D800">
            <v>430</v>
          </cell>
          <cell r="E800">
            <v>4182</v>
          </cell>
        </row>
        <row r="801">
          <cell r="B801" t="str">
            <v>060402</v>
          </cell>
          <cell r="C801">
            <v>54</v>
          </cell>
          <cell r="D801">
            <v>27</v>
          </cell>
          <cell r="E801">
            <v>81</v>
          </cell>
        </row>
        <row r="802">
          <cell r="B802" t="str">
            <v>060403</v>
          </cell>
          <cell r="C802">
            <v>92</v>
          </cell>
          <cell r="D802">
            <v>16</v>
          </cell>
          <cell r="E802">
            <v>108</v>
          </cell>
        </row>
        <row r="803">
          <cell r="B803" t="str">
            <v>060404</v>
          </cell>
          <cell r="C803">
            <v>115</v>
          </cell>
          <cell r="D803">
            <v>4</v>
          </cell>
          <cell r="E803">
            <v>119</v>
          </cell>
        </row>
        <row r="804">
          <cell r="B804" t="str">
            <v>060405</v>
          </cell>
          <cell r="C804">
            <v>148</v>
          </cell>
          <cell r="D804">
            <v>13</v>
          </cell>
          <cell r="E804">
            <v>161</v>
          </cell>
        </row>
        <row r="805">
          <cell r="B805" t="str">
            <v>060406</v>
          </cell>
          <cell r="C805">
            <v>0</v>
          </cell>
          <cell r="D805">
            <v>78</v>
          </cell>
          <cell r="E805">
            <v>78</v>
          </cell>
        </row>
        <row r="806">
          <cell r="B806" t="str">
            <v>060407</v>
          </cell>
          <cell r="C806">
            <v>286</v>
          </cell>
          <cell r="D806">
            <v>60</v>
          </cell>
          <cell r="E806">
            <v>346</v>
          </cell>
        </row>
        <row r="807">
          <cell r="B807" t="str">
            <v>060408</v>
          </cell>
          <cell r="C807">
            <v>119</v>
          </cell>
          <cell r="D807">
            <v>4</v>
          </cell>
          <cell r="E807">
            <v>123</v>
          </cell>
        </row>
        <row r="808">
          <cell r="B808" t="str">
            <v>060409</v>
          </cell>
          <cell r="C808">
            <v>273</v>
          </cell>
          <cell r="D808">
            <v>59</v>
          </cell>
          <cell r="E808">
            <v>332</v>
          </cell>
        </row>
        <row r="809">
          <cell r="B809" t="str">
            <v>060410</v>
          </cell>
          <cell r="C809">
            <v>484</v>
          </cell>
          <cell r="D809">
            <v>92</v>
          </cell>
          <cell r="E809">
            <v>576</v>
          </cell>
        </row>
        <row r="810">
          <cell r="B810" t="str">
            <v>060411</v>
          </cell>
          <cell r="C810">
            <v>210</v>
          </cell>
          <cell r="D810">
            <v>39</v>
          </cell>
          <cell r="E810">
            <v>249</v>
          </cell>
        </row>
        <row r="811">
          <cell r="B811" t="str">
            <v>060412</v>
          </cell>
          <cell r="C811">
            <v>47</v>
          </cell>
          <cell r="D811">
            <v>9</v>
          </cell>
          <cell r="E811">
            <v>56</v>
          </cell>
        </row>
        <row r="812">
          <cell r="B812" t="str">
            <v>060413</v>
          </cell>
          <cell r="C812">
            <v>209</v>
          </cell>
          <cell r="D812">
            <v>45</v>
          </cell>
          <cell r="E812">
            <v>254</v>
          </cell>
        </row>
        <row r="813">
          <cell r="B813" t="str">
            <v>060414</v>
          </cell>
          <cell r="C813">
            <v>99</v>
          </cell>
          <cell r="D813">
            <v>115</v>
          </cell>
          <cell r="E813">
            <v>214</v>
          </cell>
        </row>
        <row r="814">
          <cell r="B814" t="str">
            <v>060415</v>
          </cell>
          <cell r="C814">
            <v>243</v>
          </cell>
          <cell r="D814">
            <v>7</v>
          </cell>
          <cell r="E814">
            <v>250</v>
          </cell>
        </row>
        <row r="815">
          <cell r="B815" t="str">
            <v>060416</v>
          </cell>
          <cell r="C815">
            <v>57</v>
          </cell>
          <cell r="D815">
            <v>3</v>
          </cell>
          <cell r="E815">
            <v>60</v>
          </cell>
        </row>
        <row r="816">
          <cell r="B816" t="str">
            <v>060417</v>
          </cell>
          <cell r="C816">
            <v>724</v>
          </cell>
          <cell r="D816">
            <v>268</v>
          </cell>
          <cell r="E816">
            <v>992</v>
          </cell>
        </row>
        <row r="817">
          <cell r="B817" t="str">
            <v>060418</v>
          </cell>
          <cell r="C817">
            <v>63</v>
          </cell>
          <cell r="D817">
            <v>17</v>
          </cell>
          <cell r="E817">
            <v>80</v>
          </cell>
        </row>
        <row r="818">
          <cell r="B818" t="str">
            <v>060419</v>
          </cell>
          <cell r="C818">
            <v>166</v>
          </cell>
          <cell r="D818">
            <v>30</v>
          </cell>
          <cell r="E818">
            <v>196</v>
          </cell>
        </row>
        <row r="819">
          <cell r="B819" t="str">
            <v>060501</v>
          </cell>
          <cell r="C819">
            <v>728</v>
          </cell>
          <cell r="D819">
            <v>63</v>
          </cell>
          <cell r="E819">
            <v>791</v>
          </cell>
        </row>
        <row r="820">
          <cell r="B820" t="str">
            <v>060502</v>
          </cell>
          <cell r="C820">
            <v>633</v>
          </cell>
          <cell r="D820">
            <v>50</v>
          </cell>
          <cell r="E820">
            <v>683</v>
          </cell>
        </row>
        <row r="821">
          <cell r="B821" t="str">
            <v>060503</v>
          </cell>
          <cell r="C821">
            <v>58</v>
          </cell>
          <cell r="D821">
            <v>11</v>
          </cell>
          <cell r="E821">
            <v>69</v>
          </cell>
        </row>
        <row r="822">
          <cell r="B822" t="str">
            <v>060504</v>
          </cell>
          <cell r="C822">
            <v>50</v>
          </cell>
          <cell r="D822">
            <v>7</v>
          </cell>
          <cell r="E822">
            <v>57</v>
          </cell>
        </row>
        <row r="823">
          <cell r="B823" t="str">
            <v>060505</v>
          </cell>
          <cell r="C823">
            <v>132</v>
          </cell>
          <cell r="D823">
            <v>4</v>
          </cell>
          <cell r="E823">
            <v>136</v>
          </cell>
        </row>
        <row r="824">
          <cell r="B824" t="str">
            <v>060506</v>
          </cell>
          <cell r="C824">
            <v>27</v>
          </cell>
          <cell r="D824">
            <v>4</v>
          </cell>
          <cell r="E824">
            <v>31</v>
          </cell>
        </row>
        <row r="825">
          <cell r="B825" t="str">
            <v>060507</v>
          </cell>
          <cell r="C825">
            <v>286</v>
          </cell>
          <cell r="D825">
            <v>71</v>
          </cell>
          <cell r="E825">
            <v>357</v>
          </cell>
        </row>
        <row r="826">
          <cell r="B826" t="str">
            <v>060508</v>
          </cell>
          <cell r="C826">
            <v>1014</v>
          </cell>
          <cell r="D826">
            <v>312</v>
          </cell>
          <cell r="E826">
            <v>1326</v>
          </cell>
        </row>
        <row r="827">
          <cell r="B827" t="str">
            <v>060601</v>
          </cell>
          <cell r="C827">
            <v>3159</v>
          </cell>
          <cell r="D827">
            <v>679</v>
          </cell>
          <cell r="E827">
            <v>3838</v>
          </cell>
        </row>
        <row r="828">
          <cell r="B828" t="str">
            <v>060602</v>
          </cell>
          <cell r="C828">
            <v>104</v>
          </cell>
          <cell r="D828">
            <v>6</v>
          </cell>
          <cell r="E828">
            <v>110</v>
          </cell>
        </row>
        <row r="829">
          <cell r="B829" t="str">
            <v>060603</v>
          </cell>
          <cell r="C829">
            <v>82</v>
          </cell>
          <cell r="D829">
            <v>24</v>
          </cell>
          <cell r="E829">
            <v>106</v>
          </cell>
        </row>
        <row r="830">
          <cell r="B830" t="str">
            <v>060604</v>
          </cell>
          <cell r="C830">
            <v>67</v>
          </cell>
          <cell r="D830">
            <v>4</v>
          </cell>
          <cell r="E830">
            <v>71</v>
          </cell>
        </row>
        <row r="831">
          <cell r="B831" t="str">
            <v>060605</v>
          </cell>
          <cell r="C831">
            <v>113</v>
          </cell>
          <cell r="D831">
            <v>20</v>
          </cell>
          <cell r="E831">
            <v>133</v>
          </cell>
        </row>
        <row r="832">
          <cell r="B832" t="str">
            <v>060606</v>
          </cell>
          <cell r="C832">
            <v>103</v>
          </cell>
          <cell r="D832">
            <v>22</v>
          </cell>
          <cell r="E832">
            <v>125</v>
          </cell>
        </row>
        <row r="833">
          <cell r="B833" t="str">
            <v>060607</v>
          </cell>
          <cell r="C833">
            <v>187</v>
          </cell>
          <cell r="D833">
            <v>26</v>
          </cell>
          <cell r="E833">
            <v>213</v>
          </cell>
        </row>
        <row r="834">
          <cell r="B834" t="str">
            <v>060608</v>
          </cell>
          <cell r="C834">
            <v>215</v>
          </cell>
          <cell r="D834">
            <v>70</v>
          </cell>
          <cell r="E834">
            <v>285</v>
          </cell>
        </row>
        <row r="835">
          <cell r="B835" t="str">
            <v>060609</v>
          </cell>
          <cell r="C835">
            <v>0</v>
          </cell>
          <cell r="D835">
            <v>123</v>
          </cell>
          <cell r="E835">
            <v>123</v>
          </cell>
        </row>
        <row r="836">
          <cell r="B836" t="str">
            <v>060610</v>
          </cell>
          <cell r="C836">
            <v>123</v>
          </cell>
          <cell r="D836">
            <v>24</v>
          </cell>
          <cell r="E836">
            <v>147</v>
          </cell>
        </row>
        <row r="837">
          <cell r="B837" t="str">
            <v>060611</v>
          </cell>
          <cell r="C837">
            <v>22</v>
          </cell>
          <cell r="D837">
            <v>54</v>
          </cell>
          <cell r="E837">
            <v>76</v>
          </cell>
        </row>
        <row r="838">
          <cell r="B838" t="str">
            <v>060612</v>
          </cell>
          <cell r="C838">
            <v>169</v>
          </cell>
          <cell r="D838">
            <v>7</v>
          </cell>
          <cell r="E838">
            <v>176</v>
          </cell>
        </row>
        <row r="839">
          <cell r="B839" t="str">
            <v>060613</v>
          </cell>
          <cell r="C839">
            <v>308</v>
          </cell>
          <cell r="D839">
            <v>11</v>
          </cell>
          <cell r="E839">
            <v>319</v>
          </cell>
        </row>
        <row r="840">
          <cell r="B840" t="str">
            <v>060614</v>
          </cell>
          <cell r="C840">
            <v>442</v>
          </cell>
          <cell r="D840">
            <v>123</v>
          </cell>
          <cell r="E840">
            <v>565</v>
          </cell>
        </row>
        <row r="841">
          <cell r="B841" t="str">
            <v>060615</v>
          </cell>
          <cell r="C841">
            <v>74</v>
          </cell>
          <cell r="D841">
            <v>13</v>
          </cell>
          <cell r="E841">
            <v>87</v>
          </cell>
        </row>
        <row r="842">
          <cell r="B842" t="str">
            <v>060701</v>
          </cell>
          <cell r="C842">
            <v>3382</v>
          </cell>
          <cell r="D842">
            <v>1142</v>
          </cell>
          <cell r="E842">
            <v>4524</v>
          </cell>
        </row>
        <row r="843">
          <cell r="B843" t="str">
            <v>060702</v>
          </cell>
          <cell r="C843">
            <v>59</v>
          </cell>
          <cell r="D843">
            <v>1</v>
          </cell>
          <cell r="E843">
            <v>60</v>
          </cell>
        </row>
        <row r="844">
          <cell r="B844" t="str">
            <v>060703</v>
          </cell>
          <cell r="C844">
            <v>315</v>
          </cell>
          <cell r="D844">
            <v>38</v>
          </cell>
          <cell r="E844">
            <v>353</v>
          </cell>
        </row>
        <row r="845">
          <cell r="B845" t="str">
            <v>060801</v>
          </cell>
          <cell r="C845">
            <v>15933</v>
          </cell>
          <cell r="D845">
            <v>1149</v>
          </cell>
          <cell r="E845">
            <v>17082</v>
          </cell>
        </row>
        <row r="846">
          <cell r="B846" t="str">
            <v>060802</v>
          </cell>
          <cell r="C846">
            <v>1041</v>
          </cell>
          <cell r="D846">
            <v>589</v>
          </cell>
          <cell r="E846">
            <v>1630</v>
          </cell>
        </row>
        <row r="847">
          <cell r="B847" t="str">
            <v>060803</v>
          </cell>
          <cell r="C847">
            <v>284</v>
          </cell>
          <cell r="D847">
            <v>10</v>
          </cell>
          <cell r="E847">
            <v>294</v>
          </cell>
        </row>
        <row r="848">
          <cell r="B848" t="str">
            <v>060804</v>
          </cell>
          <cell r="C848">
            <v>396</v>
          </cell>
          <cell r="D848">
            <v>20</v>
          </cell>
          <cell r="E848">
            <v>416</v>
          </cell>
        </row>
        <row r="849">
          <cell r="B849" t="str">
            <v>060805</v>
          </cell>
          <cell r="C849">
            <v>182</v>
          </cell>
          <cell r="D849">
            <v>3</v>
          </cell>
          <cell r="E849">
            <v>185</v>
          </cell>
        </row>
        <row r="850">
          <cell r="B850" t="str">
            <v>060806</v>
          </cell>
          <cell r="C850">
            <v>131</v>
          </cell>
          <cell r="D850">
            <v>74</v>
          </cell>
          <cell r="E850">
            <v>205</v>
          </cell>
        </row>
        <row r="851">
          <cell r="B851" t="str">
            <v>060807</v>
          </cell>
          <cell r="C851">
            <v>361</v>
          </cell>
          <cell r="D851">
            <v>61</v>
          </cell>
          <cell r="E851">
            <v>422</v>
          </cell>
        </row>
        <row r="852">
          <cell r="B852" t="str">
            <v>060808</v>
          </cell>
          <cell r="C852">
            <v>827</v>
          </cell>
          <cell r="D852">
            <v>47</v>
          </cell>
          <cell r="E852">
            <v>874</v>
          </cell>
        </row>
        <row r="853">
          <cell r="B853" t="str">
            <v>060809</v>
          </cell>
          <cell r="C853">
            <v>142</v>
          </cell>
          <cell r="D853">
            <v>68</v>
          </cell>
          <cell r="E853">
            <v>210</v>
          </cell>
        </row>
        <row r="854">
          <cell r="B854" t="str">
            <v>060810</v>
          </cell>
          <cell r="C854">
            <v>84</v>
          </cell>
          <cell r="D854">
            <v>15</v>
          </cell>
          <cell r="E854">
            <v>99</v>
          </cell>
        </row>
        <row r="855">
          <cell r="B855" t="str">
            <v>060811</v>
          </cell>
          <cell r="C855">
            <v>58</v>
          </cell>
          <cell r="D855">
            <v>77</v>
          </cell>
          <cell r="E855">
            <v>135</v>
          </cell>
        </row>
        <row r="856">
          <cell r="B856" t="str">
            <v>060812</v>
          </cell>
          <cell r="C856">
            <v>344</v>
          </cell>
          <cell r="D856">
            <v>268</v>
          </cell>
          <cell r="E856">
            <v>612</v>
          </cell>
        </row>
        <row r="857">
          <cell r="B857" t="str">
            <v>060901</v>
          </cell>
          <cell r="C857">
            <v>2506</v>
          </cell>
          <cell r="D857">
            <v>195</v>
          </cell>
          <cell r="E857">
            <v>2701</v>
          </cell>
        </row>
        <row r="858">
          <cell r="B858" t="str">
            <v>060902</v>
          </cell>
          <cell r="C858">
            <v>346</v>
          </cell>
          <cell r="D858">
            <v>301</v>
          </cell>
          <cell r="E858">
            <v>647</v>
          </cell>
        </row>
        <row r="859">
          <cell r="B859" t="str">
            <v>060903</v>
          </cell>
          <cell r="C859">
            <v>43</v>
          </cell>
          <cell r="D859">
            <v>478</v>
          </cell>
          <cell r="E859">
            <v>521</v>
          </cell>
        </row>
        <row r="860">
          <cell r="B860" t="str">
            <v>060904</v>
          </cell>
          <cell r="C860">
            <v>307</v>
          </cell>
          <cell r="D860">
            <v>32</v>
          </cell>
          <cell r="E860">
            <v>339</v>
          </cell>
        </row>
        <row r="861">
          <cell r="B861" t="str">
            <v>060905</v>
          </cell>
          <cell r="C861">
            <v>249</v>
          </cell>
          <cell r="D861">
            <v>13</v>
          </cell>
          <cell r="E861">
            <v>262</v>
          </cell>
        </row>
        <row r="862">
          <cell r="B862" t="str">
            <v>060906</v>
          </cell>
          <cell r="C862">
            <v>227</v>
          </cell>
          <cell r="D862">
            <v>22</v>
          </cell>
          <cell r="E862">
            <v>249</v>
          </cell>
        </row>
        <row r="863">
          <cell r="B863" t="str">
            <v>060907</v>
          </cell>
          <cell r="C863">
            <v>66</v>
          </cell>
          <cell r="D863">
            <v>16</v>
          </cell>
          <cell r="E863">
            <v>82</v>
          </cell>
        </row>
        <row r="864">
          <cell r="B864" t="str">
            <v>061001</v>
          </cell>
          <cell r="C864">
            <v>1592</v>
          </cell>
          <cell r="D864">
            <v>207</v>
          </cell>
          <cell r="E864">
            <v>1799</v>
          </cell>
        </row>
        <row r="865">
          <cell r="B865" t="str">
            <v>061002</v>
          </cell>
          <cell r="C865">
            <v>120</v>
          </cell>
          <cell r="D865">
            <v>37</v>
          </cell>
          <cell r="E865">
            <v>157</v>
          </cell>
        </row>
        <row r="866">
          <cell r="B866" t="str">
            <v>061003</v>
          </cell>
          <cell r="C866">
            <v>142</v>
          </cell>
          <cell r="D866">
            <v>13</v>
          </cell>
          <cell r="E866">
            <v>155</v>
          </cell>
        </row>
        <row r="867">
          <cell r="B867" t="str">
            <v>061004</v>
          </cell>
          <cell r="C867">
            <v>78</v>
          </cell>
          <cell r="D867">
            <v>45</v>
          </cell>
          <cell r="E867">
            <v>123</v>
          </cell>
        </row>
        <row r="868">
          <cell r="B868" t="str">
            <v>061005</v>
          </cell>
          <cell r="C868">
            <v>158</v>
          </cell>
          <cell r="D868">
            <v>18</v>
          </cell>
          <cell r="E868">
            <v>176</v>
          </cell>
        </row>
        <row r="869">
          <cell r="B869" t="str">
            <v>061006</v>
          </cell>
          <cell r="C869">
            <v>114</v>
          </cell>
          <cell r="D869">
            <v>88</v>
          </cell>
          <cell r="E869">
            <v>202</v>
          </cell>
        </row>
        <row r="870">
          <cell r="B870" t="str">
            <v>061007</v>
          </cell>
          <cell r="C870">
            <v>59</v>
          </cell>
          <cell r="D870">
            <v>19</v>
          </cell>
          <cell r="E870">
            <v>78</v>
          </cell>
        </row>
        <row r="871">
          <cell r="B871" t="str">
            <v>061101</v>
          </cell>
          <cell r="C871">
            <v>834</v>
          </cell>
          <cell r="D871">
            <v>122</v>
          </cell>
          <cell r="E871">
            <v>956</v>
          </cell>
        </row>
        <row r="872">
          <cell r="B872" t="str">
            <v>061102</v>
          </cell>
          <cell r="C872">
            <v>159</v>
          </cell>
          <cell r="D872">
            <v>31</v>
          </cell>
          <cell r="E872">
            <v>190</v>
          </cell>
        </row>
        <row r="873">
          <cell r="B873" t="str">
            <v>061103</v>
          </cell>
          <cell r="C873">
            <v>23</v>
          </cell>
          <cell r="D873">
            <v>6</v>
          </cell>
          <cell r="E873">
            <v>29</v>
          </cell>
        </row>
        <row r="874">
          <cell r="B874" t="str">
            <v>061104</v>
          </cell>
          <cell r="C874">
            <v>94</v>
          </cell>
          <cell r="D874">
            <v>2</v>
          </cell>
          <cell r="E874">
            <v>96</v>
          </cell>
        </row>
        <row r="875">
          <cell r="B875" t="str">
            <v>061105</v>
          </cell>
          <cell r="C875">
            <v>3</v>
          </cell>
          <cell r="D875">
            <v>82</v>
          </cell>
          <cell r="E875">
            <v>85</v>
          </cell>
        </row>
        <row r="876">
          <cell r="B876" t="str">
            <v>061106</v>
          </cell>
          <cell r="C876">
            <v>141</v>
          </cell>
          <cell r="D876">
            <v>22</v>
          </cell>
          <cell r="E876">
            <v>163</v>
          </cell>
        </row>
        <row r="877">
          <cell r="B877" t="str">
            <v>061107</v>
          </cell>
          <cell r="C877">
            <v>171</v>
          </cell>
          <cell r="D877">
            <v>48</v>
          </cell>
          <cell r="E877">
            <v>219</v>
          </cell>
        </row>
        <row r="878">
          <cell r="B878" t="str">
            <v>061108</v>
          </cell>
          <cell r="C878">
            <v>72</v>
          </cell>
          <cell r="D878">
            <v>7</v>
          </cell>
          <cell r="E878">
            <v>79</v>
          </cell>
        </row>
        <row r="879">
          <cell r="B879" t="str">
            <v>061109</v>
          </cell>
          <cell r="C879">
            <v>179</v>
          </cell>
          <cell r="D879">
            <v>27</v>
          </cell>
          <cell r="E879">
            <v>206</v>
          </cell>
        </row>
        <row r="880">
          <cell r="B880" t="str">
            <v>061110</v>
          </cell>
          <cell r="C880">
            <v>4</v>
          </cell>
          <cell r="D880">
            <v>57</v>
          </cell>
          <cell r="E880">
            <v>61</v>
          </cell>
        </row>
        <row r="881">
          <cell r="B881" t="str">
            <v>061111</v>
          </cell>
          <cell r="C881">
            <v>64</v>
          </cell>
          <cell r="D881">
            <v>7</v>
          </cell>
          <cell r="E881">
            <v>71</v>
          </cell>
        </row>
        <row r="882">
          <cell r="B882" t="str">
            <v>061112</v>
          </cell>
          <cell r="C882">
            <v>196</v>
          </cell>
          <cell r="D882">
            <v>65</v>
          </cell>
          <cell r="E882">
            <v>261</v>
          </cell>
        </row>
        <row r="883">
          <cell r="B883" t="str">
            <v>061113</v>
          </cell>
          <cell r="C883">
            <v>1</v>
          </cell>
          <cell r="D883">
            <v>119</v>
          </cell>
          <cell r="E883">
            <v>120</v>
          </cell>
        </row>
        <row r="884">
          <cell r="B884" t="str">
            <v>061201</v>
          </cell>
          <cell r="C884">
            <v>712</v>
          </cell>
          <cell r="D884">
            <v>103</v>
          </cell>
          <cell r="E884">
            <v>815</v>
          </cell>
        </row>
        <row r="885">
          <cell r="B885" t="str">
            <v>061202</v>
          </cell>
          <cell r="C885">
            <v>51</v>
          </cell>
          <cell r="D885">
            <v>5</v>
          </cell>
          <cell r="E885">
            <v>56</v>
          </cell>
        </row>
        <row r="886">
          <cell r="B886" t="str">
            <v>061203</v>
          </cell>
          <cell r="C886">
            <v>28</v>
          </cell>
          <cell r="D886">
            <v>3</v>
          </cell>
          <cell r="E886">
            <v>31</v>
          </cell>
        </row>
        <row r="887">
          <cell r="B887" t="str">
            <v>061204</v>
          </cell>
          <cell r="C887">
            <v>31</v>
          </cell>
          <cell r="D887">
            <v>4</v>
          </cell>
          <cell r="E887">
            <v>35</v>
          </cell>
        </row>
        <row r="888">
          <cell r="B888" t="str">
            <v>061301</v>
          </cell>
          <cell r="C888">
            <v>1010</v>
          </cell>
          <cell r="D888">
            <v>120</v>
          </cell>
          <cell r="E888">
            <v>1130</v>
          </cell>
        </row>
        <row r="889">
          <cell r="B889" t="str">
            <v>061302</v>
          </cell>
          <cell r="C889">
            <v>62</v>
          </cell>
          <cell r="D889">
            <v>3</v>
          </cell>
          <cell r="E889">
            <v>65</v>
          </cell>
        </row>
        <row r="890">
          <cell r="B890" t="str">
            <v>061303</v>
          </cell>
          <cell r="C890">
            <v>348</v>
          </cell>
          <cell r="D890">
            <v>24</v>
          </cell>
          <cell r="E890">
            <v>372</v>
          </cell>
        </row>
        <row r="891">
          <cell r="B891" t="str">
            <v>061304</v>
          </cell>
          <cell r="C891">
            <v>73</v>
          </cell>
          <cell r="D891">
            <v>10</v>
          </cell>
          <cell r="E891">
            <v>83</v>
          </cell>
        </row>
        <row r="892">
          <cell r="B892" t="str">
            <v>061305</v>
          </cell>
          <cell r="C892">
            <v>43</v>
          </cell>
          <cell r="D892">
            <v>7</v>
          </cell>
          <cell r="E892">
            <v>50</v>
          </cell>
        </row>
        <row r="893">
          <cell r="B893" t="str">
            <v>061306</v>
          </cell>
          <cell r="C893">
            <v>90</v>
          </cell>
          <cell r="D893">
            <v>5</v>
          </cell>
          <cell r="E893">
            <v>95</v>
          </cell>
        </row>
        <row r="894">
          <cell r="B894" t="str">
            <v>061307</v>
          </cell>
          <cell r="C894">
            <v>111</v>
          </cell>
          <cell r="D894">
            <v>5</v>
          </cell>
          <cell r="E894">
            <v>116</v>
          </cell>
        </row>
        <row r="895">
          <cell r="B895" t="str">
            <v>061308</v>
          </cell>
          <cell r="C895">
            <v>63</v>
          </cell>
          <cell r="D895">
            <v>3</v>
          </cell>
          <cell r="E895">
            <v>66</v>
          </cell>
        </row>
        <row r="896">
          <cell r="B896" t="str">
            <v>061309</v>
          </cell>
          <cell r="C896">
            <v>44</v>
          </cell>
          <cell r="D896">
            <v>7</v>
          </cell>
          <cell r="E896">
            <v>51</v>
          </cell>
        </row>
        <row r="897">
          <cell r="B897" t="str">
            <v>061310</v>
          </cell>
          <cell r="C897">
            <v>45</v>
          </cell>
          <cell r="D897">
            <v>4</v>
          </cell>
          <cell r="E897">
            <v>49</v>
          </cell>
        </row>
        <row r="898">
          <cell r="B898" t="str">
            <v>061311</v>
          </cell>
          <cell r="C898">
            <v>186</v>
          </cell>
          <cell r="D898">
            <v>14</v>
          </cell>
          <cell r="E898">
            <v>200</v>
          </cell>
        </row>
        <row r="899">
          <cell r="B899" t="str">
            <v>070101</v>
          </cell>
          <cell r="C899">
            <v>85544</v>
          </cell>
          <cell r="D899">
            <v>2124</v>
          </cell>
          <cell r="E899">
            <v>87668</v>
          </cell>
        </row>
        <row r="900">
          <cell r="B900" t="str">
            <v>070102</v>
          </cell>
          <cell r="C900">
            <v>16399</v>
          </cell>
          <cell r="D900">
            <v>45</v>
          </cell>
          <cell r="E900">
            <v>16444</v>
          </cell>
        </row>
        <row r="901">
          <cell r="B901" t="str">
            <v>070103</v>
          </cell>
          <cell r="C901">
            <v>8529</v>
          </cell>
          <cell r="D901">
            <v>43</v>
          </cell>
          <cell r="E901">
            <v>8572</v>
          </cell>
        </row>
        <row r="902">
          <cell r="B902" t="str">
            <v>070104</v>
          </cell>
          <cell r="C902">
            <v>13829</v>
          </cell>
          <cell r="D902">
            <v>58</v>
          </cell>
          <cell r="E902">
            <v>13887</v>
          </cell>
        </row>
        <row r="903">
          <cell r="B903" t="str">
            <v>070105</v>
          </cell>
          <cell r="C903">
            <v>1237</v>
          </cell>
          <cell r="D903">
            <v>0</v>
          </cell>
          <cell r="E903">
            <v>1237</v>
          </cell>
        </row>
        <row r="904">
          <cell r="B904" t="str">
            <v>070106</v>
          </cell>
          <cell r="C904">
            <v>59469</v>
          </cell>
          <cell r="D904">
            <v>11405</v>
          </cell>
          <cell r="E904">
            <v>70874</v>
          </cell>
        </row>
        <row r="905">
          <cell r="B905" t="str">
            <v>080101</v>
          </cell>
          <cell r="C905">
            <v>25193</v>
          </cell>
          <cell r="D905">
            <v>938</v>
          </cell>
          <cell r="E905">
            <v>26131</v>
          </cell>
        </row>
        <row r="906">
          <cell r="B906" t="str">
            <v>080102</v>
          </cell>
          <cell r="C906">
            <v>74</v>
          </cell>
          <cell r="D906">
            <v>113</v>
          </cell>
          <cell r="E906">
            <v>187</v>
          </cell>
        </row>
        <row r="907">
          <cell r="B907" t="str">
            <v>080103</v>
          </cell>
          <cell r="C907">
            <v>222</v>
          </cell>
          <cell r="D907">
            <v>35</v>
          </cell>
          <cell r="E907">
            <v>257</v>
          </cell>
        </row>
        <row r="908">
          <cell r="B908" t="str">
            <v>080104</v>
          </cell>
          <cell r="C908">
            <v>6616</v>
          </cell>
          <cell r="D908">
            <v>815</v>
          </cell>
          <cell r="E908">
            <v>7431</v>
          </cell>
        </row>
        <row r="909">
          <cell r="B909" t="str">
            <v>080105</v>
          </cell>
          <cell r="C909">
            <v>15241</v>
          </cell>
          <cell r="D909">
            <v>1203</v>
          </cell>
          <cell r="E909">
            <v>16444</v>
          </cell>
        </row>
        <row r="910">
          <cell r="B910" t="str">
            <v>080106</v>
          </cell>
          <cell r="C910">
            <v>18800</v>
          </cell>
          <cell r="D910">
            <v>907</v>
          </cell>
          <cell r="E910">
            <v>19707</v>
          </cell>
        </row>
        <row r="911">
          <cell r="B911" t="str">
            <v>080107</v>
          </cell>
          <cell r="C911">
            <v>248</v>
          </cell>
          <cell r="D911">
            <v>36</v>
          </cell>
          <cell r="E911">
            <v>284</v>
          </cell>
        </row>
        <row r="912">
          <cell r="B912" t="str">
            <v>080108</v>
          </cell>
          <cell r="C912">
            <v>13920</v>
          </cell>
          <cell r="D912">
            <v>108</v>
          </cell>
          <cell r="E912">
            <v>14028</v>
          </cell>
        </row>
        <row r="913">
          <cell r="B913" t="str">
            <v>080201</v>
          </cell>
          <cell r="C913">
            <v>466</v>
          </cell>
          <cell r="D913">
            <v>68</v>
          </cell>
          <cell r="E913">
            <v>534</v>
          </cell>
        </row>
        <row r="914">
          <cell r="B914" t="str">
            <v>080202</v>
          </cell>
          <cell r="C914">
            <v>280</v>
          </cell>
          <cell r="D914">
            <v>143</v>
          </cell>
          <cell r="E914">
            <v>423</v>
          </cell>
        </row>
        <row r="915">
          <cell r="B915" t="str">
            <v>080203</v>
          </cell>
          <cell r="C915">
            <v>341</v>
          </cell>
          <cell r="D915">
            <v>138</v>
          </cell>
          <cell r="E915">
            <v>479</v>
          </cell>
        </row>
        <row r="916">
          <cell r="B916" t="str">
            <v>080204</v>
          </cell>
          <cell r="C916">
            <v>120</v>
          </cell>
          <cell r="D916">
            <v>46</v>
          </cell>
          <cell r="E916">
            <v>166</v>
          </cell>
        </row>
        <row r="917">
          <cell r="B917" t="str">
            <v>080205</v>
          </cell>
          <cell r="C917">
            <v>841</v>
          </cell>
          <cell r="D917">
            <v>350</v>
          </cell>
          <cell r="E917">
            <v>1191</v>
          </cell>
        </row>
        <row r="918">
          <cell r="B918" t="str">
            <v>080206</v>
          </cell>
          <cell r="C918">
            <v>249</v>
          </cell>
          <cell r="D918">
            <v>201</v>
          </cell>
          <cell r="E918">
            <v>450</v>
          </cell>
        </row>
        <row r="919">
          <cell r="B919" t="str">
            <v>080207</v>
          </cell>
          <cell r="C919">
            <v>461</v>
          </cell>
          <cell r="D919">
            <v>317</v>
          </cell>
          <cell r="E919">
            <v>778</v>
          </cell>
        </row>
        <row r="920">
          <cell r="B920" t="str">
            <v>080301</v>
          </cell>
          <cell r="C920">
            <v>1488</v>
          </cell>
          <cell r="D920">
            <v>184</v>
          </cell>
          <cell r="E920">
            <v>1672</v>
          </cell>
        </row>
        <row r="921">
          <cell r="B921" t="str">
            <v>080302</v>
          </cell>
          <cell r="C921">
            <v>361</v>
          </cell>
          <cell r="D921">
            <v>57</v>
          </cell>
          <cell r="E921">
            <v>418</v>
          </cell>
        </row>
        <row r="922">
          <cell r="B922" t="str">
            <v>080303</v>
          </cell>
          <cell r="C922">
            <v>337</v>
          </cell>
          <cell r="D922">
            <v>35</v>
          </cell>
          <cell r="E922">
            <v>372</v>
          </cell>
        </row>
        <row r="923">
          <cell r="B923" t="str">
            <v>080304</v>
          </cell>
          <cell r="C923">
            <v>206</v>
          </cell>
          <cell r="D923">
            <v>52</v>
          </cell>
          <cell r="E923">
            <v>258</v>
          </cell>
        </row>
        <row r="924">
          <cell r="B924" t="str">
            <v>080305</v>
          </cell>
          <cell r="C924">
            <v>526</v>
          </cell>
          <cell r="D924">
            <v>121</v>
          </cell>
          <cell r="E924">
            <v>647</v>
          </cell>
        </row>
        <row r="925">
          <cell r="B925" t="str">
            <v>080306</v>
          </cell>
          <cell r="C925">
            <v>319</v>
          </cell>
          <cell r="D925">
            <v>31</v>
          </cell>
          <cell r="E925">
            <v>350</v>
          </cell>
        </row>
        <row r="926">
          <cell r="B926" t="str">
            <v>080307</v>
          </cell>
          <cell r="C926">
            <v>305</v>
          </cell>
          <cell r="D926">
            <v>46</v>
          </cell>
          <cell r="E926">
            <v>351</v>
          </cell>
        </row>
        <row r="927">
          <cell r="B927" t="str">
            <v>080308</v>
          </cell>
          <cell r="C927">
            <v>266</v>
          </cell>
          <cell r="D927">
            <v>63</v>
          </cell>
          <cell r="E927">
            <v>329</v>
          </cell>
        </row>
        <row r="928">
          <cell r="B928" t="str">
            <v>080309</v>
          </cell>
          <cell r="C928">
            <v>349</v>
          </cell>
          <cell r="D928">
            <v>31</v>
          </cell>
          <cell r="E928">
            <v>380</v>
          </cell>
        </row>
        <row r="929">
          <cell r="B929" t="str">
            <v>080401</v>
          </cell>
          <cell r="C929">
            <v>2198</v>
          </cell>
          <cell r="D929">
            <v>312</v>
          </cell>
          <cell r="E929">
            <v>2510</v>
          </cell>
        </row>
        <row r="930">
          <cell r="B930" t="str">
            <v>080402</v>
          </cell>
          <cell r="C930">
            <v>308</v>
          </cell>
          <cell r="D930">
            <v>28</v>
          </cell>
          <cell r="E930">
            <v>336</v>
          </cell>
        </row>
        <row r="931">
          <cell r="B931" t="str">
            <v>080403</v>
          </cell>
          <cell r="C931">
            <v>347</v>
          </cell>
          <cell r="D931">
            <v>38</v>
          </cell>
          <cell r="E931">
            <v>385</v>
          </cell>
        </row>
        <row r="932">
          <cell r="B932" t="str">
            <v>080404</v>
          </cell>
          <cell r="C932">
            <v>351</v>
          </cell>
          <cell r="D932">
            <v>234</v>
          </cell>
          <cell r="E932">
            <v>585</v>
          </cell>
        </row>
        <row r="933">
          <cell r="B933" t="str">
            <v>080405</v>
          </cell>
          <cell r="C933">
            <v>710</v>
          </cell>
          <cell r="D933">
            <v>95</v>
          </cell>
          <cell r="E933">
            <v>805</v>
          </cell>
        </row>
        <row r="934">
          <cell r="B934" t="str">
            <v>080406</v>
          </cell>
          <cell r="C934">
            <v>277</v>
          </cell>
          <cell r="D934">
            <v>59</v>
          </cell>
          <cell r="E934">
            <v>336</v>
          </cell>
        </row>
        <row r="935">
          <cell r="B935" t="str">
            <v>080407</v>
          </cell>
          <cell r="C935">
            <v>112</v>
          </cell>
          <cell r="D935">
            <v>12</v>
          </cell>
          <cell r="E935">
            <v>124</v>
          </cell>
        </row>
        <row r="936">
          <cell r="B936" t="str">
            <v>080408</v>
          </cell>
          <cell r="C936">
            <v>562</v>
          </cell>
          <cell r="D936">
            <v>58</v>
          </cell>
          <cell r="E936">
            <v>620</v>
          </cell>
        </row>
        <row r="937">
          <cell r="B937" t="str">
            <v>080501</v>
          </cell>
          <cell r="C937">
            <v>552</v>
          </cell>
          <cell r="D937">
            <v>129</v>
          </cell>
          <cell r="E937">
            <v>681</v>
          </cell>
        </row>
        <row r="938">
          <cell r="B938" t="str">
            <v>080502</v>
          </cell>
          <cell r="C938">
            <v>34</v>
          </cell>
          <cell r="D938">
            <v>29</v>
          </cell>
          <cell r="E938">
            <v>63</v>
          </cell>
        </row>
        <row r="939">
          <cell r="B939" t="str">
            <v>080503</v>
          </cell>
          <cell r="C939">
            <v>244</v>
          </cell>
          <cell r="D939">
            <v>70</v>
          </cell>
          <cell r="E939">
            <v>314</v>
          </cell>
        </row>
        <row r="940">
          <cell r="B940" t="str">
            <v>080504</v>
          </cell>
          <cell r="C940">
            <v>81</v>
          </cell>
          <cell r="D940">
            <v>19</v>
          </cell>
          <cell r="E940">
            <v>100</v>
          </cell>
        </row>
        <row r="941">
          <cell r="B941" t="str">
            <v>080505</v>
          </cell>
          <cell r="C941">
            <v>110</v>
          </cell>
          <cell r="D941">
            <v>40</v>
          </cell>
          <cell r="E941">
            <v>150</v>
          </cell>
        </row>
        <row r="942">
          <cell r="B942" t="str">
            <v>080506</v>
          </cell>
          <cell r="C942">
            <v>148</v>
          </cell>
          <cell r="D942">
            <v>84</v>
          </cell>
          <cell r="E942">
            <v>232</v>
          </cell>
        </row>
        <row r="943">
          <cell r="B943" t="str">
            <v>080507</v>
          </cell>
          <cell r="C943">
            <v>63</v>
          </cell>
          <cell r="D943">
            <v>20</v>
          </cell>
          <cell r="E943">
            <v>83</v>
          </cell>
        </row>
        <row r="944">
          <cell r="B944" t="str">
            <v>080508</v>
          </cell>
          <cell r="C944">
            <v>102</v>
          </cell>
          <cell r="D944">
            <v>26</v>
          </cell>
          <cell r="E944">
            <v>128</v>
          </cell>
        </row>
        <row r="945">
          <cell r="B945" t="str">
            <v>080601</v>
          </cell>
          <cell r="C945">
            <v>10141</v>
          </cell>
          <cell r="D945">
            <v>961</v>
          </cell>
          <cell r="E945">
            <v>11102</v>
          </cell>
        </row>
        <row r="946">
          <cell r="B946" t="str">
            <v>080602</v>
          </cell>
          <cell r="C946">
            <v>504</v>
          </cell>
          <cell r="D946">
            <v>121</v>
          </cell>
          <cell r="E946">
            <v>625</v>
          </cell>
        </row>
        <row r="947">
          <cell r="B947" t="str">
            <v>080603</v>
          </cell>
          <cell r="C947">
            <v>414</v>
          </cell>
          <cell r="D947">
            <v>73</v>
          </cell>
          <cell r="E947">
            <v>487</v>
          </cell>
        </row>
        <row r="948">
          <cell r="B948" t="str">
            <v>080604</v>
          </cell>
          <cell r="C948">
            <v>529</v>
          </cell>
          <cell r="D948">
            <v>123</v>
          </cell>
          <cell r="E948">
            <v>652</v>
          </cell>
        </row>
        <row r="949">
          <cell r="B949" t="str">
            <v>080605</v>
          </cell>
          <cell r="C949">
            <v>507</v>
          </cell>
          <cell r="D949">
            <v>351</v>
          </cell>
          <cell r="E949">
            <v>858</v>
          </cell>
        </row>
        <row r="950">
          <cell r="B950" t="str">
            <v>080606</v>
          </cell>
          <cell r="C950">
            <v>368</v>
          </cell>
          <cell r="D950">
            <v>76</v>
          </cell>
          <cell r="E950">
            <v>444</v>
          </cell>
        </row>
        <row r="951">
          <cell r="B951" t="str">
            <v>080607</v>
          </cell>
          <cell r="C951">
            <v>370</v>
          </cell>
          <cell r="D951">
            <v>37</v>
          </cell>
          <cell r="E951">
            <v>407</v>
          </cell>
        </row>
        <row r="952">
          <cell r="B952" t="str">
            <v>080608</v>
          </cell>
          <cell r="C952">
            <v>592</v>
          </cell>
          <cell r="D952">
            <v>83</v>
          </cell>
          <cell r="E952">
            <v>675</v>
          </cell>
        </row>
        <row r="953">
          <cell r="B953" t="str">
            <v>080701</v>
          </cell>
          <cell r="C953">
            <v>1556</v>
          </cell>
          <cell r="D953">
            <v>1081</v>
          </cell>
          <cell r="E953">
            <v>2637</v>
          </cell>
        </row>
        <row r="954">
          <cell r="B954" t="str">
            <v>080702</v>
          </cell>
          <cell r="C954">
            <v>99</v>
          </cell>
          <cell r="D954">
            <v>94</v>
          </cell>
          <cell r="E954">
            <v>193</v>
          </cell>
        </row>
        <row r="955">
          <cell r="B955" t="str">
            <v>080703</v>
          </cell>
          <cell r="C955">
            <v>210</v>
          </cell>
          <cell r="D955">
            <v>91</v>
          </cell>
          <cell r="E955">
            <v>301</v>
          </cell>
        </row>
        <row r="956">
          <cell r="B956" t="str">
            <v>080704</v>
          </cell>
          <cell r="C956">
            <v>246</v>
          </cell>
          <cell r="D956">
            <v>70</v>
          </cell>
          <cell r="E956">
            <v>316</v>
          </cell>
        </row>
        <row r="957">
          <cell r="B957" t="str">
            <v>080705</v>
          </cell>
          <cell r="C957">
            <v>119</v>
          </cell>
          <cell r="D957">
            <v>78</v>
          </cell>
          <cell r="E957">
            <v>197</v>
          </cell>
        </row>
        <row r="958">
          <cell r="B958" t="str">
            <v>080706</v>
          </cell>
          <cell r="C958">
            <v>103</v>
          </cell>
          <cell r="D958">
            <v>123</v>
          </cell>
          <cell r="E958">
            <v>226</v>
          </cell>
        </row>
        <row r="959">
          <cell r="B959" t="str">
            <v>080707</v>
          </cell>
          <cell r="C959">
            <v>112</v>
          </cell>
          <cell r="D959">
            <v>73</v>
          </cell>
          <cell r="E959">
            <v>185</v>
          </cell>
        </row>
        <row r="960">
          <cell r="B960" t="str">
            <v>080708</v>
          </cell>
          <cell r="C960">
            <v>394</v>
          </cell>
          <cell r="D960">
            <v>187</v>
          </cell>
          <cell r="E960">
            <v>581</v>
          </cell>
        </row>
        <row r="961">
          <cell r="B961" t="str">
            <v>080801</v>
          </cell>
          <cell r="C961">
            <v>4793</v>
          </cell>
          <cell r="D961">
            <v>801</v>
          </cell>
          <cell r="E961">
            <v>5594</v>
          </cell>
        </row>
        <row r="962">
          <cell r="B962" t="str">
            <v>080802</v>
          </cell>
          <cell r="C962">
            <v>114</v>
          </cell>
          <cell r="D962">
            <v>18</v>
          </cell>
          <cell r="E962">
            <v>132</v>
          </cell>
        </row>
        <row r="963">
          <cell r="B963" t="str">
            <v>080803</v>
          </cell>
          <cell r="C963">
            <v>76</v>
          </cell>
          <cell r="D963">
            <v>51</v>
          </cell>
          <cell r="E963">
            <v>127</v>
          </cell>
        </row>
        <row r="964">
          <cell r="B964" t="str">
            <v>080804</v>
          </cell>
          <cell r="C964">
            <v>32</v>
          </cell>
          <cell r="D964">
            <v>16</v>
          </cell>
          <cell r="E964">
            <v>48</v>
          </cell>
        </row>
        <row r="965">
          <cell r="B965" t="str">
            <v>080805</v>
          </cell>
          <cell r="C965">
            <v>337</v>
          </cell>
          <cell r="D965">
            <v>126</v>
          </cell>
          <cell r="E965">
            <v>463</v>
          </cell>
        </row>
        <row r="966">
          <cell r="B966" t="str">
            <v>080806</v>
          </cell>
          <cell r="C966">
            <v>123</v>
          </cell>
          <cell r="D966">
            <v>135</v>
          </cell>
          <cell r="E966">
            <v>258</v>
          </cell>
        </row>
        <row r="967">
          <cell r="B967" t="str">
            <v>080807</v>
          </cell>
          <cell r="C967">
            <v>55</v>
          </cell>
          <cell r="D967">
            <v>13</v>
          </cell>
          <cell r="E967">
            <v>68</v>
          </cell>
        </row>
        <row r="968">
          <cell r="B968" t="str">
            <v>080808</v>
          </cell>
          <cell r="C968">
            <v>38</v>
          </cell>
          <cell r="D968">
            <v>36</v>
          </cell>
          <cell r="E968">
            <v>74</v>
          </cell>
        </row>
        <row r="969">
          <cell r="B969" t="str">
            <v>080901</v>
          </cell>
          <cell r="C969">
            <v>7487</v>
          </cell>
          <cell r="D969">
            <v>296</v>
          </cell>
          <cell r="E969">
            <v>7783</v>
          </cell>
        </row>
        <row r="970">
          <cell r="B970" t="str">
            <v>080902</v>
          </cell>
          <cell r="C970">
            <v>1090</v>
          </cell>
          <cell r="D970">
            <v>195</v>
          </cell>
          <cell r="E970">
            <v>1285</v>
          </cell>
        </row>
        <row r="971">
          <cell r="B971" t="str">
            <v>080903</v>
          </cell>
          <cell r="C971">
            <v>576</v>
          </cell>
          <cell r="D971">
            <v>84</v>
          </cell>
          <cell r="E971">
            <v>660</v>
          </cell>
        </row>
        <row r="972">
          <cell r="B972" t="str">
            <v>080904</v>
          </cell>
          <cell r="C972">
            <v>172</v>
          </cell>
          <cell r="D972">
            <v>13</v>
          </cell>
          <cell r="E972">
            <v>185</v>
          </cell>
        </row>
        <row r="973">
          <cell r="B973" t="str">
            <v>080905</v>
          </cell>
          <cell r="C973">
            <v>89</v>
          </cell>
          <cell r="D973">
            <v>28</v>
          </cell>
          <cell r="E973">
            <v>117</v>
          </cell>
        </row>
        <row r="974">
          <cell r="B974" t="str">
            <v>080906</v>
          </cell>
          <cell r="C974">
            <v>365</v>
          </cell>
          <cell r="D974">
            <v>36</v>
          </cell>
          <cell r="E974">
            <v>401</v>
          </cell>
        </row>
        <row r="975">
          <cell r="B975" t="str">
            <v>080907</v>
          </cell>
          <cell r="C975">
            <v>767</v>
          </cell>
          <cell r="D975">
            <v>314</v>
          </cell>
          <cell r="E975">
            <v>1081</v>
          </cell>
        </row>
        <row r="976">
          <cell r="B976" t="str">
            <v>080908</v>
          </cell>
          <cell r="C976">
            <v>296</v>
          </cell>
          <cell r="D976">
            <v>83</v>
          </cell>
          <cell r="E976">
            <v>379</v>
          </cell>
        </row>
        <row r="977">
          <cell r="B977" t="str">
            <v>080909</v>
          </cell>
          <cell r="C977">
            <v>76</v>
          </cell>
          <cell r="D977">
            <v>9</v>
          </cell>
          <cell r="E977">
            <v>85</v>
          </cell>
        </row>
        <row r="978">
          <cell r="B978" t="str">
            <v>080910</v>
          </cell>
          <cell r="C978">
            <v>957</v>
          </cell>
          <cell r="D978">
            <v>939</v>
          </cell>
          <cell r="E978">
            <v>1896</v>
          </cell>
        </row>
        <row r="979">
          <cell r="B979" t="str">
            <v>081001</v>
          </cell>
          <cell r="C979">
            <v>410</v>
          </cell>
          <cell r="D979">
            <v>71</v>
          </cell>
          <cell r="E979">
            <v>481</v>
          </cell>
        </row>
        <row r="980">
          <cell r="B980" t="str">
            <v>081002</v>
          </cell>
          <cell r="C980">
            <v>228</v>
          </cell>
          <cell r="D980">
            <v>101</v>
          </cell>
          <cell r="E980">
            <v>329</v>
          </cell>
        </row>
        <row r="981">
          <cell r="B981" t="str">
            <v>081003</v>
          </cell>
          <cell r="C981">
            <v>115</v>
          </cell>
          <cell r="D981">
            <v>119</v>
          </cell>
          <cell r="E981">
            <v>234</v>
          </cell>
        </row>
        <row r="982">
          <cell r="B982" t="str">
            <v>081004</v>
          </cell>
          <cell r="C982">
            <v>140</v>
          </cell>
          <cell r="D982">
            <v>330</v>
          </cell>
          <cell r="E982">
            <v>470</v>
          </cell>
        </row>
        <row r="983">
          <cell r="B983" t="str">
            <v>081005</v>
          </cell>
          <cell r="C983">
            <v>203</v>
          </cell>
          <cell r="D983">
            <v>115</v>
          </cell>
          <cell r="E983">
            <v>318</v>
          </cell>
        </row>
        <row r="984">
          <cell r="B984" t="str">
            <v>081006</v>
          </cell>
          <cell r="C984">
            <v>12</v>
          </cell>
          <cell r="D984">
            <v>389</v>
          </cell>
          <cell r="E984">
            <v>401</v>
          </cell>
        </row>
        <row r="985">
          <cell r="B985" t="str">
            <v>081007</v>
          </cell>
          <cell r="C985">
            <v>143</v>
          </cell>
          <cell r="D985">
            <v>107</v>
          </cell>
          <cell r="E985">
            <v>250</v>
          </cell>
        </row>
        <row r="986">
          <cell r="B986" t="str">
            <v>081008</v>
          </cell>
          <cell r="C986">
            <v>307</v>
          </cell>
          <cell r="D986">
            <v>67</v>
          </cell>
          <cell r="E986">
            <v>374</v>
          </cell>
        </row>
        <row r="987">
          <cell r="B987" t="str">
            <v>081009</v>
          </cell>
          <cell r="C987">
            <v>103</v>
          </cell>
          <cell r="D987">
            <v>27</v>
          </cell>
          <cell r="E987">
            <v>130</v>
          </cell>
        </row>
        <row r="988">
          <cell r="B988" t="str">
            <v>081101</v>
          </cell>
          <cell r="C988">
            <v>774</v>
          </cell>
          <cell r="D988">
            <v>162</v>
          </cell>
          <cell r="E988">
            <v>936</v>
          </cell>
        </row>
        <row r="989">
          <cell r="B989" t="str">
            <v>081102</v>
          </cell>
          <cell r="C989">
            <v>142</v>
          </cell>
          <cell r="D989">
            <v>40</v>
          </cell>
          <cell r="E989">
            <v>182</v>
          </cell>
        </row>
        <row r="990">
          <cell r="B990" t="str">
            <v>081103</v>
          </cell>
          <cell r="C990">
            <v>159</v>
          </cell>
          <cell r="D990">
            <v>51</v>
          </cell>
          <cell r="E990">
            <v>210</v>
          </cell>
        </row>
        <row r="991">
          <cell r="B991" t="str">
            <v>081104</v>
          </cell>
          <cell r="C991">
            <v>98</v>
          </cell>
          <cell r="D991">
            <v>54</v>
          </cell>
          <cell r="E991">
            <v>152</v>
          </cell>
        </row>
        <row r="992">
          <cell r="B992" t="str">
            <v>081105</v>
          </cell>
          <cell r="C992">
            <v>261</v>
          </cell>
          <cell r="D992">
            <v>51</v>
          </cell>
          <cell r="E992">
            <v>312</v>
          </cell>
        </row>
        <row r="993">
          <cell r="B993" t="str">
            <v>081106</v>
          </cell>
          <cell r="C993">
            <v>324</v>
          </cell>
          <cell r="D993">
            <v>62</v>
          </cell>
          <cell r="E993">
            <v>386</v>
          </cell>
        </row>
        <row r="994">
          <cell r="B994" t="str">
            <v>081201</v>
          </cell>
          <cell r="C994">
            <v>1129</v>
          </cell>
          <cell r="D994">
            <v>118</v>
          </cell>
          <cell r="E994">
            <v>1247</v>
          </cell>
        </row>
        <row r="995">
          <cell r="B995" t="str">
            <v>081202</v>
          </cell>
          <cell r="C995">
            <v>592</v>
          </cell>
          <cell r="D995">
            <v>120</v>
          </cell>
          <cell r="E995">
            <v>712</v>
          </cell>
        </row>
        <row r="996">
          <cell r="B996" t="str">
            <v>081203</v>
          </cell>
          <cell r="C996">
            <v>15</v>
          </cell>
          <cell r="D996">
            <v>214</v>
          </cell>
          <cell r="E996">
            <v>229</v>
          </cell>
        </row>
        <row r="997">
          <cell r="B997" t="str">
            <v>081204</v>
          </cell>
          <cell r="C997">
            <v>88</v>
          </cell>
          <cell r="D997">
            <v>41</v>
          </cell>
          <cell r="E997">
            <v>129</v>
          </cell>
        </row>
        <row r="998">
          <cell r="B998" t="str">
            <v>081205</v>
          </cell>
          <cell r="C998">
            <v>352</v>
          </cell>
          <cell r="D998">
            <v>88</v>
          </cell>
          <cell r="E998">
            <v>440</v>
          </cell>
        </row>
        <row r="999">
          <cell r="B999" t="str">
            <v>081206</v>
          </cell>
          <cell r="C999">
            <v>242</v>
          </cell>
          <cell r="D999">
            <v>70</v>
          </cell>
          <cell r="E999">
            <v>312</v>
          </cell>
        </row>
        <row r="1000">
          <cell r="B1000" t="str">
            <v>081207</v>
          </cell>
          <cell r="C1000">
            <v>457</v>
          </cell>
          <cell r="D1000">
            <v>45</v>
          </cell>
          <cell r="E1000">
            <v>502</v>
          </cell>
        </row>
        <row r="1001">
          <cell r="B1001" t="str">
            <v>081208</v>
          </cell>
          <cell r="C1001">
            <v>689</v>
          </cell>
          <cell r="D1001">
            <v>114</v>
          </cell>
          <cell r="E1001">
            <v>803</v>
          </cell>
        </row>
        <row r="1002">
          <cell r="B1002" t="str">
            <v>081209</v>
          </cell>
          <cell r="C1002">
            <v>141</v>
          </cell>
          <cell r="D1002">
            <v>7</v>
          </cell>
          <cell r="E1002">
            <v>148</v>
          </cell>
        </row>
        <row r="1003">
          <cell r="B1003" t="str">
            <v>081210</v>
          </cell>
          <cell r="C1003">
            <v>409</v>
          </cell>
          <cell r="D1003">
            <v>127</v>
          </cell>
          <cell r="E1003">
            <v>536</v>
          </cell>
        </row>
        <row r="1004">
          <cell r="B1004" t="str">
            <v>081211</v>
          </cell>
          <cell r="C1004">
            <v>1231</v>
          </cell>
          <cell r="D1004">
            <v>144</v>
          </cell>
          <cell r="E1004">
            <v>1375</v>
          </cell>
        </row>
        <row r="1005">
          <cell r="B1005" t="str">
            <v>081212</v>
          </cell>
          <cell r="C1005">
            <v>357</v>
          </cell>
          <cell r="D1005">
            <v>54</v>
          </cell>
          <cell r="E1005">
            <v>411</v>
          </cell>
        </row>
        <row r="1006">
          <cell r="B1006" t="str">
            <v>081301</v>
          </cell>
          <cell r="C1006">
            <v>2349</v>
          </cell>
          <cell r="D1006">
            <v>211</v>
          </cell>
          <cell r="E1006">
            <v>2560</v>
          </cell>
        </row>
        <row r="1007">
          <cell r="B1007" t="str">
            <v>081302</v>
          </cell>
          <cell r="C1007">
            <v>540</v>
          </cell>
          <cell r="D1007">
            <v>104</v>
          </cell>
          <cell r="E1007">
            <v>644</v>
          </cell>
        </row>
        <row r="1008">
          <cell r="B1008" t="str">
            <v>081303</v>
          </cell>
          <cell r="C1008">
            <v>300</v>
          </cell>
          <cell r="D1008">
            <v>33</v>
          </cell>
          <cell r="E1008">
            <v>333</v>
          </cell>
        </row>
        <row r="1009">
          <cell r="B1009" t="str">
            <v>081304</v>
          </cell>
          <cell r="C1009">
            <v>956</v>
          </cell>
          <cell r="D1009">
            <v>30</v>
          </cell>
          <cell r="E1009">
            <v>986</v>
          </cell>
        </row>
        <row r="1010">
          <cell r="B1010" t="str">
            <v>081305</v>
          </cell>
          <cell r="C1010">
            <v>363</v>
          </cell>
          <cell r="D1010">
            <v>50</v>
          </cell>
          <cell r="E1010">
            <v>413</v>
          </cell>
        </row>
        <row r="1011">
          <cell r="B1011" t="str">
            <v>081306</v>
          </cell>
          <cell r="C1011">
            <v>525</v>
          </cell>
          <cell r="D1011">
            <v>46</v>
          </cell>
          <cell r="E1011">
            <v>571</v>
          </cell>
        </row>
        <row r="1012">
          <cell r="B1012" t="str">
            <v>081307</v>
          </cell>
          <cell r="C1012">
            <v>574</v>
          </cell>
          <cell r="D1012">
            <v>20</v>
          </cell>
          <cell r="E1012">
            <v>594</v>
          </cell>
        </row>
        <row r="1013">
          <cell r="B1013" t="str">
            <v>090101</v>
          </cell>
          <cell r="C1013">
            <v>7221</v>
          </cell>
          <cell r="D1013">
            <v>310</v>
          </cell>
          <cell r="E1013">
            <v>7531</v>
          </cell>
        </row>
        <row r="1014">
          <cell r="B1014" t="str">
            <v>090102</v>
          </cell>
          <cell r="C1014">
            <v>156</v>
          </cell>
          <cell r="D1014">
            <v>13</v>
          </cell>
          <cell r="E1014">
            <v>169</v>
          </cell>
        </row>
        <row r="1015">
          <cell r="B1015" t="str">
            <v>090103</v>
          </cell>
          <cell r="C1015">
            <v>674</v>
          </cell>
          <cell r="D1015">
            <v>171</v>
          </cell>
          <cell r="E1015">
            <v>845</v>
          </cell>
        </row>
        <row r="1016">
          <cell r="B1016" t="str">
            <v>090104</v>
          </cell>
          <cell r="C1016">
            <v>232</v>
          </cell>
          <cell r="D1016">
            <v>79</v>
          </cell>
          <cell r="E1016">
            <v>311</v>
          </cell>
        </row>
        <row r="1017">
          <cell r="B1017" t="str">
            <v>090105</v>
          </cell>
          <cell r="C1017">
            <v>89</v>
          </cell>
          <cell r="D1017">
            <v>32</v>
          </cell>
          <cell r="E1017">
            <v>121</v>
          </cell>
        </row>
        <row r="1018">
          <cell r="B1018" t="str">
            <v>090106</v>
          </cell>
          <cell r="C1018">
            <v>424</v>
          </cell>
          <cell r="D1018">
            <v>102</v>
          </cell>
          <cell r="E1018">
            <v>526</v>
          </cell>
        </row>
        <row r="1019">
          <cell r="B1019" t="str">
            <v>090107</v>
          </cell>
          <cell r="C1019">
            <v>108</v>
          </cell>
          <cell r="D1019">
            <v>77</v>
          </cell>
          <cell r="E1019">
            <v>185</v>
          </cell>
        </row>
        <row r="1020">
          <cell r="B1020" t="str">
            <v>090108</v>
          </cell>
          <cell r="C1020">
            <v>112</v>
          </cell>
          <cell r="D1020">
            <v>14</v>
          </cell>
          <cell r="E1020">
            <v>126</v>
          </cell>
        </row>
        <row r="1021">
          <cell r="B1021" t="str">
            <v>090109</v>
          </cell>
          <cell r="C1021">
            <v>116</v>
          </cell>
          <cell r="D1021">
            <v>53</v>
          </cell>
          <cell r="E1021">
            <v>169</v>
          </cell>
        </row>
        <row r="1022">
          <cell r="B1022" t="str">
            <v>090110</v>
          </cell>
          <cell r="C1022">
            <v>8</v>
          </cell>
          <cell r="D1022">
            <v>98</v>
          </cell>
          <cell r="E1022">
            <v>106</v>
          </cell>
        </row>
        <row r="1023">
          <cell r="B1023" t="str">
            <v>090111</v>
          </cell>
          <cell r="C1023">
            <v>116</v>
          </cell>
          <cell r="D1023">
            <v>78</v>
          </cell>
          <cell r="E1023">
            <v>194</v>
          </cell>
        </row>
        <row r="1024">
          <cell r="B1024" t="str">
            <v>090112</v>
          </cell>
          <cell r="C1024">
            <v>188</v>
          </cell>
          <cell r="D1024">
            <v>90</v>
          </cell>
          <cell r="E1024">
            <v>278</v>
          </cell>
        </row>
        <row r="1025">
          <cell r="B1025" t="str">
            <v>090113</v>
          </cell>
          <cell r="C1025">
            <v>109</v>
          </cell>
          <cell r="D1025">
            <v>21</v>
          </cell>
          <cell r="E1025">
            <v>130</v>
          </cell>
        </row>
        <row r="1026">
          <cell r="B1026" t="str">
            <v>090114</v>
          </cell>
          <cell r="C1026">
            <v>165</v>
          </cell>
          <cell r="D1026">
            <v>61</v>
          </cell>
          <cell r="E1026">
            <v>226</v>
          </cell>
        </row>
        <row r="1027">
          <cell r="B1027" t="str">
            <v>090115</v>
          </cell>
          <cell r="C1027">
            <v>83</v>
          </cell>
          <cell r="D1027">
            <v>58</v>
          </cell>
          <cell r="E1027">
            <v>141</v>
          </cell>
        </row>
        <row r="1028">
          <cell r="B1028" t="str">
            <v>090116</v>
          </cell>
          <cell r="C1028">
            <v>71</v>
          </cell>
          <cell r="D1028">
            <v>28</v>
          </cell>
          <cell r="E1028">
            <v>99</v>
          </cell>
        </row>
        <row r="1029">
          <cell r="B1029" t="str">
            <v>090117</v>
          </cell>
          <cell r="C1029">
            <v>583</v>
          </cell>
          <cell r="D1029">
            <v>105</v>
          </cell>
          <cell r="E1029">
            <v>688</v>
          </cell>
        </row>
        <row r="1030">
          <cell r="B1030" t="str">
            <v>090118</v>
          </cell>
          <cell r="C1030">
            <v>1938</v>
          </cell>
          <cell r="D1030">
            <v>197</v>
          </cell>
          <cell r="E1030">
            <v>2135</v>
          </cell>
        </row>
        <row r="1031">
          <cell r="B1031" t="str">
            <v>090119</v>
          </cell>
          <cell r="C1031">
            <v>263</v>
          </cell>
          <cell r="D1031">
            <v>75</v>
          </cell>
          <cell r="E1031">
            <v>338</v>
          </cell>
        </row>
        <row r="1032">
          <cell r="B1032" t="str">
            <v>090201</v>
          </cell>
          <cell r="C1032">
            <v>1029</v>
          </cell>
          <cell r="D1032">
            <v>164</v>
          </cell>
          <cell r="E1032">
            <v>1193</v>
          </cell>
        </row>
        <row r="1033">
          <cell r="B1033" t="str">
            <v>090202</v>
          </cell>
          <cell r="C1033">
            <v>320</v>
          </cell>
          <cell r="D1033">
            <v>163</v>
          </cell>
          <cell r="E1033">
            <v>483</v>
          </cell>
        </row>
        <row r="1034">
          <cell r="B1034" t="str">
            <v>090203</v>
          </cell>
          <cell r="C1034">
            <v>101</v>
          </cell>
          <cell r="D1034">
            <v>19</v>
          </cell>
          <cell r="E1034">
            <v>120</v>
          </cell>
        </row>
        <row r="1035">
          <cell r="B1035" t="str">
            <v>090204</v>
          </cell>
          <cell r="C1035">
            <v>202</v>
          </cell>
          <cell r="D1035">
            <v>39</v>
          </cell>
          <cell r="E1035">
            <v>241</v>
          </cell>
        </row>
        <row r="1036">
          <cell r="B1036" t="str">
            <v>090205</v>
          </cell>
          <cell r="C1036">
            <v>214</v>
          </cell>
          <cell r="D1036">
            <v>80</v>
          </cell>
          <cell r="E1036">
            <v>294</v>
          </cell>
        </row>
        <row r="1037">
          <cell r="B1037" t="str">
            <v>090206</v>
          </cell>
          <cell r="C1037">
            <v>1100</v>
          </cell>
          <cell r="D1037">
            <v>335</v>
          </cell>
          <cell r="E1037">
            <v>1435</v>
          </cell>
        </row>
        <row r="1038">
          <cell r="B1038" t="str">
            <v>090207</v>
          </cell>
          <cell r="C1038">
            <v>401</v>
          </cell>
          <cell r="D1038">
            <v>110</v>
          </cell>
          <cell r="E1038">
            <v>511</v>
          </cell>
        </row>
        <row r="1039">
          <cell r="B1039" t="str">
            <v>090208</v>
          </cell>
          <cell r="C1039">
            <v>261</v>
          </cell>
          <cell r="D1039">
            <v>148</v>
          </cell>
          <cell r="E1039">
            <v>409</v>
          </cell>
        </row>
        <row r="1040">
          <cell r="B1040" t="str">
            <v>090301</v>
          </cell>
          <cell r="C1040">
            <v>1420</v>
          </cell>
          <cell r="D1040">
            <v>289</v>
          </cell>
          <cell r="E1040">
            <v>1709</v>
          </cell>
        </row>
        <row r="1041">
          <cell r="B1041" t="str">
            <v>090302</v>
          </cell>
          <cell r="C1041">
            <v>196</v>
          </cell>
          <cell r="D1041">
            <v>112</v>
          </cell>
          <cell r="E1041">
            <v>308</v>
          </cell>
        </row>
        <row r="1042">
          <cell r="B1042" t="str">
            <v>090303</v>
          </cell>
          <cell r="C1042">
            <v>129</v>
          </cell>
          <cell r="D1042">
            <v>50</v>
          </cell>
          <cell r="E1042">
            <v>179</v>
          </cell>
        </row>
        <row r="1043">
          <cell r="B1043" t="str">
            <v>090304</v>
          </cell>
          <cell r="C1043">
            <v>290</v>
          </cell>
          <cell r="D1043">
            <v>34</v>
          </cell>
          <cell r="E1043">
            <v>324</v>
          </cell>
        </row>
        <row r="1044">
          <cell r="B1044" t="str">
            <v>090305</v>
          </cell>
          <cell r="C1044">
            <v>22</v>
          </cell>
          <cell r="D1044">
            <v>6</v>
          </cell>
          <cell r="E1044">
            <v>28</v>
          </cell>
        </row>
        <row r="1045">
          <cell r="B1045" t="str">
            <v>090306</v>
          </cell>
          <cell r="C1045">
            <v>234</v>
          </cell>
          <cell r="D1045">
            <v>87</v>
          </cell>
          <cell r="E1045">
            <v>321</v>
          </cell>
        </row>
        <row r="1046">
          <cell r="B1046" t="str">
            <v>090307</v>
          </cell>
          <cell r="C1046">
            <v>121</v>
          </cell>
          <cell r="D1046">
            <v>115</v>
          </cell>
          <cell r="E1046">
            <v>236</v>
          </cell>
        </row>
        <row r="1047">
          <cell r="B1047" t="str">
            <v>090308</v>
          </cell>
          <cell r="C1047">
            <v>206</v>
          </cell>
          <cell r="D1047">
            <v>253</v>
          </cell>
          <cell r="E1047">
            <v>459</v>
          </cell>
        </row>
        <row r="1048">
          <cell r="B1048" t="str">
            <v>090309</v>
          </cell>
          <cell r="C1048">
            <v>198</v>
          </cell>
          <cell r="D1048">
            <v>46</v>
          </cell>
          <cell r="E1048">
            <v>244</v>
          </cell>
        </row>
        <row r="1049">
          <cell r="B1049" t="str">
            <v>090310</v>
          </cell>
          <cell r="C1049">
            <v>47</v>
          </cell>
          <cell r="D1049">
            <v>57</v>
          </cell>
          <cell r="E1049">
            <v>104</v>
          </cell>
        </row>
        <row r="1050">
          <cell r="B1050" t="str">
            <v>090311</v>
          </cell>
          <cell r="C1050">
            <v>94</v>
          </cell>
          <cell r="D1050">
            <v>101</v>
          </cell>
          <cell r="E1050">
            <v>195</v>
          </cell>
        </row>
        <row r="1051">
          <cell r="B1051" t="str">
            <v>090312</v>
          </cell>
          <cell r="C1051">
            <v>85</v>
          </cell>
          <cell r="D1051">
            <v>40</v>
          </cell>
          <cell r="E1051">
            <v>125</v>
          </cell>
        </row>
        <row r="1052">
          <cell r="B1052" t="str">
            <v>090401</v>
          </cell>
          <cell r="C1052">
            <v>260</v>
          </cell>
          <cell r="D1052">
            <v>74</v>
          </cell>
          <cell r="E1052">
            <v>334</v>
          </cell>
        </row>
        <row r="1053">
          <cell r="B1053" t="str">
            <v>090402</v>
          </cell>
          <cell r="C1053">
            <v>72</v>
          </cell>
          <cell r="D1053">
            <v>71</v>
          </cell>
          <cell r="E1053">
            <v>143</v>
          </cell>
        </row>
        <row r="1054">
          <cell r="B1054" t="str">
            <v>090403</v>
          </cell>
          <cell r="C1054">
            <v>120</v>
          </cell>
          <cell r="D1054">
            <v>53</v>
          </cell>
          <cell r="E1054">
            <v>173</v>
          </cell>
        </row>
        <row r="1055">
          <cell r="B1055" t="str">
            <v>090404</v>
          </cell>
          <cell r="C1055">
            <v>18</v>
          </cell>
          <cell r="D1055">
            <v>32</v>
          </cell>
          <cell r="E1055">
            <v>50</v>
          </cell>
        </row>
        <row r="1056">
          <cell r="B1056" t="str">
            <v>090405</v>
          </cell>
          <cell r="C1056">
            <v>53</v>
          </cell>
          <cell r="D1056">
            <v>20</v>
          </cell>
          <cell r="E1056">
            <v>73</v>
          </cell>
        </row>
        <row r="1057">
          <cell r="B1057" t="str">
            <v>090406</v>
          </cell>
          <cell r="C1057">
            <v>28</v>
          </cell>
          <cell r="D1057">
            <v>28</v>
          </cell>
          <cell r="E1057">
            <v>56</v>
          </cell>
        </row>
        <row r="1058">
          <cell r="B1058" t="str">
            <v>090407</v>
          </cell>
          <cell r="C1058">
            <v>187</v>
          </cell>
          <cell r="D1058">
            <v>30</v>
          </cell>
          <cell r="E1058">
            <v>217</v>
          </cell>
        </row>
        <row r="1059">
          <cell r="B1059" t="str">
            <v>090408</v>
          </cell>
          <cell r="C1059">
            <v>37</v>
          </cell>
          <cell r="D1059">
            <v>17</v>
          </cell>
          <cell r="E1059">
            <v>54</v>
          </cell>
        </row>
        <row r="1060">
          <cell r="B1060" t="str">
            <v>090409</v>
          </cell>
          <cell r="C1060">
            <v>24</v>
          </cell>
          <cell r="D1060">
            <v>27</v>
          </cell>
          <cell r="E1060">
            <v>51</v>
          </cell>
        </row>
        <row r="1061">
          <cell r="B1061" t="str">
            <v>090410</v>
          </cell>
          <cell r="C1061">
            <v>26</v>
          </cell>
          <cell r="D1061">
            <v>22</v>
          </cell>
          <cell r="E1061">
            <v>48</v>
          </cell>
        </row>
        <row r="1062">
          <cell r="B1062" t="str">
            <v>090411</v>
          </cell>
          <cell r="C1062">
            <v>209</v>
          </cell>
          <cell r="D1062">
            <v>87</v>
          </cell>
          <cell r="E1062">
            <v>296</v>
          </cell>
        </row>
        <row r="1063">
          <cell r="B1063" t="str">
            <v>090412</v>
          </cell>
          <cell r="C1063">
            <v>128</v>
          </cell>
          <cell r="D1063">
            <v>13</v>
          </cell>
          <cell r="E1063">
            <v>141</v>
          </cell>
        </row>
        <row r="1064">
          <cell r="B1064" t="str">
            <v>090413</v>
          </cell>
          <cell r="C1064">
            <v>197</v>
          </cell>
          <cell r="D1064">
            <v>55</v>
          </cell>
          <cell r="E1064">
            <v>252</v>
          </cell>
        </row>
        <row r="1065">
          <cell r="B1065" t="str">
            <v>090501</v>
          </cell>
          <cell r="C1065">
            <v>657</v>
          </cell>
          <cell r="D1065">
            <v>107</v>
          </cell>
          <cell r="E1065">
            <v>764</v>
          </cell>
        </row>
        <row r="1066">
          <cell r="B1066" t="str">
            <v>090502</v>
          </cell>
          <cell r="C1066">
            <v>165</v>
          </cell>
          <cell r="D1066">
            <v>44</v>
          </cell>
          <cell r="E1066">
            <v>209</v>
          </cell>
        </row>
        <row r="1067">
          <cell r="B1067" t="str">
            <v>090503</v>
          </cell>
          <cell r="C1067">
            <v>87</v>
          </cell>
          <cell r="D1067">
            <v>14</v>
          </cell>
          <cell r="E1067">
            <v>101</v>
          </cell>
        </row>
        <row r="1068">
          <cell r="B1068" t="str">
            <v>090504</v>
          </cell>
          <cell r="C1068">
            <v>47</v>
          </cell>
          <cell r="D1068">
            <v>14</v>
          </cell>
          <cell r="E1068">
            <v>61</v>
          </cell>
        </row>
        <row r="1069">
          <cell r="B1069" t="str">
            <v>090505</v>
          </cell>
          <cell r="C1069">
            <v>126</v>
          </cell>
          <cell r="D1069">
            <v>81</v>
          </cell>
          <cell r="E1069">
            <v>207</v>
          </cell>
        </row>
        <row r="1070">
          <cell r="B1070" t="str">
            <v>090506</v>
          </cell>
          <cell r="C1070">
            <v>226</v>
          </cell>
          <cell r="D1070">
            <v>91</v>
          </cell>
          <cell r="E1070">
            <v>317</v>
          </cell>
        </row>
        <row r="1071">
          <cell r="B1071" t="str">
            <v>090507</v>
          </cell>
          <cell r="C1071">
            <v>163</v>
          </cell>
          <cell r="D1071">
            <v>18</v>
          </cell>
          <cell r="E1071">
            <v>181</v>
          </cell>
        </row>
        <row r="1072">
          <cell r="B1072" t="str">
            <v>090508</v>
          </cell>
          <cell r="C1072">
            <v>128</v>
          </cell>
          <cell r="D1072">
            <v>39</v>
          </cell>
          <cell r="E1072">
            <v>167</v>
          </cell>
        </row>
        <row r="1073">
          <cell r="B1073" t="str">
            <v>090509</v>
          </cell>
          <cell r="C1073">
            <v>305</v>
          </cell>
          <cell r="D1073">
            <v>104</v>
          </cell>
          <cell r="E1073">
            <v>409</v>
          </cell>
        </row>
        <row r="1074">
          <cell r="B1074" t="str">
            <v>090510</v>
          </cell>
          <cell r="C1074">
            <v>52</v>
          </cell>
          <cell r="D1074">
            <v>8</v>
          </cell>
          <cell r="E1074">
            <v>60</v>
          </cell>
        </row>
        <row r="1075">
          <cell r="B1075" t="str">
            <v>090601</v>
          </cell>
          <cell r="C1075">
            <v>201</v>
          </cell>
          <cell r="D1075">
            <v>8</v>
          </cell>
          <cell r="E1075">
            <v>209</v>
          </cell>
        </row>
        <row r="1076">
          <cell r="B1076" t="str">
            <v>090602</v>
          </cell>
          <cell r="C1076">
            <v>66</v>
          </cell>
          <cell r="D1076">
            <v>20</v>
          </cell>
          <cell r="E1076">
            <v>86</v>
          </cell>
        </row>
        <row r="1077">
          <cell r="B1077" t="str">
            <v>090603</v>
          </cell>
          <cell r="C1077">
            <v>96</v>
          </cell>
          <cell r="D1077">
            <v>28</v>
          </cell>
          <cell r="E1077">
            <v>124</v>
          </cell>
        </row>
        <row r="1078">
          <cell r="B1078" t="str">
            <v>090604</v>
          </cell>
          <cell r="C1078">
            <v>76</v>
          </cell>
          <cell r="D1078">
            <v>9</v>
          </cell>
          <cell r="E1078">
            <v>85</v>
          </cell>
        </row>
        <row r="1079">
          <cell r="B1079" t="str">
            <v>090605</v>
          </cell>
          <cell r="C1079">
            <v>113</v>
          </cell>
          <cell r="D1079">
            <v>116</v>
          </cell>
          <cell r="E1079">
            <v>229</v>
          </cell>
        </row>
        <row r="1080">
          <cell r="B1080" t="str">
            <v>090606</v>
          </cell>
          <cell r="C1080">
            <v>54</v>
          </cell>
          <cell r="D1080">
            <v>10</v>
          </cell>
          <cell r="E1080">
            <v>64</v>
          </cell>
        </row>
        <row r="1081">
          <cell r="B1081" t="str">
            <v>090607</v>
          </cell>
          <cell r="C1081">
            <v>139</v>
          </cell>
          <cell r="D1081">
            <v>9</v>
          </cell>
          <cell r="E1081">
            <v>148</v>
          </cell>
        </row>
        <row r="1082">
          <cell r="B1082" t="str">
            <v>090608</v>
          </cell>
          <cell r="C1082">
            <v>71</v>
          </cell>
          <cell r="D1082">
            <v>75</v>
          </cell>
          <cell r="E1082">
            <v>146</v>
          </cell>
        </row>
        <row r="1083">
          <cell r="B1083" t="str">
            <v>090609</v>
          </cell>
          <cell r="C1083">
            <v>31</v>
          </cell>
          <cell r="D1083">
            <v>9</v>
          </cell>
          <cell r="E1083">
            <v>40</v>
          </cell>
        </row>
        <row r="1084">
          <cell r="B1084" t="str">
            <v>090610</v>
          </cell>
          <cell r="C1084">
            <v>56</v>
          </cell>
          <cell r="D1084">
            <v>3</v>
          </cell>
          <cell r="E1084">
            <v>59</v>
          </cell>
        </row>
        <row r="1085">
          <cell r="B1085" t="str">
            <v>090611</v>
          </cell>
          <cell r="C1085">
            <v>93</v>
          </cell>
          <cell r="D1085">
            <v>30</v>
          </cell>
          <cell r="E1085">
            <v>123</v>
          </cell>
        </row>
        <row r="1086">
          <cell r="B1086" t="str">
            <v>090612</v>
          </cell>
          <cell r="C1086">
            <v>99</v>
          </cell>
          <cell r="D1086">
            <v>38</v>
          </cell>
          <cell r="E1086">
            <v>137</v>
          </cell>
        </row>
        <row r="1087">
          <cell r="B1087" t="str">
            <v>090613</v>
          </cell>
          <cell r="C1087">
            <v>208</v>
          </cell>
          <cell r="D1087">
            <v>28</v>
          </cell>
          <cell r="E1087">
            <v>236</v>
          </cell>
        </row>
        <row r="1088">
          <cell r="B1088" t="str">
            <v>090614</v>
          </cell>
          <cell r="C1088">
            <v>64</v>
          </cell>
          <cell r="D1088">
            <v>55</v>
          </cell>
          <cell r="E1088">
            <v>119</v>
          </cell>
        </row>
        <row r="1089">
          <cell r="B1089" t="str">
            <v>090615</v>
          </cell>
          <cell r="C1089">
            <v>55</v>
          </cell>
          <cell r="D1089">
            <v>16</v>
          </cell>
          <cell r="E1089">
            <v>71</v>
          </cell>
        </row>
        <row r="1090">
          <cell r="B1090" t="str">
            <v>090616</v>
          </cell>
          <cell r="C1090">
            <v>75</v>
          </cell>
          <cell r="D1090">
            <v>14</v>
          </cell>
          <cell r="E1090">
            <v>89</v>
          </cell>
        </row>
        <row r="1091">
          <cell r="B1091" t="str">
            <v>090701</v>
          </cell>
          <cell r="C1091">
            <v>1165</v>
          </cell>
          <cell r="D1091">
            <v>121</v>
          </cell>
          <cell r="E1091">
            <v>1286</v>
          </cell>
        </row>
        <row r="1092">
          <cell r="B1092" t="str">
            <v>090702</v>
          </cell>
          <cell r="C1092">
            <v>179</v>
          </cell>
          <cell r="D1092">
            <v>98</v>
          </cell>
          <cell r="E1092">
            <v>277</v>
          </cell>
        </row>
        <row r="1093">
          <cell r="B1093" t="str">
            <v>090703</v>
          </cell>
          <cell r="C1093">
            <v>176</v>
          </cell>
          <cell r="D1093">
            <v>37</v>
          </cell>
          <cell r="E1093">
            <v>213</v>
          </cell>
        </row>
        <row r="1094">
          <cell r="B1094" t="str">
            <v>090704</v>
          </cell>
          <cell r="C1094">
            <v>183</v>
          </cell>
          <cell r="D1094">
            <v>31</v>
          </cell>
          <cell r="E1094">
            <v>214</v>
          </cell>
        </row>
        <row r="1095">
          <cell r="B1095" t="str">
            <v>090705</v>
          </cell>
          <cell r="C1095">
            <v>601</v>
          </cell>
          <cell r="D1095">
            <v>149</v>
          </cell>
          <cell r="E1095">
            <v>750</v>
          </cell>
        </row>
        <row r="1096">
          <cell r="B1096" t="str">
            <v>090706</v>
          </cell>
          <cell r="C1096">
            <v>542</v>
          </cell>
          <cell r="D1096">
            <v>248</v>
          </cell>
          <cell r="E1096">
            <v>790</v>
          </cell>
        </row>
        <row r="1097">
          <cell r="B1097" t="str">
            <v>090707</v>
          </cell>
          <cell r="C1097">
            <v>155</v>
          </cell>
          <cell r="D1097">
            <v>87</v>
          </cell>
          <cell r="E1097">
            <v>242</v>
          </cell>
        </row>
        <row r="1098">
          <cell r="B1098" t="str">
            <v>090709</v>
          </cell>
          <cell r="C1098">
            <v>491</v>
          </cell>
          <cell r="D1098">
            <v>173</v>
          </cell>
          <cell r="E1098">
            <v>664</v>
          </cell>
        </row>
        <row r="1099">
          <cell r="B1099" t="str">
            <v>090710</v>
          </cell>
          <cell r="C1099">
            <v>291</v>
          </cell>
          <cell r="D1099">
            <v>104</v>
          </cell>
          <cell r="E1099">
            <v>395</v>
          </cell>
        </row>
        <row r="1100">
          <cell r="B1100" t="str">
            <v>090711</v>
          </cell>
          <cell r="C1100">
            <v>322</v>
          </cell>
          <cell r="D1100">
            <v>134</v>
          </cell>
          <cell r="E1100">
            <v>456</v>
          </cell>
        </row>
        <row r="1101">
          <cell r="B1101" t="str">
            <v>090713</v>
          </cell>
          <cell r="C1101">
            <v>131</v>
          </cell>
          <cell r="D1101">
            <v>76</v>
          </cell>
          <cell r="E1101">
            <v>207</v>
          </cell>
        </row>
        <row r="1102">
          <cell r="B1102" t="str">
            <v>090714</v>
          </cell>
          <cell r="C1102">
            <v>52</v>
          </cell>
          <cell r="D1102">
            <v>10</v>
          </cell>
          <cell r="E1102">
            <v>62</v>
          </cell>
        </row>
        <row r="1103">
          <cell r="B1103" t="str">
            <v>090715</v>
          </cell>
          <cell r="C1103">
            <v>103</v>
          </cell>
          <cell r="D1103">
            <v>7</v>
          </cell>
          <cell r="E1103">
            <v>110</v>
          </cell>
        </row>
        <row r="1104">
          <cell r="B1104" t="str">
            <v>090716</v>
          </cell>
          <cell r="C1104">
            <v>113</v>
          </cell>
          <cell r="D1104">
            <v>51</v>
          </cell>
          <cell r="E1104">
            <v>164</v>
          </cell>
        </row>
        <row r="1105">
          <cell r="B1105" t="str">
            <v>090717</v>
          </cell>
          <cell r="C1105">
            <v>84</v>
          </cell>
          <cell r="D1105">
            <v>23</v>
          </cell>
          <cell r="E1105">
            <v>107</v>
          </cell>
        </row>
        <row r="1106">
          <cell r="B1106" t="str">
            <v>090718</v>
          </cell>
          <cell r="C1106">
            <v>60</v>
          </cell>
          <cell r="D1106">
            <v>182</v>
          </cell>
          <cell r="E1106">
            <v>242</v>
          </cell>
        </row>
        <row r="1107">
          <cell r="B1107" t="str">
            <v>100101</v>
          </cell>
          <cell r="C1107">
            <v>14834</v>
          </cell>
          <cell r="D1107">
            <v>1702</v>
          </cell>
          <cell r="E1107">
            <v>16536</v>
          </cell>
        </row>
        <row r="1108">
          <cell r="B1108" t="str">
            <v>100102</v>
          </cell>
          <cell r="C1108">
            <v>11538</v>
          </cell>
          <cell r="D1108">
            <v>840</v>
          </cell>
          <cell r="E1108">
            <v>12378</v>
          </cell>
        </row>
        <row r="1109">
          <cell r="B1109" t="str">
            <v>100103</v>
          </cell>
          <cell r="C1109">
            <v>359</v>
          </cell>
          <cell r="D1109">
            <v>195</v>
          </cell>
          <cell r="E1109">
            <v>554</v>
          </cell>
        </row>
        <row r="1110">
          <cell r="B1110" t="str">
            <v>100104</v>
          </cell>
          <cell r="C1110">
            <v>60</v>
          </cell>
          <cell r="D1110">
            <v>23</v>
          </cell>
          <cell r="E1110">
            <v>83</v>
          </cell>
        </row>
        <row r="1111">
          <cell r="B1111" t="str">
            <v>100105</v>
          </cell>
          <cell r="C1111">
            <v>947</v>
          </cell>
          <cell r="D1111">
            <v>448</v>
          </cell>
          <cell r="E1111">
            <v>1395</v>
          </cell>
        </row>
        <row r="1112">
          <cell r="B1112" t="str">
            <v>100106</v>
          </cell>
          <cell r="C1112">
            <v>79</v>
          </cell>
          <cell r="D1112">
            <v>55</v>
          </cell>
          <cell r="E1112">
            <v>134</v>
          </cell>
        </row>
        <row r="1113">
          <cell r="B1113" t="str">
            <v>100107</v>
          </cell>
          <cell r="C1113">
            <v>105</v>
          </cell>
          <cell r="D1113">
            <v>27</v>
          </cell>
          <cell r="E1113">
            <v>132</v>
          </cell>
        </row>
        <row r="1114">
          <cell r="B1114" t="str">
            <v>100108</v>
          </cell>
          <cell r="C1114">
            <v>119</v>
          </cell>
          <cell r="D1114">
            <v>129</v>
          </cell>
          <cell r="E1114">
            <v>248</v>
          </cell>
        </row>
        <row r="1115">
          <cell r="B1115" t="str">
            <v>100109</v>
          </cell>
          <cell r="C1115">
            <v>183</v>
          </cell>
          <cell r="D1115">
            <v>156</v>
          </cell>
          <cell r="E1115">
            <v>339</v>
          </cell>
        </row>
        <row r="1116">
          <cell r="B1116" t="str">
            <v>100110</v>
          </cell>
          <cell r="C1116">
            <v>118</v>
          </cell>
          <cell r="D1116">
            <v>60</v>
          </cell>
          <cell r="E1116">
            <v>178</v>
          </cell>
        </row>
        <row r="1117">
          <cell r="B1117" t="str">
            <v>100111</v>
          </cell>
          <cell r="C1117">
            <v>4081</v>
          </cell>
          <cell r="D1117">
            <v>629</v>
          </cell>
          <cell r="E1117">
            <v>4710</v>
          </cell>
        </row>
        <row r="1118">
          <cell r="B1118" t="str">
            <v>100201</v>
          </cell>
          <cell r="C1118">
            <v>1461</v>
          </cell>
          <cell r="D1118">
            <v>396</v>
          </cell>
          <cell r="E1118">
            <v>1857</v>
          </cell>
        </row>
        <row r="1119">
          <cell r="B1119" t="str">
            <v>100202</v>
          </cell>
          <cell r="C1119">
            <v>184</v>
          </cell>
          <cell r="D1119">
            <v>284</v>
          </cell>
          <cell r="E1119">
            <v>468</v>
          </cell>
        </row>
        <row r="1120">
          <cell r="B1120" t="str">
            <v>100203</v>
          </cell>
          <cell r="C1120">
            <v>111</v>
          </cell>
          <cell r="D1120">
            <v>36</v>
          </cell>
          <cell r="E1120">
            <v>147</v>
          </cell>
        </row>
        <row r="1121">
          <cell r="B1121" t="str">
            <v>100204</v>
          </cell>
          <cell r="C1121">
            <v>171</v>
          </cell>
          <cell r="D1121">
            <v>99</v>
          </cell>
          <cell r="E1121">
            <v>270</v>
          </cell>
        </row>
        <row r="1122">
          <cell r="B1122" t="str">
            <v>100205</v>
          </cell>
          <cell r="C1122">
            <v>217</v>
          </cell>
          <cell r="D1122">
            <v>50</v>
          </cell>
          <cell r="E1122">
            <v>267</v>
          </cell>
        </row>
        <row r="1123">
          <cell r="B1123" t="str">
            <v>100206</v>
          </cell>
          <cell r="C1123">
            <v>335</v>
          </cell>
          <cell r="D1123">
            <v>31</v>
          </cell>
          <cell r="E1123">
            <v>366</v>
          </cell>
        </row>
        <row r="1124">
          <cell r="B1124" t="str">
            <v>100207</v>
          </cell>
          <cell r="C1124">
            <v>484</v>
          </cell>
          <cell r="D1124">
            <v>135</v>
          </cell>
          <cell r="E1124">
            <v>619</v>
          </cell>
        </row>
        <row r="1125">
          <cell r="B1125" t="str">
            <v>100208</v>
          </cell>
          <cell r="C1125">
            <v>350</v>
          </cell>
          <cell r="D1125">
            <v>79</v>
          </cell>
          <cell r="E1125">
            <v>429</v>
          </cell>
        </row>
        <row r="1126">
          <cell r="B1126" t="str">
            <v>100301</v>
          </cell>
          <cell r="C1126">
            <v>890</v>
          </cell>
          <cell r="D1126">
            <v>191</v>
          </cell>
          <cell r="E1126">
            <v>1081</v>
          </cell>
        </row>
        <row r="1127">
          <cell r="B1127" t="str">
            <v>100307</v>
          </cell>
          <cell r="C1127">
            <v>169</v>
          </cell>
          <cell r="D1127">
            <v>131</v>
          </cell>
          <cell r="E1127">
            <v>300</v>
          </cell>
        </row>
        <row r="1128">
          <cell r="B1128" t="str">
            <v>100311</v>
          </cell>
          <cell r="C1128">
            <v>163</v>
          </cell>
          <cell r="D1128">
            <v>216</v>
          </cell>
          <cell r="E1128">
            <v>379</v>
          </cell>
        </row>
        <row r="1129">
          <cell r="B1129" t="str">
            <v>100313</v>
          </cell>
          <cell r="C1129">
            <v>448</v>
          </cell>
          <cell r="D1129">
            <v>131</v>
          </cell>
          <cell r="E1129">
            <v>579</v>
          </cell>
        </row>
        <row r="1130">
          <cell r="B1130" t="str">
            <v>100316</v>
          </cell>
          <cell r="C1130">
            <v>189</v>
          </cell>
          <cell r="D1130">
            <v>25</v>
          </cell>
          <cell r="E1130">
            <v>214</v>
          </cell>
        </row>
        <row r="1131">
          <cell r="B1131" t="str">
            <v>100317</v>
          </cell>
          <cell r="C1131">
            <v>459</v>
          </cell>
          <cell r="D1131">
            <v>214</v>
          </cell>
          <cell r="E1131">
            <v>673</v>
          </cell>
        </row>
        <row r="1132">
          <cell r="B1132" t="str">
            <v>100321</v>
          </cell>
          <cell r="C1132">
            <v>97</v>
          </cell>
          <cell r="D1132">
            <v>50</v>
          </cell>
          <cell r="E1132">
            <v>147</v>
          </cell>
        </row>
        <row r="1133">
          <cell r="B1133" t="str">
            <v>100322</v>
          </cell>
          <cell r="C1133">
            <v>117</v>
          </cell>
          <cell r="D1133">
            <v>63</v>
          </cell>
          <cell r="E1133">
            <v>180</v>
          </cell>
        </row>
        <row r="1134">
          <cell r="B1134" t="str">
            <v>100323</v>
          </cell>
          <cell r="C1134">
            <v>114</v>
          </cell>
          <cell r="D1134">
            <v>124</v>
          </cell>
          <cell r="E1134">
            <v>238</v>
          </cell>
        </row>
        <row r="1135">
          <cell r="B1135" t="str">
            <v>100401</v>
          </cell>
          <cell r="C1135">
            <v>366</v>
          </cell>
          <cell r="D1135">
            <v>104</v>
          </cell>
          <cell r="E1135">
            <v>470</v>
          </cell>
        </row>
        <row r="1136">
          <cell r="B1136" t="str">
            <v>100402</v>
          </cell>
          <cell r="C1136">
            <v>110</v>
          </cell>
          <cell r="D1136">
            <v>36</v>
          </cell>
          <cell r="E1136">
            <v>146</v>
          </cell>
        </row>
        <row r="1137">
          <cell r="B1137" t="str">
            <v>100403</v>
          </cell>
          <cell r="C1137">
            <v>102</v>
          </cell>
          <cell r="D1137">
            <v>8</v>
          </cell>
          <cell r="E1137">
            <v>110</v>
          </cell>
        </row>
        <row r="1138">
          <cell r="B1138" t="str">
            <v>100404</v>
          </cell>
          <cell r="C1138">
            <v>125</v>
          </cell>
          <cell r="D1138">
            <v>1</v>
          </cell>
          <cell r="E1138">
            <v>126</v>
          </cell>
        </row>
        <row r="1139">
          <cell r="B1139" t="str">
            <v>100501</v>
          </cell>
          <cell r="C1139">
            <v>851</v>
          </cell>
          <cell r="D1139">
            <v>306</v>
          </cell>
          <cell r="E1139">
            <v>1157</v>
          </cell>
        </row>
        <row r="1140">
          <cell r="B1140" t="str">
            <v>100502</v>
          </cell>
          <cell r="C1140">
            <v>89</v>
          </cell>
          <cell r="D1140">
            <v>13</v>
          </cell>
          <cell r="E1140">
            <v>102</v>
          </cell>
        </row>
        <row r="1141">
          <cell r="B1141" t="str">
            <v>100503</v>
          </cell>
          <cell r="C1141">
            <v>163</v>
          </cell>
          <cell r="D1141">
            <v>278</v>
          </cell>
          <cell r="E1141">
            <v>441</v>
          </cell>
        </row>
        <row r="1142">
          <cell r="B1142" t="str">
            <v>100504</v>
          </cell>
          <cell r="C1142">
            <v>94</v>
          </cell>
          <cell r="D1142">
            <v>124</v>
          </cell>
          <cell r="E1142">
            <v>218</v>
          </cell>
        </row>
        <row r="1143">
          <cell r="B1143" t="str">
            <v>100505</v>
          </cell>
          <cell r="C1143">
            <v>52</v>
          </cell>
          <cell r="D1143">
            <v>14</v>
          </cell>
          <cell r="E1143">
            <v>66</v>
          </cell>
        </row>
        <row r="1144">
          <cell r="B1144" t="str">
            <v>100506</v>
          </cell>
          <cell r="C1144">
            <v>203</v>
          </cell>
          <cell r="D1144">
            <v>193</v>
          </cell>
          <cell r="E1144">
            <v>396</v>
          </cell>
        </row>
        <row r="1145">
          <cell r="B1145" t="str">
            <v>100507</v>
          </cell>
          <cell r="C1145">
            <v>639</v>
          </cell>
          <cell r="D1145">
            <v>123</v>
          </cell>
          <cell r="E1145">
            <v>762</v>
          </cell>
        </row>
        <row r="1146">
          <cell r="B1146" t="str">
            <v>100508</v>
          </cell>
          <cell r="C1146">
            <v>281</v>
          </cell>
          <cell r="D1146">
            <v>113</v>
          </cell>
          <cell r="E1146">
            <v>394</v>
          </cell>
        </row>
        <row r="1147">
          <cell r="B1147" t="str">
            <v>100509</v>
          </cell>
          <cell r="C1147">
            <v>173</v>
          </cell>
          <cell r="D1147">
            <v>99</v>
          </cell>
          <cell r="E1147">
            <v>272</v>
          </cell>
        </row>
        <row r="1148">
          <cell r="B1148" t="str">
            <v>100510</v>
          </cell>
          <cell r="C1148">
            <v>231</v>
          </cell>
          <cell r="D1148">
            <v>96</v>
          </cell>
          <cell r="E1148">
            <v>327</v>
          </cell>
        </row>
        <row r="1149">
          <cell r="B1149" t="str">
            <v>100511</v>
          </cell>
          <cell r="C1149">
            <v>63</v>
          </cell>
          <cell r="D1149">
            <v>10</v>
          </cell>
          <cell r="E1149">
            <v>73</v>
          </cell>
        </row>
        <row r="1150">
          <cell r="B1150" t="str">
            <v>100601</v>
          </cell>
          <cell r="C1150">
            <v>10585</v>
          </cell>
          <cell r="D1150">
            <v>1493</v>
          </cell>
          <cell r="E1150">
            <v>12078</v>
          </cell>
        </row>
        <row r="1151">
          <cell r="B1151" t="str">
            <v>100602</v>
          </cell>
          <cell r="C1151">
            <v>61</v>
          </cell>
          <cell r="D1151">
            <v>19</v>
          </cell>
          <cell r="E1151">
            <v>80</v>
          </cell>
        </row>
        <row r="1152">
          <cell r="B1152" t="str">
            <v>100603</v>
          </cell>
          <cell r="C1152">
            <v>60</v>
          </cell>
          <cell r="D1152">
            <v>18</v>
          </cell>
          <cell r="E1152">
            <v>78</v>
          </cell>
        </row>
        <row r="1153">
          <cell r="B1153" t="str">
            <v>100604</v>
          </cell>
          <cell r="C1153">
            <v>2640</v>
          </cell>
          <cell r="D1153">
            <v>457</v>
          </cell>
          <cell r="E1153">
            <v>3097</v>
          </cell>
        </row>
        <row r="1154">
          <cell r="B1154" t="str">
            <v>100605</v>
          </cell>
          <cell r="C1154">
            <v>307</v>
          </cell>
          <cell r="D1154">
            <v>91</v>
          </cell>
          <cell r="E1154">
            <v>398</v>
          </cell>
        </row>
        <row r="1155">
          <cell r="B1155" t="str">
            <v>100606</v>
          </cell>
          <cell r="C1155">
            <v>341</v>
          </cell>
          <cell r="D1155">
            <v>88</v>
          </cell>
          <cell r="E1155">
            <v>429</v>
          </cell>
        </row>
        <row r="1156">
          <cell r="B1156" t="str">
            <v>100701</v>
          </cell>
          <cell r="C1156">
            <v>442</v>
          </cell>
          <cell r="D1156">
            <v>44</v>
          </cell>
          <cell r="E1156">
            <v>486</v>
          </cell>
        </row>
        <row r="1157">
          <cell r="B1157" t="str">
            <v>100702</v>
          </cell>
          <cell r="C1157">
            <v>102</v>
          </cell>
          <cell r="D1157">
            <v>166</v>
          </cell>
          <cell r="E1157">
            <v>268</v>
          </cell>
        </row>
        <row r="1158">
          <cell r="B1158" t="str">
            <v>100703</v>
          </cell>
          <cell r="C1158">
            <v>0</v>
          </cell>
          <cell r="D1158">
            <v>93</v>
          </cell>
          <cell r="E1158">
            <v>93</v>
          </cell>
        </row>
        <row r="1159">
          <cell r="B1159" t="str">
            <v>100801</v>
          </cell>
          <cell r="C1159">
            <v>725</v>
          </cell>
          <cell r="D1159">
            <v>144</v>
          </cell>
          <cell r="E1159">
            <v>869</v>
          </cell>
        </row>
        <row r="1160">
          <cell r="B1160" t="str">
            <v>100802</v>
          </cell>
          <cell r="C1160">
            <v>433</v>
          </cell>
          <cell r="D1160">
            <v>179</v>
          </cell>
          <cell r="E1160">
            <v>612</v>
          </cell>
        </row>
        <row r="1161">
          <cell r="B1161" t="str">
            <v>100803</v>
          </cell>
          <cell r="C1161">
            <v>339</v>
          </cell>
          <cell r="D1161">
            <v>53</v>
          </cell>
          <cell r="E1161">
            <v>392</v>
          </cell>
        </row>
        <row r="1162">
          <cell r="B1162" t="str">
            <v>100804</v>
          </cell>
          <cell r="C1162">
            <v>73</v>
          </cell>
          <cell r="D1162">
            <v>42</v>
          </cell>
          <cell r="E1162">
            <v>115</v>
          </cell>
        </row>
        <row r="1163">
          <cell r="B1163" t="str">
            <v>100901</v>
          </cell>
          <cell r="C1163">
            <v>287</v>
          </cell>
          <cell r="D1163">
            <v>336</v>
          </cell>
          <cell r="E1163">
            <v>623</v>
          </cell>
        </row>
        <row r="1164">
          <cell r="B1164" t="str">
            <v>100902</v>
          </cell>
          <cell r="C1164">
            <v>114</v>
          </cell>
          <cell r="D1164">
            <v>72</v>
          </cell>
          <cell r="E1164">
            <v>186</v>
          </cell>
        </row>
        <row r="1165">
          <cell r="B1165" t="str">
            <v>100903</v>
          </cell>
          <cell r="C1165">
            <v>3</v>
          </cell>
          <cell r="D1165">
            <v>173</v>
          </cell>
          <cell r="E1165">
            <v>176</v>
          </cell>
        </row>
        <row r="1166">
          <cell r="B1166" t="str">
            <v>100904</v>
          </cell>
          <cell r="C1166">
            <v>152</v>
          </cell>
          <cell r="D1166">
            <v>49</v>
          </cell>
          <cell r="E1166">
            <v>201</v>
          </cell>
        </row>
        <row r="1167">
          <cell r="B1167" t="str">
            <v>100905</v>
          </cell>
          <cell r="C1167">
            <v>56</v>
          </cell>
          <cell r="D1167">
            <v>96</v>
          </cell>
          <cell r="E1167">
            <v>152</v>
          </cell>
        </row>
        <row r="1168">
          <cell r="B1168" t="str">
            <v>101001</v>
          </cell>
          <cell r="C1168">
            <v>397</v>
          </cell>
          <cell r="D1168">
            <v>117</v>
          </cell>
          <cell r="E1168">
            <v>514</v>
          </cell>
        </row>
        <row r="1169">
          <cell r="B1169" t="str">
            <v>101002</v>
          </cell>
          <cell r="C1169">
            <v>245</v>
          </cell>
          <cell r="D1169">
            <v>59</v>
          </cell>
          <cell r="E1169">
            <v>304</v>
          </cell>
        </row>
        <row r="1170">
          <cell r="B1170" t="str">
            <v>101003</v>
          </cell>
          <cell r="C1170">
            <v>67</v>
          </cell>
          <cell r="D1170">
            <v>42</v>
          </cell>
          <cell r="E1170">
            <v>109</v>
          </cell>
        </row>
        <row r="1171">
          <cell r="B1171" t="str">
            <v>101004</v>
          </cell>
          <cell r="C1171">
            <v>173</v>
          </cell>
          <cell r="D1171">
            <v>62</v>
          </cell>
          <cell r="E1171">
            <v>235</v>
          </cell>
        </row>
        <row r="1172">
          <cell r="B1172" t="str">
            <v>101005</v>
          </cell>
          <cell r="C1172">
            <v>260</v>
          </cell>
          <cell r="D1172">
            <v>82</v>
          </cell>
          <cell r="E1172">
            <v>342</v>
          </cell>
        </row>
        <row r="1173">
          <cell r="B1173" t="str">
            <v>101006</v>
          </cell>
          <cell r="C1173">
            <v>134</v>
          </cell>
          <cell r="D1173">
            <v>55</v>
          </cell>
          <cell r="E1173">
            <v>189</v>
          </cell>
        </row>
        <row r="1174">
          <cell r="B1174" t="str">
            <v>101007</v>
          </cell>
          <cell r="C1174">
            <v>208</v>
          </cell>
          <cell r="D1174">
            <v>123</v>
          </cell>
          <cell r="E1174">
            <v>331</v>
          </cell>
        </row>
        <row r="1175">
          <cell r="B1175" t="str">
            <v>101101</v>
          </cell>
          <cell r="C1175">
            <v>310</v>
          </cell>
          <cell r="D1175">
            <v>137</v>
          </cell>
          <cell r="E1175">
            <v>447</v>
          </cell>
        </row>
        <row r="1176">
          <cell r="B1176" t="str">
            <v>101102</v>
          </cell>
          <cell r="C1176">
            <v>142</v>
          </cell>
          <cell r="D1176">
            <v>162</v>
          </cell>
          <cell r="E1176">
            <v>304</v>
          </cell>
        </row>
        <row r="1177">
          <cell r="B1177" t="str">
            <v>101103</v>
          </cell>
          <cell r="C1177">
            <v>157</v>
          </cell>
          <cell r="D1177">
            <v>33</v>
          </cell>
          <cell r="E1177">
            <v>190</v>
          </cell>
        </row>
        <row r="1178">
          <cell r="B1178" t="str">
            <v>101104</v>
          </cell>
          <cell r="C1178">
            <v>160</v>
          </cell>
          <cell r="D1178">
            <v>171</v>
          </cell>
          <cell r="E1178">
            <v>331</v>
          </cell>
        </row>
        <row r="1179">
          <cell r="B1179" t="str">
            <v>101105</v>
          </cell>
          <cell r="C1179">
            <v>73</v>
          </cell>
          <cell r="D1179">
            <v>112</v>
          </cell>
          <cell r="E1179">
            <v>185</v>
          </cell>
        </row>
        <row r="1180">
          <cell r="B1180" t="str">
            <v>101106</v>
          </cell>
          <cell r="C1180">
            <v>189</v>
          </cell>
          <cell r="D1180">
            <v>53</v>
          </cell>
          <cell r="E1180">
            <v>242</v>
          </cell>
        </row>
        <row r="1181">
          <cell r="B1181" t="str">
            <v>101107</v>
          </cell>
          <cell r="C1181">
            <v>90</v>
          </cell>
          <cell r="D1181">
            <v>36</v>
          </cell>
          <cell r="E1181">
            <v>126</v>
          </cell>
        </row>
        <row r="1182">
          <cell r="B1182" t="str">
            <v>101108</v>
          </cell>
          <cell r="C1182">
            <v>90</v>
          </cell>
          <cell r="D1182">
            <v>80</v>
          </cell>
          <cell r="E1182">
            <v>170</v>
          </cell>
        </row>
        <row r="1183">
          <cell r="B1183" t="str">
            <v>110101</v>
          </cell>
          <cell r="C1183">
            <v>25560</v>
          </cell>
          <cell r="D1183">
            <v>3047</v>
          </cell>
          <cell r="E1183">
            <v>28607</v>
          </cell>
        </row>
        <row r="1184">
          <cell r="B1184" t="str">
            <v>110102</v>
          </cell>
          <cell r="C1184">
            <v>5138</v>
          </cell>
          <cell r="D1184">
            <v>909</v>
          </cell>
          <cell r="E1184">
            <v>6047</v>
          </cell>
        </row>
        <row r="1185">
          <cell r="B1185" t="str">
            <v>110103</v>
          </cell>
          <cell r="C1185">
            <v>2365</v>
          </cell>
          <cell r="D1185">
            <v>974</v>
          </cell>
          <cell r="E1185">
            <v>3339</v>
          </cell>
        </row>
        <row r="1186">
          <cell r="B1186" t="str">
            <v>110104</v>
          </cell>
          <cell r="C1186">
            <v>274</v>
          </cell>
          <cell r="D1186">
            <v>82</v>
          </cell>
          <cell r="E1186">
            <v>356</v>
          </cell>
        </row>
        <row r="1187">
          <cell r="B1187" t="str">
            <v>110105</v>
          </cell>
          <cell r="C1187">
            <v>1037</v>
          </cell>
          <cell r="D1187">
            <v>213</v>
          </cell>
          <cell r="E1187">
            <v>1250</v>
          </cell>
        </row>
        <row r="1188">
          <cell r="B1188" t="str">
            <v>110106</v>
          </cell>
          <cell r="C1188">
            <v>8464</v>
          </cell>
          <cell r="D1188">
            <v>1816</v>
          </cell>
          <cell r="E1188">
            <v>10280</v>
          </cell>
        </row>
        <row r="1189">
          <cell r="B1189" t="str">
            <v>110107</v>
          </cell>
          <cell r="C1189">
            <v>399</v>
          </cell>
          <cell r="D1189">
            <v>104</v>
          </cell>
          <cell r="E1189">
            <v>503</v>
          </cell>
        </row>
        <row r="1190">
          <cell r="B1190" t="str">
            <v>110108</v>
          </cell>
          <cell r="C1190">
            <v>2381</v>
          </cell>
          <cell r="D1190">
            <v>1380</v>
          </cell>
          <cell r="E1190">
            <v>3761</v>
          </cell>
        </row>
        <row r="1191">
          <cell r="B1191" t="str">
            <v>110109</v>
          </cell>
          <cell r="C1191">
            <v>801</v>
          </cell>
          <cell r="D1191">
            <v>290</v>
          </cell>
          <cell r="E1191">
            <v>1091</v>
          </cell>
        </row>
        <row r="1192">
          <cell r="B1192" t="str">
            <v>110110</v>
          </cell>
          <cell r="C1192">
            <v>2152</v>
          </cell>
          <cell r="D1192">
            <v>636</v>
          </cell>
          <cell r="E1192">
            <v>2788</v>
          </cell>
        </row>
        <row r="1193">
          <cell r="B1193" t="str">
            <v>110111</v>
          </cell>
          <cell r="C1193">
            <v>3059</v>
          </cell>
          <cell r="D1193">
            <v>844</v>
          </cell>
          <cell r="E1193">
            <v>3903</v>
          </cell>
        </row>
        <row r="1194">
          <cell r="B1194" t="str">
            <v>110112</v>
          </cell>
          <cell r="C1194">
            <v>3096</v>
          </cell>
          <cell r="D1194">
            <v>1282</v>
          </cell>
          <cell r="E1194">
            <v>4378</v>
          </cell>
        </row>
        <row r="1195">
          <cell r="B1195" t="str">
            <v>110113</v>
          </cell>
          <cell r="C1195">
            <v>713</v>
          </cell>
          <cell r="D1195">
            <v>170</v>
          </cell>
          <cell r="E1195">
            <v>883</v>
          </cell>
        </row>
        <row r="1196">
          <cell r="B1196" t="str">
            <v>110114</v>
          </cell>
          <cell r="C1196">
            <v>1</v>
          </cell>
          <cell r="D1196">
            <v>32</v>
          </cell>
          <cell r="E1196">
            <v>33</v>
          </cell>
        </row>
        <row r="1197">
          <cell r="B1197" t="str">
            <v>110201</v>
          </cell>
          <cell r="C1197">
            <v>10989</v>
          </cell>
          <cell r="D1197">
            <v>2580</v>
          </cell>
          <cell r="E1197">
            <v>13569</v>
          </cell>
        </row>
        <row r="1198">
          <cell r="B1198" t="str">
            <v>110202</v>
          </cell>
          <cell r="C1198">
            <v>531</v>
          </cell>
          <cell r="D1198">
            <v>344</v>
          </cell>
          <cell r="E1198">
            <v>875</v>
          </cell>
        </row>
        <row r="1199">
          <cell r="B1199" t="str">
            <v>110203</v>
          </cell>
          <cell r="C1199">
            <v>44</v>
          </cell>
          <cell r="D1199">
            <v>32</v>
          </cell>
          <cell r="E1199">
            <v>76</v>
          </cell>
        </row>
        <row r="1200">
          <cell r="B1200" t="str">
            <v>110204</v>
          </cell>
          <cell r="C1200">
            <v>993</v>
          </cell>
          <cell r="D1200">
            <v>137</v>
          </cell>
          <cell r="E1200">
            <v>1130</v>
          </cell>
        </row>
        <row r="1201">
          <cell r="B1201" t="str">
            <v>110205</v>
          </cell>
          <cell r="C1201">
            <v>968</v>
          </cell>
          <cell r="D1201">
            <v>188</v>
          </cell>
          <cell r="E1201">
            <v>1156</v>
          </cell>
        </row>
        <row r="1202">
          <cell r="B1202" t="str">
            <v>110206</v>
          </cell>
          <cell r="C1202">
            <v>3409</v>
          </cell>
          <cell r="D1202">
            <v>934</v>
          </cell>
          <cell r="E1202">
            <v>4343</v>
          </cell>
        </row>
        <row r="1203">
          <cell r="B1203" t="str">
            <v>110207</v>
          </cell>
          <cell r="C1203">
            <v>8663</v>
          </cell>
          <cell r="D1203">
            <v>3125</v>
          </cell>
          <cell r="E1203">
            <v>11788</v>
          </cell>
        </row>
        <row r="1204">
          <cell r="B1204" t="str">
            <v>110208</v>
          </cell>
          <cell r="C1204">
            <v>26</v>
          </cell>
          <cell r="D1204">
            <v>21</v>
          </cell>
          <cell r="E1204">
            <v>47</v>
          </cell>
        </row>
        <row r="1205">
          <cell r="B1205" t="str">
            <v>110209</v>
          </cell>
          <cell r="C1205">
            <v>59</v>
          </cell>
          <cell r="D1205">
            <v>47</v>
          </cell>
          <cell r="E1205">
            <v>106</v>
          </cell>
        </row>
        <row r="1206">
          <cell r="B1206" t="str">
            <v>110210</v>
          </cell>
          <cell r="C1206">
            <v>4325</v>
          </cell>
          <cell r="D1206">
            <v>1090</v>
          </cell>
          <cell r="E1206">
            <v>5415</v>
          </cell>
        </row>
        <row r="1207">
          <cell r="B1207" t="str">
            <v>110211</v>
          </cell>
          <cell r="C1207">
            <v>761</v>
          </cell>
          <cell r="D1207">
            <v>224</v>
          </cell>
          <cell r="E1207">
            <v>985</v>
          </cell>
        </row>
        <row r="1208">
          <cell r="B1208" t="str">
            <v>110301</v>
          </cell>
          <cell r="C1208">
            <v>5134</v>
          </cell>
          <cell r="D1208">
            <v>713</v>
          </cell>
          <cell r="E1208">
            <v>5847</v>
          </cell>
        </row>
        <row r="1209">
          <cell r="B1209" t="str">
            <v>110302</v>
          </cell>
          <cell r="C1209">
            <v>171</v>
          </cell>
          <cell r="D1209">
            <v>44</v>
          </cell>
          <cell r="E1209">
            <v>215</v>
          </cell>
        </row>
        <row r="1210">
          <cell r="B1210" t="str">
            <v>110303</v>
          </cell>
          <cell r="C1210">
            <v>306</v>
          </cell>
          <cell r="D1210">
            <v>58</v>
          </cell>
          <cell r="E1210">
            <v>364</v>
          </cell>
        </row>
        <row r="1211">
          <cell r="B1211" t="str">
            <v>110304</v>
          </cell>
          <cell r="C1211">
            <v>3183</v>
          </cell>
          <cell r="D1211">
            <v>522</v>
          </cell>
          <cell r="E1211">
            <v>3705</v>
          </cell>
        </row>
        <row r="1212">
          <cell r="B1212" t="str">
            <v>110305</v>
          </cell>
          <cell r="C1212">
            <v>2452</v>
          </cell>
          <cell r="D1212">
            <v>662</v>
          </cell>
          <cell r="E1212">
            <v>3114</v>
          </cell>
        </row>
        <row r="1213">
          <cell r="B1213" t="str">
            <v>110401</v>
          </cell>
          <cell r="C1213">
            <v>1380</v>
          </cell>
          <cell r="D1213">
            <v>217</v>
          </cell>
          <cell r="E1213">
            <v>1597</v>
          </cell>
        </row>
        <row r="1214">
          <cell r="B1214" t="str">
            <v>110402</v>
          </cell>
          <cell r="C1214">
            <v>154</v>
          </cell>
          <cell r="D1214">
            <v>77</v>
          </cell>
          <cell r="E1214">
            <v>231</v>
          </cell>
        </row>
        <row r="1215">
          <cell r="B1215" t="str">
            <v>110403</v>
          </cell>
          <cell r="C1215">
            <v>238</v>
          </cell>
          <cell r="D1215">
            <v>73</v>
          </cell>
          <cell r="E1215">
            <v>311</v>
          </cell>
        </row>
        <row r="1216">
          <cell r="B1216" t="str">
            <v>110404</v>
          </cell>
          <cell r="C1216">
            <v>6</v>
          </cell>
          <cell r="D1216">
            <v>0</v>
          </cell>
          <cell r="E1216">
            <v>6</v>
          </cell>
        </row>
        <row r="1217">
          <cell r="B1217" t="str">
            <v>110405</v>
          </cell>
          <cell r="C1217">
            <v>35</v>
          </cell>
          <cell r="D1217">
            <v>12</v>
          </cell>
          <cell r="E1217">
            <v>47</v>
          </cell>
        </row>
        <row r="1218">
          <cell r="B1218" t="str">
            <v>110501</v>
          </cell>
          <cell r="C1218">
            <v>8909</v>
          </cell>
          <cell r="D1218">
            <v>3493</v>
          </cell>
          <cell r="E1218">
            <v>12402</v>
          </cell>
        </row>
        <row r="1219">
          <cell r="B1219" t="str">
            <v>110502</v>
          </cell>
          <cell r="C1219">
            <v>78</v>
          </cell>
          <cell r="D1219">
            <v>12</v>
          </cell>
          <cell r="E1219">
            <v>90</v>
          </cell>
        </row>
        <row r="1220">
          <cell r="B1220" t="str">
            <v>110503</v>
          </cell>
          <cell r="C1220">
            <v>554</v>
          </cell>
          <cell r="D1220">
            <v>238</v>
          </cell>
          <cell r="E1220">
            <v>792</v>
          </cell>
        </row>
        <row r="1221">
          <cell r="B1221" t="str">
            <v>110504</v>
          </cell>
          <cell r="C1221">
            <v>611</v>
          </cell>
          <cell r="D1221">
            <v>289</v>
          </cell>
          <cell r="E1221">
            <v>900</v>
          </cell>
        </row>
        <row r="1222">
          <cell r="B1222" t="str">
            <v>110505</v>
          </cell>
          <cell r="C1222">
            <v>476</v>
          </cell>
          <cell r="D1222">
            <v>370</v>
          </cell>
          <cell r="E1222">
            <v>846</v>
          </cell>
        </row>
        <row r="1223">
          <cell r="B1223" t="str">
            <v>110506</v>
          </cell>
          <cell r="C1223">
            <v>2172</v>
          </cell>
          <cell r="D1223">
            <v>467</v>
          </cell>
          <cell r="E1223">
            <v>2639</v>
          </cell>
        </row>
        <row r="1224">
          <cell r="B1224" t="str">
            <v>110507</v>
          </cell>
          <cell r="C1224">
            <v>2924</v>
          </cell>
          <cell r="D1224">
            <v>1773</v>
          </cell>
          <cell r="E1224">
            <v>4697</v>
          </cell>
        </row>
        <row r="1225">
          <cell r="B1225" t="str">
            <v>110508</v>
          </cell>
          <cell r="C1225">
            <v>2042</v>
          </cell>
          <cell r="D1225">
            <v>1525</v>
          </cell>
          <cell r="E1225">
            <v>3567</v>
          </cell>
        </row>
        <row r="1226">
          <cell r="B1226" t="str">
            <v>120101</v>
          </cell>
          <cell r="C1226">
            <v>23382</v>
          </cell>
          <cell r="D1226">
            <v>1143</v>
          </cell>
          <cell r="E1226">
            <v>24525</v>
          </cell>
        </row>
        <row r="1227">
          <cell r="B1227" t="str">
            <v>120104</v>
          </cell>
          <cell r="C1227">
            <v>101</v>
          </cell>
          <cell r="D1227">
            <v>201</v>
          </cell>
          <cell r="E1227">
            <v>302</v>
          </cell>
        </row>
        <row r="1228">
          <cell r="B1228" t="str">
            <v>120105</v>
          </cell>
          <cell r="C1228">
            <v>109</v>
          </cell>
          <cell r="D1228">
            <v>69</v>
          </cell>
          <cell r="E1228">
            <v>178</v>
          </cell>
        </row>
        <row r="1229">
          <cell r="B1229" t="str">
            <v>120106</v>
          </cell>
          <cell r="C1229">
            <v>133</v>
          </cell>
          <cell r="D1229">
            <v>55</v>
          </cell>
          <cell r="E1229">
            <v>188</v>
          </cell>
        </row>
        <row r="1230">
          <cell r="B1230" t="str">
            <v>120107</v>
          </cell>
          <cell r="C1230">
            <v>13907</v>
          </cell>
          <cell r="D1230">
            <v>1216</v>
          </cell>
          <cell r="E1230">
            <v>15123</v>
          </cell>
        </row>
        <row r="1231">
          <cell r="B1231" t="str">
            <v>120108</v>
          </cell>
          <cell r="C1231">
            <v>288</v>
          </cell>
          <cell r="D1231">
            <v>98</v>
          </cell>
          <cell r="E1231">
            <v>386</v>
          </cell>
        </row>
        <row r="1232">
          <cell r="B1232" t="str">
            <v>120111</v>
          </cell>
          <cell r="C1232">
            <v>112</v>
          </cell>
          <cell r="D1232">
            <v>0</v>
          </cell>
          <cell r="E1232">
            <v>112</v>
          </cell>
        </row>
        <row r="1233">
          <cell r="B1233" t="str">
            <v>120112</v>
          </cell>
          <cell r="C1233">
            <v>217</v>
          </cell>
          <cell r="D1233">
            <v>85</v>
          </cell>
          <cell r="E1233">
            <v>302</v>
          </cell>
        </row>
        <row r="1234">
          <cell r="B1234" t="str">
            <v>120113</v>
          </cell>
          <cell r="C1234">
            <v>85</v>
          </cell>
          <cell r="D1234">
            <v>65</v>
          </cell>
          <cell r="E1234">
            <v>150</v>
          </cell>
        </row>
        <row r="1235">
          <cell r="B1235" t="str">
            <v>120114</v>
          </cell>
          <cell r="C1235">
            <v>30393</v>
          </cell>
          <cell r="D1235">
            <v>1107</v>
          </cell>
          <cell r="E1235">
            <v>31500</v>
          </cell>
        </row>
        <row r="1236">
          <cell r="B1236" t="str">
            <v>120116</v>
          </cell>
          <cell r="C1236">
            <v>270</v>
          </cell>
          <cell r="D1236">
            <v>101</v>
          </cell>
          <cell r="E1236">
            <v>371</v>
          </cell>
        </row>
        <row r="1237">
          <cell r="B1237" t="str">
            <v>120117</v>
          </cell>
          <cell r="C1237">
            <v>450</v>
          </cell>
          <cell r="D1237">
            <v>37</v>
          </cell>
          <cell r="E1237">
            <v>487</v>
          </cell>
        </row>
        <row r="1238">
          <cell r="B1238" t="str">
            <v>120119</v>
          </cell>
          <cell r="C1238">
            <v>2118</v>
          </cell>
          <cell r="D1238">
            <v>957</v>
          </cell>
          <cell r="E1238">
            <v>3075</v>
          </cell>
        </row>
        <row r="1239">
          <cell r="B1239" t="str">
            <v>120120</v>
          </cell>
          <cell r="C1239">
            <v>80</v>
          </cell>
          <cell r="D1239">
            <v>122</v>
          </cell>
          <cell r="E1239">
            <v>202</v>
          </cell>
        </row>
        <row r="1240">
          <cell r="B1240" t="str">
            <v>120121</v>
          </cell>
          <cell r="C1240">
            <v>1026</v>
          </cell>
          <cell r="D1240">
            <v>313</v>
          </cell>
          <cell r="E1240">
            <v>1339</v>
          </cell>
        </row>
        <row r="1241">
          <cell r="B1241" t="str">
            <v>120122</v>
          </cell>
          <cell r="C1241">
            <v>338</v>
          </cell>
          <cell r="D1241">
            <v>49</v>
          </cell>
          <cell r="E1241">
            <v>387</v>
          </cell>
        </row>
        <row r="1242">
          <cell r="B1242" t="str">
            <v>120124</v>
          </cell>
          <cell r="C1242">
            <v>61</v>
          </cell>
          <cell r="D1242">
            <v>3</v>
          </cell>
          <cell r="E1242">
            <v>64</v>
          </cell>
        </row>
        <row r="1243">
          <cell r="B1243" t="str">
            <v>120125</v>
          </cell>
          <cell r="C1243">
            <v>2218</v>
          </cell>
          <cell r="D1243">
            <v>646</v>
          </cell>
          <cell r="E1243">
            <v>2864</v>
          </cell>
        </row>
        <row r="1244">
          <cell r="B1244" t="str">
            <v>120126</v>
          </cell>
          <cell r="C1244">
            <v>441</v>
          </cell>
          <cell r="D1244">
            <v>91</v>
          </cell>
          <cell r="E1244">
            <v>532</v>
          </cell>
        </row>
        <row r="1245">
          <cell r="B1245" t="str">
            <v>120127</v>
          </cell>
          <cell r="C1245">
            <v>250</v>
          </cell>
          <cell r="D1245">
            <v>41</v>
          </cell>
          <cell r="E1245">
            <v>291</v>
          </cell>
        </row>
        <row r="1246">
          <cell r="B1246" t="str">
            <v>120128</v>
          </cell>
          <cell r="C1246">
            <v>474</v>
          </cell>
          <cell r="D1246">
            <v>89</v>
          </cell>
          <cell r="E1246">
            <v>563</v>
          </cell>
        </row>
        <row r="1247">
          <cell r="B1247" t="str">
            <v>120129</v>
          </cell>
          <cell r="C1247">
            <v>1508</v>
          </cell>
          <cell r="D1247">
            <v>308</v>
          </cell>
          <cell r="E1247">
            <v>1816</v>
          </cell>
        </row>
        <row r="1248">
          <cell r="B1248" t="str">
            <v>120130</v>
          </cell>
          <cell r="C1248">
            <v>1673</v>
          </cell>
          <cell r="D1248">
            <v>165</v>
          </cell>
          <cell r="E1248">
            <v>1838</v>
          </cell>
        </row>
        <row r="1249">
          <cell r="B1249" t="str">
            <v>120132</v>
          </cell>
          <cell r="C1249">
            <v>572</v>
          </cell>
          <cell r="D1249">
            <v>101</v>
          </cell>
          <cell r="E1249">
            <v>673</v>
          </cell>
        </row>
        <row r="1250">
          <cell r="B1250" t="str">
            <v>120133</v>
          </cell>
          <cell r="C1250">
            <v>1708</v>
          </cell>
          <cell r="D1250">
            <v>489</v>
          </cell>
          <cell r="E1250">
            <v>2197</v>
          </cell>
        </row>
        <row r="1251">
          <cell r="B1251" t="str">
            <v>120134</v>
          </cell>
          <cell r="C1251">
            <v>1252</v>
          </cell>
          <cell r="D1251">
            <v>373</v>
          </cell>
          <cell r="E1251">
            <v>1625</v>
          </cell>
        </row>
        <row r="1252">
          <cell r="B1252" t="str">
            <v>120135</v>
          </cell>
          <cell r="C1252">
            <v>60</v>
          </cell>
          <cell r="D1252">
            <v>19</v>
          </cell>
          <cell r="E1252">
            <v>79</v>
          </cell>
        </row>
        <row r="1253">
          <cell r="B1253" t="str">
            <v>120136</v>
          </cell>
          <cell r="C1253">
            <v>332</v>
          </cell>
          <cell r="D1253">
            <v>130</v>
          </cell>
          <cell r="E1253">
            <v>462</v>
          </cell>
        </row>
        <row r="1254">
          <cell r="B1254" t="str">
            <v>120201</v>
          </cell>
          <cell r="C1254">
            <v>2283</v>
          </cell>
          <cell r="D1254">
            <v>185</v>
          </cell>
          <cell r="E1254">
            <v>2468</v>
          </cell>
        </row>
        <row r="1255">
          <cell r="B1255" t="str">
            <v>120202</v>
          </cell>
          <cell r="C1255">
            <v>286</v>
          </cell>
          <cell r="D1255">
            <v>88</v>
          </cell>
          <cell r="E1255">
            <v>374</v>
          </cell>
        </row>
        <row r="1256">
          <cell r="B1256" t="str">
            <v>120203</v>
          </cell>
          <cell r="C1256">
            <v>97</v>
          </cell>
          <cell r="D1256">
            <v>13</v>
          </cell>
          <cell r="E1256">
            <v>110</v>
          </cell>
        </row>
        <row r="1257">
          <cell r="B1257" t="str">
            <v>120204</v>
          </cell>
          <cell r="C1257">
            <v>131</v>
          </cell>
          <cell r="D1257">
            <v>42</v>
          </cell>
          <cell r="E1257">
            <v>173</v>
          </cell>
        </row>
        <row r="1258">
          <cell r="B1258" t="str">
            <v>120205</v>
          </cell>
          <cell r="C1258">
            <v>103</v>
          </cell>
          <cell r="D1258">
            <v>22</v>
          </cell>
          <cell r="E1258">
            <v>125</v>
          </cell>
        </row>
        <row r="1259">
          <cell r="B1259" t="str">
            <v>120206</v>
          </cell>
          <cell r="C1259">
            <v>220</v>
          </cell>
          <cell r="D1259">
            <v>51</v>
          </cell>
          <cell r="E1259">
            <v>271</v>
          </cell>
        </row>
        <row r="1260">
          <cell r="B1260" t="str">
            <v>120207</v>
          </cell>
          <cell r="C1260">
            <v>31</v>
          </cell>
          <cell r="D1260">
            <v>17</v>
          </cell>
          <cell r="E1260">
            <v>48</v>
          </cell>
        </row>
        <row r="1261">
          <cell r="B1261" t="str">
            <v>120208</v>
          </cell>
          <cell r="C1261">
            <v>303</v>
          </cell>
          <cell r="D1261">
            <v>58</v>
          </cell>
          <cell r="E1261">
            <v>361</v>
          </cell>
        </row>
        <row r="1262">
          <cell r="B1262" t="str">
            <v>120209</v>
          </cell>
          <cell r="C1262">
            <v>81</v>
          </cell>
          <cell r="D1262">
            <v>10</v>
          </cell>
          <cell r="E1262">
            <v>91</v>
          </cell>
        </row>
        <row r="1263">
          <cell r="B1263" t="str">
            <v>120210</v>
          </cell>
          <cell r="C1263">
            <v>641</v>
          </cell>
          <cell r="D1263">
            <v>45</v>
          </cell>
          <cell r="E1263">
            <v>686</v>
          </cell>
        </row>
        <row r="1264">
          <cell r="B1264" t="str">
            <v>120211</v>
          </cell>
          <cell r="C1264">
            <v>168</v>
          </cell>
          <cell r="D1264">
            <v>23</v>
          </cell>
          <cell r="E1264">
            <v>191</v>
          </cell>
        </row>
        <row r="1265">
          <cell r="B1265" t="str">
            <v>120212</v>
          </cell>
          <cell r="C1265">
            <v>272</v>
          </cell>
          <cell r="D1265">
            <v>42</v>
          </cell>
          <cell r="E1265">
            <v>314</v>
          </cell>
        </row>
        <row r="1266">
          <cell r="B1266" t="str">
            <v>120213</v>
          </cell>
          <cell r="C1266">
            <v>746</v>
          </cell>
          <cell r="D1266">
            <v>191</v>
          </cell>
          <cell r="E1266">
            <v>937</v>
          </cell>
        </row>
        <row r="1267">
          <cell r="B1267" t="str">
            <v>120214</v>
          </cell>
          <cell r="C1267">
            <v>364</v>
          </cell>
          <cell r="D1267">
            <v>166</v>
          </cell>
          <cell r="E1267">
            <v>530</v>
          </cell>
        </row>
        <row r="1268">
          <cell r="B1268" t="str">
            <v>120215</v>
          </cell>
          <cell r="C1268">
            <v>414</v>
          </cell>
          <cell r="D1268">
            <v>77</v>
          </cell>
          <cell r="E1268">
            <v>491</v>
          </cell>
        </row>
        <row r="1269">
          <cell r="B1269" t="str">
            <v>120301</v>
          </cell>
          <cell r="C1269">
            <v>4964</v>
          </cell>
          <cell r="D1269">
            <v>325</v>
          </cell>
          <cell r="E1269">
            <v>5289</v>
          </cell>
        </row>
        <row r="1270">
          <cell r="B1270" t="str">
            <v>120302</v>
          </cell>
          <cell r="C1270">
            <v>5313</v>
          </cell>
          <cell r="D1270">
            <v>1421</v>
          </cell>
          <cell r="E1270">
            <v>6734</v>
          </cell>
        </row>
        <row r="1271">
          <cell r="B1271" t="str">
            <v>120303</v>
          </cell>
          <cell r="C1271">
            <v>4617</v>
          </cell>
          <cell r="D1271">
            <v>1233</v>
          </cell>
          <cell r="E1271">
            <v>5850</v>
          </cell>
        </row>
        <row r="1272">
          <cell r="B1272" t="str">
            <v>120304</v>
          </cell>
          <cell r="C1272">
            <v>160</v>
          </cell>
          <cell r="D1272">
            <v>32</v>
          </cell>
          <cell r="E1272">
            <v>192</v>
          </cell>
        </row>
        <row r="1273">
          <cell r="B1273" t="str">
            <v>120305</v>
          </cell>
          <cell r="C1273">
            <v>4223</v>
          </cell>
          <cell r="D1273">
            <v>307</v>
          </cell>
          <cell r="E1273">
            <v>4530</v>
          </cell>
        </row>
        <row r="1274">
          <cell r="B1274" t="str">
            <v>120306</v>
          </cell>
          <cell r="C1274">
            <v>128</v>
          </cell>
          <cell r="D1274">
            <v>10</v>
          </cell>
          <cell r="E1274">
            <v>138</v>
          </cell>
        </row>
        <row r="1275">
          <cell r="B1275" t="str">
            <v>120401</v>
          </cell>
          <cell r="C1275">
            <v>3603</v>
          </cell>
          <cell r="D1275">
            <v>216</v>
          </cell>
          <cell r="E1275">
            <v>3819</v>
          </cell>
        </row>
        <row r="1276">
          <cell r="B1276" t="str">
            <v>120402</v>
          </cell>
          <cell r="C1276">
            <v>1109</v>
          </cell>
          <cell r="D1276">
            <v>147</v>
          </cell>
          <cell r="E1276">
            <v>1256</v>
          </cell>
        </row>
        <row r="1277">
          <cell r="B1277" t="str">
            <v>120403</v>
          </cell>
          <cell r="C1277">
            <v>323</v>
          </cell>
          <cell r="D1277">
            <v>77</v>
          </cell>
          <cell r="E1277">
            <v>400</v>
          </cell>
        </row>
        <row r="1278">
          <cell r="B1278" t="str">
            <v>120404</v>
          </cell>
          <cell r="C1278">
            <v>243</v>
          </cell>
          <cell r="D1278">
            <v>29</v>
          </cell>
          <cell r="E1278">
            <v>272</v>
          </cell>
        </row>
        <row r="1279">
          <cell r="B1279" t="str">
            <v>120405</v>
          </cell>
          <cell r="C1279">
            <v>213</v>
          </cell>
          <cell r="D1279">
            <v>18</v>
          </cell>
          <cell r="E1279">
            <v>231</v>
          </cell>
        </row>
        <row r="1280">
          <cell r="B1280" t="str">
            <v>120406</v>
          </cell>
          <cell r="C1280">
            <v>66</v>
          </cell>
          <cell r="D1280">
            <v>11</v>
          </cell>
          <cell r="E1280">
            <v>77</v>
          </cell>
        </row>
        <row r="1281">
          <cell r="B1281" t="str">
            <v>120407</v>
          </cell>
          <cell r="C1281">
            <v>595</v>
          </cell>
          <cell r="D1281">
            <v>45</v>
          </cell>
          <cell r="E1281">
            <v>640</v>
          </cell>
        </row>
        <row r="1282">
          <cell r="B1282" t="str">
            <v>120408</v>
          </cell>
          <cell r="C1282">
            <v>328</v>
          </cell>
          <cell r="D1282">
            <v>35</v>
          </cell>
          <cell r="E1282">
            <v>363</v>
          </cell>
        </row>
        <row r="1283">
          <cell r="B1283" t="str">
            <v>120409</v>
          </cell>
          <cell r="C1283">
            <v>280</v>
          </cell>
          <cell r="D1283">
            <v>41</v>
          </cell>
          <cell r="E1283">
            <v>321</v>
          </cell>
        </row>
        <row r="1284">
          <cell r="B1284" t="str">
            <v>120410</v>
          </cell>
          <cell r="C1284">
            <v>240</v>
          </cell>
          <cell r="D1284">
            <v>44</v>
          </cell>
          <cell r="E1284">
            <v>284</v>
          </cell>
        </row>
        <row r="1285">
          <cell r="B1285" t="str">
            <v>120411</v>
          </cell>
          <cell r="C1285">
            <v>24</v>
          </cell>
          <cell r="D1285">
            <v>4</v>
          </cell>
          <cell r="E1285">
            <v>28</v>
          </cell>
        </row>
        <row r="1286">
          <cell r="B1286" t="str">
            <v>120412</v>
          </cell>
          <cell r="C1286">
            <v>185</v>
          </cell>
          <cell r="D1286">
            <v>60</v>
          </cell>
          <cell r="E1286">
            <v>245</v>
          </cell>
        </row>
        <row r="1287">
          <cell r="B1287" t="str">
            <v>120413</v>
          </cell>
          <cell r="C1287">
            <v>293</v>
          </cell>
          <cell r="D1287">
            <v>20</v>
          </cell>
          <cell r="E1287">
            <v>313</v>
          </cell>
        </row>
        <row r="1288">
          <cell r="B1288" t="str">
            <v>120414</v>
          </cell>
          <cell r="C1288">
            <v>218</v>
          </cell>
          <cell r="D1288">
            <v>11</v>
          </cell>
          <cell r="E1288">
            <v>229</v>
          </cell>
        </row>
        <row r="1289">
          <cell r="B1289" t="str">
            <v>120415</v>
          </cell>
          <cell r="C1289">
            <v>398</v>
          </cell>
          <cell r="D1289">
            <v>65</v>
          </cell>
          <cell r="E1289">
            <v>463</v>
          </cell>
        </row>
        <row r="1290">
          <cell r="B1290" t="str">
            <v>120416</v>
          </cell>
          <cell r="C1290">
            <v>185</v>
          </cell>
          <cell r="D1290">
            <v>33</v>
          </cell>
          <cell r="E1290">
            <v>218</v>
          </cell>
        </row>
        <row r="1291">
          <cell r="B1291" t="str">
            <v>120417</v>
          </cell>
          <cell r="C1291">
            <v>75</v>
          </cell>
          <cell r="D1291">
            <v>13</v>
          </cell>
          <cell r="E1291">
            <v>88</v>
          </cell>
        </row>
        <row r="1292">
          <cell r="B1292" t="str">
            <v>120418</v>
          </cell>
          <cell r="C1292">
            <v>177</v>
          </cell>
          <cell r="D1292">
            <v>177</v>
          </cell>
          <cell r="E1292">
            <v>354</v>
          </cell>
        </row>
        <row r="1293">
          <cell r="B1293" t="str">
            <v>120419</v>
          </cell>
          <cell r="C1293">
            <v>92</v>
          </cell>
          <cell r="D1293">
            <v>4</v>
          </cell>
          <cell r="E1293">
            <v>96</v>
          </cell>
        </row>
        <row r="1294">
          <cell r="B1294" t="str">
            <v>120420</v>
          </cell>
          <cell r="C1294">
            <v>250</v>
          </cell>
          <cell r="D1294">
            <v>17</v>
          </cell>
          <cell r="E1294">
            <v>267</v>
          </cell>
        </row>
        <row r="1295">
          <cell r="B1295" t="str">
            <v>120421</v>
          </cell>
          <cell r="C1295">
            <v>577</v>
          </cell>
          <cell r="D1295">
            <v>75</v>
          </cell>
          <cell r="E1295">
            <v>652</v>
          </cell>
        </row>
        <row r="1296">
          <cell r="B1296" t="str">
            <v>120422</v>
          </cell>
          <cell r="C1296">
            <v>218</v>
          </cell>
          <cell r="D1296">
            <v>48</v>
          </cell>
          <cell r="E1296">
            <v>266</v>
          </cell>
        </row>
        <row r="1297">
          <cell r="B1297" t="str">
            <v>120423</v>
          </cell>
          <cell r="C1297">
            <v>145</v>
          </cell>
          <cell r="D1297">
            <v>31</v>
          </cell>
          <cell r="E1297">
            <v>176</v>
          </cell>
        </row>
        <row r="1298">
          <cell r="B1298" t="str">
            <v>120424</v>
          </cell>
          <cell r="C1298">
            <v>167</v>
          </cell>
          <cell r="D1298">
            <v>17</v>
          </cell>
          <cell r="E1298">
            <v>184</v>
          </cell>
        </row>
        <row r="1299">
          <cell r="B1299" t="str">
            <v>120425</v>
          </cell>
          <cell r="C1299">
            <v>269</v>
          </cell>
          <cell r="D1299">
            <v>22</v>
          </cell>
          <cell r="E1299">
            <v>291</v>
          </cell>
        </row>
        <row r="1300">
          <cell r="B1300" t="str">
            <v>120426</v>
          </cell>
          <cell r="C1300">
            <v>12</v>
          </cell>
          <cell r="D1300">
            <v>3</v>
          </cell>
          <cell r="E1300">
            <v>15</v>
          </cell>
        </row>
        <row r="1301">
          <cell r="B1301" t="str">
            <v>120427</v>
          </cell>
          <cell r="C1301">
            <v>232</v>
          </cell>
          <cell r="D1301">
            <v>33</v>
          </cell>
          <cell r="E1301">
            <v>265</v>
          </cell>
        </row>
        <row r="1302">
          <cell r="B1302" t="str">
            <v>120428</v>
          </cell>
          <cell r="C1302">
            <v>403</v>
          </cell>
          <cell r="D1302">
            <v>46</v>
          </cell>
          <cell r="E1302">
            <v>449</v>
          </cell>
        </row>
        <row r="1303">
          <cell r="B1303" t="str">
            <v>120429</v>
          </cell>
          <cell r="C1303">
            <v>170</v>
          </cell>
          <cell r="D1303">
            <v>39</v>
          </cell>
          <cell r="E1303">
            <v>209</v>
          </cell>
        </row>
        <row r="1304">
          <cell r="B1304" t="str">
            <v>120430</v>
          </cell>
          <cell r="C1304">
            <v>503</v>
          </cell>
          <cell r="D1304">
            <v>103</v>
          </cell>
          <cell r="E1304">
            <v>606</v>
          </cell>
        </row>
        <row r="1305">
          <cell r="B1305" t="str">
            <v>120431</v>
          </cell>
          <cell r="C1305">
            <v>408</v>
          </cell>
          <cell r="D1305">
            <v>92</v>
          </cell>
          <cell r="E1305">
            <v>500</v>
          </cell>
        </row>
        <row r="1306">
          <cell r="B1306" t="str">
            <v>120432</v>
          </cell>
          <cell r="C1306">
            <v>275</v>
          </cell>
          <cell r="D1306">
            <v>44</v>
          </cell>
          <cell r="E1306">
            <v>319</v>
          </cell>
        </row>
        <row r="1307">
          <cell r="B1307" t="str">
            <v>120433</v>
          </cell>
          <cell r="C1307">
            <v>285</v>
          </cell>
          <cell r="D1307">
            <v>55</v>
          </cell>
          <cell r="E1307">
            <v>340</v>
          </cell>
        </row>
        <row r="1308">
          <cell r="B1308" t="str">
            <v>120434</v>
          </cell>
          <cell r="C1308">
            <v>1706</v>
          </cell>
          <cell r="D1308">
            <v>106</v>
          </cell>
          <cell r="E1308">
            <v>1812</v>
          </cell>
        </row>
        <row r="1309">
          <cell r="B1309" t="str">
            <v>120501</v>
          </cell>
          <cell r="C1309">
            <v>2644</v>
          </cell>
          <cell r="D1309">
            <v>278</v>
          </cell>
          <cell r="E1309">
            <v>2922</v>
          </cell>
        </row>
        <row r="1310">
          <cell r="B1310" t="str">
            <v>120502</v>
          </cell>
          <cell r="C1310">
            <v>1811</v>
          </cell>
          <cell r="D1310">
            <v>309</v>
          </cell>
          <cell r="E1310">
            <v>2120</v>
          </cell>
        </row>
        <row r="1311">
          <cell r="B1311" t="str">
            <v>120503</v>
          </cell>
          <cell r="C1311">
            <v>256</v>
          </cell>
          <cell r="D1311">
            <v>92</v>
          </cell>
          <cell r="E1311">
            <v>348</v>
          </cell>
        </row>
        <row r="1312">
          <cell r="B1312" t="str">
            <v>120504</v>
          </cell>
          <cell r="C1312">
            <v>344</v>
          </cell>
          <cell r="D1312">
            <v>145</v>
          </cell>
          <cell r="E1312">
            <v>489</v>
          </cell>
        </row>
        <row r="1313">
          <cell r="B1313" t="str">
            <v>120601</v>
          </cell>
          <cell r="C1313">
            <v>4800</v>
          </cell>
          <cell r="D1313">
            <v>451</v>
          </cell>
          <cell r="E1313">
            <v>5251</v>
          </cell>
        </row>
        <row r="1314">
          <cell r="B1314" t="str">
            <v>120602</v>
          </cell>
          <cell r="C1314">
            <v>38</v>
          </cell>
          <cell r="D1314">
            <v>3</v>
          </cell>
          <cell r="E1314">
            <v>41</v>
          </cell>
        </row>
        <row r="1315">
          <cell r="B1315" t="str">
            <v>120603</v>
          </cell>
          <cell r="C1315">
            <v>195</v>
          </cell>
          <cell r="D1315">
            <v>76</v>
          </cell>
          <cell r="E1315">
            <v>271</v>
          </cell>
        </row>
        <row r="1316">
          <cell r="B1316" t="str">
            <v>120604</v>
          </cell>
          <cell r="C1316">
            <v>2077</v>
          </cell>
          <cell r="D1316">
            <v>255</v>
          </cell>
          <cell r="E1316">
            <v>2332</v>
          </cell>
        </row>
        <row r="1317">
          <cell r="B1317" t="str">
            <v>120605</v>
          </cell>
          <cell r="C1317">
            <v>81</v>
          </cell>
          <cell r="D1317">
            <v>19</v>
          </cell>
          <cell r="E1317">
            <v>100</v>
          </cell>
        </row>
        <row r="1318">
          <cell r="B1318" t="str">
            <v>120606</v>
          </cell>
          <cell r="C1318">
            <v>2313</v>
          </cell>
          <cell r="D1318">
            <v>314</v>
          </cell>
          <cell r="E1318">
            <v>2627</v>
          </cell>
        </row>
        <row r="1319">
          <cell r="B1319" t="str">
            <v>120607</v>
          </cell>
          <cell r="C1319">
            <v>282</v>
          </cell>
          <cell r="D1319">
            <v>44</v>
          </cell>
          <cell r="E1319">
            <v>326</v>
          </cell>
        </row>
        <row r="1320">
          <cell r="B1320" t="str">
            <v>120608</v>
          </cell>
          <cell r="C1320">
            <v>123</v>
          </cell>
          <cell r="D1320">
            <v>229</v>
          </cell>
          <cell r="E1320">
            <v>352</v>
          </cell>
        </row>
        <row r="1321">
          <cell r="B1321" t="str">
            <v>120699</v>
          </cell>
          <cell r="C1321">
            <v>132</v>
          </cell>
          <cell r="D1321">
            <v>1</v>
          </cell>
          <cell r="E1321">
            <v>133</v>
          </cell>
        </row>
        <row r="1322">
          <cell r="B1322" t="str">
            <v>120701</v>
          </cell>
          <cell r="C1322">
            <v>8943</v>
          </cell>
          <cell r="D1322">
            <v>681</v>
          </cell>
          <cell r="E1322">
            <v>9624</v>
          </cell>
        </row>
        <row r="1323">
          <cell r="B1323" t="str">
            <v>120702</v>
          </cell>
          <cell r="C1323">
            <v>1404</v>
          </cell>
          <cell r="D1323">
            <v>129</v>
          </cell>
          <cell r="E1323">
            <v>1533</v>
          </cell>
        </row>
        <row r="1324">
          <cell r="B1324" t="str">
            <v>120703</v>
          </cell>
          <cell r="C1324">
            <v>358</v>
          </cell>
          <cell r="D1324">
            <v>31</v>
          </cell>
          <cell r="E1324">
            <v>389</v>
          </cell>
        </row>
        <row r="1325">
          <cell r="B1325" t="str">
            <v>120704</v>
          </cell>
          <cell r="C1325">
            <v>1128</v>
          </cell>
          <cell r="D1325">
            <v>160</v>
          </cell>
          <cell r="E1325">
            <v>1288</v>
          </cell>
        </row>
        <row r="1326">
          <cell r="B1326" t="str">
            <v>120705</v>
          </cell>
          <cell r="C1326">
            <v>700</v>
          </cell>
          <cell r="D1326">
            <v>26</v>
          </cell>
          <cell r="E1326">
            <v>726</v>
          </cell>
        </row>
        <row r="1327">
          <cell r="B1327" t="str">
            <v>120706</v>
          </cell>
          <cell r="C1327">
            <v>402</v>
          </cell>
          <cell r="D1327">
            <v>53</v>
          </cell>
          <cell r="E1327">
            <v>455</v>
          </cell>
        </row>
        <row r="1328">
          <cell r="B1328" t="str">
            <v>120707</v>
          </cell>
          <cell r="C1328">
            <v>1090</v>
          </cell>
          <cell r="D1328">
            <v>142</v>
          </cell>
          <cell r="E1328">
            <v>1232</v>
          </cell>
        </row>
        <row r="1329">
          <cell r="B1329" t="str">
            <v>120708</v>
          </cell>
          <cell r="C1329">
            <v>1062</v>
          </cell>
          <cell r="D1329">
            <v>288</v>
          </cell>
          <cell r="E1329">
            <v>1350</v>
          </cell>
        </row>
        <row r="1330">
          <cell r="B1330" t="str">
            <v>120709</v>
          </cell>
          <cell r="C1330">
            <v>270</v>
          </cell>
          <cell r="D1330">
            <v>61</v>
          </cell>
          <cell r="E1330">
            <v>331</v>
          </cell>
        </row>
        <row r="1331">
          <cell r="B1331" t="str">
            <v>120801</v>
          </cell>
          <cell r="C1331">
            <v>4502</v>
          </cell>
          <cell r="D1331">
            <v>187</v>
          </cell>
          <cell r="E1331">
            <v>4689</v>
          </cell>
        </row>
        <row r="1332">
          <cell r="B1332" t="str">
            <v>120802</v>
          </cell>
          <cell r="C1332">
            <v>84</v>
          </cell>
          <cell r="D1332">
            <v>3</v>
          </cell>
          <cell r="E1332">
            <v>87</v>
          </cell>
        </row>
        <row r="1333">
          <cell r="B1333" t="str">
            <v>120803</v>
          </cell>
          <cell r="C1333">
            <v>284</v>
          </cell>
          <cell r="D1333">
            <v>44</v>
          </cell>
          <cell r="E1333">
            <v>328</v>
          </cell>
        </row>
        <row r="1334">
          <cell r="B1334" t="str">
            <v>120804</v>
          </cell>
          <cell r="C1334">
            <v>178</v>
          </cell>
          <cell r="D1334">
            <v>22</v>
          </cell>
          <cell r="E1334">
            <v>200</v>
          </cell>
        </row>
        <row r="1335">
          <cell r="B1335" t="str">
            <v>120805</v>
          </cell>
          <cell r="C1335">
            <v>1193</v>
          </cell>
          <cell r="D1335">
            <v>222</v>
          </cell>
          <cell r="E1335">
            <v>1415</v>
          </cell>
        </row>
        <row r="1336">
          <cell r="B1336" t="str">
            <v>120806</v>
          </cell>
          <cell r="C1336">
            <v>312</v>
          </cell>
          <cell r="D1336">
            <v>12</v>
          </cell>
          <cell r="E1336">
            <v>324</v>
          </cell>
        </row>
        <row r="1337">
          <cell r="B1337" t="str">
            <v>120807</v>
          </cell>
          <cell r="C1337">
            <v>150</v>
          </cell>
          <cell r="D1337">
            <v>31</v>
          </cell>
          <cell r="E1337">
            <v>181</v>
          </cell>
        </row>
        <row r="1338">
          <cell r="B1338" t="str">
            <v>120808</v>
          </cell>
          <cell r="C1338">
            <v>2577</v>
          </cell>
          <cell r="D1338">
            <v>125</v>
          </cell>
          <cell r="E1338">
            <v>2702</v>
          </cell>
        </row>
        <row r="1339">
          <cell r="B1339" t="str">
            <v>120809</v>
          </cell>
          <cell r="C1339">
            <v>96</v>
          </cell>
          <cell r="D1339">
            <v>33</v>
          </cell>
          <cell r="E1339">
            <v>129</v>
          </cell>
        </row>
        <row r="1340">
          <cell r="B1340" t="str">
            <v>120810</v>
          </cell>
          <cell r="C1340">
            <v>1280</v>
          </cell>
          <cell r="D1340">
            <v>70</v>
          </cell>
          <cell r="E1340">
            <v>1350</v>
          </cell>
        </row>
        <row r="1341">
          <cell r="B1341" t="str">
            <v>120901</v>
          </cell>
          <cell r="C1341">
            <v>2573</v>
          </cell>
          <cell r="D1341">
            <v>461</v>
          </cell>
          <cell r="E1341">
            <v>3034</v>
          </cell>
        </row>
        <row r="1342">
          <cell r="B1342" t="str">
            <v>120902</v>
          </cell>
          <cell r="C1342">
            <v>625</v>
          </cell>
          <cell r="D1342">
            <v>194</v>
          </cell>
          <cell r="E1342">
            <v>819</v>
          </cell>
        </row>
        <row r="1343">
          <cell r="B1343" t="str">
            <v>120903</v>
          </cell>
          <cell r="C1343">
            <v>685</v>
          </cell>
          <cell r="D1343">
            <v>180</v>
          </cell>
          <cell r="E1343">
            <v>865</v>
          </cell>
        </row>
        <row r="1344">
          <cell r="B1344" t="str">
            <v>120904</v>
          </cell>
          <cell r="C1344">
            <v>327</v>
          </cell>
          <cell r="D1344">
            <v>67</v>
          </cell>
          <cell r="E1344">
            <v>394</v>
          </cell>
        </row>
        <row r="1345">
          <cell r="B1345" t="str">
            <v>120905</v>
          </cell>
          <cell r="C1345">
            <v>466</v>
          </cell>
          <cell r="D1345">
            <v>371</v>
          </cell>
          <cell r="E1345">
            <v>837</v>
          </cell>
        </row>
        <row r="1346">
          <cell r="B1346" t="str">
            <v>120906</v>
          </cell>
          <cell r="C1346">
            <v>211</v>
          </cell>
          <cell r="D1346">
            <v>90</v>
          </cell>
          <cell r="E1346">
            <v>301</v>
          </cell>
        </row>
        <row r="1347">
          <cell r="B1347" t="str">
            <v>120907</v>
          </cell>
          <cell r="C1347">
            <v>162</v>
          </cell>
          <cell r="D1347">
            <v>168</v>
          </cell>
          <cell r="E1347">
            <v>330</v>
          </cell>
        </row>
        <row r="1348">
          <cell r="B1348" t="str">
            <v>120908</v>
          </cell>
          <cell r="C1348">
            <v>356</v>
          </cell>
          <cell r="D1348">
            <v>122</v>
          </cell>
          <cell r="E1348">
            <v>478</v>
          </cell>
        </row>
        <row r="1349">
          <cell r="B1349" t="str">
            <v>120909</v>
          </cell>
          <cell r="C1349">
            <v>115</v>
          </cell>
          <cell r="D1349">
            <v>25</v>
          </cell>
          <cell r="E1349">
            <v>140</v>
          </cell>
        </row>
        <row r="1350">
          <cell r="B1350" t="str">
            <v>130101</v>
          </cell>
          <cell r="C1350">
            <v>62788</v>
          </cell>
          <cell r="D1350">
            <v>1889</v>
          </cell>
          <cell r="E1350">
            <v>64677</v>
          </cell>
        </row>
        <row r="1351">
          <cell r="B1351" t="str">
            <v>130102</v>
          </cell>
          <cell r="C1351">
            <v>25208</v>
          </cell>
          <cell r="D1351">
            <v>5628</v>
          </cell>
          <cell r="E1351">
            <v>30836</v>
          </cell>
        </row>
        <row r="1352">
          <cell r="B1352" t="str">
            <v>130103</v>
          </cell>
          <cell r="C1352">
            <v>6736</v>
          </cell>
          <cell r="D1352">
            <v>539</v>
          </cell>
          <cell r="E1352">
            <v>7275</v>
          </cell>
        </row>
        <row r="1353">
          <cell r="B1353" t="str">
            <v>130104</v>
          </cell>
          <cell r="C1353">
            <v>8467</v>
          </cell>
          <cell r="D1353">
            <v>2024</v>
          </cell>
          <cell r="E1353">
            <v>10491</v>
          </cell>
        </row>
        <row r="1354">
          <cell r="B1354" t="str">
            <v>130105</v>
          </cell>
          <cell r="C1354">
            <v>28879</v>
          </cell>
          <cell r="D1354">
            <v>3986</v>
          </cell>
          <cell r="E1354">
            <v>32865</v>
          </cell>
        </row>
        <row r="1355">
          <cell r="B1355" t="str">
            <v>130106</v>
          </cell>
          <cell r="C1355">
            <v>5202</v>
          </cell>
          <cell r="D1355">
            <v>282</v>
          </cell>
          <cell r="E1355">
            <v>5484</v>
          </cell>
        </row>
        <row r="1356">
          <cell r="B1356" t="str">
            <v>130107</v>
          </cell>
          <cell r="C1356">
            <v>5046</v>
          </cell>
          <cell r="D1356">
            <v>400</v>
          </cell>
          <cell r="E1356">
            <v>5446</v>
          </cell>
        </row>
        <row r="1357">
          <cell r="B1357" t="str">
            <v>130108</v>
          </cell>
          <cell r="C1357">
            <v>243</v>
          </cell>
          <cell r="D1357">
            <v>25</v>
          </cell>
          <cell r="E1357">
            <v>268</v>
          </cell>
        </row>
        <row r="1358">
          <cell r="B1358" t="str">
            <v>130109</v>
          </cell>
          <cell r="C1358">
            <v>2842</v>
          </cell>
          <cell r="D1358">
            <v>355</v>
          </cell>
          <cell r="E1358">
            <v>3197</v>
          </cell>
        </row>
        <row r="1359">
          <cell r="B1359" t="str">
            <v>130110</v>
          </cell>
          <cell r="C1359">
            <v>179</v>
          </cell>
          <cell r="D1359">
            <v>36</v>
          </cell>
          <cell r="E1359">
            <v>215</v>
          </cell>
        </row>
        <row r="1360">
          <cell r="B1360" t="str">
            <v>130111</v>
          </cell>
          <cell r="C1360">
            <v>11728</v>
          </cell>
          <cell r="D1360">
            <v>564</v>
          </cell>
          <cell r="E1360">
            <v>12292</v>
          </cell>
        </row>
        <row r="1361">
          <cell r="B1361" t="str">
            <v>130201</v>
          </cell>
          <cell r="C1361">
            <v>1325</v>
          </cell>
          <cell r="D1361">
            <v>196</v>
          </cell>
          <cell r="E1361">
            <v>1521</v>
          </cell>
        </row>
        <row r="1362">
          <cell r="B1362" t="str">
            <v>130202</v>
          </cell>
          <cell r="C1362">
            <v>2712</v>
          </cell>
          <cell r="D1362">
            <v>421</v>
          </cell>
          <cell r="E1362">
            <v>3133</v>
          </cell>
        </row>
        <row r="1363">
          <cell r="B1363" t="str">
            <v>130203</v>
          </cell>
          <cell r="C1363">
            <v>1603</v>
          </cell>
          <cell r="D1363">
            <v>104</v>
          </cell>
          <cell r="E1363">
            <v>1707</v>
          </cell>
        </row>
        <row r="1364">
          <cell r="B1364" t="str">
            <v>130204</v>
          </cell>
          <cell r="C1364">
            <v>468</v>
          </cell>
          <cell r="D1364">
            <v>42</v>
          </cell>
          <cell r="E1364">
            <v>510</v>
          </cell>
        </row>
        <row r="1365">
          <cell r="B1365" t="str">
            <v>130205</v>
          </cell>
          <cell r="C1365">
            <v>3991</v>
          </cell>
          <cell r="D1365">
            <v>875</v>
          </cell>
          <cell r="E1365">
            <v>4866</v>
          </cell>
        </row>
        <row r="1366">
          <cell r="B1366" t="str">
            <v>130206</v>
          </cell>
          <cell r="C1366">
            <v>1099</v>
          </cell>
          <cell r="D1366">
            <v>163</v>
          </cell>
          <cell r="E1366">
            <v>1262</v>
          </cell>
        </row>
        <row r="1367">
          <cell r="B1367" t="str">
            <v>130207</v>
          </cell>
          <cell r="C1367">
            <v>4291</v>
          </cell>
          <cell r="D1367">
            <v>318</v>
          </cell>
          <cell r="E1367">
            <v>4609</v>
          </cell>
        </row>
        <row r="1368">
          <cell r="B1368" t="str">
            <v>130208</v>
          </cell>
          <cell r="C1368">
            <v>5369</v>
          </cell>
          <cell r="D1368">
            <v>1090</v>
          </cell>
          <cell r="E1368">
            <v>6459</v>
          </cell>
        </row>
        <row r="1369">
          <cell r="B1369" t="str">
            <v>130301</v>
          </cell>
          <cell r="C1369">
            <v>315</v>
          </cell>
          <cell r="D1369">
            <v>20</v>
          </cell>
          <cell r="E1369">
            <v>335</v>
          </cell>
        </row>
        <row r="1370">
          <cell r="B1370" t="str">
            <v>130302</v>
          </cell>
          <cell r="C1370">
            <v>171</v>
          </cell>
          <cell r="D1370">
            <v>9</v>
          </cell>
          <cell r="E1370">
            <v>180</v>
          </cell>
        </row>
        <row r="1371">
          <cell r="B1371" t="str">
            <v>130303</v>
          </cell>
          <cell r="C1371">
            <v>1</v>
          </cell>
          <cell r="D1371">
            <v>71</v>
          </cell>
          <cell r="E1371">
            <v>72</v>
          </cell>
        </row>
        <row r="1372">
          <cell r="B1372" t="str">
            <v>130304</v>
          </cell>
          <cell r="C1372">
            <v>286</v>
          </cell>
          <cell r="D1372">
            <v>43</v>
          </cell>
          <cell r="E1372">
            <v>329</v>
          </cell>
        </row>
        <row r="1373">
          <cell r="B1373" t="str">
            <v>130305</v>
          </cell>
          <cell r="C1373">
            <v>230</v>
          </cell>
          <cell r="D1373">
            <v>54</v>
          </cell>
          <cell r="E1373">
            <v>284</v>
          </cell>
        </row>
        <row r="1374">
          <cell r="B1374" t="str">
            <v>130306</v>
          </cell>
          <cell r="C1374">
            <v>129</v>
          </cell>
          <cell r="D1374">
            <v>18</v>
          </cell>
          <cell r="E1374">
            <v>147</v>
          </cell>
        </row>
        <row r="1375">
          <cell r="B1375" t="str">
            <v>130401</v>
          </cell>
          <cell r="C1375">
            <v>8710</v>
          </cell>
          <cell r="D1375">
            <v>1332</v>
          </cell>
          <cell r="E1375">
            <v>10042</v>
          </cell>
        </row>
        <row r="1376">
          <cell r="B1376" t="str">
            <v>130402</v>
          </cell>
          <cell r="C1376">
            <v>2624</v>
          </cell>
          <cell r="D1376">
            <v>659</v>
          </cell>
          <cell r="E1376">
            <v>3283</v>
          </cell>
        </row>
        <row r="1377">
          <cell r="B1377" t="str">
            <v>130403</v>
          </cell>
          <cell r="C1377">
            <v>1511</v>
          </cell>
          <cell r="D1377">
            <v>376</v>
          </cell>
          <cell r="E1377">
            <v>1887</v>
          </cell>
        </row>
        <row r="1378">
          <cell r="B1378" t="str">
            <v>130501</v>
          </cell>
          <cell r="C1378">
            <v>571</v>
          </cell>
          <cell r="D1378">
            <v>274</v>
          </cell>
          <cell r="E1378">
            <v>845</v>
          </cell>
        </row>
        <row r="1379">
          <cell r="B1379" t="str">
            <v>130502</v>
          </cell>
          <cell r="C1379">
            <v>1</v>
          </cell>
          <cell r="D1379">
            <v>128</v>
          </cell>
          <cell r="E1379">
            <v>129</v>
          </cell>
        </row>
        <row r="1380">
          <cell r="B1380" t="str">
            <v>130503</v>
          </cell>
          <cell r="C1380">
            <v>218</v>
          </cell>
          <cell r="D1380">
            <v>72</v>
          </cell>
          <cell r="E1380">
            <v>290</v>
          </cell>
        </row>
        <row r="1381">
          <cell r="B1381" t="str">
            <v>130504</v>
          </cell>
          <cell r="C1381">
            <v>2</v>
          </cell>
          <cell r="D1381">
            <v>90</v>
          </cell>
          <cell r="E1381">
            <v>92</v>
          </cell>
        </row>
        <row r="1382">
          <cell r="B1382" t="str">
            <v>130601</v>
          </cell>
          <cell r="C1382">
            <v>2696</v>
          </cell>
          <cell r="D1382">
            <v>284</v>
          </cell>
          <cell r="E1382">
            <v>2980</v>
          </cell>
        </row>
        <row r="1383">
          <cell r="B1383" t="str">
            <v>130602</v>
          </cell>
          <cell r="C1383">
            <v>112</v>
          </cell>
          <cell r="D1383">
            <v>34</v>
          </cell>
          <cell r="E1383">
            <v>146</v>
          </cell>
        </row>
        <row r="1384">
          <cell r="B1384" t="str">
            <v>130604</v>
          </cell>
          <cell r="C1384">
            <v>212</v>
          </cell>
          <cell r="D1384">
            <v>27</v>
          </cell>
          <cell r="E1384">
            <v>239</v>
          </cell>
        </row>
        <row r="1385">
          <cell r="B1385" t="str">
            <v>130605</v>
          </cell>
          <cell r="C1385">
            <v>257</v>
          </cell>
          <cell r="D1385">
            <v>57</v>
          </cell>
          <cell r="E1385">
            <v>314</v>
          </cell>
        </row>
        <row r="1386">
          <cell r="B1386" t="str">
            <v>130606</v>
          </cell>
          <cell r="C1386">
            <v>32</v>
          </cell>
          <cell r="D1386">
            <v>1</v>
          </cell>
          <cell r="E1386">
            <v>33</v>
          </cell>
        </row>
        <row r="1387">
          <cell r="B1387" t="str">
            <v>130608</v>
          </cell>
          <cell r="C1387">
            <v>179</v>
          </cell>
          <cell r="D1387">
            <v>36</v>
          </cell>
          <cell r="E1387">
            <v>215</v>
          </cell>
        </row>
        <row r="1388">
          <cell r="B1388" t="str">
            <v>130610</v>
          </cell>
          <cell r="C1388">
            <v>47</v>
          </cell>
          <cell r="D1388">
            <v>4</v>
          </cell>
          <cell r="E1388">
            <v>51</v>
          </cell>
        </row>
        <row r="1389">
          <cell r="B1389" t="str">
            <v>130611</v>
          </cell>
          <cell r="C1389">
            <v>133</v>
          </cell>
          <cell r="D1389">
            <v>62</v>
          </cell>
          <cell r="E1389">
            <v>195</v>
          </cell>
        </row>
        <row r="1390">
          <cell r="B1390" t="str">
            <v>130613</v>
          </cell>
          <cell r="C1390">
            <v>355</v>
          </cell>
          <cell r="D1390">
            <v>326</v>
          </cell>
          <cell r="E1390">
            <v>681</v>
          </cell>
        </row>
        <row r="1391">
          <cell r="B1391" t="str">
            <v>130614</v>
          </cell>
          <cell r="C1391">
            <v>742</v>
          </cell>
          <cell r="D1391">
            <v>103</v>
          </cell>
          <cell r="E1391">
            <v>845</v>
          </cell>
        </row>
        <row r="1392">
          <cell r="B1392" t="str">
            <v>130701</v>
          </cell>
          <cell r="C1392">
            <v>3224</v>
          </cell>
          <cell r="D1392">
            <v>395</v>
          </cell>
          <cell r="E1392">
            <v>3619</v>
          </cell>
        </row>
        <row r="1393">
          <cell r="B1393" t="str">
            <v>130702</v>
          </cell>
          <cell r="C1393">
            <v>7190</v>
          </cell>
          <cell r="D1393">
            <v>1230</v>
          </cell>
          <cell r="E1393">
            <v>8420</v>
          </cell>
        </row>
        <row r="1394">
          <cell r="B1394" t="str">
            <v>130703</v>
          </cell>
          <cell r="C1394">
            <v>651</v>
          </cell>
          <cell r="D1394">
            <v>96</v>
          </cell>
          <cell r="E1394">
            <v>747</v>
          </cell>
        </row>
        <row r="1395">
          <cell r="B1395" t="str">
            <v>130704</v>
          </cell>
          <cell r="C1395">
            <v>5794</v>
          </cell>
          <cell r="D1395">
            <v>583</v>
          </cell>
          <cell r="E1395">
            <v>6377</v>
          </cell>
        </row>
        <row r="1396">
          <cell r="B1396" t="str">
            <v>130705</v>
          </cell>
          <cell r="C1396">
            <v>2176</v>
          </cell>
          <cell r="D1396">
            <v>488</v>
          </cell>
          <cell r="E1396">
            <v>2664</v>
          </cell>
        </row>
        <row r="1397">
          <cell r="B1397" t="str">
            <v>130801</v>
          </cell>
          <cell r="C1397">
            <v>641</v>
          </cell>
          <cell r="D1397">
            <v>89</v>
          </cell>
          <cell r="E1397">
            <v>730</v>
          </cell>
        </row>
        <row r="1398">
          <cell r="B1398" t="str">
            <v>130802</v>
          </cell>
          <cell r="C1398">
            <v>183</v>
          </cell>
          <cell r="D1398">
            <v>12</v>
          </cell>
          <cell r="E1398">
            <v>195</v>
          </cell>
        </row>
        <row r="1399">
          <cell r="B1399" t="str">
            <v>130803</v>
          </cell>
          <cell r="C1399">
            <v>309</v>
          </cell>
          <cell r="D1399">
            <v>62</v>
          </cell>
          <cell r="E1399">
            <v>371</v>
          </cell>
        </row>
        <row r="1400">
          <cell r="B1400" t="str">
            <v>130804</v>
          </cell>
          <cell r="C1400">
            <v>196</v>
          </cell>
          <cell r="D1400">
            <v>77</v>
          </cell>
          <cell r="E1400">
            <v>273</v>
          </cell>
        </row>
        <row r="1401">
          <cell r="B1401" t="str">
            <v>130805</v>
          </cell>
          <cell r="C1401">
            <v>102</v>
          </cell>
          <cell r="D1401">
            <v>30</v>
          </cell>
          <cell r="E1401">
            <v>132</v>
          </cell>
        </row>
        <row r="1402">
          <cell r="B1402" t="str">
            <v>130806</v>
          </cell>
          <cell r="C1402">
            <v>54</v>
          </cell>
          <cell r="D1402">
            <v>14</v>
          </cell>
          <cell r="E1402">
            <v>68</v>
          </cell>
        </row>
        <row r="1403">
          <cell r="B1403" t="str">
            <v>130807</v>
          </cell>
          <cell r="C1403">
            <v>0</v>
          </cell>
          <cell r="D1403">
            <v>12</v>
          </cell>
          <cell r="E1403">
            <v>12</v>
          </cell>
        </row>
        <row r="1404">
          <cell r="B1404" t="str">
            <v>130808</v>
          </cell>
          <cell r="C1404">
            <v>1449</v>
          </cell>
          <cell r="D1404">
            <v>114</v>
          </cell>
          <cell r="E1404">
            <v>1563</v>
          </cell>
        </row>
        <row r="1405">
          <cell r="B1405" t="str">
            <v>130809</v>
          </cell>
          <cell r="C1405">
            <v>276</v>
          </cell>
          <cell r="D1405">
            <v>15</v>
          </cell>
          <cell r="E1405">
            <v>291</v>
          </cell>
        </row>
        <row r="1406">
          <cell r="B1406" t="str">
            <v>130810</v>
          </cell>
          <cell r="C1406">
            <v>118</v>
          </cell>
          <cell r="D1406">
            <v>17</v>
          </cell>
          <cell r="E1406">
            <v>135</v>
          </cell>
        </row>
        <row r="1407">
          <cell r="B1407" t="str">
            <v>130811</v>
          </cell>
          <cell r="C1407">
            <v>103</v>
          </cell>
          <cell r="D1407">
            <v>139</v>
          </cell>
          <cell r="E1407">
            <v>242</v>
          </cell>
        </row>
        <row r="1408">
          <cell r="B1408" t="str">
            <v>130812</v>
          </cell>
          <cell r="C1408">
            <v>194</v>
          </cell>
          <cell r="D1408">
            <v>104</v>
          </cell>
          <cell r="E1408">
            <v>298</v>
          </cell>
        </row>
        <row r="1409">
          <cell r="B1409" t="str">
            <v>130813</v>
          </cell>
          <cell r="C1409">
            <v>103</v>
          </cell>
          <cell r="D1409">
            <v>28</v>
          </cell>
          <cell r="E1409">
            <v>131</v>
          </cell>
        </row>
        <row r="1410">
          <cell r="B1410" t="str">
            <v>130901</v>
          </cell>
          <cell r="C1410">
            <v>4625</v>
          </cell>
          <cell r="D1410">
            <v>1338</v>
          </cell>
          <cell r="E1410">
            <v>5963</v>
          </cell>
        </row>
        <row r="1411">
          <cell r="B1411" t="str">
            <v>130902</v>
          </cell>
          <cell r="C1411">
            <v>357</v>
          </cell>
          <cell r="D1411">
            <v>95</v>
          </cell>
          <cell r="E1411">
            <v>452</v>
          </cell>
        </row>
        <row r="1412">
          <cell r="B1412" t="str">
            <v>130903</v>
          </cell>
          <cell r="C1412">
            <v>138</v>
          </cell>
          <cell r="D1412">
            <v>18</v>
          </cell>
          <cell r="E1412">
            <v>156</v>
          </cell>
        </row>
        <row r="1413">
          <cell r="B1413" t="str">
            <v>130904</v>
          </cell>
          <cell r="C1413">
            <v>243</v>
          </cell>
          <cell r="D1413">
            <v>171</v>
          </cell>
          <cell r="E1413">
            <v>414</v>
          </cell>
        </row>
        <row r="1414">
          <cell r="B1414" t="str">
            <v>130905</v>
          </cell>
          <cell r="C1414">
            <v>67</v>
          </cell>
          <cell r="D1414">
            <v>24</v>
          </cell>
          <cell r="E1414">
            <v>91</v>
          </cell>
        </row>
        <row r="1415">
          <cell r="B1415" t="str">
            <v>130906</v>
          </cell>
          <cell r="C1415">
            <v>45</v>
          </cell>
          <cell r="D1415">
            <v>36</v>
          </cell>
          <cell r="E1415">
            <v>81</v>
          </cell>
        </row>
        <row r="1416">
          <cell r="B1416" t="str">
            <v>130907</v>
          </cell>
          <cell r="C1416">
            <v>122</v>
          </cell>
          <cell r="D1416">
            <v>37</v>
          </cell>
          <cell r="E1416">
            <v>159</v>
          </cell>
        </row>
        <row r="1417">
          <cell r="B1417" t="str">
            <v>130908</v>
          </cell>
          <cell r="C1417">
            <v>131</v>
          </cell>
          <cell r="D1417">
            <v>7</v>
          </cell>
          <cell r="E1417">
            <v>138</v>
          </cell>
        </row>
        <row r="1418">
          <cell r="B1418" t="str">
            <v>131001</v>
          </cell>
          <cell r="C1418">
            <v>1296</v>
          </cell>
          <cell r="D1418">
            <v>224</v>
          </cell>
          <cell r="E1418">
            <v>1520</v>
          </cell>
        </row>
        <row r="1419">
          <cell r="B1419" t="str">
            <v>131002</v>
          </cell>
          <cell r="C1419">
            <v>426</v>
          </cell>
          <cell r="D1419">
            <v>51</v>
          </cell>
          <cell r="E1419">
            <v>477</v>
          </cell>
        </row>
        <row r="1420">
          <cell r="B1420" t="str">
            <v>131003</v>
          </cell>
          <cell r="C1420">
            <v>439</v>
          </cell>
          <cell r="D1420">
            <v>81</v>
          </cell>
          <cell r="E1420">
            <v>520</v>
          </cell>
        </row>
        <row r="1421">
          <cell r="B1421" t="str">
            <v>131004</v>
          </cell>
          <cell r="C1421">
            <v>199</v>
          </cell>
          <cell r="D1421">
            <v>26</v>
          </cell>
          <cell r="E1421">
            <v>225</v>
          </cell>
        </row>
        <row r="1422">
          <cell r="B1422" t="str">
            <v>131005</v>
          </cell>
          <cell r="C1422">
            <v>47</v>
          </cell>
          <cell r="D1422">
            <v>14</v>
          </cell>
          <cell r="E1422">
            <v>61</v>
          </cell>
        </row>
        <row r="1423">
          <cell r="B1423" t="str">
            <v>131006</v>
          </cell>
          <cell r="C1423">
            <v>1147</v>
          </cell>
          <cell r="D1423">
            <v>279</v>
          </cell>
          <cell r="E1423">
            <v>1426</v>
          </cell>
        </row>
        <row r="1424">
          <cell r="B1424" t="str">
            <v>131007</v>
          </cell>
          <cell r="C1424">
            <v>97</v>
          </cell>
          <cell r="D1424">
            <v>68</v>
          </cell>
          <cell r="E1424">
            <v>165</v>
          </cell>
        </row>
        <row r="1425">
          <cell r="B1425" t="str">
            <v>131008</v>
          </cell>
          <cell r="C1425">
            <v>0</v>
          </cell>
          <cell r="D1425">
            <v>225</v>
          </cell>
          <cell r="E1425">
            <v>225</v>
          </cell>
        </row>
        <row r="1426">
          <cell r="B1426" t="str">
            <v>131101</v>
          </cell>
          <cell r="C1426">
            <v>1012</v>
          </cell>
          <cell r="D1426">
            <v>90</v>
          </cell>
          <cell r="E1426">
            <v>1102</v>
          </cell>
        </row>
        <row r="1427">
          <cell r="B1427" t="str">
            <v>131102</v>
          </cell>
          <cell r="C1427">
            <v>174</v>
          </cell>
          <cell r="D1427">
            <v>20</v>
          </cell>
          <cell r="E1427">
            <v>194</v>
          </cell>
        </row>
        <row r="1428">
          <cell r="B1428" t="str">
            <v>131103</v>
          </cell>
          <cell r="C1428">
            <v>144</v>
          </cell>
          <cell r="D1428">
            <v>28</v>
          </cell>
          <cell r="E1428">
            <v>172</v>
          </cell>
        </row>
        <row r="1429">
          <cell r="B1429" t="str">
            <v>131104</v>
          </cell>
          <cell r="C1429">
            <v>141</v>
          </cell>
          <cell r="D1429">
            <v>27</v>
          </cell>
          <cell r="E1429">
            <v>168</v>
          </cell>
        </row>
        <row r="1430">
          <cell r="B1430" t="str">
            <v>131201</v>
          </cell>
          <cell r="C1430">
            <v>6571</v>
          </cell>
          <cell r="D1430">
            <v>1124</v>
          </cell>
          <cell r="E1430">
            <v>7695</v>
          </cell>
        </row>
        <row r="1431">
          <cell r="B1431" t="str">
            <v>131202</v>
          </cell>
          <cell r="C1431">
            <v>2965</v>
          </cell>
          <cell r="D1431">
            <v>1117</v>
          </cell>
          <cell r="E1431">
            <v>4082</v>
          </cell>
        </row>
        <row r="1432">
          <cell r="B1432" t="str">
            <v>131203</v>
          </cell>
          <cell r="C1432">
            <v>811</v>
          </cell>
          <cell r="D1432">
            <v>411</v>
          </cell>
          <cell r="E1432">
            <v>1222</v>
          </cell>
        </row>
        <row r="1433">
          <cell r="B1433" t="str">
            <v>140101</v>
          </cell>
          <cell r="C1433">
            <v>53894</v>
          </cell>
          <cell r="D1433">
            <v>2353</v>
          </cell>
          <cell r="E1433">
            <v>56247</v>
          </cell>
        </row>
        <row r="1434">
          <cell r="B1434" t="str">
            <v>140102</v>
          </cell>
          <cell r="C1434">
            <v>2949</v>
          </cell>
          <cell r="D1434">
            <v>391</v>
          </cell>
          <cell r="E1434">
            <v>3340</v>
          </cell>
        </row>
        <row r="1435">
          <cell r="B1435" t="str">
            <v>140103</v>
          </cell>
          <cell r="C1435">
            <v>2150</v>
          </cell>
          <cell r="D1435">
            <v>190</v>
          </cell>
          <cell r="E1435">
            <v>2340</v>
          </cell>
        </row>
        <row r="1436">
          <cell r="B1436" t="str">
            <v>140104</v>
          </cell>
          <cell r="C1436">
            <v>546</v>
          </cell>
          <cell r="D1436">
            <v>41</v>
          </cell>
          <cell r="E1436">
            <v>587</v>
          </cell>
        </row>
        <row r="1437">
          <cell r="B1437" t="str">
            <v>140105</v>
          </cell>
          <cell r="C1437">
            <v>29546</v>
          </cell>
          <cell r="D1437">
            <v>3064</v>
          </cell>
          <cell r="E1437">
            <v>32610</v>
          </cell>
        </row>
        <row r="1438">
          <cell r="B1438" t="str">
            <v>140106</v>
          </cell>
          <cell r="C1438">
            <v>14159</v>
          </cell>
          <cell r="D1438">
            <v>822</v>
          </cell>
          <cell r="E1438">
            <v>14981</v>
          </cell>
        </row>
        <row r="1439">
          <cell r="B1439" t="str">
            <v>140107</v>
          </cell>
          <cell r="C1439">
            <v>1258</v>
          </cell>
          <cell r="D1439">
            <v>376</v>
          </cell>
          <cell r="E1439">
            <v>1634</v>
          </cell>
        </row>
        <row r="1440">
          <cell r="B1440" t="str">
            <v>140108</v>
          </cell>
          <cell r="C1440">
            <v>3868</v>
          </cell>
          <cell r="D1440">
            <v>628</v>
          </cell>
          <cell r="E1440">
            <v>4496</v>
          </cell>
        </row>
        <row r="1441">
          <cell r="B1441" t="str">
            <v>140109</v>
          </cell>
          <cell r="C1441">
            <v>398</v>
          </cell>
          <cell r="D1441">
            <v>111</v>
          </cell>
          <cell r="E1441">
            <v>509</v>
          </cell>
        </row>
        <row r="1442">
          <cell r="B1442" t="str">
            <v>140110</v>
          </cell>
          <cell r="C1442">
            <v>1207</v>
          </cell>
          <cell r="D1442">
            <v>343</v>
          </cell>
          <cell r="E1442">
            <v>1550</v>
          </cell>
        </row>
        <row r="1443">
          <cell r="B1443" t="str">
            <v>140111</v>
          </cell>
          <cell r="C1443">
            <v>1315</v>
          </cell>
          <cell r="D1443">
            <v>165</v>
          </cell>
          <cell r="E1443">
            <v>1480</v>
          </cell>
        </row>
        <row r="1444">
          <cell r="B1444" t="str">
            <v>140112</v>
          </cell>
          <cell r="C1444">
            <v>5404</v>
          </cell>
          <cell r="D1444">
            <v>1354</v>
          </cell>
          <cell r="E1444">
            <v>6758</v>
          </cell>
        </row>
        <row r="1445">
          <cell r="B1445" t="str">
            <v>140113</v>
          </cell>
          <cell r="C1445">
            <v>2060</v>
          </cell>
          <cell r="D1445">
            <v>125</v>
          </cell>
          <cell r="E1445">
            <v>2185</v>
          </cell>
        </row>
        <row r="1446">
          <cell r="B1446" t="str">
            <v>140114</v>
          </cell>
          <cell r="C1446">
            <v>1828</v>
          </cell>
          <cell r="D1446">
            <v>383</v>
          </cell>
          <cell r="E1446">
            <v>2211</v>
          </cell>
        </row>
        <row r="1447">
          <cell r="B1447" t="str">
            <v>140115</v>
          </cell>
          <cell r="C1447">
            <v>1621</v>
          </cell>
          <cell r="D1447">
            <v>732</v>
          </cell>
          <cell r="E1447">
            <v>2353</v>
          </cell>
        </row>
        <row r="1448">
          <cell r="B1448" t="str">
            <v>140116</v>
          </cell>
          <cell r="C1448">
            <v>3273</v>
          </cell>
          <cell r="D1448">
            <v>280</v>
          </cell>
          <cell r="E1448">
            <v>3553</v>
          </cell>
        </row>
        <row r="1449">
          <cell r="B1449" t="str">
            <v>140117</v>
          </cell>
          <cell r="C1449">
            <v>3662</v>
          </cell>
          <cell r="D1449">
            <v>572</v>
          </cell>
          <cell r="E1449">
            <v>4234</v>
          </cell>
        </row>
        <row r="1450">
          <cell r="B1450" t="str">
            <v>140118</v>
          </cell>
          <cell r="C1450">
            <v>4376</v>
          </cell>
          <cell r="D1450">
            <v>343</v>
          </cell>
          <cell r="E1450">
            <v>4719</v>
          </cell>
        </row>
        <row r="1451">
          <cell r="B1451" t="str">
            <v>140119</v>
          </cell>
          <cell r="C1451">
            <v>1653</v>
          </cell>
          <cell r="D1451">
            <v>84</v>
          </cell>
          <cell r="E1451">
            <v>1737</v>
          </cell>
        </row>
        <row r="1452">
          <cell r="B1452" t="str">
            <v>140120</v>
          </cell>
          <cell r="C1452">
            <v>4879</v>
          </cell>
          <cell r="D1452">
            <v>1126</v>
          </cell>
          <cell r="E1452">
            <v>6005</v>
          </cell>
        </row>
        <row r="1453">
          <cell r="B1453" t="str">
            <v>140201</v>
          </cell>
          <cell r="C1453">
            <v>6017</v>
          </cell>
          <cell r="D1453">
            <v>1434</v>
          </cell>
          <cell r="E1453">
            <v>7451</v>
          </cell>
        </row>
        <row r="1454">
          <cell r="B1454" t="str">
            <v>140202</v>
          </cell>
          <cell r="C1454">
            <v>73</v>
          </cell>
          <cell r="D1454">
            <v>7</v>
          </cell>
          <cell r="E1454">
            <v>80</v>
          </cell>
        </row>
        <row r="1455">
          <cell r="B1455" t="str">
            <v>140203</v>
          </cell>
          <cell r="C1455">
            <v>217</v>
          </cell>
          <cell r="D1455">
            <v>53</v>
          </cell>
          <cell r="E1455">
            <v>270</v>
          </cell>
        </row>
        <row r="1456">
          <cell r="B1456" t="str">
            <v>140204</v>
          </cell>
          <cell r="C1456">
            <v>260</v>
          </cell>
          <cell r="D1456">
            <v>78</v>
          </cell>
          <cell r="E1456">
            <v>338</v>
          </cell>
        </row>
        <row r="1457">
          <cell r="B1457" t="str">
            <v>140205</v>
          </cell>
          <cell r="C1457">
            <v>1211</v>
          </cell>
          <cell r="D1457">
            <v>167</v>
          </cell>
          <cell r="E1457">
            <v>1378</v>
          </cell>
        </row>
        <row r="1458">
          <cell r="B1458" t="str">
            <v>140206</v>
          </cell>
          <cell r="C1458">
            <v>1991</v>
          </cell>
          <cell r="D1458">
            <v>439</v>
          </cell>
          <cell r="E1458">
            <v>2430</v>
          </cell>
        </row>
        <row r="1459">
          <cell r="B1459" t="str">
            <v>140301</v>
          </cell>
          <cell r="C1459">
            <v>9672</v>
          </cell>
          <cell r="D1459">
            <v>1407</v>
          </cell>
          <cell r="E1459">
            <v>11079</v>
          </cell>
        </row>
        <row r="1460">
          <cell r="B1460" t="str">
            <v>140302</v>
          </cell>
          <cell r="C1460">
            <v>40</v>
          </cell>
          <cell r="D1460">
            <v>37</v>
          </cell>
          <cell r="E1460">
            <v>77</v>
          </cell>
        </row>
        <row r="1461">
          <cell r="B1461" t="str">
            <v>140303</v>
          </cell>
          <cell r="C1461">
            <v>936</v>
          </cell>
          <cell r="D1461">
            <v>140</v>
          </cell>
          <cell r="E1461">
            <v>1076</v>
          </cell>
        </row>
        <row r="1462">
          <cell r="B1462" t="str">
            <v>140304</v>
          </cell>
          <cell r="C1462">
            <v>1353</v>
          </cell>
          <cell r="D1462">
            <v>303</v>
          </cell>
          <cell r="E1462">
            <v>1656</v>
          </cell>
        </row>
        <row r="1463">
          <cell r="B1463" t="str">
            <v>140305</v>
          </cell>
          <cell r="C1463">
            <v>1221</v>
          </cell>
          <cell r="D1463">
            <v>349</v>
          </cell>
          <cell r="E1463">
            <v>1570</v>
          </cell>
        </row>
        <row r="1464">
          <cell r="B1464" t="str">
            <v>140306</v>
          </cell>
          <cell r="C1464">
            <v>1092</v>
          </cell>
          <cell r="D1464">
            <v>562</v>
          </cell>
          <cell r="E1464">
            <v>1654</v>
          </cell>
        </row>
        <row r="1465">
          <cell r="B1465" t="str">
            <v>140307</v>
          </cell>
          <cell r="C1465">
            <v>2280</v>
          </cell>
          <cell r="D1465">
            <v>639</v>
          </cell>
          <cell r="E1465">
            <v>2919</v>
          </cell>
        </row>
        <row r="1466">
          <cell r="B1466" t="str">
            <v>140308</v>
          </cell>
          <cell r="C1466">
            <v>1721</v>
          </cell>
          <cell r="D1466">
            <v>533</v>
          </cell>
          <cell r="E1466">
            <v>2254</v>
          </cell>
        </row>
        <row r="1467">
          <cell r="B1467" t="str">
            <v>140309</v>
          </cell>
          <cell r="C1467">
            <v>621</v>
          </cell>
          <cell r="D1467">
            <v>248</v>
          </cell>
          <cell r="E1467">
            <v>869</v>
          </cell>
        </row>
        <row r="1468">
          <cell r="B1468" t="str">
            <v>140310</v>
          </cell>
          <cell r="C1468">
            <v>295</v>
          </cell>
          <cell r="D1468">
            <v>500</v>
          </cell>
          <cell r="E1468">
            <v>795</v>
          </cell>
        </row>
        <row r="1469">
          <cell r="B1469" t="str">
            <v>140311</v>
          </cell>
          <cell r="C1469">
            <v>1959</v>
          </cell>
          <cell r="D1469">
            <v>308</v>
          </cell>
          <cell r="E1469">
            <v>2267</v>
          </cell>
        </row>
        <row r="1470">
          <cell r="B1470" t="str">
            <v>140312</v>
          </cell>
          <cell r="C1470">
            <v>1313</v>
          </cell>
          <cell r="D1470">
            <v>367</v>
          </cell>
          <cell r="E1470">
            <v>1680</v>
          </cell>
        </row>
        <row r="1471">
          <cell r="B1471" t="str">
            <v>150101</v>
          </cell>
          <cell r="C1471">
            <v>74601</v>
          </cell>
          <cell r="D1471">
            <v>817</v>
          </cell>
          <cell r="E1471">
            <v>75418</v>
          </cell>
        </row>
        <row r="1472">
          <cell r="B1472" t="str">
            <v>150102</v>
          </cell>
          <cell r="C1472">
            <v>6948</v>
          </cell>
          <cell r="D1472">
            <v>1288</v>
          </cell>
          <cell r="E1472">
            <v>8236</v>
          </cell>
        </row>
        <row r="1473">
          <cell r="B1473" t="str">
            <v>150103</v>
          </cell>
          <cell r="C1473">
            <v>97555</v>
          </cell>
          <cell r="D1473">
            <v>11294</v>
          </cell>
          <cell r="E1473">
            <v>108849</v>
          </cell>
        </row>
        <row r="1474">
          <cell r="B1474" t="str">
            <v>150104</v>
          </cell>
          <cell r="C1474">
            <v>9377</v>
          </cell>
          <cell r="D1474">
            <v>63</v>
          </cell>
          <cell r="E1474">
            <v>9440</v>
          </cell>
        </row>
        <row r="1475">
          <cell r="B1475" t="str">
            <v>150105</v>
          </cell>
          <cell r="C1475">
            <v>21569</v>
          </cell>
          <cell r="D1475">
            <v>99</v>
          </cell>
          <cell r="E1475">
            <v>21668</v>
          </cell>
        </row>
        <row r="1476">
          <cell r="B1476" t="str">
            <v>150106</v>
          </cell>
          <cell r="C1476">
            <v>40237</v>
          </cell>
          <cell r="D1476">
            <v>4966</v>
          </cell>
          <cell r="E1476">
            <v>45203</v>
          </cell>
        </row>
        <row r="1477">
          <cell r="B1477" t="str">
            <v>150107</v>
          </cell>
          <cell r="C1477">
            <v>8876</v>
          </cell>
          <cell r="D1477">
            <v>290</v>
          </cell>
          <cell r="E1477">
            <v>9166</v>
          </cell>
        </row>
        <row r="1478">
          <cell r="B1478" t="str">
            <v>150108</v>
          </cell>
          <cell r="C1478">
            <v>60571</v>
          </cell>
          <cell r="D1478">
            <v>1837</v>
          </cell>
          <cell r="E1478">
            <v>62408</v>
          </cell>
        </row>
        <row r="1479">
          <cell r="B1479" t="str">
            <v>150109</v>
          </cell>
          <cell r="C1479">
            <v>3751</v>
          </cell>
          <cell r="D1479">
            <v>760</v>
          </cell>
          <cell r="E1479">
            <v>4511</v>
          </cell>
        </row>
        <row r="1480">
          <cell r="B1480" t="str">
            <v>150110</v>
          </cell>
          <cell r="C1480">
            <v>92267</v>
          </cell>
          <cell r="D1480">
            <v>2769</v>
          </cell>
          <cell r="E1480">
            <v>95036</v>
          </cell>
        </row>
        <row r="1481">
          <cell r="B1481" t="str">
            <v>150111</v>
          </cell>
          <cell r="C1481">
            <v>35285</v>
          </cell>
          <cell r="D1481">
            <v>1149</v>
          </cell>
          <cell r="E1481">
            <v>36434</v>
          </cell>
        </row>
        <row r="1482">
          <cell r="B1482" t="str">
            <v>150112</v>
          </cell>
          <cell r="C1482">
            <v>39771</v>
          </cell>
          <cell r="D1482">
            <v>1468</v>
          </cell>
          <cell r="E1482">
            <v>41239</v>
          </cell>
        </row>
        <row r="1483">
          <cell r="B1483" t="str">
            <v>150113</v>
          </cell>
          <cell r="C1483">
            <v>18234</v>
          </cell>
          <cell r="D1483">
            <v>0</v>
          </cell>
          <cell r="E1483">
            <v>18234</v>
          </cell>
        </row>
        <row r="1484">
          <cell r="B1484" t="str">
            <v>150114</v>
          </cell>
          <cell r="C1484">
            <v>32739</v>
          </cell>
          <cell r="D1484">
            <v>206</v>
          </cell>
          <cell r="E1484">
            <v>32945</v>
          </cell>
        </row>
        <row r="1485">
          <cell r="B1485" t="str">
            <v>150115</v>
          </cell>
          <cell r="C1485">
            <v>48408</v>
          </cell>
          <cell r="D1485">
            <v>599</v>
          </cell>
          <cell r="E1485">
            <v>49007</v>
          </cell>
        </row>
        <row r="1486">
          <cell r="B1486" t="str">
            <v>150116</v>
          </cell>
          <cell r="C1486">
            <v>15701</v>
          </cell>
          <cell r="D1486">
            <v>0</v>
          </cell>
          <cell r="E1486">
            <v>15701</v>
          </cell>
        </row>
        <row r="1487">
          <cell r="B1487" t="str">
            <v>150117</v>
          </cell>
          <cell r="C1487">
            <v>73333</v>
          </cell>
          <cell r="D1487">
            <v>389</v>
          </cell>
          <cell r="E1487">
            <v>73722</v>
          </cell>
        </row>
        <row r="1488">
          <cell r="B1488" t="str">
            <v>150118</v>
          </cell>
          <cell r="C1488">
            <v>32965</v>
          </cell>
          <cell r="D1488">
            <v>5791</v>
          </cell>
          <cell r="E1488">
            <v>38756</v>
          </cell>
        </row>
        <row r="1489">
          <cell r="B1489" t="str">
            <v>150119</v>
          </cell>
          <cell r="C1489">
            <v>12169</v>
          </cell>
          <cell r="D1489">
            <v>2009</v>
          </cell>
          <cell r="E1489">
            <v>14178</v>
          </cell>
        </row>
        <row r="1490">
          <cell r="B1490" t="str">
            <v>150120</v>
          </cell>
          <cell r="C1490">
            <v>13705</v>
          </cell>
          <cell r="D1490">
            <v>30</v>
          </cell>
          <cell r="E1490">
            <v>13735</v>
          </cell>
        </row>
        <row r="1491">
          <cell r="B1491" t="str">
            <v>150121</v>
          </cell>
          <cell r="C1491">
            <v>19521</v>
          </cell>
          <cell r="D1491">
            <v>41</v>
          </cell>
          <cell r="E1491">
            <v>19562</v>
          </cell>
        </row>
        <row r="1492">
          <cell r="B1492" t="str">
            <v>150122</v>
          </cell>
          <cell r="C1492">
            <v>27913</v>
          </cell>
          <cell r="D1492">
            <v>0</v>
          </cell>
          <cell r="E1492">
            <v>27913</v>
          </cell>
        </row>
        <row r="1493">
          <cell r="B1493" t="str">
            <v>150123</v>
          </cell>
          <cell r="C1493">
            <v>11950</v>
          </cell>
          <cell r="D1493">
            <v>5201</v>
          </cell>
          <cell r="E1493">
            <v>17151</v>
          </cell>
        </row>
        <row r="1494">
          <cell r="B1494" t="str">
            <v>150124</v>
          </cell>
          <cell r="C1494">
            <v>1921</v>
          </cell>
          <cell r="D1494">
            <v>858</v>
          </cell>
          <cell r="E1494">
            <v>2779</v>
          </cell>
        </row>
        <row r="1495">
          <cell r="B1495" t="str">
            <v>150125</v>
          </cell>
          <cell r="C1495">
            <v>46117</v>
          </cell>
          <cell r="D1495">
            <v>5033</v>
          </cell>
          <cell r="E1495">
            <v>51150</v>
          </cell>
        </row>
        <row r="1496">
          <cell r="B1496" t="str">
            <v>150126</v>
          </cell>
          <cell r="C1496">
            <v>1315</v>
          </cell>
          <cell r="D1496">
            <v>283</v>
          </cell>
          <cell r="E1496">
            <v>1598</v>
          </cell>
        </row>
        <row r="1497">
          <cell r="B1497" t="str">
            <v>150127</v>
          </cell>
          <cell r="C1497">
            <v>1233</v>
          </cell>
          <cell r="D1497">
            <v>181</v>
          </cell>
          <cell r="E1497">
            <v>1414</v>
          </cell>
        </row>
        <row r="1498">
          <cell r="B1498" t="str">
            <v>150128</v>
          </cell>
          <cell r="C1498">
            <v>39894</v>
          </cell>
          <cell r="D1498">
            <v>1349</v>
          </cell>
          <cell r="E1498">
            <v>41243</v>
          </cell>
        </row>
        <row r="1499">
          <cell r="B1499" t="str">
            <v>150129</v>
          </cell>
          <cell r="C1499">
            <v>1225</v>
          </cell>
          <cell r="D1499">
            <v>261</v>
          </cell>
          <cell r="E1499">
            <v>1486</v>
          </cell>
        </row>
        <row r="1500">
          <cell r="B1500" t="str">
            <v>150130</v>
          </cell>
          <cell r="C1500">
            <v>28269</v>
          </cell>
          <cell r="D1500">
            <v>0</v>
          </cell>
          <cell r="E1500">
            <v>28269</v>
          </cell>
        </row>
        <row r="1501">
          <cell r="B1501" t="str">
            <v>150131</v>
          </cell>
          <cell r="C1501">
            <v>17860</v>
          </cell>
          <cell r="D1501">
            <v>0</v>
          </cell>
          <cell r="E1501">
            <v>17860</v>
          </cell>
        </row>
        <row r="1502">
          <cell r="B1502" t="str">
            <v>150132</v>
          </cell>
          <cell r="C1502">
            <v>173838</v>
          </cell>
          <cell r="D1502">
            <v>15833</v>
          </cell>
          <cell r="E1502">
            <v>189671</v>
          </cell>
        </row>
        <row r="1503">
          <cell r="B1503" t="str">
            <v>150133</v>
          </cell>
          <cell r="C1503">
            <v>65351</v>
          </cell>
          <cell r="D1503">
            <v>4591</v>
          </cell>
          <cell r="E1503">
            <v>69942</v>
          </cell>
        </row>
        <row r="1504">
          <cell r="B1504" t="str">
            <v>150134</v>
          </cell>
          <cell r="C1504">
            <v>13304</v>
          </cell>
          <cell r="D1504">
            <v>43</v>
          </cell>
          <cell r="E1504">
            <v>13347</v>
          </cell>
        </row>
        <row r="1505">
          <cell r="B1505" t="str">
            <v>150135</v>
          </cell>
          <cell r="C1505">
            <v>121549</v>
          </cell>
          <cell r="D1505">
            <v>2314</v>
          </cell>
          <cell r="E1505">
            <v>123863</v>
          </cell>
        </row>
        <row r="1506">
          <cell r="B1506" t="str">
            <v>150136</v>
          </cell>
          <cell r="C1506">
            <v>32765</v>
          </cell>
          <cell r="D1506">
            <v>106</v>
          </cell>
          <cell r="E1506">
            <v>32871</v>
          </cell>
        </row>
        <row r="1507">
          <cell r="B1507" t="str">
            <v>150137</v>
          </cell>
          <cell r="C1507">
            <v>39161</v>
          </cell>
          <cell r="D1507">
            <v>548</v>
          </cell>
          <cell r="E1507">
            <v>39709</v>
          </cell>
        </row>
        <row r="1508">
          <cell r="B1508" t="str">
            <v>150138</v>
          </cell>
          <cell r="C1508">
            <v>59</v>
          </cell>
          <cell r="D1508">
            <v>1</v>
          </cell>
          <cell r="E1508">
            <v>60</v>
          </cell>
        </row>
        <row r="1509">
          <cell r="B1509" t="str">
            <v>150139</v>
          </cell>
          <cell r="C1509">
            <v>2523</v>
          </cell>
          <cell r="D1509">
            <v>440</v>
          </cell>
          <cell r="E1509">
            <v>2963</v>
          </cell>
        </row>
        <row r="1510">
          <cell r="B1510" t="str">
            <v>150140</v>
          </cell>
          <cell r="C1510">
            <v>74760</v>
          </cell>
          <cell r="D1510">
            <v>404</v>
          </cell>
          <cell r="E1510">
            <v>75164</v>
          </cell>
        </row>
        <row r="1511">
          <cell r="B1511" t="str">
            <v>150141</v>
          </cell>
          <cell r="C1511">
            <v>23563</v>
          </cell>
          <cell r="D1511">
            <v>108</v>
          </cell>
          <cell r="E1511">
            <v>23671</v>
          </cell>
        </row>
        <row r="1512">
          <cell r="B1512" t="str">
            <v>150142</v>
          </cell>
          <cell r="C1512">
            <v>69931</v>
          </cell>
          <cell r="D1512">
            <v>5952</v>
          </cell>
          <cell r="E1512">
            <v>75883</v>
          </cell>
        </row>
        <row r="1513">
          <cell r="B1513" t="str">
            <v>150143</v>
          </cell>
          <cell r="C1513">
            <v>74254</v>
          </cell>
          <cell r="D1513">
            <v>9693</v>
          </cell>
          <cell r="E1513">
            <v>83947</v>
          </cell>
        </row>
        <row r="1514">
          <cell r="B1514" t="str">
            <v>150201</v>
          </cell>
          <cell r="C1514">
            <v>11693</v>
          </cell>
          <cell r="D1514">
            <v>791</v>
          </cell>
          <cell r="E1514">
            <v>12484</v>
          </cell>
        </row>
        <row r="1515">
          <cell r="B1515" t="str">
            <v>150202</v>
          </cell>
          <cell r="C1515">
            <v>5391</v>
          </cell>
          <cell r="D1515">
            <v>229</v>
          </cell>
          <cell r="E1515">
            <v>5620</v>
          </cell>
        </row>
        <row r="1516">
          <cell r="B1516" t="str">
            <v>150203</v>
          </cell>
          <cell r="C1516">
            <v>2725</v>
          </cell>
          <cell r="D1516">
            <v>422</v>
          </cell>
          <cell r="E1516">
            <v>3147</v>
          </cell>
        </row>
        <row r="1517">
          <cell r="B1517" t="str">
            <v>150204</v>
          </cell>
          <cell r="C1517">
            <v>3159</v>
          </cell>
          <cell r="D1517">
            <v>507</v>
          </cell>
          <cell r="E1517">
            <v>3666</v>
          </cell>
        </row>
        <row r="1518">
          <cell r="B1518" t="str">
            <v>150205</v>
          </cell>
          <cell r="C1518">
            <v>2407</v>
          </cell>
          <cell r="D1518">
            <v>286</v>
          </cell>
          <cell r="E1518">
            <v>2693</v>
          </cell>
        </row>
        <row r="1519">
          <cell r="B1519" t="str">
            <v>150301</v>
          </cell>
          <cell r="C1519">
            <v>549</v>
          </cell>
          <cell r="D1519">
            <v>41</v>
          </cell>
          <cell r="E1519">
            <v>590</v>
          </cell>
        </row>
        <row r="1520">
          <cell r="B1520" t="str">
            <v>150302</v>
          </cell>
          <cell r="C1520">
            <v>205</v>
          </cell>
          <cell r="D1520">
            <v>81</v>
          </cell>
          <cell r="E1520">
            <v>286</v>
          </cell>
        </row>
        <row r="1521">
          <cell r="B1521" t="str">
            <v>150303</v>
          </cell>
          <cell r="C1521">
            <v>127</v>
          </cell>
          <cell r="D1521">
            <v>12</v>
          </cell>
          <cell r="E1521">
            <v>139</v>
          </cell>
        </row>
        <row r="1522">
          <cell r="B1522" t="str">
            <v>150304</v>
          </cell>
          <cell r="C1522">
            <v>273</v>
          </cell>
          <cell r="D1522">
            <v>31</v>
          </cell>
          <cell r="E1522">
            <v>304</v>
          </cell>
        </row>
        <row r="1523">
          <cell r="B1523" t="str">
            <v>150305</v>
          </cell>
          <cell r="C1523">
            <v>150</v>
          </cell>
          <cell r="D1523">
            <v>6</v>
          </cell>
          <cell r="E1523">
            <v>156</v>
          </cell>
        </row>
        <row r="1524">
          <cell r="B1524" t="str">
            <v>150401</v>
          </cell>
          <cell r="C1524">
            <v>705</v>
          </cell>
          <cell r="D1524">
            <v>87</v>
          </cell>
          <cell r="E1524">
            <v>792</v>
          </cell>
        </row>
        <row r="1525">
          <cell r="B1525" t="str">
            <v>150402</v>
          </cell>
          <cell r="C1525">
            <v>119</v>
          </cell>
          <cell r="D1525">
            <v>18</v>
          </cell>
          <cell r="E1525">
            <v>137</v>
          </cell>
        </row>
        <row r="1526">
          <cell r="B1526" t="str">
            <v>150403</v>
          </cell>
          <cell r="C1526">
            <v>279</v>
          </cell>
          <cell r="D1526">
            <v>26</v>
          </cell>
          <cell r="E1526">
            <v>305</v>
          </cell>
        </row>
        <row r="1527">
          <cell r="B1527" t="str">
            <v>150404</v>
          </cell>
          <cell r="C1527">
            <v>179</v>
          </cell>
          <cell r="D1527">
            <v>32</v>
          </cell>
          <cell r="E1527">
            <v>211</v>
          </cell>
        </row>
        <row r="1528">
          <cell r="B1528" t="str">
            <v>150405</v>
          </cell>
          <cell r="C1528">
            <v>246</v>
          </cell>
          <cell r="D1528">
            <v>38</v>
          </cell>
          <cell r="E1528">
            <v>284</v>
          </cell>
        </row>
        <row r="1529">
          <cell r="B1529" t="str">
            <v>150406</v>
          </cell>
          <cell r="C1529">
            <v>94</v>
          </cell>
          <cell r="D1529">
            <v>8</v>
          </cell>
          <cell r="E1529">
            <v>102</v>
          </cell>
        </row>
        <row r="1530">
          <cell r="B1530" t="str">
            <v>150407</v>
          </cell>
          <cell r="C1530">
            <v>122</v>
          </cell>
          <cell r="D1530">
            <v>6</v>
          </cell>
          <cell r="E1530">
            <v>128</v>
          </cell>
        </row>
        <row r="1531">
          <cell r="B1531" t="str">
            <v>150501</v>
          </cell>
          <cell r="C1531">
            <v>7012</v>
          </cell>
          <cell r="D1531">
            <v>1287</v>
          </cell>
          <cell r="E1531">
            <v>8299</v>
          </cell>
        </row>
        <row r="1532">
          <cell r="B1532" t="str">
            <v>150502</v>
          </cell>
          <cell r="C1532">
            <v>764</v>
          </cell>
          <cell r="D1532">
            <v>76</v>
          </cell>
          <cell r="E1532">
            <v>840</v>
          </cell>
        </row>
        <row r="1533">
          <cell r="B1533" t="str">
            <v>150503</v>
          </cell>
          <cell r="C1533">
            <v>142</v>
          </cell>
          <cell r="D1533">
            <v>34</v>
          </cell>
          <cell r="E1533">
            <v>176</v>
          </cell>
        </row>
        <row r="1534">
          <cell r="B1534" t="str">
            <v>150504</v>
          </cell>
          <cell r="C1534">
            <v>1093</v>
          </cell>
          <cell r="D1534">
            <v>90</v>
          </cell>
          <cell r="E1534">
            <v>1183</v>
          </cell>
        </row>
        <row r="1535">
          <cell r="B1535" t="str">
            <v>150505</v>
          </cell>
          <cell r="C1535">
            <v>2722</v>
          </cell>
          <cell r="D1535">
            <v>468</v>
          </cell>
          <cell r="E1535">
            <v>3190</v>
          </cell>
        </row>
        <row r="1536">
          <cell r="B1536" t="str">
            <v>150506</v>
          </cell>
          <cell r="C1536">
            <v>94</v>
          </cell>
          <cell r="D1536">
            <v>26</v>
          </cell>
          <cell r="E1536">
            <v>120</v>
          </cell>
        </row>
        <row r="1537">
          <cell r="B1537" t="str">
            <v>150507</v>
          </cell>
          <cell r="C1537">
            <v>6311</v>
          </cell>
          <cell r="D1537">
            <v>1117</v>
          </cell>
          <cell r="E1537">
            <v>7428</v>
          </cell>
        </row>
        <row r="1538">
          <cell r="B1538" t="str">
            <v>150508</v>
          </cell>
          <cell r="C1538">
            <v>970</v>
          </cell>
          <cell r="D1538">
            <v>172</v>
          </cell>
          <cell r="E1538">
            <v>1142</v>
          </cell>
        </row>
        <row r="1539">
          <cell r="B1539" t="str">
            <v>150509</v>
          </cell>
          <cell r="C1539">
            <v>4650</v>
          </cell>
          <cell r="D1539">
            <v>1123</v>
          </cell>
          <cell r="E1539">
            <v>5773</v>
          </cell>
        </row>
        <row r="1540">
          <cell r="B1540" t="str">
            <v>150510</v>
          </cell>
          <cell r="C1540">
            <v>2918</v>
          </cell>
          <cell r="D1540">
            <v>964</v>
          </cell>
          <cell r="E1540">
            <v>3882</v>
          </cell>
        </row>
        <row r="1541">
          <cell r="B1541" t="str">
            <v>150511</v>
          </cell>
          <cell r="C1541">
            <v>205</v>
          </cell>
          <cell r="D1541">
            <v>44</v>
          </cell>
          <cell r="E1541">
            <v>249</v>
          </cell>
        </row>
        <row r="1542">
          <cell r="B1542" t="str">
            <v>150512</v>
          </cell>
          <cell r="C1542">
            <v>2018</v>
          </cell>
          <cell r="D1542">
            <v>814</v>
          </cell>
          <cell r="E1542">
            <v>2832</v>
          </cell>
        </row>
        <row r="1543">
          <cell r="B1543" t="str">
            <v>150513</v>
          </cell>
          <cell r="C1543">
            <v>600</v>
          </cell>
          <cell r="D1543">
            <v>133</v>
          </cell>
          <cell r="E1543">
            <v>733</v>
          </cell>
        </row>
        <row r="1544">
          <cell r="B1544" t="str">
            <v>150514</v>
          </cell>
          <cell r="C1544">
            <v>1997</v>
          </cell>
          <cell r="D1544">
            <v>461</v>
          </cell>
          <cell r="E1544">
            <v>2458</v>
          </cell>
        </row>
        <row r="1545">
          <cell r="B1545" t="str">
            <v>150515</v>
          </cell>
          <cell r="C1545">
            <v>330</v>
          </cell>
          <cell r="D1545">
            <v>105</v>
          </cell>
          <cell r="E1545">
            <v>435</v>
          </cell>
        </row>
        <row r="1546">
          <cell r="B1546" t="str">
            <v>150516</v>
          </cell>
          <cell r="C1546">
            <v>137</v>
          </cell>
          <cell r="D1546">
            <v>47</v>
          </cell>
          <cell r="E1546">
            <v>184</v>
          </cell>
        </row>
        <row r="1547">
          <cell r="B1547" t="str">
            <v>150601</v>
          </cell>
          <cell r="C1547">
            <v>16868</v>
          </cell>
          <cell r="D1547">
            <v>1384</v>
          </cell>
          <cell r="E1547">
            <v>18252</v>
          </cell>
        </row>
        <row r="1548">
          <cell r="B1548" t="str">
            <v>150602</v>
          </cell>
          <cell r="C1548">
            <v>141</v>
          </cell>
          <cell r="D1548">
            <v>99</v>
          </cell>
          <cell r="E1548">
            <v>240</v>
          </cell>
        </row>
        <row r="1549">
          <cell r="B1549" t="str">
            <v>150603</v>
          </cell>
          <cell r="C1549">
            <v>365</v>
          </cell>
          <cell r="D1549">
            <v>66</v>
          </cell>
          <cell r="E1549">
            <v>431</v>
          </cell>
        </row>
        <row r="1550">
          <cell r="B1550" t="str">
            <v>150604</v>
          </cell>
          <cell r="C1550">
            <v>1255</v>
          </cell>
          <cell r="D1550">
            <v>210</v>
          </cell>
          <cell r="E1550">
            <v>1465</v>
          </cell>
        </row>
        <row r="1551">
          <cell r="B1551" t="str">
            <v>150605</v>
          </cell>
          <cell r="C1551">
            <v>9424</v>
          </cell>
          <cell r="D1551">
            <v>1150</v>
          </cell>
          <cell r="E1551">
            <v>10574</v>
          </cell>
        </row>
        <row r="1552">
          <cell r="B1552" t="str">
            <v>150606</v>
          </cell>
          <cell r="C1552">
            <v>79</v>
          </cell>
          <cell r="D1552">
            <v>125</v>
          </cell>
          <cell r="E1552">
            <v>204</v>
          </cell>
        </row>
        <row r="1553">
          <cell r="B1553" t="str">
            <v>150607</v>
          </cell>
          <cell r="C1553">
            <v>148</v>
          </cell>
          <cell r="D1553">
            <v>15</v>
          </cell>
          <cell r="E1553">
            <v>163</v>
          </cell>
        </row>
        <row r="1554">
          <cell r="B1554" t="str">
            <v>150608</v>
          </cell>
          <cell r="C1554">
            <v>218</v>
          </cell>
          <cell r="D1554">
            <v>16</v>
          </cell>
          <cell r="E1554">
            <v>234</v>
          </cell>
        </row>
        <row r="1555">
          <cell r="B1555" t="str">
            <v>150609</v>
          </cell>
          <cell r="C1555">
            <v>106</v>
          </cell>
          <cell r="D1555">
            <v>21</v>
          </cell>
          <cell r="E1555">
            <v>127</v>
          </cell>
        </row>
        <row r="1556">
          <cell r="B1556" t="str">
            <v>150610</v>
          </cell>
          <cell r="C1556">
            <v>258</v>
          </cell>
          <cell r="D1556">
            <v>40</v>
          </cell>
          <cell r="E1556">
            <v>298</v>
          </cell>
        </row>
        <row r="1557">
          <cell r="B1557" t="str">
            <v>150611</v>
          </cell>
          <cell r="C1557">
            <v>261</v>
          </cell>
          <cell r="D1557">
            <v>43</v>
          </cell>
          <cell r="E1557">
            <v>304</v>
          </cell>
        </row>
        <row r="1558">
          <cell r="B1558" t="str">
            <v>150612</v>
          </cell>
          <cell r="C1558">
            <v>143</v>
          </cell>
          <cell r="D1558">
            <v>56</v>
          </cell>
          <cell r="E1558">
            <v>199</v>
          </cell>
        </row>
        <row r="1559">
          <cell r="B1559" t="str">
            <v>150701</v>
          </cell>
          <cell r="C1559">
            <v>831</v>
          </cell>
          <cell r="D1559">
            <v>119</v>
          </cell>
          <cell r="E1559">
            <v>950</v>
          </cell>
        </row>
        <row r="1560">
          <cell r="B1560" t="str">
            <v>150702</v>
          </cell>
          <cell r="C1560">
            <v>88</v>
          </cell>
          <cell r="D1560">
            <v>7</v>
          </cell>
          <cell r="E1560">
            <v>95</v>
          </cell>
        </row>
        <row r="1561">
          <cell r="B1561" t="str">
            <v>150703</v>
          </cell>
          <cell r="C1561">
            <v>243</v>
          </cell>
          <cell r="D1561">
            <v>13</v>
          </cell>
          <cell r="E1561">
            <v>256</v>
          </cell>
        </row>
        <row r="1562">
          <cell r="B1562" t="str">
            <v>150704</v>
          </cell>
          <cell r="C1562">
            <v>198</v>
          </cell>
          <cell r="D1562">
            <v>91</v>
          </cell>
          <cell r="E1562">
            <v>289</v>
          </cell>
        </row>
        <row r="1563">
          <cell r="B1563" t="str">
            <v>150705</v>
          </cell>
          <cell r="C1563">
            <v>1023</v>
          </cell>
          <cell r="D1563">
            <v>69</v>
          </cell>
          <cell r="E1563">
            <v>1092</v>
          </cell>
        </row>
        <row r="1564">
          <cell r="B1564" t="str">
            <v>150706</v>
          </cell>
          <cell r="C1564">
            <v>39</v>
          </cell>
          <cell r="D1564">
            <v>3</v>
          </cell>
          <cell r="E1564">
            <v>42</v>
          </cell>
        </row>
        <row r="1565">
          <cell r="B1565" t="str">
            <v>150707</v>
          </cell>
          <cell r="C1565">
            <v>215</v>
          </cell>
          <cell r="D1565">
            <v>86</v>
          </cell>
          <cell r="E1565">
            <v>301</v>
          </cell>
        </row>
        <row r="1566">
          <cell r="B1566" t="str">
            <v>150708</v>
          </cell>
          <cell r="C1566">
            <v>261</v>
          </cell>
          <cell r="D1566">
            <v>30</v>
          </cell>
          <cell r="E1566">
            <v>291</v>
          </cell>
        </row>
        <row r="1567">
          <cell r="B1567" t="str">
            <v>150709</v>
          </cell>
          <cell r="C1567">
            <v>419</v>
          </cell>
          <cell r="D1567">
            <v>41</v>
          </cell>
          <cell r="E1567">
            <v>460</v>
          </cell>
        </row>
        <row r="1568">
          <cell r="B1568" t="str">
            <v>150710</v>
          </cell>
          <cell r="C1568">
            <v>115</v>
          </cell>
          <cell r="D1568">
            <v>17</v>
          </cell>
          <cell r="E1568">
            <v>132</v>
          </cell>
        </row>
        <row r="1569">
          <cell r="B1569" t="str">
            <v>150711</v>
          </cell>
          <cell r="C1569">
            <v>167</v>
          </cell>
          <cell r="D1569">
            <v>16</v>
          </cell>
          <cell r="E1569">
            <v>183</v>
          </cell>
        </row>
        <row r="1570">
          <cell r="B1570" t="str">
            <v>150712</v>
          </cell>
          <cell r="C1570">
            <v>163</v>
          </cell>
          <cell r="D1570">
            <v>61</v>
          </cell>
          <cell r="E1570">
            <v>224</v>
          </cell>
        </row>
        <row r="1571">
          <cell r="B1571" t="str">
            <v>150713</v>
          </cell>
          <cell r="C1571">
            <v>61</v>
          </cell>
          <cell r="D1571">
            <v>24</v>
          </cell>
          <cell r="E1571">
            <v>85</v>
          </cell>
        </row>
        <row r="1572">
          <cell r="B1572" t="str">
            <v>150714</v>
          </cell>
          <cell r="C1572">
            <v>983</v>
          </cell>
          <cell r="D1572">
            <v>101</v>
          </cell>
          <cell r="E1572">
            <v>1084</v>
          </cell>
        </row>
        <row r="1573">
          <cell r="B1573" t="str">
            <v>150715</v>
          </cell>
          <cell r="C1573">
            <v>210</v>
          </cell>
          <cell r="D1573">
            <v>20</v>
          </cell>
          <cell r="E1573">
            <v>230</v>
          </cell>
        </row>
        <row r="1574">
          <cell r="B1574" t="str">
            <v>150716</v>
          </cell>
          <cell r="C1574">
            <v>4</v>
          </cell>
          <cell r="D1574">
            <v>209</v>
          </cell>
          <cell r="E1574">
            <v>213</v>
          </cell>
        </row>
        <row r="1575">
          <cell r="B1575" t="str">
            <v>150717</v>
          </cell>
          <cell r="C1575">
            <v>263</v>
          </cell>
          <cell r="D1575">
            <v>69</v>
          </cell>
          <cell r="E1575">
            <v>332</v>
          </cell>
        </row>
        <row r="1576">
          <cell r="B1576" t="str">
            <v>150718</v>
          </cell>
          <cell r="C1576">
            <v>324</v>
          </cell>
          <cell r="D1576">
            <v>25</v>
          </cell>
          <cell r="E1576">
            <v>349</v>
          </cell>
        </row>
        <row r="1577">
          <cell r="B1577" t="str">
            <v>150719</v>
          </cell>
          <cell r="C1577">
            <v>63</v>
          </cell>
          <cell r="D1577">
            <v>93</v>
          </cell>
          <cell r="E1577">
            <v>156</v>
          </cell>
        </row>
        <row r="1578">
          <cell r="B1578" t="str">
            <v>150720</v>
          </cell>
          <cell r="C1578">
            <v>104</v>
          </cell>
          <cell r="D1578">
            <v>48</v>
          </cell>
          <cell r="E1578">
            <v>152</v>
          </cell>
        </row>
        <row r="1579">
          <cell r="B1579" t="str">
            <v>150721</v>
          </cell>
          <cell r="C1579">
            <v>361</v>
          </cell>
          <cell r="D1579">
            <v>58</v>
          </cell>
          <cell r="E1579">
            <v>419</v>
          </cell>
        </row>
        <row r="1580">
          <cell r="B1580" t="str">
            <v>150722</v>
          </cell>
          <cell r="C1580">
            <v>810</v>
          </cell>
          <cell r="D1580">
            <v>99</v>
          </cell>
          <cell r="E1580">
            <v>909</v>
          </cell>
        </row>
        <row r="1581">
          <cell r="B1581" t="str">
            <v>150723</v>
          </cell>
          <cell r="C1581">
            <v>26</v>
          </cell>
          <cell r="D1581">
            <v>9</v>
          </cell>
          <cell r="E1581">
            <v>35</v>
          </cell>
        </row>
        <row r="1582">
          <cell r="B1582" t="str">
            <v>150724</v>
          </cell>
          <cell r="C1582">
            <v>200</v>
          </cell>
          <cell r="D1582">
            <v>74</v>
          </cell>
          <cell r="E1582">
            <v>274</v>
          </cell>
        </row>
        <row r="1583">
          <cell r="B1583" t="str">
            <v>150725</v>
          </cell>
          <cell r="C1583">
            <v>81</v>
          </cell>
          <cell r="D1583">
            <v>9</v>
          </cell>
          <cell r="E1583">
            <v>90</v>
          </cell>
        </row>
        <row r="1584">
          <cell r="B1584" t="str">
            <v>150726</v>
          </cell>
          <cell r="C1584">
            <v>56</v>
          </cell>
          <cell r="D1584">
            <v>6</v>
          </cell>
          <cell r="E1584">
            <v>62</v>
          </cell>
        </row>
        <row r="1585">
          <cell r="B1585" t="str">
            <v>150727</v>
          </cell>
          <cell r="C1585">
            <v>376</v>
          </cell>
          <cell r="D1585">
            <v>72</v>
          </cell>
          <cell r="E1585">
            <v>448</v>
          </cell>
        </row>
        <row r="1586">
          <cell r="B1586" t="str">
            <v>150728</v>
          </cell>
          <cell r="C1586">
            <v>1706</v>
          </cell>
          <cell r="D1586">
            <v>641</v>
          </cell>
          <cell r="E1586">
            <v>2347</v>
          </cell>
        </row>
        <row r="1587">
          <cell r="B1587" t="str">
            <v>150729</v>
          </cell>
          <cell r="C1587">
            <v>151</v>
          </cell>
          <cell r="D1587">
            <v>20</v>
          </cell>
          <cell r="E1587">
            <v>171</v>
          </cell>
        </row>
        <row r="1588">
          <cell r="B1588" t="str">
            <v>150730</v>
          </cell>
          <cell r="C1588">
            <v>106</v>
          </cell>
          <cell r="D1588">
            <v>83</v>
          </cell>
          <cell r="E1588">
            <v>189</v>
          </cell>
        </row>
        <row r="1589">
          <cell r="B1589" t="str">
            <v>150731</v>
          </cell>
          <cell r="C1589">
            <v>0</v>
          </cell>
          <cell r="D1589">
            <v>37</v>
          </cell>
          <cell r="E1589">
            <v>37</v>
          </cell>
        </row>
        <row r="1590">
          <cell r="B1590" t="str">
            <v>150732</v>
          </cell>
          <cell r="C1590">
            <v>211</v>
          </cell>
          <cell r="D1590">
            <v>41</v>
          </cell>
          <cell r="E1590">
            <v>252</v>
          </cell>
        </row>
        <row r="1591">
          <cell r="B1591" t="str">
            <v>150801</v>
          </cell>
          <cell r="C1591">
            <v>12389</v>
          </cell>
          <cell r="D1591">
            <v>624</v>
          </cell>
          <cell r="E1591">
            <v>13013</v>
          </cell>
        </row>
        <row r="1592">
          <cell r="B1592" t="str">
            <v>150802</v>
          </cell>
          <cell r="C1592">
            <v>137</v>
          </cell>
          <cell r="D1592">
            <v>22</v>
          </cell>
          <cell r="E1592">
            <v>159</v>
          </cell>
        </row>
        <row r="1593">
          <cell r="B1593" t="str">
            <v>150803</v>
          </cell>
          <cell r="C1593">
            <v>1101</v>
          </cell>
          <cell r="D1593">
            <v>68</v>
          </cell>
          <cell r="E1593">
            <v>1169</v>
          </cell>
        </row>
        <row r="1594">
          <cell r="B1594" t="str">
            <v>150804</v>
          </cell>
          <cell r="C1594">
            <v>212</v>
          </cell>
          <cell r="D1594">
            <v>214</v>
          </cell>
          <cell r="E1594">
            <v>426</v>
          </cell>
        </row>
        <row r="1595">
          <cell r="B1595" t="str">
            <v>150805</v>
          </cell>
          <cell r="C1595">
            <v>5529</v>
          </cell>
          <cell r="D1595">
            <v>276</v>
          </cell>
          <cell r="E1595">
            <v>5805</v>
          </cell>
        </row>
        <row r="1596">
          <cell r="B1596" t="str">
            <v>150806</v>
          </cell>
          <cell r="C1596">
            <v>5001</v>
          </cell>
          <cell r="D1596">
            <v>810</v>
          </cell>
          <cell r="E1596">
            <v>5811</v>
          </cell>
        </row>
        <row r="1597">
          <cell r="B1597" t="str">
            <v>150807</v>
          </cell>
          <cell r="C1597">
            <v>104</v>
          </cell>
          <cell r="D1597">
            <v>4</v>
          </cell>
          <cell r="E1597">
            <v>108</v>
          </cell>
        </row>
        <row r="1598">
          <cell r="B1598" t="str">
            <v>150808</v>
          </cell>
          <cell r="C1598">
            <v>423</v>
          </cell>
          <cell r="D1598">
            <v>30</v>
          </cell>
          <cell r="E1598">
            <v>453</v>
          </cell>
        </row>
        <row r="1599">
          <cell r="B1599" t="str">
            <v>150809</v>
          </cell>
          <cell r="C1599">
            <v>245</v>
          </cell>
          <cell r="D1599">
            <v>15</v>
          </cell>
          <cell r="E1599">
            <v>260</v>
          </cell>
        </row>
        <row r="1600">
          <cell r="B1600" t="str">
            <v>150810</v>
          </cell>
          <cell r="C1600">
            <v>5026</v>
          </cell>
          <cell r="D1600">
            <v>768</v>
          </cell>
          <cell r="E1600">
            <v>5794</v>
          </cell>
        </row>
        <row r="1601">
          <cell r="B1601" t="str">
            <v>150811</v>
          </cell>
          <cell r="C1601">
            <v>2859</v>
          </cell>
          <cell r="D1601">
            <v>476</v>
          </cell>
          <cell r="E1601">
            <v>3335</v>
          </cell>
        </row>
        <row r="1602">
          <cell r="B1602" t="str">
            <v>150812</v>
          </cell>
          <cell r="C1602">
            <v>2825</v>
          </cell>
          <cell r="D1602">
            <v>568</v>
          </cell>
          <cell r="E1602">
            <v>3393</v>
          </cell>
        </row>
        <row r="1603">
          <cell r="B1603" t="str">
            <v>150901</v>
          </cell>
          <cell r="C1603">
            <v>1889</v>
          </cell>
          <cell r="D1603">
            <v>119</v>
          </cell>
          <cell r="E1603">
            <v>2008</v>
          </cell>
        </row>
        <row r="1604">
          <cell r="B1604" t="str">
            <v>150902</v>
          </cell>
          <cell r="C1604">
            <v>212</v>
          </cell>
          <cell r="D1604">
            <v>68</v>
          </cell>
          <cell r="E1604">
            <v>280</v>
          </cell>
        </row>
        <row r="1605">
          <cell r="B1605" t="str">
            <v>150903</v>
          </cell>
          <cell r="C1605">
            <v>113</v>
          </cell>
          <cell r="D1605">
            <v>12</v>
          </cell>
          <cell r="E1605">
            <v>125</v>
          </cell>
        </row>
        <row r="1606">
          <cell r="B1606" t="str">
            <v>150904</v>
          </cell>
          <cell r="C1606">
            <v>0</v>
          </cell>
          <cell r="D1606">
            <v>117</v>
          </cell>
          <cell r="E1606">
            <v>117</v>
          </cell>
        </row>
        <row r="1607">
          <cell r="B1607" t="str">
            <v>150905</v>
          </cell>
          <cell r="C1607">
            <v>105</v>
          </cell>
          <cell r="D1607">
            <v>3</v>
          </cell>
          <cell r="E1607">
            <v>108</v>
          </cell>
        </row>
        <row r="1608">
          <cell r="B1608" t="str">
            <v>150906</v>
          </cell>
          <cell r="C1608">
            <v>517</v>
          </cell>
          <cell r="D1608">
            <v>44</v>
          </cell>
          <cell r="E1608">
            <v>561</v>
          </cell>
        </row>
        <row r="1609">
          <cell r="B1609" t="str">
            <v>151001</v>
          </cell>
          <cell r="C1609">
            <v>615</v>
          </cell>
          <cell r="D1609">
            <v>38</v>
          </cell>
          <cell r="E1609">
            <v>653</v>
          </cell>
        </row>
        <row r="1610">
          <cell r="B1610" t="str">
            <v>151002</v>
          </cell>
          <cell r="C1610">
            <v>62</v>
          </cell>
          <cell r="D1610">
            <v>15</v>
          </cell>
          <cell r="E1610">
            <v>77</v>
          </cell>
        </row>
        <row r="1611">
          <cell r="B1611" t="str">
            <v>151003</v>
          </cell>
          <cell r="C1611">
            <v>11</v>
          </cell>
          <cell r="D1611">
            <v>151</v>
          </cell>
          <cell r="E1611">
            <v>162</v>
          </cell>
        </row>
        <row r="1612">
          <cell r="B1612" t="str">
            <v>151004</v>
          </cell>
          <cell r="C1612">
            <v>189</v>
          </cell>
          <cell r="D1612">
            <v>29</v>
          </cell>
          <cell r="E1612">
            <v>218</v>
          </cell>
        </row>
        <row r="1613">
          <cell r="B1613" t="str">
            <v>151005</v>
          </cell>
          <cell r="C1613">
            <v>45</v>
          </cell>
          <cell r="D1613">
            <v>12</v>
          </cell>
          <cell r="E1613">
            <v>57</v>
          </cell>
        </row>
        <row r="1614">
          <cell r="B1614" t="str">
            <v>151006</v>
          </cell>
          <cell r="C1614">
            <v>50</v>
          </cell>
          <cell r="D1614">
            <v>4</v>
          </cell>
          <cell r="E1614">
            <v>54</v>
          </cell>
        </row>
        <row r="1615">
          <cell r="B1615" t="str">
            <v>151007</v>
          </cell>
          <cell r="C1615">
            <v>74</v>
          </cell>
          <cell r="D1615">
            <v>8</v>
          </cell>
          <cell r="E1615">
            <v>82</v>
          </cell>
        </row>
        <row r="1616">
          <cell r="B1616" t="str">
            <v>151008</v>
          </cell>
          <cell r="C1616">
            <v>168</v>
          </cell>
          <cell r="D1616">
            <v>6</v>
          </cell>
          <cell r="E1616">
            <v>174</v>
          </cell>
        </row>
        <row r="1617">
          <cell r="B1617" t="str">
            <v>151009</v>
          </cell>
          <cell r="C1617">
            <v>79</v>
          </cell>
          <cell r="D1617">
            <v>23</v>
          </cell>
          <cell r="E1617">
            <v>102</v>
          </cell>
        </row>
        <row r="1618">
          <cell r="B1618" t="str">
            <v>151010</v>
          </cell>
          <cell r="C1618">
            <v>63</v>
          </cell>
          <cell r="D1618">
            <v>24</v>
          </cell>
          <cell r="E1618">
            <v>87</v>
          </cell>
        </row>
        <row r="1619">
          <cell r="B1619" t="str">
            <v>151011</v>
          </cell>
          <cell r="C1619">
            <v>126</v>
          </cell>
          <cell r="D1619">
            <v>73</v>
          </cell>
          <cell r="E1619">
            <v>199</v>
          </cell>
        </row>
        <row r="1620">
          <cell r="B1620" t="str">
            <v>151012</v>
          </cell>
          <cell r="C1620">
            <v>92</v>
          </cell>
          <cell r="D1620">
            <v>11</v>
          </cell>
          <cell r="E1620">
            <v>103</v>
          </cell>
        </row>
        <row r="1621">
          <cell r="B1621" t="str">
            <v>151013</v>
          </cell>
          <cell r="C1621">
            <v>87</v>
          </cell>
          <cell r="D1621">
            <v>11</v>
          </cell>
          <cell r="E1621">
            <v>98</v>
          </cell>
        </row>
        <row r="1622">
          <cell r="B1622" t="str">
            <v>151014</v>
          </cell>
          <cell r="C1622">
            <v>127</v>
          </cell>
          <cell r="D1622">
            <v>11</v>
          </cell>
          <cell r="E1622">
            <v>138</v>
          </cell>
        </row>
        <row r="1623">
          <cell r="B1623" t="str">
            <v>151015</v>
          </cell>
          <cell r="C1623">
            <v>79</v>
          </cell>
          <cell r="D1623">
            <v>22</v>
          </cell>
          <cell r="E1623">
            <v>101</v>
          </cell>
        </row>
        <row r="1624">
          <cell r="B1624" t="str">
            <v>151016</v>
          </cell>
          <cell r="C1624">
            <v>237</v>
          </cell>
          <cell r="D1624">
            <v>44</v>
          </cell>
          <cell r="E1624">
            <v>281</v>
          </cell>
        </row>
        <row r="1625">
          <cell r="B1625" t="str">
            <v>151017</v>
          </cell>
          <cell r="C1625">
            <v>158</v>
          </cell>
          <cell r="D1625">
            <v>29</v>
          </cell>
          <cell r="E1625">
            <v>187</v>
          </cell>
        </row>
        <row r="1626">
          <cell r="B1626" t="str">
            <v>151018</v>
          </cell>
          <cell r="C1626">
            <v>183</v>
          </cell>
          <cell r="D1626">
            <v>5</v>
          </cell>
          <cell r="E1626">
            <v>188</v>
          </cell>
        </row>
        <row r="1627">
          <cell r="B1627" t="str">
            <v>151019</v>
          </cell>
          <cell r="C1627">
            <v>52</v>
          </cell>
          <cell r="D1627">
            <v>4</v>
          </cell>
          <cell r="E1627">
            <v>56</v>
          </cell>
        </row>
        <row r="1628">
          <cell r="B1628" t="str">
            <v>151020</v>
          </cell>
          <cell r="C1628">
            <v>87</v>
          </cell>
          <cell r="D1628">
            <v>15</v>
          </cell>
          <cell r="E1628">
            <v>102</v>
          </cell>
        </row>
        <row r="1629">
          <cell r="B1629" t="str">
            <v>151021</v>
          </cell>
          <cell r="C1629">
            <v>84</v>
          </cell>
          <cell r="D1629">
            <v>10</v>
          </cell>
          <cell r="E1629">
            <v>94</v>
          </cell>
        </row>
        <row r="1630">
          <cell r="B1630" t="str">
            <v>151022</v>
          </cell>
          <cell r="C1630">
            <v>126</v>
          </cell>
          <cell r="D1630">
            <v>14</v>
          </cell>
          <cell r="E1630">
            <v>140</v>
          </cell>
        </row>
        <row r="1631">
          <cell r="B1631" t="str">
            <v>151023</v>
          </cell>
          <cell r="C1631">
            <v>109</v>
          </cell>
          <cell r="D1631">
            <v>12</v>
          </cell>
          <cell r="E1631">
            <v>121</v>
          </cell>
        </row>
        <row r="1632">
          <cell r="B1632" t="str">
            <v>151024</v>
          </cell>
          <cell r="C1632">
            <v>228</v>
          </cell>
          <cell r="D1632">
            <v>48</v>
          </cell>
          <cell r="E1632">
            <v>276</v>
          </cell>
        </row>
        <row r="1633">
          <cell r="B1633" t="str">
            <v>151025</v>
          </cell>
          <cell r="C1633">
            <v>117</v>
          </cell>
          <cell r="D1633">
            <v>17</v>
          </cell>
          <cell r="E1633">
            <v>134</v>
          </cell>
        </row>
        <row r="1634">
          <cell r="B1634" t="str">
            <v>151026</v>
          </cell>
          <cell r="C1634">
            <v>73</v>
          </cell>
          <cell r="D1634">
            <v>19</v>
          </cell>
          <cell r="E1634">
            <v>92</v>
          </cell>
        </row>
        <row r="1635">
          <cell r="B1635" t="str">
            <v>151027</v>
          </cell>
          <cell r="C1635">
            <v>94</v>
          </cell>
          <cell r="D1635">
            <v>8</v>
          </cell>
          <cell r="E1635">
            <v>102</v>
          </cell>
        </row>
        <row r="1636">
          <cell r="B1636" t="str">
            <v>151028</v>
          </cell>
          <cell r="C1636">
            <v>91</v>
          </cell>
          <cell r="D1636">
            <v>14</v>
          </cell>
          <cell r="E1636">
            <v>105</v>
          </cell>
        </row>
        <row r="1637">
          <cell r="B1637" t="str">
            <v>151029</v>
          </cell>
          <cell r="C1637">
            <v>4</v>
          </cell>
          <cell r="D1637">
            <v>130</v>
          </cell>
          <cell r="E1637">
            <v>134</v>
          </cell>
        </row>
        <row r="1638">
          <cell r="B1638" t="str">
            <v>151030</v>
          </cell>
          <cell r="C1638">
            <v>62</v>
          </cell>
          <cell r="D1638">
            <v>2</v>
          </cell>
          <cell r="E1638">
            <v>64</v>
          </cell>
        </row>
        <row r="1639">
          <cell r="B1639" t="str">
            <v>151031</v>
          </cell>
          <cell r="C1639">
            <v>51</v>
          </cell>
          <cell r="D1639">
            <v>42</v>
          </cell>
          <cell r="E1639">
            <v>93</v>
          </cell>
        </row>
        <row r="1640">
          <cell r="B1640" t="str">
            <v>151032</v>
          </cell>
          <cell r="C1640">
            <v>149</v>
          </cell>
          <cell r="D1640">
            <v>16</v>
          </cell>
          <cell r="E1640">
            <v>165</v>
          </cell>
        </row>
        <row r="1641">
          <cell r="B1641" t="str">
            <v>151033</v>
          </cell>
          <cell r="C1641">
            <v>110</v>
          </cell>
          <cell r="D1641">
            <v>4</v>
          </cell>
          <cell r="E1641">
            <v>114</v>
          </cell>
        </row>
        <row r="1642">
          <cell r="B1642" t="str">
            <v>160101</v>
          </cell>
          <cell r="C1642">
            <v>28617</v>
          </cell>
          <cell r="D1642">
            <v>1776</v>
          </cell>
          <cell r="E1642">
            <v>30393</v>
          </cell>
        </row>
        <row r="1643">
          <cell r="B1643" t="str">
            <v>160102</v>
          </cell>
          <cell r="C1643">
            <v>168</v>
          </cell>
          <cell r="D1643">
            <v>6</v>
          </cell>
          <cell r="E1643">
            <v>174</v>
          </cell>
        </row>
        <row r="1644">
          <cell r="B1644" t="str">
            <v>160103</v>
          </cell>
          <cell r="C1644">
            <v>663</v>
          </cell>
          <cell r="D1644">
            <v>227</v>
          </cell>
          <cell r="E1644">
            <v>890</v>
          </cell>
        </row>
        <row r="1645">
          <cell r="B1645" t="str">
            <v>160104</v>
          </cell>
          <cell r="C1645">
            <v>430</v>
          </cell>
          <cell r="D1645">
            <v>213</v>
          </cell>
          <cell r="E1645">
            <v>643</v>
          </cell>
        </row>
        <row r="1646">
          <cell r="B1646" t="str">
            <v>160105</v>
          </cell>
          <cell r="C1646">
            <v>382</v>
          </cell>
          <cell r="D1646">
            <v>71</v>
          </cell>
          <cell r="E1646">
            <v>453</v>
          </cell>
        </row>
        <row r="1647">
          <cell r="B1647" t="str">
            <v>160106</v>
          </cell>
          <cell r="C1647">
            <v>428</v>
          </cell>
          <cell r="D1647">
            <v>195</v>
          </cell>
          <cell r="E1647">
            <v>623</v>
          </cell>
        </row>
        <row r="1648">
          <cell r="B1648" t="str">
            <v>160107</v>
          </cell>
          <cell r="C1648">
            <v>299</v>
          </cell>
          <cell r="D1648">
            <v>116</v>
          </cell>
          <cell r="E1648">
            <v>415</v>
          </cell>
        </row>
        <row r="1649">
          <cell r="B1649" t="str">
            <v>160108</v>
          </cell>
          <cell r="C1649">
            <v>11280</v>
          </cell>
          <cell r="D1649">
            <v>1916</v>
          </cell>
          <cell r="E1649">
            <v>13196</v>
          </cell>
        </row>
        <row r="1650">
          <cell r="B1650" t="str">
            <v>160109</v>
          </cell>
          <cell r="C1650">
            <v>448</v>
          </cell>
          <cell r="D1650">
            <v>64</v>
          </cell>
          <cell r="E1650">
            <v>512</v>
          </cell>
        </row>
        <row r="1651">
          <cell r="B1651" t="str">
            <v>160110</v>
          </cell>
          <cell r="C1651">
            <v>54</v>
          </cell>
          <cell r="D1651">
            <v>20</v>
          </cell>
          <cell r="E1651">
            <v>74</v>
          </cell>
        </row>
        <row r="1652">
          <cell r="B1652" t="str">
            <v>160112</v>
          </cell>
          <cell r="C1652">
            <v>8711</v>
          </cell>
          <cell r="D1652">
            <v>2014</v>
          </cell>
          <cell r="E1652">
            <v>10725</v>
          </cell>
        </row>
        <row r="1653">
          <cell r="B1653" t="str">
            <v>160113</v>
          </cell>
          <cell r="C1653">
            <v>14444</v>
          </cell>
          <cell r="D1653">
            <v>4133</v>
          </cell>
          <cell r="E1653">
            <v>18577</v>
          </cell>
        </row>
        <row r="1654">
          <cell r="B1654" t="str">
            <v>160114</v>
          </cell>
          <cell r="C1654">
            <v>6</v>
          </cell>
          <cell r="D1654">
            <v>62</v>
          </cell>
          <cell r="E1654">
            <v>68</v>
          </cell>
        </row>
        <row r="1655">
          <cell r="B1655" t="str">
            <v>160201</v>
          </cell>
          <cell r="C1655">
            <v>8172</v>
          </cell>
          <cell r="D1655">
            <v>2188</v>
          </cell>
          <cell r="E1655">
            <v>10360</v>
          </cell>
        </row>
        <row r="1656">
          <cell r="B1656" t="str">
            <v>160202</v>
          </cell>
          <cell r="C1656">
            <v>72</v>
          </cell>
          <cell r="D1656">
            <v>39</v>
          </cell>
          <cell r="E1656">
            <v>111</v>
          </cell>
        </row>
        <row r="1657">
          <cell r="B1657" t="str">
            <v>160205</v>
          </cell>
          <cell r="C1657">
            <v>302</v>
          </cell>
          <cell r="D1657">
            <v>59</v>
          </cell>
          <cell r="E1657">
            <v>361</v>
          </cell>
        </row>
        <row r="1658">
          <cell r="B1658" t="str">
            <v>160206</v>
          </cell>
          <cell r="C1658">
            <v>1211</v>
          </cell>
          <cell r="D1658">
            <v>324</v>
          </cell>
          <cell r="E1658">
            <v>1535</v>
          </cell>
        </row>
        <row r="1659">
          <cell r="B1659" t="str">
            <v>160210</v>
          </cell>
          <cell r="C1659">
            <v>165</v>
          </cell>
          <cell r="D1659">
            <v>16</v>
          </cell>
          <cell r="E1659">
            <v>181</v>
          </cell>
        </row>
        <row r="1660">
          <cell r="B1660" t="str">
            <v>160211</v>
          </cell>
          <cell r="C1660">
            <v>217</v>
          </cell>
          <cell r="D1660">
            <v>215</v>
          </cell>
          <cell r="E1660">
            <v>432</v>
          </cell>
        </row>
        <row r="1661">
          <cell r="B1661" t="str">
            <v>160301</v>
          </cell>
          <cell r="C1661">
            <v>2167</v>
          </cell>
          <cell r="D1661">
            <v>849</v>
          </cell>
          <cell r="E1661">
            <v>3016</v>
          </cell>
        </row>
        <row r="1662">
          <cell r="B1662" t="str">
            <v>160302</v>
          </cell>
          <cell r="C1662">
            <v>269</v>
          </cell>
          <cell r="D1662">
            <v>32</v>
          </cell>
          <cell r="E1662">
            <v>301</v>
          </cell>
        </row>
        <row r="1663">
          <cell r="B1663" t="str">
            <v>160303</v>
          </cell>
          <cell r="C1663">
            <v>293</v>
          </cell>
          <cell r="D1663">
            <v>75</v>
          </cell>
          <cell r="E1663">
            <v>368</v>
          </cell>
        </row>
        <row r="1664">
          <cell r="B1664" t="str">
            <v>160304</v>
          </cell>
          <cell r="C1664">
            <v>357</v>
          </cell>
          <cell r="D1664">
            <v>9</v>
          </cell>
          <cell r="E1664">
            <v>366</v>
          </cell>
        </row>
        <row r="1665">
          <cell r="B1665" t="str">
            <v>160305</v>
          </cell>
          <cell r="C1665">
            <v>281</v>
          </cell>
          <cell r="D1665">
            <v>197</v>
          </cell>
          <cell r="E1665">
            <v>478</v>
          </cell>
        </row>
        <row r="1666">
          <cell r="B1666" t="str">
            <v>160401</v>
          </cell>
          <cell r="C1666">
            <v>1225</v>
          </cell>
          <cell r="D1666">
            <v>211</v>
          </cell>
          <cell r="E1666">
            <v>1436</v>
          </cell>
        </row>
        <row r="1667">
          <cell r="B1667" t="str">
            <v>160402</v>
          </cell>
          <cell r="C1667">
            <v>474</v>
          </cell>
          <cell r="D1667">
            <v>127</v>
          </cell>
          <cell r="E1667">
            <v>601</v>
          </cell>
        </row>
        <row r="1668">
          <cell r="B1668" t="str">
            <v>160403</v>
          </cell>
          <cell r="C1668">
            <v>238</v>
          </cell>
          <cell r="D1668">
            <v>28</v>
          </cell>
          <cell r="E1668">
            <v>266</v>
          </cell>
        </row>
        <row r="1669">
          <cell r="B1669" t="str">
            <v>160404</v>
          </cell>
          <cell r="C1669">
            <v>408</v>
          </cell>
          <cell r="D1669">
            <v>101</v>
          </cell>
          <cell r="E1669">
            <v>509</v>
          </cell>
        </row>
        <row r="1670">
          <cell r="B1670" t="str">
            <v>160501</v>
          </cell>
          <cell r="C1670">
            <v>2863</v>
          </cell>
          <cell r="D1670">
            <v>1007</v>
          </cell>
          <cell r="E1670">
            <v>3870</v>
          </cell>
        </row>
        <row r="1671">
          <cell r="B1671" t="str">
            <v>160502</v>
          </cell>
          <cell r="C1671">
            <v>128</v>
          </cell>
          <cell r="D1671">
            <v>2</v>
          </cell>
          <cell r="E1671">
            <v>130</v>
          </cell>
        </row>
        <row r="1672">
          <cell r="B1672" t="str">
            <v>160503</v>
          </cell>
          <cell r="C1672">
            <v>341</v>
          </cell>
          <cell r="D1672">
            <v>49</v>
          </cell>
          <cell r="E1672">
            <v>390</v>
          </cell>
        </row>
        <row r="1673">
          <cell r="B1673" t="str">
            <v>160504</v>
          </cell>
          <cell r="C1673">
            <v>398</v>
          </cell>
          <cell r="D1673">
            <v>16</v>
          </cell>
          <cell r="E1673">
            <v>414</v>
          </cell>
        </row>
        <row r="1674">
          <cell r="B1674" t="str">
            <v>160505</v>
          </cell>
          <cell r="C1674">
            <v>458</v>
          </cell>
          <cell r="D1674">
            <v>70</v>
          </cell>
          <cell r="E1674">
            <v>528</v>
          </cell>
        </row>
        <row r="1675">
          <cell r="B1675" t="str">
            <v>160506</v>
          </cell>
          <cell r="C1675">
            <v>266</v>
          </cell>
          <cell r="D1675">
            <v>57</v>
          </cell>
          <cell r="E1675">
            <v>323</v>
          </cell>
        </row>
        <row r="1676">
          <cell r="B1676" t="str">
            <v>160507</v>
          </cell>
          <cell r="C1676">
            <v>195</v>
          </cell>
          <cell r="D1676">
            <v>29</v>
          </cell>
          <cell r="E1676">
            <v>224</v>
          </cell>
        </row>
        <row r="1677">
          <cell r="B1677" t="str">
            <v>160508</v>
          </cell>
          <cell r="C1677">
            <v>47</v>
          </cell>
          <cell r="D1677">
            <v>3</v>
          </cell>
          <cell r="E1677">
            <v>50</v>
          </cell>
        </row>
        <row r="1678">
          <cell r="B1678" t="str">
            <v>160509</v>
          </cell>
          <cell r="C1678">
            <v>97</v>
          </cell>
          <cell r="D1678">
            <v>9</v>
          </cell>
          <cell r="E1678">
            <v>106</v>
          </cell>
        </row>
        <row r="1679">
          <cell r="B1679" t="str">
            <v>160510</v>
          </cell>
          <cell r="C1679">
            <v>556</v>
          </cell>
          <cell r="D1679">
            <v>75</v>
          </cell>
          <cell r="E1679">
            <v>631</v>
          </cell>
        </row>
        <row r="1680">
          <cell r="B1680" t="str">
            <v>160511</v>
          </cell>
          <cell r="C1680">
            <v>117</v>
          </cell>
          <cell r="D1680">
            <v>2</v>
          </cell>
          <cell r="E1680">
            <v>119</v>
          </cell>
        </row>
        <row r="1681">
          <cell r="B1681" t="str">
            <v>160601</v>
          </cell>
          <cell r="C1681">
            <v>2182</v>
          </cell>
          <cell r="D1681">
            <v>638</v>
          </cell>
          <cell r="E1681">
            <v>2820</v>
          </cell>
        </row>
        <row r="1682">
          <cell r="B1682" t="str">
            <v>160602</v>
          </cell>
          <cell r="C1682">
            <v>193</v>
          </cell>
          <cell r="D1682">
            <v>40</v>
          </cell>
          <cell r="E1682">
            <v>233</v>
          </cell>
        </row>
        <row r="1683">
          <cell r="B1683" t="str">
            <v>160603</v>
          </cell>
          <cell r="C1683">
            <v>400</v>
          </cell>
          <cell r="D1683">
            <v>66</v>
          </cell>
          <cell r="E1683">
            <v>466</v>
          </cell>
        </row>
        <row r="1684">
          <cell r="B1684" t="str">
            <v>160604</v>
          </cell>
          <cell r="C1684">
            <v>406</v>
          </cell>
          <cell r="D1684">
            <v>64</v>
          </cell>
          <cell r="E1684">
            <v>470</v>
          </cell>
        </row>
        <row r="1685">
          <cell r="B1685" t="str">
            <v>160605</v>
          </cell>
          <cell r="C1685">
            <v>750</v>
          </cell>
          <cell r="D1685">
            <v>359</v>
          </cell>
          <cell r="E1685">
            <v>1109</v>
          </cell>
        </row>
        <row r="1686">
          <cell r="B1686" t="str">
            <v>160606</v>
          </cell>
          <cell r="C1686">
            <v>659</v>
          </cell>
          <cell r="D1686">
            <v>442</v>
          </cell>
          <cell r="E1686">
            <v>1101</v>
          </cell>
        </row>
        <row r="1687">
          <cell r="B1687" t="str">
            <v>160701</v>
          </cell>
          <cell r="C1687">
            <v>965</v>
          </cell>
          <cell r="D1687">
            <v>352</v>
          </cell>
          <cell r="E1687">
            <v>1317</v>
          </cell>
        </row>
        <row r="1688">
          <cell r="B1688" t="str">
            <v>160702</v>
          </cell>
          <cell r="C1688">
            <v>61</v>
          </cell>
          <cell r="D1688">
            <v>69</v>
          </cell>
          <cell r="E1688">
            <v>130</v>
          </cell>
        </row>
        <row r="1689">
          <cell r="B1689" t="str">
            <v>160703</v>
          </cell>
          <cell r="C1689">
            <v>352</v>
          </cell>
          <cell r="D1689">
            <v>99</v>
          </cell>
          <cell r="E1689">
            <v>451</v>
          </cell>
        </row>
        <row r="1690">
          <cell r="B1690" t="str">
            <v>160704</v>
          </cell>
          <cell r="C1690">
            <v>170</v>
          </cell>
          <cell r="D1690">
            <v>39</v>
          </cell>
          <cell r="E1690">
            <v>209</v>
          </cell>
        </row>
        <row r="1691">
          <cell r="B1691" t="str">
            <v>160705</v>
          </cell>
          <cell r="C1691">
            <v>120</v>
          </cell>
          <cell r="D1691">
            <v>64</v>
          </cell>
          <cell r="E1691">
            <v>184</v>
          </cell>
        </row>
        <row r="1692">
          <cell r="B1692" t="str">
            <v>160706</v>
          </cell>
          <cell r="C1692">
            <v>215</v>
          </cell>
          <cell r="D1692">
            <v>59</v>
          </cell>
          <cell r="E1692">
            <v>274</v>
          </cell>
        </row>
        <row r="1693">
          <cell r="B1693" t="str">
            <v>170101</v>
          </cell>
          <cell r="C1693">
            <v>12140</v>
          </cell>
          <cell r="D1693">
            <v>1630</v>
          </cell>
          <cell r="E1693">
            <v>13770</v>
          </cell>
        </row>
        <row r="1694">
          <cell r="B1694" t="str">
            <v>170102</v>
          </cell>
          <cell r="C1694">
            <v>628</v>
          </cell>
          <cell r="D1694">
            <v>156</v>
          </cell>
          <cell r="E1694">
            <v>784</v>
          </cell>
        </row>
        <row r="1695">
          <cell r="B1695" t="str">
            <v>170103</v>
          </cell>
          <cell r="C1695">
            <v>325</v>
          </cell>
          <cell r="D1695">
            <v>227</v>
          </cell>
          <cell r="E1695">
            <v>552</v>
          </cell>
        </row>
        <row r="1696">
          <cell r="B1696" t="str">
            <v>170104</v>
          </cell>
          <cell r="C1696">
            <v>618</v>
          </cell>
          <cell r="D1696">
            <v>121</v>
          </cell>
          <cell r="E1696">
            <v>739</v>
          </cell>
        </row>
        <row r="1697">
          <cell r="B1697" t="str">
            <v>170201</v>
          </cell>
          <cell r="C1697">
            <v>173</v>
          </cell>
          <cell r="D1697">
            <v>12</v>
          </cell>
          <cell r="E1697">
            <v>185</v>
          </cell>
        </row>
        <row r="1698">
          <cell r="B1698" t="str">
            <v>170202</v>
          </cell>
          <cell r="C1698">
            <v>55</v>
          </cell>
          <cell r="D1698">
            <v>12</v>
          </cell>
          <cell r="E1698">
            <v>67</v>
          </cell>
        </row>
        <row r="1699">
          <cell r="B1699" t="str">
            <v>170203</v>
          </cell>
          <cell r="C1699">
            <v>260</v>
          </cell>
          <cell r="D1699">
            <v>34</v>
          </cell>
          <cell r="E1699">
            <v>294</v>
          </cell>
        </row>
        <row r="1700">
          <cell r="B1700" t="str">
            <v>170204</v>
          </cell>
          <cell r="C1700">
            <v>1032</v>
          </cell>
          <cell r="D1700">
            <v>265</v>
          </cell>
          <cell r="E1700">
            <v>1297</v>
          </cell>
        </row>
        <row r="1701">
          <cell r="B1701" t="str">
            <v>170301</v>
          </cell>
          <cell r="C1701">
            <v>213</v>
          </cell>
          <cell r="D1701">
            <v>38</v>
          </cell>
          <cell r="E1701">
            <v>251</v>
          </cell>
        </row>
        <row r="1702">
          <cell r="B1702" t="str">
            <v>170302</v>
          </cell>
          <cell r="C1702">
            <v>1158</v>
          </cell>
          <cell r="D1702">
            <v>153</v>
          </cell>
          <cell r="E1702">
            <v>1311</v>
          </cell>
        </row>
        <row r="1703">
          <cell r="B1703" t="str">
            <v>170303</v>
          </cell>
          <cell r="C1703">
            <v>190</v>
          </cell>
          <cell r="D1703">
            <v>66</v>
          </cell>
          <cell r="E1703">
            <v>256</v>
          </cell>
        </row>
        <row r="1704">
          <cell r="B1704" t="str">
            <v>180101</v>
          </cell>
          <cell r="C1704">
            <v>12425</v>
          </cell>
          <cell r="D1704">
            <v>1873</v>
          </cell>
          <cell r="E1704">
            <v>14298</v>
          </cell>
        </row>
        <row r="1705">
          <cell r="B1705" t="str">
            <v>180102</v>
          </cell>
          <cell r="C1705">
            <v>612</v>
          </cell>
          <cell r="D1705">
            <v>419</v>
          </cell>
          <cell r="E1705">
            <v>1031</v>
          </cell>
        </row>
        <row r="1706">
          <cell r="B1706" t="str">
            <v>180103</v>
          </cell>
          <cell r="C1706">
            <v>289</v>
          </cell>
          <cell r="D1706">
            <v>186</v>
          </cell>
          <cell r="E1706">
            <v>475</v>
          </cell>
        </row>
        <row r="1707">
          <cell r="B1707" t="str">
            <v>180104</v>
          </cell>
          <cell r="C1707">
            <v>1350</v>
          </cell>
          <cell r="D1707">
            <v>194</v>
          </cell>
          <cell r="E1707">
            <v>1544</v>
          </cell>
        </row>
        <row r="1708">
          <cell r="B1708" t="str">
            <v>180105</v>
          </cell>
          <cell r="C1708">
            <v>779</v>
          </cell>
          <cell r="D1708">
            <v>238</v>
          </cell>
          <cell r="E1708">
            <v>1017</v>
          </cell>
        </row>
        <row r="1709">
          <cell r="B1709" t="str">
            <v>180106</v>
          </cell>
          <cell r="C1709">
            <v>1078</v>
          </cell>
          <cell r="D1709">
            <v>104</v>
          </cell>
          <cell r="E1709">
            <v>1182</v>
          </cell>
        </row>
        <row r="1710">
          <cell r="B1710" t="str">
            <v>180201</v>
          </cell>
          <cell r="C1710">
            <v>447</v>
          </cell>
          <cell r="D1710">
            <v>44</v>
          </cell>
          <cell r="E1710">
            <v>491</v>
          </cell>
        </row>
        <row r="1711">
          <cell r="B1711" t="str">
            <v>180202</v>
          </cell>
          <cell r="C1711">
            <v>152</v>
          </cell>
          <cell r="D1711">
            <v>118</v>
          </cell>
          <cell r="E1711">
            <v>270</v>
          </cell>
        </row>
        <row r="1712">
          <cell r="B1712" t="str">
            <v>180203</v>
          </cell>
          <cell r="C1712">
            <v>100</v>
          </cell>
          <cell r="D1712">
            <v>24</v>
          </cell>
          <cell r="E1712">
            <v>124</v>
          </cell>
        </row>
        <row r="1713">
          <cell r="B1713" t="str">
            <v>180204</v>
          </cell>
          <cell r="C1713">
            <v>369</v>
          </cell>
          <cell r="D1713">
            <v>53</v>
          </cell>
          <cell r="E1713">
            <v>422</v>
          </cell>
        </row>
        <row r="1714">
          <cell r="B1714" t="str">
            <v>180205</v>
          </cell>
          <cell r="C1714">
            <v>55</v>
          </cell>
          <cell r="D1714">
            <v>5</v>
          </cell>
          <cell r="E1714">
            <v>60</v>
          </cell>
        </row>
        <row r="1715">
          <cell r="B1715" t="str">
            <v>180206</v>
          </cell>
          <cell r="C1715">
            <v>164</v>
          </cell>
          <cell r="D1715">
            <v>70</v>
          </cell>
          <cell r="E1715">
            <v>234</v>
          </cell>
        </row>
        <row r="1716">
          <cell r="B1716" t="str">
            <v>180207</v>
          </cell>
          <cell r="C1716">
            <v>92</v>
          </cell>
          <cell r="D1716">
            <v>17</v>
          </cell>
          <cell r="E1716">
            <v>109</v>
          </cell>
        </row>
        <row r="1717">
          <cell r="B1717" t="str">
            <v>180208</v>
          </cell>
          <cell r="C1717">
            <v>437</v>
          </cell>
          <cell r="D1717">
            <v>101</v>
          </cell>
          <cell r="E1717">
            <v>538</v>
          </cell>
        </row>
        <row r="1718">
          <cell r="B1718" t="str">
            <v>180209</v>
          </cell>
          <cell r="C1718">
            <v>126</v>
          </cell>
          <cell r="D1718">
            <v>17</v>
          </cell>
          <cell r="E1718">
            <v>143</v>
          </cell>
        </row>
        <row r="1719">
          <cell r="B1719" t="str">
            <v>180210</v>
          </cell>
          <cell r="C1719">
            <v>287</v>
          </cell>
          <cell r="D1719">
            <v>264</v>
          </cell>
          <cell r="E1719">
            <v>551</v>
          </cell>
        </row>
        <row r="1720">
          <cell r="B1720" t="str">
            <v>180211</v>
          </cell>
          <cell r="C1720">
            <v>99</v>
          </cell>
          <cell r="D1720">
            <v>113</v>
          </cell>
          <cell r="E1720">
            <v>212</v>
          </cell>
        </row>
        <row r="1721">
          <cell r="B1721" t="str">
            <v>180301</v>
          </cell>
          <cell r="C1721">
            <v>14690</v>
          </cell>
          <cell r="D1721">
            <v>835</v>
          </cell>
          <cell r="E1721">
            <v>15525</v>
          </cell>
        </row>
        <row r="1722">
          <cell r="B1722" t="str">
            <v>180302</v>
          </cell>
          <cell r="C1722">
            <v>16</v>
          </cell>
          <cell r="D1722">
            <v>2</v>
          </cell>
          <cell r="E1722">
            <v>18</v>
          </cell>
        </row>
        <row r="1723">
          <cell r="B1723" t="str">
            <v>180303</v>
          </cell>
          <cell r="C1723">
            <v>1361</v>
          </cell>
          <cell r="D1723">
            <v>2</v>
          </cell>
          <cell r="E1723">
            <v>1363</v>
          </cell>
        </row>
        <row r="1724">
          <cell r="B1724" t="str">
            <v>190101</v>
          </cell>
          <cell r="C1724">
            <v>6157</v>
          </cell>
          <cell r="D1724">
            <v>273</v>
          </cell>
          <cell r="E1724">
            <v>6430</v>
          </cell>
        </row>
        <row r="1725">
          <cell r="B1725" t="str">
            <v>190102</v>
          </cell>
          <cell r="C1725">
            <v>706</v>
          </cell>
          <cell r="D1725">
            <v>61</v>
          </cell>
          <cell r="E1725">
            <v>767</v>
          </cell>
        </row>
        <row r="1726">
          <cell r="B1726" t="str">
            <v>190103</v>
          </cell>
          <cell r="C1726">
            <v>1539</v>
          </cell>
          <cell r="D1726">
            <v>206</v>
          </cell>
          <cell r="E1726">
            <v>1745</v>
          </cell>
        </row>
        <row r="1727">
          <cell r="B1727" t="str">
            <v>190104</v>
          </cell>
          <cell r="C1727">
            <v>1646</v>
          </cell>
          <cell r="D1727">
            <v>217</v>
          </cell>
          <cell r="E1727">
            <v>1863</v>
          </cell>
        </row>
        <row r="1728">
          <cell r="B1728" t="str">
            <v>190105</v>
          </cell>
          <cell r="C1728">
            <v>434</v>
          </cell>
          <cell r="D1728">
            <v>109</v>
          </cell>
          <cell r="E1728">
            <v>543</v>
          </cell>
        </row>
        <row r="1729">
          <cell r="B1729" t="str">
            <v>190106</v>
          </cell>
          <cell r="C1729">
            <v>317</v>
          </cell>
          <cell r="D1729">
            <v>97</v>
          </cell>
          <cell r="E1729">
            <v>414</v>
          </cell>
        </row>
        <row r="1730">
          <cell r="B1730" t="str">
            <v>190107</v>
          </cell>
          <cell r="C1730">
            <v>2635</v>
          </cell>
          <cell r="D1730">
            <v>260</v>
          </cell>
          <cell r="E1730">
            <v>2895</v>
          </cell>
        </row>
        <row r="1731">
          <cell r="B1731" t="str">
            <v>190108</v>
          </cell>
          <cell r="C1731">
            <v>635</v>
          </cell>
          <cell r="D1731">
            <v>69</v>
          </cell>
          <cell r="E1731">
            <v>704</v>
          </cell>
        </row>
        <row r="1732">
          <cell r="B1732" t="str">
            <v>190109</v>
          </cell>
          <cell r="C1732">
            <v>2661</v>
          </cell>
          <cell r="D1732">
            <v>188</v>
          </cell>
          <cell r="E1732">
            <v>2849</v>
          </cell>
        </row>
        <row r="1733">
          <cell r="B1733" t="str">
            <v>190110</v>
          </cell>
          <cell r="C1733">
            <v>457</v>
          </cell>
          <cell r="D1733">
            <v>127</v>
          </cell>
          <cell r="E1733">
            <v>584</v>
          </cell>
        </row>
        <row r="1734">
          <cell r="B1734" t="str">
            <v>190111</v>
          </cell>
          <cell r="C1734">
            <v>1016</v>
          </cell>
          <cell r="D1734">
            <v>237</v>
          </cell>
          <cell r="E1734">
            <v>1253</v>
          </cell>
        </row>
        <row r="1735">
          <cell r="B1735" t="str">
            <v>190112</v>
          </cell>
          <cell r="C1735">
            <v>419</v>
          </cell>
          <cell r="D1735">
            <v>119</v>
          </cell>
          <cell r="E1735">
            <v>538</v>
          </cell>
        </row>
        <row r="1736">
          <cell r="B1736" t="str">
            <v>190113</v>
          </cell>
          <cell r="C1736">
            <v>5731</v>
          </cell>
          <cell r="D1736">
            <v>421</v>
          </cell>
          <cell r="E1736">
            <v>6152</v>
          </cell>
        </row>
        <row r="1737">
          <cell r="B1737" t="str">
            <v>190201</v>
          </cell>
          <cell r="C1737">
            <v>1427</v>
          </cell>
          <cell r="D1737">
            <v>358</v>
          </cell>
          <cell r="E1737">
            <v>1785</v>
          </cell>
        </row>
        <row r="1738">
          <cell r="B1738" t="str">
            <v>190202</v>
          </cell>
          <cell r="C1738">
            <v>646</v>
          </cell>
          <cell r="D1738">
            <v>332</v>
          </cell>
          <cell r="E1738">
            <v>978</v>
          </cell>
        </row>
        <row r="1739">
          <cell r="B1739" t="str">
            <v>190203</v>
          </cell>
          <cell r="C1739">
            <v>309</v>
          </cell>
          <cell r="D1739">
            <v>78</v>
          </cell>
          <cell r="E1739">
            <v>387</v>
          </cell>
        </row>
        <row r="1740">
          <cell r="B1740" t="str">
            <v>190204</v>
          </cell>
          <cell r="C1740">
            <v>384</v>
          </cell>
          <cell r="D1740">
            <v>150</v>
          </cell>
          <cell r="E1740">
            <v>534</v>
          </cell>
        </row>
        <row r="1741">
          <cell r="B1741" t="str">
            <v>190205</v>
          </cell>
          <cell r="C1741">
            <v>213</v>
          </cell>
          <cell r="D1741">
            <v>147</v>
          </cell>
          <cell r="E1741">
            <v>360</v>
          </cell>
        </row>
        <row r="1742">
          <cell r="B1742" t="str">
            <v>190206</v>
          </cell>
          <cell r="C1742">
            <v>703</v>
          </cell>
          <cell r="D1742">
            <v>300</v>
          </cell>
          <cell r="E1742">
            <v>1003</v>
          </cell>
        </row>
        <row r="1743">
          <cell r="B1743" t="str">
            <v>190207</v>
          </cell>
          <cell r="C1743">
            <v>632</v>
          </cell>
          <cell r="D1743">
            <v>455</v>
          </cell>
          <cell r="E1743">
            <v>1087</v>
          </cell>
        </row>
        <row r="1744">
          <cell r="B1744" t="str">
            <v>190208</v>
          </cell>
          <cell r="C1744">
            <v>235</v>
          </cell>
          <cell r="D1744">
            <v>189</v>
          </cell>
          <cell r="E1744">
            <v>424</v>
          </cell>
        </row>
        <row r="1745">
          <cell r="B1745" t="str">
            <v>190301</v>
          </cell>
          <cell r="C1745">
            <v>2260</v>
          </cell>
          <cell r="D1745">
            <v>115</v>
          </cell>
          <cell r="E1745">
            <v>2375</v>
          </cell>
        </row>
        <row r="1746">
          <cell r="B1746" t="str">
            <v>190302</v>
          </cell>
          <cell r="C1746">
            <v>272</v>
          </cell>
          <cell r="D1746">
            <v>37</v>
          </cell>
          <cell r="E1746">
            <v>309</v>
          </cell>
        </row>
        <row r="1747">
          <cell r="B1747" t="str">
            <v>190303</v>
          </cell>
          <cell r="C1747">
            <v>161</v>
          </cell>
          <cell r="D1747">
            <v>4</v>
          </cell>
          <cell r="E1747">
            <v>165</v>
          </cell>
        </row>
        <row r="1748">
          <cell r="B1748" t="str">
            <v>190304</v>
          </cell>
          <cell r="C1748">
            <v>166</v>
          </cell>
          <cell r="D1748">
            <v>70</v>
          </cell>
          <cell r="E1748">
            <v>236</v>
          </cell>
        </row>
        <row r="1749">
          <cell r="B1749" t="str">
            <v>190305</v>
          </cell>
          <cell r="C1749">
            <v>191</v>
          </cell>
          <cell r="D1749">
            <v>10</v>
          </cell>
          <cell r="E1749">
            <v>201</v>
          </cell>
        </row>
        <row r="1750">
          <cell r="B1750" t="str">
            <v>190306</v>
          </cell>
          <cell r="C1750">
            <v>753</v>
          </cell>
          <cell r="D1750">
            <v>321</v>
          </cell>
          <cell r="E1750">
            <v>1074</v>
          </cell>
        </row>
        <row r="1751">
          <cell r="B1751" t="str">
            <v>190307</v>
          </cell>
          <cell r="C1751">
            <v>2482</v>
          </cell>
          <cell r="D1751">
            <v>194</v>
          </cell>
          <cell r="E1751">
            <v>2676</v>
          </cell>
        </row>
        <row r="1752">
          <cell r="B1752" t="str">
            <v>200101</v>
          </cell>
          <cell r="C1752">
            <v>47994</v>
          </cell>
          <cell r="D1752">
            <v>7916</v>
          </cell>
          <cell r="E1752">
            <v>55910</v>
          </cell>
        </row>
        <row r="1753">
          <cell r="B1753" t="str">
            <v>200104</v>
          </cell>
          <cell r="C1753">
            <v>22177</v>
          </cell>
          <cell r="D1753">
            <v>4477</v>
          </cell>
          <cell r="E1753">
            <v>26654</v>
          </cell>
        </row>
        <row r="1754">
          <cell r="B1754" t="str">
            <v>200105</v>
          </cell>
          <cell r="C1754">
            <v>10764</v>
          </cell>
          <cell r="D1754">
            <v>2912</v>
          </cell>
          <cell r="E1754">
            <v>13676</v>
          </cell>
        </row>
        <row r="1755">
          <cell r="B1755" t="str">
            <v>200107</v>
          </cell>
          <cell r="C1755">
            <v>1420</v>
          </cell>
          <cell r="D1755">
            <v>1718</v>
          </cell>
          <cell r="E1755">
            <v>3138</v>
          </cell>
        </row>
        <row r="1756">
          <cell r="B1756" t="str">
            <v>200108</v>
          </cell>
          <cell r="C1756">
            <v>259</v>
          </cell>
          <cell r="D1756">
            <v>517</v>
          </cell>
          <cell r="E1756">
            <v>776</v>
          </cell>
        </row>
        <row r="1757">
          <cell r="B1757" t="str">
            <v>200109</v>
          </cell>
          <cell r="C1757">
            <v>3078</v>
          </cell>
          <cell r="D1757">
            <v>3326</v>
          </cell>
          <cell r="E1757">
            <v>6404</v>
          </cell>
        </row>
        <row r="1758">
          <cell r="B1758" t="str">
            <v>200110</v>
          </cell>
          <cell r="C1758">
            <v>4886</v>
          </cell>
          <cell r="D1758">
            <v>2391</v>
          </cell>
          <cell r="E1758">
            <v>7277</v>
          </cell>
        </row>
        <row r="1759">
          <cell r="B1759" t="str">
            <v>200111</v>
          </cell>
          <cell r="C1759">
            <v>2026</v>
          </cell>
          <cell r="D1759">
            <v>471</v>
          </cell>
          <cell r="E1759">
            <v>2497</v>
          </cell>
        </row>
        <row r="1760">
          <cell r="B1760" t="str">
            <v>200114</v>
          </cell>
          <cell r="C1760">
            <v>5255</v>
          </cell>
          <cell r="D1760">
            <v>2677</v>
          </cell>
          <cell r="E1760">
            <v>7932</v>
          </cell>
        </row>
        <row r="1761">
          <cell r="B1761" t="str">
            <v>200201</v>
          </cell>
          <cell r="C1761">
            <v>1088</v>
          </cell>
          <cell r="D1761">
            <v>227</v>
          </cell>
          <cell r="E1761">
            <v>1315</v>
          </cell>
        </row>
        <row r="1762">
          <cell r="B1762" t="str">
            <v>200202</v>
          </cell>
          <cell r="C1762">
            <v>498</v>
          </cell>
          <cell r="D1762">
            <v>46</v>
          </cell>
          <cell r="E1762">
            <v>544</v>
          </cell>
        </row>
        <row r="1763">
          <cell r="B1763" t="str">
            <v>200203</v>
          </cell>
          <cell r="C1763">
            <v>94</v>
          </cell>
          <cell r="D1763">
            <v>2</v>
          </cell>
          <cell r="E1763">
            <v>96</v>
          </cell>
        </row>
        <row r="1764">
          <cell r="B1764" t="str">
            <v>200204</v>
          </cell>
          <cell r="C1764">
            <v>55</v>
          </cell>
          <cell r="D1764">
            <v>2</v>
          </cell>
          <cell r="E1764">
            <v>57</v>
          </cell>
        </row>
        <row r="1765">
          <cell r="B1765" t="str">
            <v>200205</v>
          </cell>
          <cell r="C1765">
            <v>239</v>
          </cell>
          <cell r="D1765">
            <v>15</v>
          </cell>
          <cell r="E1765">
            <v>254</v>
          </cell>
        </row>
        <row r="1766">
          <cell r="B1766" t="str">
            <v>200206</v>
          </cell>
          <cell r="C1766">
            <v>245</v>
          </cell>
          <cell r="D1766">
            <v>5</v>
          </cell>
          <cell r="E1766">
            <v>250</v>
          </cell>
        </row>
        <row r="1767">
          <cell r="B1767" t="str">
            <v>200207</v>
          </cell>
          <cell r="C1767">
            <v>340</v>
          </cell>
          <cell r="D1767">
            <v>61</v>
          </cell>
          <cell r="E1767">
            <v>401</v>
          </cell>
        </row>
        <row r="1768">
          <cell r="B1768" t="str">
            <v>200208</v>
          </cell>
          <cell r="C1768">
            <v>176</v>
          </cell>
          <cell r="D1768">
            <v>14</v>
          </cell>
          <cell r="E1768">
            <v>190</v>
          </cell>
        </row>
        <row r="1769">
          <cell r="B1769" t="str">
            <v>200209</v>
          </cell>
          <cell r="C1769">
            <v>216</v>
          </cell>
          <cell r="D1769">
            <v>50</v>
          </cell>
          <cell r="E1769">
            <v>266</v>
          </cell>
        </row>
        <row r="1770">
          <cell r="B1770" t="str">
            <v>200210</v>
          </cell>
          <cell r="C1770">
            <v>205</v>
          </cell>
          <cell r="D1770">
            <v>12</v>
          </cell>
          <cell r="E1770">
            <v>217</v>
          </cell>
        </row>
        <row r="1771">
          <cell r="B1771" t="str">
            <v>200301</v>
          </cell>
          <cell r="C1771">
            <v>1645</v>
          </cell>
          <cell r="D1771">
            <v>355</v>
          </cell>
          <cell r="E1771">
            <v>2000</v>
          </cell>
        </row>
        <row r="1772">
          <cell r="B1772" t="str">
            <v>200302</v>
          </cell>
          <cell r="C1772">
            <v>356</v>
          </cell>
          <cell r="D1772">
            <v>89</v>
          </cell>
          <cell r="E1772">
            <v>445</v>
          </cell>
        </row>
        <row r="1773">
          <cell r="B1773" t="str">
            <v>200303</v>
          </cell>
          <cell r="C1773">
            <v>124</v>
          </cell>
          <cell r="D1773">
            <v>10</v>
          </cell>
          <cell r="E1773">
            <v>134</v>
          </cell>
        </row>
        <row r="1774">
          <cell r="B1774" t="str">
            <v>200304</v>
          </cell>
          <cell r="C1774">
            <v>477</v>
          </cell>
          <cell r="D1774">
            <v>115</v>
          </cell>
          <cell r="E1774">
            <v>592</v>
          </cell>
        </row>
        <row r="1775">
          <cell r="B1775" t="str">
            <v>200305</v>
          </cell>
          <cell r="C1775">
            <v>149</v>
          </cell>
          <cell r="D1775">
            <v>12</v>
          </cell>
          <cell r="E1775">
            <v>161</v>
          </cell>
        </row>
        <row r="1776">
          <cell r="B1776" t="str">
            <v>200306</v>
          </cell>
          <cell r="C1776">
            <v>202</v>
          </cell>
          <cell r="D1776">
            <v>24</v>
          </cell>
          <cell r="E1776">
            <v>226</v>
          </cell>
        </row>
        <row r="1777">
          <cell r="B1777" t="str">
            <v>200307</v>
          </cell>
          <cell r="C1777">
            <v>216</v>
          </cell>
          <cell r="D1777">
            <v>11</v>
          </cell>
          <cell r="E1777">
            <v>227</v>
          </cell>
        </row>
        <row r="1778">
          <cell r="B1778" t="str">
            <v>200308</v>
          </cell>
          <cell r="C1778">
            <v>63</v>
          </cell>
          <cell r="D1778">
            <v>16</v>
          </cell>
          <cell r="E1778">
            <v>79</v>
          </cell>
        </row>
        <row r="1779">
          <cell r="B1779" t="str">
            <v>200401</v>
          </cell>
          <cell r="C1779">
            <v>10952</v>
          </cell>
          <cell r="D1779">
            <v>1938</v>
          </cell>
          <cell r="E1779">
            <v>12890</v>
          </cell>
        </row>
        <row r="1780">
          <cell r="B1780" t="str">
            <v>200402</v>
          </cell>
          <cell r="C1780">
            <v>1177</v>
          </cell>
          <cell r="D1780">
            <v>294</v>
          </cell>
          <cell r="E1780">
            <v>1471</v>
          </cell>
        </row>
        <row r="1781">
          <cell r="B1781" t="str">
            <v>200403</v>
          </cell>
          <cell r="C1781">
            <v>276</v>
          </cell>
          <cell r="D1781">
            <v>23</v>
          </cell>
          <cell r="E1781">
            <v>299</v>
          </cell>
        </row>
        <row r="1782">
          <cell r="B1782" t="str">
            <v>200404</v>
          </cell>
          <cell r="C1782">
            <v>1359</v>
          </cell>
          <cell r="D1782">
            <v>449</v>
          </cell>
          <cell r="E1782">
            <v>1808</v>
          </cell>
        </row>
        <row r="1783">
          <cell r="B1783" t="str">
            <v>200405</v>
          </cell>
          <cell r="C1783">
            <v>1946</v>
          </cell>
          <cell r="D1783">
            <v>454</v>
          </cell>
          <cell r="E1783">
            <v>2400</v>
          </cell>
        </row>
        <row r="1784">
          <cell r="B1784" t="str">
            <v>200406</v>
          </cell>
          <cell r="C1784">
            <v>1070</v>
          </cell>
          <cell r="D1784">
            <v>228</v>
          </cell>
          <cell r="E1784">
            <v>1298</v>
          </cell>
        </row>
        <row r="1785">
          <cell r="B1785" t="str">
            <v>200407</v>
          </cell>
          <cell r="C1785">
            <v>812</v>
          </cell>
          <cell r="D1785">
            <v>176</v>
          </cell>
          <cell r="E1785">
            <v>988</v>
          </cell>
        </row>
        <row r="1786">
          <cell r="B1786" t="str">
            <v>200408</v>
          </cell>
          <cell r="C1786">
            <v>314</v>
          </cell>
          <cell r="D1786">
            <v>30</v>
          </cell>
          <cell r="E1786">
            <v>344</v>
          </cell>
        </row>
        <row r="1787">
          <cell r="B1787" t="str">
            <v>200409</v>
          </cell>
          <cell r="C1787">
            <v>267</v>
          </cell>
          <cell r="D1787">
            <v>24</v>
          </cell>
          <cell r="E1787">
            <v>291</v>
          </cell>
        </row>
        <row r="1788">
          <cell r="B1788" t="str">
            <v>200410</v>
          </cell>
          <cell r="C1788">
            <v>327</v>
          </cell>
          <cell r="D1788">
            <v>85</v>
          </cell>
          <cell r="E1788">
            <v>412</v>
          </cell>
        </row>
        <row r="1789">
          <cell r="B1789" t="str">
            <v>200501</v>
          </cell>
          <cell r="C1789">
            <v>12999</v>
          </cell>
          <cell r="D1789">
            <v>3054</v>
          </cell>
          <cell r="E1789">
            <v>16053</v>
          </cell>
        </row>
        <row r="1790">
          <cell r="B1790" t="str">
            <v>200502</v>
          </cell>
          <cell r="C1790">
            <v>355</v>
          </cell>
          <cell r="D1790">
            <v>151</v>
          </cell>
          <cell r="E1790">
            <v>506</v>
          </cell>
        </row>
        <row r="1791">
          <cell r="B1791" t="str">
            <v>200503</v>
          </cell>
          <cell r="C1791">
            <v>134</v>
          </cell>
          <cell r="D1791">
            <v>33</v>
          </cell>
          <cell r="E1791">
            <v>167</v>
          </cell>
        </row>
        <row r="1792">
          <cell r="B1792" t="str">
            <v>200504</v>
          </cell>
          <cell r="C1792">
            <v>1748</v>
          </cell>
          <cell r="D1792">
            <v>766</v>
          </cell>
          <cell r="E1792">
            <v>2514</v>
          </cell>
        </row>
        <row r="1793">
          <cell r="B1793" t="str">
            <v>200505</v>
          </cell>
          <cell r="C1793">
            <v>1434</v>
          </cell>
          <cell r="D1793">
            <v>534</v>
          </cell>
          <cell r="E1793">
            <v>1968</v>
          </cell>
        </row>
        <row r="1794">
          <cell r="B1794" t="str">
            <v>200506</v>
          </cell>
          <cell r="C1794">
            <v>697</v>
          </cell>
          <cell r="D1794">
            <v>315</v>
          </cell>
          <cell r="E1794">
            <v>1012</v>
          </cell>
        </row>
        <row r="1795">
          <cell r="B1795" t="str">
            <v>200507</v>
          </cell>
          <cell r="C1795">
            <v>622</v>
          </cell>
          <cell r="D1795">
            <v>371</v>
          </cell>
          <cell r="E1795">
            <v>993</v>
          </cell>
        </row>
        <row r="1796">
          <cell r="B1796" t="str">
            <v>200601</v>
          </cell>
          <cell r="C1796">
            <v>27629</v>
          </cell>
          <cell r="D1796">
            <v>4036</v>
          </cell>
          <cell r="E1796">
            <v>31665</v>
          </cell>
        </row>
        <row r="1797">
          <cell r="B1797" t="str">
            <v>200602</v>
          </cell>
          <cell r="C1797">
            <v>6470</v>
          </cell>
          <cell r="D1797">
            <v>988</v>
          </cell>
          <cell r="E1797">
            <v>7458</v>
          </cell>
        </row>
        <row r="1798">
          <cell r="B1798" t="str">
            <v>200603</v>
          </cell>
          <cell r="C1798">
            <v>3142</v>
          </cell>
          <cell r="D1798">
            <v>744</v>
          </cell>
          <cell r="E1798">
            <v>3886</v>
          </cell>
        </row>
        <row r="1799">
          <cell r="B1799" t="str">
            <v>200604</v>
          </cell>
          <cell r="C1799">
            <v>71</v>
          </cell>
          <cell r="D1799">
            <v>21</v>
          </cell>
          <cell r="E1799">
            <v>92</v>
          </cell>
        </row>
        <row r="1800">
          <cell r="B1800" t="str">
            <v>200605</v>
          </cell>
          <cell r="C1800">
            <v>4749</v>
          </cell>
          <cell r="D1800">
            <v>1155</v>
          </cell>
          <cell r="E1800">
            <v>5904</v>
          </cell>
        </row>
        <row r="1801">
          <cell r="B1801" t="str">
            <v>200606</v>
          </cell>
          <cell r="C1801">
            <v>1274</v>
          </cell>
          <cell r="D1801">
            <v>279</v>
          </cell>
          <cell r="E1801">
            <v>1553</v>
          </cell>
        </row>
        <row r="1802">
          <cell r="B1802" t="str">
            <v>200607</v>
          </cell>
          <cell r="C1802">
            <v>4633</v>
          </cell>
          <cell r="D1802">
            <v>482</v>
          </cell>
          <cell r="E1802">
            <v>5115</v>
          </cell>
        </row>
        <row r="1803">
          <cell r="B1803" t="str">
            <v>200608</v>
          </cell>
          <cell r="C1803">
            <v>1044</v>
          </cell>
          <cell r="D1803">
            <v>297</v>
          </cell>
          <cell r="E1803">
            <v>1341</v>
          </cell>
        </row>
        <row r="1804">
          <cell r="B1804" t="str">
            <v>200701</v>
          </cell>
          <cell r="C1804">
            <v>16838</v>
          </cell>
          <cell r="D1804">
            <v>2318</v>
          </cell>
          <cell r="E1804">
            <v>19156</v>
          </cell>
        </row>
        <row r="1805">
          <cell r="B1805" t="str">
            <v>200702</v>
          </cell>
          <cell r="C1805">
            <v>1568</v>
          </cell>
          <cell r="D1805">
            <v>139</v>
          </cell>
          <cell r="E1805">
            <v>1707</v>
          </cell>
        </row>
        <row r="1806">
          <cell r="B1806" t="str">
            <v>200703</v>
          </cell>
          <cell r="C1806">
            <v>2636</v>
          </cell>
          <cell r="D1806">
            <v>258</v>
          </cell>
          <cell r="E1806">
            <v>2894</v>
          </cell>
        </row>
        <row r="1807">
          <cell r="B1807" t="str">
            <v>200704</v>
          </cell>
          <cell r="C1807">
            <v>180</v>
          </cell>
          <cell r="D1807">
            <v>34</v>
          </cell>
          <cell r="E1807">
            <v>214</v>
          </cell>
        </row>
        <row r="1808">
          <cell r="B1808" t="str">
            <v>200705</v>
          </cell>
          <cell r="C1808">
            <v>1944</v>
          </cell>
          <cell r="D1808">
            <v>220</v>
          </cell>
          <cell r="E1808">
            <v>2164</v>
          </cell>
        </row>
        <row r="1809">
          <cell r="B1809" t="str">
            <v>200706</v>
          </cell>
          <cell r="C1809">
            <v>1909</v>
          </cell>
          <cell r="D1809">
            <v>437</v>
          </cell>
          <cell r="E1809">
            <v>2346</v>
          </cell>
        </row>
        <row r="1810">
          <cell r="B1810" t="str">
            <v>200801</v>
          </cell>
          <cell r="C1810">
            <v>4984</v>
          </cell>
          <cell r="D1810">
            <v>2603</v>
          </cell>
          <cell r="E1810">
            <v>7587</v>
          </cell>
        </row>
        <row r="1811">
          <cell r="B1811" t="str">
            <v>200802</v>
          </cell>
          <cell r="C1811">
            <v>524</v>
          </cell>
          <cell r="D1811">
            <v>235</v>
          </cell>
          <cell r="E1811">
            <v>759</v>
          </cell>
        </row>
        <row r="1812">
          <cell r="B1812" t="str">
            <v>200803</v>
          </cell>
          <cell r="C1812">
            <v>971</v>
          </cell>
          <cell r="D1812">
            <v>286</v>
          </cell>
          <cell r="E1812">
            <v>1257</v>
          </cell>
        </row>
        <row r="1813">
          <cell r="B1813" t="str">
            <v>200804</v>
          </cell>
          <cell r="C1813">
            <v>370</v>
          </cell>
          <cell r="D1813">
            <v>88</v>
          </cell>
          <cell r="E1813">
            <v>458</v>
          </cell>
        </row>
        <row r="1814">
          <cell r="B1814" t="str">
            <v>200805</v>
          </cell>
          <cell r="C1814">
            <v>1852</v>
          </cell>
          <cell r="D1814">
            <v>653</v>
          </cell>
          <cell r="E1814">
            <v>2505</v>
          </cell>
        </row>
        <row r="1815">
          <cell r="B1815" t="str">
            <v>200806</v>
          </cell>
          <cell r="C1815">
            <v>437</v>
          </cell>
          <cell r="D1815">
            <v>187</v>
          </cell>
          <cell r="E1815">
            <v>624</v>
          </cell>
        </row>
        <row r="1816">
          <cell r="B1816" t="str">
            <v>210101</v>
          </cell>
          <cell r="C1816">
            <v>29284</v>
          </cell>
          <cell r="D1816">
            <v>3106</v>
          </cell>
          <cell r="E1816">
            <v>32390</v>
          </cell>
        </row>
        <row r="1817">
          <cell r="B1817" t="str">
            <v>210102</v>
          </cell>
          <cell r="C1817">
            <v>869</v>
          </cell>
          <cell r="D1817">
            <v>284</v>
          </cell>
          <cell r="E1817">
            <v>1153</v>
          </cell>
        </row>
        <row r="1818">
          <cell r="B1818" t="str">
            <v>210103</v>
          </cell>
          <cell r="C1818">
            <v>0</v>
          </cell>
          <cell r="D1818">
            <v>114</v>
          </cell>
          <cell r="E1818">
            <v>114</v>
          </cell>
        </row>
        <row r="1819">
          <cell r="B1819" t="str">
            <v>210104</v>
          </cell>
          <cell r="C1819">
            <v>66</v>
          </cell>
          <cell r="D1819">
            <v>25</v>
          </cell>
          <cell r="E1819">
            <v>91</v>
          </cell>
        </row>
        <row r="1820">
          <cell r="B1820" t="str">
            <v>210105</v>
          </cell>
          <cell r="C1820">
            <v>143</v>
          </cell>
          <cell r="D1820">
            <v>46</v>
          </cell>
          <cell r="E1820">
            <v>189</v>
          </cell>
        </row>
        <row r="1821">
          <cell r="B1821" t="str">
            <v>210106</v>
          </cell>
          <cell r="C1821">
            <v>215</v>
          </cell>
          <cell r="D1821">
            <v>20</v>
          </cell>
          <cell r="E1821">
            <v>235</v>
          </cell>
        </row>
        <row r="1822">
          <cell r="B1822" t="str">
            <v>210107</v>
          </cell>
          <cell r="C1822">
            <v>508</v>
          </cell>
          <cell r="D1822">
            <v>62</v>
          </cell>
          <cell r="E1822">
            <v>570</v>
          </cell>
        </row>
        <row r="1823">
          <cell r="B1823" t="str">
            <v>210108</v>
          </cell>
          <cell r="C1823">
            <v>149</v>
          </cell>
          <cell r="D1823">
            <v>73</v>
          </cell>
          <cell r="E1823">
            <v>222</v>
          </cell>
        </row>
        <row r="1824">
          <cell r="B1824" t="str">
            <v>210109</v>
          </cell>
          <cell r="C1824">
            <v>517</v>
          </cell>
          <cell r="D1824">
            <v>141</v>
          </cell>
          <cell r="E1824">
            <v>658</v>
          </cell>
        </row>
        <row r="1825">
          <cell r="B1825" t="str">
            <v>210110</v>
          </cell>
          <cell r="C1825">
            <v>122</v>
          </cell>
          <cell r="D1825">
            <v>26</v>
          </cell>
          <cell r="E1825">
            <v>148</v>
          </cell>
        </row>
        <row r="1826">
          <cell r="B1826" t="str">
            <v>210111</v>
          </cell>
          <cell r="C1826">
            <v>381</v>
          </cell>
          <cell r="D1826">
            <v>196</v>
          </cell>
          <cell r="E1826">
            <v>577</v>
          </cell>
        </row>
        <row r="1827">
          <cell r="B1827" t="str">
            <v>210112</v>
          </cell>
          <cell r="C1827">
            <v>146</v>
          </cell>
          <cell r="D1827">
            <v>21</v>
          </cell>
          <cell r="E1827">
            <v>167</v>
          </cell>
        </row>
        <row r="1828">
          <cell r="B1828" t="str">
            <v>210113</v>
          </cell>
          <cell r="C1828">
            <v>76</v>
          </cell>
          <cell r="D1828">
            <v>61</v>
          </cell>
          <cell r="E1828">
            <v>137</v>
          </cell>
        </row>
        <row r="1829">
          <cell r="B1829" t="str">
            <v>210114</v>
          </cell>
          <cell r="C1829">
            <v>58</v>
          </cell>
          <cell r="D1829">
            <v>8</v>
          </cell>
          <cell r="E1829">
            <v>66</v>
          </cell>
        </row>
        <row r="1830">
          <cell r="B1830" t="str">
            <v>210115</v>
          </cell>
          <cell r="C1830">
            <v>114</v>
          </cell>
          <cell r="D1830">
            <v>76</v>
          </cell>
          <cell r="E1830">
            <v>190</v>
          </cell>
        </row>
        <row r="1831">
          <cell r="B1831" t="str">
            <v>210201</v>
          </cell>
          <cell r="C1831">
            <v>3527</v>
          </cell>
          <cell r="D1831">
            <v>955</v>
          </cell>
          <cell r="E1831">
            <v>4482</v>
          </cell>
        </row>
        <row r="1832">
          <cell r="B1832" t="str">
            <v>210202</v>
          </cell>
          <cell r="C1832">
            <v>33</v>
          </cell>
          <cell r="D1832">
            <v>47</v>
          </cell>
          <cell r="E1832">
            <v>80</v>
          </cell>
        </row>
        <row r="1833">
          <cell r="B1833" t="str">
            <v>210203</v>
          </cell>
          <cell r="C1833">
            <v>230</v>
          </cell>
          <cell r="D1833">
            <v>25</v>
          </cell>
          <cell r="E1833">
            <v>255</v>
          </cell>
        </row>
        <row r="1834">
          <cell r="B1834" t="str">
            <v>210204</v>
          </cell>
          <cell r="C1834">
            <v>769</v>
          </cell>
          <cell r="D1834">
            <v>189</v>
          </cell>
          <cell r="E1834">
            <v>958</v>
          </cell>
        </row>
        <row r="1835">
          <cell r="B1835" t="str">
            <v>210205</v>
          </cell>
          <cell r="C1835">
            <v>35</v>
          </cell>
          <cell r="D1835">
            <v>3</v>
          </cell>
          <cell r="E1835">
            <v>38</v>
          </cell>
        </row>
        <row r="1836">
          <cell r="B1836" t="str">
            <v>210206</v>
          </cell>
          <cell r="C1836">
            <v>370</v>
          </cell>
          <cell r="D1836">
            <v>112</v>
          </cell>
          <cell r="E1836">
            <v>482</v>
          </cell>
        </row>
        <row r="1837">
          <cell r="B1837" t="str">
            <v>210207</v>
          </cell>
          <cell r="C1837">
            <v>710</v>
          </cell>
          <cell r="D1837">
            <v>164</v>
          </cell>
          <cell r="E1837">
            <v>874</v>
          </cell>
        </row>
        <row r="1838">
          <cell r="B1838" t="str">
            <v>210208</v>
          </cell>
          <cell r="C1838">
            <v>486</v>
          </cell>
          <cell r="D1838">
            <v>154</v>
          </cell>
          <cell r="E1838">
            <v>640</v>
          </cell>
        </row>
        <row r="1839">
          <cell r="B1839" t="str">
            <v>210209</v>
          </cell>
          <cell r="C1839">
            <v>373</v>
          </cell>
          <cell r="D1839">
            <v>156</v>
          </cell>
          <cell r="E1839">
            <v>529</v>
          </cell>
        </row>
        <row r="1840">
          <cell r="B1840" t="str">
            <v>210210</v>
          </cell>
          <cell r="C1840">
            <v>108</v>
          </cell>
          <cell r="D1840">
            <v>34</v>
          </cell>
          <cell r="E1840">
            <v>142</v>
          </cell>
        </row>
        <row r="1841">
          <cell r="B1841" t="str">
            <v>210211</v>
          </cell>
          <cell r="C1841">
            <v>705</v>
          </cell>
          <cell r="D1841">
            <v>131</v>
          </cell>
          <cell r="E1841">
            <v>836</v>
          </cell>
        </row>
        <row r="1842">
          <cell r="B1842" t="str">
            <v>210212</v>
          </cell>
          <cell r="C1842">
            <v>504</v>
          </cell>
          <cell r="D1842">
            <v>156</v>
          </cell>
          <cell r="E1842">
            <v>660</v>
          </cell>
        </row>
        <row r="1843">
          <cell r="B1843" t="str">
            <v>210213</v>
          </cell>
          <cell r="C1843">
            <v>39</v>
          </cell>
          <cell r="D1843">
            <v>15</v>
          </cell>
          <cell r="E1843">
            <v>54</v>
          </cell>
        </row>
        <row r="1844">
          <cell r="B1844" t="str">
            <v>210214</v>
          </cell>
          <cell r="C1844">
            <v>53</v>
          </cell>
          <cell r="D1844">
            <v>15</v>
          </cell>
          <cell r="E1844">
            <v>68</v>
          </cell>
        </row>
        <row r="1845">
          <cell r="B1845" t="str">
            <v>210215</v>
          </cell>
          <cell r="C1845">
            <v>126</v>
          </cell>
          <cell r="D1845">
            <v>64</v>
          </cell>
          <cell r="E1845">
            <v>190</v>
          </cell>
        </row>
        <row r="1846">
          <cell r="B1846" t="str">
            <v>210301</v>
          </cell>
          <cell r="C1846">
            <v>1969</v>
          </cell>
          <cell r="D1846">
            <v>269</v>
          </cell>
          <cell r="E1846">
            <v>2238</v>
          </cell>
        </row>
        <row r="1847">
          <cell r="B1847" t="str">
            <v>210302</v>
          </cell>
          <cell r="C1847">
            <v>236</v>
          </cell>
          <cell r="D1847">
            <v>49</v>
          </cell>
          <cell r="E1847">
            <v>285</v>
          </cell>
        </row>
        <row r="1848">
          <cell r="B1848" t="str">
            <v>210303</v>
          </cell>
          <cell r="C1848">
            <v>409</v>
          </cell>
          <cell r="D1848">
            <v>82</v>
          </cell>
          <cell r="E1848">
            <v>491</v>
          </cell>
        </row>
        <row r="1849">
          <cell r="B1849" t="str">
            <v>210304</v>
          </cell>
          <cell r="C1849">
            <v>891</v>
          </cell>
          <cell r="D1849">
            <v>265</v>
          </cell>
          <cell r="E1849">
            <v>1156</v>
          </cell>
        </row>
        <row r="1850">
          <cell r="B1850" t="str">
            <v>210305</v>
          </cell>
          <cell r="C1850">
            <v>63</v>
          </cell>
          <cell r="D1850">
            <v>169</v>
          </cell>
          <cell r="E1850">
            <v>232</v>
          </cell>
        </row>
        <row r="1851">
          <cell r="B1851" t="str">
            <v>210306</v>
          </cell>
          <cell r="C1851">
            <v>878</v>
          </cell>
          <cell r="D1851">
            <v>295</v>
          </cell>
          <cell r="E1851">
            <v>1173</v>
          </cell>
        </row>
        <row r="1852">
          <cell r="B1852" t="str">
            <v>210307</v>
          </cell>
          <cell r="C1852">
            <v>78</v>
          </cell>
          <cell r="D1852">
            <v>36</v>
          </cell>
          <cell r="E1852">
            <v>114</v>
          </cell>
        </row>
        <row r="1853">
          <cell r="B1853" t="str">
            <v>210308</v>
          </cell>
          <cell r="C1853">
            <v>336</v>
          </cell>
          <cell r="D1853">
            <v>71</v>
          </cell>
          <cell r="E1853">
            <v>407</v>
          </cell>
        </row>
        <row r="1854">
          <cell r="B1854" t="str">
            <v>210309</v>
          </cell>
          <cell r="C1854">
            <v>225</v>
          </cell>
          <cell r="D1854">
            <v>30</v>
          </cell>
          <cell r="E1854">
            <v>255</v>
          </cell>
        </row>
        <row r="1855">
          <cell r="B1855" t="str">
            <v>210310</v>
          </cell>
          <cell r="C1855">
            <v>638</v>
          </cell>
          <cell r="D1855">
            <v>171</v>
          </cell>
          <cell r="E1855">
            <v>809</v>
          </cell>
        </row>
        <row r="1856">
          <cell r="B1856" t="str">
            <v>210401</v>
          </cell>
          <cell r="C1856">
            <v>1698</v>
          </cell>
          <cell r="D1856">
            <v>579</v>
          </cell>
          <cell r="E1856">
            <v>2277</v>
          </cell>
        </row>
        <row r="1857">
          <cell r="B1857" t="str">
            <v>210402</v>
          </cell>
          <cell r="C1857">
            <v>2101</v>
          </cell>
          <cell r="D1857">
            <v>942</v>
          </cell>
          <cell r="E1857">
            <v>3043</v>
          </cell>
        </row>
        <row r="1858">
          <cell r="B1858" t="str">
            <v>210403</v>
          </cell>
          <cell r="C1858">
            <v>171</v>
          </cell>
          <cell r="D1858">
            <v>74</v>
          </cell>
          <cell r="E1858">
            <v>245</v>
          </cell>
        </row>
        <row r="1859">
          <cell r="B1859" t="str">
            <v>210404</v>
          </cell>
          <cell r="C1859">
            <v>479</v>
          </cell>
          <cell r="D1859">
            <v>248</v>
          </cell>
          <cell r="E1859">
            <v>727</v>
          </cell>
        </row>
        <row r="1860">
          <cell r="B1860" t="str">
            <v>210405</v>
          </cell>
          <cell r="C1860">
            <v>435</v>
          </cell>
          <cell r="D1860">
            <v>127</v>
          </cell>
          <cell r="E1860">
            <v>562</v>
          </cell>
        </row>
        <row r="1861">
          <cell r="B1861" t="str">
            <v>210406</v>
          </cell>
          <cell r="C1861">
            <v>422</v>
          </cell>
          <cell r="D1861">
            <v>101</v>
          </cell>
          <cell r="E1861">
            <v>523</v>
          </cell>
        </row>
        <row r="1862">
          <cell r="B1862" t="str">
            <v>210407</v>
          </cell>
          <cell r="C1862">
            <v>470</v>
          </cell>
          <cell r="D1862">
            <v>210</v>
          </cell>
          <cell r="E1862">
            <v>680</v>
          </cell>
        </row>
        <row r="1863">
          <cell r="B1863" t="str">
            <v>210501</v>
          </cell>
          <cell r="C1863">
            <v>4422</v>
          </cell>
          <cell r="D1863">
            <v>1543</v>
          </cell>
          <cell r="E1863">
            <v>5965</v>
          </cell>
        </row>
        <row r="1864">
          <cell r="B1864" t="str">
            <v>210502</v>
          </cell>
          <cell r="C1864">
            <v>10</v>
          </cell>
          <cell r="D1864">
            <v>37</v>
          </cell>
          <cell r="E1864">
            <v>47</v>
          </cell>
        </row>
        <row r="1865">
          <cell r="B1865" t="str">
            <v>210503</v>
          </cell>
          <cell r="C1865">
            <v>355</v>
          </cell>
          <cell r="D1865">
            <v>123</v>
          </cell>
          <cell r="E1865">
            <v>478</v>
          </cell>
        </row>
        <row r="1866">
          <cell r="B1866" t="str">
            <v>210504</v>
          </cell>
          <cell r="C1866">
            <v>228</v>
          </cell>
          <cell r="D1866">
            <v>221</v>
          </cell>
          <cell r="E1866">
            <v>449</v>
          </cell>
        </row>
        <row r="1867">
          <cell r="B1867" t="str">
            <v>210505</v>
          </cell>
          <cell r="C1867">
            <v>165</v>
          </cell>
          <cell r="D1867">
            <v>35</v>
          </cell>
          <cell r="E1867">
            <v>200</v>
          </cell>
        </row>
        <row r="1868">
          <cell r="B1868" t="str">
            <v>210601</v>
          </cell>
          <cell r="C1868">
            <v>1609</v>
          </cell>
          <cell r="D1868">
            <v>414</v>
          </cell>
          <cell r="E1868">
            <v>2023</v>
          </cell>
        </row>
        <row r="1869">
          <cell r="B1869" t="str">
            <v>210602</v>
          </cell>
          <cell r="C1869">
            <v>245</v>
          </cell>
          <cell r="D1869">
            <v>139</v>
          </cell>
          <cell r="E1869">
            <v>384</v>
          </cell>
        </row>
        <row r="1870">
          <cell r="B1870" t="str">
            <v>210603</v>
          </cell>
          <cell r="C1870">
            <v>410</v>
          </cell>
          <cell r="D1870">
            <v>100</v>
          </cell>
          <cell r="E1870">
            <v>510</v>
          </cell>
        </row>
        <row r="1871">
          <cell r="B1871" t="str">
            <v>210604</v>
          </cell>
          <cell r="C1871">
            <v>40</v>
          </cell>
          <cell r="D1871">
            <v>33</v>
          </cell>
          <cell r="E1871">
            <v>73</v>
          </cell>
        </row>
        <row r="1872">
          <cell r="B1872" t="str">
            <v>210605</v>
          </cell>
          <cell r="C1872">
            <v>185</v>
          </cell>
          <cell r="D1872">
            <v>58</v>
          </cell>
          <cell r="E1872">
            <v>243</v>
          </cell>
        </row>
        <row r="1873">
          <cell r="B1873" t="str">
            <v>210606</v>
          </cell>
          <cell r="C1873">
            <v>129</v>
          </cell>
          <cell r="D1873">
            <v>24</v>
          </cell>
          <cell r="E1873">
            <v>153</v>
          </cell>
        </row>
        <row r="1874">
          <cell r="B1874" t="str">
            <v>210607</v>
          </cell>
          <cell r="C1874">
            <v>320</v>
          </cell>
          <cell r="D1874">
            <v>90</v>
          </cell>
          <cell r="E1874">
            <v>410</v>
          </cell>
        </row>
        <row r="1875">
          <cell r="B1875" t="str">
            <v>210608</v>
          </cell>
          <cell r="C1875">
            <v>133</v>
          </cell>
          <cell r="D1875">
            <v>46</v>
          </cell>
          <cell r="E1875">
            <v>179</v>
          </cell>
        </row>
        <row r="1876">
          <cell r="B1876" t="str">
            <v>210701</v>
          </cell>
          <cell r="C1876">
            <v>1068</v>
          </cell>
          <cell r="D1876">
            <v>330</v>
          </cell>
          <cell r="E1876">
            <v>1398</v>
          </cell>
        </row>
        <row r="1877">
          <cell r="B1877" t="str">
            <v>210702</v>
          </cell>
          <cell r="C1877">
            <v>207</v>
          </cell>
          <cell r="D1877">
            <v>30</v>
          </cell>
          <cell r="E1877">
            <v>237</v>
          </cell>
        </row>
        <row r="1878">
          <cell r="B1878" t="str">
            <v>210703</v>
          </cell>
          <cell r="C1878">
            <v>63</v>
          </cell>
          <cell r="D1878">
            <v>57</v>
          </cell>
          <cell r="E1878">
            <v>120</v>
          </cell>
        </row>
        <row r="1879">
          <cell r="B1879" t="str">
            <v>210704</v>
          </cell>
          <cell r="C1879">
            <v>150</v>
          </cell>
          <cell r="D1879">
            <v>49</v>
          </cell>
          <cell r="E1879">
            <v>199</v>
          </cell>
        </row>
        <row r="1880">
          <cell r="B1880" t="str">
            <v>210705</v>
          </cell>
          <cell r="C1880">
            <v>187</v>
          </cell>
          <cell r="D1880">
            <v>35</v>
          </cell>
          <cell r="E1880">
            <v>222</v>
          </cell>
        </row>
        <row r="1881">
          <cell r="B1881" t="str">
            <v>210706</v>
          </cell>
          <cell r="C1881">
            <v>212</v>
          </cell>
          <cell r="D1881">
            <v>59</v>
          </cell>
          <cell r="E1881">
            <v>271</v>
          </cell>
        </row>
        <row r="1882">
          <cell r="B1882" t="str">
            <v>210707</v>
          </cell>
          <cell r="C1882">
            <v>260</v>
          </cell>
          <cell r="D1882">
            <v>167</v>
          </cell>
          <cell r="E1882">
            <v>427</v>
          </cell>
        </row>
        <row r="1883">
          <cell r="B1883" t="str">
            <v>210708</v>
          </cell>
          <cell r="C1883">
            <v>475</v>
          </cell>
          <cell r="D1883">
            <v>98</v>
          </cell>
          <cell r="E1883">
            <v>573</v>
          </cell>
        </row>
        <row r="1884">
          <cell r="B1884" t="str">
            <v>210709</v>
          </cell>
          <cell r="C1884">
            <v>925</v>
          </cell>
          <cell r="D1884">
            <v>177</v>
          </cell>
          <cell r="E1884">
            <v>1102</v>
          </cell>
        </row>
        <row r="1885">
          <cell r="B1885" t="str">
            <v>210710</v>
          </cell>
          <cell r="C1885">
            <v>178</v>
          </cell>
          <cell r="D1885">
            <v>22</v>
          </cell>
          <cell r="E1885">
            <v>200</v>
          </cell>
        </row>
        <row r="1886">
          <cell r="B1886" t="str">
            <v>210801</v>
          </cell>
          <cell r="C1886">
            <v>4620</v>
          </cell>
          <cell r="D1886">
            <v>671</v>
          </cell>
          <cell r="E1886">
            <v>5291</v>
          </cell>
        </row>
        <row r="1887">
          <cell r="B1887" t="str">
            <v>210802</v>
          </cell>
          <cell r="C1887">
            <v>477</v>
          </cell>
          <cell r="D1887">
            <v>76</v>
          </cell>
          <cell r="E1887">
            <v>553</v>
          </cell>
        </row>
        <row r="1888">
          <cell r="B1888" t="str">
            <v>210803</v>
          </cell>
          <cell r="C1888">
            <v>67</v>
          </cell>
          <cell r="D1888">
            <v>16</v>
          </cell>
          <cell r="E1888">
            <v>83</v>
          </cell>
        </row>
        <row r="1889">
          <cell r="B1889" t="str">
            <v>210804</v>
          </cell>
          <cell r="C1889">
            <v>416</v>
          </cell>
          <cell r="D1889">
            <v>116</v>
          </cell>
          <cell r="E1889">
            <v>532</v>
          </cell>
        </row>
        <row r="1890">
          <cell r="B1890" t="str">
            <v>210805</v>
          </cell>
          <cell r="C1890">
            <v>373</v>
          </cell>
          <cell r="D1890">
            <v>270</v>
          </cell>
          <cell r="E1890">
            <v>643</v>
          </cell>
        </row>
        <row r="1891">
          <cell r="B1891" t="str">
            <v>210806</v>
          </cell>
          <cell r="C1891">
            <v>810</v>
          </cell>
          <cell r="D1891">
            <v>402</v>
          </cell>
          <cell r="E1891">
            <v>1212</v>
          </cell>
        </row>
        <row r="1892">
          <cell r="B1892" t="str">
            <v>210807</v>
          </cell>
          <cell r="C1892">
            <v>201</v>
          </cell>
          <cell r="D1892">
            <v>106</v>
          </cell>
          <cell r="E1892">
            <v>307</v>
          </cell>
        </row>
        <row r="1893">
          <cell r="B1893" t="str">
            <v>210808</v>
          </cell>
          <cell r="C1893">
            <v>614</v>
          </cell>
          <cell r="D1893">
            <v>133</v>
          </cell>
          <cell r="E1893">
            <v>747</v>
          </cell>
        </row>
        <row r="1894">
          <cell r="B1894" t="str">
            <v>210809</v>
          </cell>
          <cell r="C1894">
            <v>142</v>
          </cell>
          <cell r="D1894">
            <v>21</v>
          </cell>
          <cell r="E1894">
            <v>163</v>
          </cell>
        </row>
        <row r="1895">
          <cell r="B1895" t="str">
            <v>210901</v>
          </cell>
          <cell r="C1895">
            <v>1035</v>
          </cell>
          <cell r="D1895">
            <v>227</v>
          </cell>
          <cell r="E1895">
            <v>1262</v>
          </cell>
        </row>
        <row r="1896">
          <cell r="B1896" t="str">
            <v>210902</v>
          </cell>
          <cell r="C1896">
            <v>252</v>
          </cell>
          <cell r="D1896">
            <v>33</v>
          </cell>
          <cell r="E1896">
            <v>285</v>
          </cell>
        </row>
        <row r="1897">
          <cell r="B1897" t="str">
            <v>210903</v>
          </cell>
          <cell r="C1897">
            <v>297</v>
          </cell>
          <cell r="D1897">
            <v>249</v>
          </cell>
          <cell r="E1897">
            <v>546</v>
          </cell>
        </row>
        <row r="1898">
          <cell r="B1898" t="str">
            <v>210904</v>
          </cell>
          <cell r="C1898">
            <v>186</v>
          </cell>
          <cell r="D1898">
            <v>43</v>
          </cell>
          <cell r="E1898">
            <v>229</v>
          </cell>
        </row>
        <row r="1899">
          <cell r="B1899" t="str">
            <v>211001</v>
          </cell>
          <cell r="C1899">
            <v>1850</v>
          </cell>
          <cell r="D1899">
            <v>813</v>
          </cell>
          <cell r="E1899">
            <v>2663</v>
          </cell>
        </row>
        <row r="1900">
          <cell r="B1900" t="str">
            <v>211002</v>
          </cell>
          <cell r="C1900">
            <v>3299</v>
          </cell>
          <cell r="D1900">
            <v>3338</v>
          </cell>
          <cell r="E1900">
            <v>6637</v>
          </cell>
        </row>
        <row r="1901">
          <cell r="B1901" t="str">
            <v>211003</v>
          </cell>
          <cell r="C1901">
            <v>106</v>
          </cell>
          <cell r="D1901">
            <v>43</v>
          </cell>
          <cell r="E1901">
            <v>149</v>
          </cell>
        </row>
        <row r="1902">
          <cell r="B1902" t="str">
            <v>211004</v>
          </cell>
          <cell r="C1902">
            <v>343</v>
          </cell>
          <cell r="D1902">
            <v>110</v>
          </cell>
          <cell r="E1902">
            <v>453</v>
          </cell>
        </row>
        <row r="1903">
          <cell r="B1903" t="str">
            <v>211005</v>
          </cell>
          <cell r="C1903">
            <v>94</v>
          </cell>
          <cell r="D1903">
            <v>7</v>
          </cell>
          <cell r="E1903">
            <v>101</v>
          </cell>
        </row>
        <row r="1904">
          <cell r="B1904" t="str">
            <v>211101</v>
          </cell>
          <cell r="C1904">
            <v>46102</v>
          </cell>
          <cell r="D1904">
            <v>5997</v>
          </cell>
          <cell r="E1904">
            <v>52099</v>
          </cell>
        </row>
        <row r="1905">
          <cell r="B1905" t="str">
            <v>211102</v>
          </cell>
          <cell r="C1905">
            <v>199</v>
          </cell>
          <cell r="D1905">
            <v>42</v>
          </cell>
          <cell r="E1905">
            <v>241</v>
          </cell>
        </row>
        <row r="1906">
          <cell r="B1906" t="str">
            <v>211103</v>
          </cell>
          <cell r="C1906">
            <v>494</v>
          </cell>
          <cell r="D1906">
            <v>55</v>
          </cell>
          <cell r="E1906">
            <v>549</v>
          </cell>
        </row>
        <row r="1907">
          <cell r="B1907" t="str">
            <v>211104</v>
          </cell>
          <cell r="C1907">
            <v>161</v>
          </cell>
          <cell r="D1907">
            <v>49</v>
          </cell>
          <cell r="E1907">
            <v>210</v>
          </cell>
        </row>
        <row r="1908">
          <cell r="B1908" t="str">
            <v>211201</v>
          </cell>
          <cell r="C1908">
            <v>953</v>
          </cell>
          <cell r="D1908">
            <v>144</v>
          </cell>
          <cell r="E1908">
            <v>1097</v>
          </cell>
        </row>
        <row r="1909">
          <cell r="B1909" t="str">
            <v>211202</v>
          </cell>
          <cell r="C1909">
            <v>339</v>
          </cell>
          <cell r="D1909">
            <v>35</v>
          </cell>
          <cell r="E1909">
            <v>374</v>
          </cell>
        </row>
        <row r="1910">
          <cell r="B1910" t="str">
            <v>211203</v>
          </cell>
          <cell r="C1910">
            <v>398</v>
          </cell>
          <cell r="D1910">
            <v>44</v>
          </cell>
          <cell r="E1910">
            <v>442</v>
          </cell>
        </row>
        <row r="1911">
          <cell r="B1911" t="str">
            <v>211204</v>
          </cell>
          <cell r="C1911">
            <v>117</v>
          </cell>
          <cell r="D1911">
            <v>19</v>
          </cell>
          <cell r="E1911">
            <v>136</v>
          </cell>
        </row>
        <row r="1912">
          <cell r="B1912" t="str">
            <v>211205</v>
          </cell>
          <cell r="C1912">
            <v>295</v>
          </cell>
          <cell r="D1912">
            <v>33</v>
          </cell>
          <cell r="E1912">
            <v>328</v>
          </cell>
        </row>
        <row r="1913">
          <cell r="B1913" t="str">
            <v>211206</v>
          </cell>
          <cell r="C1913">
            <v>1</v>
          </cell>
          <cell r="D1913">
            <v>87</v>
          </cell>
          <cell r="E1913">
            <v>88</v>
          </cell>
        </row>
        <row r="1914">
          <cell r="B1914" t="str">
            <v>211207</v>
          </cell>
          <cell r="C1914">
            <v>776</v>
          </cell>
          <cell r="D1914">
            <v>103</v>
          </cell>
          <cell r="E1914">
            <v>879</v>
          </cell>
        </row>
        <row r="1915">
          <cell r="B1915" t="str">
            <v>211208</v>
          </cell>
          <cell r="C1915">
            <v>341</v>
          </cell>
          <cell r="D1915">
            <v>21</v>
          </cell>
          <cell r="E1915">
            <v>362</v>
          </cell>
        </row>
        <row r="1916">
          <cell r="B1916" t="str">
            <v>211209</v>
          </cell>
          <cell r="C1916">
            <v>208</v>
          </cell>
          <cell r="D1916">
            <v>7</v>
          </cell>
          <cell r="E1916">
            <v>215</v>
          </cell>
        </row>
        <row r="1917">
          <cell r="B1917" t="str">
            <v>211210</v>
          </cell>
          <cell r="C1917">
            <v>450</v>
          </cell>
          <cell r="D1917">
            <v>33</v>
          </cell>
          <cell r="E1917">
            <v>483</v>
          </cell>
        </row>
        <row r="1918">
          <cell r="B1918" t="str">
            <v>211301</v>
          </cell>
          <cell r="C1918">
            <v>2379</v>
          </cell>
          <cell r="D1918">
            <v>721</v>
          </cell>
          <cell r="E1918">
            <v>3100</v>
          </cell>
        </row>
        <row r="1919">
          <cell r="B1919" t="str">
            <v>211302</v>
          </cell>
          <cell r="C1919">
            <v>224</v>
          </cell>
          <cell r="D1919">
            <v>178</v>
          </cell>
          <cell r="E1919">
            <v>402</v>
          </cell>
        </row>
        <row r="1920">
          <cell r="B1920" t="str">
            <v>211303</v>
          </cell>
          <cell r="C1920">
            <v>107</v>
          </cell>
          <cell r="D1920">
            <v>25</v>
          </cell>
          <cell r="E1920">
            <v>132</v>
          </cell>
        </row>
        <row r="1921">
          <cell r="B1921" t="str">
            <v>211304</v>
          </cell>
          <cell r="C1921">
            <v>169</v>
          </cell>
          <cell r="D1921">
            <v>14</v>
          </cell>
          <cell r="E1921">
            <v>183</v>
          </cell>
        </row>
        <row r="1922">
          <cell r="B1922" t="str">
            <v>211305</v>
          </cell>
          <cell r="C1922">
            <v>93</v>
          </cell>
          <cell r="D1922">
            <v>46</v>
          </cell>
          <cell r="E1922">
            <v>139</v>
          </cell>
        </row>
        <row r="1923">
          <cell r="B1923" t="str">
            <v>211306</v>
          </cell>
          <cell r="C1923">
            <v>158</v>
          </cell>
          <cell r="D1923">
            <v>34</v>
          </cell>
          <cell r="E1923">
            <v>192</v>
          </cell>
        </row>
        <row r="1924">
          <cell r="B1924" t="str">
            <v>211307</v>
          </cell>
          <cell r="C1924">
            <v>278</v>
          </cell>
          <cell r="D1924">
            <v>40</v>
          </cell>
          <cell r="E1924">
            <v>318</v>
          </cell>
        </row>
        <row r="1925">
          <cell r="B1925" t="str">
            <v>220101</v>
          </cell>
          <cell r="C1925">
            <v>8824</v>
          </cell>
          <cell r="D1925">
            <v>1280</v>
          </cell>
          <cell r="E1925">
            <v>10104</v>
          </cell>
        </row>
        <row r="1926">
          <cell r="B1926" t="str">
            <v>220102</v>
          </cell>
          <cell r="C1926">
            <v>595</v>
          </cell>
          <cell r="D1926">
            <v>50</v>
          </cell>
          <cell r="E1926">
            <v>645</v>
          </cell>
        </row>
        <row r="1927">
          <cell r="B1927" t="str">
            <v>220103</v>
          </cell>
          <cell r="C1927">
            <v>252</v>
          </cell>
          <cell r="D1927">
            <v>53</v>
          </cell>
          <cell r="E1927">
            <v>305</v>
          </cell>
        </row>
        <row r="1928">
          <cell r="B1928" t="str">
            <v>220104</v>
          </cell>
          <cell r="C1928">
            <v>1204</v>
          </cell>
          <cell r="D1928">
            <v>355</v>
          </cell>
          <cell r="E1928">
            <v>1559</v>
          </cell>
        </row>
        <row r="1929">
          <cell r="B1929" t="str">
            <v>220105</v>
          </cell>
          <cell r="C1929">
            <v>2597</v>
          </cell>
          <cell r="D1929">
            <v>588</v>
          </cell>
          <cell r="E1929">
            <v>3185</v>
          </cell>
        </row>
        <row r="1930">
          <cell r="B1930" t="str">
            <v>220106</v>
          </cell>
          <cell r="C1930">
            <v>308</v>
          </cell>
          <cell r="D1930">
            <v>56</v>
          </cell>
          <cell r="E1930">
            <v>364</v>
          </cell>
        </row>
        <row r="1931">
          <cell r="B1931" t="str">
            <v>220201</v>
          </cell>
          <cell r="C1931">
            <v>2328</v>
          </cell>
          <cell r="D1931">
            <v>577</v>
          </cell>
          <cell r="E1931">
            <v>2905</v>
          </cell>
        </row>
        <row r="1932">
          <cell r="B1932" t="str">
            <v>220202</v>
          </cell>
          <cell r="C1932">
            <v>241</v>
          </cell>
          <cell r="D1932">
            <v>227</v>
          </cell>
          <cell r="E1932">
            <v>468</v>
          </cell>
        </row>
        <row r="1933">
          <cell r="B1933" t="str">
            <v>220203</v>
          </cell>
          <cell r="C1933">
            <v>329</v>
          </cell>
          <cell r="D1933">
            <v>34</v>
          </cell>
          <cell r="E1933">
            <v>363</v>
          </cell>
        </row>
        <row r="1934">
          <cell r="B1934" t="str">
            <v>220204</v>
          </cell>
          <cell r="C1934">
            <v>193</v>
          </cell>
          <cell r="D1934">
            <v>25</v>
          </cell>
          <cell r="E1934">
            <v>218</v>
          </cell>
        </row>
        <row r="1935">
          <cell r="B1935" t="str">
            <v>220205</v>
          </cell>
          <cell r="C1935">
            <v>945</v>
          </cell>
          <cell r="D1935">
            <v>449</v>
          </cell>
          <cell r="E1935">
            <v>1394</v>
          </cell>
        </row>
        <row r="1936">
          <cell r="B1936" t="str">
            <v>220206</v>
          </cell>
          <cell r="C1936">
            <v>787</v>
          </cell>
          <cell r="D1936">
            <v>126</v>
          </cell>
          <cell r="E1936">
            <v>913</v>
          </cell>
        </row>
        <row r="1937">
          <cell r="B1937" t="str">
            <v>220301</v>
          </cell>
          <cell r="C1937">
            <v>1158</v>
          </cell>
          <cell r="D1937">
            <v>619</v>
          </cell>
          <cell r="E1937">
            <v>1777</v>
          </cell>
        </row>
        <row r="1938">
          <cell r="B1938" t="str">
            <v>220302</v>
          </cell>
          <cell r="C1938">
            <v>292</v>
          </cell>
          <cell r="D1938">
            <v>66</v>
          </cell>
          <cell r="E1938">
            <v>358</v>
          </cell>
        </row>
        <row r="1939">
          <cell r="B1939" t="str">
            <v>220303</v>
          </cell>
          <cell r="C1939">
            <v>354</v>
          </cell>
          <cell r="D1939">
            <v>99</v>
          </cell>
          <cell r="E1939">
            <v>453</v>
          </cell>
        </row>
        <row r="1940">
          <cell r="B1940" t="str">
            <v>220304</v>
          </cell>
          <cell r="C1940">
            <v>30</v>
          </cell>
          <cell r="D1940">
            <v>41</v>
          </cell>
          <cell r="E1940">
            <v>71</v>
          </cell>
        </row>
        <row r="1941">
          <cell r="B1941" t="str">
            <v>220305</v>
          </cell>
          <cell r="C1941">
            <v>220</v>
          </cell>
          <cell r="D1941">
            <v>42</v>
          </cell>
          <cell r="E1941">
            <v>262</v>
          </cell>
        </row>
        <row r="1942">
          <cell r="B1942" t="str">
            <v>220401</v>
          </cell>
          <cell r="C1942">
            <v>1443</v>
          </cell>
          <cell r="D1942">
            <v>273</v>
          </cell>
          <cell r="E1942">
            <v>1716</v>
          </cell>
        </row>
        <row r="1943">
          <cell r="B1943" t="str">
            <v>220402</v>
          </cell>
          <cell r="C1943">
            <v>41</v>
          </cell>
          <cell r="D1943">
            <v>220</v>
          </cell>
          <cell r="E1943">
            <v>261</v>
          </cell>
        </row>
        <row r="1944">
          <cell r="B1944" t="str">
            <v>220403</v>
          </cell>
          <cell r="C1944">
            <v>297</v>
          </cell>
          <cell r="D1944">
            <v>55</v>
          </cell>
          <cell r="E1944">
            <v>352</v>
          </cell>
        </row>
        <row r="1945">
          <cell r="B1945" t="str">
            <v>220404</v>
          </cell>
          <cell r="C1945">
            <v>302</v>
          </cell>
          <cell r="D1945">
            <v>106</v>
          </cell>
          <cell r="E1945">
            <v>408</v>
          </cell>
        </row>
        <row r="1946">
          <cell r="B1946" t="str">
            <v>220405</v>
          </cell>
          <cell r="C1946">
            <v>252</v>
          </cell>
          <cell r="D1946">
            <v>53</v>
          </cell>
          <cell r="E1946">
            <v>305</v>
          </cell>
        </row>
        <row r="1947">
          <cell r="B1947" t="str">
            <v>220406</v>
          </cell>
          <cell r="C1947">
            <v>165</v>
          </cell>
          <cell r="D1947">
            <v>11</v>
          </cell>
          <cell r="E1947">
            <v>176</v>
          </cell>
        </row>
        <row r="1948">
          <cell r="B1948" t="str">
            <v>220501</v>
          </cell>
          <cell r="C1948">
            <v>2416</v>
          </cell>
          <cell r="D1948">
            <v>358</v>
          </cell>
          <cell r="E1948">
            <v>2774</v>
          </cell>
        </row>
        <row r="1949">
          <cell r="B1949" t="str">
            <v>220502</v>
          </cell>
          <cell r="C1949">
            <v>899</v>
          </cell>
          <cell r="D1949">
            <v>351</v>
          </cell>
          <cell r="E1949">
            <v>1250</v>
          </cell>
        </row>
        <row r="1950">
          <cell r="B1950" t="str">
            <v>220503</v>
          </cell>
          <cell r="C1950">
            <v>247</v>
          </cell>
          <cell r="D1950">
            <v>201</v>
          </cell>
          <cell r="E1950">
            <v>448</v>
          </cell>
        </row>
        <row r="1951">
          <cell r="B1951" t="str">
            <v>220504</v>
          </cell>
          <cell r="C1951">
            <v>595</v>
          </cell>
          <cell r="D1951">
            <v>199</v>
          </cell>
          <cell r="E1951">
            <v>794</v>
          </cell>
        </row>
        <row r="1952">
          <cell r="B1952" t="str">
            <v>220505</v>
          </cell>
          <cell r="C1952">
            <v>256</v>
          </cell>
          <cell r="D1952">
            <v>41</v>
          </cell>
          <cell r="E1952">
            <v>297</v>
          </cell>
        </row>
        <row r="1953">
          <cell r="B1953" t="str">
            <v>220506</v>
          </cell>
          <cell r="C1953">
            <v>200</v>
          </cell>
          <cell r="D1953">
            <v>229</v>
          </cell>
          <cell r="E1953">
            <v>429</v>
          </cell>
        </row>
        <row r="1954">
          <cell r="B1954" t="str">
            <v>220507</v>
          </cell>
          <cell r="C1954">
            <v>244</v>
          </cell>
          <cell r="D1954">
            <v>49</v>
          </cell>
          <cell r="E1954">
            <v>293</v>
          </cell>
        </row>
        <row r="1955">
          <cell r="B1955" t="str">
            <v>220508</v>
          </cell>
          <cell r="C1955">
            <v>127</v>
          </cell>
          <cell r="D1955">
            <v>31</v>
          </cell>
          <cell r="E1955">
            <v>158</v>
          </cell>
        </row>
        <row r="1956">
          <cell r="B1956" t="str">
            <v>220509</v>
          </cell>
          <cell r="C1956">
            <v>199</v>
          </cell>
          <cell r="D1956">
            <v>45</v>
          </cell>
          <cell r="E1956">
            <v>244</v>
          </cell>
        </row>
        <row r="1957">
          <cell r="B1957" t="str">
            <v>220510</v>
          </cell>
          <cell r="C1957">
            <v>1476</v>
          </cell>
          <cell r="D1957">
            <v>498</v>
          </cell>
          <cell r="E1957">
            <v>1974</v>
          </cell>
        </row>
        <row r="1958">
          <cell r="B1958" t="str">
            <v>220511</v>
          </cell>
          <cell r="C1958">
            <v>180</v>
          </cell>
          <cell r="D1958">
            <v>34</v>
          </cell>
          <cell r="E1958">
            <v>214</v>
          </cell>
        </row>
        <row r="1959">
          <cell r="B1959" t="str">
            <v>220601</v>
          </cell>
          <cell r="C1959">
            <v>5000</v>
          </cell>
          <cell r="D1959">
            <v>492</v>
          </cell>
          <cell r="E1959">
            <v>5492</v>
          </cell>
        </row>
        <row r="1960">
          <cell r="B1960" t="str">
            <v>220602</v>
          </cell>
          <cell r="C1960">
            <v>238</v>
          </cell>
          <cell r="D1960">
            <v>216</v>
          </cell>
          <cell r="E1960">
            <v>454</v>
          </cell>
        </row>
        <row r="1961">
          <cell r="B1961" t="str">
            <v>220603</v>
          </cell>
          <cell r="C1961">
            <v>443</v>
          </cell>
          <cell r="D1961">
            <v>148</v>
          </cell>
          <cell r="E1961">
            <v>591</v>
          </cell>
        </row>
        <row r="1962">
          <cell r="B1962" t="str">
            <v>220604</v>
          </cell>
          <cell r="C1962">
            <v>208</v>
          </cell>
          <cell r="D1962">
            <v>215</v>
          </cell>
          <cell r="E1962">
            <v>423</v>
          </cell>
        </row>
        <row r="1963">
          <cell r="B1963" t="str">
            <v>220605</v>
          </cell>
          <cell r="C1963">
            <v>178</v>
          </cell>
          <cell r="D1963">
            <v>41</v>
          </cell>
          <cell r="E1963">
            <v>219</v>
          </cell>
        </row>
        <row r="1964">
          <cell r="B1964" t="str">
            <v>220701</v>
          </cell>
          <cell r="C1964">
            <v>1174</v>
          </cell>
          <cell r="D1964">
            <v>280</v>
          </cell>
          <cell r="E1964">
            <v>1454</v>
          </cell>
        </row>
        <row r="1965">
          <cell r="B1965" t="str">
            <v>220702</v>
          </cell>
          <cell r="C1965">
            <v>155</v>
          </cell>
          <cell r="D1965">
            <v>150</v>
          </cell>
          <cell r="E1965">
            <v>305</v>
          </cell>
        </row>
        <row r="1966">
          <cell r="B1966" t="str">
            <v>220703</v>
          </cell>
          <cell r="C1966">
            <v>301</v>
          </cell>
          <cell r="D1966">
            <v>27</v>
          </cell>
          <cell r="E1966">
            <v>328</v>
          </cell>
        </row>
        <row r="1967">
          <cell r="B1967" t="str">
            <v>220704</v>
          </cell>
          <cell r="C1967">
            <v>187</v>
          </cell>
          <cell r="D1967">
            <v>19</v>
          </cell>
          <cell r="E1967">
            <v>206</v>
          </cell>
        </row>
        <row r="1968">
          <cell r="B1968" t="str">
            <v>220705</v>
          </cell>
          <cell r="C1968">
            <v>427</v>
          </cell>
          <cell r="D1968">
            <v>48</v>
          </cell>
          <cell r="E1968">
            <v>475</v>
          </cell>
        </row>
        <row r="1969">
          <cell r="B1969" t="str">
            <v>220706</v>
          </cell>
          <cell r="C1969">
            <v>213</v>
          </cell>
          <cell r="D1969">
            <v>75</v>
          </cell>
          <cell r="E1969">
            <v>288</v>
          </cell>
        </row>
        <row r="1970">
          <cell r="B1970" t="str">
            <v>220707</v>
          </cell>
          <cell r="C1970">
            <v>676</v>
          </cell>
          <cell r="D1970">
            <v>62</v>
          </cell>
          <cell r="E1970">
            <v>738</v>
          </cell>
        </row>
        <row r="1971">
          <cell r="B1971" t="str">
            <v>220708</v>
          </cell>
          <cell r="C1971">
            <v>344</v>
          </cell>
          <cell r="D1971">
            <v>158</v>
          </cell>
          <cell r="E1971">
            <v>502</v>
          </cell>
        </row>
        <row r="1972">
          <cell r="B1972" t="str">
            <v>220709</v>
          </cell>
          <cell r="C1972">
            <v>472</v>
          </cell>
          <cell r="D1972">
            <v>78</v>
          </cell>
          <cell r="E1972">
            <v>550</v>
          </cell>
        </row>
        <row r="1973">
          <cell r="B1973" t="str">
            <v>220710</v>
          </cell>
          <cell r="C1973">
            <v>366</v>
          </cell>
          <cell r="D1973">
            <v>76</v>
          </cell>
          <cell r="E1973">
            <v>442</v>
          </cell>
        </row>
        <row r="1974">
          <cell r="B1974" t="str">
            <v>220801</v>
          </cell>
          <cell r="C1974">
            <v>4657</v>
          </cell>
          <cell r="D1974">
            <v>440</v>
          </cell>
          <cell r="E1974">
            <v>5097</v>
          </cell>
        </row>
        <row r="1975">
          <cell r="B1975" t="str">
            <v>220802</v>
          </cell>
          <cell r="C1975">
            <v>170</v>
          </cell>
          <cell r="D1975">
            <v>296</v>
          </cell>
          <cell r="E1975">
            <v>466</v>
          </cell>
        </row>
        <row r="1976">
          <cell r="B1976" t="str">
            <v>220803</v>
          </cell>
          <cell r="C1976">
            <v>815</v>
          </cell>
          <cell r="D1976">
            <v>426</v>
          </cell>
          <cell r="E1976">
            <v>1241</v>
          </cell>
        </row>
        <row r="1977">
          <cell r="B1977" t="str">
            <v>220804</v>
          </cell>
          <cell r="C1977">
            <v>5283</v>
          </cell>
          <cell r="D1977">
            <v>1539</v>
          </cell>
          <cell r="E1977">
            <v>6822</v>
          </cell>
        </row>
        <row r="1978">
          <cell r="B1978" t="str">
            <v>220805</v>
          </cell>
          <cell r="C1978">
            <v>1672</v>
          </cell>
          <cell r="D1978">
            <v>407</v>
          </cell>
          <cell r="E1978">
            <v>2079</v>
          </cell>
        </row>
        <row r="1979">
          <cell r="B1979" t="str">
            <v>220806</v>
          </cell>
          <cell r="C1979">
            <v>208</v>
          </cell>
          <cell r="D1979">
            <v>51</v>
          </cell>
          <cell r="E1979">
            <v>259</v>
          </cell>
        </row>
        <row r="1980">
          <cell r="B1980" t="str">
            <v>220807</v>
          </cell>
          <cell r="C1980">
            <v>382</v>
          </cell>
          <cell r="D1980">
            <v>58</v>
          </cell>
          <cell r="E1980">
            <v>440</v>
          </cell>
        </row>
        <row r="1981">
          <cell r="B1981" t="str">
            <v>220808</v>
          </cell>
          <cell r="C1981">
            <v>400</v>
          </cell>
          <cell r="D1981">
            <v>148</v>
          </cell>
          <cell r="E1981">
            <v>548</v>
          </cell>
        </row>
        <row r="1982">
          <cell r="B1982" t="str">
            <v>220809</v>
          </cell>
          <cell r="C1982">
            <v>771</v>
          </cell>
          <cell r="D1982">
            <v>67</v>
          </cell>
          <cell r="E1982">
            <v>838</v>
          </cell>
        </row>
        <row r="1983">
          <cell r="B1983" t="str">
            <v>220901</v>
          </cell>
          <cell r="C1983">
            <v>14702</v>
          </cell>
          <cell r="D1983">
            <v>570</v>
          </cell>
          <cell r="E1983">
            <v>15272</v>
          </cell>
        </row>
        <row r="1984">
          <cell r="B1984" t="str">
            <v>220902</v>
          </cell>
          <cell r="C1984">
            <v>115</v>
          </cell>
          <cell r="D1984">
            <v>3</v>
          </cell>
          <cell r="E1984">
            <v>118</v>
          </cell>
        </row>
        <row r="1985">
          <cell r="B1985" t="str">
            <v>220903</v>
          </cell>
          <cell r="C1985">
            <v>538</v>
          </cell>
          <cell r="D1985">
            <v>65</v>
          </cell>
          <cell r="E1985">
            <v>603</v>
          </cell>
        </row>
        <row r="1986">
          <cell r="B1986" t="str">
            <v>220904</v>
          </cell>
          <cell r="C1986">
            <v>758</v>
          </cell>
          <cell r="D1986">
            <v>369</v>
          </cell>
          <cell r="E1986">
            <v>1127</v>
          </cell>
        </row>
        <row r="1987">
          <cell r="B1987" t="str">
            <v>220905</v>
          </cell>
          <cell r="C1987">
            <v>96</v>
          </cell>
          <cell r="D1987">
            <v>211</v>
          </cell>
          <cell r="E1987">
            <v>307</v>
          </cell>
        </row>
        <row r="1988">
          <cell r="B1988" t="str">
            <v>220906</v>
          </cell>
          <cell r="C1988">
            <v>144</v>
          </cell>
          <cell r="D1988">
            <v>61</v>
          </cell>
          <cell r="E1988">
            <v>205</v>
          </cell>
        </row>
        <row r="1989">
          <cell r="B1989" t="str">
            <v>220907</v>
          </cell>
          <cell r="C1989">
            <v>18</v>
          </cell>
          <cell r="D1989">
            <v>440</v>
          </cell>
          <cell r="E1989">
            <v>458</v>
          </cell>
        </row>
        <row r="1990">
          <cell r="B1990" t="str">
            <v>220908</v>
          </cell>
          <cell r="C1990">
            <v>680</v>
          </cell>
          <cell r="D1990">
            <v>34</v>
          </cell>
          <cell r="E1990">
            <v>714</v>
          </cell>
        </row>
        <row r="1991">
          <cell r="B1991" t="str">
            <v>220909</v>
          </cell>
          <cell r="C1991">
            <v>4708</v>
          </cell>
          <cell r="D1991">
            <v>1445</v>
          </cell>
          <cell r="E1991">
            <v>6153</v>
          </cell>
        </row>
        <row r="1992">
          <cell r="B1992" t="str">
            <v>220910</v>
          </cell>
          <cell r="C1992">
            <v>4760</v>
          </cell>
          <cell r="D1992">
            <v>315</v>
          </cell>
          <cell r="E1992">
            <v>5075</v>
          </cell>
        </row>
        <row r="1993">
          <cell r="B1993" t="str">
            <v>220911</v>
          </cell>
          <cell r="C1993">
            <v>182</v>
          </cell>
          <cell r="D1993">
            <v>44</v>
          </cell>
          <cell r="E1993">
            <v>226</v>
          </cell>
        </row>
        <row r="1994">
          <cell r="B1994" t="str">
            <v>220912</v>
          </cell>
          <cell r="C1994">
            <v>297</v>
          </cell>
          <cell r="D1994">
            <v>79</v>
          </cell>
          <cell r="E1994">
            <v>376</v>
          </cell>
        </row>
        <row r="1995">
          <cell r="B1995" t="str">
            <v>220913</v>
          </cell>
          <cell r="C1995">
            <v>986</v>
          </cell>
          <cell r="D1995">
            <v>104</v>
          </cell>
          <cell r="E1995">
            <v>1090</v>
          </cell>
        </row>
        <row r="1996">
          <cell r="B1996" t="str">
            <v>220914</v>
          </cell>
          <cell r="C1996">
            <v>304</v>
          </cell>
          <cell r="D1996">
            <v>39</v>
          </cell>
          <cell r="E1996">
            <v>343</v>
          </cell>
        </row>
        <row r="1997">
          <cell r="B1997" t="str">
            <v>221001</v>
          </cell>
          <cell r="C1997">
            <v>3695</v>
          </cell>
          <cell r="D1997">
            <v>564</v>
          </cell>
          <cell r="E1997">
            <v>4259</v>
          </cell>
        </row>
        <row r="1998">
          <cell r="B1998" t="str">
            <v>221002</v>
          </cell>
          <cell r="C1998">
            <v>563</v>
          </cell>
          <cell r="D1998">
            <v>126</v>
          </cell>
          <cell r="E1998">
            <v>689</v>
          </cell>
        </row>
        <row r="1999">
          <cell r="B1999" t="str">
            <v>221003</v>
          </cell>
          <cell r="C1999">
            <v>438</v>
          </cell>
          <cell r="D1999">
            <v>261</v>
          </cell>
          <cell r="E1999">
            <v>699</v>
          </cell>
        </row>
        <row r="2000">
          <cell r="B2000" t="str">
            <v>221004</v>
          </cell>
          <cell r="C2000">
            <v>2</v>
          </cell>
          <cell r="D2000">
            <v>40</v>
          </cell>
          <cell r="E2000">
            <v>42</v>
          </cell>
        </row>
        <row r="2001">
          <cell r="B2001" t="str">
            <v>221005</v>
          </cell>
          <cell r="C2001">
            <v>2442</v>
          </cell>
          <cell r="D2001">
            <v>315</v>
          </cell>
          <cell r="E2001">
            <v>2757</v>
          </cell>
        </row>
        <row r="2002">
          <cell r="B2002" t="str">
            <v>230101</v>
          </cell>
          <cell r="C2002">
            <v>21612</v>
          </cell>
          <cell r="D2002">
            <v>1014</v>
          </cell>
          <cell r="E2002">
            <v>22626</v>
          </cell>
        </row>
        <row r="2003">
          <cell r="B2003" t="str">
            <v>230102</v>
          </cell>
          <cell r="C2003">
            <v>7575</v>
          </cell>
          <cell r="D2003">
            <v>384</v>
          </cell>
          <cell r="E2003">
            <v>7959</v>
          </cell>
        </row>
        <row r="2004">
          <cell r="B2004" t="str">
            <v>230103</v>
          </cell>
          <cell r="C2004">
            <v>97</v>
          </cell>
          <cell r="D2004">
            <v>9</v>
          </cell>
          <cell r="E2004">
            <v>106</v>
          </cell>
        </row>
        <row r="2005">
          <cell r="B2005" t="str">
            <v>230104</v>
          </cell>
          <cell r="C2005">
            <v>7737</v>
          </cell>
          <cell r="D2005">
            <v>535</v>
          </cell>
          <cell r="E2005">
            <v>8272</v>
          </cell>
        </row>
        <row r="2006">
          <cell r="B2006" t="str">
            <v>230105</v>
          </cell>
          <cell r="C2006">
            <v>198</v>
          </cell>
          <cell r="D2006">
            <v>54</v>
          </cell>
          <cell r="E2006">
            <v>252</v>
          </cell>
        </row>
        <row r="2007">
          <cell r="B2007" t="str">
            <v>230106</v>
          </cell>
          <cell r="C2007">
            <v>92</v>
          </cell>
          <cell r="D2007">
            <v>18</v>
          </cell>
          <cell r="E2007">
            <v>110</v>
          </cell>
        </row>
        <row r="2008">
          <cell r="B2008" t="str">
            <v>230107</v>
          </cell>
          <cell r="C2008">
            <v>35</v>
          </cell>
          <cell r="D2008">
            <v>12</v>
          </cell>
          <cell r="E2008">
            <v>47</v>
          </cell>
        </row>
        <row r="2009">
          <cell r="B2009" t="str">
            <v>230108</v>
          </cell>
          <cell r="C2009">
            <v>3142</v>
          </cell>
          <cell r="D2009">
            <v>1196</v>
          </cell>
          <cell r="E2009">
            <v>4338</v>
          </cell>
        </row>
        <row r="2010">
          <cell r="B2010" t="str">
            <v>230109</v>
          </cell>
          <cell r="C2010">
            <v>445</v>
          </cell>
          <cell r="D2010">
            <v>132</v>
          </cell>
          <cell r="E2010">
            <v>577</v>
          </cell>
        </row>
        <row r="2011">
          <cell r="B2011" t="str">
            <v>230110</v>
          </cell>
          <cell r="C2011">
            <v>15532</v>
          </cell>
          <cell r="D2011">
            <v>6360</v>
          </cell>
          <cell r="E2011">
            <v>21892</v>
          </cell>
        </row>
        <row r="2012">
          <cell r="B2012" t="str">
            <v>230201</v>
          </cell>
          <cell r="C2012">
            <v>524</v>
          </cell>
          <cell r="D2012">
            <v>93</v>
          </cell>
          <cell r="E2012">
            <v>617</v>
          </cell>
        </row>
        <row r="2013">
          <cell r="B2013" t="str">
            <v>230202</v>
          </cell>
          <cell r="C2013">
            <v>224</v>
          </cell>
          <cell r="D2013">
            <v>67</v>
          </cell>
          <cell r="E2013">
            <v>291</v>
          </cell>
        </row>
        <row r="2014">
          <cell r="B2014" t="str">
            <v>230203</v>
          </cell>
          <cell r="C2014">
            <v>305</v>
          </cell>
          <cell r="D2014">
            <v>97</v>
          </cell>
          <cell r="E2014">
            <v>402</v>
          </cell>
        </row>
        <row r="2015">
          <cell r="B2015" t="str">
            <v>230204</v>
          </cell>
          <cell r="C2015">
            <v>37</v>
          </cell>
          <cell r="D2015">
            <v>1</v>
          </cell>
          <cell r="E2015">
            <v>38</v>
          </cell>
        </row>
        <row r="2016">
          <cell r="B2016" t="str">
            <v>230205</v>
          </cell>
          <cell r="C2016">
            <v>188</v>
          </cell>
          <cell r="D2016">
            <v>37</v>
          </cell>
          <cell r="E2016">
            <v>225</v>
          </cell>
        </row>
        <row r="2017">
          <cell r="B2017" t="str">
            <v>230206</v>
          </cell>
          <cell r="C2017">
            <v>167</v>
          </cell>
          <cell r="D2017">
            <v>27</v>
          </cell>
          <cell r="E2017">
            <v>194</v>
          </cell>
        </row>
        <row r="2018">
          <cell r="B2018" t="str">
            <v>230301</v>
          </cell>
          <cell r="C2018">
            <v>296</v>
          </cell>
          <cell r="D2018">
            <v>31</v>
          </cell>
          <cell r="E2018">
            <v>327</v>
          </cell>
        </row>
        <row r="2019">
          <cell r="B2019" t="str">
            <v>230302</v>
          </cell>
          <cell r="C2019">
            <v>1236</v>
          </cell>
          <cell r="D2019">
            <v>43</v>
          </cell>
          <cell r="E2019">
            <v>1279</v>
          </cell>
        </row>
        <row r="2020">
          <cell r="B2020" t="str">
            <v>230303</v>
          </cell>
          <cell r="C2020">
            <v>255</v>
          </cell>
          <cell r="D2020">
            <v>36</v>
          </cell>
          <cell r="E2020">
            <v>291</v>
          </cell>
        </row>
        <row r="2021">
          <cell r="B2021" t="str">
            <v>230401</v>
          </cell>
          <cell r="C2021">
            <v>726</v>
          </cell>
          <cell r="D2021">
            <v>164</v>
          </cell>
          <cell r="E2021">
            <v>890</v>
          </cell>
        </row>
        <row r="2022">
          <cell r="B2022" t="str">
            <v>230402</v>
          </cell>
          <cell r="C2022">
            <v>77</v>
          </cell>
          <cell r="D2022">
            <v>19</v>
          </cell>
          <cell r="E2022">
            <v>96</v>
          </cell>
        </row>
        <row r="2023">
          <cell r="B2023" t="str">
            <v>230403</v>
          </cell>
          <cell r="C2023">
            <v>48</v>
          </cell>
          <cell r="D2023">
            <v>27</v>
          </cell>
          <cell r="E2023">
            <v>75</v>
          </cell>
        </row>
        <row r="2024">
          <cell r="B2024" t="str">
            <v>230404</v>
          </cell>
          <cell r="C2024">
            <v>69</v>
          </cell>
          <cell r="D2024">
            <v>48</v>
          </cell>
          <cell r="E2024">
            <v>117</v>
          </cell>
        </row>
        <row r="2025">
          <cell r="B2025" t="str">
            <v>230405</v>
          </cell>
          <cell r="C2025">
            <v>121</v>
          </cell>
          <cell r="D2025">
            <v>51</v>
          </cell>
          <cell r="E2025">
            <v>172</v>
          </cell>
        </row>
        <row r="2026">
          <cell r="B2026" t="str">
            <v>230406</v>
          </cell>
          <cell r="C2026">
            <v>201</v>
          </cell>
          <cell r="D2026">
            <v>42</v>
          </cell>
          <cell r="E2026">
            <v>243</v>
          </cell>
        </row>
        <row r="2027">
          <cell r="B2027" t="str">
            <v>230407</v>
          </cell>
          <cell r="C2027">
            <v>90</v>
          </cell>
          <cell r="D2027">
            <v>82</v>
          </cell>
          <cell r="E2027">
            <v>172</v>
          </cell>
        </row>
        <row r="2028">
          <cell r="B2028" t="str">
            <v>230408</v>
          </cell>
          <cell r="C2028">
            <v>209</v>
          </cell>
          <cell r="D2028">
            <v>88</v>
          </cell>
          <cell r="E2028">
            <v>297</v>
          </cell>
        </row>
        <row r="2029">
          <cell r="B2029" t="str">
            <v>240101</v>
          </cell>
          <cell r="C2029">
            <v>19721</v>
          </cell>
          <cell r="D2029">
            <v>2884</v>
          </cell>
          <cell r="E2029">
            <v>22605</v>
          </cell>
        </row>
        <row r="2030">
          <cell r="B2030" t="str">
            <v>240102</v>
          </cell>
          <cell r="C2030">
            <v>3655</v>
          </cell>
          <cell r="D2030">
            <v>1125</v>
          </cell>
          <cell r="E2030">
            <v>4780</v>
          </cell>
        </row>
        <row r="2031">
          <cell r="B2031" t="str">
            <v>240103</v>
          </cell>
          <cell r="C2031">
            <v>1602</v>
          </cell>
          <cell r="D2031">
            <v>322</v>
          </cell>
          <cell r="E2031">
            <v>1924</v>
          </cell>
        </row>
        <row r="2032">
          <cell r="B2032" t="str">
            <v>240104</v>
          </cell>
          <cell r="C2032">
            <v>524</v>
          </cell>
          <cell r="D2032">
            <v>80</v>
          </cell>
          <cell r="E2032">
            <v>604</v>
          </cell>
        </row>
        <row r="2033">
          <cell r="B2033" t="str">
            <v>240105</v>
          </cell>
          <cell r="C2033">
            <v>732</v>
          </cell>
          <cell r="D2033">
            <v>235</v>
          </cell>
          <cell r="E2033">
            <v>967</v>
          </cell>
        </row>
        <row r="2034">
          <cell r="B2034" t="str">
            <v>240106</v>
          </cell>
          <cell r="C2034">
            <v>496</v>
          </cell>
          <cell r="D2034">
            <v>130</v>
          </cell>
          <cell r="E2034">
            <v>626</v>
          </cell>
        </row>
        <row r="2035">
          <cell r="B2035" t="str">
            <v>240201</v>
          </cell>
          <cell r="C2035">
            <v>1897</v>
          </cell>
          <cell r="D2035">
            <v>328</v>
          </cell>
          <cell r="E2035">
            <v>2225</v>
          </cell>
        </row>
        <row r="2036">
          <cell r="B2036" t="str">
            <v>240202</v>
          </cell>
          <cell r="C2036">
            <v>87</v>
          </cell>
          <cell r="D2036">
            <v>17</v>
          </cell>
          <cell r="E2036">
            <v>104</v>
          </cell>
        </row>
        <row r="2037">
          <cell r="B2037" t="str">
            <v>240203</v>
          </cell>
          <cell r="C2037">
            <v>590</v>
          </cell>
          <cell r="D2037">
            <v>143</v>
          </cell>
          <cell r="E2037">
            <v>733</v>
          </cell>
        </row>
        <row r="2038">
          <cell r="B2038" t="str">
            <v>240301</v>
          </cell>
          <cell r="C2038">
            <v>3630</v>
          </cell>
          <cell r="D2038">
            <v>809</v>
          </cell>
          <cell r="E2038">
            <v>4439</v>
          </cell>
        </row>
        <row r="2039">
          <cell r="B2039" t="str">
            <v>240302</v>
          </cell>
          <cell r="C2039">
            <v>2721</v>
          </cell>
          <cell r="D2039">
            <v>1024</v>
          </cell>
          <cell r="E2039">
            <v>3745</v>
          </cell>
        </row>
        <row r="2040">
          <cell r="B2040" t="str">
            <v>240303</v>
          </cell>
          <cell r="C2040">
            <v>65</v>
          </cell>
          <cell r="D2040">
            <v>23</v>
          </cell>
          <cell r="E2040">
            <v>88</v>
          </cell>
        </row>
        <row r="2041">
          <cell r="B2041" t="str">
            <v>240304</v>
          </cell>
          <cell r="C2041">
            <v>763</v>
          </cell>
          <cell r="D2041">
            <v>246</v>
          </cell>
          <cell r="E2041">
            <v>1009</v>
          </cell>
        </row>
        <row r="2042">
          <cell r="B2042" t="str">
            <v>250101</v>
          </cell>
          <cell r="C2042">
            <v>24430</v>
          </cell>
          <cell r="D2042">
            <v>3483</v>
          </cell>
          <cell r="E2042">
            <v>27913</v>
          </cell>
        </row>
        <row r="2043">
          <cell r="B2043" t="str">
            <v>250102</v>
          </cell>
          <cell r="C2043">
            <v>811</v>
          </cell>
          <cell r="D2043">
            <v>139</v>
          </cell>
          <cell r="E2043">
            <v>950</v>
          </cell>
        </row>
        <row r="2044">
          <cell r="B2044" t="str">
            <v>250103</v>
          </cell>
          <cell r="C2044">
            <v>63</v>
          </cell>
          <cell r="D2044">
            <v>18</v>
          </cell>
          <cell r="E2044">
            <v>81</v>
          </cell>
        </row>
        <row r="2045">
          <cell r="B2045" t="str">
            <v>250104</v>
          </cell>
          <cell r="C2045">
            <v>403</v>
          </cell>
          <cell r="D2045">
            <v>137</v>
          </cell>
          <cell r="E2045">
            <v>540</v>
          </cell>
        </row>
        <row r="2046">
          <cell r="B2046" t="str">
            <v>250105</v>
          </cell>
          <cell r="C2046">
            <v>13994</v>
          </cell>
          <cell r="D2046">
            <v>2871</v>
          </cell>
          <cell r="E2046">
            <v>16865</v>
          </cell>
        </row>
        <row r="2047">
          <cell r="B2047" t="str">
            <v>250106</v>
          </cell>
          <cell r="C2047">
            <v>276</v>
          </cell>
          <cell r="D2047">
            <v>123</v>
          </cell>
          <cell r="E2047">
            <v>399</v>
          </cell>
        </row>
        <row r="2048">
          <cell r="B2048" t="str">
            <v>250107</v>
          </cell>
          <cell r="C2048">
            <v>10938</v>
          </cell>
          <cell r="D2048">
            <v>3158</v>
          </cell>
          <cell r="E2048">
            <v>14096</v>
          </cell>
        </row>
        <row r="2049">
          <cell r="B2049" t="str">
            <v>250201</v>
          </cell>
          <cell r="C2049">
            <v>1793</v>
          </cell>
          <cell r="D2049">
            <v>574</v>
          </cell>
          <cell r="E2049">
            <v>2367</v>
          </cell>
        </row>
        <row r="2050">
          <cell r="B2050" t="str">
            <v>250202</v>
          </cell>
          <cell r="C2050">
            <v>442</v>
          </cell>
          <cell r="D2050">
            <v>128</v>
          </cell>
          <cell r="E2050">
            <v>570</v>
          </cell>
        </row>
        <row r="2051">
          <cell r="B2051" t="str">
            <v>250203</v>
          </cell>
          <cell r="C2051">
            <v>204</v>
          </cell>
          <cell r="D2051">
            <v>30</v>
          </cell>
          <cell r="E2051">
            <v>234</v>
          </cell>
        </row>
        <row r="2052">
          <cell r="B2052" t="str">
            <v>250204</v>
          </cell>
          <cell r="C2052">
            <v>37</v>
          </cell>
          <cell r="D2052">
            <v>6</v>
          </cell>
          <cell r="E2052">
            <v>43</v>
          </cell>
        </row>
        <row r="2053">
          <cell r="B2053" t="str">
            <v>250301</v>
          </cell>
          <cell r="C2053">
            <v>2974</v>
          </cell>
          <cell r="D2053">
            <v>498</v>
          </cell>
          <cell r="E2053">
            <v>3472</v>
          </cell>
        </row>
        <row r="2054">
          <cell r="B2054" t="str">
            <v>250302</v>
          </cell>
          <cell r="C2054">
            <v>1296</v>
          </cell>
          <cell r="D2054">
            <v>504</v>
          </cell>
          <cell r="E2054">
            <v>1800</v>
          </cell>
        </row>
        <row r="2055">
          <cell r="B2055" t="str">
            <v>250303</v>
          </cell>
          <cell r="C2055">
            <v>305</v>
          </cell>
          <cell r="D2055">
            <v>70</v>
          </cell>
          <cell r="E2055">
            <v>375</v>
          </cell>
        </row>
        <row r="2056">
          <cell r="B2056" t="str">
            <v>250401</v>
          </cell>
          <cell r="C2056">
            <v>217</v>
          </cell>
          <cell r="D2056">
            <v>32</v>
          </cell>
          <cell r="E2056">
            <v>249</v>
          </cell>
        </row>
      </sheetData>
      <sheetData sheetId="28"/>
      <sheetData sheetId="29"/>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Excretas"/>
      <sheetName val="Alumbrado"/>
      <sheetName val="Combustible"/>
      <sheetName val="Consistencia"/>
      <sheetName val="SERV HIGIE 1"/>
      <sheetName val="SERV HIGIE 2"/>
      <sheetName val="SERV HIGIE 3"/>
      <sheetName val="SERV HIGIE 4"/>
      <sheetName val="alumbrado_1"/>
      <sheetName val="alumbrado_2"/>
      <sheetName val="Combustible_1"/>
      <sheetName val="Combustible_2"/>
      <sheetName val="Combustible_3"/>
      <sheetName val="disponibilidad enapres"/>
      <sheetName val="disponibilidad enapres (2)"/>
      <sheetName val="COMBUSTIBLE 2"/>
      <sheetName val="COMBUS CENSO2017"/>
      <sheetName val="enaho 2017-combustible"/>
      <sheetName val="ELECTRIC 1"/>
      <sheetName val="ELECTRIC 2"/>
      <sheetName val="VIV HABITAC 1"/>
      <sheetName val="VIV HABITAC 2"/>
    </sheetNames>
    <sheetDataSet>
      <sheetData sheetId="0">
        <row r="6">
          <cell r="F6">
            <v>10.010958904109589</v>
          </cell>
        </row>
      </sheetData>
      <sheetData sheetId="1">
        <row r="24">
          <cell r="M24" t="str">
            <v>Código</v>
          </cell>
          <cell r="N24" t="str">
            <v>Departamento</v>
          </cell>
          <cell r="O24" t="str">
            <v>Red pública dentro de la vivienda</v>
          </cell>
          <cell r="P24" t="str">
            <v>Red pública fuera de la vivienda (dentro del edificio)</v>
          </cell>
          <cell r="Q24" t="str">
            <v>Pozo séptico, tanque séptico o biodigestor</v>
          </cell>
          <cell r="R24" t="str">
            <v>Letrina ( con tratamiento)</v>
          </cell>
          <cell r="S24" t="str">
            <v>Pozo ciego o negro</v>
          </cell>
          <cell r="T24" t="str">
            <v>Río, acequia, canal o similar</v>
          </cell>
          <cell r="U24" t="str">
            <v>Campo abierto o al aire libre</v>
          </cell>
          <cell r="V24" t="str">
            <v>Otro</v>
          </cell>
          <cell r="W24" t="str">
            <v>Total</v>
          </cell>
          <cell r="X24" t="str">
            <v>Pozo ciego o negro / letrina</v>
          </cell>
          <cell r="Y24" t="str">
            <v>No tienen</v>
          </cell>
        </row>
        <row r="25">
          <cell r="M25" t="str">
            <v>Amazonas</v>
          </cell>
          <cell r="N25" t="str">
            <v>Departamento de Amazonas</v>
          </cell>
          <cell r="O25">
            <v>32393</v>
          </cell>
          <cell r="P25">
            <v>8110</v>
          </cell>
          <cell r="Q25">
            <v>2875</v>
          </cell>
          <cell r="R25">
            <v>4514</v>
          </cell>
          <cell r="S25">
            <v>33360</v>
          </cell>
          <cell r="T25">
            <v>1002</v>
          </cell>
          <cell r="U25">
            <v>4593</v>
          </cell>
          <cell r="V25">
            <v>537</v>
          </cell>
          <cell r="W25">
            <v>87384</v>
          </cell>
          <cell r="X25">
            <v>37874</v>
          </cell>
          <cell r="Y25">
            <v>5130</v>
          </cell>
        </row>
        <row r="26">
          <cell r="M26" t="str">
            <v>Ancash</v>
          </cell>
          <cell r="N26" t="str">
            <v>Departamento de Ancash</v>
          </cell>
          <cell r="O26">
            <v>155378</v>
          </cell>
          <cell r="P26">
            <v>13481</v>
          </cell>
          <cell r="Q26">
            <v>12329</v>
          </cell>
          <cell r="R26">
            <v>12612</v>
          </cell>
          <cell r="S26">
            <v>54167</v>
          </cell>
          <cell r="T26">
            <v>1520</v>
          </cell>
          <cell r="U26">
            <v>23963</v>
          </cell>
          <cell r="V26">
            <v>2519</v>
          </cell>
          <cell r="W26">
            <v>275969</v>
          </cell>
          <cell r="X26">
            <v>66779</v>
          </cell>
          <cell r="Y26">
            <v>26482</v>
          </cell>
        </row>
        <row r="27">
          <cell r="M27" t="str">
            <v>Apurímac</v>
          </cell>
          <cell r="N27" t="str">
            <v>Departamento de Apurímac</v>
          </cell>
          <cell r="O27">
            <v>37060</v>
          </cell>
          <cell r="P27">
            <v>13333</v>
          </cell>
          <cell r="Q27">
            <v>4755</v>
          </cell>
          <cell r="R27">
            <v>5356</v>
          </cell>
          <cell r="S27">
            <v>27329</v>
          </cell>
          <cell r="T27">
            <v>459</v>
          </cell>
          <cell r="U27">
            <v>9778</v>
          </cell>
          <cell r="V27">
            <v>1002</v>
          </cell>
          <cell r="W27">
            <v>99072</v>
          </cell>
          <cell r="X27">
            <v>32685</v>
          </cell>
          <cell r="Y27">
            <v>10780</v>
          </cell>
        </row>
        <row r="28">
          <cell r="M28" t="str">
            <v>Arequipa</v>
          </cell>
          <cell r="N28" t="str">
            <v>Departamento de Arequipa</v>
          </cell>
          <cell r="O28">
            <v>228747</v>
          </cell>
          <cell r="P28">
            <v>17827</v>
          </cell>
          <cell r="Q28">
            <v>12085</v>
          </cell>
          <cell r="R28">
            <v>20961</v>
          </cell>
          <cell r="S28">
            <v>56262</v>
          </cell>
          <cell r="T28">
            <v>863</v>
          </cell>
          <cell r="U28">
            <v>8733</v>
          </cell>
          <cell r="V28">
            <v>4059</v>
          </cell>
          <cell r="W28">
            <v>349537</v>
          </cell>
          <cell r="X28">
            <v>77223</v>
          </cell>
          <cell r="Y28">
            <v>12792</v>
          </cell>
        </row>
        <row r="29">
          <cell r="M29" t="str">
            <v>Ayacucho</v>
          </cell>
          <cell r="N29" t="str">
            <v>Departamento de Ayacucho</v>
          </cell>
          <cell r="O29">
            <v>58747</v>
          </cell>
          <cell r="P29">
            <v>11367</v>
          </cell>
          <cell r="Q29">
            <v>4310</v>
          </cell>
          <cell r="R29">
            <v>15049</v>
          </cell>
          <cell r="S29">
            <v>23674</v>
          </cell>
          <cell r="T29">
            <v>560</v>
          </cell>
          <cell r="U29">
            <v>12227</v>
          </cell>
          <cell r="V29">
            <v>1577</v>
          </cell>
          <cell r="W29">
            <v>127511</v>
          </cell>
          <cell r="X29">
            <v>38723</v>
          </cell>
          <cell r="Y29">
            <v>13804</v>
          </cell>
        </row>
        <row r="30">
          <cell r="M30" t="str">
            <v>Cajamarca</v>
          </cell>
          <cell r="N30" t="str">
            <v>Departamento de Cajamarca</v>
          </cell>
          <cell r="O30">
            <v>111496</v>
          </cell>
          <cell r="P30">
            <v>19122</v>
          </cell>
          <cell r="Q30">
            <v>15403</v>
          </cell>
          <cell r="R30">
            <v>55491</v>
          </cell>
          <cell r="S30">
            <v>126241</v>
          </cell>
          <cell r="T30">
            <v>1080</v>
          </cell>
          <cell r="U30">
            <v>16873</v>
          </cell>
          <cell r="V30">
            <v>1748</v>
          </cell>
          <cell r="W30">
            <v>347454</v>
          </cell>
          <cell r="X30">
            <v>181732</v>
          </cell>
          <cell r="Y30">
            <v>18621</v>
          </cell>
        </row>
        <row r="31">
          <cell r="M31" t="str">
            <v>Prov. Const. del Callao</v>
          </cell>
          <cell r="N31" t="str">
            <v>Departamento de Prov. Const. del Callao</v>
          </cell>
          <cell r="O31">
            <v>171336</v>
          </cell>
          <cell r="P31">
            <v>21232</v>
          </cell>
          <cell r="Q31">
            <v>7196</v>
          </cell>
          <cell r="R31">
            <v>2105</v>
          </cell>
          <cell r="S31">
            <v>13878</v>
          </cell>
          <cell r="T31">
            <v>208</v>
          </cell>
          <cell r="U31">
            <v>290</v>
          </cell>
          <cell r="V31">
            <v>2168</v>
          </cell>
          <cell r="W31">
            <v>218413</v>
          </cell>
          <cell r="X31">
            <v>15983</v>
          </cell>
          <cell r="Y31">
            <v>2458</v>
          </cell>
        </row>
        <row r="32">
          <cell r="M32" t="str">
            <v>Cusco</v>
          </cell>
          <cell r="N32" t="str">
            <v>Departamento de Cusco</v>
          </cell>
          <cell r="O32">
            <v>134479</v>
          </cell>
          <cell r="P32">
            <v>37720</v>
          </cell>
          <cell r="Q32">
            <v>29995</v>
          </cell>
          <cell r="R32">
            <v>16699</v>
          </cell>
          <cell r="S32">
            <v>38382</v>
          </cell>
          <cell r="T32">
            <v>1874</v>
          </cell>
          <cell r="U32">
            <v>27561</v>
          </cell>
          <cell r="V32">
            <v>3512</v>
          </cell>
          <cell r="W32">
            <v>290222</v>
          </cell>
          <cell r="X32">
            <v>55081</v>
          </cell>
          <cell r="Y32">
            <v>31073</v>
          </cell>
        </row>
        <row r="33">
          <cell r="M33" t="str">
            <v>Huancavelica</v>
          </cell>
          <cell r="N33" t="str">
            <v>Departamento de Huancavelica</v>
          </cell>
          <cell r="O33">
            <v>28187</v>
          </cell>
          <cell r="P33">
            <v>8488</v>
          </cell>
          <cell r="Q33">
            <v>3198</v>
          </cell>
          <cell r="R33">
            <v>14966</v>
          </cell>
          <cell r="S33">
            <v>18357</v>
          </cell>
          <cell r="T33">
            <v>397</v>
          </cell>
          <cell r="U33">
            <v>17431</v>
          </cell>
          <cell r="V33">
            <v>1296</v>
          </cell>
          <cell r="W33">
            <v>92320</v>
          </cell>
          <cell r="X33">
            <v>33323</v>
          </cell>
          <cell r="Y33">
            <v>18727</v>
          </cell>
        </row>
        <row r="34">
          <cell r="M34" t="str">
            <v>Huánuco</v>
          </cell>
          <cell r="N34" t="str">
            <v>Departamento de Huánuco</v>
          </cell>
          <cell r="O34">
            <v>56871</v>
          </cell>
          <cell r="P34">
            <v>12949</v>
          </cell>
          <cell r="Q34">
            <v>18089</v>
          </cell>
          <cell r="R34">
            <v>19320</v>
          </cell>
          <cell r="S34">
            <v>39931</v>
          </cell>
          <cell r="T34">
            <v>3829</v>
          </cell>
          <cell r="U34">
            <v>14719</v>
          </cell>
          <cell r="V34">
            <v>1637</v>
          </cell>
          <cell r="W34">
            <v>167345</v>
          </cell>
          <cell r="X34">
            <v>59251</v>
          </cell>
          <cell r="Y34">
            <v>16356</v>
          </cell>
        </row>
        <row r="35">
          <cell r="M35" t="str">
            <v>Ica</v>
          </cell>
          <cell r="N35" t="str">
            <v>Departamento de Ica</v>
          </cell>
          <cell r="O35">
            <v>146757</v>
          </cell>
          <cell r="P35">
            <v>14794</v>
          </cell>
          <cell r="Q35">
            <v>3933</v>
          </cell>
          <cell r="R35">
            <v>3477</v>
          </cell>
          <cell r="S35">
            <v>35001</v>
          </cell>
          <cell r="T35">
            <v>496</v>
          </cell>
          <cell r="U35">
            <v>4572</v>
          </cell>
          <cell r="V35">
            <v>3111</v>
          </cell>
          <cell r="W35">
            <v>212141</v>
          </cell>
          <cell r="X35">
            <v>38478</v>
          </cell>
          <cell r="Y35">
            <v>7683</v>
          </cell>
        </row>
        <row r="36">
          <cell r="M36" t="str">
            <v>Junín</v>
          </cell>
          <cell r="N36" t="str">
            <v>Departamento de Junín</v>
          </cell>
          <cell r="O36">
            <v>156449</v>
          </cell>
          <cell r="P36">
            <v>24477</v>
          </cell>
          <cell r="Q36">
            <v>12101</v>
          </cell>
          <cell r="R36">
            <v>13238</v>
          </cell>
          <cell r="S36">
            <v>65008</v>
          </cell>
          <cell r="T36">
            <v>4567</v>
          </cell>
          <cell r="U36">
            <v>20094</v>
          </cell>
          <cell r="V36">
            <v>2939</v>
          </cell>
          <cell r="W36">
            <v>298873</v>
          </cell>
          <cell r="X36">
            <v>78246</v>
          </cell>
          <cell r="Y36">
            <v>23033</v>
          </cell>
        </row>
        <row r="37">
          <cell r="M37" t="str">
            <v>La Libertad</v>
          </cell>
          <cell r="N37" t="str">
            <v>Departamento de La Libertad</v>
          </cell>
          <cell r="O37">
            <v>254993</v>
          </cell>
          <cell r="P37">
            <v>24739</v>
          </cell>
          <cell r="Q37">
            <v>10553</v>
          </cell>
          <cell r="R37">
            <v>14572</v>
          </cell>
          <cell r="S37">
            <v>86128</v>
          </cell>
          <cell r="T37">
            <v>2017</v>
          </cell>
          <cell r="U37">
            <v>18450</v>
          </cell>
          <cell r="V37">
            <v>3187</v>
          </cell>
          <cell r="W37">
            <v>414639</v>
          </cell>
          <cell r="X37">
            <v>100700</v>
          </cell>
          <cell r="Y37">
            <v>21637</v>
          </cell>
        </row>
        <row r="38">
          <cell r="M38" t="str">
            <v>Lambayeque</v>
          </cell>
          <cell r="N38" t="str">
            <v>Departamento de Lambayeque</v>
          </cell>
          <cell r="O38">
            <v>172140</v>
          </cell>
          <cell r="P38">
            <v>11618</v>
          </cell>
          <cell r="Q38">
            <v>4739</v>
          </cell>
          <cell r="R38">
            <v>4181</v>
          </cell>
          <cell r="S38">
            <v>51573</v>
          </cell>
          <cell r="T38">
            <v>551</v>
          </cell>
          <cell r="U38">
            <v>6548</v>
          </cell>
          <cell r="V38">
            <v>2854</v>
          </cell>
          <cell r="W38">
            <v>254204</v>
          </cell>
          <cell r="X38">
            <v>55754</v>
          </cell>
          <cell r="Y38">
            <v>9402</v>
          </cell>
        </row>
        <row r="39">
          <cell r="M39" t="str">
            <v>Lima</v>
          </cell>
          <cell r="N39" t="str">
            <v>Departamento de Lima</v>
          </cell>
          <cell r="O39">
            <v>1644424</v>
          </cell>
          <cell r="P39">
            <v>226967</v>
          </cell>
          <cell r="Q39">
            <v>57193</v>
          </cell>
          <cell r="R39">
            <v>26587</v>
          </cell>
          <cell r="S39">
            <v>163703</v>
          </cell>
          <cell r="T39">
            <v>11632</v>
          </cell>
          <cell r="U39">
            <v>17147</v>
          </cell>
          <cell r="V39">
            <v>22894</v>
          </cell>
          <cell r="W39">
            <v>2170547</v>
          </cell>
          <cell r="X39">
            <v>190290</v>
          </cell>
          <cell r="Y39">
            <v>40041</v>
          </cell>
        </row>
        <row r="40">
          <cell r="M40" t="str">
            <v>Loreto</v>
          </cell>
          <cell r="N40" t="str">
            <v>Departamento de Loreto</v>
          </cell>
          <cell r="O40">
            <v>59124</v>
          </cell>
          <cell r="P40">
            <v>9492</v>
          </cell>
          <cell r="Q40">
            <v>6249</v>
          </cell>
          <cell r="R40">
            <v>22883</v>
          </cell>
          <cell r="S40">
            <v>26370</v>
          </cell>
          <cell r="T40">
            <v>7049</v>
          </cell>
          <cell r="U40">
            <v>28237</v>
          </cell>
          <cell r="V40">
            <v>3415</v>
          </cell>
          <cell r="W40">
            <v>162819</v>
          </cell>
          <cell r="X40">
            <v>49253</v>
          </cell>
          <cell r="Y40">
            <v>31652</v>
          </cell>
        </row>
        <row r="41">
          <cell r="M41" t="str">
            <v>Madre de Dios</v>
          </cell>
          <cell r="N41" t="str">
            <v>Departamento de Madre de Dios</v>
          </cell>
          <cell r="O41">
            <v>10783</v>
          </cell>
          <cell r="P41">
            <v>2694</v>
          </cell>
          <cell r="Q41">
            <v>4962</v>
          </cell>
          <cell r="R41">
            <v>1048</v>
          </cell>
          <cell r="S41">
            <v>10278</v>
          </cell>
          <cell r="T41">
            <v>398</v>
          </cell>
          <cell r="U41">
            <v>1558</v>
          </cell>
          <cell r="V41">
            <v>438</v>
          </cell>
          <cell r="W41">
            <v>32159</v>
          </cell>
          <cell r="X41">
            <v>11326</v>
          </cell>
          <cell r="Y41">
            <v>1996</v>
          </cell>
        </row>
        <row r="42">
          <cell r="M42" t="str">
            <v>Moquegua</v>
          </cell>
          <cell r="N42" t="str">
            <v>Departamento de Moquegua</v>
          </cell>
          <cell r="O42">
            <v>21480</v>
          </cell>
          <cell r="P42">
            <v>1701</v>
          </cell>
          <cell r="Q42">
            <v>1106</v>
          </cell>
          <cell r="R42">
            <v>2442</v>
          </cell>
          <cell r="S42">
            <v>2488</v>
          </cell>
          <cell r="T42">
            <v>40</v>
          </cell>
          <cell r="U42">
            <v>1122</v>
          </cell>
          <cell r="V42">
            <v>456</v>
          </cell>
          <cell r="W42">
            <v>30835</v>
          </cell>
          <cell r="X42">
            <v>4930</v>
          </cell>
          <cell r="Y42">
            <v>1578</v>
          </cell>
        </row>
        <row r="43">
          <cell r="M43" t="str">
            <v>Pasco</v>
          </cell>
          <cell r="N43" t="str">
            <v>Departamento de Pasco</v>
          </cell>
          <cell r="O43">
            <v>20673</v>
          </cell>
          <cell r="P43">
            <v>11121</v>
          </cell>
          <cell r="Q43">
            <v>2536</v>
          </cell>
          <cell r="R43">
            <v>3957</v>
          </cell>
          <cell r="S43">
            <v>8191</v>
          </cell>
          <cell r="T43">
            <v>2149</v>
          </cell>
          <cell r="U43">
            <v>5874</v>
          </cell>
          <cell r="V43">
            <v>1484</v>
          </cell>
          <cell r="W43">
            <v>55985</v>
          </cell>
          <cell r="X43">
            <v>12148</v>
          </cell>
          <cell r="Y43">
            <v>7358</v>
          </cell>
        </row>
        <row r="44">
          <cell r="M44" t="str">
            <v>Piura</v>
          </cell>
          <cell r="N44" t="str">
            <v>Departamento de Piura</v>
          </cell>
          <cell r="O44">
            <v>207115</v>
          </cell>
          <cell r="P44">
            <v>18982</v>
          </cell>
          <cell r="Q44">
            <v>15678</v>
          </cell>
          <cell r="R44">
            <v>34125</v>
          </cell>
          <cell r="S44">
            <v>77747</v>
          </cell>
          <cell r="T44">
            <v>1252</v>
          </cell>
          <cell r="U44">
            <v>52831</v>
          </cell>
          <cell r="V44">
            <v>11219</v>
          </cell>
          <cell r="W44">
            <v>418949</v>
          </cell>
          <cell r="X44">
            <v>111872</v>
          </cell>
          <cell r="Y44">
            <v>64050</v>
          </cell>
        </row>
        <row r="45">
          <cell r="M45" t="str">
            <v>Puno</v>
          </cell>
          <cell r="N45" t="str">
            <v>Departamento de Puno</v>
          </cell>
          <cell r="O45">
            <v>111011</v>
          </cell>
          <cell r="P45">
            <v>14575</v>
          </cell>
          <cell r="Q45">
            <v>13524</v>
          </cell>
          <cell r="R45">
            <v>35201</v>
          </cell>
          <cell r="S45">
            <v>115025</v>
          </cell>
          <cell r="T45">
            <v>3290</v>
          </cell>
          <cell r="U45">
            <v>45342</v>
          </cell>
          <cell r="V45">
            <v>6517</v>
          </cell>
          <cell r="W45">
            <v>344485</v>
          </cell>
          <cell r="X45">
            <v>150226</v>
          </cell>
          <cell r="Y45">
            <v>51859</v>
          </cell>
        </row>
        <row r="46">
          <cell r="M46" t="str">
            <v>San Martín</v>
          </cell>
          <cell r="N46" t="str">
            <v>Departamento de San Martín</v>
          </cell>
          <cell r="O46">
            <v>71517</v>
          </cell>
          <cell r="P46">
            <v>7921</v>
          </cell>
          <cell r="Q46">
            <v>15114</v>
          </cell>
          <cell r="R46">
            <v>15369</v>
          </cell>
          <cell r="S46">
            <v>65316</v>
          </cell>
          <cell r="T46">
            <v>898</v>
          </cell>
          <cell r="U46">
            <v>2993</v>
          </cell>
          <cell r="V46">
            <v>1116</v>
          </cell>
          <cell r="W46">
            <v>180244</v>
          </cell>
          <cell r="X46">
            <v>80685</v>
          </cell>
          <cell r="Y46">
            <v>4109</v>
          </cell>
        </row>
        <row r="47">
          <cell r="M47" t="str">
            <v>Tacna</v>
          </cell>
          <cell r="N47" t="str">
            <v>Departamento de Tacna</v>
          </cell>
          <cell r="O47">
            <v>27439</v>
          </cell>
          <cell r="P47">
            <v>1397</v>
          </cell>
          <cell r="Q47">
            <v>3083</v>
          </cell>
          <cell r="R47">
            <v>1275</v>
          </cell>
          <cell r="S47">
            <v>3638</v>
          </cell>
          <cell r="T47">
            <v>47</v>
          </cell>
          <cell r="U47">
            <v>844</v>
          </cell>
          <cell r="V47">
            <v>306</v>
          </cell>
          <cell r="W47">
            <v>38029</v>
          </cell>
          <cell r="X47">
            <v>4913</v>
          </cell>
          <cell r="Y47">
            <v>1150</v>
          </cell>
        </row>
        <row r="48">
          <cell r="M48" t="str">
            <v>Tumbes</v>
          </cell>
          <cell r="N48" t="str">
            <v>Departamento de Tumbes</v>
          </cell>
          <cell r="O48">
            <v>33158</v>
          </cell>
          <cell r="P48">
            <v>4620</v>
          </cell>
          <cell r="Q48">
            <v>2167</v>
          </cell>
          <cell r="R48">
            <v>3366</v>
          </cell>
          <cell r="S48">
            <v>8596</v>
          </cell>
          <cell r="T48">
            <v>234</v>
          </cell>
          <cell r="U48">
            <v>3044</v>
          </cell>
          <cell r="V48">
            <v>2136</v>
          </cell>
          <cell r="W48">
            <v>57321</v>
          </cell>
          <cell r="X48">
            <v>11962</v>
          </cell>
          <cell r="Y48">
            <v>5180</v>
          </cell>
        </row>
        <row r="49">
          <cell r="M49" t="str">
            <v>Ucayali</v>
          </cell>
          <cell r="N49" t="str">
            <v>Departamento de Ucayali</v>
          </cell>
          <cell r="O49">
            <v>29685</v>
          </cell>
          <cell r="P49">
            <v>6963</v>
          </cell>
          <cell r="Q49">
            <v>9117</v>
          </cell>
          <cell r="R49">
            <v>25872</v>
          </cell>
          <cell r="S49">
            <v>15357</v>
          </cell>
          <cell r="T49">
            <v>2639</v>
          </cell>
          <cell r="U49">
            <v>10365</v>
          </cell>
          <cell r="V49">
            <v>3733</v>
          </cell>
          <cell r="W49">
            <v>103731</v>
          </cell>
          <cell r="X49">
            <v>41229</v>
          </cell>
          <cell r="Y49">
            <v>14098</v>
          </cell>
        </row>
        <row r="51">
          <cell r="N51" t="str">
            <v>Lima Metropolitana 1/</v>
          </cell>
        </row>
        <row r="52">
          <cell r="N52" t="str">
            <v>Servicio Higiénico que tiene la vivienda está conectado a:</v>
          </cell>
          <cell r="O52" t="str">
            <v xml:space="preserve"> Red pública dentro de la vivienda</v>
          </cell>
          <cell r="P52" t="str">
            <v xml:space="preserve"> Red pública fuera de la vivienda (dentro del edificio)</v>
          </cell>
          <cell r="Q52" t="str">
            <v xml:space="preserve"> Pozo séptico, tanque séptico o biodigestor</v>
          </cell>
          <cell r="R52" t="str">
            <v xml:space="preserve"> Letrina ( con tratamiento)</v>
          </cell>
          <cell r="S52" t="str">
            <v xml:space="preserve"> Pozo ciego o negro</v>
          </cell>
          <cell r="T52" t="str">
            <v xml:space="preserve"> Río, acequia, canal o similar</v>
          </cell>
          <cell r="U52" t="str">
            <v xml:space="preserve"> Campo abierto o al aire libre</v>
          </cell>
          <cell r="V52" t="str">
            <v xml:space="preserve"> Otro</v>
          </cell>
          <cell r="W52" t="str">
            <v xml:space="preserve"> Total</v>
          </cell>
        </row>
        <row r="53">
          <cell r="M53" t="str">
            <v>Lima Metropolitana 1/</v>
          </cell>
          <cell r="N53" t="str">
            <v>Casos</v>
          </cell>
          <cell r="O53">
            <v>1678935</v>
          </cell>
          <cell r="P53">
            <v>231119</v>
          </cell>
          <cell r="Q53">
            <v>51739</v>
          </cell>
          <cell r="R53">
            <v>22153</v>
          </cell>
          <cell r="S53">
            <v>129447</v>
          </cell>
          <cell r="T53">
            <v>5528</v>
          </cell>
          <cell r="U53">
            <v>3762</v>
          </cell>
          <cell r="V53">
            <v>20323</v>
          </cell>
          <cell r="W53">
            <v>2143006</v>
          </cell>
          <cell r="X53">
            <v>151600</v>
          </cell>
          <cell r="Y53">
            <v>24085</v>
          </cell>
        </row>
        <row r="55">
          <cell r="N55" t="str">
            <v>NSA :</v>
          </cell>
          <cell r="O55">
            <v>425611</v>
          </cell>
        </row>
        <row r="57">
          <cell r="N57" t="str">
            <v>Ignorado :</v>
          </cell>
          <cell r="O57">
            <v>174374</v>
          </cell>
        </row>
        <row r="59">
          <cell r="N59" t="str">
            <v>Prov. Lima</v>
          </cell>
        </row>
        <row r="60">
          <cell r="N60" t="str">
            <v>Servicio Higiénico que tiene la vivienda está conectado a:</v>
          </cell>
          <cell r="O60" t="str">
            <v xml:space="preserve"> Red pública dentro de la vivienda</v>
          </cell>
          <cell r="P60" t="str">
            <v xml:space="preserve"> Red pública fuera de la vivienda (dentro del edificio)</v>
          </cell>
          <cell r="Q60" t="str">
            <v xml:space="preserve"> Pozo séptico, tanque séptico o biodigestor</v>
          </cell>
          <cell r="R60" t="str">
            <v xml:space="preserve"> Letrina ( con tratamiento)</v>
          </cell>
          <cell r="S60" t="str">
            <v xml:space="preserve"> Pozo ciego o negro</v>
          </cell>
          <cell r="T60" t="str">
            <v xml:space="preserve"> Río, acequia, canal o similar</v>
          </cell>
          <cell r="U60" t="str">
            <v xml:space="preserve"> Campo abierto o al aire libre</v>
          </cell>
          <cell r="V60" t="str">
            <v xml:space="preserve"> Otro</v>
          </cell>
          <cell r="W60" t="str">
            <v xml:space="preserve"> Total</v>
          </cell>
        </row>
        <row r="61">
          <cell r="M61" t="str">
            <v>Prov. Lima</v>
          </cell>
          <cell r="N61" t="str">
            <v>Casos</v>
          </cell>
          <cell r="O61">
            <v>1507599</v>
          </cell>
          <cell r="P61">
            <v>209887</v>
          </cell>
          <cell r="Q61">
            <v>44543</v>
          </cell>
          <cell r="R61">
            <v>20048</v>
          </cell>
          <cell r="S61">
            <v>115569</v>
          </cell>
          <cell r="T61">
            <v>5320</v>
          </cell>
          <cell r="U61">
            <v>3472</v>
          </cell>
          <cell r="V61">
            <v>18155</v>
          </cell>
          <cell r="W61">
            <v>1924593</v>
          </cell>
          <cell r="X61">
            <v>135617</v>
          </cell>
          <cell r="Y61">
            <v>21627</v>
          </cell>
        </row>
        <row r="63">
          <cell r="N63" t="str">
            <v>NSA :</v>
          </cell>
          <cell r="O63">
            <v>389717</v>
          </cell>
        </row>
        <row r="65">
          <cell r="N65" t="str">
            <v>Ignorado :</v>
          </cell>
          <cell r="O65">
            <v>156743</v>
          </cell>
        </row>
        <row r="68">
          <cell r="N68" t="str">
            <v>Lima Provincias 2/</v>
          </cell>
        </row>
        <row r="69">
          <cell r="N69" t="str">
            <v>Servicio Higiénico que tiene la vivienda está conectado a:</v>
          </cell>
          <cell r="O69" t="str">
            <v xml:space="preserve"> Red pública dentro de la vivienda</v>
          </cell>
          <cell r="P69" t="str">
            <v xml:space="preserve"> Red pública fuera de la vivienda (dentro del edificio)</v>
          </cell>
          <cell r="Q69" t="str">
            <v xml:space="preserve"> Pozo séptico, tanque séptico o biodigestor</v>
          </cell>
          <cell r="R69" t="str">
            <v xml:space="preserve"> Letrina ( con tratamiento)</v>
          </cell>
          <cell r="S69" t="str">
            <v xml:space="preserve"> Pozo ciego o negro</v>
          </cell>
          <cell r="T69" t="str">
            <v xml:space="preserve"> Río, acequia, canal o similar</v>
          </cell>
          <cell r="U69" t="str">
            <v xml:space="preserve"> Campo abierto o al aire libre</v>
          </cell>
          <cell r="V69" t="str">
            <v xml:space="preserve"> Otro</v>
          </cell>
          <cell r="W69" t="str">
            <v xml:space="preserve"> Total</v>
          </cell>
        </row>
        <row r="70">
          <cell r="M70" t="str">
            <v>Lima Provincias 2/</v>
          </cell>
          <cell r="N70" t="str">
            <v>Casos</v>
          </cell>
          <cell r="O70">
            <v>136825</v>
          </cell>
          <cell r="P70">
            <v>17080</v>
          </cell>
          <cell r="Q70">
            <v>12650</v>
          </cell>
          <cell r="R70">
            <v>6539</v>
          </cell>
          <cell r="S70">
            <v>48134</v>
          </cell>
          <cell r="T70">
            <v>6312</v>
          </cell>
          <cell r="U70">
            <v>13675</v>
          </cell>
          <cell r="V70">
            <v>4739</v>
          </cell>
          <cell r="W70">
            <v>245954</v>
          </cell>
          <cell r="X70">
            <v>54673</v>
          </cell>
          <cell r="Y70">
            <v>18414</v>
          </cell>
        </row>
        <row r="72">
          <cell r="N72" t="str">
            <v>NSA :</v>
          </cell>
          <cell r="O72">
            <v>136993</v>
          </cell>
        </row>
        <row r="74">
          <cell r="N74" t="str">
            <v>Ignorado :</v>
          </cell>
          <cell r="O74">
            <v>9800</v>
          </cell>
        </row>
      </sheetData>
      <sheetData sheetId="2">
        <row r="16">
          <cell r="J16" t="str">
            <v>Código</v>
          </cell>
          <cell r="K16" t="str">
            <v>Departamento</v>
          </cell>
          <cell r="L16" t="str">
            <v>Si tiene alumbrado eléctrico</v>
          </cell>
          <cell r="M16" t="str">
            <v>No tiene alumbrado eléctrico</v>
          </cell>
          <cell r="N16" t="str">
            <v>Total</v>
          </cell>
        </row>
        <row r="17">
          <cell r="J17" t="str">
            <v>Amazonas</v>
          </cell>
          <cell r="K17" t="str">
            <v>Departamento de Amazonas</v>
          </cell>
          <cell r="L17">
            <v>65964</v>
          </cell>
          <cell r="M17">
            <v>22526</v>
          </cell>
          <cell r="N17">
            <v>88490</v>
          </cell>
        </row>
        <row r="18">
          <cell r="J18" t="str">
            <v>Ancash</v>
          </cell>
          <cell r="K18" t="str">
            <v>Departamento de Ancash</v>
          </cell>
          <cell r="L18">
            <v>236910</v>
          </cell>
          <cell r="M18">
            <v>42459</v>
          </cell>
          <cell r="N18">
            <v>279369</v>
          </cell>
        </row>
        <row r="19">
          <cell r="J19" t="str">
            <v>Apurímac</v>
          </cell>
          <cell r="K19" t="str">
            <v>Departamento de Apurímac</v>
          </cell>
          <cell r="L19">
            <v>81293</v>
          </cell>
          <cell r="M19">
            <v>19338</v>
          </cell>
          <cell r="N19">
            <v>100631</v>
          </cell>
        </row>
        <row r="20">
          <cell r="J20" t="str">
            <v>Arequipa</v>
          </cell>
          <cell r="K20" t="str">
            <v>Departamento de Arequipa</v>
          </cell>
          <cell r="L20">
            <v>316098</v>
          </cell>
          <cell r="M20">
            <v>37886</v>
          </cell>
          <cell r="N20">
            <v>353984</v>
          </cell>
        </row>
        <row r="21">
          <cell r="J21" t="str">
            <v>Ayacucho</v>
          </cell>
          <cell r="K21" t="str">
            <v>Departamento de Ayacucho</v>
          </cell>
          <cell r="L21">
            <v>105468</v>
          </cell>
          <cell r="M21">
            <v>24141</v>
          </cell>
          <cell r="N21">
            <v>129609</v>
          </cell>
        </row>
        <row r="22">
          <cell r="J22" t="str">
            <v>Cajamarca</v>
          </cell>
          <cell r="K22" t="str">
            <v>Departamento de Cajamarca</v>
          </cell>
          <cell r="L22">
            <v>284037</v>
          </cell>
          <cell r="M22">
            <v>69986</v>
          </cell>
          <cell r="N22">
            <v>354023</v>
          </cell>
        </row>
        <row r="23">
          <cell r="J23" t="str">
            <v>Prov. Const. del Callao</v>
          </cell>
          <cell r="K23" t="str">
            <v>Prov. Const. del Callao</v>
          </cell>
          <cell r="L23">
            <v>212695</v>
          </cell>
          <cell r="M23">
            <v>7674</v>
          </cell>
          <cell r="N23">
            <v>220369</v>
          </cell>
        </row>
        <row r="24">
          <cell r="J24" t="str">
            <v>Cusco</v>
          </cell>
          <cell r="K24" t="str">
            <v>Departamento de Cusco</v>
          </cell>
          <cell r="L24">
            <v>242230</v>
          </cell>
          <cell r="M24">
            <v>53307</v>
          </cell>
          <cell r="N24">
            <v>295537</v>
          </cell>
        </row>
        <row r="25">
          <cell r="J25" t="str">
            <v>Huancavelica</v>
          </cell>
          <cell r="K25" t="str">
            <v>Departamento de Huancavelica</v>
          </cell>
          <cell r="L25">
            <v>73221</v>
          </cell>
          <cell r="M25">
            <v>20635</v>
          </cell>
          <cell r="N25">
            <v>93856</v>
          </cell>
        </row>
        <row r="26">
          <cell r="J26" t="str">
            <v>Huánuco</v>
          </cell>
          <cell r="K26" t="str">
            <v>Departamento de Huánuco</v>
          </cell>
          <cell r="L26">
            <v>121986</v>
          </cell>
          <cell r="M26">
            <v>47696</v>
          </cell>
          <cell r="N26">
            <v>169682</v>
          </cell>
        </row>
        <row r="27">
          <cell r="J27" t="str">
            <v>Ica</v>
          </cell>
          <cell r="K27" t="str">
            <v>Departamento de Ica</v>
          </cell>
          <cell r="L27">
            <v>190818</v>
          </cell>
          <cell r="M27">
            <v>21957</v>
          </cell>
          <cell r="N27">
            <v>212775</v>
          </cell>
        </row>
        <row r="28">
          <cell r="J28" t="str">
            <v>Junín</v>
          </cell>
          <cell r="K28" t="str">
            <v>Departamento de Junín</v>
          </cell>
          <cell r="L28">
            <v>258340</v>
          </cell>
          <cell r="M28">
            <v>45469</v>
          </cell>
          <cell r="N28">
            <v>303809</v>
          </cell>
        </row>
        <row r="29">
          <cell r="J29" t="str">
            <v>La Libertad</v>
          </cell>
          <cell r="K29" t="str">
            <v>Departamento de La Libertad</v>
          </cell>
          <cell r="L29">
            <v>371085</v>
          </cell>
          <cell r="M29">
            <v>47119</v>
          </cell>
          <cell r="N29">
            <v>418204</v>
          </cell>
        </row>
        <row r="30">
          <cell r="J30" t="str">
            <v>Lambayeque</v>
          </cell>
          <cell r="K30" t="str">
            <v>Departamento de Lambayeque</v>
          </cell>
          <cell r="L30">
            <v>234857</v>
          </cell>
          <cell r="M30">
            <v>21145</v>
          </cell>
          <cell r="N30">
            <v>256002</v>
          </cell>
        </row>
        <row r="31">
          <cell r="J31" t="str">
            <v>Lima</v>
          </cell>
          <cell r="K31" t="str">
            <v>Departamento de Lima</v>
          </cell>
          <cell r="L31">
            <v>2051855</v>
          </cell>
          <cell r="M31">
            <v>149938</v>
          </cell>
          <cell r="N31">
            <v>2201793</v>
          </cell>
        </row>
        <row r="32">
          <cell r="J32" t="str">
            <v>Loreto</v>
          </cell>
          <cell r="K32" t="str">
            <v>Departamento de Loreto</v>
          </cell>
          <cell r="L32">
            <v>122431</v>
          </cell>
          <cell r="M32">
            <v>40895</v>
          </cell>
          <cell r="N32">
            <v>163326</v>
          </cell>
        </row>
        <row r="33">
          <cell r="J33" t="str">
            <v>Madre de Dios</v>
          </cell>
          <cell r="K33" t="str">
            <v>Departamento de Madre de Dios</v>
          </cell>
          <cell r="L33">
            <v>26490</v>
          </cell>
          <cell r="M33">
            <v>5740</v>
          </cell>
          <cell r="N33">
            <v>32230</v>
          </cell>
        </row>
        <row r="34">
          <cell r="J34" t="str">
            <v>Moquegua</v>
          </cell>
          <cell r="K34" t="str">
            <v>Departamento de Moquegua</v>
          </cell>
          <cell r="L34">
            <v>26351</v>
          </cell>
          <cell r="M34">
            <v>4676</v>
          </cell>
          <cell r="N34">
            <v>31027</v>
          </cell>
        </row>
        <row r="35">
          <cell r="J35" t="str">
            <v>Pasco</v>
          </cell>
          <cell r="K35" t="str">
            <v>Departamento de Pasco</v>
          </cell>
          <cell r="L35">
            <v>43992</v>
          </cell>
          <cell r="M35">
            <v>12737</v>
          </cell>
          <cell r="N35">
            <v>56729</v>
          </cell>
        </row>
        <row r="36">
          <cell r="J36" t="str">
            <v>Piura</v>
          </cell>
          <cell r="K36" t="str">
            <v>Departamento de Piura</v>
          </cell>
          <cell r="L36">
            <v>363342</v>
          </cell>
          <cell r="M36">
            <v>58659</v>
          </cell>
          <cell r="N36">
            <v>422001</v>
          </cell>
        </row>
        <row r="37">
          <cell r="J37" t="str">
            <v>Puno</v>
          </cell>
          <cell r="K37" t="str">
            <v>Departamento de Puno</v>
          </cell>
          <cell r="L37">
            <v>263741</v>
          </cell>
          <cell r="M37">
            <v>84878</v>
          </cell>
          <cell r="N37">
            <v>348619</v>
          </cell>
        </row>
        <row r="38">
          <cell r="J38" t="str">
            <v>San Martín</v>
          </cell>
          <cell r="K38" t="str">
            <v>Departamento de San Martín</v>
          </cell>
          <cell r="L38">
            <v>156433</v>
          </cell>
          <cell r="M38">
            <v>24646</v>
          </cell>
          <cell r="N38">
            <v>181079</v>
          </cell>
        </row>
        <row r="39">
          <cell r="J39" t="str">
            <v>Tacna</v>
          </cell>
          <cell r="K39" t="str">
            <v>Departamento de Tacna</v>
          </cell>
          <cell r="L39">
            <v>33480</v>
          </cell>
          <cell r="M39">
            <v>4916</v>
          </cell>
          <cell r="N39">
            <v>38396</v>
          </cell>
        </row>
        <row r="40">
          <cell r="J40" t="str">
            <v>Tumbes</v>
          </cell>
          <cell r="K40" t="str">
            <v>Departamento de Tumbes</v>
          </cell>
          <cell r="L40">
            <v>50708</v>
          </cell>
          <cell r="M40">
            <v>6448</v>
          </cell>
          <cell r="N40">
            <v>57156</v>
          </cell>
        </row>
        <row r="41">
          <cell r="J41" t="str">
            <v>Ucayali</v>
          </cell>
          <cell r="K41" t="str">
            <v>Departamento de Ucayali</v>
          </cell>
          <cell r="L41">
            <v>78495</v>
          </cell>
          <cell r="M41">
            <v>24687</v>
          </cell>
          <cell r="N41">
            <v>103182</v>
          </cell>
        </row>
        <row r="44">
          <cell r="K44" t="str">
            <v>Lima Metropolitana 1/</v>
          </cell>
        </row>
        <row r="45">
          <cell r="K45" t="str">
            <v>Tiene alumbrado electrico por red pública</v>
          </cell>
          <cell r="L45" t="str">
            <v xml:space="preserve"> Si tiene alumbrado eléctrico</v>
          </cell>
          <cell r="M45" t="str">
            <v xml:space="preserve"> No tiene alumbrado eléctrico</v>
          </cell>
          <cell r="N45" t="str">
            <v xml:space="preserve"> Total</v>
          </cell>
        </row>
        <row r="46">
          <cell r="J46" t="str">
            <v>Lima Metropolitana 1/</v>
          </cell>
          <cell r="K46" t="str">
            <v>Casos</v>
          </cell>
          <cell r="L46">
            <v>2053376</v>
          </cell>
          <cell r="M46">
            <v>120887</v>
          </cell>
          <cell r="N46">
            <v>2174263</v>
          </cell>
        </row>
        <row r="52">
          <cell r="K52" t="str">
            <v>Prov. Lima</v>
          </cell>
        </row>
        <row r="53">
          <cell r="K53" t="str">
            <v>Tiene alumbrado electrico por red pública</v>
          </cell>
          <cell r="L53" t="str">
            <v xml:space="preserve"> Si tiene alumbrado eléctrico</v>
          </cell>
          <cell r="M53" t="str">
            <v xml:space="preserve"> No tiene alumbrado eléctrico</v>
          </cell>
          <cell r="N53" t="str">
            <v xml:space="preserve"> Total</v>
          </cell>
        </row>
        <row r="54">
          <cell r="J54" t="str">
            <v>Prov. Lima</v>
          </cell>
          <cell r="K54" t="str">
            <v>Casos</v>
          </cell>
          <cell r="L54">
            <v>1840681</v>
          </cell>
          <cell r="M54">
            <v>113213</v>
          </cell>
          <cell r="N54">
            <v>1953894</v>
          </cell>
        </row>
        <row r="56">
          <cell r="K56" t="str">
            <v>NSA :</v>
          </cell>
          <cell r="L56">
            <v>389717</v>
          </cell>
        </row>
        <row r="58">
          <cell r="K58" t="str">
            <v>Ignorado :</v>
          </cell>
          <cell r="L58">
            <v>127442</v>
          </cell>
        </row>
        <row r="61">
          <cell r="K61" t="str">
            <v>Lima Provincias 2/</v>
          </cell>
        </row>
        <row r="62">
          <cell r="K62" t="str">
            <v>Tiene alumbrado electrico por red pública</v>
          </cell>
          <cell r="L62" t="str">
            <v xml:space="preserve"> Si tiene alumbrado eléctrico</v>
          </cell>
          <cell r="M62" t="str">
            <v xml:space="preserve"> No tiene alumbrado eléctrico</v>
          </cell>
          <cell r="N62" t="str">
            <v xml:space="preserve"> Total</v>
          </cell>
        </row>
        <row r="63">
          <cell r="J63" t="str">
            <v>Lima Provincias 2/</v>
          </cell>
          <cell r="K63" t="str">
            <v>Casos</v>
          </cell>
          <cell r="L63">
            <v>211174</v>
          </cell>
          <cell r="M63">
            <v>36725</v>
          </cell>
          <cell r="N63">
            <v>247899</v>
          </cell>
        </row>
        <row r="65">
          <cell r="K65" t="str">
            <v>NSA :</v>
          </cell>
          <cell r="L65">
            <v>136993</v>
          </cell>
        </row>
        <row r="67">
          <cell r="K67" t="str">
            <v>Ignorado :</v>
          </cell>
          <cell r="L67">
            <v>7855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8"/>
      <sheetName val="PAG_29"/>
      <sheetName val="PAG_30"/>
      <sheetName val="PAG_31"/>
      <sheetName val="PAG_32"/>
      <sheetName val="PAG_34"/>
      <sheetName val="PAG_35"/>
      <sheetName val="PAG_36"/>
      <sheetName val="PAG_37"/>
      <sheetName val="PAG_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7"/>
      <sheetName val="PAG_38"/>
      <sheetName val="PAG_39"/>
      <sheetName val="PAG_40"/>
      <sheetName val="EST. FINANC - RAT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 val="Rent_12m"/>
      <sheetName val="CD_6"/>
      <sheetName val="CD 1-2"/>
      <sheetName val="g1"/>
      <sheetName val="C2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V PAR Y COL 1"/>
      <sheetName val="VIV PAR COL 2"/>
      <sheetName val="VIV PAR COL 3"/>
      <sheetName val="COND OCUPAC 1"/>
      <sheetName val="COND OCUPAC 2"/>
      <sheetName val="COND OCUP 3"/>
      <sheetName val="TIPO VIVIENDA 1"/>
      <sheetName val="TIPO VIVIENDA 2"/>
      <sheetName val="TIPO VIVIENDA3"/>
      <sheetName val="TENENCIA 1"/>
      <sheetName val="TENENCIA 2"/>
      <sheetName val="TENENCIA 3 "/>
      <sheetName val="MAT PARED 1"/>
      <sheetName val="MAT PARED 2"/>
      <sheetName val="MAT PARED 3"/>
      <sheetName val="MAT PISO 1"/>
      <sheetName val="MAT PISO 2"/>
      <sheetName val="MAT PISO 3"/>
      <sheetName val="AÑOS 2017"/>
      <sheetName val="ABSTEC AGUA 1 (2)"/>
      <sheetName val="ABSTEC AGUA 1-T (2)"/>
      <sheetName val="ABSTEC AGUA 1-Tx"/>
      <sheetName val="ABASTEC AGUA 2"/>
      <sheetName val="CUA4.19 (2)"/>
      <sheetName val="DISPONIB AGUA 1 (2)"/>
      <sheetName val="ABSTEC AGUA 1-T"/>
      <sheetName val="CUA4.19"/>
      <sheetName val="DISPONIB AGUA 1"/>
      <sheetName val="DISP AGUA HORAS 1"/>
      <sheetName val="DIS AGUA HORAS 2 (2)"/>
      <sheetName val="SERV HIGIE 1"/>
      <sheetName val="SERV HIGIE 2"/>
      <sheetName val="ELECTRIC 1"/>
      <sheetName val="ELECTRIC 2"/>
      <sheetName val="DISPONIB AGUA 2"/>
      <sheetName val="DIS AGUA HORAS 2"/>
      <sheetName val="DISP AGUA DIAS 1"/>
      <sheetName val="DISP AGUA DIAS 2"/>
      <sheetName val="DISP AGUA HORAS DIAS 1"/>
      <sheetName val="DISP AGUA HORAS DIAS 2"/>
      <sheetName val="DIS AGUA HORAS DIAS 3"/>
      <sheetName val="VIV HABITAC 1"/>
      <sheetName val="VIV HABITAC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O24">
            <v>14.27945205479452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Fechas"/>
      <sheetName val="Menu"/>
      <sheetName val="Inputs"/>
      <sheetName val="Titles"/>
      <sheetName val="Labels"/>
      <sheetName val="PrivJ"/>
      <sheetName val="Rec"/>
      <sheetName val="Coef"/>
      <sheetName val="AhoF"/>
      <sheetName val="Bon"/>
      <sheetName val="Tas"/>
      <sheetName val="BTPS"/>
      <sheetName val="Curv"/>
      <sheetName val="PlazosBTP"/>
      <sheetName val="Cap"/>
      <sheetName val="BVL"/>
      <sheetName val="VarsCSP"/>
      <sheetName val="Recuad"/>
      <sheetName val="FM95"/>
      <sheetName val="Anex-SFN"/>
      <sheetName val="Anex-SDD"/>
      <sheetName val="Apdx"/>
      <sheetName val="c0"/>
      <sheetName val="c1"/>
      <sheetName val="c3"/>
      <sheetName val="c5"/>
      <sheetName val="c6"/>
      <sheetName val="C1T"/>
      <sheetName val="C3T"/>
      <sheetName val="C5T"/>
      <sheetName val="C6T"/>
      <sheetName val="c8T"/>
      <sheetName val="CUADROS_DEF"/>
      <sheetName val="Anex_SFN"/>
      <sheetName val="data"/>
    </sheetNames>
    <sheetDataSet>
      <sheetData sheetId="0"/>
      <sheetData sheetId="1">
        <row r="2">
          <cell r="A2" t="str">
            <v>Cuadro de Ahorro Financiero</v>
          </cell>
          <cell r="B2" t="str">
            <v>FechaNueva</v>
          </cell>
          <cell r="C2" t="str">
            <v>Genera</v>
          </cell>
          <cell r="D2" t="str">
            <v>Frecuencia</v>
          </cell>
          <cell r="E2" t="str">
            <v>Check</v>
          </cell>
        </row>
        <row r="3">
          <cell r="A3">
            <v>1</v>
          </cell>
          <cell r="B3">
            <v>35064</v>
          </cell>
          <cell r="C3">
            <v>1</v>
          </cell>
          <cell r="D3" t="str">
            <v>D</v>
          </cell>
          <cell r="E3">
            <v>34699</v>
          </cell>
        </row>
        <row r="4">
          <cell r="A4">
            <v>2</v>
          </cell>
          <cell r="B4">
            <v>35430</v>
          </cell>
          <cell r="C4">
            <v>1</v>
          </cell>
          <cell r="D4" t="str">
            <v>D</v>
          </cell>
          <cell r="E4">
            <v>35064</v>
          </cell>
        </row>
        <row r="5">
          <cell r="A5">
            <v>3</v>
          </cell>
          <cell r="B5">
            <v>35795</v>
          </cell>
          <cell r="C5">
            <v>1</v>
          </cell>
          <cell r="D5" t="str">
            <v>D</v>
          </cell>
          <cell r="E5">
            <v>35430</v>
          </cell>
        </row>
        <row r="6">
          <cell r="A6">
            <v>4</v>
          </cell>
          <cell r="B6">
            <v>36160</v>
          </cell>
          <cell r="C6">
            <v>1</v>
          </cell>
          <cell r="D6" t="str">
            <v>D</v>
          </cell>
          <cell r="E6">
            <v>35795</v>
          </cell>
        </row>
        <row r="7">
          <cell r="A7">
            <v>5</v>
          </cell>
          <cell r="B7">
            <v>36525</v>
          </cell>
          <cell r="C7">
            <v>1</v>
          </cell>
          <cell r="D7" t="str">
            <v>D</v>
          </cell>
          <cell r="E7">
            <v>36160</v>
          </cell>
        </row>
        <row r="8">
          <cell r="A8">
            <v>6</v>
          </cell>
          <cell r="B8">
            <v>36891</v>
          </cell>
          <cell r="C8">
            <v>1</v>
          </cell>
          <cell r="D8" t="str">
            <v>D</v>
          </cell>
          <cell r="E8">
            <v>36525</v>
          </cell>
        </row>
        <row r="9">
          <cell r="A9">
            <v>7</v>
          </cell>
          <cell r="B9">
            <v>37256</v>
          </cell>
          <cell r="C9">
            <v>1</v>
          </cell>
          <cell r="D9" t="str">
            <v>D</v>
          </cell>
          <cell r="E9">
            <v>36891</v>
          </cell>
        </row>
        <row r="10">
          <cell r="A10">
            <v>8</v>
          </cell>
          <cell r="B10">
            <v>37621</v>
          </cell>
          <cell r="C10">
            <v>1</v>
          </cell>
          <cell r="D10" t="str">
            <v>D</v>
          </cell>
          <cell r="E10">
            <v>37256</v>
          </cell>
        </row>
        <row r="11">
          <cell r="A11">
            <v>9</v>
          </cell>
          <cell r="B11">
            <v>37986</v>
          </cell>
          <cell r="C11">
            <v>1</v>
          </cell>
          <cell r="D11" t="str">
            <v>D</v>
          </cell>
          <cell r="E11">
            <v>37621</v>
          </cell>
        </row>
        <row r="12">
          <cell r="A12">
            <v>10</v>
          </cell>
          <cell r="B12">
            <v>38352</v>
          </cell>
          <cell r="C12">
            <v>1</v>
          </cell>
          <cell r="D12" t="str">
            <v>D</v>
          </cell>
          <cell r="E12">
            <v>37986</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t="str">
            <v>Cuadro De Bonos/Bolsa</v>
          </cell>
          <cell r="B26" t="str">
            <v>FechaNueva</v>
          </cell>
          <cell r="C26" t="str">
            <v>Genera</v>
          </cell>
          <cell r="D26" t="str">
            <v>Frecuencia</v>
          </cell>
          <cell r="E26" t="str">
            <v>Check</v>
          </cell>
        </row>
        <row r="27">
          <cell r="A27">
            <v>1</v>
          </cell>
          <cell r="B27">
            <v>37621</v>
          </cell>
          <cell r="C27">
            <v>1</v>
          </cell>
          <cell r="D27" t="str">
            <v>A</v>
          </cell>
          <cell r="E27">
            <v>36160</v>
          </cell>
        </row>
        <row r="28">
          <cell r="A28">
            <v>2</v>
          </cell>
          <cell r="B28">
            <v>37986</v>
          </cell>
          <cell r="C28">
            <v>1</v>
          </cell>
          <cell r="D28" t="str">
            <v>A</v>
          </cell>
          <cell r="E28">
            <v>36525</v>
          </cell>
        </row>
        <row r="29">
          <cell r="A29">
            <v>3</v>
          </cell>
          <cell r="B29">
            <v>38352</v>
          </cell>
          <cell r="C29">
            <v>1</v>
          </cell>
          <cell r="D29" t="str">
            <v>A</v>
          </cell>
          <cell r="E29">
            <v>36891</v>
          </cell>
        </row>
        <row r="30">
          <cell r="A30">
            <v>4</v>
          </cell>
        </row>
        <row r="31">
          <cell r="A31">
            <v>5</v>
          </cell>
        </row>
        <row r="32">
          <cell r="A32">
            <v>6</v>
          </cell>
        </row>
        <row r="33">
          <cell r="A33">
            <v>7</v>
          </cell>
        </row>
        <row r="34">
          <cell r="A34">
            <v>8</v>
          </cell>
        </row>
        <row r="35">
          <cell r="A35">
            <v>9</v>
          </cell>
        </row>
        <row r="36">
          <cell r="A36">
            <v>10</v>
          </cell>
        </row>
        <row r="37">
          <cell r="A37">
            <v>11</v>
          </cell>
        </row>
        <row r="38">
          <cell r="A38">
            <v>12</v>
          </cell>
        </row>
        <row r="39">
          <cell r="A39">
            <v>13</v>
          </cell>
        </row>
        <row r="40">
          <cell r="A40">
            <v>14</v>
          </cell>
        </row>
        <row r="41">
          <cell r="A41">
            <v>15</v>
          </cell>
        </row>
        <row r="42">
          <cell r="A42">
            <v>16</v>
          </cell>
        </row>
        <row r="43">
          <cell r="A43">
            <v>17</v>
          </cell>
        </row>
        <row r="44">
          <cell r="A44">
            <v>18</v>
          </cell>
        </row>
        <row r="45">
          <cell r="A45">
            <v>19</v>
          </cell>
        </row>
        <row r="46">
          <cell r="A46">
            <v>20</v>
          </cell>
        </row>
        <row r="47">
          <cell r="A47">
            <v>21</v>
          </cell>
        </row>
        <row r="48">
          <cell r="A48">
            <v>22</v>
          </cell>
        </row>
        <row r="49">
          <cell r="A49">
            <v>23</v>
          </cell>
        </row>
        <row r="50">
          <cell r="A50" t="str">
            <v>Cuadro de SPP</v>
          </cell>
          <cell r="B50" t="str">
            <v>FechaNueva</v>
          </cell>
          <cell r="C50" t="str">
            <v>Genera</v>
          </cell>
          <cell r="D50" t="str">
            <v>Frecuencia</v>
          </cell>
          <cell r="E50" t="str">
            <v>Check</v>
          </cell>
        </row>
        <row r="51">
          <cell r="A51">
            <v>1</v>
          </cell>
          <cell r="B51">
            <v>37621</v>
          </cell>
          <cell r="C51">
            <v>1</v>
          </cell>
          <cell r="D51" t="str">
            <v>M</v>
          </cell>
          <cell r="E51">
            <v>36160</v>
          </cell>
        </row>
        <row r="52">
          <cell r="A52">
            <v>2</v>
          </cell>
          <cell r="B52">
            <v>37986</v>
          </cell>
          <cell r="C52">
            <v>1</v>
          </cell>
          <cell r="D52" t="str">
            <v>M</v>
          </cell>
          <cell r="E52">
            <v>36525</v>
          </cell>
        </row>
        <row r="53">
          <cell r="A53">
            <v>3</v>
          </cell>
          <cell r="B53">
            <v>38352</v>
          </cell>
          <cell r="C53">
            <v>1</v>
          </cell>
          <cell r="D53" t="str">
            <v>M</v>
          </cell>
          <cell r="E53">
            <v>36891</v>
          </cell>
        </row>
        <row r="54">
          <cell r="A54">
            <v>4</v>
          </cell>
        </row>
        <row r="55">
          <cell r="A55">
            <v>5</v>
          </cell>
        </row>
        <row r="56">
          <cell r="A56">
            <v>6</v>
          </cell>
        </row>
        <row r="57">
          <cell r="A57">
            <v>7</v>
          </cell>
        </row>
        <row r="58">
          <cell r="A58">
            <v>8</v>
          </cell>
        </row>
        <row r="59">
          <cell r="A59">
            <v>9</v>
          </cell>
        </row>
        <row r="60">
          <cell r="A60">
            <v>10</v>
          </cell>
        </row>
        <row r="61">
          <cell r="A61">
            <v>11</v>
          </cell>
        </row>
        <row r="62">
          <cell r="A62">
            <v>12</v>
          </cell>
        </row>
        <row r="63">
          <cell r="A63">
            <v>13</v>
          </cell>
        </row>
        <row r="64">
          <cell r="A64">
            <v>14</v>
          </cell>
        </row>
        <row r="65">
          <cell r="A65">
            <v>15</v>
          </cell>
        </row>
        <row r="66">
          <cell r="A66">
            <v>16</v>
          </cell>
        </row>
        <row r="67">
          <cell r="A67">
            <v>17</v>
          </cell>
        </row>
        <row r="68">
          <cell r="A68">
            <v>18</v>
          </cell>
        </row>
        <row r="69">
          <cell r="A69">
            <v>19</v>
          </cell>
        </row>
        <row r="70">
          <cell r="A70">
            <v>20</v>
          </cell>
        </row>
        <row r="71">
          <cell r="A71">
            <v>21</v>
          </cell>
        </row>
        <row r="72">
          <cell r="A72">
            <v>22</v>
          </cell>
        </row>
        <row r="73">
          <cell r="A73">
            <v>23</v>
          </cell>
        </row>
        <row r="74">
          <cell r="A74" t="str">
            <v>Anexo</v>
          </cell>
          <cell r="B74" t="str">
            <v>FechaNueva</v>
          </cell>
          <cell r="C74" t="str">
            <v>Genera</v>
          </cell>
          <cell r="D74" t="str">
            <v>Frecuencia</v>
          </cell>
          <cell r="E74" t="str">
            <v>Check</v>
          </cell>
        </row>
        <row r="75">
          <cell r="A75">
            <v>1</v>
          </cell>
          <cell r="B75">
            <v>36525</v>
          </cell>
          <cell r="C75">
            <v>1</v>
          </cell>
          <cell r="D75" t="str">
            <v>M</v>
          </cell>
          <cell r="E75">
            <v>36525</v>
          </cell>
        </row>
        <row r="76">
          <cell r="A76">
            <v>2</v>
          </cell>
          <cell r="B76">
            <v>36891</v>
          </cell>
          <cell r="C76">
            <v>1</v>
          </cell>
          <cell r="D76" t="str">
            <v>M</v>
          </cell>
          <cell r="E76">
            <v>36891</v>
          </cell>
        </row>
        <row r="77">
          <cell r="A77">
            <v>3</v>
          </cell>
        </row>
        <row r="78">
          <cell r="A78">
            <v>4</v>
          </cell>
        </row>
        <row r="79">
          <cell r="A79">
            <v>5</v>
          </cell>
        </row>
        <row r="80">
          <cell r="A80">
            <v>6</v>
          </cell>
        </row>
        <row r="81">
          <cell r="A81">
            <v>7</v>
          </cell>
        </row>
        <row r="82">
          <cell r="A82">
            <v>8</v>
          </cell>
        </row>
        <row r="83">
          <cell r="A83">
            <v>9</v>
          </cell>
          <cell r="B83">
            <v>36525</v>
          </cell>
          <cell r="C83">
            <v>1</v>
          </cell>
          <cell r="D83" t="str">
            <v>M</v>
          </cell>
          <cell r="E83">
            <v>36525</v>
          </cell>
        </row>
        <row r="84">
          <cell r="A84">
            <v>10</v>
          </cell>
          <cell r="B84">
            <v>36891</v>
          </cell>
          <cell r="C84">
            <v>1</v>
          </cell>
          <cell r="D84" t="str">
            <v>M</v>
          </cell>
          <cell r="E84">
            <v>36891</v>
          </cell>
        </row>
        <row r="85">
          <cell r="A85">
            <v>11</v>
          </cell>
        </row>
        <row r="86">
          <cell r="A86">
            <v>12</v>
          </cell>
        </row>
        <row r="87">
          <cell r="A87" t="str">
            <v>Datos Extra</v>
          </cell>
          <cell r="B87" t="str">
            <v>FechaNueva</v>
          </cell>
          <cell r="C87" t="str">
            <v>Genera</v>
          </cell>
          <cell r="D87" t="str">
            <v>Frecuencia</v>
          </cell>
          <cell r="E87" t="str">
            <v>Check</v>
          </cell>
        </row>
        <row r="88">
          <cell r="A88">
            <v>1</v>
          </cell>
          <cell r="B88">
            <v>36891</v>
          </cell>
          <cell r="C88">
            <v>1</v>
          </cell>
          <cell r="D88" t="str">
            <v>D</v>
          </cell>
          <cell r="E88">
            <v>36891</v>
          </cell>
        </row>
        <row r="89">
          <cell r="A89">
            <v>2</v>
          </cell>
          <cell r="B89">
            <v>36891</v>
          </cell>
          <cell r="C89">
            <v>1</v>
          </cell>
          <cell r="D89" t="str">
            <v>D</v>
          </cell>
          <cell r="E89">
            <v>36891</v>
          </cell>
        </row>
      </sheetData>
      <sheetData sheetId="2">
        <row r="2">
          <cell r="A2" t="str">
            <v>Cuadro de Ahorro Financiero</v>
          </cell>
        </row>
        <row r="6">
          <cell r="B6" t="str">
            <v>REPORTE</v>
          </cell>
          <cell r="C6" t="str">
            <v>GENERAR</v>
          </cell>
          <cell r="D6" t="str">
            <v>CORRER</v>
          </cell>
          <cell r="E6" t="str">
            <v>ÚLTIMA FECHA</v>
          </cell>
          <cell r="F6" t="str">
            <v>ÚLTIMA CORRIDA</v>
          </cell>
          <cell r="G6" t="str">
            <v>STATUS</v>
          </cell>
          <cell r="H6" t="str">
            <v>EXPORTAR</v>
          </cell>
          <cell r="I6" t="str">
            <v>EXPORT</v>
          </cell>
          <cell r="J6" t="str">
            <v>IMPRIMIR</v>
          </cell>
        </row>
        <row r="7">
          <cell r="B7" t="str">
            <v>Cuadro 1</v>
          </cell>
          <cell r="C7" t="b">
            <v>0</v>
          </cell>
          <cell r="D7" t="b">
            <v>0</v>
          </cell>
          <cell r="E7">
            <v>37986</v>
          </cell>
          <cell r="F7">
            <v>38519.601423611108</v>
          </cell>
          <cell r="G7" t="str">
            <v>OK</v>
          </cell>
          <cell r="H7" t="b">
            <v>0</v>
          </cell>
          <cell r="I7" t="str">
            <v>CuaCoef</v>
          </cell>
          <cell r="J7" t="b">
            <v>1</v>
          </cell>
          <cell r="K7">
            <v>96192</v>
          </cell>
        </row>
        <row r="8">
          <cell r="B8" t="str">
            <v>Cuadro 2</v>
          </cell>
          <cell r="C8" t="b">
            <v>0</v>
          </cell>
          <cell r="D8" t="b">
            <v>0</v>
          </cell>
          <cell r="E8">
            <v>37986</v>
          </cell>
          <cell r="F8">
            <v>37025.47383101852</v>
          </cell>
          <cell r="G8" t="str">
            <v>PENDIENTE</v>
          </cell>
          <cell r="H8" t="b">
            <v>1</v>
          </cell>
          <cell r="I8" t="str">
            <v>CuaAhofin</v>
          </cell>
          <cell r="J8" t="b">
            <v>0</v>
          </cell>
        </row>
        <row r="9">
          <cell r="B9" t="str">
            <v>Cuadro 3</v>
          </cell>
          <cell r="C9" t="b">
            <v>1</v>
          </cell>
          <cell r="D9" t="b">
            <v>1</v>
          </cell>
          <cell r="E9">
            <v>36891</v>
          </cell>
          <cell r="F9">
            <v>38519.618252314816</v>
          </cell>
          <cell r="G9" t="str">
            <v>OK</v>
          </cell>
          <cell r="H9" t="b">
            <v>0</v>
          </cell>
          <cell r="I9" t="str">
            <v>CuaBonos</v>
          </cell>
          <cell r="J9" t="b">
            <v>0</v>
          </cell>
          <cell r="K9">
            <v>96048</v>
          </cell>
        </row>
        <row r="10">
          <cell r="B10" t="str">
            <v>Cuadro 4</v>
          </cell>
          <cell r="C10" t="b">
            <v>0</v>
          </cell>
          <cell r="D10" t="b">
            <v>0</v>
          </cell>
          <cell r="E10">
            <v>36891</v>
          </cell>
          <cell r="F10">
            <v>36990.677534722221</v>
          </cell>
          <cell r="G10" t="str">
            <v>PENDIENTE</v>
          </cell>
          <cell r="H10" t="b">
            <v>0</v>
          </cell>
          <cell r="I10" t="str">
            <v>CuaBolsa</v>
          </cell>
          <cell r="J10" t="b">
            <v>0</v>
          </cell>
        </row>
        <row r="11">
          <cell r="B11" t="str">
            <v>Cuadro 5</v>
          </cell>
          <cell r="C11" t="b">
            <v>0</v>
          </cell>
          <cell r="D11" t="b">
            <v>0</v>
          </cell>
          <cell r="E11">
            <v>36891</v>
          </cell>
          <cell r="F11">
            <v>36990.677534722221</v>
          </cell>
          <cell r="G11" t="str">
            <v>PENDIENTE</v>
          </cell>
          <cell r="H11" t="b">
            <v>0</v>
          </cell>
          <cell r="I11" t="str">
            <v>CuaTasas</v>
          </cell>
          <cell r="J11" t="b">
            <v>0</v>
          </cell>
          <cell r="K11">
            <v>96048</v>
          </cell>
        </row>
        <row r="12">
          <cell r="B12" t="str">
            <v>Cuadro 6</v>
          </cell>
          <cell r="C12" t="b">
            <v>0</v>
          </cell>
          <cell r="D12" t="b">
            <v>0</v>
          </cell>
          <cell r="E12">
            <v>36891</v>
          </cell>
          <cell r="F12">
            <v>36990.677534722221</v>
          </cell>
          <cell r="G12" t="str">
            <v>PENDIENTE</v>
          </cell>
          <cell r="H12" t="b">
            <v>0</v>
          </cell>
          <cell r="I12" t="str">
            <v>CuaAFP</v>
          </cell>
          <cell r="J12" t="b">
            <v>0</v>
          </cell>
          <cell r="K12">
            <v>96048</v>
          </cell>
        </row>
        <row r="13">
          <cell r="B13" t="str">
            <v>Cuadro 7</v>
          </cell>
          <cell r="C13" t="b">
            <v>0</v>
          </cell>
          <cell r="D13" t="b">
            <v>0</v>
          </cell>
          <cell r="E13">
            <v>36891</v>
          </cell>
          <cell r="F13">
            <v>36990.677534722221</v>
          </cell>
          <cell r="G13" t="str">
            <v>PENDIENTE</v>
          </cell>
          <cell r="H13" t="b">
            <v>0</v>
          </cell>
          <cell r="I13" t="str">
            <v>CuaFMUT</v>
          </cell>
          <cell r="J13" t="b">
            <v>0</v>
          </cell>
        </row>
        <row r="14">
          <cell r="B14" t="str">
            <v>Cuadro 8</v>
          </cell>
          <cell r="C14" t="b">
            <v>0</v>
          </cell>
          <cell r="D14" t="b">
            <v>0</v>
          </cell>
          <cell r="E14">
            <v>36891</v>
          </cell>
          <cell r="F14">
            <v>36990.677534722221</v>
          </cell>
          <cell r="G14" t="str">
            <v>PENDIENTE</v>
          </cell>
          <cell r="H14" t="b">
            <v>0</v>
          </cell>
          <cell r="I14" t="str">
            <v>AnexoSFN</v>
          </cell>
          <cell r="J14" t="b">
            <v>0</v>
          </cell>
          <cell r="K14">
            <v>96048</v>
          </cell>
        </row>
        <row r="15">
          <cell r="B15" t="str">
            <v>Cuadro 9</v>
          </cell>
          <cell r="C15" t="b">
            <v>0</v>
          </cell>
          <cell r="D15" t="b">
            <v>0</v>
          </cell>
          <cell r="E15">
            <v>36891</v>
          </cell>
          <cell r="F15">
            <v>36990.677534722221</v>
          </cell>
          <cell r="G15" t="str">
            <v>PENDIENTE</v>
          </cell>
          <cell r="H15" t="b">
            <v>0</v>
          </cell>
          <cell r="I15" t="str">
            <v>Cua60</v>
          </cell>
          <cell r="J15">
            <v>0</v>
          </cell>
        </row>
        <row r="17">
          <cell r="C17" t="str">
            <v>k:\smifnban\sfn\</v>
          </cell>
        </row>
        <row r="19">
          <cell r="C19" t="str">
            <v>k:\smifnban\memoria\2004\</v>
          </cell>
        </row>
        <row r="22">
          <cell r="B22" t="str">
            <v>Cuadro de Ahorro</v>
          </cell>
          <cell r="C22" t="str">
            <v>no</v>
          </cell>
          <cell r="D22" t="str">
            <v>no</v>
          </cell>
          <cell r="E22">
            <v>37986</v>
          </cell>
          <cell r="F22">
            <v>38519.601423611108</v>
          </cell>
          <cell r="G22" t="str">
            <v>OK</v>
          </cell>
          <cell r="H22" t="str">
            <v>no</v>
          </cell>
          <cell r="I22" t="str">
            <v>CuaCoef</v>
          </cell>
          <cell r="J22" t="str">
            <v>si</v>
          </cell>
        </row>
        <row r="23">
          <cell r="B23" t="str">
            <v>Cuadro de Bonos</v>
          </cell>
          <cell r="C23" t="str">
            <v>si</v>
          </cell>
          <cell r="D23" t="str">
            <v>si</v>
          </cell>
          <cell r="E23">
            <v>36891</v>
          </cell>
          <cell r="F23">
            <v>38519.618252314816</v>
          </cell>
          <cell r="G23" t="str">
            <v>OK</v>
          </cell>
          <cell r="H23" t="str">
            <v>no</v>
          </cell>
          <cell r="I23" t="str">
            <v>CuaBonos</v>
          </cell>
          <cell r="J23" t="str">
            <v>no</v>
          </cell>
        </row>
        <row r="24">
          <cell r="B24" t="str">
            <v>Cuadro De Tasas</v>
          </cell>
          <cell r="C24" t="str">
            <v>no</v>
          </cell>
          <cell r="D24" t="str">
            <v>no</v>
          </cell>
          <cell r="E24">
            <v>36891</v>
          </cell>
          <cell r="F24">
            <v>36990.677534722221</v>
          </cell>
          <cell r="G24" t="str">
            <v>PENDIENTE</v>
          </cell>
          <cell r="H24" t="str">
            <v>no</v>
          </cell>
          <cell r="I24" t="str">
            <v>CuaTasas</v>
          </cell>
          <cell r="J24" t="str">
            <v>no</v>
          </cell>
        </row>
        <row r="25">
          <cell r="B25" t="str">
            <v>Cuadro AFPs</v>
          </cell>
          <cell r="C25" t="str">
            <v>no</v>
          </cell>
          <cell r="D25" t="str">
            <v>no</v>
          </cell>
          <cell r="E25">
            <v>36891</v>
          </cell>
          <cell r="F25">
            <v>36990.677534722221</v>
          </cell>
          <cell r="G25" t="str">
            <v>PENDIENTE</v>
          </cell>
          <cell r="H25" t="str">
            <v>no</v>
          </cell>
          <cell r="I25" t="str">
            <v>CuaAFP</v>
          </cell>
          <cell r="J25" t="str">
            <v>no</v>
          </cell>
        </row>
        <row r="26">
          <cell r="B26" t="str">
            <v>FechaNueva</v>
          </cell>
          <cell r="C26" t="str">
            <v>Genera</v>
          </cell>
          <cell r="D26" t="str">
            <v>Frecuencia</v>
          </cell>
          <cell r="E26" t="str">
            <v>Check</v>
          </cell>
        </row>
      </sheetData>
      <sheetData sheetId="3">
        <row r="2">
          <cell r="A2" t="str">
            <v>Opciones FAME</v>
          </cell>
          <cell r="C2" t="str">
            <v>Subcategorías</v>
          </cell>
          <cell r="D2" t="str">
            <v>Global</v>
          </cell>
          <cell r="E2" t="str">
            <v>Cuadro1</v>
          </cell>
          <cell r="F2" t="str">
            <v>Cuadro2</v>
          </cell>
          <cell r="G2" t="str">
            <v>Cuadro3</v>
          </cell>
          <cell r="H2" t="str">
            <v>Cuadro4</v>
          </cell>
          <cell r="I2" t="str">
            <v>Cuadro5</v>
          </cell>
          <cell r="J2" t="str">
            <v>Cuadro6</v>
          </cell>
          <cell r="K2" t="str">
            <v>Cuadro7</v>
          </cell>
          <cell r="L2" t="str">
            <v>Cuadro8</v>
          </cell>
          <cell r="M2" t="str">
            <v>Cuadro9</v>
          </cell>
        </row>
        <row r="3">
          <cell r="C3" t="str">
            <v>Orientación</v>
          </cell>
          <cell r="D3">
            <v>9</v>
          </cell>
          <cell r="E3" t="str">
            <v>H</v>
          </cell>
          <cell r="F3" t="str">
            <v>H</v>
          </cell>
          <cell r="G3" t="str">
            <v>H</v>
          </cell>
          <cell r="H3" t="str">
            <v>H</v>
          </cell>
          <cell r="I3" t="str">
            <v>H</v>
          </cell>
          <cell r="J3" t="str">
            <v>H</v>
          </cell>
          <cell r="K3" t="str">
            <v>H</v>
          </cell>
          <cell r="L3" t="str">
            <v>H</v>
          </cell>
          <cell r="M3" t="str">
            <v>H</v>
          </cell>
        </row>
        <row r="4">
          <cell r="C4" t="str">
            <v>Quiebre</v>
          </cell>
          <cell r="D4">
            <v>9</v>
          </cell>
          <cell r="E4">
            <v>0</v>
          </cell>
          <cell r="F4">
            <v>0</v>
          </cell>
          <cell r="G4">
            <v>0</v>
          </cell>
          <cell r="H4">
            <v>0</v>
          </cell>
          <cell r="I4">
            <v>0</v>
          </cell>
          <cell r="J4">
            <v>0</v>
          </cell>
          <cell r="K4">
            <v>0</v>
          </cell>
          <cell r="L4">
            <v>0</v>
          </cell>
          <cell r="M4">
            <v>0</v>
          </cell>
        </row>
        <row r="5">
          <cell r="C5" t="str">
            <v>Generar</v>
          </cell>
          <cell r="D5">
            <v>9</v>
          </cell>
          <cell r="E5">
            <v>0</v>
          </cell>
          <cell r="F5">
            <v>0</v>
          </cell>
          <cell r="G5">
            <v>1</v>
          </cell>
          <cell r="H5">
            <v>0</v>
          </cell>
          <cell r="I5">
            <v>0</v>
          </cell>
          <cell r="J5">
            <v>0</v>
          </cell>
          <cell r="K5">
            <v>0</v>
          </cell>
          <cell r="L5">
            <v>0</v>
          </cell>
          <cell r="M5">
            <v>0</v>
          </cell>
        </row>
        <row r="6">
          <cell r="C6" t="str">
            <v>Cargar</v>
          </cell>
          <cell r="D6">
            <v>9</v>
          </cell>
          <cell r="E6">
            <v>0</v>
          </cell>
          <cell r="F6">
            <v>0</v>
          </cell>
          <cell r="G6">
            <v>1</v>
          </cell>
          <cell r="H6">
            <v>0</v>
          </cell>
          <cell r="I6">
            <v>0</v>
          </cell>
          <cell r="J6">
            <v>0</v>
          </cell>
          <cell r="K6">
            <v>0</v>
          </cell>
          <cell r="L6">
            <v>0</v>
          </cell>
          <cell r="M6">
            <v>0</v>
          </cell>
        </row>
        <row r="7">
          <cell r="C7" t="str">
            <v>TipoDeReporte</v>
          </cell>
          <cell r="D7">
            <v>9</v>
          </cell>
          <cell r="E7" t="str">
            <v>M</v>
          </cell>
          <cell r="F7" t="str">
            <v>M</v>
          </cell>
          <cell r="G7" t="str">
            <v>B</v>
          </cell>
          <cell r="H7" t="str">
            <v>B</v>
          </cell>
          <cell r="I7" t="str">
            <v>B</v>
          </cell>
          <cell r="J7" t="str">
            <v>A</v>
          </cell>
          <cell r="K7" t="str">
            <v>A</v>
          </cell>
          <cell r="L7" t="str">
            <v>X</v>
          </cell>
          <cell r="M7" t="str">
            <v>X</v>
          </cell>
        </row>
        <row r="8">
          <cell r="C8" t="str">
            <v>Construir</v>
          </cell>
          <cell r="D8">
            <v>9</v>
          </cell>
          <cell r="E8">
            <v>1</v>
          </cell>
          <cell r="F8">
            <v>1</v>
          </cell>
          <cell r="G8">
            <v>1</v>
          </cell>
          <cell r="H8">
            <v>1</v>
          </cell>
          <cell r="I8">
            <v>1</v>
          </cell>
          <cell r="J8">
            <v>1</v>
          </cell>
          <cell r="K8">
            <v>1</v>
          </cell>
          <cell r="L8">
            <v>0</v>
          </cell>
          <cell r="M8">
            <v>0</v>
          </cell>
        </row>
        <row r="9">
          <cell r="C9" t="str">
            <v>Formatear</v>
          </cell>
          <cell r="D9">
            <v>9</v>
          </cell>
          <cell r="E9">
            <v>1</v>
          </cell>
          <cell r="F9">
            <v>1</v>
          </cell>
          <cell r="G9">
            <v>1</v>
          </cell>
          <cell r="H9">
            <v>1</v>
          </cell>
          <cell r="I9">
            <v>1</v>
          </cell>
          <cell r="J9">
            <v>1</v>
          </cell>
          <cell r="K9">
            <v>1</v>
          </cell>
          <cell r="L9">
            <v>0</v>
          </cell>
          <cell r="M9">
            <v>0</v>
          </cell>
        </row>
        <row r="10">
          <cell r="C10" t="str">
            <v>Imprimir</v>
          </cell>
          <cell r="D10">
            <v>9</v>
          </cell>
          <cell r="E10">
            <v>1</v>
          </cell>
          <cell r="F10">
            <v>0</v>
          </cell>
          <cell r="G10">
            <v>0</v>
          </cell>
          <cell r="H10">
            <v>0</v>
          </cell>
          <cell r="I10">
            <v>0</v>
          </cell>
          <cell r="J10">
            <v>0</v>
          </cell>
          <cell r="K10">
            <v>0</v>
          </cell>
          <cell r="L10">
            <v>0</v>
          </cell>
          <cell r="M10">
            <v>0</v>
          </cell>
        </row>
        <row r="11">
          <cell r="C11" t="str">
            <v>Exportar</v>
          </cell>
          <cell r="D11">
            <v>9</v>
          </cell>
          <cell r="E11">
            <v>0</v>
          </cell>
          <cell r="F11">
            <v>1</v>
          </cell>
          <cell r="G11">
            <v>0</v>
          </cell>
          <cell r="H11">
            <v>0</v>
          </cell>
          <cell r="I11">
            <v>0</v>
          </cell>
          <cell r="J11">
            <v>0</v>
          </cell>
          <cell r="K11">
            <v>0</v>
          </cell>
          <cell r="L11">
            <v>0</v>
          </cell>
          <cell r="M11">
            <v>0</v>
          </cell>
        </row>
        <row r="12">
          <cell r="C12" t="str">
            <v>Bosquejo</v>
          </cell>
          <cell r="D12">
            <v>9</v>
          </cell>
          <cell r="E12" t="str">
            <v>c1</v>
          </cell>
          <cell r="F12" t="str">
            <v>c2</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C14" t="str">
            <v>Cuadros</v>
          </cell>
          <cell r="D14">
            <v>8</v>
          </cell>
          <cell r="E14" t="str">
            <v>Coef</v>
          </cell>
          <cell r="F14" t="str">
            <v>AhoF</v>
          </cell>
          <cell r="G14" t="str">
            <v>Bon</v>
          </cell>
          <cell r="H14" t="str">
            <v>BVL</v>
          </cell>
          <cell r="I14" t="str">
            <v>Tas</v>
          </cell>
          <cell r="J14" t="str">
            <v>AFP</v>
          </cell>
          <cell r="K14" t="str">
            <v>Fmt</v>
          </cell>
          <cell r="L14" t="str">
            <v>Anex</v>
          </cell>
        </row>
        <row r="15">
          <cell r="C15" t="str">
            <v>Cuas</v>
          </cell>
          <cell r="D15">
            <v>9</v>
          </cell>
          <cell r="E15" t="str">
            <v>CuaCoef</v>
          </cell>
          <cell r="F15" t="str">
            <v>CuaAhofin</v>
          </cell>
          <cell r="G15" t="str">
            <v>CuaBonos</v>
          </cell>
          <cell r="H15" t="str">
            <v>CuaBolsa</v>
          </cell>
          <cell r="I15" t="str">
            <v>CuaTasas</v>
          </cell>
          <cell r="J15" t="str">
            <v>CuaAFP</v>
          </cell>
          <cell r="K15" t="str">
            <v>CuaFMUT</v>
          </cell>
          <cell r="L15" t="str">
            <v>AnexoSFN</v>
          </cell>
          <cell r="M15" t="str">
            <v>Cua60</v>
          </cell>
        </row>
        <row r="16">
          <cell r="C16" t="str">
            <v>Inicio Fechas</v>
          </cell>
          <cell r="D16">
            <v>9</v>
          </cell>
          <cell r="E16" t="str">
            <v>$D$3</v>
          </cell>
          <cell r="F16" t="e">
            <v>#NAME?</v>
          </cell>
          <cell r="G16" t="str">
            <v>$D$3</v>
          </cell>
          <cell r="H16" t="e">
            <v>#NAME?</v>
          </cell>
          <cell r="I16" t="str">
            <v>$D$3</v>
          </cell>
          <cell r="J16" t="str">
            <v>$D$3</v>
          </cell>
          <cell r="K16" t="e">
            <v>#NAME?</v>
          </cell>
          <cell r="L16" t="e">
            <v>#REF!</v>
          </cell>
          <cell r="M16" t="e">
            <v>#NAME?</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C18" t="str">
            <v>Final Fechas</v>
          </cell>
          <cell r="D18">
            <v>9</v>
          </cell>
          <cell r="E18" t="str">
            <v>$N$3</v>
          </cell>
          <cell r="F18" t="e">
            <v>#NAME?</v>
          </cell>
          <cell r="G18" t="str">
            <v>$N$3</v>
          </cell>
          <cell r="H18" t="e">
            <v>#NAME?</v>
          </cell>
          <cell r="I18" t="str">
            <v>$N$3</v>
          </cell>
          <cell r="J18" t="str">
            <v>$N$3</v>
          </cell>
          <cell r="K18" t="e">
            <v>#NAME?</v>
          </cell>
          <cell r="L18" t="e">
            <v>#REF!</v>
          </cell>
          <cell r="M18" t="e">
            <v>#NAME?</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C20" t="str">
            <v>FilaDeInicioDeSeries</v>
          </cell>
          <cell r="D20">
            <v>9</v>
          </cell>
          <cell r="E20">
            <v>10</v>
          </cell>
          <cell r="F20" t="e">
            <v>#NAME?</v>
          </cell>
          <cell r="G20">
            <v>10</v>
          </cell>
          <cell r="H20" t="e">
            <v>#NAME?</v>
          </cell>
          <cell r="I20">
            <v>10</v>
          </cell>
          <cell r="J20">
            <v>10</v>
          </cell>
          <cell r="K20" t="e">
            <v>#NAME?</v>
          </cell>
          <cell r="L20" t="e">
            <v>#REF!</v>
          </cell>
          <cell r="M20" t="e">
            <v>#NAME?</v>
          </cell>
        </row>
        <row r="21">
          <cell r="C21" t="str">
            <v>FilaDeInicioDeFechas</v>
          </cell>
          <cell r="D21">
            <v>9</v>
          </cell>
          <cell r="E21">
            <v>3</v>
          </cell>
          <cell r="F21" t="e">
            <v>#NAME?</v>
          </cell>
          <cell r="G21">
            <v>3</v>
          </cell>
          <cell r="H21" t="e">
            <v>#NAME?</v>
          </cell>
          <cell r="I21">
            <v>3</v>
          </cell>
          <cell r="J21">
            <v>3</v>
          </cell>
          <cell r="K21" t="e">
            <v>#NAME?</v>
          </cell>
          <cell r="L21" t="e">
            <v>#REF!</v>
          </cell>
          <cell r="M21" t="e">
            <v>#NAME?</v>
          </cell>
        </row>
        <row r="22">
          <cell r="C22" t="str">
            <v>ColumnaDeInicioDeSeries</v>
          </cell>
          <cell r="D22">
            <v>9</v>
          </cell>
          <cell r="E22">
            <v>2</v>
          </cell>
          <cell r="F22" t="e">
            <v>#NAME?</v>
          </cell>
          <cell r="G22">
            <v>2</v>
          </cell>
          <cell r="H22" t="e">
            <v>#NAME?</v>
          </cell>
          <cell r="I22">
            <v>2</v>
          </cell>
          <cell r="J22">
            <v>2</v>
          </cell>
          <cell r="K22" t="e">
            <v>#NAME?</v>
          </cell>
          <cell r="L22" t="e">
            <v>#REF!</v>
          </cell>
          <cell r="M22" t="e">
            <v>#NAME?</v>
          </cell>
        </row>
        <row r="23">
          <cell r="C23" t="str">
            <v>ColumnaDeInicioDeFechas</v>
          </cell>
          <cell r="D23">
            <v>9</v>
          </cell>
          <cell r="E23">
            <v>4</v>
          </cell>
          <cell r="F23" t="e">
            <v>#NAME?</v>
          </cell>
          <cell r="G23">
            <v>4</v>
          </cell>
          <cell r="H23" t="e">
            <v>#NAME?</v>
          </cell>
          <cell r="I23">
            <v>4</v>
          </cell>
          <cell r="J23">
            <v>4</v>
          </cell>
          <cell r="K23" t="e">
            <v>#NAME?</v>
          </cell>
          <cell r="L23" t="e">
            <v>#REF!</v>
          </cell>
          <cell r="M23" t="e">
            <v>#NAME?</v>
          </cell>
        </row>
        <row r="24">
          <cell r="C24" t="str">
            <v>NumeroFechas</v>
          </cell>
          <cell r="D24">
            <v>9</v>
          </cell>
          <cell r="E24">
            <v>11</v>
          </cell>
          <cell r="F24" t="e">
            <v>#NAME?</v>
          </cell>
          <cell r="G24">
            <v>11</v>
          </cell>
          <cell r="H24" t="e">
            <v>#NAME?</v>
          </cell>
          <cell r="I24">
            <v>11</v>
          </cell>
          <cell r="J24">
            <v>11</v>
          </cell>
          <cell r="K24" t="e">
            <v>#NAME?</v>
          </cell>
          <cell r="L24" t="e">
            <v>#REF!</v>
          </cell>
          <cell r="M24" t="e">
            <v>#NAME?</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C26" t="str">
            <v>FechaUltima</v>
          </cell>
          <cell r="D26">
            <v>9</v>
          </cell>
          <cell r="E26">
            <v>38352</v>
          </cell>
          <cell r="F26">
            <v>38352</v>
          </cell>
          <cell r="G26">
            <v>38352</v>
          </cell>
          <cell r="H26">
            <v>38352</v>
          </cell>
          <cell r="I26">
            <v>38352</v>
          </cell>
          <cell r="J26">
            <v>38352</v>
          </cell>
          <cell r="K26">
            <v>38352</v>
          </cell>
          <cell r="L26">
            <v>36891</v>
          </cell>
          <cell r="M26">
            <v>36891</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C29" t="str">
            <v>NumeroDeFechasEnCuadro</v>
          </cell>
          <cell r="D29">
            <v>9</v>
          </cell>
          <cell r="E29">
            <v>10</v>
          </cell>
          <cell r="F29">
            <v>10</v>
          </cell>
          <cell r="G29">
            <v>3</v>
          </cell>
          <cell r="H29">
            <v>3</v>
          </cell>
          <cell r="I29">
            <v>3</v>
          </cell>
          <cell r="J29">
            <v>3</v>
          </cell>
          <cell r="K29">
            <v>3</v>
          </cell>
          <cell r="L29">
            <v>10</v>
          </cell>
          <cell r="M29">
            <v>10</v>
          </cell>
        </row>
        <row r="30">
          <cell r="C30" t="str">
            <v>FechaUltimaCuadroNota</v>
          </cell>
          <cell r="D30">
            <v>9</v>
          </cell>
          <cell r="E30">
            <v>37986</v>
          </cell>
          <cell r="F30">
            <v>37986</v>
          </cell>
          <cell r="G30">
            <v>36891</v>
          </cell>
          <cell r="H30">
            <v>36891</v>
          </cell>
          <cell r="I30">
            <v>36891</v>
          </cell>
          <cell r="J30">
            <v>36891</v>
          </cell>
          <cell r="K30">
            <v>36891</v>
          </cell>
          <cell r="L30">
            <v>36891</v>
          </cell>
          <cell r="M30">
            <v>36891</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row r="34">
          <cell r="C34" t="str">
            <v>Cargado</v>
          </cell>
          <cell r="D34">
            <v>7</v>
          </cell>
          <cell r="E34">
            <v>38519.601423611108</v>
          </cell>
          <cell r="F34">
            <v>37025.47383101852</v>
          </cell>
          <cell r="G34">
            <v>38519.618252314816</v>
          </cell>
          <cell r="H34">
            <v>36990.677534722221</v>
          </cell>
          <cell r="I34">
            <v>37701.808229166665</v>
          </cell>
          <cell r="J34">
            <v>38434.688587962963</v>
          </cell>
          <cell r="K34">
            <v>36990.677534722221</v>
          </cell>
        </row>
        <row r="35">
          <cell r="C35" t="str">
            <v>Random</v>
          </cell>
          <cell r="D35">
            <v>7</v>
          </cell>
          <cell r="E35">
            <v>705.5474853515625</v>
          </cell>
          <cell r="F35">
            <v>705.5474853515625</v>
          </cell>
          <cell r="G35">
            <v>705.5474853515625</v>
          </cell>
          <cell r="H35">
            <v>579.51861572265625</v>
          </cell>
          <cell r="I35">
            <v>579.51861572265625</v>
          </cell>
          <cell r="J35">
            <v>533.42401123046875</v>
          </cell>
          <cell r="K35">
            <v>289.56246948242188</v>
          </cell>
        </row>
        <row r="36">
          <cell r="C36" t="str">
            <v>Confirm</v>
          </cell>
          <cell r="D36">
            <v>7</v>
          </cell>
          <cell r="E36">
            <v>705.5474853515625</v>
          </cell>
          <cell r="F36">
            <v>705.5474853515625</v>
          </cell>
          <cell r="G36">
            <v>705.5474853515625</v>
          </cell>
          <cell r="H36">
            <v>289.56246948242188</v>
          </cell>
          <cell r="I36">
            <v>579.51861572265625</v>
          </cell>
          <cell r="J36">
            <v>533.42401123046875</v>
          </cell>
          <cell r="K36">
            <v>289.56246948242188</v>
          </cell>
        </row>
        <row r="37">
          <cell r="C37" t="str">
            <v>HojaMenu</v>
          </cell>
          <cell r="D37" t="str">
            <v>Menu</v>
          </cell>
        </row>
        <row r="38">
          <cell r="C38" t="str">
            <v>HojaFechas</v>
          </cell>
          <cell r="D38" t="str">
            <v>Fechas</v>
          </cell>
        </row>
        <row r="39">
          <cell r="C39" t="str">
            <v>CSV</v>
          </cell>
          <cell r="D39" t="str">
            <v>Cuadros_DEF</v>
          </cell>
        </row>
        <row r="40">
          <cell r="C40" t="str">
            <v>Autoformat</v>
          </cell>
          <cell r="D40" t="str">
            <v>Autoformat</v>
          </cell>
        </row>
        <row r="41">
          <cell r="C41" t="str">
            <v>UltimaFecha</v>
          </cell>
          <cell r="E41" t="str">
            <v>Genera</v>
          </cell>
        </row>
        <row r="42">
          <cell r="C42" t="str">
            <v>Open</v>
          </cell>
          <cell r="D42" t="str">
            <v>NoBancaria:Valores:Bancaria:Nota</v>
          </cell>
          <cell r="E42">
            <v>1</v>
          </cell>
        </row>
        <row r="43">
          <cell r="C43" t="str">
            <v>DirExport</v>
          </cell>
          <cell r="D43" t="str">
            <v>k:\smifnban\memoria\2004\</v>
          </cell>
        </row>
        <row r="44">
          <cell r="C44" t="str">
            <v>DirFame</v>
          </cell>
          <cell r="D44" t="str">
            <v>k:\smifnban\sfn\</v>
          </cell>
        </row>
        <row r="45">
          <cell r="C45" t="str">
            <v>EditarCifrasEnCuadros</v>
          </cell>
          <cell r="D45">
            <v>2</v>
          </cell>
        </row>
        <row r="46">
          <cell r="C46" t="str">
            <v>Nuevovalor(texto)</v>
          </cell>
          <cell r="D46">
            <v>6475.1</v>
          </cell>
        </row>
        <row r="52">
          <cell r="E52">
            <v>1</v>
          </cell>
          <cell r="F52" t="str">
            <v>Ene</v>
          </cell>
          <cell r="G52" t="str">
            <v>Jan</v>
          </cell>
          <cell r="H52">
            <v>31</v>
          </cell>
        </row>
        <row r="53">
          <cell r="E53">
            <v>2</v>
          </cell>
          <cell r="F53" t="str">
            <v>Feb</v>
          </cell>
          <cell r="G53" t="str">
            <v>Feb</v>
          </cell>
          <cell r="H53">
            <v>28</v>
          </cell>
        </row>
        <row r="54">
          <cell r="E54">
            <v>3</v>
          </cell>
          <cell r="F54" t="str">
            <v>Mar</v>
          </cell>
          <cell r="G54" t="str">
            <v>Mar</v>
          </cell>
          <cell r="H54">
            <v>31</v>
          </cell>
        </row>
        <row r="55">
          <cell r="E55">
            <v>4</v>
          </cell>
          <cell r="F55" t="str">
            <v>Abr</v>
          </cell>
          <cell r="G55" t="str">
            <v>Apr</v>
          </cell>
          <cell r="H55">
            <v>30</v>
          </cell>
        </row>
        <row r="56">
          <cell r="E56">
            <v>5</v>
          </cell>
          <cell r="F56" t="str">
            <v>May</v>
          </cell>
          <cell r="G56" t="str">
            <v>May</v>
          </cell>
          <cell r="H56">
            <v>31</v>
          </cell>
        </row>
        <row r="57">
          <cell r="E57">
            <v>6</v>
          </cell>
          <cell r="F57" t="str">
            <v>Jun</v>
          </cell>
          <cell r="G57" t="str">
            <v>Jun</v>
          </cell>
          <cell r="H57">
            <v>30</v>
          </cell>
        </row>
        <row r="58">
          <cell r="E58">
            <v>7</v>
          </cell>
          <cell r="F58" t="str">
            <v>Jul</v>
          </cell>
          <cell r="G58" t="str">
            <v>Jul</v>
          </cell>
          <cell r="H58">
            <v>31</v>
          </cell>
        </row>
        <row r="59">
          <cell r="E59">
            <v>8</v>
          </cell>
          <cell r="F59" t="str">
            <v>Ago</v>
          </cell>
          <cell r="G59" t="str">
            <v>Aug</v>
          </cell>
          <cell r="H59">
            <v>31</v>
          </cell>
        </row>
        <row r="60">
          <cell r="E60">
            <v>9</v>
          </cell>
          <cell r="F60" t="str">
            <v>Set</v>
          </cell>
          <cell r="G60" t="str">
            <v>Sep</v>
          </cell>
          <cell r="H60">
            <v>30</v>
          </cell>
        </row>
        <row r="61">
          <cell r="E61">
            <v>10</v>
          </cell>
          <cell r="F61" t="str">
            <v>Oct</v>
          </cell>
          <cell r="G61" t="str">
            <v>Oct</v>
          </cell>
          <cell r="H61">
            <v>31</v>
          </cell>
        </row>
        <row r="62">
          <cell r="E62">
            <v>11</v>
          </cell>
          <cell r="F62" t="str">
            <v>Nov</v>
          </cell>
          <cell r="G62" t="str">
            <v>Nov</v>
          </cell>
          <cell r="H62">
            <v>30</v>
          </cell>
        </row>
        <row r="63">
          <cell r="E63">
            <v>12</v>
          </cell>
          <cell r="F63" t="str">
            <v>Dic</v>
          </cell>
          <cell r="G63" t="str">
            <v>Dec</v>
          </cell>
          <cell r="H63">
            <v>31</v>
          </cell>
        </row>
      </sheetData>
      <sheetData sheetId="4">
        <row r="2">
          <cell r="A2" t="str">
            <v>Opciones FAME</v>
          </cell>
        </row>
        <row r="3">
          <cell r="A3">
            <v>1</v>
          </cell>
        </row>
        <row r="5">
          <cell r="A5" t="str">
            <v>Relación de cuadros</v>
          </cell>
          <cell r="B5" t="str">
            <v>Título Español</v>
          </cell>
          <cell r="C5" t="str">
            <v>Title English</v>
          </cell>
          <cell r="D5" t="str">
            <v>Número</v>
          </cell>
          <cell r="E5" t="str">
            <v>Preliminar</v>
          </cell>
        </row>
        <row r="6">
          <cell r="A6">
            <v>0</v>
          </cell>
          <cell r="B6" t="str">
            <v>CUADRO</v>
          </cell>
          <cell r="C6" t="str">
            <v>TABLE</v>
          </cell>
          <cell r="D6">
            <v>1</v>
          </cell>
          <cell r="E6">
            <v>0</v>
          </cell>
        </row>
        <row r="7">
          <cell r="A7">
            <v>1</v>
          </cell>
          <cell r="B7" t="str">
            <v>ANEXO</v>
          </cell>
          <cell r="C7" t="str">
            <v>ANNEX</v>
          </cell>
          <cell r="D7">
            <v>1</v>
          </cell>
          <cell r="E7" t="str">
            <v>M</v>
          </cell>
        </row>
        <row r="8">
          <cell r="A8" t="str">
            <v>Anexo</v>
          </cell>
          <cell r="B8" t="str">
            <v>Cuentas monetarias del sistema financiero</v>
          </cell>
          <cell r="C8" t="str">
            <v>Monetary Accounts of the financial system</v>
          </cell>
          <cell r="D8">
            <v>62</v>
          </cell>
          <cell r="E8">
            <v>1</v>
          </cell>
        </row>
        <row r="9">
          <cell r="A9" t="str">
            <v>SDD</v>
          </cell>
          <cell r="B9" t="str">
            <v>Cuentas monetarias de las sociedades de depósito</v>
          </cell>
          <cell r="C9" t="str">
            <v>Monetary Accounts of the depositiry institutions</v>
          </cell>
          <cell r="D9">
            <v>63</v>
          </cell>
          <cell r="E9">
            <v>1</v>
          </cell>
        </row>
        <row r="10">
          <cell r="A10" t="str">
            <v>CSPS</v>
          </cell>
          <cell r="B10" t="str">
            <v xml:space="preserve">Crédito al sector privado en moneda nacional del sistema financiero </v>
          </cell>
          <cell r="C10" t="str">
            <v>Credit to the private sector of the financial system in domestic currency</v>
          </cell>
          <cell r="D10">
            <v>41</v>
          </cell>
          <cell r="E10">
            <v>1</v>
          </cell>
        </row>
        <row r="11">
          <cell r="A11" t="str">
            <v>CSP$</v>
          </cell>
          <cell r="B11" t="str">
            <v xml:space="preserve">Crédito al sector privado en moneda extranjera del sistema financiero </v>
          </cell>
          <cell r="C11" t="str">
            <v>Credit to the private sector of the financial system in foerign currency</v>
          </cell>
          <cell r="D11">
            <v>42</v>
          </cell>
          <cell r="E11">
            <v>1</v>
          </cell>
        </row>
        <row r="12">
          <cell r="A12" t="str">
            <v>Ahofin</v>
          </cell>
          <cell r="B12" t="str">
            <v>Ahorro financiero</v>
          </cell>
          <cell r="C12" t="str">
            <v>Financial Savings</v>
          </cell>
          <cell r="D12">
            <v>37</v>
          </cell>
          <cell r="E12">
            <v>1</v>
          </cell>
        </row>
        <row r="13">
          <cell r="A13" t="str">
            <v>Ahofin por instituciones</v>
          </cell>
          <cell r="B13" t="str">
            <v>Ahorro financiero por institución</v>
          </cell>
          <cell r="C13" t="str">
            <v>Financial Savings by institutions</v>
          </cell>
          <cell r="D13">
            <v>38</v>
          </cell>
          <cell r="E13">
            <v>1</v>
          </cell>
        </row>
        <row r="14">
          <cell r="A14" t="str">
            <v>Bonos</v>
          </cell>
          <cell r="B14" t="str">
            <v>Mercado de bonos</v>
          </cell>
          <cell r="C14" t="str">
            <v>Bond Market</v>
          </cell>
          <cell r="D14">
            <v>39</v>
          </cell>
          <cell r="E14">
            <v>0</v>
          </cell>
        </row>
        <row r="15">
          <cell r="A15" t="str">
            <v>Tasas</v>
          </cell>
          <cell r="B15" t="str">
            <v>Evolución de las tasas de interés de los bonos</v>
          </cell>
          <cell r="C15" t="str">
            <v>Evolution of Interest rates for bonds</v>
          </cell>
          <cell r="D15">
            <v>40</v>
          </cell>
          <cell r="E15">
            <v>0</v>
          </cell>
        </row>
        <row r="16">
          <cell r="A16" t="str">
            <v>Bolsa</v>
          </cell>
          <cell r="B16" t="str">
            <v>Bolsa de valores</v>
          </cell>
          <cell r="C16" t="str">
            <v>Stock market</v>
          </cell>
          <cell r="D16">
            <v>41</v>
          </cell>
          <cell r="E16">
            <v>0</v>
          </cell>
        </row>
        <row r="17">
          <cell r="A17" t="str">
            <v>AFP</v>
          </cell>
          <cell r="B17" t="str">
            <v>Sistema privado de pensiones</v>
          </cell>
          <cell r="C17" t="str">
            <v>Private pension system</v>
          </cell>
          <cell r="D17">
            <v>42</v>
          </cell>
          <cell r="E17">
            <v>0</v>
          </cell>
        </row>
        <row r="18">
          <cell r="A18" t="str">
            <v>FMT</v>
          </cell>
          <cell r="B18" t="str">
            <v>Fondos mutuos</v>
          </cell>
          <cell r="C18" t="str">
            <v>Mutual funds</v>
          </cell>
          <cell r="D18">
            <v>43</v>
          </cell>
          <cell r="E18">
            <v>0</v>
          </cell>
        </row>
        <row r="19">
          <cell r="C19" t="str">
            <v>Final Series</v>
          </cell>
          <cell r="D19">
            <v>9</v>
          </cell>
          <cell r="E19" t="str">
            <v>$B$164</v>
          </cell>
        </row>
        <row r="22">
          <cell r="A22" t="b">
            <v>1</v>
          </cell>
          <cell r="C22" t="str">
            <v>Español</v>
          </cell>
        </row>
        <row r="23">
          <cell r="A23" t="b">
            <v>0</v>
          </cell>
          <cell r="C23" t="str">
            <v>Inglés</v>
          </cell>
        </row>
        <row r="27">
          <cell r="A27">
            <v>1</v>
          </cell>
        </row>
        <row r="32">
          <cell r="A32">
            <v>0</v>
          </cell>
        </row>
      </sheetData>
      <sheetData sheetId="5"/>
      <sheetData sheetId="6"/>
      <sheetData sheetId="7"/>
      <sheetData sheetId="8">
        <row r="5">
          <cell r="E5">
            <v>2002</v>
          </cell>
        </row>
      </sheetData>
      <sheetData sheetId="9">
        <row r="3">
          <cell r="A3">
            <v>1</v>
          </cell>
        </row>
        <row r="4">
          <cell r="F4">
            <v>0</v>
          </cell>
          <cell r="G4">
            <v>0</v>
          </cell>
          <cell r="H4">
            <v>0</v>
          </cell>
          <cell r="I4">
            <v>0</v>
          </cell>
          <cell r="J4">
            <v>0</v>
          </cell>
          <cell r="K4">
            <v>0</v>
          </cell>
          <cell r="L4">
            <v>0</v>
          </cell>
          <cell r="M4">
            <v>2002</v>
          </cell>
          <cell r="N4">
            <v>2003</v>
          </cell>
          <cell r="O4" t="str">
            <v>2004</v>
          </cell>
          <cell r="P4">
            <v>0</v>
          </cell>
        </row>
      </sheetData>
      <sheetData sheetId="10">
        <row r="6">
          <cell r="E6">
            <v>2002</v>
          </cell>
          <cell r="F6">
            <v>2003</v>
          </cell>
          <cell r="G6">
            <v>2004</v>
          </cell>
          <cell r="H6" t="str">
            <v>-</v>
          </cell>
          <cell r="I6" t="str">
            <v>-</v>
          </cell>
          <cell r="J6" t="str">
            <v>-</v>
          </cell>
          <cell r="K6" t="str">
            <v>-</v>
          </cell>
          <cell r="L6" t="str">
            <v>-</v>
          </cell>
          <cell r="M6" t="str">
            <v>-</v>
          </cell>
          <cell r="N6" t="str">
            <v>-</v>
          </cell>
          <cell r="O6" t="str">
            <v>-</v>
          </cell>
        </row>
      </sheetData>
      <sheetData sheetId="11"/>
      <sheetData sheetId="12"/>
      <sheetData sheetId="13"/>
      <sheetData sheetId="14">
        <row r="7">
          <cell r="J7">
            <v>1995</v>
          </cell>
        </row>
      </sheetData>
      <sheetData sheetId="15"/>
      <sheetData sheetId="16">
        <row r="5">
          <cell r="E5">
            <v>2002</v>
          </cell>
          <cell r="F5">
            <v>2003</v>
          </cell>
          <cell r="G5">
            <v>2004</v>
          </cell>
          <cell r="H5" t="str">
            <v>-</v>
          </cell>
          <cell r="I5" t="str">
            <v>-</v>
          </cell>
          <cell r="J5" t="str">
            <v>-</v>
          </cell>
          <cell r="K5" t="str">
            <v>-</v>
          </cell>
          <cell r="L5" t="str">
            <v>-</v>
          </cell>
          <cell r="M5" t="str">
            <v>-</v>
          </cell>
          <cell r="N5" t="str">
            <v>-</v>
          </cell>
        </row>
      </sheetData>
      <sheetData sheetId="17"/>
      <sheetData sheetId="18"/>
      <sheetData sheetId="19">
        <row r="1">
          <cell r="B1" t="str">
            <v>Número de columna</v>
          </cell>
        </row>
      </sheetData>
      <sheetData sheetId="20">
        <row r="1">
          <cell r="B1" t="str">
            <v>Número de columna</v>
          </cell>
        </row>
        <row r="7">
          <cell r="J7">
            <v>1995</v>
          </cell>
          <cell r="K7">
            <v>1996</v>
          </cell>
          <cell r="L7">
            <v>1997</v>
          </cell>
          <cell r="M7">
            <v>1998</v>
          </cell>
          <cell r="N7">
            <v>1999</v>
          </cell>
          <cell r="O7">
            <v>2000</v>
          </cell>
          <cell r="P7">
            <v>2001</v>
          </cell>
          <cell r="Q7">
            <v>2002</v>
          </cell>
          <cell r="R7">
            <v>2003</v>
          </cell>
        </row>
      </sheetData>
      <sheetData sheetId="21">
        <row r="1">
          <cell r="B1" t="str">
            <v>Número de columna</v>
          </cell>
        </row>
      </sheetData>
      <sheetData sheetId="22">
        <row r="1">
          <cell r="B1" t="str">
            <v>Número de columna</v>
          </cell>
        </row>
      </sheetData>
      <sheetData sheetId="23"/>
      <sheetData sheetId="24">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35064</v>
          </cell>
          <cell r="E2">
            <v>35430</v>
          </cell>
          <cell r="F2">
            <v>35795</v>
          </cell>
          <cell r="G2">
            <v>36160</v>
          </cell>
          <cell r="H2">
            <v>36525</v>
          </cell>
          <cell r="I2">
            <v>36891</v>
          </cell>
          <cell r="J2">
            <v>37256</v>
          </cell>
          <cell r="K2">
            <v>37621</v>
          </cell>
          <cell r="L2">
            <v>37986</v>
          </cell>
          <cell r="M2">
            <v>38352</v>
          </cell>
          <cell r="N2">
            <v>0</v>
          </cell>
        </row>
        <row r="3">
          <cell r="A3">
            <v>3</v>
          </cell>
          <cell r="B3" t="str">
            <v>LabelFAME</v>
          </cell>
          <cell r="D3" t="str">
            <v>MWEEKLY:1995:Dic.31**:1</v>
          </cell>
          <cell r="E3" t="str">
            <v>MWEEKLY:1996:Dic.31**:1</v>
          </cell>
          <cell r="F3" t="str">
            <v>MWEEKLY:1997:Dic.31**:1</v>
          </cell>
          <cell r="G3" t="str">
            <v>MWEEKLY:1998:Dic.31**:1</v>
          </cell>
          <cell r="H3" t="str">
            <v>MWEEKLY:1999:Dic.31**:1</v>
          </cell>
          <cell r="I3" t="str">
            <v>MWEEKLY:2000:Dic.31**:1</v>
          </cell>
          <cell r="J3" t="str">
            <v>MWEEKLY:2001:Dic.31**:1</v>
          </cell>
          <cell r="K3" t="str">
            <v>MWEEKLY:2002:Dic.31**:1</v>
          </cell>
          <cell r="L3" t="str">
            <v>MWEEKLY:2003:Dic.31**:1</v>
          </cell>
          <cell r="M3" t="str">
            <v>MWEEKLY:2004:Dic.31**:1</v>
          </cell>
        </row>
        <row r="4">
          <cell r="A4">
            <v>4</v>
          </cell>
          <cell r="B4" t="str">
            <v>Numero de Semana</v>
          </cell>
          <cell r="D4">
            <v>95808</v>
          </cell>
          <cell r="E4">
            <v>95856</v>
          </cell>
          <cell r="F4">
            <v>95904</v>
          </cell>
          <cell r="G4">
            <v>95952</v>
          </cell>
          <cell r="H4">
            <v>96000</v>
          </cell>
          <cell r="I4">
            <v>96048</v>
          </cell>
          <cell r="J4">
            <v>96096</v>
          </cell>
          <cell r="K4">
            <v>96144</v>
          </cell>
          <cell r="L4">
            <v>96192</v>
          </cell>
          <cell r="M4">
            <v>96240</v>
          </cell>
        </row>
        <row r="5">
          <cell r="A5">
            <v>5</v>
          </cell>
          <cell r="B5" t="str">
            <v>NombreDeMesEspañol</v>
          </cell>
          <cell r="D5" t="str">
            <v>Dic</v>
          </cell>
          <cell r="E5" t="str">
            <v>Dic</v>
          </cell>
          <cell r="F5" t="str">
            <v>Dic</v>
          </cell>
          <cell r="G5" t="str">
            <v>Dic</v>
          </cell>
          <cell r="H5" t="str">
            <v>Dic</v>
          </cell>
          <cell r="I5" t="str">
            <v>Dic</v>
          </cell>
          <cell r="J5" t="str">
            <v>Dic</v>
          </cell>
          <cell r="K5" t="str">
            <v>Dic</v>
          </cell>
          <cell r="L5" t="str">
            <v>Dic</v>
          </cell>
          <cell r="M5" t="str">
            <v>Dic</v>
          </cell>
          <cell r="N5" t="str">
            <v>-</v>
          </cell>
        </row>
        <row r="6">
          <cell r="A6">
            <v>6</v>
          </cell>
          <cell r="B6" t="str">
            <v>Frecuencia</v>
          </cell>
          <cell r="D6" t="str">
            <v>D</v>
          </cell>
          <cell r="E6" t="str">
            <v>D</v>
          </cell>
          <cell r="F6" t="str">
            <v>D</v>
          </cell>
          <cell r="G6" t="str">
            <v>D</v>
          </cell>
          <cell r="H6" t="str">
            <v>D</v>
          </cell>
          <cell r="I6" t="str">
            <v>D</v>
          </cell>
          <cell r="J6" t="str">
            <v>D</v>
          </cell>
          <cell r="K6" t="str">
            <v>D</v>
          </cell>
          <cell r="L6" t="str">
            <v>D</v>
          </cell>
          <cell r="M6" t="str">
            <v>D</v>
          </cell>
          <cell r="N6">
            <v>0</v>
          </cell>
        </row>
        <row r="7">
          <cell r="A7">
            <v>7</v>
          </cell>
          <cell r="B7" t="str">
            <v>Fecha Actualizada</v>
          </cell>
          <cell r="D7">
            <v>34699</v>
          </cell>
          <cell r="E7">
            <v>35064</v>
          </cell>
          <cell r="F7">
            <v>35430</v>
          </cell>
          <cell r="G7">
            <v>35795</v>
          </cell>
          <cell r="H7">
            <v>36160</v>
          </cell>
          <cell r="I7">
            <v>36525</v>
          </cell>
          <cell r="J7">
            <v>36891</v>
          </cell>
          <cell r="K7">
            <v>37256</v>
          </cell>
          <cell r="L7">
            <v>37621</v>
          </cell>
          <cell r="M7">
            <v>37986</v>
          </cell>
          <cell r="N7">
            <v>0</v>
          </cell>
        </row>
        <row r="8">
          <cell r="A8">
            <v>8</v>
          </cell>
          <cell r="B8" t="str">
            <v>Año</v>
          </cell>
          <cell r="D8">
            <v>1995</v>
          </cell>
          <cell r="E8">
            <v>1996</v>
          </cell>
          <cell r="F8">
            <v>1997</v>
          </cell>
          <cell r="G8">
            <v>1998</v>
          </cell>
          <cell r="H8">
            <v>1999</v>
          </cell>
          <cell r="I8">
            <v>2000</v>
          </cell>
          <cell r="J8">
            <v>2001</v>
          </cell>
          <cell r="K8">
            <v>2002</v>
          </cell>
          <cell r="L8">
            <v>2003</v>
          </cell>
          <cell r="M8">
            <v>2004</v>
          </cell>
        </row>
        <row r="9">
          <cell r="A9">
            <v>9</v>
          </cell>
          <cell r="B9" t="str">
            <v>VARIABLES</v>
          </cell>
        </row>
        <row r="10">
          <cell r="A10">
            <v>10</v>
          </cell>
          <cell r="B10" t="str">
            <v>TCD</v>
          </cell>
          <cell r="C10" t="str">
            <v>2:2</v>
          </cell>
          <cell r="D10">
            <v>2.31</v>
          </cell>
          <cell r="E10">
            <v>2.6</v>
          </cell>
          <cell r="F10">
            <v>2.72</v>
          </cell>
          <cell r="G10">
            <v>3.15</v>
          </cell>
          <cell r="H10">
            <v>3.51</v>
          </cell>
          <cell r="I10">
            <v>3.53</v>
          </cell>
          <cell r="J10">
            <v>3.44</v>
          </cell>
          <cell r="K10">
            <v>3.51</v>
          </cell>
          <cell r="L10">
            <v>3.46</v>
          </cell>
          <cell r="M10">
            <v>3.28</v>
          </cell>
        </row>
        <row r="11">
          <cell r="A11">
            <v>11</v>
          </cell>
          <cell r="C11" t="str">
            <v>5:5</v>
          </cell>
        </row>
        <row r="12">
          <cell r="A12">
            <v>12</v>
          </cell>
          <cell r="B12" t="str">
            <v>AHOFIN.RN</v>
          </cell>
          <cell r="C12" t="str">
            <v>5:5</v>
          </cell>
          <cell r="D12">
            <v>6931.54396</v>
          </cell>
          <cell r="E12">
            <v>8987.3754599999993</v>
          </cell>
          <cell r="F12">
            <v>12018.752500000001</v>
          </cell>
          <cell r="G12">
            <v>12510.33655</v>
          </cell>
          <cell r="H12">
            <v>15536.50288</v>
          </cell>
          <cell r="I12">
            <v>16695.465639999999</v>
          </cell>
          <cell r="J12">
            <v>20628.7958</v>
          </cell>
          <cell r="K12">
            <v>24433.41145</v>
          </cell>
          <cell r="L12">
            <v>30543.223020000001</v>
          </cell>
          <cell r="M12">
            <v>35453.995519999997</v>
          </cell>
          <cell r="O12" t="str">
            <v>Ahorro financiero MN</v>
          </cell>
        </row>
        <row r="13">
          <cell r="A13">
            <v>13</v>
          </cell>
          <cell r="B13" t="str">
            <v>AHOFIN.BAN.RN</v>
          </cell>
          <cell r="C13" t="str">
            <v>5:5</v>
          </cell>
          <cell r="D13">
            <v>4394.2975100000003</v>
          </cell>
          <cell r="E13">
            <v>5084.6381000000001</v>
          </cell>
          <cell r="F13">
            <v>6174.0247900000004</v>
          </cell>
          <cell r="G13">
            <v>5307.3728099999998</v>
          </cell>
          <cell r="H13">
            <v>5340.9467800000002</v>
          </cell>
          <cell r="I13">
            <v>5374.9996899999996</v>
          </cell>
          <cell r="J13">
            <v>5736.8954299999996</v>
          </cell>
          <cell r="K13">
            <v>6117.0422900000003</v>
          </cell>
          <cell r="L13">
            <v>5848.9484700000003</v>
          </cell>
          <cell r="M13">
            <v>7214.5187900000001</v>
          </cell>
          <cell r="O13" t="str">
            <v>Ahorro financiero MN: Bancos</v>
          </cell>
        </row>
        <row r="14">
          <cell r="A14">
            <v>14</v>
          </cell>
          <cell r="B14" t="str">
            <v>AHOFIN.NB.RN</v>
          </cell>
          <cell r="C14" t="str">
            <v>5:5</v>
          </cell>
          <cell r="D14">
            <v>2537.2464500000001</v>
          </cell>
          <cell r="E14">
            <v>3902.7373600000001</v>
          </cell>
          <cell r="F14">
            <v>5844.7277100000001</v>
          </cell>
          <cell r="G14">
            <v>7202.9637400000001</v>
          </cell>
          <cell r="H14">
            <v>10195.5561</v>
          </cell>
          <cell r="I14">
            <v>11320.46595</v>
          </cell>
          <cell r="J14">
            <v>14891.900369999999</v>
          </cell>
          <cell r="K14">
            <v>18316.369159999998</v>
          </cell>
          <cell r="L14">
            <v>24694.274539999999</v>
          </cell>
          <cell r="M14">
            <v>28239.476729999998</v>
          </cell>
          <cell r="O14" t="str">
            <v>Ahorro financiero MN: NO Bancos</v>
          </cell>
        </row>
        <row r="15">
          <cell r="A15">
            <v>15</v>
          </cell>
          <cell r="B15" t="str">
            <v>AHOFIN.CMA.RN</v>
          </cell>
          <cell r="C15" t="str">
            <v>5:5</v>
          </cell>
          <cell r="D15">
            <v>73.474299999999999</v>
          </cell>
          <cell r="E15">
            <v>87.087280000000007</v>
          </cell>
          <cell r="F15">
            <v>106.95313</v>
          </cell>
          <cell r="G15">
            <v>109.44839</v>
          </cell>
          <cell r="H15">
            <v>158.12895</v>
          </cell>
          <cell r="I15">
            <v>217.62027</v>
          </cell>
          <cell r="J15">
            <v>329.83341000000001</v>
          </cell>
          <cell r="K15">
            <v>428.34152999999998</v>
          </cell>
          <cell r="L15">
            <v>668.35802000000001</v>
          </cell>
          <cell r="M15">
            <v>1023.85534</v>
          </cell>
          <cell r="O15" t="str">
            <v>Ahorro financiero MN: CMA</v>
          </cell>
        </row>
        <row r="16">
          <cell r="A16">
            <v>16</v>
          </cell>
          <cell r="B16" t="str">
            <v>AHOFIN.CRA.RN</v>
          </cell>
          <cell r="C16" t="str">
            <v>5:5</v>
          </cell>
          <cell r="D16">
            <v>14.75882</v>
          </cell>
          <cell r="E16">
            <v>17.104099999999999</v>
          </cell>
          <cell r="F16">
            <v>33.594709999999999</v>
          </cell>
          <cell r="G16">
            <v>36.580750000000002</v>
          </cell>
          <cell r="H16">
            <v>42.1327</v>
          </cell>
          <cell r="I16">
            <v>57.30715</v>
          </cell>
          <cell r="J16">
            <v>74.910510000000002</v>
          </cell>
          <cell r="K16">
            <v>104.13896</v>
          </cell>
          <cell r="L16">
            <v>151.38041000000001</v>
          </cell>
          <cell r="M16">
            <v>202.43785</v>
          </cell>
          <cell r="O16" t="str">
            <v>Ahorro financiero MN: CRA</v>
          </cell>
        </row>
        <row r="17">
          <cell r="A17">
            <v>17</v>
          </cell>
          <cell r="B17" t="str">
            <v>AHOFIN.COO.RN</v>
          </cell>
          <cell r="C17" t="str">
            <v>5:5</v>
          </cell>
          <cell r="D17">
            <v>204.30896000000001</v>
          </cell>
          <cell r="E17">
            <v>217.52234999999999</v>
          </cell>
          <cell r="F17">
            <v>274.08656999999999</v>
          </cell>
          <cell r="G17">
            <v>285.56101000000001</v>
          </cell>
          <cell r="H17">
            <v>297.95150000000001</v>
          </cell>
          <cell r="I17">
            <v>292.43020000000001</v>
          </cell>
          <cell r="J17">
            <v>324.95206000000002</v>
          </cell>
          <cell r="K17">
            <v>389.83042</v>
          </cell>
          <cell r="L17">
            <v>453.82767999999999</v>
          </cell>
          <cell r="M17">
            <v>510.25765999999999</v>
          </cell>
          <cell r="O17" t="str">
            <v>Ahorro financiero MN: COO</v>
          </cell>
        </row>
        <row r="18">
          <cell r="A18">
            <v>18</v>
          </cell>
          <cell r="B18" t="str">
            <v>AHOFIN.EAF.RN</v>
          </cell>
          <cell r="C18" t="str">
            <v>5:5</v>
          </cell>
          <cell r="D18">
            <v>137.31819999999999</v>
          </cell>
          <cell r="E18">
            <v>260.47843999999998</v>
          </cell>
          <cell r="F18">
            <v>135.32811000000001</v>
          </cell>
          <cell r="G18">
            <v>176.78942000000001</v>
          </cell>
          <cell r="H18">
            <v>119.97362</v>
          </cell>
          <cell r="I18">
            <v>85.037620000000004</v>
          </cell>
          <cell r="J18">
            <v>0.21102000000000001</v>
          </cell>
          <cell r="K18">
            <v>5.8764099999999999</v>
          </cell>
          <cell r="L18">
            <v>13.28274</v>
          </cell>
          <cell r="M18">
            <v>14.320130000000001</v>
          </cell>
          <cell r="O18" t="str">
            <v>Ahorro financiero MN: EAF</v>
          </cell>
        </row>
        <row r="19">
          <cell r="A19">
            <v>19</v>
          </cell>
          <cell r="B19" t="str">
            <v>AHOFIN.FIN.RN</v>
          </cell>
          <cell r="C19" t="str">
            <v>5:5</v>
          </cell>
          <cell r="D19">
            <v>113.40357</v>
          </cell>
          <cell r="E19">
            <v>56.92662</v>
          </cell>
          <cell r="F19">
            <v>92.191670000000002</v>
          </cell>
          <cell r="G19">
            <v>123.39279000000001</v>
          </cell>
          <cell r="H19">
            <v>7.0858800000000004</v>
          </cell>
          <cell r="I19">
            <v>107.44135</v>
          </cell>
          <cell r="J19">
            <v>149.81241</v>
          </cell>
          <cell r="K19">
            <v>95.970740000000006</v>
          </cell>
          <cell r="L19">
            <v>28.587489999999999</v>
          </cell>
          <cell r="M19">
            <v>32.876300000000001</v>
          </cell>
          <cell r="O19" t="str">
            <v>Ahorro financiero MN: FIN</v>
          </cell>
        </row>
        <row r="20">
          <cell r="A20">
            <v>20</v>
          </cell>
          <cell r="B20" t="str">
            <v>AHOFIN.AFP.RN</v>
          </cell>
          <cell r="C20" t="str">
            <v>5:5</v>
          </cell>
          <cell r="D20">
            <v>1968.1345899999999</v>
          </cell>
          <cell r="E20">
            <v>3222.22928</v>
          </cell>
          <cell r="F20">
            <v>5038.7208099999998</v>
          </cell>
          <cell r="G20">
            <v>6243.2300999999998</v>
          </cell>
          <cell r="H20">
            <v>9306.5589799999998</v>
          </cell>
          <cell r="I20">
            <v>10320.85158</v>
          </cell>
          <cell r="J20">
            <v>13296.466920000001</v>
          </cell>
          <cell r="K20">
            <v>16707.624029999999</v>
          </cell>
          <cell r="L20">
            <v>22603.742249999999</v>
          </cell>
          <cell r="M20">
            <v>25651.005099999998</v>
          </cell>
          <cell r="O20" t="str">
            <v>Ahorro financiero MN: AFP</v>
          </cell>
        </row>
        <row r="21">
          <cell r="A21">
            <v>21</v>
          </cell>
          <cell r="B21" t="str">
            <v>AHOFIN.FMT.RN</v>
          </cell>
          <cell r="C21" t="str">
            <v>5:5</v>
          </cell>
          <cell r="D21">
            <v>16.832380000000001</v>
          </cell>
          <cell r="E21">
            <v>20.237670000000001</v>
          </cell>
          <cell r="F21">
            <v>136.13511</v>
          </cell>
          <cell r="G21">
            <v>163.00583</v>
          </cell>
          <cell r="H21">
            <v>98.891099999999994</v>
          </cell>
          <cell r="I21">
            <v>106.12418</v>
          </cell>
          <cell r="J21">
            <v>525.33605999999997</v>
          </cell>
          <cell r="K21">
            <v>376.56527999999997</v>
          </cell>
          <cell r="L21">
            <v>551.30309</v>
          </cell>
          <cell r="M21">
            <v>537.00390000000004</v>
          </cell>
          <cell r="O21" t="str">
            <v>Ahorro financiero MN: FMT</v>
          </cell>
        </row>
        <row r="22">
          <cell r="A22">
            <v>22</v>
          </cell>
          <cell r="B22" t="str">
            <v>AHOFIN.SEG.RN</v>
          </cell>
          <cell r="C22" t="str">
            <v>5:5</v>
          </cell>
          <cell r="D22">
            <v>8.2416900000000002</v>
          </cell>
          <cell r="E22">
            <v>20.36824</v>
          </cell>
          <cell r="F22">
            <v>27.717600000000001</v>
          </cell>
          <cell r="G22">
            <v>64.955449999999999</v>
          </cell>
          <cell r="H22">
            <v>164.83337</v>
          </cell>
          <cell r="I22">
            <v>128.27307999999999</v>
          </cell>
          <cell r="J22">
            <v>186.59800999999999</v>
          </cell>
          <cell r="K22">
            <v>205.14669000000001</v>
          </cell>
          <cell r="L22">
            <v>220.98751999999999</v>
          </cell>
          <cell r="M22">
            <v>267.72044</v>
          </cell>
          <cell r="O22" t="str">
            <v>Ahorro financiero MN: SEG</v>
          </cell>
        </row>
        <row r="23">
          <cell r="A23">
            <v>23</v>
          </cell>
          <cell r="C23" t="str">
            <v>5:5</v>
          </cell>
        </row>
        <row r="24">
          <cell r="A24">
            <v>24</v>
          </cell>
          <cell r="B24" t="str">
            <v>AHOFIN.RS</v>
          </cell>
          <cell r="C24" t="str">
            <v>5:5</v>
          </cell>
          <cell r="D24">
            <v>21126.003649999999</v>
          </cell>
          <cell r="E24">
            <v>27885.437900000001</v>
          </cell>
          <cell r="F24">
            <v>30102.104889999999</v>
          </cell>
          <cell r="G24">
            <v>32843.618649999997</v>
          </cell>
          <cell r="H24">
            <v>35626.249129999997</v>
          </cell>
          <cell r="I24">
            <v>35307.724049999997</v>
          </cell>
          <cell r="J24">
            <v>34998.395700000001</v>
          </cell>
          <cell r="K24">
            <v>36264.628320000003</v>
          </cell>
          <cell r="L24">
            <v>35878.902190000001</v>
          </cell>
          <cell r="M24">
            <v>34559.136879999998</v>
          </cell>
          <cell r="O24" t="str">
            <v>Ahorro financiero MS</v>
          </cell>
        </row>
        <row r="25">
          <cell r="A25">
            <v>25</v>
          </cell>
          <cell r="B25" t="str">
            <v>AHOFIN.BAN.RS</v>
          </cell>
          <cell r="C25" t="str">
            <v>5:5</v>
          </cell>
          <cell r="D25">
            <v>20148.26641</v>
          </cell>
          <cell r="E25">
            <v>26521.80111</v>
          </cell>
          <cell r="F25">
            <v>27517.189969999999</v>
          </cell>
          <cell r="G25">
            <v>30642.94773</v>
          </cell>
          <cell r="H25">
            <v>32922.140650000001</v>
          </cell>
          <cell r="I25">
            <v>32636.042799999999</v>
          </cell>
          <cell r="J25">
            <v>30120.608779999999</v>
          </cell>
          <cell r="K25">
            <v>29902.694650000001</v>
          </cell>
          <cell r="L25">
            <v>28392.766960000001</v>
          </cell>
          <cell r="M25">
            <v>27420.320500000002</v>
          </cell>
          <cell r="O25" t="str">
            <v>Ahorro financiero MS: Bancos</v>
          </cell>
        </row>
        <row r="26">
          <cell r="A26">
            <v>26</v>
          </cell>
          <cell r="B26" t="str">
            <v>AHOFIN.NB.RS</v>
          </cell>
          <cell r="C26" t="str">
            <v>5:5</v>
          </cell>
          <cell r="D26">
            <v>977.73724000000004</v>
          </cell>
          <cell r="E26">
            <v>1363.63679</v>
          </cell>
          <cell r="F26">
            <v>2584.9149299999999</v>
          </cell>
          <cell r="G26">
            <v>2200.6709099999998</v>
          </cell>
          <cell r="H26">
            <v>2704.1084900000001</v>
          </cell>
          <cell r="I26">
            <v>2671.6812500000001</v>
          </cell>
          <cell r="J26">
            <v>4877.7869199999996</v>
          </cell>
          <cell r="K26">
            <v>6361.9336700000003</v>
          </cell>
          <cell r="L26">
            <v>7486.1352299999999</v>
          </cell>
          <cell r="M26">
            <v>7138.8163800000002</v>
          </cell>
          <cell r="O26" t="str">
            <v>Ahorro financiero MS: NO Bancos</v>
          </cell>
        </row>
        <row r="27">
          <cell r="A27">
            <v>27</v>
          </cell>
          <cell r="B27" t="str">
            <v>AHOFIN.CMA.RS</v>
          </cell>
          <cell r="C27" t="str">
            <v>5:5</v>
          </cell>
          <cell r="D27">
            <v>32.540370000000003</v>
          </cell>
          <cell r="E27">
            <v>58.493400000000001</v>
          </cell>
          <cell r="F27">
            <v>83.071160000000006</v>
          </cell>
          <cell r="G27">
            <v>131.09145000000001</v>
          </cell>
          <cell r="H27">
            <v>217.58467999999999</v>
          </cell>
          <cell r="I27">
            <v>315.13959999999997</v>
          </cell>
          <cell r="J27">
            <v>448.66037</v>
          </cell>
          <cell r="K27">
            <v>613.61186999999995</v>
          </cell>
          <cell r="L27">
            <v>721.15656000000001</v>
          </cell>
          <cell r="M27">
            <v>719.36492999999996</v>
          </cell>
          <cell r="O27" t="str">
            <v>Ahorro financiero MS: CMA</v>
          </cell>
        </row>
        <row r="28">
          <cell r="A28">
            <v>28</v>
          </cell>
          <cell r="B28" t="str">
            <v>AHOFIN.CRA.RS</v>
          </cell>
          <cell r="C28" t="str">
            <v>5:5</v>
          </cell>
          <cell r="D28">
            <v>1.8117700000000001</v>
          </cell>
          <cell r="E28">
            <v>15.92901</v>
          </cell>
          <cell r="F28">
            <v>28.822379999999999</v>
          </cell>
          <cell r="G28">
            <v>38.448030000000003</v>
          </cell>
          <cell r="H28">
            <v>50.221110000000003</v>
          </cell>
          <cell r="I28">
            <v>75.761089999999996</v>
          </cell>
          <cell r="J28">
            <v>93.332589999999996</v>
          </cell>
          <cell r="K28">
            <v>130.99612999999999</v>
          </cell>
          <cell r="L28">
            <v>145.30223000000001</v>
          </cell>
          <cell r="M28">
            <v>141.72587999999999</v>
          </cell>
          <cell r="O28" t="str">
            <v>Ahorro financiero MS: CRA</v>
          </cell>
        </row>
        <row r="29">
          <cell r="A29">
            <v>29</v>
          </cell>
          <cell r="B29" t="str">
            <v>AHOFIN.COO.RS</v>
          </cell>
          <cell r="C29" t="str">
            <v>5:5</v>
          </cell>
          <cell r="D29">
            <v>284.62513000000001</v>
          </cell>
          <cell r="E29">
            <v>339.47064999999998</v>
          </cell>
          <cell r="F29">
            <v>358.33154000000002</v>
          </cell>
          <cell r="G29">
            <v>412.28921000000003</v>
          </cell>
          <cell r="H29">
            <v>436.17685999999998</v>
          </cell>
          <cell r="I29">
            <v>426.30207000000001</v>
          </cell>
          <cell r="J29">
            <v>467.22820000000002</v>
          </cell>
          <cell r="K29">
            <v>497.86685</v>
          </cell>
          <cell r="L29">
            <v>538.67341999999996</v>
          </cell>
          <cell r="M29">
            <v>676.07649000000004</v>
          </cell>
          <cell r="O29" t="str">
            <v>Ahorro financiero MS: COO</v>
          </cell>
        </row>
        <row r="30">
          <cell r="A30">
            <v>30</v>
          </cell>
          <cell r="B30" t="str">
            <v>AHOFIN.EAF.RS</v>
          </cell>
          <cell r="C30" t="str">
            <v>5:5</v>
          </cell>
          <cell r="D30">
            <v>57.02158</v>
          </cell>
          <cell r="E30">
            <v>172.45108999999999</v>
          </cell>
          <cell r="F30">
            <v>30.613230000000001</v>
          </cell>
          <cell r="G30">
            <v>195.33489</v>
          </cell>
          <cell r="H30">
            <v>85.321439999999996</v>
          </cell>
          <cell r="I30">
            <v>32.203310000000002</v>
          </cell>
          <cell r="J30">
            <v>91.512010000000004</v>
          </cell>
          <cell r="K30">
            <v>229.30423999999999</v>
          </cell>
          <cell r="L30">
            <v>278.03629000000001</v>
          </cell>
          <cell r="M30">
            <v>307.54327999999998</v>
          </cell>
          <cell r="O30" t="str">
            <v>Ahorro financiero MS: EAF</v>
          </cell>
        </row>
        <row r="31">
          <cell r="A31">
            <v>31</v>
          </cell>
          <cell r="B31" t="str">
            <v>AHOFIN.FIN.RS</v>
          </cell>
          <cell r="C31" t="str">
            <v>5:5</v>
          </cell>
          <cell r="D31">
            <v>505.37455999999997</v>
          </cell>
          <cell r="E31">
            <v>179.43261000000001</v>
          </cell>
          <cell r="F31">
            <v>223.38422</v>
          </cell>
          <cell r="G31">
            <v>197.87309999999999</v>
          </cell>
          <cell r="H31">
            <v>34.345469999999999</v>
          </cell>
          <cell r="I31">
            <v>8.4980499999999992</v>
          </cell>
          <cell r="J31">
            <v>3.9659300000000002</v>
          </cell>
          <cell r="K31">
            <v>3.4332699999999998</v>
          </cell>
          <cell r="L31">
            <v>3.3312499999999998</v>
          </cell>
          <cell r="M31">
            <v>2.59144</v>
          </cell>
          <cell r="O31" t="str">
            <v>Ahorro financiero MS: FIN</v>
          </cell>
        </row>
        <row r="32">
          <cell r="A32">
            <v>32</v>
          </cell>
          <cell r="B32" t="str">
            <v>AHOFIN.AFP.RS</v>
          </cell>
          <cell r="C32" t="str">
            <v>5:5</v>
          </cell>
          <cell r="D32">
            <v>0</v>
          </cell>
          <cell r="E32">
            <v>0</v>
          </cell>
          <cell r="F32">
            <v>0</v>
          </cell>
          <cell r="G32">
            <v>0</v>
          </cell>
          <cell r="H32">
            <v>0</v>
          </cell>
          <cell r="I32">
            <v>0</v>
          </cell>
          <cell r="J32">
            <v>0</v>
          </cell>
          <cell r="K32">
            <v>0</v>
          </cell>
          <cell r="L32">
            <v>0</v>
          </cell>
          <cell r="M32">
            <v>0</v>
          </cell>
          <cell r="O32" t="str">
            <v>Ahorro financiero MS: AFP</v>
          </cell>
        </row>
        <row r="33">
          <cell r="A33">
            <v>33</v>
          </cell>
          <cell r="B33" t="str">
            <v>AHOFIN.FMT.RS</v>
          </cell>
          <cell r="C33" t="str">
            <v>5:5</v>
          </cell>
          <cell r="D33">
            <v>1.5113700000000001</v>
          </cell>
          <cell r="E33">
            <v>455.28235999999998</v>
          </cell>
          <cell r="F33">
            <v>1817.29204</v>
          </cell>
          <cell r="G33">
            <v>1160.74344</v>
          </cell>
          <cell r="H33">
            <v>1656.73525</v>
          </cell>
          <cell r="I33">
            <v>1480.64294</v>
          </cell>
          <cell r="J33">
            <v>3437.6830599999998</v>
          </cell>
          <cell r="K33">
            <v>4516.0105299999996</v>
          </cell>
          <cell r="L33">
            <v>5401.1098700000002</v>
          </cell>
          <cell r="M33">
            <v>4810.1048600000004</v>
          </cell>
          <cell r="O33" t="str">
            <v>Ahorro financiero MS: FMT</v>
          </cell>
        </row>
        <row r="34">
          <cell r="A34">
            <v>34</v>
          </cell>
          <cell r="B34" t="str">
            <v>AHOFIN.SEG.RS</v>
          </cell>
          <cell r="C34" t="str">
            <v>5:5</v>
          </cell>
          <cell r="D34">
            <v>28.41076</v>
          </cell>
          <cell r="E34">
            <v>34.861020000000003</v>
          </cell>
          <cell r="F34">
            <v>43.400359999999999</v>
          </cell>
          <cell r="G34">
            <v>64.890799999999999</v>
          </cell>
          <cell r="H34">
            <v>223.72367</v>
          </cell>
          <cell r="I34">
            <v>332.99401999999998</v>
          </cell>
          <cell r="J34">
            <v>335.26711999999998</v>
          </cell>
          <cell r="K34">
            <v>368.60271999999998</v>
          </cell>
          <cell r="L34">
            <v>397.17326000000003</v>
          </cell>
          <cell r="M34">
            <v>481.28757000000002</v>
          </cell>
          <cell r="O34" t="str">
            <v>Ahorro financiero MS: SEG</v>
          </cell>
        </row>
        <row r="35">
          <cell r="A35">
            <v>35</v>
          </cell>
          <cell r="C35" t="str">
            <v>5:5</v>
          </cell>
        </row>
        <row r="36">
          <cell r="A36">
            <v>36</v>
          </cell>
          <cell r="B36" t="str">
            <v>AHOFIN.RT</v>
          </cell>
          <cell r="C36" t="str">
            <v>5:5</v>
          </cell>
          <cell r="D36">
            <v>40971.234510000002</v>
          </cell>
          <cell r="E36">
            <v>48143.222450000001</v>
          </cell>
          <cell r="F36">
            <v>51658.804889999999</v>
          </cell>
          <cell r="G36">
            <v>52471.037400000001</v>
          </cell>
          <cell r="H36">
            <v>57064.850460000001</v>
          </cell>
          <cell r="I36">
            <v>55915.986669999998</v>
          </cell>
          <cell r="J36">
            <v>59888.779479999997</v>
          </cell>
          <cell r="K36">
            <v>64372.224690000003</v>
          </cell>
          <cell r="L36">
            <v>68733.865229999996</v>
          </cell>
          <cell r="M36">
            <v>70013.771370000002</v>
          </cell>
          <cell r="O36" t="str">
            <v>Ahorro financiero Total</v>
          </cell>
        </row>
        <row r="37">
          <cell r="A37">
            <v>37</v>
          </cell>
          <cell r="C37" t="str">
            <v>5:5</v>
          </cell>
        </row>
        <row r="38">
          <cell r="A38">
            <v>38</v>
          </cell>
          <cell r="B38" t="str">
            <v>AHOFIN.PBI</v>
          </cell>
          <cell r="C38" t="str">
            <v>5:5</v>
          </cell>
          <cell r="D38">
            <v>13.880089999999999</v>
          </cell>
          <cell r="E38">
            <v>17.49437</v>
          </cell>
          <cell r="F38">
            <v>19.83146</v>
          </cell>
          <cell r="G38">
            <v>22.245370000000001</v>
          </cell>
          <cell r="H38">
            <v>24.86778</v>
          </cell>
          <cell r="I38">
            <v>25.55031</v>
          </cell>
          <cell r="J38">
            <v>26.705030000000001</v>
          </cell>
          <cell r="K38">
            <v>27.538309999999999</v>
          </cell>
          <cell r="L38">
            <v>28.619060000000001</v>
          </cell>
          <cell r="M38">
            <v>28.499189999999999</v>
          </cell>
          <cell r="O38" t="str">
            <v>Ahorro financiero (% PBI)</v>
          </cell>
        </row>
        <row r="39">
          <cell r="A39">
            <v>39</v>
          </cell>
          <cell r="B39" t="str">
            <v>AHOFIN.MN.PBI</v>
          </cell>
          <cell r="C39" t="str">
            <v>5:5</v>
          </cell>
          <cell r="D39">
            <v>3.2568199999999998</v>
          </cell>
          <cell r="E39">
            <v>4.3786699999999996</v>
          </cell>
          <cell r="F39">
            <v>5.2280199999999999</v>
          </cell>
          <cell r="G39">
            <v>6.3105200000000004</v>
          </cell>
          <cell r="H39">
            <v>7.1066000000000003</v>
          </cell>
          <cell r="I39">
            <v>7.9485000000000001</v>
          </cell>
          <cell r="J39">
            <v>9.0992499999999996</v>
          </cell>
          <cell r="K39">
            <v>10.62434</v>
          </cell>
          <cell r="L39">
            <v>12.20505</v>
          </cell>
          <cell r="M39">
            <v>13.59609</v>
          </cell>
          <cell r="O39" t="str">
            <v>Ahorro financiero MN (% PBI)</v>
          </cell>
        </row>
        <row r="40">
          <cell r="A40">
            <v>40</v>
          </cell>
          <cell r="C40" t="str">
            <v>5:5</v>
          </cell>
        </row>
        <row r="41">
          <cell r="A41">
            <v>41</v>
          </cell>
          <cell r="B41" t="str">
            <v>IPC</v>
          </cell>
          <cell r="C41" t="str">
            <v>5:5</v>
          </cell>
          <cell r="D41">
            <v>115.87</v>
          </cell>
          <cell r="E41">
            <v>129.59</v>
          </cell>
          <cell r="F41">
            <v>137.96001000000001</v>
          </cell>
          <cell r="G41">
            <v>146.25</v>
          </cell>
          <cell r="H41">
            <v>151.69999999999999</v>
          </cell>
          <cell r="I41">
            <v>157.36000000000001</v>
          </cell>
          <cell r="J41">
            <v>157.16</v>
          </cell>
          <cell r="K41">
            <v>159.54254</v>
          </cell>
          <cell r="L41">
            <v>163.50926000000001</v>
          </cell>
          <cell r="M41">
            <v>169.19846000000001</v>
          </cell>
          <cell r="O41" t="str">
            <v>IPC</v>
          </cell>
        </row>
        <row r="42">
          <cell r="A42">
            <v>42</v>
          </cell>
          <cell r="B42" t="str">
            <v>IPC.MEMORIA</v>
          </cell>
          <cell r="C42" t="str">
            <v>5:5</v>
          </cell>
          <cell r="D42">
            <v>68.481089999999995</v>
          </cell>
          <cell r="E42">
            <v>76.589830000000006</v>
          </cell>
          <cell r="F42">
            <v>81.536649999999995</v>
          </cell>
          <cell r="G42">
            <v>86.436170000000004</v>
          </cell>
          <cell r="H42">
            <v>89.657210000000006</v>
          </cell>
          <cell r="I42">
            <v>93.002359999999996</v>
          </cell>
          <cell r="J42">
            <v>92.884159999999994</v>
          </cell>
          <cell r="K42">
            <v>94.292280000000005</v>
          </cell>
          <cell r="L42">
            <v>96.636679999999998</v>
          </cell>
          <cell r="M42">
            <v>99.999089999999995</v>
          </cell>
          <cell r="O42" t="str">
            <v>IPC (Memoria)</v>
          </cell>
        </row>
        <row r="43">
          <cell r="A43">
            <v>43</v>
          </cell>
          <cell r="C43" t="str">
            <v>5:5</v>
          </cell>
        </row>
        <row r="44">
          <cell r="A44">
            <v>44</v>
          </cell>
          <cell r="C44" t="str">
            <v>5:5</v>
          </cell>
        </row>
        <row r="45">
          <cell r="A45">
            <v>45</v>
          </cell>
          <cell r="B45" t="str">
            <v>RIN</v>
          </cell>
          <cell r="C45" t="str">
            <v>5:5</v>
          </cell>
          <cell r="D45">
            <v>15475.910610000001</v>
          </cell>
          <cell r="E45">
            <v>23053.42095</v>
          </cell>
          <cell r="F45">
            <v>21310.361519999999</v>
          </cell>
          <cell r="G45">
            <v>22064.03599</v>
          </cell>
          <cell r="H45">
            <v>26772.740659999999</v>
          </cell>
          <cell r="I45">
            <v>26082.480070000001</v>
          </cell>
          <cell r="J45">
            <v>28093.175289999999</v>
          </cell>
          <cell r="K45">
            <v>33718.131840000002</v>
          </cell>
          <cell r="L45">
            <v>34820.290300000001</v>
          </cell>
          <cell r="M45">
            <v>40770.995869999999</v>
          </cell>
          <cell r="N45">
            <v>0</v>
          </cell>
          <cell r="O45" t="str">
            <v>RIN (millones de nuevos soles)</v>
          </cell>
        </row>
        <row r="46">
          <cell r="A46">
            <v>46</v>
          </cell>
          <cell r="B46" t="str">
            <v>RIN.TD</v>
          </cell>
          <cell r="C46" t="str">
            <v>5:5</v>
          </cell>
          <cell r="D46">
            <v>6699.5284000000001</v>
          </cell>
          <cell r="E46">
            <v>8866.7003600000007</v>
          </cell>
          <cell r="F46">
            <v>7834.6917299999996</v>
          </cell>
          <cell r="G46">
            <v>7004.4558699999998</v>
          </cell>
          <cell r="H46">
            <v>7627.5614400000004</v>
          </cell>
          <cell r="I46">
            <v>7388.8045499999998</v>
          </cell>
          <cell r="J46">
            <v>8166.6207199999999</v>
          </cell>
          <cell r="K46">
            <v>9606.30537</v>
          </cell>
          <cell r="L46">
            <v>10063.667719999999</v>
          </cell>
          <cell r="M46">
            <v>12430.18167</v>
          </cell>
          <cell r="N46">
            <v>0</v>
          </cell>
          <cell r="O46" t="str">
            <v>RIN (millones de uSD)</v>
          </cell>
        </row>
        <row r="47">
          <cell r="A47">
            <v>47</v>
          </cell>
          <cell r="C47" t="str">
            <v>5:5</v>
          </cell>
          <cell r="D47">
            <v>21616.675569999999</v>
          </cell>
          <cell r="E47">
            <v>30161.75445</v>
          </cell>
          <cell r="F47">
            <v>32775.924879999999</v>
          </cell>
          <cell r="G47">
            <v>34549.948920000003</v>
          </cell>
          <cell r="H47">
            <v>35953.231189999999</v>
          </cell>
          <cell r="I47">
            <v>33730.952819999999</v>
          </cell>
          <cell r="J47">
            <v>33646.805829999998</v>
          </cell>
          <cell r="K47">
            <v>37136.002550000005</v>
          </cell>
          <cell r="L47">
            <v>37703.540540000002</v>
          </cell>
          <cell r="M47">
            <v>43531.295180000001</v>
          </cell>
          <cell r="N47">
            <v>0</v>
          </cell>
          <cell r="O47" t="str">
            <v>Activos RIN</v>
          </cell>
        </row>
        <row r="48">
          <cell r="A48">
            <v>48</v>
          </cell>
          <cell r="B48" t="str">
            <v>PRIN</v>
          </cell>
          <cell r="C48" t="str">
            <v>5:5</v>
          </cell>
          <cell r="D48">
            <v>6140.7649600000004</v>
          </cell>
          <cell r="E48">
            <v>7108.3334999999997</v>
          </cell>
          <cell r="F48">
            <v>11465.56336</v>
          </cell>
          <cell r="G48">
            <v>12485.91293</v>
          </cell>
          <cell r="H48">
            <v>9180.4905299999991</v>
          </cell>
          <cell r="I48">
            <v>7648.4727499999999</v>
          </cell>
          <cell r="J48">
            <v>5553.6305400000001</v>
          </cell>
          <cell r="K48">
            <v>3417.8707100000001</v>
          </cell>
          <cell r="L48">
            <v>2883.2502399999998</v>
          </cell>
          <cell r="M48">
            <v>2760.2993099999999</v>
          </cell>
          <cell r="N48">
            <v>0</v>
          </cell>
          <cell r="O48" t="str">
            <v>Pasivos RIN</v>
          </cell>
        </row>
        <row r="49">
          <cell r="A49">
            <v>49</v>
          </cell>
          <cell r="C49" t="str">
            <v>5:5</v>
          </cell>
        </row>
        <row r="50">
          <cell r="A50">
            <v>50</v>
          </cell>
          <cell r="B50" t="str">
            <v>OONE</v>
          </cell>
          <cell r="C50" t="str">
            <v>5:5</v>
          </cell>
          <cell r="D50">
            <v>-901.48113999999998</v>
          </cell>
          <cell r="E50">
            <v>-1368.7811999999999</v>
          </cell>
          <cell r="F50">
            <v>-1429.9203199999999</v>
          </cell>
          <cell r="G50">
            <v>-1446.7973999999999</v>
          </cell>
          <cell r="H50">
            <v>-2328.25281</v>
          </cell>
          <cell r="I50">
            <v>1118.43604</v>
          </cell>
          <cell r="J50">
            <v>3195.2219399999999</v>
          </cell>
          <cell r="K50">
            <v>4996.1009899999999</v>
          </cell>
          <cell r="L50">
            <v>10623.3002</v>
          </cell>
          <cell r="M50">
            <v>11418.59921</v>
          </cell>
          <cell r="N50">
            <v>0</v>
          </cell>
          <cell r="O50" t="str">
            <v>OONE (millones de neuvos soles)</v>
          </cell>
        </row>
        <row r="51">
          <cell r="A51">
            <v>51</v>
          </cell>
          <cell r="B51" t="str">
            <v>OONE.ME</v>
          </cell>
          <cell r="C51" t="str">
            <v>5:5</v>
          </cell>
          <cell r="D51">
            <v>-389.54205000000002</v>
          </cell>
          <cell r="E51">
            <v>-500.95431000000002</v>
          </cell>
          <cell r="F51">
            <v>-685.49390000000005</v>
          </cell>
          <cell r="G51">
            <v>-596.71968000000004</v>
          </cell>
          <cell r="H51">
            <v>-833.24288000000001</v>
          </cell>
          <cell r="I51">
            <v>-84.239509999999996</v>
          </cell>
          <cell r="J51">
            <v>477.28460999999999</v>
          </cell>
          <cell r="K51">
            <v>955.24985000000004</v>
          </cell>
          <cell r="L51">
            <v>2542.1754299999998</v>
          </cell>
          <cell r="M51">
            <v>2926.9113400000001</v>
          </cell>
          <cell r="N51">
            <v>0</v>
          </cell>
          <cell r="O51" t="str">
            <v>OONE (millones de USD)</v>
          </cell>
        </row>
        <row r="52">
          <cell r="A52">
            <v>52</v>
          </cell>
          <cell r="C52" t="str">
            <v>5:5</v>
          </cell>
          <cell r="D52">
            <v>1910.5440000000003</v>
          </cell>
          <cell r="E52">
            <v>2203.2958000000003</v>
          </cell>
          <cell r="F52">
            <v>3188.4388300000001</v>
          </cell>
          <cell r="G52">
            <v>3840.3271</v>
          </cell>
          <cell r="H52">
            <v>5284.9683000000005</v>
          </cell>
          <cell r="I52">
            <v>8010.8402000000006</v>
          </cell>
          <cell r="J52">
            <v>8918.7539300000008</v>
          </cell>
          <cell r="K52">
            <v>10182.755280000001</v>
          </cell>
          <cell r="L52">
            <v>16020.87329</v>
          </cell>
          <cell r="M52">
            <v>17097.934430000001</v>
          </cell>
          <cell r="N52">
            <v>0</v>
          </cell>
          <cell r="O52" t="str">
            <v>Activos OONE</v>
          </cell>
        </row>
        <row r="53">
          <cell r="A53">
            <v>53</v>
          </cell>
          <cell r="B53" t="str">
            <v>POONE</v>
          </cell>
          <cell r="C53" t="str">
            <v>5:5</v>
          </cell>
          <cell r="D53">
            <v>2812.0251400000002</v>
          </cell>
          <cell r="E53">
            <v>3572.0770000000002</v>
          </cell>
          <cell r="F53">
            <v>4618.3591500000002</v>
          </cell>
          <cell r="G53">
            <v>5287.1244999999999</v>
          </cell>
          <cell r="H53">
            <v>7613.2211100000004</v>
          </cell>
          <cell r="I53">
            <v>6892.40416</v>
          </cell>
          <cell r="J53">
            <v>5723.5319900000004</v>
          </cell>
          <cell r="K53">
            <v>5186.6542900000004</v>
          </cell>
          <cell r="L53">
            <v>5397.5730899999999</v>
          </cell>
          <cell r="M53">
            <v>5679.3352199999999</v>
          </cell>
          <cell r="N53">
            <v>0</v>
          </cell>
          <cell r="O53" t="str">
            <v>Pasivos OONE</v>
          </cell>
        </row>
        <row r="54">
          <cell r="A54">
            <v>54</v>
          </cell>
          <cell r="C54" t="str">
            <v>5:5</v>
          </cell>
        </row>
        <row r="55">
          <cell r="C55" t="str">
            <v>5:5</v>
          </cell>
        </row>
        <row r="56">
          <cell r="A56">
            <v>56</v>
          </cell>
          <cell r="B56" t="str">
            <v>PUB</v>
          </cell>
          <cell r="C56" t="str">
            <v>5:5</v>
          </cell>
          <cell r="D56">
            <v>-6965.3841899999998</v>
          </cell>
          <cell r="E56">
            <v>-13545.012710000001</v>
          </cell>
          <cell r="F56">
            <v>-14696.557129999999</v>
          </cell>
          <cell r="G56">
            <v>-16403.43145</v>
          </cell>
          <cell r="H56">
            <v>-13127.833989999999</v>
          </cell>
          <cell r="I56">
            <v>-11541.110269999999</v>
          </cell>
          <cell r="J56">
            <v>-8363.0449200000003</v>
          </cell>
          <cell r="K56">
            <v>-9636.7179300000007</v>
          </cell>
          <cell r="L56">
            <v>-8772.3583699999999</v>
          </cell>
          <cell r="M56">
            <v>-10121.05012</v>
          </cell>
          <cell r="N56">
            <v>0</v>
          </cell>
          <cell r="O56" t="str">
            <v>Crédito sector público</v>
          </cell>
        </row>
        <row r="57">
          <cell r="A57">
            <v>57</v>
          </cell>
          <cell r="B57" t="str">
            <v>APUB</v>
          </cell>
          <cell r="C57" t="str">
            <v>5:5</v>
          </cell>
          <cell r="D57">
            <v>2072.2936800000002</v>
          </cell>
          <cell r="E57">
            <v>2154.6707099999999</v>
          </cell>
          <cell r="F57">
            <v>3641.9301300000002</v>
          </cell>
          <cell r="G57">
            <v>4736.2846099999997</v>
          </cell>
          <cell r="H57">
            <v>6525.9858000000004</v>
          </cell>
          <cell r="I57">
            <v>6132.4335199999996</v>
          </cell>
          <cell r="J57">
            <v>8829.3694300000006</v>
          </cell>
          <cell r="K57">
            <v>9323.6815800000004</v>
          </cell>
          <cell r="L57">
            <v>10160.33879</v>
          </cell>
          <cell r="M57">
            <v>10052.93879</v>
          </cell>
          <cell r="N57">
            <v>0</v>
          </cell>
          <cell r="O57" t="str">
            <v>Crédito sector público - Activos</v>
          </cell>
        </row>
        <row r="58">
          <cell r="A58">
            <v>58</v>
          </cell>
          <cell r="B58" t="str">
            <v>APUB.GOB</v>
          </cell>
          <cell r="C58" t="str">
            <v>5:5</v>
          </cell>
          <cell r="D58">
            <v>1854.8818200000001</v>
          </cell>
          <cell r="E58">
            <v>1741.2670000000001</v>
          </cell>
          <cell r="F58">
            <v>3121.5900200000001</v>
          </cell>
          <cell r="G58">
            <v>4379.3244999999997</v>
          </cell>
          <cell r="H58">
            <v>5797.9430700000003</v>
          </cell>
          <cell r="I58">
            <v>5495.9314000000004</v>
          </cell>
          <cell r="J58">
            <v>8192.1060699999998</v>
          </cell>
          <cell r="K58">
            <v>8781.8988100000006</v>
          </cell>
          <cell r="L58">
            <v>9586.4051400000008</v>
          </cell>
          <cell r="M58">
            <v>9519.8581099999992</v>
          </cell>
          <cell r="N58">
            <v>0</v>
          </cell>
          <cell r="O58" t="str">
            <v>Crédito sector público - Activos - Gobierno</v>
          </cell>
        </row>
        <row r="59">
          <cell r="A59">
            <v>59</v>
          </cell>
          <cell r="C59" t="str">
            <v>5:5</v>
          </cell>
          <cell r="D59">
            <v>217.41186000000016</v>
          </cell>
          <cell r="E59">
            <v>413.40370999999982</v>
          </cell>
          <cell r="F59">
            <v>520.3401100000001</v>
          </cell>
          <cell r="G59">
            <v>356.96010999999999</v>
          </cell>
          <cell r="H59">
            <v>728.04273000000012</v>
          </cell>
          <cell r="I59">
            <v>636.50211999999919</v>
          </cell>
          <cell r="J59">
            <v>637.26336000000083</v>
          </cell>
          <cell r="K59">
            <v>541.7827699999998</v>
          </cell>
          <cell r="L59">
            <v>573.93364999999903</v>
          </cell>
          <cell r="M59">
            <v>533.08068000000094</v>
          </cell>
          <cell r="N59">
            <v>0</v>
          </cell>
          <cell r="O59" t="str">
            <v>Crédito sector público - Activos - No Gobierno</v>
          </cell>
        </row>
        <row r="60">
          <cell r="A60">
            <v>60</v>
          </cell>
          <cell r="C60" t="str">
            <v>5:5</v>
          </cell>
          <cell r="D60">
            <v>9037.6778699999995</v>
          </cell>
          <cell r="E60">
            <v>15699.683420000001</v>
          </cell>
          <cell r="F60">
            <v>18338.487259999998</v>
          </cell>
          <cell r="G60">
            <v>21139.716059999999</v>
          </cell>
          <cell r="H60">
            <v>19653.819790000001</v>
          </cell>
          <cell r="I60">
            <v>17673.54379</v>
          </cell>
          <cell r="J60">
            <v>17192.414349999999</v>
          </cell>
          <cell r="K60">
            <v>18960.399510000003</v>
          </cell>
          <cell r="L60">
            <v>18932.69716</v>
          </cell>
          <cell r="M60">
            <v>20173.98891</v>
          </cell>
          <cell r="N60">
            <v>0</v>
          </cell>
          <cell r="O60" t="str">
            <v>Crédito sector público - Pasiivos</v>
          </cell>
        </row>
        <row r="61">
          <cell r="A61">
            <v>61</v>
          </cell>
          <cell r="B61" t="str">
            <v>PPUB.GOB</v>
          </cell>
          <cell r="C61" t="str">
            <v>5:5</v>
          </cell>
          <cell r="D61">
            <v>7112.8063700000002</v>
          </cell>
          <cell r="E61">
            <v>13565.7582</v>
          </cell>
          <cell r="F61">
            <v>11974.87406</v>
          </cell>
          <cell r="G61">
            <v>11512.911910000001</v>
          </cell>
          <cell r="H61">
            <v>7912.4295000000002</v>
          </cell>
          <cell r="I61">
            <v>6005.9080100000001</v>
          </cell>
          <cell r="J61">
            <v>5272.2326400000002</v>
          </cell>
          <cell r="K61">
            <v>6854.7965999999997</v>
          </cell>
          <cell r="L61">
            <v>7980.2413500000002</v>
          </cell>
          <cell r="M61">
            <v>10072.61825</v>
          </cell>
          <cell r="N61">
            <v>0</v>
          </cell>
          <cell r="O61" t="str">
            <v>Crédito sector público - Pasivos - Gobierno</v>
          </cell>
        </row>
        <row r="62">
          <cell r="A62">
            <v>62</v>
          </cell>
          <cell r="C62" t="str">
            <v>5:5</v>
          </cell>
          <cell r="D62">
            <v>1924.8714999999993</v>
          </cell>
          <cell r="E62">
            <v>2133.925220000001</v>
          </cell>
          <cell r="F62">
            <v>6363.613199999998</v>
          </cell>
          <cell r="G62">
            <v>9626.8041499999981</v>
          </cell>
          <cell r="H62">
            <v>11741.390290000001</v>
          </cell>
          <cell r="I62">
            <v>11667.635780000001</v>
          </cell>
          <cell r="J62">
            <v>11920.181709999999</v>
          </cell>
          <cell r="K62">
            <v>12105.602910000003</v>
          </cell>
          <cell r="L62">
            <v>10952.455809999999</v>
          </cell>
          <cell r="M62">
            <v>10101.37066</v>
          </cell>
          <cell r="N62">
            <v>0</v>
          </cell>
          <cell r="O62" t="str">
            <v>Crédito sector público - Pasivos - No Gobierno</v>
          </cell>
        </row>
        <row r="63">
          <cell r="A63">
            <v>63</v>
          </cell>
          <cell r="B63" t="str">
            <v>PRIV</v>
          </cell>
          <cell r="C63" t="str">
            <v>5:5</v>
          </cell>
          <cell r="D63">
            <v>22060.622139999999</v>
          </cell>
          <cell r="E63">
            <v>33714.410259999997</v>
          </cell>
          <cell r="F63">
            <v>44911.169690000002</v>
          </cell>
          <cell r="G63">
            <v>54987.15986</v>
          </cell>
          <cell r="H63">
            <v>59911.421390000003</v>
          </cell>
          <cell r="I63">
            <v>59465.086649999997</v>
          </cell>
          <cell r="J63">
            <v>57439.823479999999</v>
          </cell>
          <cell r="K63">
            <v>60054.356189999999</v>
          </cell>
          <cell r="L63">
            <v>61357.552280000004</v>
          </cell>
          <cell r="M63">
            <v>64271.33511</v>
          </cell>
          <cell r="N63">
            <v>0</v>
          </cell>
          <cell r="O63" t="str">
            <v>Sector Privado</v>
          </cell>
        </row>
        <row r="64">
          <cell r="A64">
            <v>64</v>
          </cell>
          <cell r="B64" t="str">
            <v>PRIV.MN</v>
          </cell>
          <cell r="C64" t="str">
            <v>5:5</v>
          </cell>
          <cell r="D64">
            <v>6429.0685100000001</v>
          </cell>
          <cell r="E64">
            <v>9827.8115099999995</v>
          </cell>
          <cell r="F64">
            <v>12091.323710000001</v>
          </cell>
          <cell r="G64">
            <v>13130.413710000001</v>
          </cell>
          <cell r="H64">
            <v>13314.30204</v>
          </cell>
          <cell r="I64">
            <v>13623.576709999999</v>
          </cell>
          <cell r="J64">
            <v>14386.57692</v>
          </cell>
          <cell r="K64">
            <v>17107.367429999998</v>
          </cell>
          <cell r="L64">
            <v>20183.293129999998</v>
          </cell>
          <cell r="M64">
            <v>23795.498950000001</v>
          </cell>
          <cell r="N64">
            <v>0</v>
          </cell>
          <cell r="O64" t="str">
            <v>Sector Privado MN</v>
          </cell>
        </row>
        <row r="65">
          <cell r="A65">
            <v>65</v>
          </cell>
          <cell r="B65" t="str">
            <v>PRIV.MS</v>
          </cell>
          <cell r="C65" t="str">
            <v>5:5</v>
          </cell>
          <cell r="D65">
            <v>15631.55363</v>
          </cell>
          <cell r="E65">
            <v>23886.598750000001</v>
          </cell>
          <cell r="F65">
            <v>32819.845990000002</v>
          </cell>
          <cell r="G65">
            <v>41856.746149999999</v>
          </cell>
          <cell r="H65">
            <v>46597.119350000001</v>
          </cell>
          <cell r="I65">
            <v>45841.509940000004</v>
          </cell>
          <cell r="J65">
            <v>43053.246570000003</v>
          </cell>
          <cell r="K65">
            <v>42946.98876</v>
          </cell>
          <cell r="L65">
            <v>41174.259149999998</v>
          </cell>
          <cell r="M65">
            <v>40475.836159999999</v>
          </cell>
          <cell r="N65">
            <v>0</v>
          </cell>
          <cell r="O65" t="str">
            <v>Sector Privado MS</v>
          </cell>
        </row>
        <row r="66">
          <cell r="A66">
            <v>66</v>
          </cell>
          <cell r="B66" t="str">
            <v>CAPITAL</v>
          </cell>
          <cell r="C66" t="str">
            <v>5:5</v>
          </cell>
          <cell r="D66">
            <v>8825.9995299999991</v>
          </cell>
          <cell r="E66">
            <v>12086.98472</v>
          </cell>
          <cell r="F66">
            <v>15560.62572</v>
          </cell>
          <cell r="G66">
            <v>19938.882320000001</v>
          </cell>
          <cell r="H66">
            <v>25670.811860000002</v>
          </cell>
          <cell r="I66">
            <v>29873.066220000001</v>
          </cell>
          <cell r="J66">
            <v>33590.671269999999</v>
          </cell>
          <cell r="K66">
            <v>36050.965810000002</v>
          </cell>
          <cell r="L66">
            <v>34449.686979999999</v>
          </cell>
          <cell r="M66">
            <v>34390.625809999998</v>
          </cell>
          <cell r="N66">
            <v>0</v>
          </cell>
          <cell r="O66" t="str">
            <v>Capital, reservas, provisiones y resultados</v>
          </cell>
        </row>
        <row r="67">
          <cell r="A67">
            <v>67</v>
          </cell>
          <cell r="C67" t="str">
            <v>5:5</v>
          </cell>
        </row>
        <row r="68">
          <cell r="A68">
            <v>68</v>
          </cell>
          <cell r="C68" t="str">
            <v>5:5</v>
          </cell>
          <cell r="I68">
            <v>-5422.5019899999998</v>
          </cell>
          <cell r="J68">
            <v>-2546.0373600000003</v>
          </cell>
        </row>
        <row r="69">
          <cell r="A69">
            <v>69</v>
          </cell>
          <cell r="C69" t="str">
            <v>5:5</v>
          </cell>
        </row>
        <row r="70">
          <cell r="A70">
            <v>70</v>
          </cell>
          <cell r="B70" t="str">
            <v>LIQ</v>
          </cell>
          <cell r="C70" t="str">
            <v>5:5</v>
          </cell>
          <cell r="D70">
            <v>23850.83194</v>
          </cell>
          <cell r="E70">
            <v>33674.957320000001</v>
          </cell>
          <cell r="F70">
            <v>40848.684869999997</v>
          </cell>
          <cell r="G70">
            <v>45747.825230000002</v>
          </cell>
          <cell r="H70">
            <v>53257.860439999997</v>
          </cell>
          <cell r="I70">
            <v>55531.261689999999</v>
          </cell>
          <cell r="J70">
            <v>59258.939630000001</v>
          </cell>
          <cell r="K70">
            <v>65561.950830000002</v>
          </cell>
          <cell r="L70">
            <v>73642.294999999998</v>
          </cell>
          <cell r="M70">
            <v>82831.055500000002</v>
          </cell>
          <cell r="N70">
            <v>0</v>
          </cell>
          <cell r="O70" t="str">
            <v>Liquidez</v>
          </cell>
        </row>
        <row r="71">
          <cell r="A71">
            <v>71</v>
          </cell>
          <cell r="B71" t="str">
            <v>LIQ.MN</v>
          </cell>
          <cell r="C71" t="str">
            <v>5:5</v>
          </cell>
          <cell r="D71">
            <v>9362.20118</v>
          </cell>
          <cell r="E71">
            <v>12295.847180000001</v>
          </cell>
          <cell r="F71">
            <v>16265.496580000001</v>
          </cell>
          <cell r="G71">
            <v>17316.694579999999</v>
          </cell>
          <cell r="H71">
            <v>21267.604050000002</v>
          </cell>
          <cell r="I71">
            <v>22630.63852</v>
          </cell>
          <cell r="J71">
            <v>26704.246640000001</v>
          </cell>
          <cell r="K71">
            <v>31288.57821</v>
          </cell>
          <cell r="L71">
            <v>38890.584130000003</v>
          </cell>
          <cell r="M71">
            <v>48047.084269999999</v>
          </cell>
          <cell r="N71">
            <v>0</v>
          </cell>
          <cell r="O71" t="str">
            <v>Liquidez MN</v>
          </cell>
        </row>
        <row r="72">
          <cell r="A72">
            <v>72</v>
          </cell>
          <cell r="B72" t="str">
            <v>DINERO.MN</v>
          </cell>
          <cell r="C72" t="str">
            <v>5:5</v>
          </cell>
          <cell r="D72">
            <v>4594.6313899999996</v>
          </cell>
          <cell r="E72">
            <v>5408.5313900000001</v>
          </cell>
          <cell r="F72">
            <v>6463.6677900000004</v>
          </cell>
          <cell r="G72">
            <v>6482.0647900000004</v>
          </cell>
          <cell r="H72">
            <v>7310.9522500000003</v>
          </cell>
          <cell r="I72">
            <v>7087.1577200000002</v>
          </cell>
          <cell r="J72">
            <v>7509.1753399999998</v>
          </cell>
          <cell r="K72">
            <v>8196.8859300000004</v>
          </cell>
          <cell r="L72">
            <v>9311.5182100000002</v>
          </cell>
          <cell r="M72">
            <v>12419.83632</v>
          </cell>
          <cell r="N72">
            <v>0</v>
          </cell>
          <cell r="O72" t="str">
            <v>Dinero</v>
          </cell>
        </row>
        <row r="73">
          <cell r="A73">
            <v>73</v>
          </cell>
          <cell r="B73" t="str">
            <v>BILLETES.MN</v>
          </cell>
          <cell r="C73" t="str">
            <v>5:5</v>
          </cell>
          <cell r="D73">
            <v>3031.1</v>
          </cell>
          <cell r="E73">
            <v>3229.9</v>
          </cell>
          <cell r="F73">
            <v>3814.9785999999999</v>
          </cell>
          <cell r="G73">
            <v>3936.3087999999998</v>
          </cell>
          <cell r="H73">
            <v>4608.20003</v>
          </cell>
          <cell r="I73">
            <v>4514.2006300000003</v>
          </cell>
          <cell r="J73">
            <v>4911.3784400000004</v>
          </cell>
          <cell r="K73">
            <v>5573.1231799999996</v>
          </cell>
          <cell r="L73">
            <v>6318.5863300000001</v>
          </cell>
          <cell r="M73">
            <v>7981.7255999999998</v>
          </cell>
          <cell r="N73">
            <v>0</v>
          </cell>
          <cell r="O73" t="str">
            <v>Bliletes</v>
          </cell>
        </row>
        <row r="74">
          <cell r="A74">
            <v>74</v>
          </cell>
          <cell r="B74" t="str">
            <v>VISTA.MN</v>
          </cell>
          <cell r="C74" t="str">
            <v>5:5</v>
          </cell>
          <cell r="D74">
            <v>1563.5313900000001</v>
          </cell>
          <cell r="E74">
            <v>2178.63139</v>
          </cell>
          <cell r="F74">
            <v>2648.6891900000001</v>
          </cell>
          <cell r="G74">
            <v>2545.7559900000001</v>
          </cell>
          <cell r="H74">
            <v>2702.7522199999999</v>
          </cell>
          <cell r="I74">
            <v>2572.9570899999999</v>
          </cell>
          <cell r="J74">
            <v>2597.7968999999998</v>
          </cell>
          <cell r="K74">
            <v>2623.7627499999999</v>
          </cell>
          <cell r="L74">
            <v>2992.9318800000001</v>
          </cell>
          <cell r="M74">
            <v>4438.1107199999997</v>
          </cell>
          <cell r="N74">
            <v>0</v>
          </cell>
          <cell r="O74" t="str">
            <v>Vista</v>
          </cell>
        </row>
        <row r="75">
          <cell r="A75">
            <v>75</v>
          </cell>
          <cell r="C75" t="str">
            <v>5:5</v>
          </cell>
          <cell r="D75">
            <v>4767.5697900000005</v>
          </cell>
          <cell r="E75">
            <v>6887.3157900000006</v>
          </cell>
          <cell r="F75">
            <v>9801.8287899999996</v>
          </cell>
          <cell r="G75">
            <v>10834.629789999999</v>
          </cell>
          <cell r="H75">
            <v>13956.651800000001</v>
          </cell>
          <cell r="I75">
            <v>15543.480800000001</v>
          </cell>
          <cell r="J75">
            <v>19195.071300000003</v>
          </cell>
          <cell r="K75">
            <v>23091.692279999999</v>
          </cell>
          <cell r="L75">
            <v>29579.065920000001</v>
          </cell>
          <cell r="M75">
            <v>35627.247949999997</v>
          </cell>
          <cell r="N75">
            <v>0</v>
          </cell>
          <cell r="O75" t="str">
            <v>Cuasidinero MN</v>
          </cell>
        </row>
        <row r="76">
          <cell r="A76">
            <v>76</v>
          </cell>
          <cell r="B76" t="str">
            <v>AHORRO.MN</v>
          </cell>
          <cell r="C76" t="str">
            <v>5:5</v>
          </cell>
          <cell r="D76">
            <v>2089.2330000000002</v>
          </cell>
          <cell r="E76">
            <v>2380.2330000000002</v>
          </cell>
          <cell r="F76">
            <v>2889.2280000000001</v>
          </cell>
          <cell r="G76">
            <v>2843.165</v>
          </cell>
          <cell r="H76">
            <v>2811.884</v>
          </cell>
          <cell r="I76">
            <v>2765.5909999999999</v>
          </cell>
          <cell r="J76">
            <v>2985.3677499999999</v>
          </cell>
          <cell r="K76">
            <v>3090.3730999999998</v>
          </cell>
          <cell r="L76">
            <v>3614.7665000000002</v>
          </cell>
          <cell r="M76">
            <v>4201.0315499999997</v>
          </cell>
          <cell r="N76">
            <v>0</v>
          </cell>
          <cell r="O76" t="str">
            <v>Ahorro</v>
          </cell>
        </row>
        <row r="77">
          <cell r="A77">
            <v>77</v>
          </cell>
          <cell r="B77" t="str">
            <v>PLAZO.MN</v>
          </cell>
          <cell r="C77" t="str">
            <v>5:5</v>
          </cell>
          <cell r="D77">
            <v>985.53679999999997</v>
          </cell>
          <cell r="E77">
            <v>1459.9828</v>
          </cell>
          <cell r="F77">
            <v>2009.1848</v>
          </cell>
          <cell r="G77">
            <v>1541.5137999999999</v>
          </cell>
          <cell r="H77">
            <v>1623.0788</v>
          </cell>
          <cell r="I77">
            <v>2103.3917999999999</v>
          </cell>
          <cell r="J77">
            <v>2481.62655</v>
          </cell>
          <cell r="K77">
            <v>3016.3198699999998</v>
          </cell>
          <cell r="L77">
            <v>3116.4688000000001</v>
          </cell>
          <cell r="M77">
            <v>4574.8440000000001</v>
          </cell>
          <cell r="N77">
            <v>0</v>
          </cell>
          <cell r="O77" t="str">
            <v>Plazo</v>
          </cell>
        </row>
        <row r="78">
          <cell r="A78">
            <v>78</v>
          </cell>
          <cell r="B78" t="str">
            <v>AFP.MN</v>
          </cell>
          <cell r="C78" t="str">
            <v>5:5</v>
          </cell>
          <cell r="D78">
            <v>1347.8</v>
          </cell>
          <cell r="E78">
            <v>2467.9</v>
          </cell>
          <cell r="F78">
            <v>4108.4040000000005</v>
          </cell>
          <cell r="G78">
            <v>5396.4089999999997</v>
          </cell>
          <cell r="H78">
            <v>8344.0010000000002</v>
          </cell>
          <cell r="I78">
            <v>9598.6360000000004</v>
          </cell>
          <cell r="J78">
            <v>12350.312</v>
          </cell>
          <cell r="K78">
            <v>15754</v>
          </cell>
          <cell r="L78">
            <v>21843.506000000001</v>
          </cell>
          <cell r="M78">
            <v>25650.771000000001</v>
          </cell>
          <cell r="N78">
            <v>0</v>
          </cell>
          <cell r="O78" t="str">
            <v>AFPs</v>
          </cell>
        </row>
        <row r="79">
          <cell r="A79">
            <v>79</v>
          </cell>
          <cell r="C79" t="str">
            <v>5:5</v>
          </cell>
        </row>
        <row r="80">
          <cell r="A80">
            <v>80</v>
          </cell>
          <cell r="C80" t="str">
            <v>5:5</v>
          </cell>
          <cell r="D80">
            <v>14489</v>
          </cell>
          <cell r="E80">
            <v>21379</v>
          </cell>
          <cell r="F80">
            <v>24584</v>
          </cell>
          <cell r="G80">
            <v>28431</v>
          </cell>
          <cell r="H80">
            <v>31990</v>
          </cell>
          <cell r="I80">
            <v>32900</v>
          </cell>
          <cell r="J80">
            <v>32555</v>
          </cell>
          <cell r="K80">
            <v>34273</v>
          </cell>
          <cell r="L80">
            <v>34751</v>
          </cell>
          <cell r="M80">
            <v>34784</v>
          </cell>
          <cell r="N80">
            <v>0</v>
          </cell>
          <cell r="O80" t="str">
            <v>Cuasidinero MS</v>
          </cell>
        </row>
        <row r="81">
          <cell r="A81">
            <v>78</v>
          </cell>
          <cell r="B81" t="str">
            <v>LIQ.ME</v>
          </cell>
          <cell r="C81" t="str">
            <v>5:5</v>
          </cell>
          <cell r="D81">
            <v>6272.1345300000003</v>
          </cell>
          <cell r="E81">
            <v>8222.7346699999998</v>
          </cell>
          <cell r="F81">
            <v>9037.9368699999995</v>
          </cell>
          <cell r="G81">
            <v>9025.75576</v>
          </cell>
          <cell r="H81">
            <v>9114.0331600000009</v>
          </cell>
          <cell r="I81">
            <v>9320.2898499999992</v>
          </cell>
          <cell r="J81">
            <v>9463.5735399999994</v>
          </cell>
          <cell r="K81">
            <v>9764.4936199999993</v>
          </cell>
          <cell r="L81">
            <v>10043.84707</v>
          </cell>
          <cell r="M81">
            <v>10604.869280000001</v>
          </cell>
          <cell r="N81">
            <v>0</v>
          </cell>
          <cell r="O81" t="str">
            <v>Cuasidinero ME (millones de USD)</v>
          </cell>
        </row>
        <row r="82">
          <cell r="A82">
            <v>82</v>
          </cell>
          <cell r="B82" t="str">
            <v>DINERO.MS</v>
          </cell>
          <cell r="C82" t="str">
            <v>5:5</v>
          </cell>
          <cell r="D82">
            <v>-6.7313200000000002</v>
          </cell>
          <cell r="E82">
            <v>-7.5763800000000003</v>
          </cell>
          <cell r="F82">
            <v>-143.18020000000001</v>
          </cell>
          <cell r="G82">
            <v>-161.28403</v>
          </cell>
          <cell r="H82">
            <v>4610.1299799999997</v>
          </cell>
          <cell r="I82">
            <v>4585.5583200000001</v>
          </cell>
          <cell r="J82">
            <v>4226.8061900000002</v>
          </cell>
          <cell r="K82">
            <v>5233.6216700000004</v>
          </cell>
          <cell r="L82">
            <v>5506.9096399999999</v>
          </cell>
          <cell r="M82">
            <v>6203.86355</v>
          </cell>
          <cell r="N82">
            <v>0</v>
          </cell>
          <cell r="O82" t="str">
            <v>Dinero MS</v>
          </cell>
        </row>
        <row r="83">
          <cell r="A83">
            <v>83</v>
          </cell>
          <cell r="B83" t="str">
            <v>AHORRO.MS</v>
          </cell>
          <cell r="C83" t="str">
            <v>5:5</v>
          </cell>
          <cell r="D83">
            <v>-15.58972</v>
          </cell>
          <cell r="E83">
            <v>-29.507390000000001</v>
          </cell>
          <cell r="F83">
            <v>-5.1713300000000002</v>
          </cell>
          <cell r="G83">
            <v>0</v>
          </cell>
          <cell r="H83">
            <v>8946.4650199999996</v>
          </cell>
          <cell r="I83">
            <v>8750.0840399999997</v>
          </cell>
          <cell r="J83">
            <v>8692.3537899999992</v>
          </cell>
          <cell r="K83">
            <v>8286.7198499999995</v>
          </cell>
          <cell r="L83">
            <v>8031.2977199999996</v>
          </cell>
          <cell r="M83">
            <v>7115.1951399999998</v>
          </cell>
          <cell r="N83">
            <v>0</v>
          </cell>
          <cell r="O83" t="str">
            <v>Ahorro MS</v>
          </cell>
        </row>
        <row r="84">
          <cell r="A84">
            <v>84</v>
          </cell>
          <cell r="B84" t="str">
            <v>PLAZO.MS</v>
          </cell>
          <cell r="C84" t="str">
            <v>5:5</v>
          </cell>
          <cell r="D84">
            <v>14236.202429999999</v>
          </cell>
          <cell r="E84">
            <v>20805.786779999999</v>
          </cell>
          <cell r="F84">
            <v>-997.33410000000003</v>
          </cell>
          <cell r="G84">
            <v>-963.02512000000002</v>
          </cell>
          <cell r="H84">
            <v>15488.483700000001</v>
          </cell>
          <cell r="I84">
            <v>17327.671289999998</v>
          </cell>
          <cell r="J84">
            <v>15612.540069999999</v>
          </cell>
          <cell r="K84">
            <v>15592.42288</v>
          </cell>
          <cell r="L84">
            <v>14702.47126</v>
          </cell>
          <cell r="M84">
            <v>15080.55877</v>
          </cell>
          <cell r="N84">
            <v>0</v>
          </cell>
          <cell r="O84" t="str">
            <v>Plazo MS</v>
          </cell>
        </row>
        <row r="85">
          <cell r="A85">
            <v>85</v>
          </cell>
          <cell r="C85" t="str">
            <v>5:5</v>
          </cell>
        </row>
        <row r="86">
          <cell r="A86">
            <v>86</v>
          </cell>
          <cell r="C86" t="str">
            <v>5:5</v>
          </cell>
        </row>
        <row r="87">
          <cell r="A87">
            <v>87</v>
          </cell>
          <cell r="B87" t="str">
            <v>RIN.SDD</v>
          </cell>
          <cell r="C87" t="str">
            <v>5:5</v>
          </cell>
          <cell r="D87">
            <v>15680.91618</v>
          </cell>
          <cell r="E87">
            <v>23287.812150000002</v>
          </cell>
          <cell r="F87">
            <v>21968.6476</v>
          </cell>
          <cell r="G87">
            <v>22771.38754</v>
          </cell>
          <cell r="H87">
            <v>27270.117859999998</v>
          </cell>
          <cell r="I87">
            <v>26663.223160000001</v>
          </cell>
          <cell r="J87">
            <v>28562.172259999999</v>
          </cell>
          <cell r="K87">
            <v>33898.245790000001</v>
          </cell>
          <cell r="L87">
            <v>35071.512060000001</v>
          </cell>
          <cell r="M87">
            <v>40903.17527</v>
          </cell>
          <cell r="N87">
            <v>0</v>
          </cell>
          <cell r="O87" t="str">
            <v>RIN (millones de nuevos soles)</v>
          </cell>
        </row>
        <row r="88">
          <cell r="A88">
            <v>88</v>
          </cell>
          <cell r="B88" t="str">
            <v>RIN.SDD.TD</v>
          </cell>
          <cell r="C88" t="str">
            <v>5:5</v>
          </cell>
          <cell r="D88">
            <v>6788.2754000000004</v>
          </cell>
          <cell r="E88">
            <v>8956.8508299999994</v>
          </cell>
          <cell r="F88">
            <v>8076.70867</v>
          </cell>
          <cell r="G88">
            <v>7229.0119199999999</v>
          </cell>
          <cell r="H88">
            <v>7769.2643500000004</v>
          </cell>
          <cell r="I88">
            <v>7553.3210099999997</v>
          </cell>
          <cell r="J88">
            <v>8302.9570500000009</v>
          </cell>
          <cell r="K88">
            <v>9657.6198800000002</v>
          </cell>
          <cell r="L88">
            <v>10136.275159999999</v>
          </cell>
          <cell r="M88">
            <v>12470.48027</v>
          </cell>
          <cell r="N88">
            <v>0</v>
          </cell>
          <cell r="O88" t="str">
            <v>RIN (millones de uSD)</v>
          </cell>
        </row>
        <row r="89">
          <cell r="A89">
            <v>89</v>
          </cell>
          <cell r="C89" t="str">
            <v>5:5</v>
          </cell>
          <cell r="D89">
            <v>21475.98733</v>
          </cell>
          <cell r="E89">
            <v>29997.645050000003</v>
          </cell>
          <cell r="F89">
            <v>32588.620080000001</v>
          </cell>
          <cell r="G89">
            <v>34139.963969999997</v>
          </cell>
          <cell r="H89">
            <v>35568.991959999999</v>
          </cell>
          <cell r="I89">
            <v>33398.837910000002</v>
          </cell>
          <cell r="J89">
            <v>33331.153680000003</v>
          </cell>
          <cell r="K89">
            <v>36899.658510000001</v>
          </cell>
          <cell r="L89">
            <v>37539.718000000001</v>
          </cell>
          <cell r="M89">
            <v>43367.037340000003</v>
          </cell>
          <cell r="N89">
            <v>0</v>
          </cell>
          <cell r="O89" t="str">
            <v>Activos RIN</v>
          </cell>
        </row>
        <row r="90">
          <cell r="A90">
            <v>90</v>
          </cell>
          <cell r="B90" t="str">
            <v>PRIN.SDD</v>
          </cell>
          <cell r="C90" t="str">
            <v>5:5</v>
          </cell>
          <cell r="D90">
            <v>5795.0711499999998</v>
          </cell>
          <cell r="E90">
            <v>6709.8329000000003</v>
          </cell>
          <cell r="F90">
            <v>10619.97248</v>
          </cell>
          <cell r="G90">
            <v>11368.576429999999</v>
          </cell>
          <cell r="H90">
            <v>8298.8741000000009</v>
          </cell>
          <cell r="I90">
            <v>6735.6147499999997</v>
          </cell>
          <cell r="J90">
            <v>4768.9814200000001</v>
          </cell>
          <cell r="K90">
            <v>3001.4127199999998</v>
          </cell>
          <cell r="L90">
            <v>2468.2059399999998</v>
          </cell>
          <cell r="M90">
            <v>2463.8620700000001</v>
          </cell>
          <cell r="N90">
            <v>0</v>
          </cell>
          <cell r="O90" t="str">
            <v>Pasivos RIN</v>
          </cell>
        </row>
        <row r="91">
          <cell r="A91">
            <v>91</v>
          </cell>
          <cell r="C91" t="str">
            <v>5:5</v>
          </cell>
        </row>
        <row r="92">
          <cell r="A92">
            <v>92</v>
          </cell>
          <cell r="B92" t="str">
            <v>OONE.SDD</v>
          </cell>
          <cell r="C92" t="str">
            <v>5:5</v>
          </cell>
          <cell r="D92">
            <v>-372.74113999999997</v>
          </cell>
          <cell r="E92">
            <v>-453.30399999999997</v>
          </cell>
          <cell r="F92">
            <v>-384.15123999999997</v>
          </cell>
          <cell r="G92">
            <v>-118.00677</v>
          </cell>
          <cell r="H92">
            <v>-717.16655000000003</v>
          </cell>
          <cell r="I92">
            <v>-318.57391000000001</v>
          </cell>
          <cell r="J92">
            <v>560.43546000000003</v>
          </cell>
          <cell r="K92">
            <v>571.75046999999995</v>
          </cell>
          <cell r="L92">
            <v>1677.8769</v>
          </cell>
          <cell r="M92">
            <v>1037.4608599999999</v>
          </cell>
          <cell r="N92">
            <v>0</v>
          </cell>
          <cell r="O92" t="str">
            <v>OONE (millones de neuvos soles)</v>
          </cell>
        </row>
        <row r="93">
          <cell r="A93">
            <v>93</v>
          </cell>
          <cell r="B93" t="str">
            <v>OONE.SDD.ME</v>
          </cell>
          <cell r="C93" t="str">
            <v>5:5</v>
          </cell>
          <cell r="D93">
            <v>-160.65028000000001</v>
          </cell>
          <cell r="E93">
            <v>-148.84769</v>
          </cell>
          <cell r="F93">
            <v>-121.64682000000001</v>
          </cell>
          <cell r="G93">
            <v>-12.38837</v>
          </cell>
          <cell r="H93">
            <v>-179.06788</v>
          </cell>
          <cell r="I93">
            <v>-81.465559999999996</v>
          </cell>
          <cell r="J93">
            <v>174.52545000000001</v>
          </cell>
          <cell r="K93">
            <v>176.50953999999999</v>
          </cell>
          <cell r="L93">
            <v>471.24788999999998</v>
          </cell>
          <cell r="M93">
            <v>311.43745999999999</v>
          </cell>
          <cell r="N93">
            <v>0</v>
          </cell>
          <cell r="O93" t="str">
            <v>OONE (millones de USD)</v>
          </cell>
        </row>
        <row r="94">
          <cell r="A94">
            <v>94</v>
          </cell>
          <cell r="C94" t="str">
            <v>5:5</v>
          </cell>
          <cell r="D94">
            <v>1578.6170000000002</v>
          </cell>
          <cell r="E94">
            <v>1715.873</v>
          </cell>
          <cell r="F94">
            <v>2366.4825900000001</v>
          </cell>
          <cell r="G94">
            <v>2680.4858899999999</v>
          </cell>
          <cell r="H94">
            <v>3366.8786600000003</v>
          </cell>
          <cell r="I94">
            <v>4461.5292099999997</v>
          </cell>
          <cell r="J94">
            <v>4795.7915399999993</v>
          </cell>
          <cell r="K94">
            <v>4280.7300699999996</v>
          </cell>
          <cell r="L94">
            <v>5506.7834899999998</v>
          </cell>
          <cell r="M94">
            <v>5087.7120999999997</v>
          </cell>
          <cell r="N94">
            <v>0</v>
          </cell>
          <cell r="O94" t="str">
            <v>Activos OONE</v>
          </cell>
        </row>
        <row r="95">
          <cell r="A95">
            <v>95</v>
          </cell>
          <cell r="B95" t="str">
            <v>POONE.SDD</v>
          </cell>
          <cell r="C95" t="str">
            <v>5:5</v>
          </cell>
          <cell r="D95">
            <v>1951.35814</v>
          </cell>
          <cell r="E95">
            <v>2169.1770000000001</v>
          </cell>
          <cell r="F95">
            <v>2750.6338300000002</v>
          </cell>
          <cell r="G95">
            <v>2798.4926599999999</v>
          </cell>
          <cell r="H95">
            <v>4084.0452100000002</v>
          </cell>
          <cell r="I95">
            <v>4780.1031199999998</v>
          </cell>
          <cell r="J95">
            <v>4235.3560799999996</v>
          </cell>
          <cell r="K95">
            <v>3708.9796000000001</v>
          </cell>
          <cell r="L95">
            <v>3828.9065900000001</v>
          </cell>
          <cell r="M95">
            <v>4050.2512400000001</v>
          </cell>
          <cell r="N95">
            <v>0</v>
          </cell>
          <cell r="O95" t="str">
            <v>Pasivos OONE</v>
          </cell>
        </row>
        <row r="96">
          <cell r="A96">
            <v>96</v>
          </cell>
          <cell r="C96" t="str">
            <v>5:5</v>
          </cell>
        </row>
        <row r="97">
          <cell r="C97" t="str">
            <v>5:5</v>
          </cell>
        </row>
        <row r="98">
          <cell r="A98">
            <v>98</v>
          </cell>
          <cell r="B98" t="str">
            <v>PUB.SDD</v>
          </cell>
          <cell r="C98" t="str">
            <v>5:5</v>
          </cell>
          <cell r="D98">
            <v>-7139.7776700000004</v>
          </cell>
          <cell r="E98">
            <v>-13610.305710000001</v>
          </cell>
          <cell r="F98">
            <v>-14659.70436</v>
          </cell>
          <cell r="G98">
            <v>-16337.645570000001</v>
          </cell>
          <cell r="H98">
            <v>-13341.969230000001</v>
          </cell>
          <cell r="I98">
            <v>-11691.22766</v>
          </cell>
          <cell r="J98">
            <v>-9105.05465</v>
          </cell>
          <cell r="K98">
            <v>-10544.26168</v>
          </cell>
          <cell r="L98">
            <v>-10162.80435</v>
          </cell>
          <cell r="M98">
            <v>-12321.183870000001</v>
          </cell>
          <cell r="N98">
            <v>0</v>
          </cell>
          <cell r="O98" t="str">
            <v>Crédito sector público</v>
          </cell>
        </row>
        <row r="99">
          <cell r="A99">
            <v>99</v>
          </cell>
          <cell r="B99" t="str">
            <v>APUB.SDD</v>
          </cell>
          <cell r="C99" t="str">
            <v>5:5</v>
          </cell>
          <cell r="D99">
            <v>1889.1322</v>
          </cell>
          <cell r="E99">
            <v>1976.20171</v>
          </cell>
          <cell r="F99">
            <v>3577.4506900000001</v>
          </cell>
          <cell r="G99">
            <v>4689.0625899999995</v>
          </cell>
          <cell r="H99">
            <v>6132.1872899999998</v>
          </cell>
          <cell r="I99">
            <v>5755.5227699999996</v>
          </cell>
          <cell r="J99">
            <v>7846.4936399999997</v>
          </cell>
          <cell r="K99">
            <v>8175.7305399999996</v>
          </cell>
          <cell r="L99">
            <v>8507.9861700000001</v>
          </cell>
          <cell r="M99">
            <v>7619.3059400000002</v>
          </cell>
          <cell r="N99">
            <v>0</v>
          </cell>
          <cell r="O99" t="str">
            <v>Crédito sector público - Activos</v>
          </cell>
        </row>
        <row r="100">
          <cell r="A100">
            <v>100</v>
          </cell>
          <cell r="B100" t="str">
            <v>APUB.GOB.SDD</v>
          </cell>
          <cell r="C100" t="str">
            <v>5:5</v>
          </cell>
          <cell r="D100">
            <v>1700.01</v>
          </cell>
          <cell r="E100">
            <v>1603.873</v>
          </cell>
          <cell r="F100">
            <v>3120.1200199999998</v>
          </cell>
          <cell r="G100">
            <v>4378.1265000000003</v>
          </cell>
          <cell r="H100">
            <v>5506.3198000000002</v>
          </cell>
          <cell r="I100">
            <v>5212.9849899999999</v>
          </cell>
          <cell r="J100">
            <v>7235.0553600000003</v>
          </cell>
          <cell r="K100">
            <v>7661.6752500000002</v>
          </cell>
          <cell r="L100">
            <v>7934.2985200000003</v>
          </cell>
          <cell r="M100">
            <v>7086.7552500000002</v>
          </cell>
          <cell r="N100">
            <v>0</v>
          </cell>
          <cell r="O100" t="str">
            <v>Crédito sector público - Activos - Gobierno</v>
          </cell>
        </row>
        <row r="101">
          <cell r="A101">
            <v>101</v>
          </cell>
          <cell r="C101" t="str">
            <v>5:5</v>
          </cell>
          <cell r="D101">
            <v>189.12220000000002</v>
          </cell>
          <cell r="E101">
            <v>372.32871</v>
          </cell>
          <cell r="F101">
            <v>457.33067000000028</v>
          </cell>
          <cell r="G101">
            <v>310.93608999999924</v>
          </cell>
          <cell r="H101">
            <v>625.86748999999963</v>
          </cell>
          <cell r="I101">
            <v>542.53777999999966</v>
          </cell>
          <cell r="J101">
            <v>611.43827999999939</v>
          </cell>
          <cell r="K101">
            <v>514.05528999999933</v>
          </cell>
          <cell r="L101">
            <v>573.68764999999985</v>
          </cell>
          <cell r="M101">
            <v>532.55069000000003</v>
          </cell>
          <cell r="N101">
            <v>0</v>
          </cell>
          <cell r="O101" t="str">
            <v>Crédito sector público - Activos - No Gobierno</v>
          </cell>
        </row>
        <row r="102">
          <cell r="A102">
            <v>102</v>
          </cell>
          <cell r="C102" t="str">
            <v>5:5</v>
          </cell>
          <cell r="D102">
            <v>9028.9098699999995</v>
          </cell>
          <cell r="E102">
            <v>15586.50742</v>
          </cell>
          <cell r="F102">
            <v>18237.155050000001</v>
          </cell>
          <cell r="G102">
            <v>21026.708160000002</v>
          </cell>
          <cell r="H102">
            <v>19474.15652</v>
          </cell>
          <cell r="I102">
            <v>17446.75043</v>
          </cell>
          <cell r="J102">
            <v>16951.548289999999</v>
          </cell>
          <cell r="K102">
            <v>18719.99222</v>
          </cell>
          <cell r="L102">
            <v>18670.790520000002</v>
          </cell>
          <cell r="M102">
            <v>19940.489809999999</v>
          </cell>
          <cell r="N102">
            <v>0</v>
          </cell>
          <cell r="O102" t="str">
            <v>Crédito sector público - Pasiivos</v>
          </cell>
        </row>
        <row r="103">
          <cell r="A103">
            <v>103</v>
          </cell>
          <cell r="B103" t="str">
            <v>PPUB.GOB.SDD</v>
          </cell>
          <cell r="C103" t="str">
            <v>5:5</v>
          </cell>
          <cell r="D103">
            <v>7107.6473699999997</v>
          </cell>
          <cell r="E103">
            <v>13466.468199999999</v>
          </cell>
          <cell r="F103">
            <v>11942.916859999999</v>
          </cell>
          <cell r="G103">
            <v>11496.478139999999</v>
          </cell>
          <cell r="H103">
            <v>7894.1729699999996</v>
          </cell>
          <cell r="I103">
            <v>5988.1532100000004</v>
          </cell>
          <cell r="J103">
            <v>5219.6878800000004</v>
          </cell>
          <cell r="K103">
            <v>6745.8910299999998</v>
          </cell>
          <cell r="L103">
            <v>7910.7873200000004</v>
          </cell>
          <cell r="M103">
            <v>9959.9477999999999</v>
          </cell>
          <cell r="N103">
            <v>0</v>
          </cell>
          <cell r="O103" t="str">
            <v>Crédito sector público - Pasivos - Gobierno</v>
          </cell>
        </row>
        <row r="104">
          <cell r="A104">
            <v>104</v>
          </cell>
          <cell r="C104" t="str">
            <v>5:5</v>
          </cell>
          <cell r="D104">
            <v>1921.2624999999998</v>
          </cell>
          <cell r="E104">
            <v>2120.0392200000006</v>
          </cell>
          <cell r="F104">
            <v>6294.2381900000019</v>
          </cell>
          <cell r="G104">
            <v>9530.2300200000027</v>
          </cell>
          <cell r="H104">
            <v>11579.983550000001</v>
          </cell>
          <cell r="I104">
            <v>11458.59722</v>
          </cell>
          <cell r="J104">
            <v>11731.860409999998</v>
          </cell>
          <cell r="K104">
            <v>11974.101190000001</v>
          </cell>
          <cell r="L104">
            <v>10760.003200000003</v>
          </cell>
          <cell r="M104">
            <v>9980.5420099999992</v>
          </cell>
          <cell r="N104">
            <v>0</v>
          </cell>
          <cell r="O104" t="str">
            <v>Crédito sector público - Pasivos - No Gobierno</v>
          </cell>
        </row>
        <row r="105">
          <cell r="A105">
            <v>105</v>
          </cell>
          <cell r="B105" t="str">
            <v>PRIV.SDD</v>
          </cell>
          <cell r="C105" t="str">
            <v>5:5</v>
          </cell>
          <cell r="D105">
            <v>20619.835139999999</v>
          </cell>
          <cell r="E105">
            <v>30201.968069999999</v>
          </cell>
          <cell r="F105">
            <v>39749.384539999999</v>
          </cell>
          <cell r="G105">
            <v>47955.605159999999</v>
          </cell>
          <cell r="H105">
            <v>51187.25445</v>
          </cell>
          <cell r="I105">
            <v>49883.715429999997</v>
          </cell>
          <cell r="J105">
            <v>48592.555560000001</v>
          </cell>
          <cell r="K105">
            <v>49363.258849999998</v>
          </cell>
          <cell r="L105">
            <v>49127.69124</v>
          </cell>
          <cell r="M105">
            <v>49332.2379</v>
          </cell>
          <cell r="N105">
            <v>0</v>
          </cell>
          <cell r="O105" t="str">
            <v>Sector Privado</v>
          </cell>
        </row>
        <row r="106">
          <cell r="A106">
            <v>106</v>
          </cell>
          <cell r="B106" t="str">
            <v>PRIV.SDD.MN</v>
          </cell>
          <cell r="C106" t="str">
            <v>5:5</v>
          </cell>
          <cell r="D106">
            <v>5555.4875099999999</v>
          </cell>
          <cell r="E106">
            <v>7826.4605099999999</v>
          </cell>
          <cell r="F106">
            <v>9191.0327099999995</v>
          </cell>
          <cell r="G106">
            <v>9886.8437099999992</v>
          </cell>
          <cell r="H106">
            <v>9279.1380399999998</v>
          </cell>
          <cell r="I106">
            <v>9653.5297100000007</v>
          </cell>
          <cell r="J106">
            <v>10119.74892</v>
          </cell>
          <cell r="K106">
            <v>11235.48443</v>
          </cell>
          <cell r="L106">
            <v>12530.81213</v>
          </cell>
          <cell r="M106">
            <v>13975.630950000001</v>
          </cell>
          <cell r="N106">
            <v>0</v>
          </cell>
          <cell r="O106" t="str">
            <v>Sector Privado MN</v>
          </cell>
        </row>
        <row r="107">
          <cell r="A107">
            <v>107</v>
          </cell>
          <cell r="B107" t="str">
            <v>PRIV.SDD.ME</v>
          </cell>
          <cell r="C107" t="str">
            <v>5:5</v>
          </cell>
          <cell r="D107">
            <v>6521.3626100000001</v>
          </cell>
          <cell r="E107">
            <v>8605.9644499999995</v>
          </cell>
          <cell r="F107">
            <v>11234.688169999999</v>
          </cell>
          <cell r="G107">
            <v>12085.321089999999</v>
          </cell>
          <cell r="H107">
            <v>11939.6343</v>
          </cell>
          <cell r="I107">
            <v>11396.653179999999</v>
          </cell>
          <cell r="J107">
            <v>11183.95542</v>
          </cell>
          <cell r="K107">
            <v>10862.613799999999</v>
          </cell>
          <cell r="L107">
            <v>10577.13269</v>
          </cell>
          <cell r="M107">
            <v>10779.45334</v>
          </cell>
          <cell r="N107">
            <v>0</v>
          </cell>
          <cell r="O107" t="str">
            <v>Sector Privado MS</v>
          </cell>
        </row>
        <row r="108">
          <cell r="A108">
            <v>108</v>
          </cell>
          <cell r="B108" t="str">
            <v>CAPITAL.SDD</v>
          </cell>
          <cell r="C108" t="str">
            <v>5:5</v>
          </cell>
          <cell r="D108">
            <v>7070.9573399999999</v>
          </cell>
          <cell r="E108">
            <v>9408.2585500000005</v>
          </cell>
          <cell r="F108">
            <v>12163.53556</v>
          </cell>
          <cell r="G108">
            <v>15493.25128</v>
          </cell>
          <cell r="H108">
            <v>19920.61321</v>
          </cell>
          <cell r="I108">
            <v>21950.41575</v>
          </cell>
          <cell r="J108">
            <v>24596.96529</v>
          </cell>
          <cell r="K108">
            <v>26564.615109999999</v>
          </cell>
          <cell r="L108">
            <v>24531.114710000002</v>
          </cell>
          <cell r="M108">
            <v>24444.832180000001</v>
          </cell>
          <cell r="N108">
            <v>0</v>
          </cell>
          <cell r="O108" t="str">
            <v>Capital, reservas, provisiones y resultados</v>
          </cell>
        </row>
        <row r="109">
          <cell r="A109">
            <v>109</v>
          </cell>
          <cell r="C109" t="str">
            <v>5:5</v>
          </cell>
        </row>
        <row r="110">
          <cell r="A110">
            <v>110</v>
          </cell>
          <cell r="C110" t="str">
            <v>5:5</v>
          </cell>
        </row>
        <row r="111">
          <cell r="A111">
            <v>111</v>
          </cell>
          <cell r="C111" t="str">
            <v>5:5</v>
          </cell>
        </row>
        <row r="112">
          <cell r="A112">
            <v>112</v>
          </cell>
          <cell r="B112" t="str">
            <v>LIQ.SDD</v>
          </cell>
          <cell r="C112" t="str">
            <v>5:5</v>
          </cell>
          <cell r="D112">
            <v>22303.705870000002</v>
          </cell>
          <cell r="E112">
            <v>30808.977320000002</v>
          </cell>
          <cell r="F112">
            <v>36486.72453</v>
          </cell>
          <cell r="G112">
            <v>39860.931089999998</v>
          </cell>
          <cell r="H112">
            <v>44327.073810000002</v>
          </cell>
          <cell r="I112">
            <v>45326.920180000001</v>
          </cell>
          <cell r="J112">
            <v>46273.101549999999</v>
          </cell>
          <cell r="K112">
            <v>48925.628819999998</v>
          </cell>
          <cell r="L112">
            <v>50806.354220000001</v>
          </cell>
          <cell r="M112">
            <v>55839.001609999999</v>
          </cell>
          <cell r="N112">
            <v>0</v>
          </cell>
          <cell r="O112" t="str">
            <v>Liquidez</v>
          </cell>
        </row>
        <row r="113">
          <cell r="A113">
            <v>113</v>
          </cell>
          <cell r="B113" t="str">
            <v>LIQ.SDD.MN</v>
          </cell>
          <cell r="C113" t="str">
            <v>5:5</v>
          </cell>
          <cell r="D113">
            <v>7893.7031800000004</v>
          </cell>
          <cell r="E113">
            <v>9608.6471799999999</v>
          </cell>
          <cell r="F113">
            <v>12015.35058</v>
          </cell>
          <cell r="G113">
            <v>11698.631579999999</v>
          </cell>
          <cell r="H113">
            <v>12652.664049999999</v>
          </cell>
          <cell r="I113">
            <v>12818.987520000001</v>
          </cell>
          <cell r="J113">
            <v>14152.073640000001</v>
          </cell>
          <cell r="K113">
            <v>15299.32071</v>
          </cell>
          <cell r="L113">
            <v>16788.84013</v>
          </cell>
          <cell r="M113">
            <v>22076.51527</v>
          </cell>
          <cell r="N113">
            <v>0</v>
          </cell>
          <cell r="O113" t="str">
            <v>Liquidez MN</v>
          </cell>
        </row>
        <row r="114">
          <cell r="A114">
            <v>114</v>
          </cell>
          <cell r="B114" t="str">
            <v>DINERO.SDD.MN</v>
          </cell>
          <cell r="C114" t="str">
            <v>5:5</v>
          </cell>
          <cell r="D114">
            <v>4594.6313899999996</v>
          </cell>
          <cell r="E114">
            <v>5408.5313900000001</v>
          </cell>
          <cell r="F114">
            <v>6463.6677900000004</v>
          </cell>
          <cell r="G114">
            <v>6482.0647900000004</v>
          </cell>
          <cell r="H114">
            <v>7310.9522500000003</v>
          </cell>
          <cell r="I114">
            <v>7087.1577200000002</v>
          </cell>
          <cell r="J114">
            <v>7509.1753399999998</v>
          </cell>
          <cell r="K114">
            <v>8196.8859300000004</v>
          </cell>
          <cell r="L114">
            <v>9311.5182100000002</v>
          </cell>
          <cell r="M114">
            <v>12419.83632</v>
          </cell>
          <cell r="N114">
            <v>0</v>
          </cell>
          <cell r="O114" t="str">
            <v>Dinero</v>
          </cell>
        </row>
        <row r="115">
          <cell r="A115">
            <v>115</v>
          </cell>
          <cell r="B115" t="str">
            <v>BILLETES.SDD.MN</v>
          </cell>
          <cell r="C115" t="str">
            <v>5:5</v>
          </cell>
          <cell r="D115">
            <v>3031.1</v>
          </cell>
          <cell r="E115">
            <v>3229.9</v>
          </cell>
          <cell r="F115">
            <v>3814.9785999999999</v>
          </cell>
          <cell r="G115">
            <v>3936.3087999999998</v>
          </cell>
          <cell r="H115">
            <v>4608.20003</v>
          </cell>
          <cell r="I115">
            <v>4514.2006300000003</v>
          </cell>
          <cell r="J115">
            <v>4911.3784400000004</v>
          </cell>
          <cell r="K115">
            <v>5573.1231799999996</v>
          </cell>
          <cell r="L115">
            <v>6318.5863300000001</v>
          </cell>
          <cell r="M115">
            <v>7981.7255999999998</v>
          </cell>
          <cell r="N115">
            <v>0</v>
          </cell>
          <cell r="O115" t="str">
            <v>Bliletes</v>
          </cell>
        </row>
        <row r="116">
          <cell r="A116">
            <v>116</v>
          </cell>
          <cell r="C116" t="str">
            <v>5:5</v>
          </cell>
          <cell r="D116">
            <v>1563.5313900000001</v>
          </cell>
          <cell r="E116">
            <v>2178.63139</v>
          </cell>
          <cell r="F116">
            <v>2648.6891900000001</v>
          </cell>
          <cell r="G116">
            <v>2545.7559900000001</v>
          </cell>
          <cell r="H116">
            <v>2702.7522199999999</v>
          </cell>
          <cell r="I116">
            <v>2572.9570899999999</v>
          </cell>
          <cell r="J116">
            <v>2597.7968999999998</v>
          </cell>
          <cell r="K116">
            <v>2623.7627499999999</v>
          </cell>
          <cell r="L116">
            <v>2992.9318800000001</v>
          </cell>
          <cell r="M116">
            <v>4438.1107199999997</v>
          </cell>
          <cell r="N116">
            <v>0</v>
          </cell>
          <cell r="O116" t="str">
            <v>Vista</v>
          </cell>
        </row>
        <row r="117">
          <cell r="A117">
            <v>117</v>
          </cell>
          <cell r="C117" t="str">
            <v>5:5</v>
          </cell>
          <cell r="D117">
            <v>3299.0717900000009</v>
          </cell>
          <cell r="E117">
            <v>4200.1157899999998</v>
          </cell>
          <cell r="F117">
            <v>5551.6827899999998</v>
          </cell>
          <cell r="G117">
            <v>5216.5667899999989</v>
          </cell>
          <cell r="H117">
            <v>5341.7117999999991</v>
          </cell>
          <cell r="I117">
            <v>5731.8298000000004</v>
          </cell>
          <cell r="J117">
            <v>6642.8983000000007</v>
          </cell>
          <cell r="K117">
            <v>7102.4347799999996</v>
          </cell>
          <cell r="L117">
            <v>7477.3219200000003</v>
          </cell>
          <cell r="M117">
            <v>9656.6789499999995</v>
          </cell>
          <cell r="N117">
            <v>0</v>
          </cell>
          <cell r="O117" t="str">
            <v>Cuasidinero MN</v>
          </cell>
        </row>
        <row r="118">
          <cell r="A118">
            <v>118</v>
          </cell>
          <cell r="C118" t="str">
            <v>5:5</v>
          </cell>
          <cell r="D118">
            <v>2089.2330000000002</v>
          </cell>
          <cell r="E118">
            <v>2380.2330000000002</v>
          </cell>
          <cell r="F118">
            <v>2889.2280000000001</v>
          </cell>
          <cell r="G118">
            <v>2843.165</v>
          </cell>
          <cell r="H118">
            <v>2811.884</v>
          </cell>
          <cell r="I118">
            <v>2765.5909999999999</v>
          </cell>
          <cell r="J118">
            <v>2985.3677499999999</v>
          </cell>
          <cell r="K118">
            <v>3090.3730999999998</v>
          </cell>
          <cell r="L118">
            <v>3614.7665000000002</v>
          </cell>
          <cell r="M118">
            <v>4201.0315499999997</v>
          </cell>
          <cell r="N118">
            <v>0</v>
          </cell>
          <cell r="O118" t="str">
            <v>Ahorro</v>
          </cell>
        </row>
        <row r="119">
          <cell r="A119">
            <v>119</v>
          </cell>
          <cell r="C119" t="str">
            <v>5:5</v>
          </cell>
          <cell r="D119">
            <v>985.53679999999997</v>
          </cell>
          <cell r="E119">
            <v>1459.9828</v>
          </cell>
          <cell r="F119">
            <v>2009.1848</v>
          </cell>
          <cell r="G119">
            <v>1541.5137999999999</v>
          </cell>
          <cell r="H119">
            <v>1623.0788</v>
          </cell>
          <cell r="I119">
            <v>2103.3917999999999</v>
          </cell>
          <cell r="J119">
            <v>2481.62655</v>
          </cell>
          <cell r="K119">
            <v>3016.3198699999998</v>
          </cell>
          <cell r="L119">
            <v>3116.4688000000001</v>
          </cell>
          <cell r="M119">
            <v>4574.8440000000001</v>
          </cell>
          <cell r="N119">
            <v>0</v>
          </cell>
          <cell r="O119" t="str">
            <v>Plazo</v>
          </cell>
        </row>
        <row r="120">
          <cell r="A120">
            <v>120</v>
          </cell>
          <cell r="C120" t="str">
            <v>5:5</v>
          </cell>
        </row>
        <row r="121">
          <cell r="A121">
            <v>121</v>
          </cell>
          <cell r="C121" t="str">
            <v>5:5</v>
          </cell>
          <cell r="D121">
            <v>14410</v>
          </cell>
          <cell r="E121">
            <v>21200</v>
          </cell>
          <cell r="F121">
            <v>24472</v>
          </cell>
          <cell r="G121">
            <v>28162</v>
          </cell>
          <cell r="H121">
            <v>31674</v>
          </cell>
          <cell r="I121">
            <v>32508</v>
          </cell>
          <cell r="J121">
            <v>32121</v>
          </cell>
          <cell r="K121">
            <v>33627</v>
          </cell>
          <cell r="L121">
            <v>34017</v>
          </cell>
          <cell r="M121">
            <v>33762</v>
          </cell>
          <cell r="N121">
            <v>0</v>
          </cell>
          <cell r="O121" t="str">
            <v>Cuasidinero MS</v>
          </cell>
        </row>
        <row r="122">
          <cell r="A122">
            <v>78</v>
          </cell>
          <cell r="B122" t="str">
            <v>LIQ.SDD.ME</v>
          </cell>
          <cell r="C122" t="str">
            <v>5:5</v>
          </cell>
          <cell r="D122">
            <v>6238.0964000000004</v>
          </cell>
          <cell r="E122">
            <v>8153.9731300000003</v>
          </cell>
          <cell r="F122">
            <v>8996.8286599999992</v>
          </cell>
          <cell r="G122">
            <v>8940.4125399999994</v>
          </cell>
          <cell r="H122">
            <v>9024.0483600000007</v>
          </cell>
          <cell r="I122">
            <v>9209.0460800000001</v>
          </cell>
          <cell r="J122">
            <v>9337.5081100000007</v>
          </cell>
          <cell r="K122">
            <v>9580.1447599999992</v>
          </cell>
          <cell r="L122">
            <v>9831.6514700000007</v>
          </cell>
          <cell r="M122">
            <v>10293.44096</v>
          </cell>
          <cell r="N122">
            <v>0</v>
          </cell>
          <cell r="O122" t="str">
            <v>Cuasidinero ME (millones de USD)</v>
          </cell>
        </row>
        <row r="123">
          <cell r="A123">
            <v>123</v>
          </cell>
          <cell r="C123" t="str">
            <v>5:5</v>
          </cell>
          <cell r="D123">
            <v>-2.9139913419913421</v>
          </cell>
          <cell r="E123">
            <v>-2.9139923076923075</v>
          </cell>
          <cell r="F123">
            <v>-52.639779411764707</v>
          </cell>
          <cell r="G123">
            <v>-51.201279365079365</v>
          </cell>
          <cell r="H123">
            <v>1313.4273447293447</v>
          </cell>
          <cell r="I123">
            <v>1299.0250198300284</v>
          </cell>
          <cell r="J123">
            <v>1228.7227296511628</v>
          </cell>
          <cell r="K123">
            <v>1491.0603048433052</v>
          </cell>
          <cell r="L123">
            <v>1591.5923815028902</v>
          </cell>
          <cell r="M123">
            <v>1891.4218140243904</v>
          </cell>
          <cell r="N123" t="e">
            <v>#DIV/0!</v>
          </cell>
          <cell r="O123" t="str">
            <v>Dinero MS</v>
          </cell>
        </row>
        <row r="124">
          <cell r="A124">
            <v>124</v>
          </cell>
          <cell r="C124" t="str">
            <v>5:5</v>
          </cell>
          <cell r="D124">
            <v>-6.7487965367965366</v>
          </cell>
          <cell r="E124">
            <v>-11.348996153846153</v>
          </cell>
          <cell r="F124">
            <v>-1.9012242647058823</v>
          </cell>
          <cell r="G124">
            <v>0</v>
          </cell>
          <cell r="H124">
            <v>2548.8504330484329</v>
          </cell>
          <cell r="I124">
            <v>2478.7773484419263</v>
          </cell>
          <cell r="J124">
            <v>2526.8470319767439</v>
          </cell>
          <cell r="K124">
            <v>2360.8888461538463</v>
          </cell>
          <cell r="L124">
            <v>2321.1843121387283</v>
          </cell>
          <cell r="M124">
            <v>2169.26681097561</v>
          </cell>
          <cell r="N124" t="e">
            <v>#DIV/0!</v>
          </cell>
          <cell r="O124" t="str">
            <v>Ahorro MS</v>
          </cell>
        </row>
        <row r="125">
          <cell r="A125">
            <v>125</v>
          </cell>
          <cell r="C125" t="str">
            <v>5:5</v>
          </cell>
          <cell r="D125">
            <v>6162.8581948051942</v>
          </cell>
          <cell r="E125">
            <v>8002.2256846153841</v>
          </cell>
          <cell r="F125">
            <v>-366.66694852941174</v>
          </cell>
          <cell r="G125">
            <v>-305.72226031746033</v>
          </cell>
          <cell r="H125">
            <v>4412.6734188034188</v>
          </cell>
          <cell r="I125">
            <v>4908.6887507082147</v>
          </cell>
          <cell r="J125">
            <v>4538.5290901162789</v>
          </cell>
          <cell r="K125">
            <v>4442.2857207977213</v>
          </cell>
          <cell r="L125">
            <v>4249.2691502890175</v>
          </cell>
          <cell r="M125">
            <v>4597.7313323170729</v>
          </cell>
          <cell r="N125" t="e">
            <v>#DIV/0!</v>
          </cell>
          <cell r="O125" t="str">
            <v>Plazo MS</v>
          </cell>
        </row>
        <row r="126">
          <cell r="A126">
            <v>126</v>
          </cell>
          <cell r="C126" t="str">
            <v>5:5</v>
          </cell>
        </row>
        <row r="128">
          <cell r="A128">
            <v>128</v>
          </cell>
          <cell r="B128" t="str">
            <v>PRIVJ.MN</v>
          </cell>
          <cell r="C128" t="str">
            <v>5:5</v>
          </cell>
          <cell r="D128">
            <v>6009.6989999999996</v>
          </cell>
          <cell r="E128">
            <v>8753.9449999999997</v>
          </cell>
          <cell r="F128">
            <v>10380.84</v>
          </cell>
          <cell r="G128">
            <v>11051.388000000001</v>
          </cell>
          <cell r="H128">
            <v>10399.799999999999</v>
          </cell>
          <cell r="I128">
            <v>10976</v>
          </cell>
          <cell r="J128">
            <v>12014</v>
          </cell>
          <cell r="K128">
            <v>13247.4</v>
          </cell>
          <cell r="L128">
            <v>14823.895</v>
          </cell>
          <cell r="M128">
            <v>16456.763999999999</v>
          </cell>
        </row>
        <row r="129">
          <cell r="A129">
            <v>129</v>
          </cell>
          <cell r="C129" t="str">
            <v>5:5</v>
          </cell>
        </row>
        <row r="130">
          <cell r="A130">
            <v>130</v>
          </cell>
          <cell r="B130" t="str">
            <v>PRIV.COM.MN</v>
          </cell>
          <cell r="C130" t="str">
            <v>5:5</v>
          </cell>
          <cell r="D130">
            <v>4942.02351</v>
          </cell>
          <cell r="E130">
            <v>7080.3685100000002</v>
          </cell>
          <cell r="F130">
            <v>8156.24251</v>
          </cell>
          <cell r="G130">
            <v>8545.6185100000002</v>
          </cell>
          <cell r="H130">
            <v>8176.0108399999999</v>
          </cell>
          <cell r="I130">
            <v>8205.4788399999998</v>
          </cell>
          <cell r="J130">
            <v>8072.65272</v>
          </cell>
          <cell r="K130">
            <v>8434.0121299999992</v>
          </cell>
          <cell r="L130">
            <v>8950.9363200000007</v>
          </cell>
          <cell r="M130">
            <v>9584.1947500000006</v>
          </cell>
        </row>
        <row r="131">
          <cell r="A131">
            <v>131</v>
          </cell>
          <cell r="B131" t="str">
            <v>PRIV.NAC.MN</v>
          </cell>
          <cell r="C131" t="str">
            <v>5:5</v>
          </cell>
          <cell r="D131">
            <v>39.200000000000003</v>
          </cell>
          <cell r="E131">
            <v>23.9</v>
          </cell>
          <cell r="F131">
            <v>35.299999999999997</v>
          </cell>
          <cell r="G131">
            <v>32.4</v>
          </cell>
          <cell r="H131">
            <v>42.4</v>
          </cell>
          <cell r="I131">
            <v>45.595999999999997</v>
          </cell>
          <cell r="J131">
            <v>222.114</v>
          </cell>
          <cell r="K131">
            <v>434.4</v>
          </cell>
          <cell r="L131">
            <v>510.76600000000002</v>
          </cell>
          <cell r="M131">
            <v>1051.415</v>
          </cell>
        </row>
        <row r="132">
          <cell r="A132">
            <v>132</v>
          </cell>
        </row>
        <row r="133">
          <cell r="A133">
            <v>133</v>
          </cell>
        </row>
        <row r="134">
          <cell r="A134">
            <v>134</v>
          </cell>
          <cell r="C134" t="str">
            <v>5:5</v>
          </cell>
        </row>
        <row r="135">
          <cell r="A135">
            <v>135</v>
          </cell>
          <cell r="B135" t="str">
            <v>PRIV.CMA.MN</v>
          </cell>
          <cell r="C135" t="str">
            <v>5:5</v>
          </cell>
          <cell r="D135">
            <v>107.506</v>
          </cell>
          <cell r="E135">
            <v>159.47200000000001</v>
          </cell>
          <cell r="F135">
            <v>176.952</v>
          </cell>
          <cell r="G135">
            <v>220.11799999999999</v>
          </cell>
          <cell r="H135">
            <v>310.27</v>
          </cell>
          <cell r="I135">
            <v>451.58300000000003</v>
          </cell>
          <cell r="J135">
            <v>600.34699999999998</v>
          </cell>
          <cell r="K135">
            <v>847.80600000000004</v>
          </cell>
          <cell r="L135">
            <v>1082.7560000000001</v>
          </cell>
          <cell r="M135">
            <v>1376.0360000000001</v>
          </cell>
        </row>
        <row r="136">
          <cell r="A136">
            <v>136</v>
          </cell>
          <cell r="B136" t="str">
            <v>PRIV.CRA.MN</v>
          </cell>
          <cell r="C136" t="str">
            <v>5:5</v>
          </cell>
          <cell r="D136">
            <v>18.766999999999999</v>
          </cell>
          <cell r="E136">
            <v>24.673999999999999</v>
          </cell>
          <cell r="F136">
            <v>37.911999999999999</v>
          </cell>
          <cell r="G136">
            <v>43.183</v>
          </cell>
          <cell r="H136">
            <v>58.61</v>
          </cell>
          <cell r="I136">
            <v>70.436000000000007</v>
          </cell>
          <cell r="J136">
            <v>82.903000000000006</v>
          </cell>
          <cell r="K136">
            <v>134.834</v>
          </cell>
          <cell r="L136">
            <v>180.53899999999999</v>
          </cell>
          <cell r="M136">
            <v>252.74600000000001</v>
          </cell>
        </row>
        <row r="137">
          <cell r="A137">
            <v>137</v>
          </cell>
          <cell r="B137" t="str">
            <v>PRIV.COO.MN</v>
          </cell>
          <cell r="C137" t="str">
            <v>5:5</v>
          </cell>
          <cell r="D137">
            <v>113.601</v>
          </cell>
          <cell r="E137">
            <v>165.6</v>
          </cell>
          <cell r="F137">
            <v>207.01</v>
          </cell>
          <cell r="G137">
            <v>234.73400000000001</v>
          </cell>
          <cell r="H137">
            <v>269.39400000000001</v>
          </cell>
          <cell r="I137">
            <v>300.82400000000001</v>
          </cell>
          <cell r="J137">
            <v>328.822</v>
          </cell>
          <cell r="K137">
            <v>380.59699999999998</v>
          </cell>
          <cell r="L137">
            <v>459.399</v>
          </cell>
          <cell r="M137">
            <v>510.69900000000001</v>
          </cell>
        </row>
        <row r="138">
          <cell r="A138">
            <v>138</v>
          </cell>
          <cell r="B138" t="str">
            <v>PRIV.EDP.MN</v>
          </cell>
          <cell r="C138" t="str">
            <v>5:5</v>
          </cell>
          <cell r="D138">
            <v>0.16700000000000001</v>
          </cell>
          <cell r="E138">
            <v>10.1</v>
          </cell>
          <cell r="F138">
            <v>0</v>
          </cell>
          <cell r="G138">
            <v>0</v>
          </cell>
          <cell r="H138">
            <v>0</v>
          </cell>
          <cell r="I138">
            <v>73.94</v>
          </cell>
          <cell r="J138">
            <v>104.956</v>
          </cell>
          <cell r="K138">
            <v>130.23599999999999</v>
          </cell>
          <cell r="L138">
            <v>171.637</v>
          </cell>
          <cell r="M138">
            <v>229.37100000000001</v>
          </cell>
        </row>
        <row r="139">
          <cell r="A139">
            <v>139</v>
          </cell>
          <cell r="B139" t="str">
            <v>PRIV.FIN.MN</v>
          </cell>
          <cell r="C139" t="str">
            <v>5:5</v>
          </cell>
          <cell r="D139">
            <v>49.804000000000002</v>
          </cell>
          <cell r="E139">
            <v>73.611999999999995</v>
          </cell>
          <cell r="F139">
            <v>247.238</v>
          </cell>
          <cell r="G139">
            <v>477.28</v>
          </cell>
          <cell r="H139">
            <v>295.19900000000001</v>
          </cell>
          <cell r="I139">
            <v>460.65800000000002</v>
          </cell>
          <cell r="J139">
            <v>666.85</v>
          </cell>
          <cell r="K139">
            <v>839.54399999999998</v>
          </cell>
          <cell r="L139">
            <v>1041.5258200000001</v>
          </cell>
          <cell r="M139">
            <v>839.88099999999997</v>
          </cell>
        </row>
        <row r="140">
          <cell r="A140">
            <v>140</v>
          </cell>
        </row>
        <row r="141">
          <cell r="A141">
            <v>141</v>
          </cell>
          <cell r="C141" t="str">
            <v>5:5</v>
          </cell>
        </row>
        <row r="142">
          <cell r="A142">
            <v>142</v>
          </cell>
          <cell r="B142" t="str">
            <v>PRIVJ.AFP.MN</v>
          </cell>
          <cell r="C142" t="str">
            <v>5:5</v>
          </cell>
          <cell r="D142">
            <v>81.099000000000004</v>
          </cell>
          <cell r="E142">
            <v>475.44499999999999</v>
          </cell>
          <cell r="F142">
            <v>697.62699999999995</v>
          </cell>
          <cell r="G142">
            <v>668.298</v>
          </cell>
          <cell r="H142">
            <v>656.08100000000002</v>
          </cell>
          <cell r="I142">
            <v>757.84</v>
          </cell>
          <cell r="J142">
            <v>1156.721</v>
          </cell>
          <cell r="K142">
            <v>1101.8610000000001</v>
          </cell>
          <cell r="L142">
            <v>1448.673</v>
          </cell>
          <cell r="M142">
            <v>1336.922</v>
          </cell>
        </row>
        <row r="143">
          <cell r="A143">
            <v>143</v>
          </cell>
          <cell r="B143" t="str">
            <v>PRIVJ.SEG.MN</v>
          </cell>
          <cell r="C143" t="str">
            <v>5:5</v>
          </cell>
          <cell r="D143">
            <v>120.649</v>
          </cell>
          <cell r="E143">
            <v>117.36</v>
          </cell>
          <cell r="F143">
            <v>133.4</v>
          </cell>
          <cell r="G143">
            <v>256.89299999999997</v>
          </cell>
          <cell r="H143">
            <v>317.75700000000001</v>
          </cell>
          <cell r="I143">
            <v>380.89499999999998</v>
          </cell>
          <cell r="J143">
            <v>496.61</v>
          </cell>
          <cell r="K143">
            <v>493.33800000000002</v>
          </cell>
          <cell r="L143">
            <v>568.00900000000001</v>
          </cell>
          <cell r="M143">
            <v>811.83199999999999</v>
          </cell>
        </row>
        <row r="144">
          <cell r="A144">
            <v>144</v>
          </cell>
          <cell r="B144" t="str">
            <v>PRIVJ.FMT.MN</v>
          </cell>
          <cell r="C144" t="str">
            <v>5:5</v>
          </cell>
          <cell r="D144">
            <v>8.1189999999999998</v>
          </cell>
          <cell r="E144">
            <v>12.433999999999999</v>
          </cell>
          <cell r="F144">
            <v>54.085000000000001</v>
          </cell>
          <cell r="G144">
            <v>36.668999999999997</v>
          </cell>
          <cell r="H144">
            <v>8.1449999999999996</v>
          </cell>
          <cell r="I144">
            <v>8.2780000000000005</v>
          </cell>
          <cell r="J144">
            <v>34.250999999999998</v>
          </cell>
          <cell r="K144">
            <v>57.682099999999998</v>
          </cell>
          <cell r="L144">
            <v>162.93979999999999</v>
          </cell>
          <cell r="M144">
            <v>158.15</v>
          </cell>
        </row>
        <row r="145">
          <cell r="A145">
            <v>145</v>
          </cell>
          <cell r="C145" t="str">
            <v>5:5</v>
          </cell>
        </row>
        <row r="146">
          <cell r="A146">
            <v>146</v>
          </cell>
          <cell r="B146" t="str">
            <v>PRIVJ.ME</v>
          </cell>
          <cell r="C146" t="str">
            <v>5:5</v>
          </cell>
          <cell r="D146">
            <v>6679</v>
          </cell>
          <cell r="E146">
            <v>9065.4</v>
          </cell>
          <cell r="F146">
            <v>11956.4</v>
          </cell>
          <cell r="G146">
            <v>13154.9607</v>
          </cell>
          <cell r="H146">
            <v>13141.43103</v>
          </cell>
          <cell r="I146">
            <v>12847.07955</v>
          </cell>
          <cell r="J146">
            <v>12325.104530000001</v>
          </cell>
          <cell r="K146">
            <v>12076.97</v>
          </cell>
          <cell r="L146">
            <v>11670.15682</v>
          </cell>
          <cell r="M146">
            <v>12124.31558</v>
          </cell>
        </row>
        <row r="147">
          <cell r="A147">
            <v>147</v>
          </cell>
          <cell r="C147" t="str">
            <v>5:5</v>
          </cell>
        </row>
        <row r="148">
          <cell r="A148">
            <v>148</v>
          </cell>
          <cell r="B148" t="str">
            <v>PRIV.COM.ME</v>
          </cell>
          <cell r="C148" t="str">
            <v>5:5</v>
          </cell>
          <cell r="D148">
            <v>5871.7848199999999</v>
          </cell>
          <cell r="E148">
            <v>7966.0442000000003</v>
          </cell>
          <cell r="F148">
            <v>10522.6631</v>
          </cell>
          <cell r="G148">
            <v>11404.0123</v>
          </cell>
          <cell r="H148">
            <v>11286.605079999999</v>
          </cell>
          <cell r="I148">
            <v>10774.91905</v>
          </cell>
          <cell r="J148">
            <v>10438.98227</v>
          </cell>
          <cell r="K148">
            <v>10049.018340000001</v>
          </cell>
          <cell r="L148">
            <v>9495.88105</v>
          </cell>
          <cell r="M148">
            <v>9591.4386300000006</v>
          </cell>
        </row>
        <row r="149">
          <cell r="A149">
            <v>149</v>
          </cell>
          <cell r="B149" t="str">
            <v>PRIV.NAC.ME</v>
          </cell>
          <cell r="C149" t="str">
            <v>5:5</v>
          </cell>
          <cell r="D149">
            <v>53.549779999999998</v>
          </cell>
          <cell r="E149">
            <v>49.538460000000001</v>
          </cell>
          <cell r="F149">
            <v>40.299999999999997</v>
          </cell>
          <cell r="G149">
            <v>39.700000000000003</v>
          </cell>
          <cell r="H149">
            <v>37.00855</v>
          </cell>
          <cell r="I149">
            <v>36.713880000000003</v>
          </cell>
          <cell r="J149">
            <v>36.366280000000003</v>
          </cell>
          <cell r="K149">
            <v>36.210830000000001</v>
          </cell>
          <cell r="L149">
            <v>22.4268</v>
          </cell>
          <cell r="M149">
            <v>22.15692</v>
          </cell>
        </row>
        <row r="150">
          <cell r="A150">
            <v>150</v>
          </cell>
        </row>
        <row r="151">
          <cell r="A151">
            <v>151</v>
          </cell>
        </row>
        <row r="152">
          <cell r="A152">
            <v>152</v>
          </cell>
          <cell r="C152" t="str">
            <v>5:5</v>
          </cell>
        </row>
        <row r="153">
          <cell r="A153">
            <v>153</v>
          </cell>
          <cell r="B153" t="str">
            <v>PRIV.CMA.ME</v>
          </cell>
          <cell r="C153" t="str">
            <v>5:5</v>
          </cell>
          <cell r="D153">
            <v>7.2103900000000003</v>
          </cell>
          <cell r="E153">
            <v>11.010770000000001</v>
          </cell>
          <cell r="F153">
            <v>19.625</v>
          </cell>
          <cell r="G153">
            <v>27.341850000000001</v>
          </cell>
          <cell r="H153">
            <v>36.13391</v>
          </cell>
          <cell r="I153">
            <v>45.91563</v>
          </cell>
          <cell r="J153">
            <v>74.113240000000005</v>
          </cell>
          <cell r="K153">
            <v>111.21116000000001</v>
          </cell>
          <cell r="L153">
            <v>185.62027</v>
          </cell>
          <cell r="M153">
            <v>249.89488</v>
          </cell>
        </row>
        <row r="154">
          <cell r="A154">
            <v>154</v>
          </cell>
          <cell r="B154" t="str">
            <v>PRIV.CRA.ME</v>
          </cell>
          <cell r="C154" t="str">
            <v>5:5</v>
          </cell>
          <cell r="D154">
            <v>12.18</v>
          </cell>
          <cell r="E154">
            <v>32.600999999999999</v>
          </cell>
          <cell r="F154">
            <v>44.076000000000001</v>
          </cell>
          <cell r="G154">
            <v>46.317889999999998</v>
          </cell>
          <cell r="H154">
            <v>38.56523</v>
          </cell>
          <cell r="I154">
            <v>43.413919999999997</v>
          </cell>
          <cell r="J154">
            <v>46.27149</v>
          </cell>
          <cell r="K154">
            <v>43.740749999999998</v>
          </cell>
          <cell r="L154">
            <v>47.598329999999997</v>
          </cell>
          <cell r="M154">
            <v>55.265999999999998</v>
          </cell>
        </row>
        <row r="155">
          <cell r="A155">
            <v>155</v>
          </cell>
          <cell r="B155" t="str">
            <v>PRIV.COO.ME</v>
          </cell>
          <cell r="C155" t="str">
            <v>5:5</v>
          </cell>
          <cell r="D155">
            <v>55.342419999999997</v>
          </cell>
          <cell r="E155">
            <v>73.769229999999993</v>
          </cell>
          <cell r="F155">
            <v>84.819000000000003</v>
          </cell>
          <cell r="G155">
            <v>86.574290000000005</v>
          </cell>
          <cell r="H155">
            <v>88.268090000000001</v>
          </cell>
          <cell r="I155">
            <v>87.707080000000005</v>
          </cell>
          <cell r="J155">
            <v>84.8125</v>
          </cell>
          <cell r="K155">
            <v>100.90864999999999</v>
          </cell>
          <cell r="L155">
            <v>116.4552</v>
          </cell>
          <cell r="M155">
            <v>153.55199999999999</v>
          </cell>
        </row>
        <row r="156">
          <cell r="A156">
            <v>156</v>
          </cell>
          <cell r="B156" t="str">
            <v>PRIV.EDP.ME</v>
          </cell>
          <cell r="C156" t="str">
            <v>5:5</v>
          </cell>
          <cell r="D156">
            <v>92.019000000000005</v>
          </cell>
          <cell r="E156">
            <v>120.92308</v>
          </cell>
          <cell r="F156">
            <v>0</v>
          </cell>
          <cell r="G156">
            <v>0</v>
          </cell>
          <cell r="H156">
            <v>0</v>
          </cell>
          <cell r="I156">
            <v>10.575850000000001</v>
          </cell>
          <cell r="J156">
            <v>21.066780000000001</v>
          </cell>
          <cell r="K156">
            <v>31.428570000000001</v>
          </cell>
          <cell r="L156">
            <v>40.220039999999997</v>
          </cell>
          <cell r="M156">
            <v>48.519199999999998</v>
          </cell>
        </row>
        <row r="157">
          <cell r="A157">
            <v>157</v>
          </cell>
          <cell r="B157" t="str">
            <v>PRIV.FIN.ME</v>
          </cell>
          <cell r="C157" t="str">
            <v>5:5</v>
          </cell>
          <cell r="D157">
            <v>226.70822999999999</v>
          </cell>
          <cell r="E157">
            <v>97.552329999999998</v>
          </cell>
          <cell r="F157">
            <v>124.35514999999999</v>
          </cell>
          <cell r="G157">
            <v>169.71885</v>
          </cell>
          <cell r="H157">
            <v>88.77328</v>
          </cell>
          <cell r="I157">
            <v>66.667330000000007</v>
          </cell>
          <cell r="J157">
            <v>56.054009999999998</v>
          </cell>
          <cell r="K157">
            <v>45.229649999999999</v>
          </cell>
          <cell r="L157">
            <v>34.287239999999997</v>
          </cell>
          <cell r="M157">
            <v>32.015790000000003</v>
          </cell>
        </row>
        <row r="158">
          <cell r="A158">
            <v>158</v>
          </cell>
        </row>
        <row r="159">
          <cell r="A159">
            <v>159</v>
          </cell>
          <cell r="C159" t="str">
            <v>5:5</v>
          </cell>
        </row>
        <row r="160">
          <cell r="A160">
            <v>160</v>
          </cell>
          <cell r="B160" t="str">
            <v>PRIVJ.AFP.ME</v>
          </cell>
          <cell r="C160" t="str">
            <v>5:5</v>
          </cell>
          <cell r="D160">
            <v>20.389610000000001</v>
          </cell>
          <cell r="E160">
            <v>25.26923</v>
          </cell>
          <cell r="F160">
            <v>51.95</v>
          </cell>
          <cell r="G160">
            <v>122.24441</v>
          </cell>
          <cell r="H160">
            <v>198.11609000000001</v>
          </cell>
          <cell r="I160">
            <v>379.97300999999999</v>
          </cell>
          <cell r="J160">
            <v>329.60860000000002</v>
          </cell>
          <cell r="K160">
            <v>444.59152</v>
          </cell>
          <cell r="L160">
            <v>516.62315999999998</v>
          </cell>
          <cell r="M160">
            <v>728.94573000000003</v>
          </cell>
        </row>
        <row r="161">
          <cell r="A161">
            <v>161</v>
          </cell>
          <cell r="B161" t="str">
            <v>PRIVJ.SEG.ME</v>
          </cell>
          <cell r="C161" t="str">
            <v>5:5</v>
          </cell>
          <cell r="D161">
            <v>21.54589</v>
          </cell>
          <cell r="E161">
            <v>30.550999999999998</v>
          </cell>
          <cell r="F161">
            <v>27.05</v>
          </cell>
          <cell r="G161">
            <v>45.587539999999997</v>
          </cell>
          <cell r="H161">
            <v>75.525289999999998</v>
          </cell>
          <cell r="I161">
            <v>102.76676</v>
          </cell>
          <cell r="J161">
            <v>33.376890000000003</v>
          </cell>
          <cell r="K161">
            <v>37.389180000000003</v>
          </cell>
          <cell r="L161">
            <v>59.723469999999999</v>
          </cell>
          <cell r="M161">
            <v>89.474720000000005</v>
          </cell>
        </row>
        <row r="162">
          <cell r="A162">
            <v>162</v>
          </cell>
          <cell r="B162" t="str">
            <v>PRIVJ.FMT.ME</v>
          </cell>
          <cell r="C162" t="str">
            <v>5:5</v>
          </cell>
          <cell r="D162">
            <v>0.14371999999999999</v>
          </cell>
          <cell r="E162">
            <v>52.102310000000003</v>
          </cell>
          <cell r="F162">
            <v>196.40993</v>
          </cell>
          <cell r="G162">
            <v>110.55591</v>
          </cell>
          <cell r="H162">
            <v>163.18017</v>
          </cell>
          <cell r="I162">
            <v>154.68296000000001</v>
          </cell>
          <cell r="J162">
            <v>289.65562999999997</v>
          </cell>
          <cell r="K162">
            <v>318.49441999999999</v>
          </cell>
          <cell r="L162">
            <v>514.16920000000005</v>
          </cell>
          <cell r="M162">
            <v>514.58199999999999</v>
          </cell>
        </row>
        <row r="163">
          <cell r="A163">
            <v>163</v>
          </cell>
          <cell r="C163" t="str">
            <v>5:5</v>
          </cell>
        </row>
      </sheetData>
      <sheetData sheetId="25">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Solicitada</v>
          </cell>
          <cell r="D2">
            <v>37621</v>
          </cell>
          <cell r="E2">
            <v>37986</v>
          </cell>
          <cell r="F2">
            <v>38352</v>
          </cell>
          <cell r="G2">
            <v>0</v>
          </cell>
          <cell r="H2">
            <v>0</v>
          </cell>
          <cell r="I2">
            <v>0</v>
          </cell>
          <cell r="J2">
            <v>0</v>
          </cell>
          <cell r="K2">
            <v>0</v>
          </cell>
          <cell r="L2">
            <v>0</v>
          </cell>
          <cell r="M2">
            <v>0</v>
          </cell>
          <cell r="N2">
            <v>0</v>
          </cell>
        </row>
        <row r="3">
          <cell r="B3" t="str">
            <v>LabelFAME</v>
          </cell>
          <cell r="D3" t="str">
            <v>ANNUAL:2002:1</v>
          </cell>
          <cell r="E3" t="str">
            <v>ANNUAL:2003:1</v>
          </cell>
          <cell r="F3" t="str">
            <v>ANNUAL:2004:1</v>
          </cell>
        </row>
        <row r="4">
          <cell r="B4" t="str">
            <v>Numero de Semana</v>
          </cell>
          <cell r="D4">
            <v>96144</v>
          </cell>
          <cell r="E4">
            <v>96192</v>
          </cell>
          <cell r="F4">
            <v>96240</v>
          </cell>
          <cell r="G4">
            <v>0</v>
          </cell>
          <cell r="H4">
            <v>0</v>
          </cell>
          <cell r="I4">
            <v>0</v>
          </cell>
          <cell r="J4">
            <v>0</v>
          </cell>
          <cell r="K4">
            <v>0</v>
          </cell>
          <cell r="L4">
            <v>0</v>
          </cell>
          <cell r="M4">
            <v>2002</v>
          </cell>
          <cell r="N4">
            <v>2003</v>
          </cell>
          <cell r="O4" t="str">
            <v>2004</v>
          </cell>
        </row>
        <row r="5">
          <cell r="B5" t="str">
            <v>NombreDeMesEspañol</v>
          </cell>
          <cell r="D5">
            <v>2002</v>
          </cell>
          <cell r="E5">
            <v>2003</v>
          </cell>
          <cell r="F5">
            <v>2004</v>
          </cell>
          <cell r="G5" t="str">
            <v>-</v>
          </cell>
          <cell r="H5" t="str">
            <v>-</v>
          </cell>
          <cell r="I5" t="str">
            <v>-</v>
          </cell>
          <cell r="J5" t="str">
            <v>-</v>
          </cell>
          <cell r="K5" t="str">
            <v>-</v>
          </cell>
          <cell r="L5" t="str">
            <v>-</v>
          </cell>
          <cell r="M5" t="str">
            <v>-</v>
          </cell>
          <cell r="N5" t="str">
            <v>-</v>
          </cell>
        </row>
        <row r="6">
          <cell r="B6" t="str">
            <v>Frecuencia</v>
          </cell>
          <cell r="D6" t="str">
            <v>A</v>
          </cell>
          <cell r="E6" t="str">
            <v>A</v>
          </cell>
          <cell r="F6" t="str">
            <v>A</v>
          </cell>
          <cell r="G6">
            <v>0</v>
          </cell>
          <cell r="H6">
            <v>0</v>
          </cell>
          <cell r="I6">
            <v>0</v>
          </cell>
          <cell r="J6">
            <v>0</v>
          </cell>
          <cell r="K6">
            <v>0</v>
          </cell>
          <cell r="L6">
            <v>0</v>
          </cell>
          <cell r="M6">
            <v>0</v>
          </cell>
          <cell r="N6">
            <v>0</v>
          </cell>
        </row>
        <row r="7">
          <cell r="B7" t="str">
            <v>Fecha Actualizada</v>
          </cell>
          <cell r="D7">
            <v>36160</v>
          </cell>
          <cell r="E7">
            <v>36525</v>
          </cell>
          <cell r="F7">
            <v>36891</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v>
          </cell>
          <cell r="C10" t="str">
            <v>2:2</v>
          </cell>
          <cell r="D10">
            <v>0</v>
          </cell>
          <cell r="E10">
            <v>0</v>
          </cell>
          <cell r="F10">
            <v>0</v>
          </cell>
        </row>
        <row r="11">
          <cell r="B11" t="str">
            <v>SAL.BON.MEMORIA</v>
          </cell>
          <cell r="C11" t="str">
            <v>1:1</v>
          </cell>
          <cell r="D11">
            <v>11215.6</v>
          </cell>
          <cell r="E11">
            <v>13340.2</v>
          </cell>
          <cell r="F11">
            <v>15469.5</v>
          </cell>
          <cell r="O11" t="str">
            <v>Saldo de bonos</v>
          </cell>
        </row>
        <row r="12">
          <cell r="B12" t="str">
            <v>SAL.SPB.MEMORIA</v>
          </cell>
          <cell r="C12" t="str">
            <v>1:1</v>
          </cell>
          <cell r="D12">
            <v>2411.1</v>
          </cell>
          <cell r="E12">
            <v>3063.5</v>
          </cell>
          <cell r="F12">
            <v>3931.5</v>
          </cell>
          <cell r="O12" t="str">
            <v>Sector Público</v>
          </cell>
        </row>
        <row r="13">
          <cell r="B13" t="str">
            <v>SAL.BAF.MEMORIA</v>
          </cell>
          <cell r="C13" t="str">
            <v>1:1</v>
          </cell>
          <cell r="D13">
            <v>2441.5</v>
          </cell>
          <cell r="E13">
            <v>1767.9</v>
          </cell>
          <cell r="F13">
            <v>1411.8</v>
          </cell>
          <cell r="O13" t="str">
            <v>BAF</v>
          </cell>
        </row>
        <row r="14">
          <cell r="B14" t="str">
            <v>SAL.SUB.MEMORIA</v>
          </cell>
          <cell r="C14" t="str">
            <v>1:1</v>
          </cell>
          <cell r="D14">
            <v>935.1</v>
          </cell>
          <cell r="E14">
            <v>1070.3</v>
          </cell>
          <cell r="F14">
            <v>976.1</v>
          </cell>
          <cell r="O14" t="str">
            <v>Subordinados</v>
          </cell>
        </row>
        <row r="15">
          <cell r="B15" t="str">
            <v>SAL.HIP.MEMORIA</v>
          </cell>
          <cell r="C15" t="str">
            <v>1:1</v>
          </cell>
          <cell r="D15">
            <v>111.7</v>
          </cell>
          <cell r="E15">
            <v>107.4</v>
          </cell>
          <cell r="F15">
            <v>180.4</v>
          </cell>
          <cell r="O15" t="str">
            <v>Hipotecarios</v>
          </cell>
        </row>
        <row r="16">
          <cell r="B16" t="str">
            <v>SAL.TIT.MEMORIA</v>
          </cell>
          <cell r="C16" t="str">
            <v>1:1</v>
          </cell>
          <cell r="D16">
            <v>916.9</v>
          </cell>
          <cell r="E16">
            <v>1065.0999999999999</v>
          </cell>
          <cell r="F16">
            <v>1449</v>
          </cell>
          <cell r="O16" t="str">
            <v>Titulización</v>
          </cell>
        </row>
        <row r="17">
          <cell r="B17" t="str">
            <v>SAL.COR.MEMORIA</v>
          </cell>
          <cell r="C17" t="str">
            <v>1:1</v>
          </cell>
          <cell r="D17">
            <v>4399.3</v>
          </cell>
          <cell r="E17">
            <v>6266</v>
          </cell>
          <cell r="F17">
            <v>7520.7</v>
          </cell>
          <cell r="O17" t="str">
            <v>Corporativos</v>
          </cell>
        </row>
        <row r="19">
          <cell r="B19" t="str">
            <v>SAL.bon.MEMORIA</v>
          </cell>
          <cell r="C19" t="str">
            <v>1:1</v>
          </cell>
          <cell r="D19">
            <v>10575.653252592107</v>
          </cell>
          <cell r="E19">
            <v>12891.521248917514</v>
          </cell>
          <cell r="F19">
            <v>15469.488598176285</v>
          </cell>
          <cell r="O19" t="str">
            <v>Saldos de Bonos</v>
          </cell>
        </row>
        <row r="20">
          <cell r="D20">
            <v>117</v>
          </cell>
          <cell r="E20">
            <v>0</v>
          </cell>
          <cell r="F20">
            <v>0</v>
          </cell>
          <cell r="O20" t="str">
            <v>Corto plazo</v>
          </cell>
        </row>
        <row r="21">
          <cell r="D21">
            <v>3466.0710534286782</v>
          </cell>
          <cell r="E21">
            <v>4099.7158083000004</v>
          </cell>
          <cell r="F21">
            <v>3256.7085186857098</v>
          </cell>
          <cell r="O21" t="str">
            <v>1-3 años</v>
          </cell>
        </row>
        <row r="22">
          <cell r="D22">
            <v>3043.657434015664</v>
          </cell>
          <cell r="E22">
            <v>3290.1167221669893</v>
          </cell>
          <cell r="F22">
            <v>3972.2111928356012</v>
          </cell>
          <cell r="O22" t="str">
            <v>3-5 años</v>
          </cell>
        </row>
        <row r="23">
          <cell r="D23">
            <v>1557.411278455759</v>
          </cell>
          <cell r="E23">
            <v>2135.4099592573775</v>
          </cell>
          <cell r="F23">
            <v>2980.5355158977422</v>
          </cell>
          <cell r="O23" t="str">
            <v>Más de 5 años</v>
          </cell>
        </row>
        <row r="24">
          <cell r="D24">
            <v>2391.5134866920052</v>
          </cell>
          <cell r="E24">
            <v>3366.2787591931456</v>
          </cell>
          <cell r="F24">
            <v>5260.0333707572327</v>
          </cell>
        </row>
        <row r="25">
          <cell r="C25" t="str">
            <v>1:1</v>
          </cell>
        </row>
        <row r="26">
          <cell r="B26" t="str">
            <v>SAL.BON.ME.100</v>
          </cell>
          <cell r="C26" t="str">
            <v>2:2</v>
          </cell>
          <cell r="D26">
            <v>57.96</v>
          </cell>
          <cell r="E26">
            <v>53.400000000000006</v>
          </cell>
          <cell r="F26">
            <v>51.57</v>
          </cell>
          <cell r="O26" t="str">
            <v>Total de bonos (100%)</v>
          </cell>
        </row>
        <row r="27">
          <cell r="B27" t="str">
            <v>SAL.BON.MN.100</v>
          </cell>
          <cell r="C27" t="str">
            <v>2:2</v>
          </cell>
          <cell r="D27">
            <v>42.04</v>
          </cell>
          <cell r="E27">
            <v>46.599999999999994</v>
          </cell>
          <cell r="F27">
            <v>48.43</v>
          </cell>
          <cell r="O27" t="str">
            <v>Bonos en MN</v>
          </cell>
        </row>
        <row r="28">
          <cell r="B28" t="str">
            <v>SAL.BON.NOM.100</v>
          </cell>
          <cell r="C28" t="str">
            <v>2:2</v>
          </cell>
          <cell r="D28">
            <v>23.96</v>
          </cell>
          <cell r="E28">
            <v>27.72</v>
          </cell>
          <cell r="F28">
            <v>26.5</v>
          </cell>
          <cell r="O28" t="str">
            <v>Bonos nominales</v>
          </cell>
        </row>
        <row r="29">
          <cell r="B29" t="str">
            <v>SAL.BON.VAC.100</v>
          </cell>
          <cell r="C29" t="str">
            <v>2:2</v>
          </cell>
          <cell r="D29">
            <v>18.079999999999998</v>
          </cell>
          <cell r="E29">
            <v>18.88</v>
          </cell>
          <cell r="F29">
            <v>21.93</v>
          </cell>
          <cell r="O29" t="str">
            <v>Bonos VAC</v>
          </cell>
        </row>
        <row r="30">
          <cell r="B30" t="str">
            <v>SAL.BON.EST.100</v>
          </cell>
          <cell r="C30" t="str">
            <v>2:2</v>
          </cell>
          <cell r="D30">
            <v>0</v>
          </cell>
          <cell r="E30">
            <v>0</v>
          </cell>
          <cell r="F30">
            <v>0</v>
          </cell>
          <cell r="O30" t="str">
            <v>Bonos estructurados</v>
          </cell>
        </row>
        <row r="31">
          <cell r="C31" t="str">
            <v>1:1</v>
          </cell>
        </row>
        <row r="32">
          <cell r="C32" t="str">
            <v>1:1</v>
          </cell>
        </row>
        <row r="33">
          <cell r="B33" t="str">
            <v>IGB.NOM</v>
          </cell>
          <cell r="C33" t="str">
            <v>1:1</v>
          </cell>
          <cell r="D33">
            <v>1392</v>
          </cell>
          <cell r="E33">
            <v>2435</v>
          </cell>
          <cell r="F33">
            <v>3710.4</v>
          </cell>
          <cell r="O33" t="str">
            <v>IGB</v>
          </cell>
        </row>
        <row r="34">
          <cell r="B34" t="str">
            <v>ISB.NOM</v>
          </cell>
          <cell r="C34" t="str">
            <v>1:1</v>
          </cell>
          <cell r="D34">
            <v>2202.3000000000002</v>
          </cell>
          <cell r="E34">
            <v>3993.9</v>
          </cell>
          <cell r="F34">
            <v>6159.6</v>
          </cell>
          <cell r="O34" t="str">
            <v>ISB</v>
          </cell>
        </row>
        <row r="35">
          <cell r="C35" t="str">
            <v>1:1</v>
          </cell>
          <cell r="D35">
            <v>2448.88</v>
          </cell>
          <cell r="E35">
            <v>4172.1000000000004</v>
          </cell>
          <cell r="F35">
            <v>6698.73</v>
          </cell>
          <cell r="O35" t="str">
            <v>ISP-15</v>
          </cell>
        </row>
        <row r="36">
          <cell r="C36" t="str">
            <v>1:1</v>
          </cell>
          <cell r="D36">
            <v>1119.79</v>
          </cell>
          <cell r="E36">
            <v>1853.45</v>
          </cell>
          <cell r="F36">
            <v>2072.39</v>
          </cell>
          <cell r="O36" t="str">
            <v>ID1</v>
          </cell>
        </row>
        <row r="37">
          <cell r="C37" t="str">
            <v>1:1</v>
          </cell>
        </row>
        <row r="38">
          <cell r="B38" t="str">
            <v>NEG.RV.MEMORIA</v>
          </cell>
          <cell r="C38" t="str">
            <v>1:1</v>
          </cell>
          <cell r="D38">
            <v>5212.3999999999996</v>
          </cell>
          <cell r="E38">
            <v>4100.8999999999996</v>
          </cell>
          <cell r="F38">
            <v>4810.7</v>
          </cell>
          <cell r="O38" t="str">
            <v>Monto negociados RV real</v>
          </cell>
        </row>
        <row r="39">
          <cell r="B39" t="str">
            <v>NEG.RF.MEMORIA</v>
          </cell>
          <cell r="C39" t="str">
            <v>1:1</v>
          </cell>
          <cell r="D39">
            <v>5344.6</v>
          </cell>
          <cell r="E39">
            <v>4007.6</v>
          </cell>
          <cell r="F39">
            <v>2914.2</v>
          </cell>
          <cell r="O39" t="str">
            <v>Monto negociados RF real</v>
          </cell>
        </row>
        <row r="40">
          <cell r="C40" t="str">
            <v>1:1</v>
          </cell>
        </row>
        <row r="41">
          <cell r="B41" t="str">
            <v>CAPBUR.MEMORIA</v>
          </cell>
          <cell r="C41" t="str">
            <v>1:1</v>
          </cell>
          <cell r="D41">
            <v>46776.4</v>
          </cell>
          <cell r="E41">
            <v>57828.1</v>
          </cell>
          <cell r="F41">
            <v>66326.600000000006</v>
          </cell>
          <cell r="O41" t="str">
            <v>Capitalización real fin S/.</v>
          </cell>
        </row>
        <row r="42">
          <cell r="B42" t="str">
            <v>CAPBUR.TS</v>
          </cell>
          <cell r="C42" t="str">
            <v>1:1</v>
          </cell>
          <cell r="D42">
            <v>44106.6</v>
          </cell>
          <cell r="E42">
            <v>55883.199999999997</v>
          </cell>
          <cell r="F42">
            <v>66326</v>
          </cell>
          <cell r="O42" t="str">
            <v>Capitalización nominal fin S/.</v>
          </cell>
        </row>
        <row r="43">
          <cell r="B43" t="str">
            <v>CAPBUR.TD</v>
          </cell>
          <cell r="C43" t="str">
            <v>1:1</v>
          </cell>
          <cell r="D43">
            <v>12592.9</v>
          </cell>
          <cell r="E43">
            <v>16083.8</v>
          </cell>
          <cell r="F43">
            <v>20107.900000000001</v>
          </cell>
          <cell r="O43" t="str">
            <v>Capitalización fin USD</v>
          </cell>
        </row>
        <row r="45">
          <cell r="B45" t="str">
            <v>PBI.NOM</v>
          </cell>
          <cell r="C45" t="str">
            <v>1:1</v>
          </cell>
          <cell r="D45">
            <v>198871</v>
          </cell>
          <cell r="E45">
            <v>211492</v>
          </cell>
          <cell r="F45">
            <v>234261</v>
          </cell>
          <cell r="O45" t="str">
            <v>PBI nominal</v>
          </cell>
        </row>
        <row r="47">
          <cell r="B47" t="str">
            <v>CAPBUR.PROM</v>
          </cell>
          <cell r="C47" t="str">
            <v>1:1</v>
          </cell>
          <cell r="D47">
            <v>41106.699999999997</v>
          </cell>
          <cell r="E47">
            <v>50014.400000000001</v>
          </cell>
          <cell r="F47">
            <v>62909.4</v>
          </cell>
          <cell r="O47" t="str">
            <v>Capitalización promedio S/.</v>
          </cell>
        </row>
        <row r="48">
          <cell r="B48" t="str">
            <v>SAL.BON.PROM</v>
          </cell>
          <cell r="C48" t="str">
            <v>1:1</v>
          </cell>
          <cell r="D48">
            <v>10517</v>
          </cell>
          <cell r="E48">
            <v>11419.8</v>
          </cell>
          <cell r="F48">
            <v>14325.8</v>
          </cell>
          <cell r="O48" t="str">
            <v>Saldo de bonos promedio</v>
          </cell>
        </row>
        <row r="50">
          <cell r="B50" t="str">
            <v>CAPBUR.PBI</v>
          </cell>
          <cell r="C50" t="str">
            <v>2:2</v>
          </cell>
          <cell r="D50">
            <v>20.670032332517057</v>
          </cell>
          <cell r="E50">
            <v>23.648364949974468</v>
          </cell>
          <cell r="F50">
            <v>26.854405983070166</v>
          </cell>
          <cell r="G50">
            <v>0</v>
          </cell>
          <cell r="H50">
            <v>0</v>
          </cell>
          <cell r="I50">
            <v>0</v>
          </cell>
          <cell r="J50">
            <v>0</v>
          </cell>
          <cell r="K50">
            <v>0</v>
          </cell>
          <cell r="L50">
            <v>0</v>
          </cell>
          <cell r="M50">
            <v>0</v>
          </cell>
          <cell r="N50">
            <v>0</v>
          </cell>
          <cell r="O50" t="str">
            <v>Capitalización (% PBI)</v>
          </cell>
        </row>
        <row r="51">
          <cell r="B51" t="str">
            <v>SAL.BON.PBI</v>
          </cell>
          <cell r="C51" t="str">
            <v>2:2</v>
          </cell>
          <cell r="D51">
            <v>5.2883527512809811</v>
          </cell>
          <cell r="E51">
            <v>5.3996368656970475</v>
          </cell>
          <cell r="F51">
            <v>6.1153158229496158</v>
          </cell>
          <cell r="G51">
            <v>0</v>
          </cell>
          <cell r="H51">
            <v>0</v>
          </cell>
          <cell r="I51">
            <v>0</v>
          </cell>
          <cell r="J51">
            <v>0</v>
          </cell>
          <cell r="K51">
            <v>0</v>
          </cell>
          <cell r="L51">
            <v>0</v>
          </cell>
          <cell r="M51">
            <v>0</v>
          </cell>
          <cell r="N51">
            <v>0</v>
          </cell>
          <cell r="O51" t="str">
            <v>Bonos (% PBI)</v>
          </cell>
        </row>
        <row r="53">
          <cell r="B53" t="str">
            <v>NORES.RV.CAP</v>
          </cell>
          <cell r="C53" t="str">
            <v>2:2</v>
          </cell>
          <cell r="D53">
            <v>21.56</v>
          </cell>
          <cell r="E53">
            <v>22.84</v>
          </cell>
          <cell r="F53">
            <v>19.93</v>
          </cell>
          <cell r="O53" t="str">
            <v>No residentes (% Capitalización)</v>
          </cell>
        </row>
        <row r="54">
          <cell r="C54" t="str">
            <v>1:1</v>
          </cell>
        </row>
      </sheetData>
      <sheetData sheetId="26">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37621</v>
          </cell>
          <cell r="E2">
            <v>37986</v>
          </cell>
          <cell r="F2">
            <v>38352</v>
          </cell>
          <cell r="G2">
            <v>0</v>
          </cell>
          <cell r="H2">
            <v>0</v>
          </cell>
          <cell r="I2">
            <v>0</v>
          </cell>
          <cell r="J2">
            <v>0</v>
          </cell>
          <cell r="K2">
            <v>0</v>
          </cell>
          <cell r="L2">
            <v>0</v>
          </cell>
          <cell r="M2">
            <v>0</v>
          </cell>
          <cell r="N2">
            <v>0</v>
          </cell>
        </row>
        <row r="3">
          <cell r="A3">
            <v>3</v>
          </cell>
          <cell r="B3" t="str">
            <v>LabelFAME</v>
          </cell>
          <cell r="D3" t="str">
            <v>ANNUAL:2000:1</v>
          </cell>
          <cell r="E3" t="str">
            <v>ANNUAL:2001:1</v>
          </cell>
          <cell r="F3" t="str">
            <v>ANNUAL:2002:1</v>
          </cell>
        </row>
        <row r="4">
          <cell r="A4">
            <v>4</v>
          </cell>
          <cell r="B4" t="str">
            <v>Numero de Semana</v>
          </cell>
          <cell r="D4">
            <v>96048</v>
          </cell>
          <cell r="E4">
            <v>96096</v>
          </cell>
          <cell r="F4">
            <v>96144</v>
          </cell>
        </row>
        <row r="5">
          <cell r="A5">
            <v>5</v>
          </cell>
          <cell r="B5" t="str">
            <v>NombreDeMesEspañol</v>
          </cell>
          <cell r="D5">
            <v>2000</v>
          </cell>
          <cell r="E5">
            <v>2001</v>
          </cell>
          <cell r="F5">
            <v>2002</v>
          </cell>
          <cell r="G5" t="str">
            <v>-</v>
          </cell>
          <cell r="H5" t="str">
            <v>-</v>
          </cell>
          <cell r="I5" t="str">
            <v>-</v>
          </cell>
          <cell r="J5" t="str">
            <v>-</v>
          </cell>
          <cell r="K5" t="str">
            <v>-</v>
          </cell>
          <cell r="L5" t="str">
            <v>-</v>
          </cell>
          <cell r="M5" t="str">
            <v>-</v>
          </cell>
          <cell r="N5" t="str">
            <v>-</v>
          </cell>
        </row>
        <row r="6">
          <cell r="A6">
            <v>6</v>
          </cell>
          <cell r="B6" t="str">
            <v>Frecuencia</v>
          </cell>
          <cell r="D6" t="str">
            <v>A</v>
          </cell>
          <cell r="E6" t="str">
            <v>A</v>
          </cell>
          <cell r="F6" t="str">
            <v>A</v>
          </cell>
          <cell r="G6">
            <v>0</v>
          </cell>
          <cell r="H6">
            <v>0</v>
          </cell>
          <cell r="I6">
            <v>0</v>
          </cell>
          <cell r="J6">
            <v>0</v>
          </cell>
          <cell r="K6">
            <v>0</v>
          </cell>
          <cell r="L6">
            <v>0</v>
          </cell>
          <cell r="M6">
            <v>0</v>
          </cell>
          <cell r="N6">
            <v>0</v>
          </cell>
        </row>
        <row r="7">
          <cell r="A7">
            <v>7</v>
          </cell>
          <cell r="B7" t="str">
            <v>Fecha Actualizada</v>
          </cell>
          <cell r="D7">
            <v>36160</v>
          </cell>
          <cell r="E7">
            <v>36525</v>
          </cell>
          <cell r="F7">
            <v>36891</v>
          </cell>
          <cell r="G7">
            <v>0</v>
          </cell>
          <cell r="H7">
            <v>0</v>
          </cell>
          <cell r="I7">
            <v>0</v>
          </cell>
          <cell r="J7">
            <v>0</v>
          </cell>
          <cell r="K7">
            <v>0</v>
          </cell>
          <cell r="L7">
            <v>0</v>
          </cell>
          <cell r="M7">
            <v>0</v>
          </cell>
          <cell r="N7">
            <v>0</v>
          </cell>
        </row>
        <row r="8">
          <cell r="A8">
            <v>8</v>
          </cell>
          <cell r="B8" t="str">
            <v>Año</v>
          </cell>
          <cell r="D8">
            <v>2000</v>
          </cell>
          <cell r="E8">
            <v>2001</v>
          </cell>
          <cell r="F8">
            <v>2002</v>
          </cell>
          <cell r="G8">
            <v>2000</v>
          </cell>
          <cell r="H8">
            <v>2000</v>
          </cell>
          <cell r="I8">
            <v>2000</v>
          </cell>
          <cell r="J8">
            <v>2000</v>
          </cell>
          <cell r="K8">
            <v>2000</v>
          </cell>
          <cell r="L8">
            <v>2000</v>
          </cell>
          <cell r="M8">
            <v>2000</v>
          </cell>
          <cell r="N8">
            <v>2000</v>
          </cell>
        </row>
        <row r="9">
          <cell r="A9">
            <v>9</v>
          </cell>
          <cell r="B9" t="str">
            <v>VARIABLES</v>
          </cell>
        </row>
        <row r="10">
          <cell r="A10">
            <v>10</v>
          </cell>
          <cell r="B10" t="str">
            <v>TC</v>
          </cell>
          <cell r="C10" t="str">
            <v>2:2</v>
          </cell>
          <cell r="D10">
            <v>3.49</v>
          </cell>
          <cell r="E10">
            <v>0</v>
          </cell>
          <cell r="F10">
            <v>0</v>
          </cell>
          <cell r="G10">
            <v>3.53</v>
          </cell>
          <cell r="H10">
            <v>3.49</v>
          </cell>
          <cell r="I10">
            <v>3.48</v>
          </cell>
          <cell r="J10">
            <v>3.49</v>
          </cell>
          <cell r="K10">
            <v>3.51</v>
          </cell>
          <cell r="L10">
            <v>3.51</v>
          </cell>
          <cell r="M10">
            <v>3.53</v>
          </cell>
          <cell r="N10">
            <v>3.53</v>
          </cell>
        </row>
        <row r="11">
          <cell r="A11">
            <v>11</v>
          </cell>
          <cell r="B11" t="str">
            <v>TAS.PRI.NOM</v>
          </cell>
          <cell r="C11" t="str">
            <v>2:2</v>
          </cell>
          <cell r="D11">
            <v>14.33</v>
          </cell>
          <cell r="E11">
            <v>0</v>
          </cell>
          <cell r="F11">
            <v>0</v>
          </cell>
          <cell r="G11">
            <v>14.57</v>
          </cell>
          <cell r="H11">
            <v>0</v>
          </cell>
        </row>
        <row r="12">
          <cell r="A12">
            <v>12</v>
          </cell>
          <cell r="B12" t="str">
            <v>TAS.SPB.NOM</v>
          </cell>
          <cell r="C12" t="str">
            <v>2:2</v>
          </cell>
          <cell r="D12">
            <v>14.86</v>
          </cell>
          <cell r="E12">
            <v>0</v>
          </cell>
          <cell r="F12">
            <v>0</v>
          </cell>
          <cell r="G12">
            <v>14.86</v>
          </cell>
          <cell r="H12">
            <v>0</v>
          </cell>
        </row>
        <row r="13">
          <cell r="A13">
            <v>13</v>
          </cell>
          <cell r="B13" t="str">
            <v>TAS.BAF.NOM</v>
          </cell>
          <cell r="C13" t="str">
            <v>2:2</v>
          </cell>
          <cell r="D13">
            <v>0</v>
          </cell>
          <cell r="E13">
            <v>0</v>
          </cell>
          <cell r="F13">
            <v>0</v>
          </cell>
          <cell r="G13">
            <v>0</v>
          </cell>
          <cell r="H13">
            <v>0</v>
          </cell>
        </row>
        <row r="14">
          <cell r="A14">
            <v>14</v>
          </cell>
          <cell r="B14" t="str">
            <v>TAS.SUB.NOM</v>
          </cell>
          <cell r="C14" t="str">
            <v>2:2</v>
          </cell>
          <cell r="D14">
            <v>0</v>
          </cell>
          <cell r="E14">
            <v>0</v>
          </cell>
          <cell r="F14">
            <v>0</v>
          </cell>
          <cell r="G14">
            <v>0</v>
          </cell>
          <cell r="H14">
            <v>0</v>
          </cell>
        </row>
        <row r="15">
          <cell r="A15">
            <v>15</v>
          </cell>
          <cell r="B15" t="str">
            <v>TAS.TIT.NOM</v>
          </cell>
          <cell r="C15" t="str">
            <v>2:2</v>
          </cell>
          <cell r="D15">
            <v>0</v>
          </cell>
          <cell r="E15">
            <v>0</v>
          </cell>
          <cell r="F15">
            <v>0</v>
          </cell>
          <cell r="G15">
            <v>0</v>
          </cell>
          <cell r="H15">
            <v>0</v>
          </cell>
        </row>
        <row r="16">
          <cell r="A16">
            <v>16</v>
          </cell>
          <cell r="B16" t="str">
            <v>TAS.COR.NOM</v>
          </cell>
          <cell r="C16" t="str">
            <v>2:2</v>
          </cell>
          <cell r="D16">
            <v>13.81</v>
          </cell>
          <cell r="E16">
            <v>0</v>
          </cell>
          <cell r="F16">
            <v>0</v>
          </cell>
          <cell r="G16">
            <v>14.29</v>
          </cell>
          <cell r="H16">
            <v>0</v>
          </cell>
        </row>
        <row r="17">
          <cell r="A17">
            <v>17</v>
          </cell>
          <cell r="B17" t="str">
            <v>TAS.PRI.VAC</v>
          </cell>
          <cell r="C17" t="str">
            <v>2:2</v>
          </cell>
          <cell r="D17">
            <v>8</v>
          </cell>
          <cell r="E17">
            <v>0</v>
          </cell>
          <cell r="F17">
            <v>0</v>
          </cell>
          <cell r="G17">
            <v>7.81</v>
          </cell>
          <cell r="H17">
            <v>8.36</v>
          </cell>
        </row>
        <row r="18">
          <cell r="A18">
            <v>18</v>
          </cell>
          <cell r="B18" t="str">
            <v>TAS.SPB.VAC</v>
          </cell>
          <cell r="C18" t="str">
            <v>2:2</v>
          </cell>
          <cell r="D18">
            <v>7.69</v>
          </cell>
          <cell r="E18">
            <v>0</v>
          </cell>
          <cell r="F18">
            <v>0</v>
          </cell>
          <cell r="G18">
            <v>8</v>
          </cell>
          <cell r="H18">
            <v>7.51</v>
          </cell>
        </row>
        <row r="19">
          <cell r="A19">
            <v>19</v>
          </cell>
          <cell r="B19" t="str">
            <v>TAS.BAF.VAC</v>
          </cell>
          <cell r="C19" t="str">
            <v>2:2</v>
          </cell>
          <cell r="D19">
            <v>7.72</v>
          </cell>
          <cell r="E19">
            <v>0</v>
          </cell>
          <cell r="F19">
            <v>0</v>
          </cell>
          <cell r="G19">
            <v>7.83</v>
          </cell>
          <cell r="H19">
            <v>0</v>
          </cell>
        </row>
        <row r="20">
          <cell r="A20">
            <v>20</v>
          </cell>
          <cell r="B20" t="str">
            <v>TAS.SUB.VAC</v>
          </cell>
          <cell r="C20" t="str">
            <v>2:2</v>
          </cell>
          <cell r="D20">
            <v>0</v>
          </cell>
          <cell r="E20">
            <v>0</v>
          </cell>
          <cell r="F20">
            <v>0</v>
          </cell>
          <cell r="G20">
            <v>0</v>
          </cell>
          <cell r="H20">
            <v>0</v>
          </cell>
        </row>
        <row r="21">
          <cell r="A21">
            <v>21</v>
          </cell>
          <cell r="B21" t="str">
            <v>TAS.TIT.VAC</v>
          </cell>
          <cell r="C21" t="str">
            <v>2:2</v>
          </cell>
          <cell r="D21">
            <v>0</v>
          </cell>
          <cell r="E21">
            <v>0</v>
          </cell>
          <cell r="F21">
            <v>0</v>
          </cell>
          <cell r="G21">
            <v>0</v>
          </cell>
          <cell r="H21">
            <v>0</v>
          </cell>
        </row>
        <row r="22">
          <cell r="A22">
            <v>22</v>
          </cell>
          <cell r="B22" t="str">
            <v>TAS.COR.VAC</v>
          </cell>
          <cell r="C22" t="str">
            <v>2:2</v>
          </cell>
          <cell r="D22">
            <v>8.18</v>
          </cell>
          <cell r="E22">
            <v>0</v>
          </cell>
          <cell r="F22">
            <v>0</v>
          </cell>
          <cell r="G22">
            <v>7.77</v>
          </cell>
          <cell r="H22">
            <v>8.75</v>
          </cell>
        </row>
        <row r="23">
          <cell r="A23">
            <v>23</v>
          </cell>
          <cell r="B23" t="str">
            <v>TAS.PRI.ME</v>
          </cell>
          <cell r="C23" t="str">
            <v>2:2</v>
          </cell>
          <cell r="D23">
            <v>8.86</v>
          </cell>
          <cell r="E23">
            <v>0</v>
          </cell>
          <cell r="F23">
            <v>0</v>
          </cell>
          <cell r="G23">
            <v>9.31</v>
          </cell>
          <cell r="H23">
            <v>9.01</v>
          </cell>
        </row>
        <row r="24">
          <cell r="A24">
            <v>24</v>
          </cell>
          <cell r="B24" t="str">
            <v>TAS.SPB.ME</v>
          </cell>
          <cell r="C24" t="str">
            <v>2:2</v>
          </cell>
          <cell r="D24">
            <v>0</v>
          </cell>
          <cell r="E24">
            <v>0</v>
          </cell>
          <cell r="F24">
            <v>0</v>
          </cell>
          <cell r="G24">
            <v>0</v>
          </cell>
          <cell r="H24">
            <v>0</v>
          </cell>
        </row>
        <row r="25">
          <cell r="A25">
            <v>25</v>
          </cell>
          <cell r="B25" t="str">
            <v>TAS.BAF.ME</v>
          </cell>
          <cell r="C25" t="str">
            <v>2:2</v>
          </cell>
          <cell r="D25">
            <v>8.1</v>
          </cell>
          <cell r="E25">
            <v>0</v>
          </cell>
          <cell r="F25">
            <v>0</v>
          </cell>
          <cell r="G25">
            <v>8.65</v>
          </cell>
          <cell r="H25">
            <v>8.51</v>
          </cell>
        </row>
        <row r="26">
          <cell r="A26">
            <v>26</v>
          </cell>
          <cell r="B26" t="str">
            <v>TAS.SUB.ME</v>
          </cell>
          <cell r="C26" t="str">
            <v>2:2</v>
          </cell>
          <cell r="D26">
            <v>9.2200000000000006</v>
          </cell>
          <cell r="E26">
            <v>0</v>
          </cell>
          <cell r="F26">
            <v>0</v>
          </cell>
          <cell r="G26">
            <v>0</v>
          </cell>
          <cell r="H26">
            <v>9.9499999999999993</v>
          </cell>
        </row>
        <row r="27">
          <cell r="A27">
            <v>27</v>
          </cell>
          <cell r="B27" t="str">
            <v>TAS.TIT.ME</v>
          </cell>
          <cell r="C27" t="str">
            <v>2:2</v>
          </cell>
          <cell r="D27">
            <v>9.8699999999999992</v>
          </cell>
          <cell r="E27">
            <v>0</v>
          </cell>
          <cell r="F27">
            <v>0</v>
          </cell>
          <cell r="G27">
            <v>9.9700000000000006</v>
          </cell>
          <cell r="H27">
            <v>9.75</v>
          </cell>
        </row>
        <row r="28">
          <cell r="A28">
            <v>28</v>
          </cell>
          <cell r="B28" t="str">
            <v>TAS.COR.ME</v>
          </cell>
          <cell r="C28" t="str">
            <v>2:2</v>
          </cell>
          <cell r="D28">
            <v>8.84</v>
          </cell>
          <cell r="E28">
            <v>0</v>
          </cell>
          <cell r="F28">
            <v>0</v>
          </cell>
          <cell r="G28">
            <v>8.9700000000000006</v>
          </cell>
          <cell r="H28">
            <v>8.75</v>
          </cell>
        </row>
        <row r="29">
          <cell r="A29">
            <v>29</v>
          </cell>
          <cell r="C29" t="str">
            <v>2:2</v>
          </cell>
        </row>
        <row r="30">
          <cell r="A30">
            <v>30</v>
          </cell>
          <cell r="C30" t="str">
            <v>2:2</v>
          </cell>
        </row>
      </sheetData>
      <sheetData sheetId="27">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real indicada en "Fechas"</v>
          </cell>
          <cell r="D2">
            <v>37621</v>
          </cell>
          <cell r="E2">
            <v>37986</v>
          </cell>
          <cell r="F2">
            <v>38352</v>
          </cell>
          <cell r="G2">
            <v>0</v>
          </cell>
          <cell r="H2">
            <v>0</v>
          </cell>
          <cell r="I2">
            <v>0</v>
          </cell>
          <cell r="J2">
            <v>0</v>
          </cell>
          <cell r="K2">
            <v>0</v>
          </cell>
          <cell r="L2">
            <v>0</v>
          </cell>
          <cell r="M2">
            <v>0</v>
          </cell>
          <cell r="N2">
            <v>0</v>
          </cell>
        </row>
        <row r="3">
          <cell r="B3" t="str">
            <v>LabelFAME</v>
          </cell>
          <cell r="D3" t="str">
            <v>MONTHLY:2002:Dic.:1</v>
          </cell>
          <cell r="E3" t="str">
            <v>MONTHLY:2003:Dic.:1</v>
          </cell>
          <cell r="F3" t="str">
            <v>MONTHLY:2004:Dic.:1</v>
          </cell>
        </row>
        <row r="4">
          <cell r="B4" t="str">
            <v>Numero de Semana</v>
          </cell>
          <cell r="D4">
            <v>96144</v>
          </cell>
          <cell r="E4">
            <v>96192</v>
          </cell>
          <cell r="F4">
            <v>96240</v>
          </cell>
        </row>
        <row r="5">
          <cell r="B5" t="str">
            <v>NombreDeMesEspañol</v>
          </cell>
          <cell r="D5" t="str">
            <v>Dic</v>
          </cell>
          <cell r="E5" t="str">
            <v>Dic</v>
          </cell>
          <cell r="F5" t="str">
            <v>Dic</v>
          </cell>
          <cell r="G5" t="str">
            <v>-</v>
          </cell>
          <cell r="H5" t="str">
            <v>-</v>
          </cell>
          <cell r="I5" t="str">
            <v>-</v>
          </cell>
          <cell r="J5" t="str">
            <v>-</v>
          </cell>
          <cell r="K5" t="str">
            <v>-</v>
          </cell>
          <cell r="L5" t="str">
            <v>-</v>
          </cell>
          <cell r="M5" t="str">
            <v>-</v>
          </cell>
          <cell r="N5" t="str">
            <v>-</v>
          </cell>
        </row>
        <row r="6">
          <cell r="B6" t="str">
            <v>Frecuencia</v>
          </cell>
          <cell r="D6" t="str">
            <v>M</v>
          </cell>
          <cell r="E6" t="str">
            <v>M</v>
          </cell>
          <cell r="F6" t="str">
            <v>M</v>
          </cell>
          <cell r="G6">
            <v>0</v>
          </cell>
          <cell r="H6">
            <v>0</v>
          </cell>
          <cell r="I6">
            <v>0</v>
          </cell>
          <cell r="J6">
            <v>0</v>
          </cell>
          <cell r="K6">
            <v>0</v>
          </cell>
          <cell r="L6">
            <v>0</v>
          </cell>
          <cell r="M6">
            <v>0</v>
          </cell>
          <cell r="N6">
            <v>0</v>
          </cell>
        </row>
        <row r="7">
          <cell r="B7" t="str">
            <v>Fecha Actualizada</v>
          </cell>
          <cell r="D7">
            <v>37621</v>
          </cell>
          <cell r="E7">
            <v>37986</v>
          </cell>
          <cell r="F7">
            <v>38352</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TCD</v>
          </cell>
          <cell r="C10" t="str">
            <v>2:2</v>
          </cell>
          <cell r="D10">
            <v>3.51</v>
          </cell>
          <cell r="E10">
            <v>3.46</v>
          </cell>
          <cell r="F10">
            <v>3.28</v>
          </cell>
          <cell r="G10">
            <v>3.46</v>
          </cell>
          <cell r="H10">
            <v>3.51</v>
          </cell>
          <cell r="I10">
            <v>3.48</v>
          </cell>
          <cell r="J10">
            <v>3.49</v>
          </cell>
          <cell r="K10">
            <v>3.51</v>
          </cell>
          <cell r="L10">
            <v>3.51</v>
          </cell>
          <cell r="M10">
            <v>3.53</v>
          </cell>
        </row>
        <row r="11">
          <cell r="O11" t="str">
            <v>Afiliados</v>
          </cell>
        </row>
        <row r="12">
          <cell r="B12" t="str">
            <v>SPP.AFIL.TT</v>
          </cell>
          <cell r="C12" t="str">
            <v>1:1</v>
          </cell>
          <cell r="D12">
            <v>2993.8</v>
          </cell>
          <cell r="E12">
            <v>3192.5</v>
          </cell>
          <cell r="F12">
            <v>3397.05</v>
          </cell>
        </row>
        <row r="14">
          <cell r="B14" t="str">
            <v>SPP.FOND.TT</v>
          </cell>
          <cell r="C14" t="str">
            <v>1:1</v>
          </cell>
          <cell r="D14">
            <v>15753.7</v>
          </cell>
          <cell r="E14">
            <v>21843.9</v>
          </cell>
          <cell r="F14">
            <v>25650.77</v>
          </cell>
          <cell r="O14" t="str">
            <v>Valor del fondo (S/.)</v>
          </cell>
        </row>
        <row r="15">
          <cell r="B15" t="str">
            <v>SPP.FOND.TD</v>
          </cell>
          <cell r="C15" t="str">
            <v>1:1</v>
          </cell>
          <cell r="D15">
            <v>4483.1257020568019</v>
          </cell>
          <cell r="E15">
            <v>6313.26</v>
          </cell>
          <cell r="F15">
            <v>7820.36</v>
          </cell>
          <cell r="O15" t="str">
            <v>Valor del fondo (USD)</v>
          </cell>
        </row>
        <row r="16">
          <cell r="B16" t="str">
            <v>SPP.FOND.PBI</v>
          </cell>
          <cell r="C16" t="str">
            <v>1:1</v>
          </cell>
          <cell r="D16">
            <v>5.1396672663796616</v>
          </cell>
          <cell r="E16">
            <v>6.4956850802867487</v>
          </cell>
          <cell r="F16">
            <v>7.8731514773194595</v>
          </cell>
          <cell r="O16" t="str">
            <v>Valor del fondo (% PBI)</v>
          </cell>
        </row>
        <row r="18">
          <cell r="B18" t="str">
            <v>SPP.RENT.TT</v>
          </cell>
          <cell r="C18" t="str">
            <v>1:1</v>
          </cell>
          <cell r="D18">
            <v>11.25</v>
          </cell>
          <cell r="E18">
            <v>21.24</v>
          </cell>
          <cell r="F18">
            <v>5.58</v>
          </cell>
          <cell r="O18" t="str">
            <v>Rentabiliad nominal</v>
          </cell>
        </row>
        <row r="20">
          <cell r="B20" t="str">
            <v>FMT.NMP.TT</v>
          </cell>
          <cell r="C20" t="str">
            <v>1:1</v>
          </cell>
          <cell r="D20">
            <v>16949</v>
          </cell>
          <cell r="E20">
            <v>40990</v>
          </cell>
          <cell r="F20">
            <v>55178</v>
          </cell>
          <cell r="O20" t="str">
            <v>Número de Partícipes</v>
          </cell>
        </row>
        <row r="21">
          <cell r="B21" t="str">
            <v>LIQ.FMT</v>
          </cell>
          <cell r="C21" t="str">
            <v>1:1</v>
          </cell>
          <cell r="D21">
            <v>1475.7</v>
          </cell>
          <cell r="E21">
            <v>3681</v>
          </cell>
          <cell r="F21">
            <v>4613.3</v>
          </cell>
          <cell r="O21" t="str">
            <v>Patrimonio de los Fondos Mutuos</v>
          </cell>
        </row>
        <row r="22">
          <cell r="B22" t="str">
            <v>FMT.PAT.RV.TS</v>
          </cell>
          <cell r="C22" t="str">
            <v>1:1</v>
          </cell>
          <cell r="D22">
            <v>13.6</v>
          </cell>
          <cell r="E22">
            <v>12.7</v>
          </cell>
          <cell r="F22">
            <v>11.3</v>
          </cell>
          <cell r="O22" t="str">
            <v>Patrimonios d los Fondos Mixtos</v>
          </cell>
        </row>
        <row r="23">
          <cell r="B23" t="str">
            <v>FMT.PAT.RF.TS</v>
          </cell>
          <cell r="C23" t="str">
            <v>1:1</v>
          </cell>
          <cell r="D23">
            <v>1542.9</v>
          </cell>
          <cell r="E23">
            <v>4052.5</v>
          </cell>
          <cell r="F23">
            <v>5244.9</v>
          </cell>
          <cell r="O23" t="str">
            <v>Patrimonio de los Fondos Renta Fija</v>
          </cell>
        </row>
        <row r="24">
          <cell r="B24" t="str">
            <v>FMT.IND.RV.TD</v>
          </cell>
          <cell r="C24" t="str">
            <v>2:2</v>
          </cell>
          <cell r="D24">
            <v>44.57</v>
          </cell>
          <cell r="E24">
            <v>42.26</v>
          </cell>
          <cell r="F24">
            <v>41.67</v>
          </cell>
          <cell r="O24" t="str">
            <v>Indice Fondos Mixtos en USD</v>
          </cell>
        </row>
        <row r="26">
          <cell r="B26" t="str">
            <v>FMT.IND.RF.TD</v>
          </cell>
          <cell r="C26" t="str">
            <v>2:2</v>
          </cell>
          <cell r="D26">
            <v>134.32</v>
          </cell>
          <cell r="E26">
            <v>142.6</v>
          </cell>
          <cell r="F26">
            <v>147.34</v>
          </cell>
          <cell r="O26" t="str">
            <v>Indice de Fondos RF en USD</v>
          </cell>
        </row>
        <row r="29">
          <cell r="B29" t="str">
            <v>CAPBUR.MEMORIA</v>
          </cell>
          <cell r="C29" t="str">
            <v>1:1</v>
          </cell>
          <cell r="D29">
            <v>37767.300000000003</v>
          </cell>
          <cell r="E29">
            <v>37949.9</v>
          </cell>
          <cell r="F29">
            <v>44106.6</v>
          </cell>
          <cell r="O29" t="str">
            <v>Capitalización bursátil promedio real</v>
          </cell>
        </row>
        <row r="30">
          <cell r="B30" t="str">
            <v>SAL.PRI.MEMORIA</v>
          </cell>
          <cell r="C30" t="str">
            <v>1:1</v>
          </cell>
          <cell r="D30">
            <v>8211.1</v>
          </cell>
          <cell r="E30">
            <v>8339</v>
          </cell>
          <cell r="F30">
            <v>8302</v>
          </cell>
          <cell r="O30" t="str">
            <v>Bonos privados promedio real</v>
          </cell>
        </row>
      </sheetData>
      <sheetData sheetId="28"/>
      <sheetData sheetId="29"/>
      <sheetData sheetId="30"/>
      <sheetData sheetId="31"/>
      <sheetData sheetId="32"/>
      <sheetData sheetId="33"/>
      <sheetData sheetId="34"/>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
      <sheetName val="Grafico"/>
      <sheetName val="Banda"/>
      <sheetName val="Simula"/>
      <sheetName val="Series"/>
      <sheetName val="ResumeSoles"/>
      <sheetName val="ResumeUS$"/>
      <sheetName val="Sem"/>
      <sheetName val="BASFinP"/>
      <sheetName val="BASPromP"/>
      <sheetName val="SerGraf"/>
      <sheetName val="AHO_PAPEL"/>
      <sheetName val="Graf Precios"/>
      <sheetName val="Diario"/>
      <sheetName val="FAME Persistence"/>
    </sheetNames>
    <sheetDataSet>
      <sheetData sheetId="0" refreshError="1"/>
      <sheetData sheetId="1">
        <row r="3">
          <cell r="A3" t="str">
            <v>Vigencia</v>
          </cell>
        </row>
        <row r="60">
          <cell r="A60" t="str">
            <v>Vigencia</v>
          </cell>
        </row>
      </sheetData>
      <sheetData sheetId="2">
        <row r="626">
          <cell r="B626" t="str">
            <v>PRECIO DE LOS COMBUSTIBLES Y LA BANDA DE PRECIOS OBJETIVO (DU 010-2004):</v>
          </cell>
          <cell r="K626" t="str">
            <v>Al 28de febrero 2005</v>
          </cell>
          <cell r="N626" t="str">
            <v>WTI Promedio (14 Feb. al 25 Feb.2005)</v>
          </cell>
          <cell r="P626" t="str">
            <v>US$ barril</v>
          </cell>
          <cell r="Q626">
            <v>49.453000000000003</v>
          </cell>
        </row>
        <row r="627">
          <cell r="B627" t="str">
            <v>(En S/. por galón)</v>
          </cell>
        </row>
        <row r="628">
          <cell r="B628" t="str">
            <v xml:space="preserve"> </v>
          </cell>
          <cell r="D628" t="str">
            <v>Precio Interno 1/</v>
          </cell>
          <cell r="F628" t="str">
            <v xml:space="preserve">Precios de Paridad </v>
          </cell>
          <cell r="G628" t="str">
            <v>Banda  Objetivo (DGH) 3/</v>
          </cell>
          <cell r="I628" t="str">
            <v>Factor de compensación</v>
          </cell>
          <cell r="K628" t="str">
            <v>Factor de aportación</v>
          </cell>
          <cell r="M628" t="str">
            <v>Monto de Compensación Neto 4/ (Millones S/.)</v>
          </cell>
          <cell r="O628" t="str">
            <v>Acumulado Neto</v>
          </cell>
          <cell r="P628" t="str">
            <v>Adelanto (rezago) PETROPERU</v>
          </cell>
          <cell r="Q628" t="str">
            <v>Adelanto (rezago) RELAPASA</v>
          </cell>
        </row>
        <row r="629">
          <cell r="B629" t="str">
            <v xml:space="preserve"> </v>
          </cell>
          <cell r="D629" t="str">
            <v>Petroperú</v>
          </cell>
          <cell r="E629" t="str">
            <v>Relapasa</v>
          </cell>
          <cell r="F629" t="str">
            <v>Osinerg 2/</v>
          </cell>
          <cell r="G629" t="str">
            <v>Límite</v>
          </cell>
          <cell r="H629" t="str">
            <v>Límite</v>
          </cell>
          <cell r="I629" t="str">
            <v>S/. Galón</v>
          </cell>
          <cell r="J629" t="str">
            <v>%</v>
          </cell>
          <cell r="K629" t="str">
            <v>Monto</v>
          </cell>
          <cell r="L629" t="str">
            <v>%</v>
          </cell>
          <cell r="M629" t="str">
            <v>01/03 al 7/03 2005</v>
          </cell>
          <cell r="N629" t="str">
            <v>01/03 al 7/03 2005</v>
          </cell>
          <cell r="P629" t="str">
            <v>OSINERG</v>
          </cell>
          <cell r="Q629" t="str">
            <v>OSINERG</v>
          </cell>
        </row>
        <row r="630">
          <cell r="B630" t="str">
            <v xml:space="preserve"> </v>
          </cell>
          <cell r="D630" t="str">
            <v>(1)</v>
          </cell>
          <cell r="E630" t="str">
            <v>(2)</v>
          </cell>
          <cell r="F630" t="str">
            <v>(3)</v>
          </cell>
          <cell r="G630" t="str">
            <v>Inferior (5)</v>
          </cell>
          <cell r="H630" t="str">
            <v>Superior (6)</v>
          </cell>
          <cell r="I630" t="str">
            <v>(3)-(6)</v>
          </cell>
          <cell r="J630" t="str">
            <v>(3)/(6)</v>
          </cell>
          <cell r="K630" t="str">
            <v>(5)-(3)</v>
          </cell>
          <cell r="L630" t="str">
            <v>(5)/(3)</v>
          </cell>
          <cell r="M630" t="str">
            <v>Compensación</v>
          </cell>
          <cell r="N630" t="str">
            <v>Aportación</v>
          </cell>
          <cell r="P630" t="str">
            <v>(3)/(1)</v>
          </cell>
          <cell r="Q630" t="str">
            <v>(3)/(2)</v>
          </cell>
        </row>
        <row r="631">
          <cell r="B631" t="str">
            <v xml:space="preserve">  Gasolina 84</v>
          </cell>
          <cell r="D631">
            <v>4.6044</v>
          </cell>
          <cell r="E631">
            <v>5.0199999999999996</v>
          </cell>
          <cell r="F631">
            <v>4.67</v>
          </cell>
          <cell r="G631">
            <v>4.74</v>
          </cell>
          <cell r="H631">
            <v>5.26</v>
          </cell>
          <cell r="I631" t="str">
            <v>-.-</v>
          </cell>
          <cell r="J631" t="str">
            <v>-.-</v>
          </cell>
          <cell r="K631">
            <v>7.0000000000000284E-2</v>
          </cell>
          <cell r="L631">
            <v>1.4989293361884481E-2</v>
          </cell>
          <cell r="M631">
            <v>0</v>
          </cell>
          <cell r="N631">
            <v>0.22573842131147631</v>
          </cell>
          <cell r="O631">
            <v>0.87070533934426186</v>
          </cell>
          <cell r="P631">
            <v>-1.4247241768742924E-2</v>
          </cell>
          <cell r="Q631">
            <v>6.9721115537848544E-2</v>
          </cell>
        </row>
        <row r="632">
          <cell r="B632" t="str">
            <v xml:space="preserve">  Gasolina 90</v>
          </cell>
          <cell r="D632">
            <v>4.84</v>
          </cell>
          <cell r="E632">
            <v>5.12</v>
          </cell>
          <cell r="F632">
            <v>4.75</v>
          </cell>
          <cell r="G632">
            <v>4.72</v>
          </cell>
          <cell r="H632">
            <v>5.24</v>
          </cell>
          <cell r="I632" t="str">
            <v>-.-</v>
          </cell>
          <cell r="J632" t="str">
            <v>-.-</v>
          </cell>
          <cell r="K632" t="str">
            <v>-.-</v>
          </cell>
          <cell r="L632" t="str">
            <v>-.-</v>
          </cell>
          <cell r="M632">
            <v>0</v>
          </cell>
          <cell r="N632">
            <v>0</v>
          </cell>
          <cell r="O632">
            <v>2.160314891803278</v>
          </cell>
          <cell r="P632">
            <v>1.8595041322314043E-2</v>
          </cell>
          <cell r="Q632">
            <v>7.2265625E-2</v>
          </cell>
        </row>
        <row r="633">
          <cell r="B633" t="str">
            <v xml:space="preserve">  Gasolina 95</v>
          </cell>
          <cell r="D633">
            <v>5.14</v>
          </cell>
          <cell r="E633">
            <v>5.14</v>
          </cell>
          <cell r="F633">
            <v>4.9000000000000004</v>
          </cell>
          <cell r="G633">
            <v>4.83</v>
          </cell>
          <cell r="H633">
            <v>5.37</v>
          </cell>
          <cell r="I633" t="str">
            <v>-.-</v>
          </cell>
          <cell r="J633" t="str">
            <v>-.-</v>
          </cell>
          <cell r="K633" t="str">
            <v>-.-</v>
          </cell>
          <cell r="L633" t="str">
            <v>-.-</v>
          </cell>
          <cell r="M633">
            <v>0</v>
          </cell>
          <cell r="N633">
            <v>0</v>
          </cell>
          <cell r="O633">
            <v>-0.15984924590163962</v>
          </cell>
          <cell r="P633">
            <v>4.6692607003890885E-2</v>
          </cell>
          <cell r="Q633">
            <v>4.6692607003890885E-2</v>
          </cell>
        </row>
        <row r="634">
          <cell r="B634" t="str">
            <v xml:space="preserve">  Gasolina 97</v>
          </cell>
          <cell r="D634">
            <v>5.19</v>
          </cell>
          <cell r="E634">
            <v>5.19</v>
          </cell>
          <cell r="F634">
            <v>4.93</v>
          </cell>
          <cell r="G634">
            <v>4.8499999999999996</v>
          </cell>
          <cell r="H634">
            <v>5.39</v>
          </cell>
          <cell r="I634" t="str">
            <v>-.-</v>
          </cell>
          <cell r="J634" t="str">
            <v>-.-</v>
          </cell>
          <cell r="K634" t="str">
            <v>-.-</v>
          </cell>
          <cell r="L634" t="str">
            <v>-.-</v>
          </cell>
          <cell r="M634">
            <v>0</v>
          </cell>
          <cell r="N634">
            <v>0</v>
          </cell>
          <cell r="O634">
            <v>-0.2372925409836048</v>
          </cell>
          <cell r="P634">
            <v>5.0096339113680277E-2</v>
          </cell>
          <cell r="Q634">
            <v>5.0096339113680277E-2</v>
          </cell>
        </row>
        <row r="635">
          <cell r="B635" t="str">
            <v xml:space="preserve">  Kerosene</v>
          </cell>
          <cell r="D635">
            <v>4.96</v>
          </cell>
          <cell r="E635">
            <v>5.5</v>
          </cell>
          <cell r="F635">
            <v>5.53</v>
          </cell>
          <cell r="G635">
            <v>5.21</v>
          </cell>
          <cell r="H635">
            <v>5.79</v>
          </cell>
          <cell r="I635" t="str">
            <v>-.-</v>
          </cell>
          <cell r="J635" t="str">
            <v>-.-</v>
          </cell>
          <cell r="K635" t="str">
            <v>-.-</v>
          </cell>
          <cell r="L635" t="str">
            <v>-.-</v>
          </cell>
          <cell r="M635">
            <v>0</v>
          </cell>
          <cell r="N635">
            <v>0</v>
          </cell>
          <cell r="O635">
            <v>3.4058450885245906</v>
          </cell>
          <cell r="P635">
            <v>-0.11491935483870974</v>
          </cell>
          <cell r="Q635">
            <v>-5.4545454545456007E-3</v>
          </cell>
        </row>
        <row r="636">
          <cell r="B636" t="str">
            <v xml:space="preserve">  Diesel 2</v>
          </cell>
          <cell r="D636">
            <v>5.56</v>
          </cell>
          <cell r="E636">
            <v>5.8</v>
          </cell>
          <cell r="F636">
            <v>5.43</v>
          </cell>
          <cell r="G636">
            <v>4.9000000000000004</v>
          </cell>
          <cell r="H636">
            <v>5.44</v>
          </cell>
          <cell r="I636" t="str">
            <v>-.-</v>
          </cell>
          <cell r="J636" t="str">
            <v>-.-</v>
          </cell>
          <cell r="K636" t="str">
            <v>-.-</v>
          </cell>
          <cell r="L636" t="str">
            <v>-.-</v>
          </cell>
          <cell r="M636">
            <v>0</v>
          </cell>
          <cell r="N636">
            <v>0</v>
          </cell>
          <cell r="O636">
            <v>38.993873547540986</v>
          </cell>
          <cell r="P636">
            <v>2.3381294964028743E-2</v>
          </cell>
          <cell r="Q636">
            <v>6.3793103448275934E-2</v>
          </cell>
        </row>
        <row r="637">
          <cell r="B637" t="str">
            <v xml:space="preserve">  Residual 6</v>
          </cell>
          <cell r="D637">
            <v>3.04</v>
          </cell>
          <cell r="E637">
            <v>3.04</v>
          </cell>
          <cell r="F637">
            <v>2.97</v>
          </cell>
          <cell r="G637">
            <v>2.94</v>
          </cell>
          <cell r="H637">
            <v>3.24</v>
          </cell>
          <cell r="I637" t="str">
            <v>-.-</v>
          </cell>
          <cell r="J637" t="str">
            <v>-.-</v>
          </cell>
          <cell r="K637" t="str">
            <v>-.-</v>
          </cell>
          <cell r="L637" t="str">
            <v>-.-</v>
          </cell>
          <cell r="M637">
            <v>0</v>
          </cell>
          <cell r="N637">
            <v>0</v>
          </cell>
          <cell r="O637">
            <v>-13.83680234426229</v>
          </cell>
          <cell r="P637">
            <v>2.3026315789473673E-2</v>
          </cell>
          <cell r="Q637">
            <v>2.3026315789473673E-2</v>
          </cell>
        </row>
        <row r="638">
          <cell r="B638" t="str">
            <v xml:space="preserve">  Residual 500 </v>
          </cell>
          <cell r="D638">
            <v>2.79</v>
          </cell>
          <cell r="E638">
            <v>2.79</v>
          </cell>
          <cell r="F638">
            <v>2.75</v>
          </cell>
          <cell r="G638">
            <v>2.71</v>
          </cell>
          <cell r="H638">
            <v>2.99</v>
          </cell>
          <cell r="I638" t="str">
            <v>-.-</v>
          </cell>
          <cell r="J638" t="str">
            <v>-.-</v>
          </cell>
          <cell r="K638" t="str">
            <v>-.-</v>
          </cell>
          <cell r="L638" t="str">
            <v>-.-</v>
          </cell>
          <cell r="M638">
            <v>0</v>
          </cell>
          <cell r="N638">
            <v>0</v>
          </cell>
          <cell r="O638">
            <v>-18.364405236065572</v>
          </cell>
          <cell r="P638">
            <v>1.4336917562724039E-2</v>
          </cell>
          <cell r="Q638">
            <v>1.4336917562724039E-2</v>
          </cell>
        </row>
        <row r="639">
          <cell r="B639" t="str">
            <v xml:space="preserve">  Gas Licuado</v>
          </cell>
          <cell r="D639">
            <v>3.84</v>
          </cell>
          <cell r="E639">
            <v>4.12</v>
          </cell>
          <cell r="F639">
            <v>3.8551000000000002</v>
          </cell>
          <cell r="G639">
            <v>3.7130700000000001</v>
          </cell>
          <cell r="H639">
            <v>4.1188699999999994</v>
          </cell>
          <cell r="I639" t="str">
            <v>-.-</v>
          </cell>
          <cell r="J639" t="str">
            <v>-.-</v>
          </cell>
          <cell r="K639" t="str">
            <v>-.-</v>
          </cell>
          <cell r="L639" t="str">
            <v>-.-</v>
          </cell>
          <cell r="M639">
            <v>0</v>
          </cell>
          <cell r="N639">
            <v>0</v>
          </cell>
          <cell r="O639">
            <v>1.3648311392639314</v>
          </cell>
          <cell r="P639">
            <v>-3.932291666666865E-3</v>
          </cell>
          <cell r="Q639">
            <v>6.4296116504854339E-2</v>
          </cell>
        </row>
        <row r="640">
          <cell r="B640" t="str">
            <v xml:space="preserve">  PROMEDIO</v>
          </cell>
          <cell r="D640">
            <v>4.655475273915834</v>
          </cell>
          <cell r="E640">
            <v>4.8800899471162698</v>
          </cell>
          <cell r="F640">
            <v>4.6104378785415427</v>
          </cell>
          <cell r="G640">
            <v>4.3249198312317478</v>
          </cell>
          <cell r="H640">
            <v>4.7972266295820543</v>
          </cell>
          <cell r="M640">
            <v>0</v>
          </cell>
          <cell r="N640">
            <v>0.22573842131147631</v>
          </cell>
          <cell r="O640">
            <v>14.197220639263943</v>
          </cell>
          <cell r="P640">
            <v>9.6740703632626213E-3</v>
          </cell>
          <cell r="Q640">
            <v>5.525555297071294E-2</v>
          </cell>
        </row>
        <row r="641">
          <cell r="B641" t="str">
            <v>1/. Los precios internos sin impuestos de RELAPASA y PETROPERÚ son los vigentes desde el 13 de enero 2005.</v>
          </cell>
        </row>
        <row r="642">
          <cell r="B642" t="str">
            <v>2/. Promedio de las últimas 10 cotizaciones, incluye  costos  de  importación  y  margen  comercial, al 25 de febrero 2005.</v>
          </cell>
        </row>
        <row r="643">
          <cell r="B643" t="str">
            <v>3/. Bandas establecidas por Resuloción Directoral  331-2004-EM/DGH. Vigente desde el 10 diciembre 2004..</v>
          </cell>
        </row>
        <row r="644">
          <cell r="B644" t="str">
            <v xml:space="preserve">4/. Monto estimado considerando el promedio de ventas del país 2004. </v>
          </cell>
        </row>
        <row r="647">
          <cell r="Q647">
            <v>5.3312034078807136E-2</v>
          </cell>
        </row>
      </sheetData>
      <sheetData sheetId="3" refreshError="1"/>
      <sheetData sheetId="4"/>
      <sheetData sheetId="5" refreshError="1"/>
      <sheetData sheetId="6" refreshError="1"/>
      <sheetData sheetId="7"/>
      <sheetData sheetId="8">
        <row r="1">
          <cell r="DW1">
            <v>38583</v>
          </cell>
        </row>
      </sheetData>
      <sheetData sheetId="9"/>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im4101"/>
      <sheetName val="ieim4121"/>
      <sheetName val="iecm4132ee"/>
      <sheetName val="iecm4132e"/>
      <sheetName val="iecm4133ee"/>
      <sheetName val="iecm4133e"/>
      <sheetName val="IECM4211"/>
      <sheetName val="IECM4213"/>
      <sheetName val="IECM4221"/>
      <sheetName val="IECM4222a"/>
      <sheetName val="iecm4222b "/>
      <sheetName val="iecm4223"/>
      <sheetName val="iecm4301"/>
      <sheetName val="iecm4302"/>
      <sheetName val="IECM4303"/>
      <sheetName val="iecm4222b_"/>
      <sheetName val="iecm4222b_1"/>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NUMERO DE HORAS-HOMBRE PERDIDAS,</v>
          </cell>
        </row>
      </sheetData>
      <sheetData sheetId="14">
        <row r="1">
          <cell r="A1" t="str">
            <v>NUMERO DE HORAS-HOMBRE PERDIDAS,</v>
          </cell>
        </row>
        <row r="4">
          <cell r="A4" t="str">
            <v>CAUSAS</v>
          </cell>
        </row>
      </sheetData>
      <sheetData sheetId="15"/>
      <sheetData sheetId="16"/>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cional"/>
      <sheetName val="Graf-Nacional"/>
      <sheetName val="G4.1"/>
      <sheetName val="Departamento"/>
      <sheetName val="Depar.-Publica."/>
      <sheetName val="Graf-Internet"/>
      <sheetName val="Graf-TV por cable"/>
      <sheetName val="Graf-Celular"/>
      <sheetName val="Graf-Teléfono fijo"/>
      <sheetName val="Graf-Ninguno"/>
      <sheetName val="Provincia"/>
      <sheetName val="Distrito"/>
      <sheetName val="Tenencia de Internet"/>
      <sheetName val="Tenencia de cable"/>
      <sheetName val="Tenencia de celular"/>
      <sheetName val="Tenencia de Tele. fijo"/>
      <sheetName val="Tenencia de Ninguno"/>
      <sheetName val="Resumen"/>
      <sheetName val="RanK-Internet"/>
      <sheetName val="Rank-TV cable"/>
      <sheetName val="Rank-Celular"/>
      <sheetName val="Rank-Tele fijo"/>
      <sheetName val="Rank-Ningu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G10">
            <v>19016</v>
          </cell>
        </row>
        <row r="11">
          <cell r="G11">
            <v>35211</v>
          </cell>
        </row>
        <row r="12">
          <cell r="G12">
            <v>32452</v>
          </cell>
        </row>
        <row r="13">
          <cell r="G13">
            <v>30067</v>
          </cell>
        </row>
        <row r="14">
          <cell r="G14">
            <v>1059</v>
          </cell>
        </row>
        <row r="15">
          <cell r="G15">
            <v>21148</v>
          </cell>
        </row>
        <row r="16">
          <cell r="G16">
            <v>15347</v>
          </cell>
        </row>
        <row r="17">
          <cell r="G17">
            <v>1170</v>
          </cell>
        </row>
        <row r="18">
          <cell r="G18">
            <v>18791</v>
          </cell>
        </row>
        <row r="19">
          <cell r="G19">
            <v>78871</v>
          </cell>
        </row>
        <row r="20">
          <cell r="G20">
            <v>36124</v>
          </cell>
        </row>
        <row r="21">
          <cell r="G21">
            <v>6191</v>
          </cell>
        </row>
        <row r="22">
          <cell r="G22">
            <v>8595</v>
          </cell>
        </row>
        <row r="23">
          <cell r="G23">
            <v>5794</v>
          </cell>
        </row>
        <row r="24">
          <cell r="G24">
            <v>14910</v>
          </cell>
        </row>
        <row r="25">
          <cell r="G25">
            <v>4880</v>
          </cell>
        </row>
        <row r="26">
          <cell r="G26">
            <v>13278</v>
          </cell>
        </row>
        <row r="27">
          <cell r="G27">
            <v>15623</v>
          </cell>
        </row>
        <row r="28">
          <cell r="G28">
            <v>2871</v>
          </cell>
        </row>
        <row r="29">
          <cell r="G29">
            <v>64700</v>
          </cell>
        </row>
        <row r="30">
          <cell r="G30">
            <v>5323</v>
          </cell>
        </row>
        <row r="31">
          <cell r="G31">
            <v>12693</v>
          </cell>
        </row>
        <row r="32">
          <cell r="G32">
            <v>186</v>
          </cell>
        </row>
        <row r="33">
          <cell r="G33">
            <v>2432</v>
          </cell>
        </row>
        <row r="34">
          <cell r="G34">
            <v>3209</v>
          </cell>
        </row>
        <row r="35">
          <cell r="G35">
            <v>2924</v>
          </cell>
        </row>
        <row r="36">
          <cell r="G36">
            <v>20498</v>
          </cell>
        </row>
        <row r="37">
          <cell r="G37">
            <v>2362</v>
          </cell>
        </row>
        <row r="38">
          <cell r="G38">
            <v>1046</v>
          </cell>
        </row>
        <row r="39">
          <cell r="G39">
            <v>206</v>
          </cell>
        </row>
        <row r="40">
          <cell r="G40">
            <v>5133</v>
          </cell>
        </row>
        <row r="41">
          <cell r="G41">
            <v>12779</v>
          </cell>
        </row>
        <row r="42">
          <cell r="G42">
            <v>10916</v>
          </cell>
        </row>
        <row r="43">
          <cell r="G43">
            <v>1647</v>
          </cell>
        </row>
        <row r="44">
          <cell r="G44">
            <v>523</v>
          </cell>
        </row>
        <row r="45">
          <cell r="G45">
            <v>7691</v>
          </cell>
        </row>
        <row r="46">
          <cell r="G46">
            <v>1091</v>
          </cell>
        </row>
        <row r="47">
          <cell r="G47">
            <v>16978</v>
          </cell>
        </row>
        <row r="48">
          <cell r="G48">
            <v>822</v>
          </cell>
        </row>
        <row r="49">
          <cell r="G49">
            <v>117345</v>
          </cell>
        </row>
        <row r="50">
          <cell r="G50">
            <v>421</v>
          </cell>
        </row>
        <row r="51">
          <cell r="G51">
            <v>5603</v>
          </cell>
        </row>
        <row r="52">
          <cell r="G52">
            <v>412</v>
          </cell>
        </row>
        <row r="53">
          <cell r="G53">
            <v>1030</v>
          </cell>
        </row>
        <row r="54">
          <cell r="G54">
            <v>2735</v>
          </cell>
        </row>
        <row r="55">
          <cell r="G55">
            <v>12201</v>
          </cell>
        </row>
        <row r="56">
          <cell r="G56">
            <v>6439</v>
          </cell>
        </row>
        <row r="57">
          <cell r="G57">
            <v>9618</v>
          </cell>
        </row>
        <row r="58">
          <cell r="G58">
            <v>1619</v>
          </cell>
        </row>
        <row r="59">
          <cell r="G59">
            <v>1561</v>
          </cell>
        </row>
        <row r="60">
          <cell r="G60">
            <v>1665</v>
          </cell>
        </row>
        <row r="61">
          <cell r="G61">
            <v>717</v>
          </cell>
        </row>
        <row r="62">
          <cell r="G62">
            <v>594</v>
          </cell>
        </row>
        <row r="63">
          <cell r="G63">
            <v>440</v>
          </cell>
        </row>
        <row r="64">
          <cell r="G64">
            <v>2392</v>
          </cell>
        </row>
        <row r="65">
          <cell r="G65">
            <v>1924</v>
          </cell>
        </row>
        <row r="66">
          <cell r="G66">
            <v>2290</v>
          </cell>
        </row>
        <row r="67">
          <cell r="G67">
            <v>35063</v>
          </cell>
        </row>
        <row r="68">
          <cell r="G68">
            <v>2784</v>
          </cell>
        </row>
        <row r="69">
          <cell r="G69">
            <v>4293</v>
          </cell>
        </row>
        <row r="70">
          <cell r="G70">
            <v>12150</v>
          </cell>
        </row>
        <row r="71">
          <cell r="G71">
            <v>3160</v>
          </cell>
        </row>
        <row r="72">
          <cell r="G72">
            <v>1170</v>
          </cell>
        </row>
        <row r="73">
          <cell r="G73">
            <v>5433</v>
          </cell>
        </row>
        <row r="74">
          <cell r="G74">
            <v>1639</v>
          </cell>
        </row>
        <row r="75">
          <cell r="G75">
            <v>4835</v>
          </cell>
        </row>
        <row r="76">
          <cell r="G76">
            <v>7223</v>
          </cell>
        </row>
        <row r="77">
          <cell r="G77">
            <v>103416</v>
          </cell>
        </row>
        <row r="78">
          <cell r="G78">
            <v>1026</v>
          </cell>
        </row>
        <row r="79">
          <cell r="G79">
            <v>7240</v>
          </cell>
        </row>
        <row r="80">
          <cell r="G80">
            <v>527</v>
          </cell>
        </row>
        <row r="81">
          <cell r="G81">
            <v>79</v>
          </cell>
        </row>
        <row r="82">
          <cell r="G82">
            <v>971</v>
          </cell>
        </row>
        <row r="83">
          <cell r="G83">
            <v>2079</v>
          </cell>
        </row>
        <row r="84">
          <cell r="G84">
            <v>4371</v>
          </cell>
        </row>
        <row r="85">
          <cell r="G85">
            <v>16868</v>
          </cell>
        </row>
        <row r="86">
          <cell r="G86">
            <v>48449</v>
          </cell>
        </row>
        <row r="87">
          <cell r="G87">
            <v>994</v>
          </cell>
        </row>
        <row r="88">
          <cell r="G88">
            <v>8366</v>
          </cell>
        </row>
        <row r="89">
          <cell r="G89">
            <v>227</v>
          </cell>
        </row>
        <row r="90">
          <cell r="G90">
            <v>18473</v>
          </cell>
        </row>
        <row r="91">
          <cell r="G91">
            <v>14539</v>
          </cell>
        </row>
        <row r="92">
          <cell r="G92">
            <v>717</v>
          </cell>
        </row>
        <row r="93">
          <cell r="G93">
            <v>5835</v>
          </cell>
        </row>
        <row r="94">
          <cell r="G94">
            <v>6976</v>
          </cell>
        </row>
        <row r="95">
          <cell r="G95">
            <v>2468</v>
          </cell>
        </row>
        <row r="96">
          <cell r="G96">
            <v>2767</v>
          </cell>
        </row>
        <row r="97">
          <cell r="G97">
            <v>79239</v>
          </cell>
        </row>
        <row r="98">
          <cell r="G98">
            <v>4315</v>
          </cell>
        </row>
        <row r="99">
          <cell r="G99">
            <v>32852</v>
          </cell>
        </row>
        <row r="100">
          <cell r="G100">
            <v>4746</v>
          </cell>
        </row>
        <row r="101">
          <cell r="G101">
            <v>663</v>
          </cell>
        </row>
        <row r="102">
          <cell r="G102">
            <v>70176</v>
          </cell>
        </row>
        <row r="103">
          <cell r="G103">
            <v>743</v>
          </cell>
        </row>
        <row r="104">
          <cell r="G104">
            <v>310</v>
          </cell>
        </row>
        <row r="105">
          <cell r="G105">
            <v>10355</v>
          </cell>
        </row>
        <row r="106">
          <cell r="G106">
            <v>2123</v>
          </cell>
        </row>
        <row r="107">
          <cell r="G107">
            <v>4359</v>
          </cell>
        </row>
        <row r="108">
          <cell r="G108">
            <v>1308</v>
          </cell>
        </row>
        <row r="109">
          <cell r="G109">
            <v>13513</v>
          </cell>
        </row>
        <row r="110">
          <cell r="G110">
            <v>29950</v>
          </cell>
        </row>
        <row r="111">
          <cell r="G111">
            <v>27981</v>
          </cell>
        </row>
        <row r="112">
          <cell r="G112">
            <v>17464</v>
          </cell>
        </row>
        <row r="113">
          <cell r="G113">
            <v>185</v>
          </cell>
        </row>
        <row r="114">
          <cell r="G114">
            <v>224</v>
          </cell>
        </row>
        <row r="115">
          <cell r="G115">
            <v>2685</v>
          </cell>
        </row>
        <row r="116">
          <cell r="G116">
            <v>85</v>
          </cell>
        </row>
        <row r="117">
          <cell r="G117">
            <v>1695</v>
          </cell>
        </row>
        <row r="118">
          <cell r="G118">
            <v>2952</v>
          </cell>
        </row>
        <row r="119">
          <cell r="G119">
            <v>155811</v>
          </cell>
        </row>
        <row r="120">
          <cell r="G120">
            <v>1521</v>
          </cell>
        </row>
        <row r="121">
          <cell r="G121">
            <v>170</v>
          </cell>
        </row>
        <row r="122">
          <cell r="G122">
            <v>2770</v>
          </cell>
        </row>
        <row r="123">
          <cell r="G123">
            <v>2805</v>
          </cell>
        </row>
        <row r="124">
          <cell r="G124">
            <v>321</v>
          </cell>
        </row>
        <row r="125">
          <cell r="G125">
            <v>14408</v>
          </cell>
        </row>
        <row r="126">
          <cell r="G126">
            <v>10358</v>
          </cell>
        </row>
        <row r="127">
          <cell r="G127">
            <v>3712</v>
          </cell>
        </row>
        <row r="128">
          <cell r="G128">
            <v>564</v>
          </cell>
        </row>
        <row r="129">
          <cell r="G129">
            <v>1119</v>
          </cell>
        </row>
        <row r="130">
          <cell r="G130">
            <v>46345</v>
          </cell>
        </row>
        <row r="131">
          <cell r="G131">
            <v>5124</v>
          </cell>
        </row>
        <row r="132">
          <cell r="G132">
            <v>4549</v>
          </cell>
        </row>
        <row r="133">
          <cell r="G133">
            <v>591</v>
          </cell>
        </row>
        <row r="134">
          <cell r="G134">
            <v>1443</v>
          </cell>
        </row>
        <row r="135">
          <cell r="G135">
            <v>4260</v>
          </cell>
        </row>
        <row r="136">
          <cell r="G136">
            <v>28037</v>
          </cell>
        </row>
        <row r="137">
          <cell r="G137">
            <v>799</v>
          </cell>
        </row>
        <row r="138">
          <cell r="G138">
            <v>60</v>
          </cell>
        </row>
        <row r="139">
          <cell r="G139">
            <v>2232</v>
          </cell>
        </row>
        <row r="140">
          <cell r="G140">
            <v>8231</v>
          </cell>
        </row>
        <row r="141">
          <cell r="G141">
            <v>137</v>
          </cell>
        </row>
        <row r="142">
          <cell r="G142">
            <v>6164</v>
          </cell>
        </row>
        <row r="143">
          <cell r="G143">
            <v>529</v>
          </cell>
        </row>
        <row r="144">
          <cell r="G144">
            <v>57</v>
          </cell>
        </row>
        <row r="145">
          <cell r="G145">
            <v>3898</v>
          </cell>
        </row>
        <row r="146">
          <cell r="G146">
            <v>4483</v>
          </cell>
        </row>
        <row r="147">
          <cell r="G147">
            <v>6762</v>
          </cell>
        </row>
        <row r="148">
          <cell r="G148">
            <v>761</v>
          </cell>
        </row>
        <row r="149">
          <cell r="G149">
            <v>11127</v>
          </cell>
        </row>
        <row r="150">
          <cell r="G150">
            <v>801</v>
          </cell>
        </row>
        <row r="151">
          <cell r="G151">
            <v>11091</v>
          </cell>
        </row>
        <row r="152">
          <cell r="G152">
            <v>1354</v>
          </cell>
        </row>
        <row r="153">
          <cell r="G153">
            <v>6749</v>
          </cell>
        </row>
        <row r="154">
          <cell r="G154">
            <v>34565</v>
          </cell>
        </row>
        <row r="155">
          <cell r="G155">
            <v>666</v>
          </cell>
        </row>
        <row r="156">
          <cell r="G156">
            <v>6073</v>
          </cell>
        </row>
        <row r="157">
          <cell r="G157">
            <v>2701</v>
          </cell>
        </row>
        <row r="158">
          <cell r="G158">
            <v>42378</v>
          </cell>
        </row>
        <row r="159">
          <cell r="G159">
            <v>3196</v>
          </cell>
        </row>
        <row r="160">
          <cell r="G160">
            <v>656</v>
          </cell>
        </row>
        <row r="161">
          <cell r="G161">
            <v>838</v>
          </cell>
        </row>
        <row r="162">
          <cell r="G162">
            <v>508</v>
          </cell>
        </row>
        <row r="163">
          <cell r="G163">
            <v>1331</v>
          </cell>
        </row>
        <row r="164">
          <cell r="G164">
            <v>1762</v>
          </cell>
        </row>
        <row r="165">
          <cell r="G165">
            <v>1888</v>
          </cell>
        </row>
        <row r="166">
          <cell r="G166">
            <v>988</v>
          </cell>
        </row>
        <row r="167">
          <cell r="G167">
            <v>5416</v>
          </cell>
        </row>
        <row r="168">
          <cell r="G168">
            <v>8908</v>
          </cell>
        </row>
        <row r="169">
          <cell r="G169">
            <v>782</v>
          </cell>
        </row>
        <row r="170">
          <cell r="G170">
            <v>2945</v>
          </cell>
        </row>
        <row r="171">
          <cell r="G171">
            <v>2525</v>
          </cell>
        </row>
        <row r="172">
          <cell r="G172">
            <v>12092</v>
          </cell>
        </row>
        <row r="173">
          <cell r="G173">
            <v>1762</v>
          </cell>
        </row>
        <row r="174">
          <cell r="G174">
            <v>1743</v>
          </cell>
        </row>
        <row r="175">
          <cell r="G175">
            <v>43472</v>
          </cell>
        </row>
        <row r="176">
          <cell r="G176">
            <v>5211</v>
          </cell>
        </row>
        <row r="177">
          <cell r="G177">
            <v>989</v>
          </cell>
        </row>
        <row r="178">
          <cell r="G178">
            <v>1415</v>
          </cell>
        </row>
        <row r="179">
          <cell r="G179">
            <v>3682</v>
          </cell>
        </row>
        <row r="180">
          <cell r="G180">
            <v>17903</v>
          </cell>
        </row>
        <row r="181">
          <cell r="G181">
            <v>2308</v>
          </cell>
        </row>
        <row r="182">
          <cell r="G182">
            <v>1083</v>
          </cell>
        </row>
        <row r="183">
          <cell r="G183">
            <v>1764</v>
          </cell>
        </row>
        <row r="184">
          <cell r="G184">
            <v>3528</v>
          </cell>
        </row>
        <row r="185">
          <cell r="G185">
            <v>301</v>
          </cell>
        </row>
        <row r="186">
          <cell r="G186">
            <v>20215</v>
          </cell>
        </row>
        <row r="187">
          <cell r="G187">
            <v>778</v>
          </cell>
        </row>
        <row r="188">
          <cell r="G188">
            <v>5066</v>
          </cell>
        </row>
        <row r="189">
          <cell r="G189">
            <v>240</v>
          </cell>
        </row>
        <row r="190">
          <cell r="G190">
            <v>1292</v>
          </cell>
        </row>
        <row r="191">
          <cell r="G191">
            <v>12453</v>
          </cell>
        </row>
        <row r="192">
          <cell r="G192">
            <v>1160</v>
          </cell>
        </row>
        <row r="193">
          <cell r="G193">
            <v>1598</v>
          </cell>
        </row>
        <row r="194">
          <cell r="G194">
            <v>7860</v>
          </cell>
        </row>
        <row r="195">
          <cell r="G195">
            <v>99</v>
          </cell>
        </row>
        <row r="196">
          <cell r="G196">
            <v>1616</v>
          </cell>
        </row>
        <row r="197">
          <cell r="G197">
            <v>3659</v>
          </cell>
        </row>
        <row r="198">
          <cell r="G198">
            <v>1030</v>
          </cell>
        </row>
        <row r="199">
          <cell r="G199">
            <v>3471</v>
          </cell>
        </row>
        <row r="200">
          <cell r="G200">
            <v>41351</v>
          </cell>
        </row>
        <row r="201">
          <cell r="G201">
            <v>2442</v>
          </cell>
        </row>
        <row r="202">
          <cell r="G202">
            <v>1656</v>
          </cell>
        </row>
        <row r="203">
          <cell r="G203">
            <v>403</v>
          </cell>
        </row>
        <row r="204">
          <cell r="G204">
            <v>157</v>
          </cell>
        </row>
        <row r="205">
          <cell r="G205">
            <v>684</v>
          </cell>
        </row>
        <row r="206">
          <cell r="G206">
            <v>39952</v>
          </cell>
        </row>
        <row r="207">
          <cell r="G207">
            <v>982</v>
          </cell>
        </row>
        <row r="208">
          <cell r="G208">
            <v>775</v>
          </cell>
        </row>
        <row r="209">
          <cell r="G209">
            <v>1159</v>
          </cell>
        </row>
        <row r="210">
          <cell r="G210">
            <v>674</v>
          </cell>
        </row>
        <row r="211">
          <cell r="G211">
            <v>12485</v>
          </cell>
        </row>
        <row r="212">
          <cell r="G212">
            <v>2378</v>
          </cell>
        </row>
        <row r="213">
          <cell r="G213">
            <v>335</v>
          </cell>
        </row>
        <row r="214">
          <cell r="G214">
            <v>174</v>
          </cell>
        </row>
        <row r="215">
          <cell r="G215">
            <v>504</v>
          </cell>
        </row>
        <row r="216">
          <cell r="G216">
            <v>7316</v>
          </cell>
        </row>
        <row r="217">
          <cell r="G217">
            <v>1280</v>
          </cell>
        </row>
        <row r="218">
          <cell r="G218">
            <v>345</v>
          </cell>
        </row>
        <row r="219">
          <cell r="G219">
            <v>31416</v>
          </cell>
        </row>
        <row r="220">
          <cell r="G220">
            <v>45776</v>
          </cell>
        </row>
        <row r="221">
          <cell r="G221">
            <v>1038</v>
          </cell>
        </row>
        <row r="222">
          <cell r="G222">
            <v>828</v>
          </cell>
        </row>
        <row r="223">
          <cell r="G223">
            <v>98</v>
          </cell>
        </row>
        <row r="224">
          <cell r="G224">
            <v>400</v>
          </cell>
        </row>
        <row r="225">
          <cell r="G225">
            <v>41</v>
          </cell>
        </row>
        <row r="226">
          <cell r="G226">
            <v>7864</v>
          </cell>
        </row>
        <row r="227">
          <cell r="G227">
            <v>1153</v>
          </cell>
        </row>
        <row r="228">
          <cell r="G228">
            <v>2014</v>
          </cell>
        </row>
        <row r="229">
          <cell r="G229">
            <v>1013</v>
          </cell>
        </row>
        <row r="230">
          <cell r="G230">
            <v>354</v>
          </cell>
        </row>
        <row r="231">
          <cell r="G231">
            <v>181</v>
          </cell>
        </row>
        <row r="232">
          <cell r="G232">
            <v>204</v>
          </cell>
        </row>
        <row r="233">
          <cell r="G233">
            <v>8880</v>
          </cell>
        </row>
        <row r="234">
          <cell r="G234">
            <v>3335</v>
          </cell>
        </row>
        <row r="235">
          <cell r="G235">
            <v>2188</v>
          </cell>
        </row>
        <row r="236">
          <cell r="G236">
            <v>982</v>
          </cell>
        </row>
        <row r="237">
          <cell r="G237">
            <v>2967</v>
          </cell>
        </row>
        <row r="238">
          <cell r="G238">
            <v>1696</v>
          </cell>
        </row>
        <row r="239">
          <cell r="G239">
            <v>3016</v>
          </cell>
        </row>
        <row r="240">
          <cell r="G240">
            <v>1020</v>
          </cell>
        </row>
        <row r="241">
          <cell r="G241">
            <v>41</v>
          </cell>
        </row>
        <row r="242">
          <cell r="G242">
            <v>18877</v>
          </cell>
        </row>
        <row r="243">
          <cell r="G243">
            <v>5261</v>
          </cell>
        </row>
        <row r="244">
          <cell r="G244">
            <v>3937</v>
          </cell>
        </row>
        <row r="245">
          <cell r="G245">
            <v>327</v>
          </cell>
        </row>
        <row r="246">
          <cell r="G246">
            <v>526</v>
          </cell>
        </row>
        <row r="247">
          <cell r="G247">
            <v>215</v>
          </cell>
        </row>
        <row r="248">
          <cell r="G248">
            <v>174</v>
          </cell>
        </row>
        <row r="249">
          <cell r="G249">
            <v>664</v>
          </cell>
        </row>
        <row r="250">
          <cell r="G250">
            <v>540</v>
          </cell>
        </row>
        <row r="251">
          <cell r="G251">
            <v>13052</v>
          </cell>
        </row>
        <row r="252">
          <cell r="G252">
            <v>1165</v>
          </cell>
        </row>
        <row r="253">
          <cell r="G253">
            <v>192</v>
          </cell>
        </row>
        <row r="254">
          <cell r="G254">
            <v>3502</v>
          </cell>
        </row>
        <row r="255">
          <cell r="G255">
            <v>173</v>
          </cell>
        </row>
        <row r="256">
          <cell r="G256">
            <v>773</v>
          </cell>
        </row>
        <row r="257">
          <cell r="G257">
            <v>600</v>
          </cell>
        </row>
        <row r="258">
          <cell r="G258">
            <v>292</v>
          </cell>
        </row>
        <row r="259">
          <cell r="G259">
            <v>804</v>
          </cell>
        </row>
        <row r="260">
          <cell r="G260">
            <v>1048</v>
          </cell>
        </row>
        <row r="261">
          <cell r="G261">
            <v>737</v>
          </cell>
        </row>
        <row r="262">
          <cell r="G262">
            <v>2568</v>
          </cell>
        </row>
        <row r="263">
          <cell r="G263">
            <v>5840</v>
          </cell>
        </row>
        <row r="264">
          <cell r="G264">
            <v>2507</v>
          </cell>
        </row>
        <row r="265">
          <cell r="G265">
            <v>806</v>
          </cell>
        </row>
        <row r="266">
          <cell r="G266">
            <v>734</v>
          </cell>
        </row>
        <row r="267">
          <cell r="G267">
            <v>7105</v>
          </cell>
        </row>
        <row r="268">
          <cell r="G268">
            <v>38530</v>
          </cell>
        </row>
        <row r="269">
          <cell r="G269">
            <v>60</v>
          </cell>
        </row>
        <row r="270">
          <cell r="G270">
            <v>976</v>
          </cell>
        </row>
        <row r="271">
          <cell r="G271">
            <v>11299</v>
          </cell>
        </row>
        <row r="272">
          <cell r="G272">
            <v>9606</v>
          </cell>
        </row>
        <row r="273">
          <cell r="G273">
            <v>34082</v>
          </cell>
        </row>
        <row r="274">
          <cell r="G274">
            <v>639</v>
          </cell>
        </row>
        <row r="275">
          <cell r="G275">
            <v>383</v>
          </cell>
        </row>
        <row r="276">
          <cell r="G276">
            <v>591</v>
          </cell>
        </row>
        <row r="277">
          <cell r="G277">
            <v>1379</v>
          </cell>
        </row>
        <row r="278">
          <cell r="G278">
            <v>996</v>
          </cell>
        </row>
        <row r="279">
          <cell r="G279">
            <v>254</v>
          </cell>
        </row>
        <row r="280">
          <cell r="G280">
            <v>2394</v>
          </cell>
        </row>
        <row r="281">
          <cell r="G281">
            <v>14752</v>
          </cell>
        </row>
        <row r="282">
          <cell r="G282">
            <v>694</v>
          </cell>
        </row>
        <row r="283">
          <cell r="G283">
            <v>3275</v>
          </cell>
        </row>
        <row r="284">
          <cell r="G284">
            <v>630</v>
          </cell>
        </row>
        <row r="285">
          <cell r="G285">
            <v>750</v>
          </cell>
        </row>
        <row r="286">
          <cell r="G286">
            <v>1791</v>
          </cell>
        </row>
        <row r="287">
          <cell r="G287">
            <v>6319</v>
          </cell>
        </row>
        <row r="288">
          <cell r="G288">
            <v>536</v>
          </cell>
        </row>
        <row r="289">
          <cell r="G289">
            <v>2317</v>
          </cell>
        </row>
        <row r="290">
          <cell r="G290">
            <v>9194</v>
          </cell>
        </row>
        <row r="291">
          <cell r="G291">
            <v>1466</v>
          </cell>
        </row>
        <row r="292">
          <cell r="G292">
            <v>76</v>
          </cell>
        </row>
        <row r="293">
          <cell r="G293">
            <v>6358</v>
          </cell>
        </row>
        <row r="294">
          <cell r="G294">
            <v>859</v>
          </cell>
        </row>
        <row r="295">
          <cell r="G295">
            <v>777</v>
          </cell>
        </row>
        <row r="296">
          <cell r="G296">
            <v>2404</v>
          </cell>
        </row>
        <row r="297">
          <cell r="G297">
            <v>47</v>
          </cell>
        </row>
        <row r="298">
          <cell r="G298">
            <v>1063</v>
          </cell>
        </row>
        <row r="299">
          <cell r="G299">
            <v>1661</v>
          </cell>
        </row>
        <row r="300">
          <cell r="G300">
            <v>7754</v>
          </cell>
        </row>
        <row r="301">
          <cell r="G301">
            <v>1977</v>
          </cell>
        </row>
        <row r="302">
          <cell r="G302">
            <v>8397</v>
          </cell>
        </row>
        <row r="303">
          <cell r="G303">
            <v>998</v>
          </cell>
        </row>
        <row r="304">
          <cell r="G304">
            <v>735</v>
          </cell>
        </row>
        <row r="305">
          <cell r="G305">
            <v>583</v>
          </cell>
        </row>
        <row r="306">
          <cell r="G306">
            <v>20393</v>
          </cell>
        </row>
        <row r="307">
          <cell r="G307">
            <v>6948</v>
          </cell>
        </row>
        <row r="308">
          <cell r="G308">
            <v>622</v>
          </cell>
        </row>
        <row r="309">
          <cell r="G309">
            <v>2042</v>
          </cell>
        </row>
        <row r="310">
          <cell r="G310">
            <v>963</v>
          </cell>
        </row>
        <row r="311">
          <cell r="G311">
            <v>13249</v>
          </cell>
        </row>
        <row r="312">
          <cell r="G312">
            <v>382</v>
          </cell>
        </row>
        <row r="313">
          <cell r="G313">
            <v>1413</v>
          </cell>
        </row>
        <row r="314">
          <cell r="G314">
            <v>233</v>
          </cell>
        </row>
        <row r="315">
          <cell r="G315">
            <v>274</v>
          </cell>
        </row>
        <row r="316">
          <cell r="G316">
            <v>905</v>
          </cell>
        </row>
        <row r="317">
          <cell r="G317">
            <v>7641</v>
          </cell>
        </row>
        <row r="318">
          <cell r="G318">
            <v>357</v>
          </cell>
        </row>
        <row r="319">
          <cell r="G319">
            <v>363</v>
          </cell>
        </row>
        <row r="320">
          <cell r="G320">
            <v>9357</v>
          </cell>
        </row>
        <row r="321">
          <cell r="G321">
            <v>8224</v>
          </cell>
        </row>
        <row r="322">
          <cell r="G322">
            <v>865</v>
          </cell>
        </row>
        <row r="323">
          <cell r="G323">
            <v>182</v>
          </cell>
        </row>
        <row r="324">
          <cell r="G324">
            <v>141</v>
          </cell>
        </row>
        <row r="325">
          <cell r="G325">
            <v>143</v>
          </cell>
        </row>
        <row r="326">
          <cell r="G326">
            <v>1830</v>
          </cell>
        </row>
        <row r="327">
          <cell r="G327">
            <v>398</v>
          </cell>
        </row>
        <row r="328">
          <cell r="G328">
            <v>239</v>
          </cell>
        </row>
        <row r="329">
          <cell r="G329">
            <v>1280</v>
          </cell>
        </row>
        <row r="330">
          <cell r="G330">
            <v>286</v>
          </cell>
        </row>
        <row r="331">
          <cell r="G331">
            <v>155</v>
          </cell>
        </row>
        <row r="332">
          <cell r="G332">
            <v>9919</v>
          </cell>
        </row>
        <row r="333">
          <cell r="G333">
            <v>798</v>
          </cell>
        </row>
        <row r="334">
          <cell r="G334">
            <v>1410</v>
          </cell>
        </row>
        <row r="335">
          <cell r="G335">
            <v>199</v>
          </cell>
        </row>
        <row r="336">
          <cell r="G336">
            <v>2765</v>
          </cell>
        </row>
        <row r="337">
          <cell r="G337">
            <v>7734</v>
          </cell>
        </row>
        <row r="338">
          <cell r="G338">
            <v>1043</v>
          </cell>
        </row>
        <row r="339">
          <cell r="G339">
            <v>1219</v>
          </cell>
        </row>
        <row r="340">
          <cell r="G340">
            <v>10802</v>
          </cell>
        </row>
        <row r="341">
          <cell r="G341">
            <v>878</v>
          </cell>
        </row>
        <row r="342">
          <cell r="G342">
            <v>125</v>
          </cell>
        </row>
        <row r="343">
          <cell r="G343">
            <v>1276</v>
          </cell>
        </row>
        <row r="344">
          <cell r="G344">
            <v>443</v>
          </cell>
        </row>
        <row r="345">
          <cell r="G345">
            <v>4160</v>
          </cell>
        </row>
        <row r="346">
          <cell r="G346">
            <v>232</v>
          </cell>
        </row>
        <row r="347">
          <cell r="G347">
            <v>3008</v>
          </cell>
        </row>
        <row r="348">
          <cell r="G348">
            <v>964</v>
          </cell>
        </row>
        <row r="349">
          <cell r="G349">
            <v>262</v>
          </cell>
        </row>
        <row r="350">
          <cell r="G350">
            <v>45</v>
          </cell>
        </row>
        <row r="351">
          <cell r="G351">
            <v>3081</v>
          </cell>
        </row>
        <row r="352">
          <cell r="G352">
            <v>171</v>
          </cell>
        </row>
        <row r="353">
          <cell r="G353">
            <v>2644</v>
          </cell>
        </row>
        <row r="354">
          <cell r="G354">
            <v>641</v>
          </cell>
        </row>
        <row r="355">
          <cell r="G355">
            <v>1167</v>
          </cell>
        </row>
        <row r="356">
          <cell r="G356">
            <v>16794</v>
          </cell>
        </row>
        <row r="357">
          <cell r="G357">
            <v>1470</v>
          </cell>
        </row>
        <row r="358">
          <cell r="G358">
            <v>2700</v>
          </cell>
        </row>
        <row r="359">
          <cell r="G359">
            <v>2428</v>
          </cell>
        </row>
        <row r="360">
          <cell r="G360">
            <v>56</v>
          </cell>
        </row>
        <row r="361">
          <cell r="G361">
            <v>2276</v>
          </cell>
        </row>
        <row r="362">
          <cell r="G362">
            <v>13672</v>
          </cell>
        </row>
        <row r="363">
          <cell r="G363">
            <v>385</v>
          </cell>
        </row>
        <row r="364">
          <cell r="G364">
            <v>1680</v>
          </cell>
        </row>
        <row r="365">
          <cell r="G365">
            <v>689</v>
          </cell>
        </row>
        <row r="366">
          <cell r="G366">
            <v>4502</v>
          </cell>
        </row>
        <row r="367">
          <cell r="G367">
            <v>376</v>
          </cell>
        </row>
        <row r="368">
          <cell r="G368">
            <v>461</v>
          </cell>
        </row>
        <row r="369">
          <cell r="G369">
            <v>1248</v>
          </cell>
        </row>
        <row r="370">
          <cell r="G370">
            <v>278</v>
          </cell>
        </row>
        <row r="371">
          <cell r="G371">
            <v>337</v>
          </cell>
        </row>
        <row r="372">
          <cell r="G372">
            <v>171</v>
          </cell>
        </row>
        <row r="373">
          <cell r="G373">
            <v>636</v>
          </cell>
        </row>
        <row r="374">
          <cell r="G374">
            <v>8120</v>
          </cell>
        </row>
        <row r="375">
          <cell r="G375">
            <v>806</v>
          </cell>
        </row>
        <row r="376">
          <cell r="G376">
            <v>63</v>
          </cell>
        </row>
        <row r="377">
          <cell r="G377">
            <v>3581</v>
          </cell>
        </row>
        <row r="378">
          <cell r="G378">
            <v>87</v>
          </cell>
        </row>
        <row r="379">
          <cell r="G379">
            <v>3566</v>
          </cell>
        </row>
        <row r="380">
          <cell r="G380">
            <v>1578</v>
          </cell>
        </row>
        <row r="381">
          <cell r="G381">
            <v>1093</v>
          </cell>
        </row>
        <row r="382">
          <cell r="G382">
            <v>172</v>
          </cell>
        </row>
        <row r="383">
          <cell r="G383">
            <v>137</v>
          </cell>
        </row>
        <row r="384">
          <cell r="G384">
            <v>183</v>
          </cell>
        </row>
        <row r="385">
          <cell r="G385">
            <v>6916</v>
          </cell>
        </row>
        <row r="386">
          <cell r="G386">
            <v>305</v>
          </cell>
        </row>
        <row r="387">
          <cell r="G387">
            <v>154</v>
          </cell>
        </row>
        <row r="388">
          <cell r="G388">
            <v>1368</v>
          </cell>
        </row>
        <row r="389">
          <cell r="G389">
            <v>2596</v>
          </cell>
        </row>
        <row r="390">
          <cell r="G390">
            <v>95</v>
          </cell>
        </row>
        <row r="391">
          <cell r="G391">
            <v>1857</v>
          </cell>
        </row>
        <row r="392">
          <cell r="G392">
            <v>2170</v>
          </cell>
        </row>
        <row r="393">
          <cell r="G393">
            <v>14606</v>
          </cell>
        </row>
        <row r="394">
          <cell r="G394">
            <v>170</v>
          </cell>
        </row>
        <row r="395">
          <cell r="G395">
            <v>83</v>
          </cell>
        </row>
        <row r="396">
          <cell r="G396">
            <v>145</v>
          </cell>
        </row>
        <row r="397">
          <cell r="G397">
            <v>257</v>
          </cell>
        </row>
        <row r="398">
          <cell r="G398">
            <v>1331</v>
          </cell>
        </row>
        <row r="399">
          <cell r="G399">
            <v>5129</v>
          </cell>
        </row>
        <row r="400">
          <cell r="G400">
            <v>882</v>
          </cell>
        </row>
        <row r="401">
          <cell r="G401">
            <v>456</v>
          </cell>
        </row>
        <row r="402">
          <cell r="G402">
            <v>139</v>
          </cell>
        </row>
        <row r="403">
          <cell r="G403">
            <v>394</v>
          </cell>
        </row>
        <row r="404">
          <cell r="G404">
            <v>290</v>
          </cell>
        </row>
        <row r="405">
          <cell r="G405">
            <v>550</v>
          </cell>
        </row>
        <row r="406">
          <cell r="G406">
            <v>576</v>
          </cell>
        </row>
        <row r="407">
          <cell r="G407">
            <v>1390</v>
          </cell>
        </row>
        <row r="408">
          <cell r="G408">
            <v>224</v>
          </cell>
        </row>
        <row r="409">
          <cell r="G409">
            <v>998</v>
          </cell>
        </row>
        <row r="410">
          <cell r="G410">
            <v>360</v>
          </cell>
        </row>
        <row r="411">
          <cell r="G411">
            <v>74</v>
          </cell>
        </row>
        <row r="412">
          <cell r="G412">
            <v>498</v>
          </cell>
        </row>
        <row r="413">
          <cell r="G413">
            <v>1245</v>
          </cell>
        </row>
        <row r="414">
          <cell r="G414">
            <v>3294</v>
          </cell>
        </row>
        <row r="415">
          <cell r="G415">
            <v>2045</v>
          </cell>
        </row>
        <row r="416">
          <cell r="G416">
            <v>186</v>
          </cell>
        </row>
        <row r="417">
          <cell r="G417">
            <v>630</v>
          </cell>
        </row>
        <row r="418">
          <cell r="G418">
            <v>298</v>
          </cell>
        </row>
        <row r="419">
          <cell r="G419">
            <v>8061</v>
          </cell>
        </row>
        <row r="420">
          <cell r="G420">
            <v>82</v>
          </cell>
        </row>
        <row r="421">
          <cell r="G421">
            <v>6779</v>
          </cell>
        </row>
        <row r="422">
          <cell r="G422">
            <v>189</v>
          </cell>
        </row>
        <row r="423">
          <cell r="G423">
            <v>274</v>
          </cell>
        </row>
        <row r="424">
          <cell r="G424">
            <v>9950</v>
          </cell>
        </row>
        <row r="425">
          <cell r="G425">
            <v>1329</v>
          </cell>
        </row>
        <row r="426">
          <cell r="G426">
            <v>722</v>
          </cell>
        </row>
        <row r="427">
          <cell r="G427">
            <v>4114</v>
          </cell>
        </row>
        <row r="428">
          <cell r="G428">
            <v>5375</v>
          </cell>
        </row>
        <row r="429">
          <cell r="G429">
            <v>47</v>
          </cell>
        </row>
        <row r="430">
          <cell r="G430">
            <v>153</v>
          </cell>
        </row>
        <row r="431">
          <cell r="G431">
            <v>954</v>
          </cell>
        </row>
        <row r="432">
          <cell r="G432">
            <v>9479</v>
          </cell>
        </row>
        <row r="433">
          <cell r="G433">
            <v>239</v>
          </cell>
        </row>
        <row r="434">
          <cell r="G434">
            <v>11326</v>
          </cell>
        </row>
        <row r="435">
          <cell r="G435">
            <v>16783</v>
          </cell>
        </row>
        <row r="436">
          <cell r="G436">
            <v>245</v>
          </cell>
        </row>
        <row r="437">
          <cell r="G437">
            <v>1601</v>
          </cell>
        </row>
        <row r="438">
          <cell r="G438">
            <v>1541</v>
          </cell>
        </row>
        <row r="439">
          <cell r="G439">
            <v>5669</v>
          </cell>
        </row>
        <row r="440">
          <cell r="G440">
            <v>481</v>
          </cell>
        </row>
        <row r="441">
          <cell r="G441">
            <v>1226</v>
          </cell>
        </row>
        <row r="442">
          <cell r="G442">
            <v>7671</v>
          </cell>
        </row>
        <row r="443">
          <cell r="G443">
            <v>788</v>
          </cell>
        </row>
        <row r="444">
          <cell r="G444">
            <v>942</v>
          </cell>
        </row>
        <row r="445">
          <cell r="G445">
            <v>159</v>
          </cell>
        </row>
        <row r="446">
          <cell r="G446">
            <v>4249</v>
          </cell>
        </row>
        <row r="447">
          <cell r="G447">
            <v>4125</v>
          </cell>
        </row>
        <row r="448">
          <cell r="G448">
            <v>663</v>
          </cell>
        </row>
        <row r="449">
          <cell r="G449">
            <v>3917</v>
          </cell>
        </row>
        <row r="450">
          <cell r="G450">
            <v>1781</v>
          </cell>
        </row>
        <row r="451">
          <cell r="G451">
            <v>1817</v>
          </cell>
        </row>
        <row r="452">
          <cell r="G452">
            <v>2480</v>
          </cell>
        </row>
        <row r="453">
          <cell r="G453">
            <v>72</v>
          </cell>
        </row>
        <row r="454">
          <cell r="G454">
            <v>122</v>
          </cell>
        </row>
        <row r="455">
          <cell r="G455">
            <v>459</v>
          </cell>
        </row>
        <row r="456">
          <cell r="G456">
            <v>300</v>
          </cell>
        </row>
        <row r="457">
          <cell r="G457">
            <v>2135</v>
          </cell>
        </row>
        <row r="458">
          <cell r="G458">
            <v>764</v>
          </cell>
        </row>
        <row r="459">
          <cell r="G459">
            <v>1342</v>
          </cell>
        </row>
        <row r="460">
          <cell r="G460">
            <v>2669</v>
          </cell>
        </row>
        <row r="461">
          <cell r="G461">
            <v>1163</v>
          </cell>
        </row>
        <row r="462">
          <cell r="G462">
            <v>345</v>
          </cell>
        </row>
        <row r="463">
          <cell r="G463">
            <v>222</v>
          </cell>
        </row>
        <row r="464">
          <cell r="G464">
            <v>3205</v>
          </cell>
        </row>
        <row r="465">
          <cell r="G465">
            <v>1443</v>
          </cell>
        </row>
        <row r="466">
          <cell r="G466">
            <v>406</v>
          </cell>
        </row>
        <row r="467">
          <cell r="G467">
            <v>1161</v>
          </cell>
        </row>
        <row r="468">
          <cell r="G468">
            <v>508</v>
          </cell>
        </row>
        <row r="469">
          <cell r="G469">
            <v>2017</v>
          </cell>
        </row>
        <row r="470">
          <cell r="G470">
            <v>193</v>
          </cell>
        </row>
        <row r="471">
          <cell r="G471">
            <v>275</v>
          </cell>
        </row>
        <row r="472">
          <cell r="G472">
            <v>71</v>
          </cell>
        </row>
        <row r="473">
          <cell r="G473">
            <v>113</v>
          </cell>
        </row>
        <row r="474">
          <cell r="G474">
            <v>10524</v>
          </cell>
        </row>
        <row r="475">
          <cell r="G475">
            <v>901</v>
          </cell>
        </row>
        <row r="476">
          <cell r="G476">
            <v>482</v>
          </cell>
        </row>
        <row r="477">
          <cell r="G477">
            <v>40</v>
          </cell>
        </row>
        <row r="478">
          <cell r="G478">
            <v>1351</v>
          </cell>
        </row>
        <row r="479">
          <cell r="G479">
            <v>10921</v>
          </cell>
        </row>
        <row r="480">
          <cell r="G480">
            <v>1292</v>
          </cell>
        </row>
        <row r="481">
          <cell r="G481">
            <v>90</v>
          </cell>
        </row>
        <row r="482">
          <cell r="G482">
            <v>15766</v>
          </cell>
        </row>
        <row r="483">
          <cell r="G483">
            <v>22</v>
          </cell>
        </row>
        <row r="484">
          <cell r="G484">
            <v>488</v>
          </cell>
        </row>
        <row r="485">
          <cell r="G485">
            <v>136</v>
          </cell>
        </row>
        <row r="486">
          <cell r="G486">
            <v>264</v>
          </cell>
        </row>
        <row r="487">
          <cell r="G487">
            <v>1975</v>
          </cell>
        </row>
        <row r="488">
          <cell r="G488">
            <v>956</v>
          </cell>
        </row>
        <row r="489">
          <cell r="G489">
            <v>1761</v>
          </cell>
        </row>
        <row r="490">
          <cell r="G490">
            <v>176</v>
          </cell>
        </row>
        <row r="491">
          <cell r="G491">
            <v>122</v>
          </cell>
        </row>
        <row r="492">
          <cell r="G492">
            <v>3432</v>
          </cell>
        </row>
        <row r="493">
          <cell r="G493">
            <v>11386</v>
          </cell>
        </row>
        <row r="494">
          <cell r="G494">
            <v>231</v>
          </cell>
        </row>
        <row r="495">
          <cell r="G495">
            <v>903</v>
          </cell>
        </row>
        <row r="496">
          <cell r="G496">
            <v>209</v>
          </cell>
        </row>
        <row r="497">
          <cell r="G497">
            <v>70</v>
          </cell>
        </row>
        <row r="498">
          <cell r="G498">
            <v>126</v>
          </cell>
        </row>
        <row r="499">
          <cell r="G499">
            <v>524</v>
          </cell>
        </row>
        <row r="500">
          <cell r="G500">
            <v>64</v>
          </cell>
        </row>
        <row r="501">
          <cell r="G501">
            <v>67</v>
          </cell>
        </row>
        <row r="502">
          <cell r="G502">
            <v>238</v>
          </cell>
        </row>
        <row r="503">
          <cell r="G503">
            <v>367</v>
          </cell>
        </row>
        <row r="504">
          <cell r="G504">
            <v>2822</v>
          </cell>
        </row>
        <row r="505">
          <cell r="G505">
            <v>1317</v>
          </cell>
        </row>
        <row r="506">
          <cell r="G506">
            <v>943</v>
          </cell>
        </row>
        <row r="507">
          <cell r="G507">
            <v>2471</v>
          </cell>
        </row>
        <row r="508">
          <cell r="G508">
            <v>564</v>
          </cell>
        </row>
        <row r="509">
          <cell r="G509">
            <v>952</v>
          </cell>
        </row>
        <row r="510">
          <cell r="G510">
            <v>37</v>
          </cell>
        </row>
        <row r="511">
          <cell r="G511">
            <v>506</v>
          </cell>
        </row>
        <row r="512">
          <cell r="G512">
            <v>642</v>
          </cell>
        </row>
        <row r="513">
          <cell r="G513">
            <v>691</v>
          </cell>
        </row>
        <row r="514">
          <cell r="G514">
            <v>591</v>
          </cell>
        </row>
        <row r="515">
          <cell r="G515">
            <v>361</v>
          </cell>
        </row>
        <row r="516">
          <cell r="G516">
            <v>723</v>
          </cell>
        </row>
        <row r="517">
          <cell r="G517">
            <v>1418</v>
          </cell>
        </row>
        <row r="518">
          <cell r="G518">
            <v>682</v>
          </cell>
        </row>
        <row r="519">
          <cell r="G519">
            <v>569</v>
          </cell>
        </row>
        <row r="520">
          <cell r="G520">
            <v>3379</v>
          </cell>
        </row>
        <row r="521">
          <cell r="G521">
            <v>2375</v>
          </cell>
        </row>
        <row r="522">
          <cell r="G522">
            <v>673</v>
          </cell>
        </row>
        <row r="523">
          <cell r="G523">
            <v>440</v>
          </cell>
        </row>
        <row r="524">
          <cell r="G524">
            <v>298</v>
          </cell>
        </row>
        <row r="525">
          <cell r="G525">
            <v>77</v>
          </cell>
        </row>
        <row r="526">
          <cell r="G526">
            <v>1855</v>
          </cell>
        </row>
        <row r="527">
          <cell r="G527">
            <v>860</v>
          </cell>
        </row>
        <row r="528">
          <cell r="G528">
            <v>3755</v>
          </cell>
        </row>
        <row r="529">
          <cell r="G529">
            <v>183</v>
          </cell>
        </row>
        <row r="530">
          <cell r="G530">
            <v>77</v>
          </cell>
        </row>
        <row r="531">
          <cell r="G531">
            <v>1661</v>
          </cell>
        </row>
        <row r="532">
          <cell r="G532">
            <v>981</v>
          </cell>
        </row>
        <row r="533">
          <cell r="G533">
            <v>1596</v>
          </cell>
        </row>
        <row r="534">
          <cell r="G534">
            <v>659</v>
          </cell>
        </row>
        <row r="535">
          <cell r="G535">
            <v>785</v>
          </cell>
        </row>
        <row r="536">
          <cell r="G536">
            <v>188</v>
          </cell>
        </row>
        <row r="537">
          <cell r="G537">
            <v>2725</v>
          </cell>
        </row>
        <row r="538">
          <cell r="G538">
            <v>288</v>
          </cell>
        </row>
        <row r="539">
          <cell r="G539">
            <v>1442</v>
          </cell>
        </row>
        <row r="540">
          <cell r="G540">
            <v>1088</v>
          </cell>
        </row>
        <row r="541">
          <cell r="G541">
            <v>30</v>
          </cell>
        </row>
        <row r="542">
          <cell r="G542">
            <v>68</v>
          </cell>
        </row>
        <row r="543">
          <cell r="G543">
            <v>286</v>
          </cell>
        </row>
        <row r="544">
          <cell r="G544">
            <v>1983</v>
          </cell>
        </row>
        <row r="545">
          <cell r="G545">
            <v>184</v>
          </cell>
        </row>
        <row r="546">
          <cell r="G546">
            <v>269</v>
          </cell>
        </row>
        <row r="547">
          <cell r="G547">
            <v>962</v>
          </cell>
        </row>
        <row r="548">
          <cell r="G548">
            <v>130</v>
          </cell>
        </row>
        <row r="549">
          <cell r="G549">
            <v>149</v>
          </cell>
        </row>
        <row r="550">
          <cell r="G550">
            <v>97</v>
          </cell>
        </row>
        <row r="551">
          <cell r="G551">
            <v>591</v>
          </cell>
        </row>
        <row r="552">
          <cell r="G552">
            <v>710</v>
          </cell>
        </row>
        <row r="553">
          <cell r="G553">
            <v>184</v>
          </cell>
        </row>
        <row r="554">
          <cell r="G554">
            <v>607</v>
          </cell>
        </row>
        <row r="555">
          <cell r="G555">
            <v>265</v>
          </cell>
        </row>
        <row r="556">
          <cell r="G556">
            <v>249</v>
          </cell>
        </row>
        <row r="557">
          <cell r="G557">
            <v>54</v>
          </cell>
        </row>
        <row r="558">
          <cell r="G558">
            <v>976</v>
          </cell>
        </row>
        <row r="559">
          <cell r="G559">
            <v>249</v>
          </cell>
        </row>
        <row r="560">
          <cell r="G560">
            <v>275</v>
          </cell>
        </row>
        <row r="561">
          <cell r="G561">
            <v>267</v>
          </cell>
        </row>
        <row r="562">
          <cell r="G562">
            <v>770</v>
          </cell>
        </row>
        <row r="563">
          <cell r="G563">
            <v>1106</v>
          </cell>
        </row>
        <row r="564">
          <cell r="G564">
            <v>81</v>
          </cell>
        </row>
        <row r="565">
          <cell r="G565">
            <v>5414</v>
          </cell>
        </row>
        <row r="566">
          <cell r="G566">
            <v>112</v>
          </cell>
        </row>
        <row r="567">
          <cell r="G567">
            <v>34</v>
          </cell>
        </row>
        <row r="568">
          <cell r="G568">
            <v>393</v>
          </cell>
        </row>
        <row r="569">
          <cell r="G569">
            <v>89</v>
          </cell>
        </row>
        <row r="570">
          <cell r="G570">
            <v>40</v>
          </cell>
        </row>
        <row r="571">
          <cell r="G571">
            <v>645</v>
          </cell>
        </row>
        <row r="572">
          <cell r="G572">
            <v>974</v>
          </cell>
        </row>
        <row r="573">
          <cell r="G573">
            <v>361</v>
          </cell>
        </row>
        <row r="574">
          <cell r="G574">
            <v>123</v>
          </cell>
        </row>
        <row r="575">
          <cell r="G575">
            <v>157</v>
          </cell>
        </row>
        <row r="576">
          <cell r="G576">
            <v>211</v>
          </cell>
        </row>
        <row r="577">
          <cell r="G577">
            <v>798</v>
          </cell>
        </row>
        <row r="578">
          <cell r="G578">
            <v>60</v>
          </cell>
        </row>
        <row r="579">
          <cell r="G579">
            <v>407</v>
          </cell>
        </row>
        <row r="580">
          <cell r="G580">
            <v>145</v>
          </cell>
        </row>
        <row r="581">
          <cell r="G581">
            <v>134</v>
          </cell>
        </row>
        <row r="582">
          <cell r="G582">
            <v>56</v>
          </cell>
        </row>
        <row r="583">
          <cell r="G583">
            <v>647</v>
          </cell>
        </row>
        <row r="584">
          <cell r="G584">
            <v>97</v>
          </cell>
        </row>
        <row r="585">
          <cell r="G585">
            <v>55</v>
          </cell>
        </row>
        <row r="586">
          <cell r="G586">
            <v>133</v>
          </cell>
        </row>
        <row r="587">
          <cell r="G587">
            <v>452</v>
          </cell>
        </row>
        <row r="588">
          <cell r="G588">
            <v>199</v>
          </cell>
        </row>
        <row r="589">
          <cell r="G589">
            <v>192</v>
          </cell>
        </row>
        <row r="590">
          <cell r="G590">
            <v>1510</v>
          </cell>
        </row>
        <row r="591">
          <cell r="G591">
            <v>41</v>
          </cell>
        </row>
        <row r="592">
          <cell r="G592">
            <v>37</v>
          </cell>
        </row>
        <row r="593">
          <cell r="G593">
            <v>125</v>
          </cell>
        </row>
        <row r="594">
          <cell r="G594">
            <v>3292</v>
          </cell>
        </row>
        <row r="595">
          <cell r="G595">
            <v>352</v>
          </cell>
        </row>
        <row r="596">
          <cell r="G596">
            <v>450</v>
          </cell>
        </row>
        <row r="597">
          <cell r="G597">
            <v>77</v>
          </cell>
        </row>
        <row r="598">
          <cell r="G598">
            <v>232</v>
          </cell>
        </row>
        <row r="599">
          <cell r="G599">
            <v>74</v>
          </cell>
        </row>
        <row r="600">
          <cell r="G600">
            <v>598</v>
          </cell>
        </row>
        <row r="601">
          <cell r="G601">
            <v>337</v>
          </cell>
        </row>
        <row r="602">
          <cell r="G602">
            <v>279</v>
          </cell>
        </row>
        <row r="603">
          <cell r="G603">
            <v>338</v>
          </cell>
        </row>
        <row r="604">
          <cell r="G604">
            <v>30</v>
          </cell>
        </row>
        <row r="605">
          <cell r="G605">
            <v>38</v>
          </cell>
        </row>
        <row r="606">
          <cell r="G606">
            <v>1668</v>
          </cell>
        </row>
        <row r="607">
          <cell r="G607">
            <v>1256</v>
          </cell>
        </row>
        <row r="608">
          <cell r="G608">
            <v>107</v>
          </cell>
        </row>
        <row r="609">
          <cell r="G609">
            <v>193</v>
          </cell>
        </row>
        <row r="610">
          <cell r="G610">
            <v>1901</v>
          </cell>
        </row>
        <row r="611">
          <cell r="G611">
            <v>644</v>
          </cell>
        </row>
        <row r="612">
          <cell r="G612">
            <v>649</v>
          </cell>
        </row>
        <row r="613">
          <cell r="G613">
            <v>202</v>
          </cell>
        </row>
        <row r="614">
          <cell r="G614">
            <v>656</v>
          </cell>
        </row>
        <row r="615">
          <cell r="G615">
            <v>185</v>
          </cell>
        </row>
        <row r="616">
          <cell r="G616">
            <v>1245</v>
          </cell>
        </row>
        <row r="617">
          <cell r="G617">
            <v>891</v>
          </cell>
        </row>
        <row r="618">
          <cell r="G618">
            <v>16</v>
          </cell>
        </row>
        <row r="619">
          <cell r="G619">
            <v>290</v>
          </cell>
        </row>
        <row r="620">
          <cell r="G620">
            <v>87</v>
          </cell>
        </row>
        <row r="621">
          <cell r="G621">
            <v>229</v>
          </cell>
        </row>
        <row r="622">
          <cell r="G622">
            <v>47</v>
          </cell>
        </row>
        <row r="623">
          <cell r="G623">
            <v>690</v>
          </cell>
        </row>
        <row r="624">
          <cell r="G624">
            <v>5683</v>
          </cell>
        </row>
        <row r="625">
          <cell r="G625">
            <v>37</v>
          </cell>
        </row>
        <row r="626">
          <cell r="G626">
            <v>721</v>
          </cell>
        </row>
        <row r="627">
          <cell r="G627">
            <v>298</v>
          </cell>
        </row>
        <row r="628">
          <cell r="G628">
            <v>1788</v>
          </cell>
        </row>
        <row r="629">
          <cell r="G629">
            <v>1146</v>
          </cell>
        </row>
        <row r="630">
          <cell r="G630">
            <v>164</v>
          </cell>
        </row>
        <row r="631">
          <cell r="G631">
            <v>202</v>
          </cell>
        </row>
        <row r="632">
          <cell r="G632">
            <v>116</v>
          </cell>
        </row>
        <row r="633">
          <cell r="G633">
            <v>110</v>
          </cell>
        </row>
        <row r="634">
          <cell r="G634">
            <v>101</v>
          </cell>
        </row>
        <row r="635">
          <cell r="G635">
            <v>225</v>
          </cell>
        </row>
        <row r="636">
          <cell r="G636">
            <v>3604</v>
          </cell>
        </row>
        <row r="637">
          <cell r="G637">
            <v>245</v>
          </cell>
        </row>
        <row r="638">
          <cell r="G638">
            <v>222</v>
          </cell>
        </row>
        <row r="639">
          <cell r="G639">
            <v>56</v>
          </cell>
        </row>
        <row r="640">
          <cell r="G640">
            <v>71</v>
          </cell>
        </row>
        <row r="641">
          <cell r="G641">
            <v>1591</v>
          </cell>
        </row>
        <row r="642">
          <cell r="G642">
            <v>308</v>
          </cell>
        </row>
        <row r="643">
          <cell r="G643">
            <v>2095</v>
          </cell>
        </row>
        <row r="644">
          <cell r="G644">
            <v>358</v>
          </cell>
        </row>
        <row r="645">
          <cell r="G645">
            <v>11</v>
          </cell>
        </row>
        <row r="646">
          <cell r="G646">
            <v>193</v>
          </cell>
        </row>
        <row r="647">
          <cell r="G647">
            <v>76</v>
          </cell>
        </row>
        <row r="648">
          <cell r="G648">
            <v>95</v>
          </cell>
        </row>
        <row r="649">
          <cell r="G649">
            <v>517</v>
          </cell>
        </row>
        <row r="650">
          <cell r="G650">
            <v>124</v>
          </cell>
        </row>
        <row r="651">
          <cell r="G651">
            <v>324</v>
          </cell>
        </row>
        <row r="652">
          <cell r="G652">
            <v>439</v>
          </cell>
        </row>
        <row r="653">
          <cell r="G653">
            <v>26</v>
          </cell>
        </row>
        <row r="654">
          <cell r="G654">
            <v>464</v>
          </cell>
        </row>
        <row r="655">
          <cell r="G655">
            <v>414</v>
          </cell>
        </row>
        <row r="656">
          <cell r="G656">
            <v>28</v>
          </cell>
        </row>
        <row r="657">
          <cell r="G657">
            <v>155</v>
          </cell>
        </row>
        <row r="658">
          <cell r="G658">
            <v>196</v>
          </cell>
        </row>
        <row r="659">
          <cell r="G659">
            <v>2728</v>
          </cell>
        </row>
        <row r="660">
          <cell r="G660">
            <v>994</v>
          </cell>
        </row>
        <row r="661">
          <cell r="G661">
            <v>420</v>
          </cell>
        </row>
        <row r="662">
          <cell r="G662">
            <v>67</v>
          </cell>
        </row>
        <row r="663">
          <cell r="G663">
            <v>109</v>
          </cell>
        </row>
        <row r="664">
          <cell r="G664">
            <v>624</v>
          </cell>
        </row>
        <row r="665">
          <cell r="G665">
            <v>6837</v>
          </cell>
        </row>
        <row r="666">
          <cell r="G666">
            <v>226</v>
          </cell>
        </row>
        <row r="667">
          <cell r="G667">
            <v>308</v>
          </cell>
        </row>
        <row r="668">
          <cell r="G668">
            <v>1687</v>
          </cell>
        </row>
        <row r="669">
          <cell r="G669">
            <v>175</v>
          </cell>
        </row>
        <row r="670">
          <cell r="G670">
            <v>202</v>
          </cell>
        </row>
        <row r="671">
          <cell r="G671">
            <v>267</v>
          </cell>
        </row>
        <row r="672">
          <cell r="G672">
            <v>827</v>
          </cell>
        </row>
        <row r="673">
          <cell r="G673">
            <v>825</v>
          </cell>
        </row>
        <row r="674">
          <cell r="G674">
            <v>140</v>
          </cell>
        </row>
        <row r="675">
          <cell r="G675">
            <v>60</v>
          </cell>
        </row>
        <row r="676">
          <cell r="G676">
            <v>70</v>
          </cell>
        </row>
        <row r="677">
          <cell r="G677">
            <v>63</v>
          </cell>
        </row>
        <row r="678">
          <cell r="G678">
            <v>65</v>
          </cell>
        </row>
        <row r="679">
          <cell r="G679">
            <v>995</v>
          </cell>
        </row>
        <row r="680">
          <cell r="G680">
            <v>306</v>
          </cell>
        </row>
        <row r="681">
          <cell r="G681">
            <v>230</v>
          </cell>
        </row>
        <row r="682">
          <cell r="G682">
            <v>106</v>
          </cell>
        </row>
        <row r="683">
          <cell r="G683">
            <v>70</v>
          </cell>
        </row>
        <row r="684">
          <cell r="G684">
            <v>81</v>
          </cell>
        </row>
        <row r="685">
          <cell r="G685">
            <v>825</v>
          </cell>
        </row>
        <row r="686">
          <cell r="G686">
            <v>292</v>
          </cell>
        </row>
        <row r="687">
          <cell r="G687">
            <v>730</v>
          </cell>
        </row>
        <row r="688">
          <cell r="G688">
            <v>234</v>
          </cell>
        </row>
        <row r="689">
          <cell r="G689">
            <v>28</v>
          </cell>
        </row>
        <row r="690">
          <cell r="G690">
            <v>737</v>
          </cell>
        </row>
        <row r="691">
          <cell r="G691">
            <v>56</v>
          </cell>
        </row>
        <row r="692">
          <cell r="G692">
            <v>209</v>
          </cell>
        </row>
        <row r="693">
          <cell r="G693">
            <v>87</v>
          </cell>
        </row>
        <row r="694">
          <cell r="G694">
            <v>705</v>
          </cell>
        </row>
        <row r="695">
          <cell r="G695">
            <v>678</v>
          </cell>
        </row>
        <row r="696">
          <cell r="G696">
            <v>88</v>
          </cell>
        </row>
        <row r="697">
          <cell r="G697">
            <v>137</v>
          </cell>
        </row>
        <row r="698">
          <cell r="G698">
            <v>1008</v>
          </cell>
        </row>
        <row r="699">
          <cell r="G699">
            <v>1215</v>
          </cell>
        </row>
        <row r="700">
          <cell r="G700">
            <v>59</v>
          </cell>
        </row>
        <row r="701">
          <cell r="G701">
            <v>243</v>
          </cell>
        </row>
        <row r="702">
          <cell r="G702">
            <v>216</v>
          </cell>
        </row>
        <row r="703">
          <cell r="G703">
            <v>221</v>
          </cell>
        </row>
        <row r="704">
          <cell r="G704">
            <v>913</v>
          </cell>
        </row>
        <row r="705">
          <cell r="G705">
            <v>465</v>
          </cell>
        </row>
        <row r="706">
          <cell r="G706">
            <v>580</v>
          </cell>
        </row>
        <row r="707">
          <cell r="G707">
            <v>127</v>
          </cell>
        </row>
        <row r="708">
          <cell r="G708">
            <v>298</v>
          </cell>
        </row>
        <row r="709">
          <cell r="G709">
            <v>111</v>
          </cell>
        </row>
        <row r="710">
          <cell r="G710">
            <v>437</v>
          </cell>
        </row>
        <row r="711">
          <cell r="G711">
            <v>20</v>
          </cell>
        </row>
        <row r="712">
          <cell r="G712">
            <v>43</v>
          </cell>
        </row>
        <row r="713">
          <cell r="G713">
            <v>265</v>
          </cell>
        </row>
        <row r="714">
          <cell r="G714">
            <v>493</v>
          </cell>
        </row>
        <row r="715">
          <cell r="G715">
            <v>265</v>
          </cell>
        </row>
        <row r="716">
          <cell r="G716">
            <v>718</v>
          </cell>
        </row>
        <row r="717">
          <cell r="G717">
            <v>8059</v>
          </cell>
        </row>
        <row r="718">
          <cell r="G718">
            <v>198</v>
          </cell>
        </row>
        <row r="719">
          <cell r="G719">
            <v>64</v>
          </cell>
        </row>
        <row r="720">
          <cell r="G720">
            <v>100</v>
          </cell>
        </row>
        <row r="721">
          <cell r="G721">
            <v>123</v>
          </cell>
        </row>
        <row r="722">
          <cell r="G722">
            <v>35</v>
          </cell>
        </row>
        <row r="723">
          <cell r="G723">
            <v>348</v>
          </cell>
        </row>
        <row r="724">
          <cell r="G724">
            <v>1058</v>
          </cell>
        </row>
        <row r="725">
          <cell r="G725">
            <v>165</v>
          </cell>
        </row>
        <row r="726">
          <cell r="G726">
            <v>49</v>
          </cell>
        </row>
        <row r="727">
          <cell r="G727">
            <v>14</v>
          </cell>
        </row>
        <row r="728">
          <cell r="G728">
            <v>689</v>
          </cell>
        </row>
        <row r="729">
          <cell r="G729">
            <v>313</v>
          </cell>
        </row>
        <row r="730">
          <cell r="G730">
            <v>69</v>
          </cell>
        </row>
        <row r="731">
          <cell r="G731">
            <v>17</v>
          </cell>
        </row>
        <row r="732">
          <cell r="G732">
            <v>65</v>
          </cell>
        </row>
        <row r="733">
          <cell r="G733">
            <v>328</v>
          </cell>
        </row>
        <row r="734">
          <cell r="G734">
            <v>1784</v>
          </cell>
        </row>
        <row r="735">
          <cell r="G735">
            <v>56</v>
          </cell>
        </row>
        <row r="736">
          <cell r="G736">
            <v>20</v>
          </cell>
        </row>
        <row r="737">
          <cell r="G737">
            <v>242</v>
          </cell>
        </row>
        <row r="738">
          <cell r="G738">
            <v>528</v>
          </cell>
        </row>
        <row r="739">
          <cell r="G739">
            <v>217</v>
          </cell>
        </row>
        <row r="740">
          <cell r="G740">
            <v>125</v>
          </cell>
        </row>
        <row r="741">
          <cell r="G741">
            <v>44</v>
          </cell>
        </row>
        <row r="742">
          <cell r="G742">
            <v>148</v>
          </cell>
        </row>
        <row r="743">
          <cell r="G743">
            <v>155</v>
          </cell>
        </row>
        <row r="744">
          <cell r="G744">
            <v>179</v>
          </cell>
        </row>
        <row r="745">
          <cell r="G745">
            <v>1924</v>
          </cell>
        </row>
        <row r="746">
          <cell r="G746">
            <v>89</v>
          </cell>
        </row>
        <row r="747">
          <cell r="G747">
            <v>329</v>
          </cell>
        </row>
        <row r="748">
          <cell r="G748">
            <v>33</v>
          </cell>
        </row>
        <row r="749">
          <cell r="G749">
            <v>1135</v>
          </cell>
        </row>
        <row r="750">
          <cell r="G750">
            <v>197</v>
          </cell>
        </row>
        <row r="751">
          <cell r="G751">
            <v>73</v>
          </cell>
        </row>
        <row r="752">
          <cell r="G752">
            <v>114</v>
          </cell>
        </row>
        <row r="753">
          <cell r="G753">
            <v>35</v>
          </cell>
        </row>
        <row r="754">
          <cell r="G754">
            <v>221</v>
          </cell>
        </row>
        <row r="755">
          <cell r="G755">
            <v>212</v>
          </cell>
        </row>
        <row r="756">
          <cell r="G756">
            <v>118</v>
          </cell>
        </row>
        <row r="757">
          <cell r="G757">
            <v>43</v>
          </cell>
        </row>
        <row r="758">
          <cell r="G758">
            <v>311</v>
          </cell>
        </row>
        <row r="759">
          <cell r="G759">
            <v>326</v>
          </cell>
        </row>
        <row r="760">
          <cell r="G760">
            <v>294</v>
          </cell>
        </row>
        <row r="761">
          <cell r="G761">
            <v>143</v>
          </cell>
        </row>
        <row r="762">
          <cell r="G762">
            <v>25</v>
          </cell>
        </row>
        <row r="763">
          <cell r="G763">
            <v>79</v>
          </cell>
        </row>
        <row r="764">
          <cell r="G764">
            <v>313</v>
          </cell>
        </row>
        <row r="765">
          <cell r="G765">
            <v>71</v>
          </cell>
        </row>
        <row r="766">
          <cell r="G766">
            <v>46</v>
          </cell>
        </row>
        <row r="767">
          <cell r="G767">
            <v>106</v>
          </cell>
        </row>
        <row r="768">
          <cell r="G768">
            <v>640</v>
          </cell>
        </row>
        <row r="769">
          <cell r="G769">
            <v>53</v>
          </cell>
        </row>
        <row r="770">
          <cell r="G770">
            <v>154</v>
          </cell>
        </row>
        <row r="771">
          <cell r="G771">
            <v>147</v>
          </cell>
        </row>
        <row r="772">
          <cell r="G772">
            <v>285</v>
          </cell>
        </row>
        <row r="773">
          <cell r="G773">
            <v>154</v>
          </cell>
        </row>
        <row r="774">
          <cell r="G774">
            <v>134</v>
          </cell>
        </row>
        <row r="775">
          <cell r="G775">
            <v>131</v>
          </cell>
        </row>
        <row r="776">
          <cell r="G776">
            <v>132</v>
          </cell>
        </row>
        <row r="777">
          <cell r="G777">
            <v>228</v>
          </cell>
        </row>
        <row r="778">
          <cell r="G778">
            <v>677</v>
          </cell>
        </row>
        <row r="779">
          <cell r="G779">
            <v>145</v>
          </cell>
        </row>
        <row r="780">
          <cell r="G780">
            <v>281</v>
          </cell>
        </row>
        <row r="781">
          <cell r="G781">
            <v>366</v>
          </cell>
        </row>
        <row r="782">
          <cell r="G782">
            <v>121</v>
          </cell>
        </row>
        <row r="783">
          <cell r="G783">
            <v>140</v>
          </cell>
        </row>
        <row r="784">
          <cell r="G784">
            <v>55</v>
          </cell>
        </row>
        <row r="785">
          <cell r="G785">
            <v>192</v>
          </cell>
        </row>
        <row r="786">
          <cell r="G786">
            <v>75</v>
          </cell>
        </row>
        <row r="787">
          <cell r="G787">
            <v>97</v>
          </cell>
        </row>
        <row r="788">
          <cell r="G788">
            <v>8</v>
          </cell>
        </row>
        <row r="789">
          <cell r="G789">
            <v>520</v>
          </cell>
        </row>
        <row r="790">
          <cell r="G790">
            <v>76</v>
          </cell>
        </row>
        <row r="791">
          <cell r="G791">
            <v>78</v>
          </cell>
        </row>
        <row r="792">
          <cell r="G792">
            <v>68</v>
          </cell>
        </row>
        <row r="793">
          <cell r="G793">
            <v>126</v>
          </cell>
        </row>
        <row r="794">
          <cell r="G794">
            <v>22</v>
          </cell>
        </row>
        <row r="795">
          <cell r="G795">
            <v>54</v>
          </cell>
        </row>
        <row r="796">
          <cell r="G796">
            <v>38</v>
          </cell>
        </row>
        <row r="797">
          <cell r="G797">
            <v>67</v>
          </cell>
        </row>
        <row r="798">
          <cell r="G798">
            <v>89</v>
          </cell>
        </row>
        <row r="799">
          <cell r="G799">
            <v>96</v>
          </cell>
        </row>
        <row r="800">
          <cell r="G800">
            <v>15</v>
          </cell>
        </row>
        <row r="801">
          <cell r="G801">
            <v>23</v>
          </cell>
        </row>
        <row r="802">
          <cell r="G802">
            <v>61</v>
          </cell>
        </row>
        <row r="803">
          <cell r="G803">
            <v>61</v>
          </cell>
        </row>
        <row r="804">
          <cell r="G804">
            <v>232</v>
          </cell>
        </row>
        <row r="805">
          <cell r="G805">
            <v>211</v>
          </cell>
        </row>
        <row r="806">
          <cell r="G806">
            <v>211</v>
          </cell>
        </row>
        <row r="807">
          <cell r="G807">
            <v>24</v>
          </cell>
        </row>
        <row r="808">
          <cell r="G808">
            <v>69</v>
          </cell>
        </row>
        <row r="809">
          <cell r="G809">
            <v>102</v>
          </cell>
        </row>
        <row r="810">
          <cell r="G810">
            <v>81</v>
          </cell>
        </row>
        <row r="811">
          <cell r="G811">
            <v>49</v>
          </cell>
        </row>
        <row r="812">
          <cell r="G812">
            <v>57</v>
          </cell>
        </row>
        <row r="813">
          <cell r="G813">
            <v>164</v>
          </cell>
        </row>
        <row r="814">
          <cell r="G814">
            <v>47</v>
          </cell>
        </row>
        <row r="815">
          <cell r="G815">
            <v>83</v>
          </cell>
        </row>
        <row r="816">
          <cell r="G816">
            <v>256</v>
          </cell>
        </row>
        <row r="817">
          <cell r="G817">
            <v>244</v>
          </cell>
        </row>
        <row r="818">
          <cell r="G818">
            <v>1147</v>
          </cell>
        </row>
        <row r="819">
          <cell r="G819">
            <v>39</v>
          </cell>
        </row>
        <row r="820">
          <cell r="G820">
            <v>25</v>
          </cell>
        </row>
        <row r="821">
          <cell r="G821">
            <v>43</v>
          </cell>
        </row>
        <row r="822">
          <cell r="G822">
            <v>352</v>
          </cell>
        </row>
        <row r="823">
          <cell r="G823">
            <v>28</v>
          </cell>
        </row>
        <row r="824">
          <cell r="G824">
            <v>299</v>
          </cell>
        </row>
        <row r="825">
          <cell r="G825">
            <v>33</v>
          </cell>
        </row>
        <row r="826">
          <cell r="G826">
            <v>93</v>
          </cell>
        </row>
        <row r="827">
          <cell r="G827">
            <v>45</v>
          </cell>
        </row>
        <row r="828">
          <cell r="G828">
            <v>73</v>
          </cell>
        </row>
        <row r="829">
          <cell r="G829">
            <v>35</v>
          </cell>
        </row>
        <row r="830">
          <cell r="G830">
            <v>39</v>
          </cell>
        </row>
        <row r="831">
          <cell r="G831">
            <v>89</v>
          </cell>
        </row>
        <row r="832">
          <cell r="G832">
            <v>132</v>
          </cell>
        </row>
        <row r="833">
          <cell r="G833">
            <v>77</v>
          </cell>
        </row>
        <row r="834">
          <cell r="G834">
            <v>70</v>
          </cell>
        </row>
        <row r="835">
          <cell r="G835">
            <v>209</v>
          </cell>
        </row>
        <row r="836">
          <cell r="G836">
            <v>407</v>
          </cell>
        </row>
        <row r="837">
          <cell r="G837">
            <v>368</v>
          </cell>
        </row>
        <row r="838">
          <cell r="G838">
            <v>15</v>
          </cell>
        </row>
        <row r="839">
          <cell r="G839">
            <v>332</v>
          </cell>
        </row>
        <row r="840">
          <cell r="G840">
            <v>201</v>
          </cell>
        </row>
        <row r="841">
          <cell r="G841">
            <v>108</v>
          </cell>
        </row>
        <row r="842">
          <cell r="G842">
            <v>1634</v>
          </cell>
        </row>
        <row r="843">
          <cell r="G843">
            <v>28</v>
          </cell>
        </row>
        <row r="844">
          <cell r="G844">
            <v>213</v>
          </cell>
        </row>
        <row r="845">
          <cell r="G845">
            <v>55</v>
          </cell>
        </row>
        <row r="846">
          <cell r="G846">
            <v>195</v>
          </cell>
        </row>
        <row r="847">
          <cell r="G847">
            <v>160</v>
          </cell>
        </row>
        <row r="848">
          <cell r="G848">
            <v>16</v>
          </cell>
        </row>
        <row r="849">
          <cell r="G849">
            <v>40</v>
          </cell>
        </row>
        <row r="850">
          <cell r="G850">
            <v>312</v>
          </cell>
        </row>
        <row r="851">
          <cell r="G851">
            <v>86</v>
          </cell>
        </row>
        <row r="852">
          <cell r="G852">
            <v>40</v>
          </cell>
        </row>
        <row r="853">
          <cell r="G853">
            <v>21</v>
          </cell>
        </row>
        <row r="854">
          <cell r="G854">
            <v>87</v>
          </cell>
        </row>
        <row r="855">
          <cell r="G855">
            <v>77</v>
          </cell>
        </row>
        <row r="856">
          <cell r="G856">
            <v>147</v>
          </cell>
        </row>
        <row r="857">
          <cell r="G857">
            <v>69</v>
          </cell>
        </row>
        <row r="858">
          <cell r="G858">
            <v>119</v>
          </cell>
        </row>
        <row r="859">
          <cell r="G859">
            <v>153</v>
          </cell>
        </row>
        <row r="860">
          <cell r="G860">
            <v>366</v>
          </cell>
        </row>
        <row r="861">
          <cell r="G861">
            <v>35</v>
          </cell>
        </row>
        <row r="862">
          <cell r="G862">
            <v>15</v>
          </cell>
        </row>
        <row r="863">
          <cell r="G863">
            <v>48</v>
          </cell>
        </row>
        <row r="864">
          <cell r="G864">
            <v>80</v>
          </cell>
        </row>
        <row r="865">
          <cell r="G865">
            <v>26</v>
          </cell>
        </row>
        <row r="866">
          <cell r="G866">
            <v>67</v>
          </cell>
        </row>
        <row r="867">
          <cell r="G867">
            <v>137</v>
          </cell>
        </row>
        <row r="868">
          <cell r="G868">
            <v>28</v>
          </cell>
        </row>
        <row r="869">
          <cell r="G869">
            <v>19</v>
          </cell>
        </row>
        <row r="870">
          <cell r="G870">
            <v>83</v>
          </cell>
        </row>
        <row r="871">
          <cell r="G871">
            <v>451</v>
          </cell>
        </row>
        <row r="872">
          <cell r="G872">
            <v>103</v>
          </cell>
        </row>
        <row r="873">
          <cell r="G873">
            <v>17</v>
          </cell>
        </row>
        <row r="874">
          <cell r="G874">
            <v>248</v>
          </cell>
        </row>
        <row r="875">
          <cell r="G875">
            <v>55</v>
          </cell>
        </row>
        <row r="876">
          <cell r="G876">
            <v>60</v>
          </cell>
        </row>
        <row r="877">
          <cell r="G877">
            <v>8</v>
          </cell>
        </row>
        <row r="878">
          <cell r="G878">
            <v>33</v>
          </cell>
        </row>
        <row r="879">
          <cell r="G879">
            <v>50</v>
          </cell>
        </row>
        <row r="880">
          <cell r="G880">
            <v>53</v>
          </cell>
        </row>
        <row r="881">
          <cell r="G881">
            <v>176</v>
          </cell>
        </row>
        <row r="882">
          <cell r="G882">
            <v>41</v>
          </cell>
        </row>
        <row r="883">
          <cell r="G883">
            <v>384</v>
          </cell>
        </row>
        <row r="884">
          <cell r="G884">
            <v>20</v>
          </cell>
        </row>
        <row r="885">
          <cell r="G885">
            <v>84</v>
          </cell>
        </row>
        <row r="886">
          <cell r="G886">
            <v>73</v>
          </cell>
        </row>
        <row r="887">
          <cell r="G887">
            <v>24</v>
          </cell>
        </row>
        <row r="888">
          <cell r="G888">
            <v>168</v>
          </cell>
        </row>
        <row r="889">
          <cell r="G889">
            <v>51</v>
          </cell>
        </row>
        <row r="890">
          <cell r="G890">
            <v>27</v>
          </cell>
        </row>
        <row r="891">
          <cell r="G891">
            <v>21</v>
          </cell>
        </row>
        <row r="892">
          <cell r="G892">
            <v>13</v>
          </cell>
        </row>
        <row r="893">
          <cell r="G893">
            <v>13</v>
          </cell>
        </row>
        <row r="894">
          <cell r="G894">
            <v>170</v>
          </cell>
        </row>
        <row r="895">
          <cell r="G895">
            <v>20</v>
          </cell>
        </row>
        <row r="896">
          <cell r="G896">
            <v>190</v>
          </cell>
        </row>
        <row r="897">
          <cell r="G897">
            <v>410</v>
          </cell>
        </row>
        <row r="898">
          <cell r="G898">
            <v>25</v>
          </cell>
        </row>
        <row r="899">
          <cell r="G899">
            <v>34</v>
          </cell>
        </row>
        <row r="900">
          <cell r="G900">
            <v>51</v>
          </cell>
        </row>
        <row r="901">
          <cell r="G901">
            <v>173</v>
          </cell>
        </row>
        <row r="902">
          <cell r="G902">
            <v>53</v>
          </cell>
        </row>
        <row r="903">
          <cell r="G903">
            <v>35</v>
          </cell>
        </row>
        <row r="904">
          <cell r="G904">
            <v>189</v>
          </cell>
        </row>
        <row r="905">
          <cell r="G905">
            <v>53</v>
          </cell>
        </row>
        <row r="906">
          <cell r="G906">
            <v>302</v>
          </cell>
        </row>
        <row r="907">
          <cell r="G907">
            <v>89</v>
          </cell>
        </row>
        <row r="908">
          <cell r="G908">
            <v>41</v>
          </cell>
        </row>
        <row r="909">
          <cell r="G909">
            <v>57</v>
          </cell>
        </row>
        <row r="910">
          <cell r="G910">
            <v>48</v>
          </cell>
        </row>
        <row r="911">
          <cell r="G911">
            <v>91</v>
          </cell>
        </row>
        <row r="912">
          <cell r="G912">
            <v>11</v>
          </cell>
        </row>
        <row r="913">
          <cell r="G913">
            <v>79</v>
          </cell>
        </row>
        <row r="914">
          <cell r="G914">
            <v>80</v>
          </cell>
        </row>
        <row r="915">
          <cell r="G915">
            <v>195</v>
          </cell>
        </row>
        <row r="916">
          <cell r="G916">
            <v>138</v>
          </cell>
        </row>
        <row r="917">
          <cell r="G917">
            <v>83</v>
          </cell>
        </row>
        <row r="918">
          <cell r="G918">
            <v>91</v>
          </cell>
        </row>
        <row r="919">
          <cell r="G919">
            <v>13</v>
          </cell>
        </row>
        <row r="920">
          <cell r="G920">
            <v>5</v>
          </cell>
        </row>
        <row r="921">
          <cell r="G921">
            <v>233</v>
          </cell>
        </row>
        <row r="922">
          <cell r="G922">
            <v>152</v>
          </cell>
        </row>
        <row r="923">
          <cell r="G923">
            <v>48</v>
          </cell>
        </row>
        <row r="924">
          <cell r="G924">
            <v>20</v>
          </cell>
        </row>
        <row r="925">
          <cell r="G925">
            <v>32</v>
          </cell>
        </row>
        <row r="926">
          <cell r="G926">
            <v>7</v>
          </cell>
        </row>
        <row r="927">
          <cell r="G927">
            <v>196</v>
          </cell>
        </row>
        <row r="928">
          <cell r="G928">
            <v>7</v>
          </cell>
        </row>
        <row r="929">
          <cell r="G929">
            <v>54</v>
          </cell>
        </row>
        <row r="930">
          <cell r="G930">
            <v>14</v>
          </cell>
        </row>
        <row r="931">
          <cell r="G931">
            <v>444</v>
          </cell>
        </row>
        <row r="932">
          <cell r="G932">
            <v>100</v>
          </cell>
        </row>
        <row r="933">
          <cell r="G933">
            <v>94</v>
          </cell>
        </row>
        <row r="934">
          <cell r="G934">
            <v>5</v>
          </cell>
        </row>
        <row r="935">
          <cell r="G935">
            <v>38</v>
          </cell>
        </row>
        <row r="936">
          <cell r="G936">
            <v>146</v>
          </cell>
        </row>
        <row r="937">
          <cell r="G937">
            <v>71</v>
          </cell>
        </row>
        <row r="938">
          <cell r="G938">
            <v>7</v>
          </cell>
        </row>
        <row r="939">
          <cell r="G939">
            <v>66</v>
          </cell>
        </row>
        <row r="940">
          <cell r="G940">
            <v>5</v>
          </cell>
        </row>
        <row r="941">
          <cell r="G941">
            <v>28</v>
          </cell>
        </row>
        <row r="942">
          <cell r="G942">
            <v>129</v>
          </cell>
        </row>
        <row r="943">
          <cell r="G943">
            <v>97</v>
          </cell>
        </row>
        <row r="944">
          <cell r="G944">
            <v>21</v>
          </cell>
        </row>
        <row r="945">
          <cell r="G945">
            <v>56</v>
          </cell>
        </row>
        <row r="946">
          <cell r="G946">
            <v>11</v>
          </cell>
        </row>
        <row r="947">
          <cell r="G947">
            <v>33</v>
          </cell>
        </row>
        <row r="948">
          <cell r="G948">
            <v>100</v>
          </cell>
        </row>
        <row r="949">
          <cell r="G949">
            <v>60</v>
          </cell>
        </row>
        <row r="950">
          <cell r="G950">
            <v>207</v>
          </cell>
        </row>
        <row r="951">
          <cell r="G951">
            <v>7</v>
          </cell>
        </row>
        <row r="952">
          <cell r="G952">
            <v>81</v>
          </cell>
        </row>
        <row r="953">
          <cell r="G953">
            <v>20</v>
          </cell>
        </row>
        <row r="954">
          <cell r="G954">
            <v>99</v>
          </cell>
        </row>
        <row r="955">
          <cell r="G955">
            <v>178</v>
          </cell>
        </row>
        <row r="956">
          <cell r="G956">
            <v>48</v>
          </cell>
        </row>
        <row r="957">
          <cell r="G957">
            <v>32</v>
          </cell>
        </row>
        <row r="958">
          <cell r="G958">
            <v>454</v>
          </cell>
        </row>
        <row r="959">
          <cell r="G959">
            <v>46</v>
          </cell>
        </row>
        <row r="960">
          <cell r="G960">
            <v>15</v>
          </cell>
        </row>
        <row r="961">
          <cell r="G961">
            <v>15</v>
          </cell>
        </row>
        <row r="962">
          <cell r="G962">
            <v>8</v>
          </cell>
        </row>
        <row r="963">
          <cell r="G963">
            <v>39</v>
          </cell>
        </row>
        <row r="964">
          <cell r="G964">
            <v>157</v>
          </cell>
        </row>
        <row r="965">
          <cell r="G965">
            <v>13</v>
          </cell>
        </row>
        <row r="966">
          <cell r="G966">
            <v>40</v>
          </cell>
        </row>
        <row r="967">
          <cell r="G967">
            <v>88</v>
          </cell>
        </row>
        <row r="968">
          <cell r="G968">
            <v>18</v>
          </cell>
        </row>
        <row r="969">
          <cell r="G969">
            <v>17</v>
          </cell>
        </row>
        <row r="970">
          <cell r="G970">
            <v>9</v>
          </cell>
        </row>
        <row r="971">
          <cell r="G971">
            <v>52</v>
          </cell>
        </row>
        <row r="972">
          <cell r="G972">
            <v>38</v>
          </cell>
        </row>
        <row r="973">
          <cell r="G973">
            <v>22</v>
          </cell>
        </row>
        <row r="974">
          <cell r="G974">
            <v>205</v>
          </cell>
        </row>
        <row r="975">
          <cell r="G975">
            <v>309</v>
          </cell>
        </row>
        <row r="976">
          <cell r="G976">
            <v>121</v>
          </cell>
        </row>
        <row r="977">
          <cell r="G977">
            <v>76</v>
          </cell>
        </row>
        <row r="978">
          <cell r="G978">
            <v>38</v>
          </cell>
        </row>
        <row r="979">
          <cell r="G979">
            <v>12</v>
          </cell>
        </row>
        <row r="980">
          <cell r="G980">
            <v>63</v>
          </cell>
        </row>
        <row r="981">
          <cell r="G981">
            <v>61</v>
          </cell>
        </row>
        <row r="982">
          <cell r="G982">
            <v>33</v>
          </cell>
        </row>
        <row r="983">
          <cell r="G983">
            <v>155</v>
          </cell>
        </row>
        <row r="984">
          <cell r="G984">
            <v>211</v>
          </cell>
        </row>
        <row r="985">
          <cell r="G985">
            <v>82</v>
          </cell>
        </row>
        <row r="986">
          <cell r="G986">
            <v>522</v>
          </cell>
        </row>
        <row r="987">
          <cell r="G987">
            <v>13</v>
          </cell>
        </row>
        <row r="988">
          <cell r="G988">
            <v>46</v>
          </cell>
        </row>
        <row r="989">
          <cell r="G989">
            <v>230</v>
          </cell>
        </row>
        <row r="990">
          <cell r="G990">
            <v>25</v>
          </cell>
        </row>
        <row r="991">
          <cell r="G991">
            <v>17</v>
          </cell>
        </row>
        <row r="992">
          <cell r="G992">
            <v>155</v>
          </cell>
        </row>
        <row r="993">
          <cell r="G993">
            <v>72</v>
          </cell>
        </row>
        <row r="994">
          <cell r="G994">
            <v>120</v>
          </cell>
        </row>
        <row r="995">
          <cell r="G995">
            <v>13</v>
          </cell>
        </row>
        <row r="996">
          <cell r="G996">
            <v>58</v>
          </cell>
        </row>
        <row r="997">
          <cell r="G997">
            <v>21</v>
          </cell>
        </row>
        <row r="998">
          <cell r="G998">
            <v>114</v>
          </cell>
        </row>
        <row r="999">
          <cell r="G999">
            <v>132</v>
          </cell>
        </row>
        <row r="1000">
          <cell r="G1000">
            <v>25</v>
          </cell>
        </row>
        <row r="1001">
          <cell r="G1001">
            <v>24</v>
          </cell>
        </row>
        <row r="1002">
          <cell r="G1002">
            <v>41</v>
          </cell>
        </row>
        <row r="1003">
          <cell r="G1003">
            <v>11</v>
          </cell>
        </row>
        <row r="1004">
          <cell r="G1004">
            <v>11</v>
          </cell>
        </row>
        <row r="1005">
          <cell r="G1005">
            <v>24</v>
          </cell>
        </row>
        <row r="1006">
          <cell r="G1006">
            <v>130</v>
          </cell>
        </row>
        <row r="1007">
          <cell r="G1007">
            <v>6</v>
          </cell>
        </row>
        <row r="1008">
          <cell r="G1008">
            <v>146</v>
          </cell>
        </row>
        <row r="1009">
          <cell r="G1009">
            <v>16</v>
          </cell>
        </row>
        <row r="1010">
          <cell r="G1010">
            <v>75</v>
          </cell>
        </row>
        <row r="1011">
          <cell r="G1011">
            <v>26</v>
          </cell>
        </row>
        <row r="1012">
          <cell r="G1012">
            <v>27</v>
          </cell>
        </row>
        <row r="1013">
          <cell r="G1013">
            <v>45</v>
          </cell>
        </row>
        <row r="1014">
          <cell r="G1014">
            <v>77</v>
          </cell>
        </row>
        <row r="1015">
          <cell r="G1015">
            <v>132</v>
          </cell>
        </row>
        <row r="1016">
          <cell r="G1016">
            <v>87</v>
          </cell>
        </row>
        <row r="1017">
          <cell r="G1017">
            <v>19</v>
          </cell>
        </row>
        <row r="1018">
          <cell r="G1018">
            <v>35</v>
          </cell>
        </row>
        <row r="1019">
          <cell r="G1019">
            <v>14</v>
          </cell>
        </row>
        <row r="1020">
          <cell r="G1020">
            <v>64</v>
          </cell>
        </row>
        <row r="1021">
          <cell r="G1021">
            <v>45</v>
          </cell>
        </row>
        <row r="1022">
          <cell r="G1022">
            <v>36</v>
          </cell>
        </row>
        <row r="1023">
          <cell r="G1023">
            <v>90</v>
          </cell>
        </row>
        <row r="1024">
          <cell r="G1024">
            <v>92</v>
          </cell>
        </row>
        <row r="1025">
          <cell r="G1025">
            <v>811</v>
          </cell>
        </row>
        <row r="1026">
          <cell r="G1026">
            <v>20</v>
          </cell>
        </row>
        <row r="1027">
          <cell r="G1027">
            <v>35</v>
          </cell>
        </row>
        <row r="1028">
          <cell r="G1028">
            <v>53</v>
          </cell>
        </row>
        <row r="1029">
          <cell r="G1029">
            <v>307</v>
          </cell>
        </row>
        <row r="1030">
          <cell r="G1030">
            <v>9</v>
          </cell>
        </row>
        <row r="1031">
          <cell r="G1031">
            <v>134</v>
          </cell>
        </row>
        <row r="1032">
          <cell r="G1032">
            <v>17</v>
          </cell>
        </row>
        <row r="1033">
          <cell r="G1033">
            <v>89</v>
          </cell>
        </row>
        <row r="1034">
          <cell r="G1034">
            <v>65</v>
          </cell>
        </row>
        <row r="1035">
          <cell r="G1035">
            <v>8</v>
          </cell>
        </row>
        <row r="1036">
          <cell r="G1036">
            <v>238</v>
          </cell>
        </row>
        <row r="1037">
          <cell r="G1037">
            <v>99</v>
          </cell>
        </row>
        <row r="1038">
          <cell r="G1038">
            <v>116</v>
          </cell>
        </row>
        <row r="1039">
          <cell r="G1039">
            <v>5</v>
          </cell>
        </row>
        <row r="1040">
          <cell r="G1040">
            <v>62</v>
          </cell>
        </row>
        <row r="1041">
          <cell r="G1041">
            <v>128</v>
          </cell>
        </row>
        <row r="1042">
          <cell r="G1042">
            <v>41</v>
          </cell>
        </row>
        <row r="1043">
          <cell r="G1043">
            <v>66</v>
          </cell>
        </row>
        <row r="1044">
          <cell r="G1044">
            <v>11</v>
          </cell>
        </row>
        <row r="1045">
          <cell r="G1045">
            <v>58</v>
          </cell>
        </row>
        <row r="1046">
          <cell r="G1046">
            <v>106</v>
          </cell>
        </row>
        <row r="1047">
          <cell r="G1047">
            <v>410</v>
          </cell>
        </row>
        <row r="1048">
          <cell r="G1048">
            <v>44</v>
          </cell>
        </row>
        <row r="1049">
          <cell r="G1049">
            <v>31</v>
          </cell>
        </row>
        <row r="1050">
          <cell r="G1050">
            <v>142</v>
          </cell>
        </row>
        <row r="1051">
          <cell r="G1051">
            <v>31</v>
          </cell>
        </row>
        <row r="1052">
          <cell r="G1052">
            <v>78</v>
          </cell>
        </row>
        <row r="1053">
          <cell r="G1053">
            <v>37</v>
          </cell>
        </row>
        <row r="1054">
          <cell r="G1054">
            <v>15</v>
          </cell>
        </row>
        <row r="1055">
          <cell r="G1055">
            <v>26</v>
          </cell>
        </row>
        <row r="1056">
          <cell r="G1056">
            <v>7</v>
          </cell>
        </row>
        <row r="1057">
          <cell r="G1057">
            <v>15</v>
          </cell>
        </row>
        <row r="1058">
          <cell r="G1058">
            <v>72</v>
          </cell>
        </row>
        <row r="1059">
          <cell r="G1059">
            <v>21</v>
          </cell>
        </row>
        <row r="1060">
          <cell r="G1060">
            <v>712</v>
          </cell>
        </row>
        <row r="1061">
          <cell r="G1061">
            <v>9</v>
          </cell>
        </row>
        <row r="1062">
          <cell r="G1062">
            <v>8</v>
          </cell>
        </row>
        <row r="1063">
          <cell r="G1063">
            <v>17</v>
          </cell>
        </row>
        <row r="1064">
          <cell r="G1064">
            <v>16</v>
          </cell>
        </row>
        <row r="1065">
          <cell r="G1065">
            <v>143</v>
          </cell>
        </row>
        <row r="1066">
          <cell r="G1066">
            <v>191</v>
          </cell>
        </row>
        <row r="1067">
          <cell r="G1067">
            <v>71</v>
          </cell>
        </row>
        <row r="1068">
          <cell r="G1068">
            <v>11</v>
          </cell>
        </row>
        <row r="1069">
          <cell r="G1069">
            <v>10</v>
          </cell>
        </row>
        <row r="1070">
          <cell r="G1070">
            <v>9</v>
          </cell>
        </row>
        <row r="1071">
          <cell r="G1071">
            <v>104</v>
          </cell>
        </row>
        <row r="1072">
          <cell r="G1072">
            <v>122</v>
          </cell>
        </row>
        <row r="1073">
          <cell r="G1073">
            <v>18</v>
          </cell>
        </row>
        <row r="1074">
          <cell r="G1074">
            <v>3</v>
          </cell>
        </row>
        <row r="1075">
          <cell r="G1075">
            <v>12</v>
          </cell>
        </row>
        <row r="1076">
          <cell r="G1076">
            <v>32</v>
          </cell>
        </row>
        <row r="1077">
          <cell r="G1077">
            <v>69</v>
          </cell>
        </row>
        <row r="1078">
          <cell r="G1078">
            <v>54</v>
          </cell>
        </row>
        <row r="1079">
          <cell r="G1079">
            <v>12</v>
          </cell>
        </row>
        <row r="1080">
          <cell r="G1080">
            <v>26</v>
          </cell>
        </row>
        <row r="1081">
          <cell r="G1081">
            <v>280</v>
          </cell>
        </row>
        <row r="1082">
          <cell r="G1082">
            <v>56</v>
          </cell>
        </row>
        <row r="1083">
          <cell r="G1083">
            <v>69</v>
          </cell>
        </row>
        <row r="1084">
          <cell r="G1084">
            <v>19</v>
          </cell>
        </row>
        <row r="1085">
          <cell r="G1085">
            <v>17</v>
          </cell>
        </row>
        <row r="1086">
          <cell r="G1086">
            <v>28</v>
          </cell>
        </row>
        <row r="1087">
          <cell r="G1087">
            <v>62</v>
          </cell>
        </row>
        <row r="1088">
          <cell r="G1088">
            <v>19</v>
          </cell>
        </row>
        <row r="1089">
          <cell r="G1089">
            <v>10</v>
          </cell>
        </row>
        <row r="1090">
          <cell r="G1090">
            <v>94</v>
          </cell>
        </row>
        <row r="1091">
          <cell r="G1091">
            <v>26</v>
          </cell>
        </row>
        <row r="1092">
          <cell r="G1092">
            <v>17</v>
          </cell>
        </row>
        <row r="1093">
          <cell r="G1093">
            <v>11</v>
          </cell>
        </row>
        <row r="1094">
          <cell r="G1094">
            <v>10</v>
          </cell>
        </row>
        <row r="1095">
          <cell r="G1095">
            <v>41</v>
          </cell>
        </row>
        <row r="1096">
          <cell r="G1096">
            <v>327</v>
          </cell>
        </row>
        <row r="1097">
          <cell r="G1097">
            <v>6</v>
          </cell>
        </row>
        <row r="1098">
          <cell r="G1098">
            <v>57</v>
          </cell>
        </row>
        <row r="1099">
          <cell r="G1099">
            <v>35</v>
          </cell>
        </row>
        <row r="1100">
          <cell r="G1100">
            <v>9</v>
          </cell>
        </row>
        <row r="1101">
          <cell r="G1101">
            <v>89</v>
          </cell>
        </row>
        <row r="1102">
          <cell r="G1102">
            <v>12</v>
          </cell>
        </row>
        <row r="1103">
          <cell r="G1103">
            <v>15</v>
          </cell>
        </row>
        <row r="1104">
          <cell r="G1104">
            <v>31</v>
          </cell>
        </row>
        <row r="1105">
          <cell r="G1105">
            <v>50</v>
          </cell>
        </row>
        <row r="1106">
          <cell r="G1106">
            <v>9</v>
          </cell>
        </row>
        <row r="1107">
          <cell r="G1107">
            <v>6</v>
          </cell>
        </row>
        <row r="1108">
          <cell r="G1108">
            <v>14</v>
          </cell>
        </row>
        <row r="1109">
          <cell r="G1109">
            <v>43</v>
          </cell>
        </row>
        <row r="1110">
          <cell r="G1110">
            <v>32</v>
          </cell>
        </row>
        <row r="1111">
          <cell r="G1111">
            <v>9</v>
          </cell>
        </row>
        <row r="1112">
          <cell r="G1112">
            <v>9</v>
          </cell>
        </row>
        <row r="1113">
          <cell r="G1113">
            <v>12</v>
          </cell>
        </row>
        <row r="1114">
          <cell r="G1114">
            <v>20</v>
          </cell>
        </row>
        <row r="1115">
          <cell r="G1115">
            <v>86</v>
          </cell>
        </row>
        <row r="1116">
          <cell r="G1116">
            <v>4</v>
          </cell>
        </row>
        <row r="1117">
          <cell r="G1117">
            <v>81</v>
          </cell>
        </row>
        <row r="1118">
          <cell r="G1118">
            <v>56</v>
          </cell>
        </row>
        <row r="1119">
          <cell r="G1119">
            <v>18</v>
          </cell>
        </row>
        <row r="1120">
          <cell r="G1120">
            <v>46</v>
          </cell>
        </row>
        <row r="1121">
          <cell r="G1121">
            <v>29</v>
          </cell>
        </row>
        <row r="1122">
          <cell r="G1122">
            <v>24</v>
          </cell>
        </row>
        <row r="1123">
          <cell r="G1123">
            <v>11</v>
          </cell>
        </row>
        <row r="1124">
          <cell r="G1124">
            <v>6</v>
          </cell>
        </row>
        <row r="1125">
          <cell r="G1125">
            <v>28</v>
          </cell>
        </row>
        <row r="1126">
          <cell r="G1126">
            <v>78</v>
          </cell>
        </row>
        <row r="1127">
          <cell r="G1127">
            <v>13</v>
          </cell>
        </row>
        <row r="1128">
          <cell r="G1128">
            <v>43</v>
          </cell>
        </row>
        <row r="1129">
          <cell r="G1129">
            <v>25</v>
          </cell>
        </row>
        <row r="1130">
          <cell r="G1130">
            <v>66</v>
          </cell>
        </row>
        <row r="1131">
          <cell r="G1131">
            <v>45</v>
          </cell>
        </row>
        <row r="1132">
          <cell r="G1132">
            <v>7</v>
          </cell>
        </row>
        <row r="1133">
          <cell r="G1133">
            <v>7</v>
          </cell>
        </row>
        <row r="1134">
          <cell r="G1134">
            <v>60</v>
          </cell>
        </row>
        <row r="1135">
          <cell r="G1135">
            <v>8</v>
          </cell>
        </row>
        <row r="1136">
          <cell r="G1136">
            <v>64</v>
          </cell>
        </row>
        <row r="1137">
          <cell r="G1137">
            <v>23</v>
          </cell>
        </row>
        <row r="1138">
          <cell r="G1138">
            <v>16</v>
          </cell>
        </row>
        <row r="1139">
          <cell r="G1139">
            <v>51</v>
          </cell>
        </row>
        <row r="1140">
          <cell r="G1140">
            <v>38</v>
          </cell>
        </row>
        <row r="1141">
          <cell r="G1141">
            <v>29</v>
          </cell>
        </row>
        <row r="1142">
          <cell r="G1142">
            <v>45</v>
          </cell>
        </row>
        <row r="1143">
          <cell r="G1143">
            <v>24</v>
          </cell>
        </row>
        <row r="1144">
          <cell r="G1144">
            <v>8</v>
          </cell>
        </row>
        <row r="1145">
          <cell r="G1145">
            <v>43</v>
          </cell>
        </row>
        <row r="1146">
          <cell r="G1146">
            <v>12</v>
          </cell>
        </row>
        <row r="1147">
          <cell r="G1147">
            <v>18</v>
          </cell>
        </row>
        <row r="1148">
          <cell r="G1148">
            <v>126</v>
          </cell>
        </row>
        <row r="1149">
          <cell r="G1149">
            <v>23</v>
          </cell>
        </row>
        <row r="1150">
          <cell r="G1150">
            <v>30</v>
          </cell>
        </row>
        <row r="1151">
          <cell r="G1151">
            <v>34</v>
          </cell>
        </row>
        <row r="1152">
          <cell r="G1152">
            <v>28</v>
          </cell>
        </row>
        <row r="1153">
          <cell r="G1153">
            <v>73</v>
          </cell>
        </row>
        <row r="1154">
          <cell r="G1154">
            <v>62</v>
          </cell>
        </row>
        <row r="1155">
          <cell r="G1155">
            <v>21</v>
          </cell>
        </row>
        <row r="1156">
          <cell r="G1156">
            <v>38</v>
          </cell>
        </row>
        <row r="1157">
          <cell r="G1157">
            <v>30</v>
          </cell>
        </row>
        <row r="1158">
          <cell r="G1158">
            <v>6</v>
          </cell>
        </row>
        <row r="1159">
          <cell r="G1159">
            <v>16</v>
          </cell>
        </row>
        <row r="1160">
          <cell r="G1160">
            <v>43</v>
          </cell>
        </row>
        <row r="1161">
          <cell r="G1161">
            <v>23</v>
          </cell>
        </row>
        <row r="1162">
          <cell r="G1162">
            <v>49</v>
          </cell>
        </row>
        <row r="1163">
          <cell r="G1163">
            <v>18</v>
          </cell>
        </row>
        <row r="1164">
          <cell r="G1164">
            <v>27</v>
          </cell>
        </row>
        <row r="1165">
          <cell r="G1165">
            <v>11</v>
          </cell>
        </row>
        <row r="1166">
          <cell r="G1166">
            <v>14</v>
          </cell>
        </row>
        <row r="1167">
          <cell r="G1167">
            <v>60</v>
          </cell>
        </row>
        <row r="1168">
          <cell r="G1168">
            <v>53</v>
          </cell>
        </row>
        <row r="1169">
          <cell r="G1169">
            <v>4</v>
          </cell>
        </row>
        <row r="1170">
          <cell r="G1170">
            <v>7</v>
          </cell>
        </row>
        <row r="1171">
          <cell r="G1171">
            <v>12</v>
          </cell>
        </row>
        <row r="1172">
          <cell r="G1172">
            <v>100</v>
          </cell>
        </row>
        <row r="1173">
          <cell r="G1173">
            <v>38</v>
          </cell>
        </row>
        <row r="1174">
          <cell r="G1174">
            <v>77</v>
          </cell>
        </row>
        <row r="1175">
          <cell r="G1175">
            <v>20</v>
          </cell>
        </row>
        <row r="1176">
          <cell r="G1176">
            <v>51</v>
          </cell>
        </row>
        <row r="1177">
          <cell r="G1177">
            <v>16</v>
          </cell>
        </row>
        <row r="1178">
          <cell r="G1178">
            <v>10</v>
          </cell>
        </row>
        <row r="1179">
          <cell r="G1179">
            <v>15</v>
          </cell>
        </row>
        <row r="1180">
          <cell r="G1180">
            <v>130</v>
          </cell>
        </row>
        <row r="1181">
          <cell r="G1181">
            <v>228</v>
          </cell>
        </row>
        <row r="1182">
          <cell r="G1182">
            <v>39</v>
          </cell>
        </row>
        <row r="1183">
          <cell r="G1183">
            <v>7</v>
          </cell>
        </row>
        <row r="1184">
          <cell r="G1184">
            <v>106</v>
          </cell>
        </row>
        <row r="1185">
          <cell r="G1185">
            <v>11</v>
          </cell>
        </row>
        <row r="1186">
          <cell r="G1186">
            <v>22</v>
          </cell>
        </row>
        <row r="1187">
          <cell r="G1187">
            <v>10</v>
          </cell>
        </row>
        <row r="1188">
          <cell r="G1188">
            <v>19</v>
          </cell>
        </row>
        <row r="1189">
          <cell r="G1189">
            <v>7</v>
          </cell>
        </row>
        <row r="1190">
          <cell r="G1190">
            <v>25</v>
          </cell>
        </row>
        <row r="1191">
          <cell r="G1191">
            <v>12</v>
          </cell>
        </row>
        <row r="1192">
          <cell r="G1192">
            <v>15</v>
          </cell>
        </row>
        <row r="1193">
          <cell r="G1193">
            <v>149</v>
          </cell>
        </row>
        <row r="1194">
          <cell r="G1194">
            <v>103</v>
          </cell>
        </row>
        <row r="1195">
          <cell r="G1195">
            <v>60</v>
          </cell>
        </row>
        <row r="1196">
          <cell r="G1196">
            <v>233</v>
          </cell>
        </row>
        <row r="1197">
          <cell r="G1197">
            <v>26</v>
          </cell>
        </row>
        <row r="1198">
          <cell r="G1198">
            <v>23</v>
          </cell>
        </row>
        <row r="1199">
          <cell r="G1199">
            <v>43</v>
          </cell>
        </row>
        <row r="1200">
          <cell r="G1200">
            <v>7</v>
          </cell>
        </row>
        <row r="1201">
          <cell r="G1201">
            <v>8</v>
          </cell>
        </row>
        <row r="1202">
          <cell r="G1202">
            <v>70</v>
          </cell>
        </row>
        <row r="1203">
          <cell r="G1203">
            <v>16</v>
          </cell>
        </row>
        <row r="1204">
          <cell r="G1204">
            <v>37</v>
          </cell>
        </row>
        <row r="1205">
          <cell r="G1205">
            <v>9</v>
          </cell>
        </row>
        <row r="1206">
          <cell r="G1206">
            <v>89</v>
          </cell>
        </row>
        <row r="1207">
          <cell r="G1207">
            <v>138</v>
          </cell>
        </row>
        <row r="1208">
          <cell r="G1208">
            <v>7</v>
          </cell>
        </row>
        <row r="1209">
          <cell r="G1209">
            <v>28</v>
          </cell>
        </row>
        <row r="1210">
          <cell r="G1210">
            <v>10</v>
          </cell>
        </row>
        <row r="1211">
          <cell r="G1211">
            <v>13</v>
          </cell>
        </row>
        <row r="1212">
          <cell r="G1212">
            <v>35</v>
          </cell>
        </row>
        <row r="1213">
          <cell r="G1213">
            <v>39</v>
          </cell>
        </row>
        <row r="1214">
          <cell r="G1214">
            <v>17</v>
          </cell>
        </row>
        <row r="1215">
          <cell r="G1215">
            <v>37</v>
          </cell>
        </row>
        <row r="1216">
          <cell r="G1216">
            <v>5</v>
          </cell>
        </row>
        <row r="1217">
          <cell r="G1217">
            <v>10</v>
          </cell>
        </row>
        <row r="1218">
          <cell r="G1218">
            <v>3</v>
          </cell>
        </row>
        <row r="1219">
          <cell r="G1219">
            <v>15</v>
          </cell>
        </row>
        <row r="1220">
          <cell r="G1220">
            <v>8</v>
          </cell>
        </row>
        <row r="1221">
          <cell r="G1221">
            <v>57</v>
          </cell>
        </row>
        <row r="1222">
          <cell r="G1222">
            <v>7</v>
          </cell>
        </row>
        <row r="1223">
          <cell r="G1223">
            <v>127</v>
          </cell>
        </row>
        <row r="1224">
          <cell r="G1224">
            <v>5</v>
          </cell>
        </row>
        <row r="1225">
          <cell r="G1225">
            <v>18</v>
          </cell>
        </row>
        <row r="1226">
          <cell r="G1226">
            <v>23</v>
          </cell>
        </row>
        <row r="1227">
          <cell r="G1227">
            <v>11</v>
          </cell>
        </row>
        <row r="1228">
          <cell r="G1228">
            <v>11</v>
          </cell>
        </row>
        <row r="1229">
          <cell r="G1229">
            <v>19</v>
          </cell>
        </row>
        <row r="1230">
          <cell r="G1230">
            <v>9</v>
          </cell>
        </row>
        <row r="1231">
          <cell r="G1231">
            <v>12</v>
          </cell>
        </row>
        <row r="1232">
          <cell r="G1232">
            <v>2</v>
          </cell>
        </row>
        <row r="1233">
          <cell r="G1233">
            <v>4</v>
          </cell>
        </row>
        <row r="1234">
          <cell r="G1234">
            <v>6</v>
          </cell>
        </row>
        <row r="1235">
          <cell r="G1235">
            <v>50</v>
          </cell>
        </row>
        <row r="1236">
          <cell r="G1236">
            <v>87</v>
          </cell>
        </row>
        <row r="1237">
          <cell r="G1237">
            <v>26</v>
          </cell>
        </row>
        <row r="1238">
          <cell r="G1238">
            <v>10</v>
          </cell>
        </row>
        <row r="1239">
          <cell r="G1239">
            <v>11</v>
          </cell>
        </row>
        <row r="1240">
          <cell r="G1240">
            <v>90</v>
          </cell>
        </row>
        <row r="1241">
          <cell r="G1241">
            <v>4</v>
          </cell>
        </row>
        <row r="1242">
          <cell r="G1242">
            <v>15</v>
          </cell>
        </row>
        <row r="1243">
          <cell r="G1243">
            <v>73</v>
          </cell>
        </row>
        <row r="1244">
          <cell r="G1244">
            <v>97</v>
          </cell>
        </row>
        <row r="1245">
          <cell r="G1245">
            <v>58</v>
          </cell>
        </row>
        <row r="1246">
          <cell r="G1246">
            <v>21</v>
          </cell>
        </row>
        <row r="1247">
          <cell r="G1247">
            <v>120</v>
          </cell>
        </row>
        <row r="1248">
          <cell r="G1248">
            <v>12</v>
          </cell>
        </row>
        <row r="1249">
          <cell r="G1249">
            <v>28</v>
          </cell>
        </row>
        <row r="1250">
          <cell r="G1250">
            <v>18</v>
          </cell>
        </row>
        <row r="1251">
          <cell r="G1251">
            <v>19</v>
          </cell>
        </row>
        <row r="1252">
          <cell r="G1252">
            <v>102</v>
          </cell>
        </row>
        <row r="1253">
          <cell r="G1253">
            <v>142</v>
          </cell>
        </row>
        <row r="1254">
          <cell r="G1254">
            <v>41</v>
          </cell>
        </row>
        <row r="1255">
          <cell r="G1255">
            <v>21</v>
          </cell>
        </row>
        <row r="1256">
          <cell r="G1256">
            <v>38</v>
          </cell>
        </row>
        <row r="1257">
          <cell r="G1257">
            <v>38</v>
          </cell>
        </row>
        <row r="1258">
          <cell r="G1258">
            <v>10</v>
          </cell>
        </row>
        <row r="1259">
          <cell r="G1259">
            <v>11</v>
          </cell>
        </row>
        <row r="1260">
          <cell r="G1260">
            <v>14</v>
          </cell>
        </row>
        <row r="1261">
          <cell r="G1261">
            <v>21</v>
          </cell>
        </row>
        <row r="1262">
          <cell r="G1262">
            <v>40</v>
          </cell>
        </row>
        <row r="1263">
          <cell r="G1263">
            <v>12</v>
          </cell>
        </row>
        <row r="1264">
          <cell r="G1264">
            <v>229</v>
          </cell>
        </row>
        <row r="1265">
          <cell r="G1265">
            <v>4</v>
          </cell>
        </row>
        <row r="1266">
          <cell r="G1266">
            <v>37</v>
          </cell>
        </row>
        <row r="1267">
          <cell r="G1267">
            <v>71</v>
          </cell>
        </row>
        <row r="1268">
          <cell r="G1268">
            <v>36</v>
          </cell>
        </row>
        <row r="1269">
          <cell r="G1269">
            <v>16</v>
          </cell>
        </row>
        <row r="1270">
          <cell r="G1270">
            <v>42</v>
          </cell>
        </row>
        <row r="1271">
          <cell r="G1271">
            <v>40</v>
          </cell>
        </row>
        <row r="1272">
          <cell r="G1272">
            <v>6</v>
          </cell>
        </row>
        <row r="1273">
          <cell r="G1273">
            <v>10</v>
          </cell>
        </row>
        <row r="1274">
          <cell r="G1274">
            <v>14</v>
          </cell>
        </row>
        <row r="1275">
          <cell r="G1275">
            <v>131</v>
          </cell>
        </row>
        <row r="1276">
          <cell r="G1276">
            <v>22</v>
          </cell>
        </row>
        <row r="1277">
          <cell r="G1277">
            <v>20</v>
          </cell>
        </row>
        <row r="1278">
          <cell r="G1278">
            <v>11</v>
          </cell>
        </row>
        <row r="1279">
          <cell r="G1279">
            <v>40</v>
          </cell>
        </row>
        <row r="1280">
          <cell r="G1280">
            <v>30</v>
          </cell>
        </row>
        <row r="1281">
          <cell r="G1281">
            <v>9</v>
          </cell>
        </row>
        <row r="1282">
          <cell r="G1282">
            <v>7</v>
          </cell>
        </row>
        <row r="1283">
          <cell r="G1283">
            <v>16</v>
          </cell>
        </row>
        <row r="1284">
          <cell r="G1284">
            <v>15</v>
          </cell>
        </row>
        <row r="1285">
          <cell r="G1285">
            <v>6</v>
          </cell>
        </row>
        <row r="1286">
          <cell r="G1286">
            <v>30</v>
          </cell>
        </row>
        <row r="1287">
          <cell r="G1287">
            <v>31</v>
          </cell>
        </row>
        <row r="1288">
          <cell r="G1288">
            <v>10</v>
          </cell>
        </row>
        <row r="1289">
          <cell r="G1289">
            <v>28</v>
          </cell>
        </row>
        <row r="1290">
          <cell r="G1290">
            <v>7</v>
          </cell>
        </row>
        <row r="1291">
          <cell r="G1291">
            <v>4</v>
          </cell>
        </row>
        <row r="1292">
          <cell r="G1292">
            <v>116</v>
          </cell>
        </row>
        <row r="1293">
          <cell r="G1293">
            <v>68</v>
          </cell>
        </row>
        <row r="1294">
          <cell r="G1294">
            <v>10</v>
          </cell>
        </row>
        <row r="1295">
          <cell r="G1295">
            <v>4</v>
          </cell>
        </row>
        <row r="1296">
          <cell r="G1296">
            <v>8</v>
          </cell>
        </row>
        <row r="1297">
          <cell r="G1297">
            <v>11</v>
          </cell>
        </row>
        <row r="1298">
          <cell r="G1298">
            <v>18</v>
          </cell>
        </row>
        <row r="1299">
          <cell r="G1299">
            <v>5</v>
          </cell>
        </row>
        <row r="1300">
          <cell r="G1300">
            <v>17</v>
          </cell>
        </row>
        <row r="1301">
          <cell r="G1301">
            <v>13</v>
          </cell>
        </row>
        <row r="1302">
          <cell r="G1302">
            <v>24</v>
          </cell>
        </row>
        <row r="1303">
          <cell r="G1303">
            <v>46</v>
          </cell>
        </row>
        <row r="1304">
          <cell r="G1304">
            <v>12</v>
          </cell>
        </row>
        <row r="1305">
          <cell r="G1305">
            <v>26</v>
          </cell>
        </row>
        <row r="1306">
          <cell r="G1306">
            <v>16</v>
          </cell>
        </row>
        <row r="1307">
          <cell r="G1307">
            <v>15</v>
          </cell>
        </row>
        <row r="1308">
          <cell r="G1308">
            <v>18</v>
          </cell>
        </row>
        <row r="1309">
          <cell r="G1309">
            <v>7</v>
          </cell>
        </row>
        <row r="1310">
          <cell r="G1310">
            <v>57</v>
          </cell>
        </row>
        <row r="1311">
          <cell r="G1311">
            <v>7</v>
          </cell>
        </row>
        <row r="1312">
          <cell r="G1312">
            <v>10</v>
          </cell>
        </row>
        <row r="1313">
          <cell r="G1313">
            <v>62</v>
          </cell>
        </row>
        <row r="1314">
          <cell r="G1314">
            <v>13</v>
          </cell>
        </row>
        <row r="1315">
          <cell r="G1315">
            <v>35</v>
          </cell>
        </row>
        <row r="1316">
          <cell r="G1316">
            <v>13</v>
          </cell>
        </row>
        <row r="1317">
          <cell r="G1317">
            <v>26</v>
          </cell>
        </row>
        <row r="1318">
          <cell r="G1318">
            <v>6</v>
          </cell>
        </row>
        <row r="1319">
          <cell r="G1319">
            <v>3</v>
          </cell>
        </row>
        <row r="1320">
          <cell r="G1320">
            <v>8</v>
          </cell>
        </row>
        <row r="1321">
          <cell r="G1321">
            <v>8</v>
          </cell>
        </row>
        <row r="1322">
          <cell r="G1322">
            <v>5</v>
          </cell>
        </row>
        <row r="1323">
          <cell r="G1323">
            <v>36</v>
          </cell>
        </row>
        <row r="1324">
          <cell r="G1324">
            <v>11</v>
          </cell>
        </row>
        <row r="1325">
          <cell r="G1325">
            <v>20</v>
          </cell>
        </row>
        <row r="1326">
          <cell r="G1326">
            <v>12</v>
          </cell>
        </row>
        <row r="1327">
          <cell r="G1327">
            <v>14</v>
          </cell>
        </row>
        <row r="1328">
          <cell r="G1328">
            <v>15</v>
          </cell>
        </row>
        <row r="1329">
          <cell r="G1329">
            <v>7</v>
          </cell>
        </row>
        <row r="1330">
          <cell r="G1330">
            <v>3</v>
          </cell>
        </row>
        <row r="1331">
          <cell r="G1331">
            <v>3</v>
          </cell>
        </row>
        <row r="1332">
          <cell r="G1332">
            <v>9</v>
          </cell>
        </row>
        <row r="1333">
          <cell r="G1333">
            <v>15</v>
          </cell>
        </row>
        <row r="1334">
          <cell r="G1334">
            <v>24</v>
          </cell>
        </row>
        <row r="1335">
          <cell r="G1335">
            <v>14</v>
          </cell>
        </row>
        <row r="1336">
          <cell r="G1336">
            <v>15</v>
          </cell>
        </row>
        <row r="1337">
          <cell r="G1337">
            <v>11</v>
          </cell>
        </row>
        <row r="1338">
          <cell r="G1338">
            <v>18</v>
          </cell>
        </row>
        <row r="1339">
          <cell r="G1339">
            <v>11</v>
          </cell>
        </row>
        <row r="1340">
          <cell r="G1340">
            <v>2</v>
          </cell>
        </row>
        <row r="1341">
          <cell r="G1341">
            <v>66</v>
          </cell>
        </row>
        <row r="1342">
          <cell r="G1342">
            <v>11</v>
          </cell>
        </row>
        <row r="1343">
          <cell r="G1343">
            <v>23</v>
          </cell>
        </row>
        <row r="1344">
          <cell r="G1344">
            <v>9</v>
          </cell>
        </row>
        <row r="1345">
          <cell r="G1345">
            <v>22</v>
          </cell>
        </row>
        <row r="1346">
          <cell r="G1346">
            <v>18</v>
          </cell>
        </row>
        <row r="1347">
          <cell r="G1347">
            <v>31</v>
          </cell>
        </row>
        <row r="1348">
          <cell r="G1348">
            <v>4</v>
          </cell>
        </row>
        <row r="1349">
          <cell r="G1349">
            <v>22</v>
          </cell>
        </row>
        <row r="1350">
          <cell r="G1350">
            <v>15</v>
          </cell>
        </row>
        <row r="1351">
          <cell r="G1351">
            <v>23</v>
          </cell>
        </row>
        <row r="1352">
          <cell r="G1352">
            <v>21</v>
          </cell>
        </row>
        <row r="1353">
          <cell r="G1353">
            <v>19</v>
          </cell>
        </row>
        <row r="1354">
          <cell r="G1354">
            <v>3</v>
          </cell>
        </row>
        <row r="1355">
          <cell r="G1355">
            <v>7</v>
          </cell>
        </row>
        <row r="1356">
          <cell r="G1356">
            <v>35</v>
          </cell>
        </row>
        <row r="1357">
          <cell r="G1357">
            <v>19</v>
          </cell>
        </row>
        <row r="1358">
          <cell r="G1358">
            <v>5</v>
          </cell>
        </row>
        <row r="1359">
          <cell r="G1359">
            <v>4</v>
          </cell>
        </row>
        <row r="1360">
          <cell r="G1360">
            <v>12</v>
          </cell>
        </row>
        <row r="1361">
          <cell r="G1361">
            <v>3</v>
          </cell>
        </row>
        <row r="1362">
          <cell r="G1362">
            <v>9</v>
          </cell>
        </row>
        <row r="1363">
          <cell r="G1363">
            <v>12</v>
          </cell>
        </row>
        <row r="1364">
          <cell r="G1364">
            <v>2</v>
          </cell>
        </row>
        <row r="1365">
          <cell r="G1365">
            <v>6</v>
          </cell>
        </row>
        <row r="1366">
          <cell r="G1366">
            <v>2</v>
          </cell>
        </row>
        <row r="1367">
          <cell r="G1367">
            <v>6</v>
          </cell>
        </row>
        <row r="1368">
          <cell r="G1368">
            <v>10</v>
          </cell>
        </row>
        <row r="1369">
          <cell r="G1369">
            <v>6</v>
          </cell>
        </row>
        <row r="1370">
          <cell r="G1370">
            <v>2</v>
          </cell>
        </row>
        <row r="1371">
          <cell r="G1371">
            <v>7</v>
          </cell>
        </row>
        <row r="1372">
          <cell r="G1372">
            <v>27</v>
          </cell>
        </row>
        <row r="1373">
          <cell r="G1373">
            <v>13</v>
          </cell>
        </row>
        <row r="1374">
          <cell r="G1374">
            <v>36</v>
          </cell>
        </row>
        <row r="1375">
          <cell r="G1375">
            <v>21</v>
          </cell>
        </row>
        <row r="1376">
          <cell r="G1376">
            <v>10</v>
          </cell>
        </row>
        <row r="1377">
          <cell r="G1377">
            <v>40</v>
          </cell>
        </row>
        <row r="1378">
          <cell r="G1378">
            <v>11</v>
          </cell>
        </row>
        <row r="1379">
          <cell r="G1379">
            <v>8</v>
          </cell>
        </row>
        <row r="1380">
          <cell r="G1380">
            <v>41</v>
          </cell>
        </row>
        <row r="1381">
          <cell r="G1381">
            <v>5</v>
          </cell>
        </row>
        <row r="1382">
          <cell r="G1382">
            <v>31</v>
          </cell>
        </row>
        <row r="1383">
          <cell r="G1383">
            <v>12</v>
          </cell>
        </row>
        <row r="1384">
          <cell r="G1384">
            <v>5</v>
          </cell>
        </row>
        <row r="1385">
          <cell r="G1385">
            <v>34</v>
          </cell>
        </row>
        <row r="1386">
          <cell r="G1386">
            <v>5</v>
          </cell>
        </row>
        <row r="1387">
          <cell r="G1387">
            <v>28</v>
          </cell>
        </row>
        <row r="1388">
          <cell r="G1388">
            <v>22</v>
          </cell>
        </row>
        <row r="1389">
          <cell r="G1389">
            <v>4</v>
          </cell>
        </row>
        <row r="1390">
          <cell r="G1390">
            <v>26</v>
          </cell>
        </row>
        <row r="1391">
          <cell r="G1391">
            <v>6</v>
          </cell>
        </row>
        <row r="1392">
          <cell r="G1392">
            <v>20</v>
          </cell>
        </row>
        <row r="1393">
          <cell r="G1393">
            <v>5</v>
          </cell>
        </row>
        <row r="1394">
          <cell r="G1394">
            <v>41</v>
          </cell>
        </row>
        <row r="1395">
          <cell r="G1395">
            <v>25</v>
          </cell>
        </row>
        <row r="1396">
          <cell r="G1396">
            <v>13</v>
          </cell>
        </row>
        <row r="1397">
          <cell r="G1397">
            <v>84</v>
          </cell>
        </row>
        <row r="1398">
          <cell r="G1398">
            <v>9</v>
          </cell>
        </row>
        <row r="1399">
          <cell r="G1399">
            <v>7</v>
          </cell>
        </row>
        <row r="1400">
          <cell r="G1400">
            <v>22</v>
          </cell>
        </row>
        <row r="1401">
          <cell r="G1401">
            <v>6</v>
          </cell>
        </row>
        <row r="1402">
          <cell r="G1402">
            <v>29</v>
          </cell>
        </row>
        <row r="1403">
          <cell r="G1403">
            <v>47</v>
          </cell>
        </row>
        <row r="1404">
          <cell r="G1404">
            <v>16</v>
          </cell>
        </row>
        <row r="1405">
          <cell r="G1405">
            <v>12</v>
          </cell>
        </row>
        <row r="1406">
          <cell r="G1406">
            <v>19</v>
          </cell>
        </row>
        <row r="1407">
          <cell r="G1407">
            <v>14</v>
          </cell>
        </row>
        <row r="1408">
          <cell r="G1408">
            <v>6</v>
          </cell>
        </row>
        <row r="1409">
          <cell r="G1409">
            <v>20</v>
          </cell>
        </row>
        <row r="1410">
          <cell r="G1410">
            <v>28</v>
          </cell>
        </row>
        <row r="1411">
          <cell r="G1411">
            <v>17</v>
          </cell>
        </row>
        <row r="1412">
          <cell r="G1412">
            <v>31</v>
          </cell>
        </row>
        <row r="1413">
          <cell r="G1413">
            <v>2</v>
          </cell>
        </row>
        <row r="1414">
          <cell r="G1414">
            <v>15</v>
          </cell>
        </row>
        <row r="1415">
          <cell r="G1415">
            <v>26</v>
          </cell>
        </row>
        <row r="1416">
          <cell r="G1416">
            <v>7</v>
          </cell>
        </row>
        <row r="1417">
          <cell r="G1417">
            <v>9</v>
          </cell>
        </row>
        <row r="1418">
          <cell r="G1418">
            <v>14</v>
          </cell>
        </row>
        <row r="1419">
          <cell r="G1419">
            <v>11</v>
          </cell>
        </row>
        <row r="1420">
          <cell r="G1420">
            <v>19</v>
          </cell>
        </row>
        <row r="1421">
          <cell r="G1421">
            <v>32</v>
          </cell>
        </row>
        <row r="1422">
          <cell r="G1422">
            <v>43</v>
          </cell>
        </row>
        <row r="1423">
          <cell r="G1423">
            <v>15</v>
          </cell>
        </row>
        <row r="1424">
          <cell r="G1424">
            <v>10</v>
          </cell>
        </row>
        <row r="1425">
          <cell r="G1425">
            <v>20</v>
          </cell>
        </row>
        <row r="1426">
          <cell r="G1426">
            <v>13</v>
          </cell>
        </row>
        <row r="1427">
          <cell r="G1427">
            <v>5</v>
          </cell>
        </row>
        <row r="1428">
          <cell r="G1428">
            <v>18</v>
          </cell>
        </row>
        <row r="1429">
          <cell r="G1429">
            <v>41</v>
          </cell>
        </row>
        <row r="1430">
          <cell r="G1430">
            <v>6</v>
          </cell>
        </row>
        <row r="1431">
          <cell r="G1431">
            <v>3</v>
          </cell>
        </row>
        <row r="1432">
          <cell r="G1432">
            <v>26</v>
          </cell>
        </row>
        <row r="1433">
          <cell r="G1433">
            <v>12</v>
          </cell>
        </row>
        <row r="1434">
          <cell r="G1434">
            <v>11</v>
          </cell>
        </row>
        <row r="1435">
          <cell r="G1435">
            <v>17</v>
          </cell>
        </row>
        <row r="1436">
          <cell r="G1436">
            <v>6</v>
          </cell>
        </row>
        <row r="1437">
          <cell r="G1437">
            <v>8</v>
          </cell>
        </row>
        <row r="1438">
          <cell r="G1438">
            <v>41</v>
          </cell>
        </row>
        <row r="1439">
          <cell r="G1439">
            <v>6</v>
          </cell>
        </row>
        <row r="1440">
          <cell r="G1440">
            <v>14</v>
          </cell>
        </row>
        <row r="1441">
          <cell r="G1441">
            <v>2</v>
          </cell>
        </row>
        <row r="1442">
          <cell r="G1442">
            <v>72</v>
          </cell>
        </row>
        <row r="1443">
          <cell r="G1443">
            <v>13</v>
          </cell>
        </row>
        <row r="1444">
          <cell r="G1444">
            <v>20</v>
          </cell>
        </row>
        <row r="1445">
          <cell r="G1445">
            <v>21</v>
          </cell>
        </row>
        <row r="1446">
          <cell r="G1446">
            <v>28</v>
          </cell>
        </row>
        <row r="1447">
          <cell r="G1447">
            <v>5</v>
          </cell>
        </row>
        <row r="1448">
          <cell r="G1448">
            <v>14</v>
          </cell>
        </row>
        <row r="1449">
          <cell r="G1449">
            <v>15</v>
          </cell>
        </row>
        <row r="1450">
          <cell r="G1450">
            <v>5</v>
          </cell>
        </row>
        <row r="1451">
          <cell r="G1451">
            <v>2</v>
          </cell>
        </row>
        <row r="1452">
          <cell r="G1452">
            <v>11</v>
          </cell>
        </row>
        <row r="1453">
          <cell r="G1453">
            <v>25</v>
          </cell>
        </row>
        <row r="1454">
          <cell r="G1454">
            <v>35</v>
          </cell>
        </row>
        <row r="1455">
          <cell r="G1455">
            <v>38</v>
          </cell>
        </row>
        <row r="1456">
          <cell r="G1456">
            <v>19</v>
          </cell>
        </row>
        <row r="1457">
          <cell r="G1457">
            <v>4</v>
          </cell>
        </row>
        <row r="1458">
          <cell r="G1458">
            <v>9</v>
          </cell>
        </row>
        <row r="1459">
          <cell r="G1459">
            <v>18</v>
          </cell>
        </row>
        <row r="1460">
          <cell r="G1460">
            <v>7</v>
          </cell>
        </row>
        <row r="1461">
          <cell r="G1461">
            <v>28</v>
          </cell>
        </row>
        <row r="1462">
          <cell r="G1462">
            <v>54</v>
          </cell>
        </row>
        <row r="1463">
          <cell r="G1463">
            <v>24</v>
          </cell>
        </row>
        <row r="1464">
          <cell r="G1464">
            <v>25</v>
          </cell>
        </row>
        <row r="1465">
          <cell r="G1465">
            <v>24</v>
          </cell>
        </row>
        <row r="1466">
          <cell r="G1466">
            <v>22</v>
          </cell>
        </row>
        <row r="1467">
          <cell r="G1467">
            <v>10</v>
          </cell>
        </row>
        <row r="1468">
          <cell r="G1468">
            <v>8</v>
          </cell>
        </row>
        <row r="1469">
          <cell r="G1469">
            <v>8</v>
          </cell>
        </row>
        <row r="1470">
          <cell r="G1470">
            <v>56</v>
          </cell>
        </row>
        <row r="1471">
          <cell r="G1471">
            <v>8</v>
          </cell>
        </row>
        <row r="1472">
          <cell r="G1472">
            <v>2</v>
          </cell>
        </row>
        <row r="1473">
          <cell r="G1473">
            <v>17</v>
          </cell>
        </row>
        <row r="1474">
          <cell r="G1474">
            <v>20</v>
          </cell>
        </row>
        <row r="1475">
          <cell r="G1475">
            <v>8</v>
          </cell>
        </row>
        <row r="1476">
          <cell r="G1476">
            <v>20</v>
          </cell>
        </row>
        <row r="1477">
          <cell r="G1477">
            <v>4</v>
          </cell>
        </row>
        <row r="1478">
          <cell r="G1478">
            <v>35</v>
          </cell>
        </row>
        <row r="1479">
          <cell r="G1479">
            <v>14</v>
          </cell>
        </row>
        <row r="1480">
          <cell r="G1480">
            <v>6</v>
          </cell>
        </row>
        <row r="1481">
          <cell r="G1481">
            <v>3</v>
          </cell>
        </row>
        <row r="1482">
          <cell r="G1482">
            <v>53</v>
          </cell>
        </row>
        <row r="1483">
          <cell r="G1483">
            <v>15</v>
          </cell>
        </row>
        <row r="1484">
          <cell r="G1484">
            <v>16</v>
          </cell>
        </row>
        <row r="1485">
          <cell r="G1485">
            <v>2</v>
          </cell>
        </row>
        <row r="1486">
          <cell r="G1486">
            <v>12</v>
          </cell>
        </row>
        <row r="1487">
          <cell r="G1487">
            <v>46</v>
          </cell>
        </row>
        <row r="1488">
          <cell r="G1488">
            <v>15</v>
          </cell>
        </row>
        <row r="1489">
          <cell r="G1489">
            <v>10</v>
          </cell>
        </row>
        <row r="1490">
          <cell r="G1490">
            <v>4</v>
          </cell>
        </row>
        <row r="1491">
          <cell r="G1491">
            <v>6</v>
          </cell>
        </row>
        <row r="1492">
          <cell r="G1492">
            <v>12</v>
          </cell>
        </row>
        <row r="1493">
          <cell r="G1493">
            <v>33</v>
          </cell>
        </row>
        <row r="1494">
          <cell r="G1494">
            <v>5</v>
          </cell>
        </row>
        <row r="1495">
          <cell r="G1495">
            <v>3</v>
          </cell>
        </row>
        <row r="1496">
          <cell r="G1496">
            <v>33</v>
          </cell>
        </row>
        <row r="1497">
          <cell r="G1497">
            <v>3</v>
          </cell>
        </row>
        <row r="1498">
          <cell r="G1498">
            <v>1</v>
          </cell>
        </row>
        <row r="1499">
          <cell r="G1499">
            <v>13</v>
          </cell>
        </row>
        <row r="1500">
          <cell r="G1500">
            <v>74</v>
          </cell>
        </row>
        <row r="1501">
          <cell r="G1501">
            <v>28</v>
          </cell>
        </row>
        <row r="1502">
          <cell r="G1502">
            <v>7</v>
          </cell>
        </row>
        <row r="1503">
          <cell r="G1503">
            <v>5</v>
          </cell>
        </row>
        <row r="1504">
          <cell r="G1504">
            <v>10</v>
          </cell>
        </row>
        <row r="1505">
          <cell r="G1505">
            <v>31</v>
          </cell>
        </row>
        <row r="1506">
          <cell r="G1506">
            <v>55</v>
          </cell>
        </row>
        <row r="1507">
          <cell r="G1507">
            <v>3</v>
          </cell>
        </row>
        <row r="1508">
          <cell r="G1508">
            <v>13</v>
          </cell>
        </row>
        <row r="1509">
          <cell r="G1509">
            <v>8</v>
          </cell>
        </row>
        <row r="1510">
          <cell r="G1510">
            <v>6</v>
          </cell>
        </row>
        <row r="1511">
          <cell r="G1511">
            <v>3</v>
          </cell>
        </row>
        <row r="1512">
          <cell r="G1512">
            <v>6</v>
          </cell>
        </row>
        <row r="1513">
          <cell r="G1513">
            <v>5</v>
          </cell>
        </row>
        <row r="1514">
          <cell r="G1514">
            <v>20</v>
          </cell>
        </row>
        <row r="1515">
          <cell r="G1515">
            <v>8</v>
          </cell>
        </row>
        <row r="1516">
          <cell r="G1516">
            <v>35</v>
          </cell>
        </row>
        <row r="1517">
          <cell r="G1517">
            <v>33</v>
          </cell>
        </row>
        <row r="1518">
          <cell r="G1518">
            <v>6</v>
          </cell>
        </row>
        <row r="1519">
          <cell r="G1519">
            <v>3</v>
          </cell>
        </row>
        <row r="1520">
          <cell r="G1520">
            <v>8</v>
          </cell>
        </row>
        <row r="1521">
          <cell r="G1521">
            <v>6</v>
          </cell>
        </row>
        <row r="1522">
          <cell r="G1522">
            <v>3</v>
          </cell>
        </row>
        <row r="1523">
          <cell r="G1523">
            <v>9</v>
          </cell>
        </row>
        <row r="1524">
          <cell r="G1524">
            <v>2</v>
          </cell>
        </row>
        <row r="1525">
          <cell r="G1525">
            <v>26</v>
          </cell>
        </row>
        <row r="1526">
          <cell r="G1526">
            <v>5</v>
          </cell>
        </row>
        <row r="1527">
          <cell r="G1527">
            <v>10</v>
          </cell>
        </row>
        <row r="1528">
          <cell r="G1528">
            <v>63</v>
          </cell>
        </row>
        <row r="1529">
          <cell r="G1529">
            <v>8</v>
          </cell>
        </row>
        <row r="1530">
          <cell r="G1530">
            <v>6</v>
          </cell>
        </row>
        <row r="1531">
          <cell r="G1531">
            <v>16</v>
          </cell>
        </row>
        <row r="1532">
          <cell r="G1532">
            <v>16</v>
          </cell>
        </row>
        <row r="1533">
          <cell r="G1533">
            <v>12</v>
          </cell>
        </row>
        <row r="1534">
          <cell r="G1534">
            <v>2</v>
          </cell>
        </row>
        <row r="1535">
          <cell r="G1535">
            <v>8</v>
          </cell>
        </row>
        <row r="1536">
          <cell r="G1536">
            <v>26</v>
          </cell>
        </row>
        <row r="1537">
          <cell r="G1537">
            <v>17</v>
          </cell>
        </row>
        <row r="1538">
          <cell r="G1538">
            <v>2</v>
          </cell>
        </row>
        <row r="1539">
          <cell r="G1539">
            <v>3</v>
          </cell>
        </row>
        <row r="1540">
          <cell r="G1540">
            <v>8</v>
          </cell>
        </row>
        <row r="1541">
          <cell r="G1541">
            <v>3</v>
          </cell>
        </row>
        <row r="1542">
          <cell r="G1542">
            <v>4</v>
          </cell>
        </row>
        <row r="1543">
          <cell r="G1543">
            <v>6</v>
          </cell>
        </row>
        <row r="1544">
          <cell r="G1544">
            <v>2</v>
          </cell>
        </row>
        <row r="1545">
          <cell r="G1545">
            <v>15</v>
          </cell>
        </row>
        <row r="1546">
          <cell r="G1546">
            <v>8</v>
          </cell>
        </row>
        <row r="1547">
          <cell r="G1547">
            <v>7</v>
          </cell>
        </row>
        <row r="1548">
          <cell r="G1548">
            <v>13</v>
          </cell>
        </row>
        <row r="1549">
          <cell r="G1549">
            <v>8</v>
          </cell>
        </row>
        <row r="1550">
          <cell r="G1550">
            <v>6</v>
          </cell>
        </row>
        <row r="1551">
          <cell r="G1551">
            <v>3</v>
          </cell>
        </row>
        <row r="1552">
          <cell r="G1552">
            <v>9</v>
          </cell>
        </row>
        <row r="1553">
          <cell r="G1553">
            <v>9</v>
          </cell>
        </row>
        <row r="1554">
          <cell r="G1554">
            <v>14</v>
          </cell>
        </row>
        <row r="1555">
          <cell r="G1555">
            <v>5</v>
          </cell>
        </row>
        <row r="1556">
          <cell r="G1556">
            <v>17</v>
          </cell>
        </row>
        <row r="1557">
          <cell r="G1557">
            <v>8</v>
          </cell>
        </row>
        <row r="1558">
          <cell r="G1558">
            <v>10</v>
          </cell>
        </row>
        <row r="1559">
          <cell r="G1559">
            <v>3</v>
          </cell>
        </row>
        <row r="1560">
          <cell r="G1560">
            <v>1</v>
          </cell>
        </row>
        <row r="1561">
          <cell r="G1561">
            <v>3</v>
          </cell>
        </row>
        <row r="1562">
          <cell r="G1562">
            <v>7</v>
          </cell>
        </row>
        <row r="1563">
          <cell r="G1563">
            <v>9</v>
          </cell>
        </row>
        <row r="1564">
          <cell r="G1564">
            <v>5</v>
          </cell>
        </row>
        <row r="1565">
          <cell r="G1565">
            <v>3</v>
          </cell>
        </row>
        <row r="1566">
          <cell r="G1566">
            <v>14</v>
          </cell>
        </row>
        <row r="1567">
          <cell r="G1567">
            <v>3</v>
          </cell>
        </row>
        <row r="1568">
          <cell r="G1568">
            <v>5</v>
          </cell>
        </row>
        <row r="1569">
          <cell r="G1569">
            <v>26</v>
          </cell>
        </row>
        <row r="1570">
          <cell r="G1570">
            <v>19</v>
          </cell>
        </row>
        <row r="1571">
          <cell r="G1571">
            <v>3</v>
          </cell>
        </row>
        <row r="1572">
          <cell r="G1572">
            <v>8</v>
          </cell>
        </row>
        <row r="1573">
          <cell r="G1573">
            <v>6</v>
          </cell>
        </row>
        <row r="1574">
          <cell r="G1574">
            <v>10</v>
          </cell>
        </row>
        <row r="1575">
          <cell r="G1575">
            <v>32</v>
          </cell>
        </row>
        <row r="1576">
          <cell r="G1576">
            <v>9</v>
          </cell>
        </row>
        <row r="1577">
          <cell r="G1577">
            <v>22</v>
          </cell>
        </row>
        <row r="1578">
          <cell r="G1578">
            <v>16</v>
          </cell>
        </row>
        <row r="1579">
          <cell r="G1579">
            <v>11</v>
          </cell>
        </row>
        <row r="1580">
          <cell r="G1580">
            <v>5</v>
          </cell>
        </row>
        <row r="1581">
          <cell r="G1581">
            <v>12</v>
          </cell>
        </row>
        <row r="1582">
          <cell r="G1582">
            <v>17</v>
          </cell>
        </row>
        <row r="1583">
          <cell r="G1583">
            <v>6</v>
          </cell>
        </row>
        <row r="1584">
          <cell r="G1584">
            <v>13</v>
          </cell>
        </row>
        <row r="1585">
          <cell r="G1585">
            <v>17</v>
          </cell>
        </row>
        <row r="1586">
          <cell r="G1586">
            <v>11</v>
          </cell>
        </row>
        <row r="1587">
          <cell r="G1587">
            <v>3</v>
          </cell>
        </row>
        <row r="1588">
          <cell r="G1588">
            <v>8</v>
          </cell>
        </row>
        <row r="1589">
          <cell r="G1589">
            <v>8</v>
          </cell>
        </row>
        <row r="1590">
          <cell r="G1590">
            <v>7</v>
          </cell>
        </row>
        <row r="1591">
          <cell r="G1591">
            <v>12</v>
          </cell>
        </row>
        <row r="1592">
          <cell r="G1592">
            <v>27</v>
          </cell>
        </row>
        <row r="1593">
          <cell r="G1593">
            <v>3</v>
          </cell>
        </row>
        <row r="1594">
          <cell r="G1594">
            <v>5</v>
          </cell>
        </row>
        <row r="1595">
          <cell r="G1595">
            <v>8</v>
          </cell>
        </row>
        <row r="1596">
          <cell r="G1596">
            <v>6</v>
          </cell>
        </row>
        <row r="1597">
          <cell r="G1597">
            <v>1</v>
          </cell>
        </row>
        <row r="1598">
          <cell r="G1598">
            <v>10</v>
          </cell>
        </row>
        <row r="1599">
          <cell r="G1599">
            <v>4</v>
          </cell>
        </row>
        <row r="1600">
          <cell r="G1600">
            <v>3</v>
          </cell>
        </row>
        <row r="1601">
          <cell r="G1601">
            <v>6</v>
          </cell>
        </row>
        <row r="1602">
          <cell r="G1602">
            <v>2</v>
          </cell>
        </row>
        <row r="1603">
          <cell r="G1603">
            <v>26</v>
          </cell>
        </row>
        <row r="1604">
          <cell r="G1604">
            <v>7</v>
          </cell>
        </row>
        <row r="1605">
          <cell r="G1605">
            <v>5</v>
          </cell>
        </row>
        <row r="1606">
          <cell r="G1606">
            <v>5</v>
          </cell>
        </row>
        <row r="1607">
          <cell r="G1607">
            <v>4</v>
          </cell>
        </row>
        <row r="1608">
          <cell r="G1608">
            <v>5</v>
          </cell>
        </row>
        <row r="1609">
          <cell r="G1609">
            <v>7</v>
          </cell>
        </row>
        <row r="1610">
          <cell r="G1610">
            <v>12</v>
          </cell>
        </row>
        <row r="1611">
          <cell r="G1611">
            <v>17</v>
          </cell>
        </row>
        <row r="1612">
          <cell r="G1612">
            <v>12</v>
          </cell>
        </row>
        <row r="1613">
          <cell r="G1613">
            <v>5</v>
          </cell>
        </row>
        <row r="1614">
          <cell r="G1614">
            <v>7</v>
          </cell>
        </row>
        <row r="1615">
          <cell r="G1615">
            <v>6</v>
          </cell>
        </row>
        <row r="1616">
          <cell r="G1616">
            <v>8</v>
          </cell>
        </row>
        <row r="1617">
          <cell r="G1617">
            <v>4</v>
          </cell>
        </row>
        <row r="1618">
          <cell r="G1618">
            <v>6</v>
          </cell>
        </row>
        <row r="1619">
          <cell r="G1619">
            <v>35</v>
          </cell>
        </row>
        <row r="1620">
          <cell r="G1620">
            <v>9</v>
          </cell>
        </row>
        <row r="1621">
          <cell r="G1621">
            <v>23</v>
          </cell>
        </row>
        <row r="1622">
          <cell r="G1622">
            <v>4</v>
          </cell>
        </row>
        <row r="1623">
          <cell r="G1623">
            <v>8</v>
          </cell>
        </row>
        <row r="1624">
          <cell r="G1624">
            <v>9</v>
          </cell>
        </row>
        <row r="1625">
          <cell r="G1625">
            <v>5</v>
          </cell>
        </row>
        <row r="1626">
          <cell r="G1626">
            <v>8</v>
          </cell>
        </row>
        <row r="1627">
          <cell r="G1627">
            <v>7</v>
          </cell>
        </row>
        <row r="1628">
          <cell r="G1628">
            <v>8</v>
          </cell>
        </row>
        <row r="1629">
          <cell r="G1629">
            <v>5</v>
          </cell>
        </row>
        <row r="1630">
          <cell r="G1630">
            <v>17</v>
          </cell>
        </row>
        <row r="1631">
          <cell r="G1631">
            <v>5</v>
          </cell>
        </row>
        <row r="1632">
          <cell r="G1632">
            <v>7</v>
          </cell>
        </row>
        <row r="1633">
          <cell r="G1633">
            <v>3</v>
          </cell>
        </row>
        <row r="1634">
          <cell r="G1634">
            <v>16</v>
          </cell>
        </row>
        <row r="1635">
          <cell r="G1635">
            <v>4</v>
          </cell>
        </row>
        <row r="1636">
          <cell r="G1636">
            <v>4</v>
          </cell>
        </row>
        <row r="1637">
          <cell r="G1637">
            <v>15</v>
          </cell>
        </row>
        <row r="1638">
          <cell r="G1638">
            <v>2</v>
          </cell>
        </row>
        <row r="1639">
          <cell r="G1639">
            <v>12</v>
          </cell>
        </row>
        <row r="1640">
          <cell r="G1640">
            <v>16</v>
          </cell>
        </row>
        <row r="1641">
          <cell r="G1641">
            <v>7</v>
          </cell>
        </row>
        <row r="1642">
          <cell r="G1642">
            <v>1</v>
          </cell>
        </row>
        <row r="1643">
          <cell r="G1643">
            <v>3</v>
          </cell>
        </row>
        <row r="1644">
          <cell r="G1644">
            <v>18</v>
          </cell>
        </row>
        <row r="1645">
          <cell r="G1645">
            <v>2</v>
          </cell>
        </row>
        <row r="1646">
          <cell r="G1646">
            <v>63</v>
          </cell>
        </row>
        <row r="1647">
          <cell r="G1647">
            <v>8</v>
          </cell>
        </row>
        <row r="1648">
          <cell r="G1648">
            <v>2</v>
          </cell>
        </row>
        <row r="1649">
          <cell r="G1649">
            <v>4</v>
          </cell>
        </row>
        <row r="1650">
          <cell r="G1650">
            <v>1</v>
          </cell>
        </row>
        <row r="1651">
          <cell r="G1651">
            <v>10</v>
          </cell>
        </row>
        <row r="1652">
          <cell r="G1652">
            <v>4</v>
          </cell>
        </row>
        <row r="1653">
          <cell r="G1653">
            <v>12</v>
          </cell>
        </row>
        <row r="1654">
          <cell r="G1654">
            <v>3</v>
          </cell>
        </row>
        <row r="1655">
          <cell r="G1655">
            <v>4</v>
          </cell>
        </row>
        <row r="1656">
          <cell r="G1656">
            <v>2</v>
          </cell>
        </row>
        <row r="1657">
          <cell r="G1657">
            <v>1</v>
          </cell>
        </row>
        <row r="1658">
          <cell r="G1658">
            <v>6</v>
          </cell>
        </row>
        <row r="1659">
          <cell r="G1659">
            <v>10</v>
          </cell>
        </row>
        <row r="1660">
          <cell r="G1660">
            <v>3</v>
          </cell>
        </row>
        <row r="1661">
          <cell r="G1661">
            <v>7</v>
          </cell>
        </row>
        <row r="1662">
          <cell r="G1662">
            <v>1</v>
          </cell>
        </row>
        <row r="1663">
          <cell r="G1663">
            <v>5</v>
          </cell>
        </row>
        <row r="1664">
          <cell r="G1664">
            <v>2</v>
          </cell>
        </row>
        <row r="1665">
          <cell r="G1665">
            <v>2</v>
          </cell>
        </row>
        <row r="1666">
          <cell r="G1666">
            <v>6</v>
          </cell>
        </row>
        <row r="1667">
          <cell r="G1667">
            <v>2</v>
          </cell>
        </row>
        <row r="1668">
          <cell r="G1668">
            <v>17</v>
          </cell>
        </row>
        <row r="1669">
          <cell r="G1669">
            <v>3</v>
          </cell>
        </row>
        <row r="1670">
          <cell r="G1670">
            <v>6</v>
          </cell>
        </row>
        <row r="1671">
          <cell r="G1671">
            <v>4</v>
          </cell>
        </row>
        <row r="1672">
          <cell r="G1672">
            <v>12</v>
          </cell>
        </row>
        <row r="1673">
          <cell r="G1673">
            <v>3</v>
          </cell>
        </row>
        <row r="1674">
          <cell r="G1674">
            <v>2</v>
          </cell>
        </row>
        <row r="1675">
          <cell r="G1675">
            <v>1</v>
          </cell>
        </row>
        <row r="1676">
          <cell r="G1676">
            <v>2</v>
          </cell>
        </row>
        <row r="1677">
          <cell r="G1677">
            <v>16</v>
          </cell>
        </row>
        <row r="1678">
          <cell r="G1678">
            <v>3</v>
          </cell>
        </row>
        <row r="1679">
          <cell r="G1679">
            <v>5</v>
          </cell>
        </row>
        <row r="1680">
          <cell r="G1680">
            <v>8</v>
          </cell>
        </row>
        <row r="1681">
          <cell r="G1681">
            <v>2</v>
          </cell>
        </row>
        <row r="1682">
          <cell r="G1682">
            <v>25</v>
          </cell>
        </row>
        <row r="1683">
          <cell r="G1683">
            <v>1</v>
          </cell>
        </row>
        <row r="1684">
          <cell r="G1684">
            <v>8</v>
          </cell>
        </row>
        <row r="1685">
          <cell r="G1685">
            <v>2</v>
          </cell>
        </row>
        <row r="1686">
          <cell r="G1686">
            <v>4</v>
          </cell>
        </row>
        <row r="1687">
          <cell r="G1687">
            <v>1</v>
          </cell>
        </row>
        <row r="1688">
          <cell r="G1688">
            <v>1</v>
          </cell>
        </row>
        <row r="1689">
          <cell r="G1689">
            <v>15</v>
          </cell>
        </row>
        <row r="1690">
          <cell r="G1690">
            <v>4</v>
          </cell>
        </row>
        <row r="1691">
          <cell r="G1691">
            <v>3</v>
          </cell>
        </row>
        <row r="1692">
          <cell r="G1692">
            <v>1</v>
          </cell>
        </row>
        <row r="1693">
          <cell r="G1693">
            <v>5</v>
          </cell>
        </row>
        <row r="1694">
          <cell r="G1694">
            <v>2</v>
          </cell>
        </row>
        <row r="1695">
          <cell r="G1695">
            <v>3</v>
          </cell>
        </row>
        <row r="1696">
          <cell r="G1696">
            <v>2</v>
          </cell>
        </row>
        <row r="1697">
          <cell r="G1697">
            <v>2</v>
          </cell>
        </row>
        <row r="1698">
          <cell r="G1698">
            <v>2</v>
          </cell>
        </row>
        <row r="1699">
          <cell r="G1699">
            <v>2</v>
          </cell>
        </row>
        <row r="1700">
          <cell r="G1700">
            <v>3</v>
          </cell>
        </row>
        <row r="1701">
          <cell r="G1701">
            <v>23</v>
          </cell>
        </row>
        <row r="1702">
          <cell r="G1702">
            <v>16</v>
          </cell>
        </row>
        <row r="1703">
          <cell r="G1703">
            <v>16</v>
          </cell>
        </row>
        <row r="1704">
          <cell r="G1704">
            <v>1</v>
          </cell>
        </row>
        <row r="1705">
          <cell r="G1705">
            <v>9</v>
          </cell>
        </row>
        <row r="1706">
          <cell r="G1706">
            <v>8</v>
          </cell>
        </row>
        <row r="1707">
          <cell r="G1707">
            <v>15</v>
          </cell>
        </row>
        <row r="1708">
          <cell r="G1708">
            <v>1</v>
          </cell>
        </row>
        <row r="1709">
          <cell r="G1709">
            <v>6</v>
          </cell>
        </row>
        <row r="1710">
          <cell r="G1710">
            <v>5</v>
          </cell>
        </row>
        <row r="1711">
          <cell r="G1711">
            <v>6</v>
          </cell>
        </row>
        <row r="1712">
          <cell r="G1712">
            <v>3</v>
          </cell>
        </row>
        <row r="1713">
          <cell r="G1713">
            <v>5</v>
          </cell>
        </row>
        <row r="1714">
          <cell r="G1714">
            <v>2</v>
          </cell>
        </row>
        <row r="1715">
          <cell r="G1715">
            <v>3</v>
          </cell>
        </row>
        <row r="1716">
          <cell r="G1716">
            <v>7</v>
          </cell>
        </row>
        <row r="1717">
          <cell r="G1717">
            <v>1</v>
          </cell>
        </row>
        <row r="1718">
          <cell r="G1718">
            <v>4</v>
          </cell>
        </row>
        <row r="1719">
          <cell r="G1719">
            <v>5</v>
          </cell>
        </row>
        <row r="1720">
          <cell r="G1720">
            <v>5</v>
          </cell>
        </row>
        <row r="1721">
          <cell r="G1721">
            <v>1</v>
          </cell>
        </row>
        <row r="1722">
          <cell r="G1722">
            <v>4</v>
          </cell>
        </row>
        <row r="1723">
          <cell r="G1723">
            <v>1</v>
          </cell>
        </row>
        <row r="1724">
          <cell r="G1724">
            <v>6</v>
          </cell>
        </row>
        <row r="1725">
          <cell r="G1725">
            <v>27</v>
          </cell>
        </row>
        <row r="1726">
          <cell r="G1726">
            <v>3</v>
          </cell>
        </row>
        <row r="1727">
          <cell r="G1727">
            <v>5</v>
          </cell>
        </row>
        <row r="1728">
          <cell r="G1728">
            <v>14</v>
          </cell>
        </row>
        <row r="1729">
          <cell r="G1729">
            <v>5</v>
          </cell>
        </row>
        <row r="1730">
          <cell r="G1730">
            <v>2</v>
          </cell>
        </row>
        <row r="1731">
          <cell r="G1731">
            <v>7</v>
          </cell>
        </row>
        <row r="1732">
          <cell r="G1732">
            <v>2</v>
          </cell>
        </row>
        <row r="1733">
          <cell r="G1733">
            <v>1</v>
          </cell>
        </row>
        <row r="1734">
          <cell r="G1734">
            <v>7</v>
          </cell>
        </row>
        <row r="1735">
          <cell r="G1735">
            <v>6</v>
          </cell>
        </row>
        <row r="1736">
          <cell r="G1736">
            <v>2</v>
          </cell>
        </row>
        <row r="1737">
          <cell r="G1737">
            <v>13</v>
          </cell>
        </row>
        <row r="1738">
          <cell r="G1738">
            <v>1</v>
          </cell>
        </row>
        <row r="1739">
          <cell r="G1739">
            <v>12</v>
          </cell>
        </row>
        <row r="1740">
          <cell r="G1740">
            <v>4</v>
          </cell>
        </row>
        <row r="1741">
          <cell r="G1741">
            <v>2</v>
          </cell>
        </row>
        <row r="1742">
          <cell r="G1742">
            <v>1</v>
          </cell>
        </row>
        <row r="1743">
          <cell r="G1743">
            <v>13</v>
          </cell>
        </row>
        <row r="1744">
          <cell r="G1744">
            <v>6</v>
          </cell>
        </row>
        <row r="1745">
          <cell r="G1745">
            <v>2</v>
          </cell>
        </row>
        <row r="1746">
          <cell r="G1746">
            <v>3</v>
          </cell>
        </row>
        <row r="1747">
          <cell r="G1747">
            <v>1</v>
          </cell>
        </row>
        <row r="1748">
          <cell r="G1748">
            <v>4</v>
          </cell>
        </row>
        <row r="1749">
          <cell r="G1749">
            <v>4</v>
          </cell>
        </row>
        <row r="1750">
          <cell r="G1750">
            <v>3</v>
          </cell>
        </row>
        <row r="1751">
          <cell r="G1751">
            <v>2</v>
          </cell>
        </row>
        <row r="1752">
          <cell r="G1752">
            <v>6</v>
          </cell>
        </row>
        <row r="1753">
          <cell r="G1753">
            <v>1</v>
          </cell>
        </row>
        <row r="1754">
          <cell r="G1754">
            <v>6</v>
          </cell>
        </row>
        <row r="1755">
          <cell r="G1755">
            <v>2</v>
          </cell>
        </row>
        <row r="1756">
          <cell r="G1756">
            <v>10</v>
          </cell>
        </row>
        <row r="1757">
          <cell r="G1757">
            <v>7</v>
          </cell>
        </row>
        <row r="1758">
          <cell r="G1758">
            <v>7</v>
          </cell>
        </row>
        <row r="1759">
          <cell r="G1759">
            <v>1</v>
          </cell>
        </row>
        <row r="1760">
          <cell r="G1760">
            <v>1</v>
          </cell>
        </row>
        <row r="1761">
          <cell r="G1761">
            <v>2</v>
          </cell>
        </row>
        <row r="1762">
          <cell r="G1762">
            <v>8</v>
          </cell>
        </row>
        <row r="1763">
          <cell r="G1763">
            <v>5</v>
          </cell>
        </row>
        <row r="1764">
          <cell r="G1764">
            <v>2</v>
          </cell>
        </row>
        <row r="1765">
          <cell r="G1765">
            <v>3</v>
          </cell>
        </row>
        <row r="1766">
          <cell r="G1766">
            <v>7</v>
          </cell>
        </row>
        <row r="1767">
          <cell r="G1767">
            <v>1</v>
          </cell>
        </row>
        <row r="1768">
          <cell r="G1768">
            <v>1</v>
          </cell>
        </row>
        <row r="1769">
          <cell r="G1769">
            <v>4</v>
          </cell>
        </row>
        <row r="1770">
          <cell r="G1770">
            <v>7</v>
          </cell>
        </row>
        <row r="1771">
          <cell r="G1771">
            <v>3</v>
          </cell>
        </row>
        <row r="1772">
          <cell r="G1772">
            <v>1</v>
          </cell>
        </row>
        <row r="1773">
          <cell r="G1773">
            <v>1</v>
          </cell>
        </row>
        <row r="1774">
          <cell r="G1774">
            <v>1</v>
          </cell>
        </row>
        <row r="1775">
          <cell r="G1775">
            <v>6</v>
          </cell>
        </row>
        <row r="1776">
          <cell r="G1776">
            <v>3</v>
          </cell>
        </row>
        <row r="1777">
          <cell r="G1777">
            <v>1</v>
          </cell>
        </row>
        <row r="1778">
          <cell r="G1778">
            <v>9</v>
          </cell>
        </row>
        <row r="1779">
          <cell r="G1779">
            <v>1</v>
          </cell>
        </row>
        <row r="1780">
          <cell r="G1780">
            <v>1</v>
          </cell>
        </row>
        <row r="1781">
          <cell r="G1781">
            <v>7</v>
          </cell>
        </row>
        <row r="1782">
          <cell r="G1782">
            <v>1</v>
          </cell>
        </row>
        <row r="1783">
          <cell r="G1783">
            <v>1</v>
          </cell>
        </row>
        <row r="1784">
          <cell r="G1784">
            <v>4</v>
          </cell>
        </row>
        <row r="1785">
          <cell r="G1785">
            <v>1</v>
          </cell>
        </row>
        <row r="1786">
          <cell r="G1786">
            <v>1</v>
          </cell>
        </row>
        <row r="1787">
          <cell r="G1787">
            <v>1</v>
          </cell>
        </row>
        <row r="1788">
          <cell r="G1788">
            <v>1</v>
          </cell>
        </row>
        <row r="1789">
          <cell r="G1789">
            <v>3</v>
          </cell>
        </row>
        <row r="1790">
          <cell r="G1790">
            <v>6</v>
          </cell>
        </row>
        <row r="1791">
          <cell r="G1791">
            <v>2</v>
          </cell>
        </row>
        <row r="1792">
          <cell r="G1792">
            <v>1</v>
          </cell>
        </row>
        <row r="1793">
          <cell r="G1793">
            <v>1</v>
          </cell>
        </row>
        <row r="1794">
          <cell r="G1794">
            <v>2</v>
          </cell>
        </row>
        <row r="1795">
          <cell r="G1795">
            <v>5</v>
          </cell>
        </row>
        <row r="1796">
          <cell r="G1796">
            <v>3</v>
          </cell>
        </row>
        <row r="1797">
          <cell r="G1797">
            <v>3</v>
          </cell>
        </row>
        <row r="1798">
          <cell r="G1798">
            <v>1</v>
          </cell>
        </row>
        <row r="1799">
          <cell r="G1799">
            <v>2</v>
          </cell>
        </row>
        <row r="1800">
          <cell r="G1800">
            <v>3</v>
          </cell>
        </row>
        <row r="1801">
          <cell r="G1801">
            <v>3</v>
          </cell>
        </row>
        <row r="1802">
          <cell r="G1802">
            <v>1</v>
          </cell>
        </row>
        <row r="1803">
          <cell r="G1803">
            <v>1</v>
          </cell>
        </row>
        <row r="1804">
          <cell r="G1804">
            <v>1</v>
          </cell>
        </row>
        <row r="1805">
          <cell r="G1805">
            <v>3</v>
          </cell>
        </row>
        <row r="1806">
          <cell r="G1806">
            <v>1</v>
          </cell>
        </row>
        <row r="1807">
          <cell r="G1807">
            <v>2</v>
          </cell>
        </row>
        <row r="1808">
          <cell r="G1808">
            <v>1</v>
          </cell>
        </row>
        <row r="1809">
          <cell r="G1809">
            <v>1</v>
          </cell>
        </row>
        <row r="1810">
          <cell r="G1810">
            <v>1</v>
          </cell>
        </row>
        <row r="1811">
          <cell r="G1811">
            <v>1</v>
          </cell>
        </row>
        <row r="1812">
          <cell r="G1812">
            <v>1</v>
          </cell>
        </row>
        <row r="1813">
          <cell r="G1813">
            <v>0</v>
          </cell>
        </row>
        <row r="1814">
          <cell r="G1814">
            <v>0</v>
          </cell>
        </row>
        <row r="1815">
          <cell r="G1815">
            <v>0</v>
          </cell>
        </row>
        <row r="1816">
          <cell r="G1816">
            <v>0</v>
          </cell>
        </row>
        <row r="1817">
          <cell r="G1817">
            <v>0</v>
          </cell>
        </row>
        <row r="1818">
          <cell r="G1818">
            <v>0</v>
          </cell>
        </row>
        <row r="1819">
          <cell r="G1819">
            <v>0</v>
          </cell>
        </row>
        <row r="1820">
          <cell r="G1820">
            <v>0</v>
          </cell>
        </row>
        <row r="1821">
          <cell r="G1821">
            <v>0</v>
          </cell>
        </row>
        <row r="1822">
          <cell r="G1822">
            <v>0</v>
          </cell>
        </row>
        <row r="1823">
          <cell r="G1823">
            <v>0</v>
          </cell>
        </row>
        <row r="1824">
          <cell r="G1824">
            <v>0</v>
          </cell>
        </row>
        <row r="1825">
          <cell r="G1825">
            <v>0</v>
          </cell>
        </row>
        <row r="1826">
          <cell r="G1826">
            <v>0</v>
          </cell>
        </row>
        <row r="1827">
          <cell r="G1827">
            <v>0</v>
          </cell>
        </row>
        <row r="1828">
          <cell r="G1828">
            <v>0</v>
          </cell>
        </row>
        <row r="1829">
          <cell r="G1829">
            <v>0</v>
          </cell>
        </row>
        <row r="1830">
          <cell r="G1830">
            <v>0</v>
          </cell>
        </row>
        <row r="1831">
          <cell r="G1831">
            <v>0</v>
          </cell>
        </row>
        <row r="1832">
          <cell r="G1832">
            <v>0</v>
          </cell>
        </row>
        <row r="1833">
          <cell r="G1833">
            <v>0</v>
          </cell>
        </row>
        <row r="1834">
          <cell r="G1834">
            <v>0</v>
          </cell>
        </row>
        <row r="1835">
          <cell r="G1835">
            <v>0</v>
          </cell>
        </row>
        <row r="1836">
          <cell r="G1836">
            <v>0</v>
          </cell>
        </row>
        <row r="1837">
          <cell r="G1837">
            <v>0</v>
          </cell>
        </row>
        <row r="1838">
          <cell r="G1838">
            <v>0</v>
          </cell>
        </row>
        <row r="1839">
          <cell r="G1839">
            <v>0</v>
          </cell>
        </row>
        <row r="1840">
          <cell r="G1840">
            <v>0</v>
          </cell>
        </row>
        <row r="1841">
          <cell r="G1841">
            <v>0</v>
          </cell>
        </row>
        <row r="1842">
          <cell r="G1842">
            <v>0</v>
          </cell>
        </row>
        <row r="1843">
          <cell r="G1843">
            <v>0</v>
          </cell>
        </row>
        <row r="1844">
          <cell r="G1844">
            <v>0</v>
          </cell>
        </row>
        <row r="1845">
          <cell r="G1845">
            <v>0</v>
          </cell>
        </row>
        <row r="1846">
          <cell r="G1846">
            <v>0</v>
          </cell>
        </row>
        <row r="1847">
          <cell r="G1847">
            <v>0</v>
          </cell>
        </row>
        <row r="1848">
          <cell r="G1848">
            <v>0</v>
          </cell>
        </row>
        <row r="1849">
          <cell r="G1849">
            <v>0</v>
          </cell>
        </row>
        <row r="1850">
          <cell r="G1850">
            <v>0</v>
          </cell>
        </row>
        <row r="1851">
          <cell r="G1851">
            <v>0</v>
          </cell>
        </row>
        <row r="1852">
          <cell r="G1852">
            <v>0</v>
          </cell>
        </row>
        <row r="1853">
          <cell r="G1853">
            <v>0</v>
          </cell>
        </row>
        <row r="1854">
          <cell r="G1854">
            <v>0</v>
          </cell>
        </row>
        <row r="1855">
          <cell r="G1855">
            <v>0</v>
          </cell>
        </row>
        <row r="1856">
          <cell r="G1856">
            <v>0</v>
          </cell>
        </row>
        <row r="1857">
          <cell r="G1857">
            <v>0</v>
          </cell>
        </row>
        <row r="1858">
          <cell r="G1858">
            <v>0</v>
          </cell>
        </row>
        <row r="1859">
          <cell r="G1859">
            <v>0</v>
          </cell>
        </row>
        <row r="1860">
          <cell r="G1860">
            <v>0</v>
          </cell>
        </row>
        <row r="1861">
          <cell r="G1861">
            <v>0</v>
          </cell>
        </row>
        <row r="1862">
          <cell r="G1862">
            <v>0</v>
          </cell>
        </row>
        <row r="1863">
          <cell r="G1863">
            <v>0</v>
          </cell>
        </row>
        <row r="1864">
          <cell r="G1864">
            <v>0</v>
          </cell>
        </row>
        <row r="1865">
          <cell r="G1865">
            <v>0</v>
          </cell>
        </row>
        <row r="1866">
          <cell r="G1866">
            <v>0</v>
          </cell>
        </row>
        <row r="1867">
          <cell r="G1867">
            <v>0</v>
          </cell>
        </row>
        <row r="1868">
          <cell r="G1868">
            <v>0</v>
          </cell>
        </row>
        <row r="1869">
          <cell r="G1869">
            <v>0</v>
          </cell>
        </row>
        <row r="1870">
          <cell r="G1870">
            <v>0</v>
          </cell>
        </row>
        <row r="1871">
          <cell r="G1871">
            <v>0</v>
          </cell>
        </row>
        <row r="1872">
          <cell r="G1872">
            <v>0</v>
          </cell>
        </row>
        <row r="1873">
          <cell r="G1873">
            <v>0</v>
          </cell>
        </row>
        <row r="1874">
          <cell r="G1874">
            <v>0</v>
          </cell>
        </row>
        <row r="1875">
          <cell r="G1875">
            <v>0</v>
          </cell>
        </row>
        <row r="1876">
          <cell r="G1876">
            <v>0</v>
          </cell>
        </row>
        <row r="1877">
          <cell r="G1877">
            <v>0</v>
          </cell>
        </row>
        <row r="1878">
          <cell r="G1878">
            <v>0</v>
          </cell>
        </row>
        <row r="1879">
          <cell r="G1879">
            <v>0</v>
          </cell>
        </row>
        <row r="1880">
          <cell r="G1880">
            <v>0</v>
          </cell>
        </row>
        <row r="1881">
          <cell r="G1881">
            <v>0</v>
          </cell>
        </row>
        <row r="1882">
          <cell r="G1882">
            <v>0</v>
          </cell>
        </row>
        <row r="1883">
          <cell r="G1883">
            <v>0</v>
          </cell>
        </row>
      </sheetData>
      <sheetData sheetId="20"/>
      <sheetData sheetId="21">
        <row r="10">
          <cell r="G10">
            <v>18794</v>
          </cell>
        </row>
        <row r="11">
          <cell r="G11">
            <v>29817</v>
          </cell>
        </row>
        <row r="12">
          <cell r="G12">
            <v>31849</v>
          </cell>
        </row>
        <row r="13">
          <cell r="G13">
            <v>1028</v>
          </cell>
        </row>
        <row r="14">
          <cell r="G14">
            <v>32564</v>
          </cell>
        </row>
        <row r="15">
          <cell r="G15">
            <v>19126</v>
          </cell>
        </row>
        <row r="16">
          <cell r="G16">
            <v>21137</v>
          </cell>
        </row>
        <row r="17">
          <cell r="G17">
            <v>15271</v>
          </cell>
        </row>
        <row r="18">
          <cell r="G18">
            <v>77312</v>
          </cell>
        </row>
        <row r="19">
          <cell r="G19">
            <v>34815</v>
          </cell>
        </row>
        <row r="20">
          <cell r="G20">
            <v>13285</v>
          </cell>
        </row>
        <row r="21">
          <cell r="G21">
            <v>8337</v>
          </cell>
        </row>
        <row r="22">
          <cell r="G22">
            <v>19987</v>
          </cell>
        </row>
        <row r="23">
          <cell r="G23">
            <v>11710</v>
          </cell>
        </row>
        <row r="24">
          <cell r="G24">
            <v>13367</v>
          </cell>
        </row>
        <row r="25">
          <cell r="G25">
            <v>16588</v>
          </cell>
        </row>
        <row r="26">
          <cell r="G26">
            <v>5087</v>
          </cell>
        </row>
        <row r="27">
          <cell r="G27">
            <v>10664</v>
          </cell>
        </row>
        <row r="28">
          <cell r="G28">
            <v>8373</v>
          </cell>
        </row>
        <row r="29">
          <cell r="G29">
            <v>9221</v>
          </cell>
        </row>
        <row r="30">
          <cell r="G30">
            <v>44525</v>
          </cell>
        </row>
        <row r="31">
          <cell r="G31">
            <v>45364</v>
          </cell>
        </row>
        <row r="32">
          <cell r="G32">
            <v>47238</v>
          </cell>
        </row>
        <row r="33">
          <cell r="G33">
            <v>8867</v>
          </cell>
        </row>
        <row r="34">
          <cell r="G34">
            <v>725</v>
          </cell>
        </row>
        <row r="35">
          <cell r="G35">
            <v>40438</v>
          </cell>
        </row>
        <row r="36">
          <cell r="G36">
            <v>23368</v>
          </cell>
        </row>
        <row r="37">
          <cell r="G37">
            <v>5434</v>
          </cell>
        </row>
        <row r="38">
          <cell r="G38">
            <v>24119</v>
          </cell>
        </row>
        <row r="39">
          <cell r="G39">
            <v>11101</v>
          </cell>
        </row>
        <row r="40">
          <cell r="G40">
            <v>53296</v>
          </cell>
        </row>
        <row r="41">
          <cell r="G41">
            <v>4933</v>
          </cell>
        </row>
        <row r="42">
          <cell r="G42">
            <v>77486</v>
          </cell>
        </row>
        <row r="43">
          <cell r="G43">
            <v>15925</v>
          </cell>
        </row>
        <row r="44">
          <cell r="G44">
            <v>38572</v>
          </cell>
        </row>
        <row r="45">
          <cell r="G45">
            <v>56566</v>
          </cell>
        </row>
        <row r="46">
          <cell r="G46">
            <v>29772</v>
          </cell>
        </row>
        <row r="47">
          <cell r="G47">
            <v>275</v>
          </cell>
        </row>
        <row r="48">
          <cell r="G48">
            <v>7397</v>
          </cell>
        </row>
        <row r="49">
          <cell r="G49">
            <v>16133</v>
          </cell>
        </row>
        <row r="50">
          <cell r="G50">
            <v>2942</v>
          </cell>
        </row>
        <row r="51">
          <cell r="G51">
            <v>20659</v>
          </cell>
        </row>
        <row r="52">
          <cell r="G52">
            <v>19326</v>
          </cell>
        </row>
        <row r="53">
          <cell r="G53">
            <v>2440</v>
          </cell>
        </row>
        <row r="54">
          <cell r="G54">
            <v>32937</v>
          </cell>
        </row>
        <row r="55">
          <cell r="G55">
            <v>19281</v>
          </cell>
        </row>
        <row r="56">
          <cell r="G56">
            <v>2715</v>
          </cell>
        </row>
        <row r="57">
          <cell r="G57">
            <v>8732</v>
          </cell>
        </row>
        <row r="58">
          <cell r="G58">
            <v>5551</v>
          </cell>
        </row>
        <row r="59">
          <cell r="G59">
            <v>16796</v>
          </cell>
        </row>
        <row r="60">
          <cell r="G60">
            <v>10826</v>
          </cell>
        </row>
        <row r="61">
          <cell r="G61">
            <v>31055</v>
          </cell>
        </row>
        <row r="62">
          <cell r="G62">
            <v>10165</v>
          </cell>
        </row>
        <row r="63">
          <cell r="G63">
            <v>82179</v>
          </cell>
        </row>
        <row r="64">
          <cell r="G64">
            <v>3996</v>
          </cell>
        </row>
        <row r="65">
          <cell r="G65">
            <v>6657</v>
          </cell>
        </row>
        <row r="66">
          <cell r="G66">
            <v>8925</v>
          </cell>
        </row>
        <row r="67">
          <cell r="G67">
            <v>596</v>
          </cell>
        </row>
        <row r="68">
          <cell r="G68">
            <v>13209</v>
          </cell>
        </row>
        <row r="69">
          <cell r="G69">
            <v>1923</v>
          </cell>
        </row>
        <row r="70">
          <cell r="G70">
            <v>8585</v>
          </cell>
        </row>
        <row r="71">
          <cell r="G71">
            <v>13162</v>
          </cell>
        </row>
        <row r="72">
          <cell r="G72">
            <v>45016</v>
          </cell>
        </row>
        <row r="73">
          <cell r="G73">
            <v>7595</v>
          </cell>
        </row>
        <row r="74">
          <cell r="G74">
            <v>81</v>
          </cell>
        </row>
        <row r="75">
          <cell r="G75">
            <v>2414</v>
          </cell>
        </row>
        <row r="76">
          <cell r="G76">
            <v>5592</v>
          </cell>
        </row>
        <row r="77">
          <cell r="G77">
            <v>2147</v>
          </cell>
        </row>
        <row r="78">
          <cell r="G78">
            <v>2031</v>
          </cell>
        </row>
        <row r="79">
          <cell r="G79">
            <v>4925</v>
          </cell>
        </row>
        <row r="80">
          <cell r="G80">
            <v>5721</v>
          </cell>
        </row>
        <row r="81">
          <cell r="G81">
            <v>2617</v>
          </cell>
        </row>
        <row r="82">
          <cell r="G82">
            <v>69</v>
          </cell>
        </row>
        <row r="83">
          <cell r="G83">
            <v>3129</v>
          </cell>
        </row>
        <row r="84">
          <cell r="G84">
            <v>1936</v>
          </cell>
        </row>
        <row r="85">
          <cell r="G85">
            <v>901</v>
          </cell>
        </row>
        <row r="86">
          <cell r="G86">
            <v>12795</v>
          </cell>
        </row>
        <row r="87">
          <cell r="G87">
            <v>6375</v>
          </cell>
        </row>
        <row r="88">
          <cell r="G88">
            <v>4765</v>
          </cell>
        </row>
        <row r="89">
          <cell r="G89">
            <v>549</v>
          </cell>
        </row>
        <row r="90">
          <cell r="G90">
            <v>1043</v>
          </cell>
        </row>
        <row r="91">
          <cell r="G91">
            <v>4723</v>
          </cell>
        </row>
        <row r="92">
          <cell r="G92">
            <v>378</v>
          </cell>
        </row>
        <row r="93">
          <cell r="G93">
            <v>10105</v>
          </cell>
        </row>
        <row r="94">
          <cell r="G94">
            <v>1149</v>
          </cell>
        </row>
        <row r="95">
          <cell r="G95">
            <v>3979</v>
          </cell>
        </row>
        <row r="96">
          <cell r="G96">
            <v>9585</v>
          </cell>
        </row>
        <row r="97">
          <cell r="G97">
            <v>378</v>
          </cell>
        </row>
        <row r="98">
          <cell r="G98">
            <v>1035</v>
          </cell>
        </row>
        <row r="99">
          <cell r="G99">
            <v>4170</v>
          </cell>
        </row>
        <row r="100">
          <cell r="G100">
            <v>1019</v>
          </cell>
        </row>
        <row r="101">
          <cell r="G101">
            <v>379</v>
          </cell>
        </row>
        <row r="102">
          <cell r="G102">
            <v>13436</v>
          </cell>
        </row>
        <row r="103">
          <cell r="G103">
            <v>19830</v>
          </cell>
        </row>
        <row r="104">
          <cell r="G104">
            <v>2007</v>
          </cell>
        </row>
        <row r="105">
          <cell r="G105">
            <v>9587</v>
          </cell>
        </row>
        <row r="106">
          <cell r="G106">
            <v>7169</v>
          </cell>
        </row>
        <row r="107">
          <cell r="G107">
            <v>2478</v>
          </cell>
        </row>
        <row r="108">
          <cell r="G108">
            <v>398</v>
          </cell>
        </row>
        <row r="109">
          <cell r="G109">
            <v>1146</v>
          </cell>
        </row>
        <row r="110">
          <cell r="G110">
            <v>1424</v>
          </cell>
        </row>
        <row r="111">
          <cell r="G111">
            <v>693</v>
          </cell>
        </row>
        <row r="112">
          <cell r="G112">
            <v>2892</v>
          </cell>
        </row>
        <row r="113">
          <cell r="G113">
            <v>5222</v>
          </cell>
        </row>
        <row r="114">
          <cell r="G114">
            <v>4248</v>
          </cell>
        </row>
        <row r="115">
          <cell r="G115">
            <v>17700</v>
          </cell>
        </row>
        <row r="116">
          <cell r="G116">
            <v>4821</v>
          </cell>
        </row>
        <row r="117">
          <cell r="G117">
            <v>3051</v>
          </cell>
        </row>
        <row r="118">
          <cell r="G118">
            <v>3308</v>
          </cell>
        </row>
        <row r="119">
          <cell r="G119">
            <v>3768</v>
          </cell>
        </row>
        <row r="120">
          <cell r="G120">
            <v>596</v>
          </cell>
        </row>
        <row r="121">
          <cell r="G121">
            <v>5416</v>
          </cell>
        </row>
        <row r="122">
          <cell r="G122">
            <v>1034</v>
          </cell>
        </row>
        <row r="123">
          <cell r="G123">
            <v>5336</v>
          </cell>
        </row>
        <row r="124">
          <cell r="G124">
            <v>819</v>
          </cell>
        </row>
        <row r="125">
          <cell r="G125">
            <v>497</v>
          </cell>
        </row>
        <row r="126">
          <cell r="G126">
            <v>3208</v>
          </cell>
        </row>
        <row r="127">
          <cell r="G127">
            <v>1995</v>
          </cell>
        </row>
        <row r="128">
          <cell r="G128">
            <v>1564</v>
          </cell>
        </row>
        <row r="129">
          <cell r="G129">
            <v>5297</v>
          </cell>
        </row>
        <row r="130">
          <cell r="G130">
            <v>931</v>
          </cell>
        </row>
        <row r="131">
          <cell r="G131">
            <v>742</v>
          </cell>
        </row>
        <row r="132">
          <cell r="G132">
            <v>4143</v>
          </cell>
        </row>
        <row r="133">
          <cell r="G133">
            <v>1732</v>
          </cell>
        </row>
        <row r="134">
          <cell r="G134">
            <v>187</v>
          </cell>
        </row>
        <row r="135">
          <cell r="G135">
            <v>15891</v>
          </cell>
        </row>
        <row r="136">
          <cell r="G136">
            <v>579</v>
          </cell>
        </row>
        <row r="137">
          <cell r="G137">
            <v>4454</v>
          </cell>
        </row>
        <row r="138">
          <cell r="G138">
            <v>8185</v>
          </cell>
        </row>
        <row r="139">
          <cell r="G139">
            <v>959</v>
          </cell>
        </row>
        <row r="140">
          <cell r="G140">
            <v>4942</v>
          </cell>
        </row>
        <row r="141">
          <cell r="G141">
            <v>1785</v>
          </cell>
        </row>
        <row r="142">
          <cell r="G142">
            <v>991</v>
          </cell>
        </row>
        <row r="143">
          <cell r="G143">
            <v>943</v>
          </cell>
        </row>
        <row r="144">
          <cell r="G144">
            <v>758</v>
          </cell>
        </row>
        <row r="145">
          <cell r="G145">
            <v>11747</v>
          </cell>
        </row>
        <row r="146">
          <cell r="G146">
            <v>723</v>
          </cell>
        </row>
        <row r="147">
          <cell r="G147">
            <v>4241</v>
          </cell>
        </row>
        <row r="148">
          <cell r="G148">
            <v>3646</v>
          </cell>
        </row>
        <row r="149">
          <cell r="G149">
            <v>728</v>
          </cell>
        </row>
        <row r="150">
          <cell r="G150">
            <v>6269</v>
          </cell>
        </row>
        <row r="151">
          <cell r="G151">
            <v>727</v>
          </cell>
        </row>
        <row r="152">
          <cell r="G152">
            <v>6853</v>
          </cell>
        </row>
        <row r="153">
          <cell r="G153">
            <v>810</v>
          </cell>
        </row>
        <row r="154">
          <cell r="G154">
            <v>1304</v>
          </cell>
        </row>
        <row r="155">
          <cell r="G155">
            <v>2530</v>
          </cell>
        </row>
        <row r="156">
          <cell r="G156">
            <v>134</v>
          </cell>
        </row>
        <row r="157">
          <cell r="G157">
            <v>10501</v>
          </cell>
        </row>
        <row r="158">
          <cell r="G158">
            <v>1268</v>
          </cell>
        </row>
        <row r="159">
          <cell r="G159">
            <v>45</v>
          </cell>
        </row>
        <row r="160">
          <cell r="G160">
            <v>1508</v>
          </cell>
        </row>
        <row r="161">
          <cell r="G161">
            <v>49</v>
          </cell>
        </row>
        <row r="162">
          <cell r="G162">
            <v>769</v>
          </cell>
        </row>
        <row r="163">
          <cell r="G163">
            <v>1341</v>
          </cell>
        </row>
        <row r="164">
          <cell r="G164">
            <v>580</v>
          </cell>
        </row>
        <row r="165">
          <cell r="G165">
            <v>39</v>
          </cell>
        </row>
        <row r="166">
          <cell r="G166">
            <v>192</v>
          </cell>
        </row>
        <row r="167">
          <cell r="G167">
            <v>464</v>
          </cell>
        </row>
        <row r="168">
          <cell r="G168">
            <v>772</v>
          </cell>
        </row>
        <row r="169">
          <cell r="G169">
            <v>839</v>
          </cell>
        </row>
        <row r="170">
          <cell r="G170">
            <v>1548</v>
          </cell>
        </row>
        <row r="171">
          <cell r="G171">
            <v>1866</v>
          </cell>
        </row>
        <row r="172">
          <cell r="G172">
            <v>2371</v>
          </cell>
        </row>
        <row r="173">
          <cell r="G173">
            <v>1549</v>
          </cell>
        </row>
        <row r="174">
          <cell r="G174">
            <v>2502</v>
          </cell>
        </row>
        <row r="175">
          <cell r="G175">
            <v>2003</v>
          </cell>
        </row>
        <row r="176">
          <cell r="G176">
            <v>3421</v>
          </cell>
        </row>
        <row r="177">
          <cell r="G177">
            <v>1116</v>
          </cell>
        </row>
        <row r="178">
          <cell r="G178">
            <v>207</v>
          </cell>
        </row>
        <row r="179">
          <cell r="G179">
            <v>520</v>
          </cell>
        </row>
        <row r="180">
          <cell r="G180">
            <v>2354</v>
          </cell>
        </row>
        <row r="181">
          <cell r="G181">
            <v>805</v>
          </cell>
        </row>
        <row r="182">
          <cell r="G182">
            <v>1468</v>
          </cell>
        </row>
        <row r="183">
          <cell r="G183">
            <v>1615</v>
          </cell>
        </row>
        <row r="184">
          <cell r="G184">
            <v>915</v>
          </cell>
        </row>
        <row r="185">
          <cell r="G185">
            <v>409</v>
          </cell>
        </row>
        <row r="186">
          <cell r="G186">
            <v>968</v>
          </cell>
        </row>
        <row r="187">
          <cell r="G187">
            <v>66</v>
          </cell>
        </row>
        <row r="188">
          <cell r="G188">
            <v>6902</v>
          </cell>
        </row>
        <row r="189">
          <cell r="G189">
            <v>1175</v>
          </cell>
        </row>
        <row r="190">
          <cell r="G190">
            <v>2978</v>
          </cell>
        </row>
        <row r="191">
          <cell r="G191">
            <v>1893</v>
          </cell>
        </row>
        <row r="192">
          <cell r="G192">
            <v>323</v>
          </cell>
        </row>
        <row r="193">
          <cell r="G193">
            <v>312</v>
          </cell>
        </row>
        <row r="194">
          <cell r="G194">
            <v>718</v>
          </cell>
        </row>
        <row r="195">
          <cell r="G195">
            <v>569</v>
          </cell>
        </row>
        <row r="196">
          <cell r="G196">
            <v>1711</v>
          </cell>
        </row>
        <row r="197">
          <cell r="G197">
            <v>291</v>
          </cell>
        </row>
        <row r="198">
          <cell r="G198">
            <v>3872</v>
          </cell>
        </row>
        <row r="199">
          <cell r="G199">
            <v>896</v>
          </cell>
        </row>
        <row r="200">
          <cell r="G200">
            <v>968</v>
          </cell>
        </row>
        <row r="201">
          <cell r="G201">
            <v>1718</v>
          </cell>
        </row>
        <row r="202">
          <cell r="G202">
            <v>36</v>
          </cell>
        </row>
        <row r="203">
          <cell r="G203">
            <v>1061</v>
          </cell>
        </row>
        <row r="204">
          <cell r="G204">
            <v>1179</v>
          </cell>
        </row>
        <row r="205">
          <cell r="G205">
            <v>944</v>
          </cell>
        </row>
        <row r="206">
          <cell r="G206">
            <v>291</v>
          </cell>
        </row>
        <row r="207">
          <cell r="G207">
            <v>486</v>
          </cell>
        </row>
        <row r="208">
          <cell r="G208">
            <v>3108</v>
          </cell>
        </row>
        <row r="209">
          <cell r="G209">
            <v>93</v>
          </cell>
        </row>
        <row r="210">
          <cell r="G210">
            <v>136</v>
          </cell>
        </row>
        <row r="211">
          <cell r="G211">
            <v>278</v>
          </cell>
        </row>
        <row r="212">
          <cell r="G212">
            <v>182</v>
          </cell>
        </row>
        <row r="213">
          <cell r="G213">
            <v>4334</v>
          </cell>
        </row>
        <row r="214">
          <cell r="G214">
            <v>953</v>
          </cell>
        </row>
        <row r="215">
          <cell r="G215">
            <v>45</v>
          </cell>
        </row>
        <row r="216">
          <cell r="G216">
            <v>891</v>
          </cell>
        </row>
        <row r="217">
          <cell r="G217">
            <v>801</v>
          </cell>
        </row>
        <row r="218">
          <cell r="G218">
            <v>15</v>
          </cell>
        </row>
        <row r="219">
          <cell r="G219">
            <v>700</v>
          </cell>
        </row>
        <row r="220">
          <cell r="G220">
            <v>464</v>
          </cell>
        </row>
        <row r="221">
          <cell r="G221">
            <v>252</v>
          </cell>
        </row>
        <row r="222">
          <cell r="G222">
            <v>508</v>
          </cell>
        </row>
        <row r="223">
          <cell r="G223">
            <v>2251</v>
          </cell>
        </row>
        <row r="224">
          <cell r="G224">
            <v>1317</v>
          </cell>
        </row>
        <row r="225">
          <cell r="G225">
            <v>268</v>
          </cell>
        </row>
        <row r="226">
          <cell r="G226">
            <v>48</v>
          </cell>
        </row>
        <row r="227">
          <cell r="G227">
            <v>2239</v>
          </cell>
        </row>
        <row r="228">
          <cell r="G228">
            <v>296</v>
          </cell>
        </row>
        <row r="229">
          <cell r="G229">
            <v>376</v>
          </cell>
        </row>
        <row r="230">
          <cell r="G230">
            <v>31</v>
          </cell>
        </row>
        <row r="231">
          <cell r="G231">
            <v>1034</v>
          </cell>
        </row>
        <row r="232">
          <cell r="G232">
            <v>135</v>
          </cell>
        </row>
        <row r="233">
          <cell r="G233">
            <v>3233</v>
          </cell>
        </row>
        <row r="234">
          <cell r="G234">
            <v>867</v>
          </cell>
        </row>
        <row r="235">
          <cell r="G235">
            <v>572</v>
          </cell>
        </row>
        <row r="236">
          <cell r="G236">
            <v>348</v>
          </cell>
        </row>
        <row r="237">
          <cell r="G237">
            <v>346</v>
          </cell>
        </row>
        <row r="238">
          <cell r="G238">
            <v>400</v>
          </cell>
        </row>
        <row r="239">
          <cell r="G239">
            <v>36</v>
          </cell>
        </row>
        <row r="240">
          <cell r="G240">
            <v>454</v>
          </cell>
        </row>
        <row r="241">
          <cell r="G241">
            <v>41</v>
          </cell>
        </row>
        <row r="242">
          <cell r="G242">
            <v>678</v>
          </cell>
        </row>
        <row r="243">
          <cell r="G243">
            <v>46</v>
          </cell>
        </row>
        <row r="244">
          <cell r="G244">
            <v>1134</v>
          </cell>
        </row>
        <row r="245">
          <cell r="G245">
            <v>721</v>
          </cell>
        </row>
        <row r="246">
          <cell r="G246">
            <v>349</v>
          </cell>
        </row>
        <row r="247">
          <cell r="G247">
            <v>11</v>
          </cell>
        </row>
        <row r="248">
          <cell r="G248">
            <v>59</v>
          </cell>
        </row>
        <row r="249">
          <cell r="G249">
            <v>154</v>
          </cell>
        </row>
        <row r="250">
          <cell r="G250">
            <v>20</v>
          </cell>
        </row>
        <row r="251">
          <cell r="G251">
            <v>253</v>
          </cell>
        </row>
        <row r="252">
          <cell r="G252">
            <v>12</v>
          </cell>
        </row>
        <row r="253">
          <cell r="G253">
            <v>575</v>
          </cell>
        </row>
        <row r="254">
          <cell r="G254">
            <v>119</v>
          </cell>
        </row>
        <row r="255">
          <cell r="G255">
            <v>678</v>
          </cell>
        </row>
        <row r="256">
          <cell r="G256">
            <v>39</v>
          </cell>
        </row>
        <row r="257">
          <cell r="G257">
            <v>329</v>
          </cell>
        </row>
        <row r="258">
          <cell r="G258">
            <v>151</v>
          </cell>
        </row>
        <row r="259">
          <cell r="G259">
            <v>442</v>
          </cell>
        </row>
        <row r="260">
          <cell r="G260">
            <v>95</v>
          </cell>
        </row>
        <row r="261">
          <cell r="G261">
            <v>367</v>
          </cell>
        </row>
        <row r="262">
          <cell r="G262">
            <v>121</v>
          </cell>
        </row>
        <row r="263">
          <cell r="G263">
            <v>5899</v>
          </cell>
        </row>
        <row r="264">
          <cell r="G264">
            <v>228</v>
          </cell>
        </row>
        <row r="265">
          <cell r="G265">
            <v>556</v>
          </cell>
        </row>
        <row r="266">
          <cell r="G266">
            <v>73</v>
          </cell>
        </row>
        <row r="267">
          <cell r="G267">
            <v>126</v>
          </cell>
        </row>
        <row r="268">
          <cell r="G268">
            <v>543</v>
          </cell>
        </row>
        <row r="269">
          <cell r="G269">
            <v>70</v>
          </cell>
        </row>
        <row r="270">
          <cell r="G270">
            <v>65</v>
          </cell>
        </row>
        <row r="271">
          <cell r="G271">
            <v>76</v>
          </cell>
        </row>
        <row r="272">
          <cell r="G272">
            <v>33</v>
          </cell>
        </row>
        <row r="273">
          <cell r="G273">
            <v>1048</v>
          </cell>
        </row>
        <row r="274">
          <cell r="G274">
            <v>415</v>
          </cell>
        </row>
        <row r="275">
          <cell r="G275">
            <v>303</v>
          </cell>
        </row>
        <row r="276">
          <cell r="G276">
            <v>127</v>
          </cell>
        </row>
        <row r="277">
          <cell r="G277">
            <v>59</v>
          </cell>
        </row>
        <row r="278">
          <cell r="G278">
            <v>233</v>
          </cell>
        </row>
        <row r="279">
          <cell r="G279">
            <v>1873</v>
          </cell>
        </row>
        <row r="280">
          <cell r="G280">
            <v>13</v>
          </cell>
        </row>
        <row r="281">
          <cell r="G281">
            <v>59</v>
          </cell>
        </row>
        <row r="282">
          <cell r="G282">
            <v>194</v>
          </cell>
        </row>
        <row r="283">
          <cell r="G283">
            <v>122</v>
          </cell>
        </row>
        <row r="284">
          <cell r="G284">
            <v>1542</v>
          </cell>
        </row>
        <row r="285">
          <cell r="G285">
            <v>378</v>
          </cell>
        </row>
        <row r="286">
          <cell r="G286">
            <v>57</v>
          </cell>
        </row>
        <row r="287">
          <cell r="G287">
            <v>203</v>
          </cell>
        </row>
        <row r="288">
          <cell r="G288">
            <v>94</v>
          </cell>
        </row>
        <row r="289">
          <cell r="G289">
            <v>8</v>
          </cell>
        </row>
        <row r="290">
          <cell r="G290">
            <v>1465</v>
          </cell>
        </row>
        <row r="291">
          <cell r="G291">
            <v>112</v>
          </cell>
        </row>
        <row r="292">
          <cell r="G292">
            <v>265</v>
          </cell>
        </row>
        <row r="293">
          <cell r="G293">
            <v>111</v>
          </cell>
        </row>
        <row r="294">
          <cell r="G294">
            <v>84</v>
          </cell>
        </row>
        <row r="295">
          <cell r="G295">
            <v>171</v>
          </cell>
        </row>
        <row r="296">
          <cell r="G296">
            <v>337</v>
          </cell>
        </row>
        <row r="297">
          <cell r="G297">
            <v>1457</v>
          </cell>
        </row>
        <row r="298">
          <cell r="G298">
            <v>55</v>
          </cell>
        </row>
        <row r="299">
          <cell r="G299">
            <v>23</v>
          </cell>
        </row>
        <row r="300">
          <cell r="G300">
            <v>36</v>
          </cell>
        </row>
        <row r="301">
          <cell r="G301">
            <v>11</v>
          </cell>
        </row>
        <row r="302">
          <cell r="G302">
            <v>416</v>
          </cell>
        </row>
        <row r="303">
          <cell r="G303">
            <v>42</v>
          </cell>
        </row>
        <row r="304">
          <cell r="G304">
            <v>10</v>
          </cell>
        </row>
        <row r="305">
          <cell r="G305">
            <v>47</v>
          </cell>
        </row>
        <row r="306">
          <cell r="G306">
            <v>451</v>
          </cell>
        </row>
        <row r="307">
          <cell r="G307">
            <v>503</v>
          </cell>
        </row>
        <row r="308">
          <cell r="G308">
            <v>221</v>
          </cell>
        </row>
        <row r="309">
          <cell r="G309">
            <v>91</v>
          </cell>
        </row>
        <row r="310">
          <cell r="G310">
            <v>76</v>
          </cell>
        </row>
        <row r="311">
          <cell r="G311">
            <v>1517</v>
          </cell>
        </row>
        <row r="312">
          <cell r="G312">
            <v>91</v>
          </cell>
        </row>
        <row r="313">
          <cell r="G313">
            <v>710</v>
          </cell>
        </row>
        <row r="314">
          <cell r="G314">
            <v>129</v>
          </cell>
        </row>
        <row r="315">
          <cell r="G315">
            <v>181</v>
          </cell>
        </row>
        <row r="316">
          <cell r="G316">
            <v>327</v>
          </cell>
        </row>
        <row r="317">
          <cell r="G317">
            <v>386</v>
          </cell>
        </row>
        <row r="318">
          <cell r="G318">
            <v>18</v>
          </cell>
        </row>
        <row r="319">
          <cell r="G319">
            <v>700</v>
          </cell>
        </row>
        <row r="320">
          <cell r="G320">
            <v>7</v>
          </cell>
        </row>
        <row r="321">
          <cell r="G321">
            <v>26</v>
          </cell>
        </row>
        <row r="322">
          <cell r="G322">
            <v>11</v>
          </cell>
        </row>
        <row r="323">
          <cell r="G323">
            <v>272</v>
          </cell>
        </row>
        <row r="324">
          <cell r="G324">
            <v>9</v>
          </cell>
        </row>
        <row r="325">
          <cell r="G325">
            <v>153</v>
          </cell>
        </row>
        <row r="326">
          <cell r="G326">
            <v>466</v>
          </cell>
        </row>
        <row r="327">
          <cell r="G327">
            <v>1572</v>
          </cell>
        </row>
        <row r="328">
          <cell r="G328">
            <v>44</v>
          </cell>
        </row>
        <row r="329">
          <cell r="G329">
            <v>32</v>
          </cell>
        </row>
        <row r="330">
          <cell r="G330">
            <v>423</v>
          </cell>
        </row>
        <row r="331">
          <cell r="G331">
            <v>386</v>
          </cell>
        </row>
        <row r="332">
          <cell r="G332">
            <v>168</v>
          </cell>
        </row>
        <row r="333">
          <cell r="G333">
            <v>424</v>
          </cell>
        </row>
        <row r="334">
          <cell r="G334">
            <v>179</v>
          </cell>
        </row>
        <row r="335">
          <cell r="G335">
            <v>196</v>
          </cell>
        </row>
        <row r="336">
          <cell r="G336">
            <v>422</v>
          </cell>
        </row>
        <row r="337">
          <cell r="G337">
            <v>28</v>
          </cell>
        </row>
        <row r="338">
          <cell r="G338">
            <v>15</v>
          </cell>
        </row>
        <row r="339">
          <cell r="G339">
            <v>280</v>
          </cell>
        </row>
        <row r="340">
          <cell r="G340">
            <v>106</v>
          </cell>
        </row>
        <row r="341">
          <cell r="G341">
            <v>260</v>
          </cell>
        </row>
        <row r="342">
          <cell r="G342">
            <v>321</v>
          </cell>
        </row>
        <row r="343">
          <cell r="G343">
            <v>198</v>
          </cell>
        </row>
        <row r="344">
          <cell r="G344">
            <v>11</v>
          </cell>
        </row>
        <row r="345">
          <cell r="G345">
            <v>64</v>
          </cell>
        </row>
        <row r="346">
          <cell r="G346">
            <v>27</v>
          </cell>
        </row>
        <row r="347">
          <cell r="G347">
            <v>155</v>
          </cell>
        </row>
        <row r="348">
          <cell r="G348">
            <v>422</v>
          </cell>
        </row>
        <row r="349">
          <cell r="G349">
            <v>931</v>
          </cell>
        </row>
        <row r="350">
          <cell r="G350">
            <v>244</v>
          </cell>
        </row>
        <row r="351">
          <cell r="G351">
            <v>12</v>
          </cell>
        </row>
        <row r="352">
          <cell r="G352">
            <v>667</v>
          </cell>
        </row>
        <row r="353">
          <cell r="G353">
            <v>33</v>
          </cell>
        </row>
        <row r="354">
          <cell r="G354">
            <v>66</v>
          </cell>
        </row>
        <row r="355">
          <cell r="G355">
            <v>137</v>
          </cell>
        </row>
        <row r="356">
          <cell r="G356">
            <v>12</v>
          </cell>
        </row>
        <row r="357">
          <cell r="G357">
            <v>14</v>
          </cell>
        </row>
        <row r="358">
          <cell r="G358">
            <v>267</v>
          </cell>
        </row>
        <row r="359">
          <cell r="G359">
            <v>141</v>
          </cell>
        </row>
        <row r="360">
          <cell r="G360">
            <v>33</v>
          </cell>
        </row>
        <row r="361">
          <cell r="G361">
            <v>8</v>
          </cell>
        </row>
        <row r="362">
          <cell r="G362">
            <v>45</v>
          </cell>
        </row>
        <row r="363">
          <cell r="G363">
            <v>15</v>
          </cell>
        </row>
        <row r="364">
          <cell r="G364">
            <v>408</v>
          </cell>
        </row>
        <row r="365">
          <cell r="G365">
            <v>70</v>
          </cell>
        </row>
        <row r="366">
          <cell r="G366">
            <v>91</v>
          </cell>
        </row>
        <row r="367">
          <cell r="G367">
            <v>20</v>
          </cell>
        </row>
        <row r="368">
          <cell r="G368">
            <v>529</v>
          </cell>
        </row>
        <row r="369">
          <cell r="G369">
            <v>26</v>
          </cell>
        </row>
        <row r="370">
          <cell r="G370">
            <v>555</v>
          </cell>
        </row>
        <row r="371">
          <cell r="G371">
            <v>219</v>
          </cell>
        </row>
        <row r="372">
          <cell r="G372">
            <v>8</v>
          </cell>
        </row>
        <row r="373">
          <cell r="G373">
            <v>123</v>
          </cell>
        </row>
        <row r="374">
          <cell r="G374">
            <v>32</v>
          </cell>
        </row>
        <row r="375">
          <cell r="G375">
            <v>109</v>
          </cell>
        </row>
        <row r="376">
          <cell r="G376">
            <v>572</v>
          </cell>
        </row>
        <row r="377">
          <cell r="G377">
            <v>20</v>
          </cell>
        </row>
        <row r="378">
          <cell r="G378">
            <v>136</v>
          </cell>
        </row>
        <row r="379">
          <cell r="G379">
            <v>49</v>
          </cell>
        </row>
        <row r="380">
          <cell r="G380">
            <v>43</v>
          </cell>
        </row>
        <row r="381">
          <cell r="G381">
            <v>101</v>
          </cell>
        </row>
        <row r="382">
          <cell r="G382">
            <v>101</v>
          </cell>
        </row>
        <row r="383">
          <cell r="G383">
            <v>88</v>
          </cell>
        </row>
        <row r="384">
          <cell r="G384">
            <v>32</v>
          </cell>
        </row>
        <row r="385">
          <cell r="G385">
            <v>99</v>
          </cell>
        </row>
        <row r="386">
          <cell r="G386">
            <v>5</v>
          </cell>
        </row>
        <row r="387">
          <cell r="G387">
            <v>339</v>
          </cell>
        </row>
        <row r="388">
          <cell r="G388">
            <v>45</v>
          </cell>
        </row>
        <row r="389">
          <cell r="G389">
            <v>5</v>
          </cell>
        </row>
        <row r="390">
          <cell r="G390">
            <v>31</v>
          </cell>
        </row>
        <row r="391">
          <cell r="G391">
            <v>72</v>
          </cell>
        </row>
        <row r="392">
          <cell r="G392">
            <v>19</v>
          </cell>
        </row>
        <row r="393">
          <cell r="G393">
            <v>245</v>
          </cell>
        </row>
        <row r="394">
          <cell r="G394">
            <v>495</v>
          </cell>
        </row>
        <row r="395">
          <cell r="G395">
            <v>70</v>
          </cell>
        </row>
        <row r="396">
          <cell r="G396">
            <v>324</v>
          </cell>
        </row>
        <row r="397">
          <cell r="G397">
            <v>8</v>
          </cell>
        </row>
        <row r="398">
          <cell r="G398">
            <v>9</v>
          </cell>
        </row>
        <row r="399">
          <cell r="G399">
            <v>50</v>
          </cell>
        </row>
        <row r="400">
          <cell r="G400">
            <v>293</v>
          </cell>
        </row>
        <row r="401">
          <cell r="G401">
            <v>66</v>
          </cell>
        </row>
        <row r="402">
          <cell r="G402">
            <v>11</v>
          </cell>
        </row>
        <row r="403">
          <cell r="G403">
            <v>13</v>
          </cell>
        </row>
        <row r="404">
          <cell r="G404">
            <v>111</v>
          </cell>
        </row>
        <row r="405">
          <cell r="G405">
            <v>19</v>
          </cell>
        </row>
        <row r="406">
          <cell r="G406">
            <v>211</v>
          </cell>
        </row>
        <row r="407">
          <cell r="G407">
            <v>134</v>
          </cell>
        </row>
        <row r="408">
          <cell r="G408">
            <v>37</v>
          </cell>
        </row>
        <row r="409">
          <cell r="G409">
            <v>101</v>
          </cell>
        </row>
        <row r="410">
          <cell r="G410">
            <v>85</v>
          </cell>
        </row>
        <row r="411">
          <cell r="G411">
            <v>7</v>
          </cell>
        </row>
        <row r="412">
          <cell r="G412">
            <v>19</v>
          </cell>
        </row>
        <row r="413">
          <cell r="G413">
            <v>149</v>
          </cell>
        </row>
        <row r="414">
          <cell r="G414">
            <v>66</v>
          </cell>
        </row>
        <row r="415">
          <cell r="G415">
            <v>176</v>
          </cell>
        </row>
        <row r="416">
          <cell r="G416">
            <v>251</v>
          </cell>
        </row>
        <row r="417">
          <cell r="G417">
            <v>42</v>
          </cell>
        </row>
        <row r="418">
          <cell r="G418">
            <v>670</v>
          </cell>
        </row>
        <row r="419">
          <cell r="G419">
            <v>531</v>
          </cell>
        </row>
        <row r="420">
          <cell r="G420">
            <v>182</v>
          </cell>
        </row>
        <row r="421">
          <cell r="G421">
            <v>163</v>
          </cell>
        </row>
        <row r="422">
          <cell r="G422">
            <v>113</v>
          </cell>
        </row>
        <row r="423">
          <cell r="G423">
            <v>121</v>
          </cell>
        </row>
        <row r="424">
          <cell r="G424">
            <v>56</v>
          </cell>
        </row>
        <row r="425">
          <cell r="G425">
            <v>48</v>
          </cell>
        </row>
        <row r="426">
          <cell r="G426">
            <v>16</v>
          </cell>
        </row>
        <row r="427">
          <cell r="G427">
            <v>37</v>
          </cell>
        </row>
        <row r="428">
          <cell r="G428">
            <v>62</v>
          </cell>
        </row>
        <row r="429">
          <cell r="G429">
            <v>82</v>
          </cell>
        </row>
        <row r="430">
          <cell r="G430">
            <v>141</v>
          </cell>
        </row>
        <row r="431">
          <cell r="G431">
            <v>23</v>
          </cell>
        </row>
        <row r="432">
          <cell r="G432">
            <v>61</v>
          </cell>
        </row>
        <row r="433">
          <cell r="G433">
            <v>28</v>
          </cell>
        </row>
        <row r="434">
          <cell r="G434">
            <v>245</v>
          </cell>
        </row>
        <row r="435">
          <cell r="G435">
            <v>3</v>
          </cell>
        </row>
        <row r="436">
          <cell r="G436">
            <v>252</v>
          </cell>
        </row>
        <row r="437">
          <cell r="G437">
            <v>256</v>
          </cell>
        </row>
        <row r="438">
          <cell r="G438">
            <v>121</v>
          </cell>
        </row>
        <row r="439">
          <cell r="G439">
            <v>95</v>
          </cell>
        </row>
        <row r="440">
          <cell r="G440">
            <v>8</v>
          </cell>
        </row>
        <row r="441">
          <cell r="G441">
            <v>176</v>
          </cell>
        </row>
        <row r="442">
          <cell r="G442">
            <v>32</v>
          </cell>
        </row>
        <row r="443">
          <cell r="G443">
            <v>295</v>
          </cell>
        </row>
        <row r="444">
          <cell r="G444">
            <v>113</v>
          </cell>
        </row>
        <row r="445">
          <cell r="G445">
            <v>101</v>
          </cell>
        </row>
        <row r="446">
          <cell r="G446">
            <v>248</v>
          </cell>
        </row>
        <row r="447">
          <cell r="G447">
            <v>7</v>
          </cell>
        </row>
        <row r="448">
          <cell r="G448">
            <v>639</v>
          </cell>
        </row>
        <row r="449">
          <cell r="G449">
            <v>52</v>
          </cell>
        </row>
        <row r="450">
          <cell r="G450">
            <v>45</v>
          </cell>
        </row>
        <row r="451">
          <cell r="G451">
            <v>58</v>
          </cell>
        </row>
        <row r="452">
          <cell r="G452">
            <v>250</v>
          </cell>
        </row>
        <row r="453">
          <cell r="G453">
            <v>91</v>
          </cell>
        </row>
        <row r="454">
          <cell r="G454">
            <v>56</v>
          </cell>
        </row>
        <row r="455">
          <cell r="G455">
            <v>194</v>
          </cell>
        </row>
        <row r="456">
          <cell r="G456">
            <v>17</v>
          </cell>
        </row>
        <row r="457">
          <cell r="G457">
            <v>5</v>
          </cell>
        </row>
        <row r="458">
          <cell r="G458">
            <v>23</v>
          </cell>
        </row>
        <row r="459">
          <cell r="G459">
            <v>70</v>
          </cell>
        </row>
        <row r="460">
          <cell r="G460">
            <v>9</v>
          </cell>
        </row>
        <row r="461">
          <cell r="G461">
            <v>13</v>
          </cell>
        </row>
        <row r="462">
          <cell r="G462">
            <v>93</v>
          </cell>
        </row>
        <row r="463">
          <cell r="G463">
            <v>13</v>
          </cell>
        </row>
        <row r="464">
          <cell r="G464">
            <v>18</v>
          </cell>
        </row>
        <row r="465">
          <cell r="G465">
            <v>27</v>
          </cell>
        </row>
        <row r="466">
          <cell r="G466">
            <v>23</v>
          </cell>
        </row>
        <row r="467">
          <cell r="G467">
            <v>41</v>
          </cell>
        </row>
        <row r="468">
          <cell r="G468">
            <v>60</v>
          </cell>
        </row>
        <row r="469">
          <cell r="G469">
            <v>53</v>
          </cell>
        </row>
        <row r="470">
          <cell r="G470">
            <v>10</v>
          </cell>
        </row>
        <row r="471">
          <cell r="G471">
            <v>181</v>
          </cell>
        </row>
        <row r="472">
          <cell r="G472">
            <v>7</v>
          </cell>
        </row>
        <row r="473">
          <cell r="G473">
            <v>7</v>
          </cell>
        </row>
        <row r="474">
          <cell r="G474">
            <v>117</v>
          </cell>
        </row>
        <row r="475">
          <cell r="G475">
            <v>312</v>
          </cell>
        </row>
        <row r="476">
          <cell r="G476">
            <v>25</v>
          </cell>
        </row>
        <row r="477">
          <cell r="G477">
            <v>25</v>
          </cell>
        </row>
        <row r="478">
          <cell r="G478">
            <v>55</v>
          </cell>
        </row>
        <row r="479">
          <cell r="G479">
            <v>15</v>
          </cell>
        </row>
        <row r="480">
          <cell r="G480">
            <v>28</v>
          </cell>
        </row>
        <row r="481">
          <cell r="G481">
            <v>6</v>
          </cell>
        </row>
        <row r="482">
          <cell r="G482">
            <v>157</v>
          </cell>
        </row>
        <row r="483">
          <cell r="G483">
            <v>4</v>
          </cell>
        </row>
        <row r="484">
          <cell r="G484">
            <v>5</v>
          </cell>
        </row>
        <row r="485">
          <cell r="G485">
            <v>9</v>
          </cell>
        </row>
        <row r="486">
          <cell r="G486">
            <v>167</v>
          </cell>
        </row>
        <row r="487">
          <cell r="G487">
            <v>82</v>
          </cell>
        </row>
        <row r="488">
          <cell r="G488">
            <v>34</v>
          </cell>
        </row>
        <row r="489">
          <cell r="G489">
            <v>43</v>
          </cell>
        </row>
        <row r="490">
          <cell r="G490">
            <v>26</v>
          </cell>
        </row>
        <row r="491">
          <cell r="G491">
            <v>8</v>
          </cell>
        </row>
        <row r="492">
          <cell r="G492">
            <v>20</v>
          </cell>
        </row>
        <row r="493">
          <cell r="G493">
            <v>6</v>
          </cell>
        </row>
        <row r="494">
          <cell r="G494">
            <v>19</v>
          </cell>
        </row>
        <row r="495">
          <cell r="G495">
            <v>33</v>
          </cell>
        </row>
        <row r="496">
          <cell r="G496">
            <v>9</v>
          </cell>
        </row>
        <row r="497">
          <cell r="G497">
            <v>7</v>
          </cell>
        </row>
        <row r="498">
          <cell r="G498">
            <v>16</v>
          </cell>
        </row>
        <row r="499">
          <cell r="G499">
            <v>6</v>
          </cell>
        </row>
        <row r="500">
          <cell r="G500">
            <v>25</v>
          </cell>
        </row>
        <row r="501">
          <cell r="G501">
            <v>20</v>
          </cell>
        </row>
        <row r="502">
          <cell r="G502">
            <v>33</v>
          </cell>
        </row>
        <row r="503">
          <cell r="G503">
            <v>3</v>
          </cell>
        </row>
        <row r="504">
          <cell r="G504">
            <v>11</v>
          </cell>
        </row>
        <row r="505">
          <cell r="G505">
            <v>8</v>
          </cell>
        </row>
        <row r="506">
          <cell r="G506">
            <v>49</v>
          </cell>
        </row>
        <row r="507">
          <cell r="G507">
            <v>20</v>
          </cell>
        </row>
        <row r="508">
          <cell r="G508">
            <v>272</v>
          </cell>
        </row>
        <row r="509">
          <cell r="G509">
            <v>147</v>
          </cell>
        </row>
        <row r="510">
          <cell r="G510">
            <v>36</v>
          </cell>
        </row>
        <row r="511">
          <cell r="G511">
            <v>193</v>
          </cell>
        </row>
        <row r="512">
          <cell r="G512">
            <v>61</v>
          </cell>
        </row>
        <row r="513">
          <cell r="G513">
            <v>197</v>
          </cell>
        </row>
        <row r="514">
          <cell r="G514">
            <v>17</v>
          </cell>
        </row>
        <row r="515">
          <cell r="G515">
            <v>93</v>
          </cell>
        </row>
        <row r="516">
          <cell r="G516">
            <v>4</v>
          </cell>
        </row>
        <row r="517">
          <cell r="G517">
            <v>5</v>
          </cell>
        </row>
        <row r="518">
          <cell r="G518">
            <v>25</v>
          </cell>
        </row>
        <row r="519">
          <cell r="G519">
            <v>8</v>
          </cell>
        </row>
        <row r="520">
          <cell r="G520">
            <v>17</v>
          </cell>
        </row>
        <row r="521">
          <cell r="G521">
            <v>18</v>
          </cell>
        </row>
        <row r="522">
          <cell r="G522">
            <v>25</v>
          </cell>
        </row>
        <row r="523">
          <cell r="G523">
            <v>11</v>
          </cell>
        </row>
        <row r="524">
          <cell r="G524">
            <v>7</v>
          </cell>
        </row>
        <row r="525">
          <cell r="G525">
            <v>9</v>
          </cell>
        </row>
        <row r="526">
          <cell r="G526">
            <v>92</v>
          </cell>
        </row>
        <row r="527">
          <cell r="G527">
            <v>15</v>
          </cell>
        </row>
        <row r="528">
          <cell r="G528">
            <v>9</v>
          </cell>
        </row>
        <row r="529">
          <cell r="G529">
            <v>17</v>
          </cell>
        </row>
        <row r="530">
          <cell r="G530">
            <v>30</v>
          </cell>
        </row>
        <row r="531">
          <cell r="G531">
            <v>4</v>
          </cell>
        </row>
        <row r="532">
          <cell r="G532">
            <v>8</v>
          </cell>
        </row>
        <row r="533">
          <cell r="G533">
            <v>15</v>
          </cell>
        </row>
        <row r="534">
          <cell r="G534">
            <v>7</v>
          </cell>
        </row>
        <row r="535">
          <cell r="G535">
            <v>55</v>
          </cell>
        </row>
        <row r="536">
          <cell r="G536">
            <v>11</v>
          </cell>
        </row>
        <row r="537">
          <cell r="G537">
            <v>50</v>
          </cell>
        </row>
        <row r="538">
          <cell r="G538">
            <v>8</v>
          </cell>
        </row>
        <row r="539">
          <cell r="G539">
            <v>10</v>
          </cell>
        </row>
        <row r="540">
          <cell r="G540">
            <v>4</v>
          </cell>
        </row>
        <row r="541">
          <cell r="G541">
            <v>5</v>
          </cell>
        </row>
        <row r="542">
          <cell r="G542">
            <v>79</v>
          </cell>
        </row>
        <row r="543">
          <cell r="G543">
            <v>11</v>
          </cell>
        </row>
        <row r="544">
          <cell r="G544">
            <v>6</v>
          </cell>
        </row>
        <row r="545">
          <cell r="G545">
            <v>34</v>
          </cell>
        </row>
        <row r="546">
          <cell r="G546">
            <v>12</v>
          </cell>
        </row>
        <row r="547">
          <cell r="G547">
            <v>20</v>
          </cell>
        </row>
        <row r="548">
          <cell r="G548">
            <v>270</v>
          </cell>
        </row>
        <row r="549">
          <cell r="G549">
            <v>41</v>
          </cell>
        </row>
        <row r="550">
          <cell r="G550">
            <v>4</v>
          </cell>
        </row>
        <row r="551">
          <cell r="G551">
            <v>26</v>
          </cell>
        </row>
        <row r="552">
          <cell r="G552">
            <v>45</v>
          </cell>
        </row>
        <row r="553">
          <cell r="G553">
            <v>11</v>
          </cell>
        </row>
        <row r="554">
          <cell r="G554">
            <v>57</v>
          </cell>
        </row>
        <row r="555">
          <cell r="G555">
            <v>15</v>
          </cell>
        </row>
        <row r="556">
          <cell r="G556">
            <v>68</v>
          </cell>
        </row>
        <row r="557">
          <cell r="G557">
            <v>14</v>
          </cell>
        </row>
        <row r="558">
          <cell r="G558">
            <v>73</v>
          </cell>
        </row>
        <row r="559">
          <cell r="G559">
            <v>22</v>
          </cell>
        </row>
        <row r="560">
          <cell r="G560">
            <v>28</v>
          </cell>
        </row>
        <row r="561">
          <cell r="G561">
            <v>4</v>
          </cell>
        </row>
        <row r="562">
          <cell r="G562">
            <v>9</v>
          </cell>
        </row>
        <row r="563">
          <cell r="G563">
            <v>119</v>
          </cell>
        </row>
        <row r="564">
          <cell r="G564">
            <v>74</v>
          </cell>
        </row>
        <row r="565">
          <cell r="G565">
            <v>4</v>
          </cell>
        </row>
        <row r="566">
          <cell r="G566">
            <v>13</v>
          </cell>
        </row>
        <row r="567">
          <cell r="G567">
            <v>28</v>
          </cell>
        </row>
        <row r="568">
          <cell r="G568">
            <v>9</v>
          </cell>
        </row>
        <row r="569">
          <cell r="G569">
            <v>37</v>
          </cell>
        </row>
        <row r="570">
          <cell r="G570">
            <v>40</v>
          </cell>
        </row>
        <row r="571">
          <cell r="G571">
            <v>230</v>
          </cell>
        </row>
        <row r="572">
          <cell r="G572">
            <v>308</v>
          </cell>
        </row>
        <row r="573">
          <cell r="G573">
            <v>30</v>
          </cell>
        </row>
        <row r="574">
          <cell r="G574">
            <v>11</v>
          </cell>
        </row>
        <row r="575">
          <cell r="G575">
            <v>6</v>
          </cell>
        </row>
        <row r="576">
          <cell r="G576">
            <v>100</v>
          </cell>
        </row>
        <row r="577">
          <cell r="G577">
            <v>30</v>
          </cell>
        </row>
        <row r="578">
          <cell r="G578">
            <v>196</v>
          </cell>
        </row>
        <row r="579">
          <cell r="G579">
            <v>68</v>
          </cell>
        </row>
        <row r="580">
          <cell r="G580">
            <v>5</v>
          </cell>
        </row>
        <row r="581">
          <cell r="G581">
            <v>9</v>
          </cell>
        </row>
        <row r="582">
          <cell r="G582">
            <v>2</v>
          </cell>
        </row>
        <row r="583">
          <cell r="G583">
            <v>30</v>
          </cell>
        </row>
        <row r="584">
          <cell r="G584">
            <v>11</v>
          </cell>
        </row>
        <row r="585">
          <cell r="G585">
            <v>39</v>
          </cell>
        </row>
        <row r="586">
          <cell r="G586">
            <v>141</v>
          </cell>
        </row>
        <row r="587">
          <cell r="G587">
            <v>9</v>
          </cell>
        </row>
        <row r="588">
          <cell r="G588">
            <v>28</v>
          </cell>
        </row>
        <row r="589">
          <cell r="G589">
            <v>45</v>
          </cell>
        </row>
        <row r="590">
          <cell r="G590">
            <v>10</v>
          </cell>
        </row>
        <row r="591">
          <cell r="G591">
            <v>17</v>
          </cell>
        </row>
        <row r="592">
          <cell r="G592">
            <v>26</v>
          </cell>
        </row>
        <row r="593">
          <cell r="G593">
            <v>105</v>
          </cell>
        </row>
        <row r="594">
          <cell r="G594">
            <v>15</v>
          </cell>
        </row>
        <row r="595">
          <cell r="G595">
            <v>90</v>
          </cell>
        </row>
        <row r="596">
          <cell r="G596">
            <v>17</v>
          </cell>
        </row>
        <row r="597">
          <cell r="G597">
            <v>149</v>
          </cell>
        </row>
        <row r="598">
          <cell r="G598">
            <v>10</v>
          </cell>
        </row>
        <row r="599">
          <cell r="G599">
            <v>3</v>
          </cell>
        </row>
        <row r="600">
          <cell r="G600">
            <v>11</v>
          </cell>
        </row>
        <row r="601">
          <cell r="G601">
            <v>9</v>
          </cell>
        </row>
        <row r="602">
          <cell r="G602">
            <v>10</v>
          </cell>
        </row>
        <row r="603">
          <cell r="G603">
            <v>24</v>
          </cell>
        </row>
        <row r="604">
          <cell r="G604">
            <v>14</v>
          </cell>
        </row>
        <row r="605">
          <cell r="G605">
            <v>48</v>
          </cell>
        </row>
        <row r="606">
          <cell r="G606">
            <v>4</v>
          </cell>
        </row>
        <row r="607">
          <cell r="G607">
            <v>100</v>
          </cell>
        </row>
        <row r="608">
          <cell r="G608">
            <v>7</v>
          </cell>
        </row>
        <row r="609">
          <cell r="G609">
            <v>13</v>
          </cell>
        </row>
        <row r="610">
          <cell r="G610">
            <v>14</v>
          </cell>
        </row>
        <row r="611">
          <cell r="G611">
            <v>2</v>
          </cell>
        </row>
        <row r="612">
          <cell r="G612">
            <v>26</v>
          </cell>
        </row>
        <row r="613">
          <cell r="G613">
            <v>3</v>
          </cell>
        </row>
        <row r="614">
          <cell r="G614">
            <v>89</v>
          </cell>
        </row>
        <row r="615">
          <cell r="G615">
            <v>25</v>
          </cell>
        </row>
        <row r="616">
          <cell r="G616">
            <v>164</v>
          </cell>
        </row>
        <row r="617">
          <cell r="G617">
            <v>6</v>
          </cell>
        </row>
        <row r="618">
          <cell r="G618">
            <v>76</v>
          </cell>
        </row>
        <row r="619">
          <cell r="G619">
            <v>9</v>
          </cell>
        </row>
        <row r="620">
          <cell r="G620">
            <v>26</v>
          </cell>
        </row>
        <row r="621">
          <cell r="G621">
            <v>23</v>
          </cell>
        </row>
        <row r="622">
          <cell r="G622">
            <v>4</v>
          </cell>
        </row>
        <row r="623">
          <cell r="G623">
            <v>13</v>
          </cell>
        </row>
        <row r="624">
          <cell r="G624">
            <v>6</v>
          </cell>
        </row>
        <row r="625">
          <cell r="G625">
            <v>19</v>
          </cell>
        </row>
        <row r="626">
          <cell r="G626">
            <v>17</v>
          </cell>
        </row>
        <row r="627">
          <cell r="G627">
            <v>15</v>
          </cell>
        </row>
        <row r="628">
          <cell r="G628">
            <v>16</v>
          </cell>
        </row>
        <row r="629">
          <cell r="G629">
            <v>2</v>
          </cell>
        </row>
        <row r="630">
          <cell r="G630">
            <v>239</v>
          </cell>
        </row>
        <row r="631">
          <cell r="G631">
            <v>8</v>
          </cell>
        </row>
        <row r="632">
          <cell r="G632">
            <v>12</v>
          </cell>
        </row>
        <row r="633">
          <cell r="G633">
            <v>16</v>
          </cell>
        </row>
        <row r="634">
          <cell r="G634">
            <v>4</v>
          </cell>
        </row>
        <row r="635">
          <cell r="G635">
            <v>2</v>
          </cell>
        </row>
        <row r="636">
          <cell r="G636">
            <v>27</v>
          </cell>
        </row>
        <row r="637">
          <cell r="G637">
            <v>94</v>
          </cell>
        </row>
        <row r="638">
          <cell r="G638">
            <v>5</v>
          </cell>
        </row>
        <row r="639">
          <cell r="G639">
            <v>8</v>
          </cell>
        </row>
        <row r="640">
          <cell r="G640">
            <v>9</v>
          </cell>
        </row>
        <row r="641">
          <cell r="G641">
            <v>9</v>
          </cell>
        </row>
        <row r="642">
          <cell r="G642">
            <v>12</v>
          </cell>
        </row>
        <row r="643">
          <cell r="G643">
            <v>2</v>
          </cell>
        </row>
        <row r="644">
          <cell r="G644">
            <v>41</v>
          </cell>
        </row>
        <row r="645">
          <cell r="G645">
            <v>3</v>
          </cell>
        </row>
        <row r="646">
          <cell r="G646">
            <v>5</v>
          </cell>
        </row>
        <row r="647">
          <cell r="G647">
            <v>16</v>
          </cell>
        </row>
        <row r="648">
          <cell r="G648">
            <v>31</v>
          </cell>
        </row>
        <row r="649">
          <cell r="G649">
            <v>59</v>
          </cell>
        </row>
        <row r="650">
          <cell r="G650">
            <v>3</v>
          </cell>
        </row>
        <row r="651">
          <cell r="G651">
            <v>6</v>
          </cell>
        </row>
        <row r="652">
          <cell r="G652">
            <v>4</v>
          </cell>
        </row>
        <row r="653">
          <cell r="G653">
            <v>32</v>
          </cell>
        </row>
        <row r="654">
          <cell r="G654">
            <v>29</v>
          </cell>
        </row>
        <row r="655">
          <cell r="G655">
            <v>4</v>
          </cell>
        </row>
        <row r="656">
          <cell r="G656">
            <v>15</v>
          </cell>
        </row>
        <row r="657">
          <cell r="G657">
            <v>38</v>
          </cell>
        </row>
        <row r="658">
          <cell r="G658">
            <v>53</v>
          </cell>
        </row>
        <row r="659">
          <cell r="G659">
            <v>35</v>
          </cell>
        </row>
        <row r="660">
          <cell r="G660">
            <v>20</v>
          </cell>
        </row>
        <row r="661">
          <cell r="G661">
            <v>125</v>
          </cell>
        </row>
        <row r="662">
          <cell r="G662">
            <v>22</v>
          </cell>
        </row>
        <row r="663">
          <cell r="G663">
            <v>77</v>
          </cell>
        </row>
        <row r="664">
          <cell r="G664">
            <v>80</v>
          </cell>
        </row>
        <row r="665">
          <cell r="G665">
            <v>260</v>
          </cell>
        </row>
        <row r="666">
          <cell r="G666">
            <v>56</v>
          </cell>
        </row>
        <row r="667">
          <cell r="G667">
            <v>11</v>
          </cell>
        </row>
        <row r="668">
          <cell r="G668">
            <v>25</v>
          </cell>
        </row>
        <row r="669">
          <cell r="G669">
            <v>19</v>
          </cell>
        </row>
        <row r="670">
          <cell r="G670">
            <v>5</v>
          </cell>
        </row>
        <row r="671">
          <cell r="G671">
            <v>42</v>
          </cell>
        </row>
        <row r="672">
          <cell r="G672">
            <v>5</v>
          </cell>
        </row>
        <row r="673">
          <cell r="G673">
            <v>29</v>
          </cell>
        </row>
        <row r="674">
          <cell r="G674">
            <v>13</v>
          </cell>
        </row>
        <row r="675">
          <cell r="G675">
            <v>26</v>
          </cell>
        </row>
        <row r="676">
          <cell r="G676">
            <v>3</v>
          </cell>
        </row>
        <row r="677">
          <cell r="G677">
            <v>4</v>
          </cell>
        </row>
        <row r="678">
          <cell r="G678">
            <v>44</v>
          </cell>
        </row>
        <row r="679">
          <cell r="G679">
            <v>7</v>
          </cell>
        </row>
        <row r="680">
          <cell r="G680">
            <v>22</v>
          </cell>
        </row>
        <row r="681">
          <cell r="G681">
            <v>42</v>
          </cell>
        </row>
        <row r="682">
          <cell r="G682">
            <v>57</v>
          </cell>
        </row>
        <row r="683">
          <cell r="G683">
            <v>91</v>
          </cell>
        </row>
        <row r="684">
          <cell r="G684">
            <v>8</v>
          </cell>
        </row>
        <row r="685">
          <cell r="G685">
            <v>3</v>
          </cell>
        </row>
        <row r="686">
          <cell r="G686">
            <v>9</v>
          </cell>
        </row>
        <row r="687">
          <cell r="G687">
            <v>10</v>
          </cell>
        </row>
        <row r="688">
          <cell r="G688">
            <v>18</v>
          </cell>
        </row>
        <row r="689">
          <cell r="G689">
            <v>247</v>
          </cell>
        </row>
        <row r="690">
          <cell r="G690">
            <v>8</v>
          </cell>
        </row>
        <row r="691">
          <cell r="G691">
            <v>149</v>
          </cell>
        </row>
        <row r="692">
          <cell r="G692">
            <v>90</v>
          </cell>
        </row>
        <row r="693">
          <cell r="G693">
            <v>4</v>
          </cell>
        </row>
        <row r="694">
          <cell r="G694">
            <v>3</v>
          </cell>
        </row>
        <row r="695">
          <cell r="G695">
            <v>31</v>
          </cell>
        </row>
        <row r="696">
          <cell r="G696">
            <v>11</v>
          </cell>
        </row>
        <row r="697">
          <cell r="G697">
            <v>10</v>
          </cell>
        </row>
        <row r="698">
          <cell r="G698">
            <v>37</v>
          </cell>
        </row>
        <row r="699">
          <cell r="G699">
            <v>31</v>
          </cell>
        </row>
        <row r="700">
          <cell r="G700">
            <v>7</v>
          </cell>
        </row>
        <row r="701">
          <cell r="G701">
            <v>59</v>
          </cell>
        </row>
        <row r="702">
          <cell r="G702">
            <v>46</v>
          </cell>
        </row>
        <row r="703">
          <cell r="G703">
            <v>14</v>
          </cell>
        </row>
        <row r="704">
          <cell r="G704">
            <v>34</v>
          </cell>
        </row>
        <row r="705">
          <cell r="G705">
            <v>10</v>
          </cell>
        </row>
        <row r="706">
          <cell r="G706">
            <v>57</v>
          </cell>
        </row>
        <row r="707">
          <cell r="G707">
            <v>1</v>
          </cell>
        </row>
        <row r="708">
          <cell r="G708">
            <v>7</v>
          </cell>
        </row>
        <row r="709">
          <cell r="G709">
            <v>34</v>
          </cell>
        </row>
        <row r="710">
          <cell r="G710">
            <v>115</v>
          </cell>
        </row>
        <row r="711">
          <cell r="G711">
            <v>10</v>
          </cell>
        </row>
        <row r="712">
          <cell r="G712">
            <v>5</v>
          </cell>
        </row>
        <row r="713">
          <cell r="G713">
            <v>3</v>
          </cell>
        </row>
        <row r="714">
          <cell r="G714">
            <v>31</v>
          </cell>
        </row>
        <row r="715">
          <cell r="G715">
            <v>1</v>
          </cell>
        </row>
        <row r="716">
          <cell r="G716">
            <v>19</v>
          </cell>
        </row>
        <row r="717">
          <cell r="G717">
            <v>260</v>
          </cell>
        </row>
        <row r="718">
          <cell r="G718">
            <v>14</v>
          </cell>
        </row>
        <row r="719">
          <cell r="G719">
            <v>195</v>
          </cell>
        </row>
        <row r="720">
          <cell r="G720">
            <v>9</v>
          </cell>
        </row>
        <row r="721">
          <cell r="G721">
            <v>15</v>
          </cell>
        </row>
        <row r="722">
          <cell r="G722">
            <v>94</v>
          </cell>
        </row>
        <row r="723">
          <cell r="G723">
            <v>21</v>
          </cell>
        </row>
        <row r="724">
          <cell r="G724">
            <v>9</v>
          </cell>
        </row>
        <row r="725">
          <cell r="G725">
            <v>8</v>
          </cell>
        </row>
        <row r="726">
          <cell r="G726">
            <v>17</v>
          </cell>
        </row>
        <row r="727">
          <cell r="G727">
            <v>9</v>
          </cell>
        </row>
        <row r="728">
          <cell r="G728">
            <v>95</v>
          </cell>
        </row>
        <row r="729">
          <cell r="G729">
            <v>4</v>
          </cell>
        </row>
        <row r="730">
          <cell r="G730">
            <v>352</v>
          </cell>
        </row>
        <row r="731">
          <cell r="G731">
            <v>25</v>
          </cell>
        </row>
        <row r="732">
          <cell r="G732">
            <v>6</v>
          </cell>
        </row>
        <row r="733">
          <cell r="G733">
            <v>43</v>
          </cell>
        </row>
        <row r="734">
          <cell r="G734">
            <v>15</v>
          </cell>
        </row>
        <row r="735">
          <cell r="G735">
            <v>2</v>
          </cell>
        </row>
        <row r="736">
          <cell r="G736">
            <v>1</v>
          </cell>
        </row>
        <row r="737">
          <cell r="G737">
            <v>6</v>
          </cell>
        </row>
        <row r="738">
          <cell r="G738">
            <v>10</v>
          </cell>
        </row>
        <row r="739">
          <cell r="G739">
            <v>3</v>
          </cell>
        </row>
        <row r="740">
          <cell r="G740">
            <v>13</v>
          </cell>
        </row>
        <row r="741">
          <cell r="G741">
            <v>4</v>
          </cell>
        </row>
        <row r="742">
          <cell r="G742">
            <v>5</v>
          </cell>
        </row>
        <row r="743">
          <cell r="G743">
            <v>12</v>
          </cell>
        </row>
        <row r="744">
          <cell r="G744">
            <v>8</v>
          </cell>
        </row>
        <row r="745">
          <cell r="G745">
            <v>5</v>
          </cell>
        </row>
        <row r="746">
          <cell r="G746">
            <v>3</v>
          </cell>
        </row>
        <row r="747">
          <cell r="G747">
            <v>30</v>
          </cell>
        </row>
        <row r="748">
          <cell r="G748">
            <v>29</v>
          </cell>
        </row>
        <row r="749">
          <cell r="G749">
            <v>19</v>
          </cell>
        </row>
        <row r="750">
          <cell r="G750">
            <v>34</v>
          </cell>
        </row>
        <row r="751">
          <cell r="G751">
            <v>30</v>
          </cell>
        </row>
        <row r="752">
          <cell r="G752">
            <v>13</v>
          </cell>
        </row>
        <row r="753">
          <cell r="G753">
            <v>9</v>
          </cell>
        </row>
        <row r="754">
          <cell r="G754">
            <v>13</v>
          </cell>
        </row>
        <row r="755">
          <cell r="G755">
            <v>6</v>
          </cell>
        </row>
        <row r="756">
          <cell r="G756">
            <v>16</v>
          </cell>
        </row>
        <row r="757">
          <cell r="G757">
            <v>6</v>
          </cell>
        </row>
        <row r="758">
          <cell r="G758">
            <v>3</v>
          </cell>
        </row>
        <row r="759">
          <cell r="G759">
            <v>17</v>
          </cell>
        </row>
        <row r="760">
          <cell r="G760">
            <v>13</v>
          </cell>
        </row>
        <row r="761">
          <cell r="G761">
            <v>14</v>
          </cell>
        </row>
        <row r="762">
          <cell r="G762">
            <v>21</v>
          </cell>
        </row>
        <row r="763">
          <cell r="G763">
            <v>33</v>
          </cell>
        </row>
        <row r="764">
          <cell r="G764">
            <v>5</v>
          </cell>
        </row>
        <row r="765">
          <cell r="G765">
            <v>4</v>
          </cell>
        </row>
        <row r="766">
          <cell r="G766">
            <v>9</v>
          </cell>
        </row>
        <row r="767">
          <cell r="G767">
            <v>5</v>
          </cell>
        </row>
        <row r="768">
          <cell r="G768">
            <v>10</v>
          </cell>
        </row>
        <row r="769">
          <cell r="G769">
            <v>12</v>
          </cell>
        </row>
        <row r="770">
          <cell r="G770">
            <v>17</v>
          </cell>
        </row>
        <row r="771">
          <cell r="G771">
            <v>10</v>
          </cell>
        </row>
        <row r="772">
          <cell r="G772">
            <v>2</v>
          </cell>
        </row>
        <row r="773">
          <cell r="G773">
            <v>4</v>
          </cell>
        </row>
        <row r="774">
          <cell r="G774">
            <v>21</v>
          </cell>
        </row>
        <row r="775">
          <cell r="G775">
            <v>3</v>
          </cell>
        </row>
        <row r="776">
          <cell r="G776">
            <v>87</v>
          </cell>
        </row>
        <row r="777">
          <cell r="G777">
            <v>11</v>
          </cell>
        </row>
        <row r="778">
          <cell r="G778">
            <v>24</v>
          </cell>
        </row>
        <row r="779">
          <cell r="G779">
            <v>2</v>
          </cell>
        </row>
        <row r="780">
          <cell r="G780">
            <v>3</v>
          </cell>
        </row>
        <row r="781">
          <cell r="G781">
            <v>2</v>
          </cell>
        </row>
        <row r="782">
          <cell r="G782">
            <v>7</v>
          </cell>
        </row>
        <row r="783">
          <cell r="G783">
            <v>6</v>
          </cell>
        </row>
        <row r="784">
          <cell r="G784">
            <v>16</v>
          </cell>
        </row>
        <row r="785">
          <cell r="G785">
            <v>18</v>
          </cell>
        </row>
        <row r="786">
          <cell r="G786">
            <v>14</v>
          </cell>
        </row>
        <row r="787">
          <cell r="G787">
            <v>2</v>
          </cell>
        </row>
        <row r="788">
          <cell r="G788">
            <v>11</v>
          </cell>
        </row>
        <row r="789">
          <cell r="G789">
            <v>8</v>
          </cell>
        </row>
        <row r="790">
          <cell r="G790">
            <v>8</v>
          </cell>
        </row>
        <row r="791">
          <cell r="G791">
            <v>7</v>
          </cell>
        </row>
        <row r="792">
          <cell r="G792">
            <v>20</v>
          </cell>
        </row>
        <row r="793">
          <cell r="G793">
            <v>14</v>
          </cell>
        </row>
        <row r="794">
          <cell r="G794">
            <v>29</v>
          </cell>
        </row>
        <row r="795">
          <cell r="G795">
            <v>2</v>
          </cell>
        </row>
        <row r="796">
          <cell r="G796">
            <v>5</v>
          </cell>
        </row>
        <row r="797">
          <cell r="G797">
            <v>14</v>
          </cell>
        </row>
        <row r="798">
          <cell r="G798">
            <v>12</v>
          </cell>
        </row>
        <row r="799">
          <cell r="G799">
            <v>10</v>
          </cell>
        </row>
        <row r="800">
          <cell r="G800">
            <v>16</v>
          </cell>
        </row>
        <row r="801">
          <cell r="G801">
            <v>18</v>
          </cell>
        </row>
        <row r="802">
          <cell r="G802">
            <v>3</v>
          </cell>
        </row>
        <row r="803">
          <cell r="G803">
            <v>4</v>
          </cell>
        </row>
        <row r="804">
          <cell r="G804">
            <v>8</v>
          </cell>
        </row>
        <row r="805">
          <cell r="G805">
            <v>3</v>
          </cell>
        </row>
        <row r="806">
          <cell r="G806">
            <v>123</v>
          </cell>
        </row>
        <row r="807">
          <cell r="G807">
            <v>72</v>
          </cell>
        </row>
        <row r="808">
          <cell r="G808">
            <v>3</v>
          </cell>
        </row>
        <row r="809">
          <cell r="G809">
            <v>17</v>
          </cell>
        </row>
        <row r="810">
          <cell r="G810">
            <v>16</v>
          </cell>
        </row>
        <row r="811">
          <cell r="G811">
            <v>4</v>
          </cell>
        </row>
        <row r="812">
          <cell r="G812">
            <v>8</v>
          </cell>
        </row>
        <row r="813">
          <cell r="G813">
            <v>12</v>
          </cell>
        </row>
        <row r="814">
          <cell r="G814">
            <v>11</v>
          </cell>
        </row>
        <row r="815">
          <cell r="G815">
            <v>3</v>
          </cell>
        </row>
        <row r="816">
          <cell r="G816">
            <v>11</v>
          </cell>
        </row>
        <row r="817">
          <cell r="G817">
            <v>13</v>
          </cell>
        </row>
        <row r="818">
          <cell r="G818">
            <v>24</v>
          </cell>
        </row>
        <row r="819">
          <cell r="G819">
            <v>1</v>
          </cell>
        </row>
        <row r="820">
          <cell r="G820">
            <v>2</v>
          </cell>
        </row>
        <row r="821">
          <cell r="G821">
            <v>30</v>
          </cell>
        </row>
        <row r="822">
          <cell r="G822">
            <v>4</v>
          </cell>
        </row>
        <row r="823">
          <cell r="G823">
            <v>14</v>
          </cell>
        </row>
        <row r="824">
          <cell r="G824">
            <v>20</v>
          </cell>
        </row>
        <row r="825">
          <cell r="G825">
            <v>14</v>
          </cell>
        </row>
        <row r="826">
          <cell r="G826">
            <v>11</v>
          </cell>
        </row>
        <row r="827">
          <cell r="G827">
            <v>5</v>
          </cell>
        </row>
        <row r="828">
          <cell r="G828">
            <v>17</v>
          </cell>
        </row>
        <row r="829">
          <cell r="G829">
            <v>12</v>
          </cell>
        </row>
        <row r="830">
          <cell r="G830">
            <v>2</v>
          </cell>
        </row>
        <row r="831">
          <cell r="G831">
            <v>8</v>
          </cell>
        </row>
        <row r="832">
          <cell r="G832">
            <v>22</v>
          </cell>
        </row>
        <row r="833">
          <cell r="G833">
            <v>7</v>
          </cell>
        </row>
        <row r="834">
          <cell r="G834">
            <v>19</v>
          </cell>
        </row>
        <row r="835">
          <cell r="G835">
            <v>7</v>
          </cell>
        </row>
        <row r="836">
          <cell r="G836">
            <v>2</v>
          </cell>
        </row>
        <row r="837">
          <cell r="G837">
            <v>45</v>
          </cell>
        </row>
        <row r="838">
          <cell r="G838">
            <v>12</v>
          </cell>
        </row>
        <row r="839">
          <cell r="G839">
            <v>18</v>
          </cell>
        </row>
        <row r="840">
          <cell r="G840">
            <v>18</v>
          </cell>
        </row>
        <row r="841">
          <cell r="G841">
            <v>4</v>
          </cell>
        </row>
        <row r="842">
          <cell r="G842">
            <v>17</v>
          </cell>
        </row>
        <row r="843">
          <cell r="G843">
            <v>35</v>
          </cell>
        </row>
        <row r="844">
          <cell r="G844">
            <v>10</v>
          </cell>
        </row>
        <row r="845">
          <cell r="G845">
            <v>6</v>
          </cell>
        </row>
        <row r="846">
          <cell r="G846">
            <v>10</v>
          </cell>
        </row>
        <row r="847">
          <cell r="G847">
            <v>11</v>
          </cell>
        </row>
        <row r="848">
          <cell r="G848">
            <v>27</v>
          </cell>
        </row>
        <row r="849">
          <cell r="G849">
            <v>15</v>
          </cell>
        </row>
        <row r="850">
          <cell r="G850">
            <v>3</v>
          </cell>
        </row>
        <row r="851">
          <cell r="G851">
            <v>5</v>
          </cell>
        </row>
        <row r="852">
          <cell r="G852">
            <v>5</v>
          </cell>
        </row>
        <row r="853">
          <cell r="G853">
            <v>15</v>
          </cell>
        </row>
        <row r="854">
          <cell r="G854">
            <v>4</v>
          </cell>
        </row>
        <row r="855">
          <cell r="G855">
            <v>6</v>
          </cell>
        </row>
        <row r="856">
          <cell r="G856">
            <v>14</v>
          </cell>
        </row>
        <row r="857">
          <cell r="G857">
            <v>16</v>
          </cell>
        </row>
        <row r="858">
          <cell r="G858">
            <v>72</v>
          </cell>
        </row>
        <row r="859">
          <cell r="G859">
            <v>3</v>
          </cell>
        </row>
        <row r="860">
          <cell r="G860">
            <v>5</v>
          </cell>
        </row>
        <row r="861">
          <cell r="G861">
            <v>3</v>
          </cell>
        </row>
        <row r="862">
          <cell r="G862">
            <v>22</v>
          </cell>
        </row>
        <row r="863">
          <cell r="G863">
            <v>14</v>
          </cell>
        </row>
        <row r="864">
          <cell r="G864">
            <v>30</v>
          </cell>
        </row>
        <row r="865">
          <cell r="G865">
            <v>4</v>
          </cell>
        </row>
        <row r="866">
          <cell r="G866">
            <v>63</v>
          </cell>
        </row>
        <row r="867">
          <cell r="G867">
            <v>22</v>
          </cell>
        </row>
        <row r="868">
          <cell r="G868">
            <v>9</v>
          </cell>
        </row>
        <row r="869">
          <cell r="G869">
            <v>23</v>
          </cell>
        </row>
        <row r="870">
          <cell r="G870">
            <v>12</v>
          </cell>
        </row>
        <row r="871">
          <cell r="G871">
            <v>11</v>
          </cell>
        </row>
        <row r="872">
          <cell r="G872">
            <v>30</v>
          </cell>
        </row>
        <row r="873">
          <cell r="G873">
            <v>19</v>
          </cell>
        </row>
        <row r="874">
          <cell r="G874">
            <v>13</v>
          </cell>
        </row>
        <row r="875">
          <cell r="G875">
            <v>22</v>
          </cell>
        </row>
        <row r="876">
          <cell r="G876">
            <v>5</v>
          </cell>
        </row>
        <row r="877">
          <cell r="G877">
            <v>14</v>
          </cell>
        </row>
        <row r="878">
          <cell r="G878">
            <v>3</v>
          </cell>
        </row>
        <row r="879">
          <cell r="G879">
            <v>8</v>
          </cell>
        </row>
        <row r="880">
          <cell r="G880">
            <v>6</v>
          </cell>
        </row>
        <row r="881">
          <cell r="G881">
            <v>40</v>
          </cell>
        </row>
        <row r="882">
          <cell r="G882">
            <v>7</v>
          </cell>
        </row>
        <row r="883">
          <cell r="G883">
            <v>29</v>
          </cell>
        </row>
        <row r="884">
          <cell r="G884">
            <v>2</v>
          </cell>
        </row>
        <row r="885">
          <cell r="G885">
            <v>6</v>
          </cell>
        </row>
        <row r="886">
          <cell r="G886">
            <v>33</v>
          </cell>
        </row>
        <row r="887">
          <cell r="G887">
            <v>11</v>
          </cell>
        </row>
        <row r="888">
          <cell r="G888">
            <v>34</v>
          </cell>
        </row>
        <row r="889">
          <cell r="G889">
            <v>38</v>
          </cell>
        </row>
        <row r="890">
          <cell r="G890">
            <v>3</v>
          </cell>
        </row>
        <row r="891">
          <cell r="G891">
            <v>7</v>
          </cell>
        </row>
        <row r="892">
          <cell r="G892">
            <v>13</v>
          </cell>
        </row>
        <row r="893">
          <cell r="G893">
            <v>12</v>
          </cell>
        </row>
        <row r="894">
          <cell r="G894">
            <v>6</v>
          </cell>
        </row>
        <row r="895">
          <cell r="G895">
            <v>9</v>
          </cell>
        </row>
        <row r="896">
          <cell r="G896">
            <v>2</v>
          </cell>
        </row>
        <row r="897">
          <cell r="G897">
            <v>4</v>
          </cell>
        </row>
        <row r="898">
          <cell r="G898">
            <v>20</v>
          </cell>
        </row>
        <row r="899">
          <cell r="G899">
            <v>17</v>
          </cell>
        </row>
        <row r="900">
          <cell r="G900">
            <v>20</v>
          </cell>
        </row>
        <row r="901">
          <cell r="G901">
            <v>28</v>
          </cell>
        </row>
        <row r="902">
          <cell r="G902">
            <v>21</v>
          </cell>
        </row>
        <row r="903">
          <cell r="G903">
            <v>4</v>
          </cell>
        </row>
        <row r="904">
          <cell r="G904">
            <v>18</v>
          </cell>
        </row>
        <row r="905">
          <cell r="G905">
            <v>4</v>
          </cell>
        </row>
        <row r="906">
          <cell r="G906">
            <v>3</v>
          </cell>
        </row>
        <row r="907">
          <cell r="G907">
            <v>3</v>
          </cell>
        </row>
        <row r="908">
          <cell r="G908">
            <v>7</v>
          </cell>
        </row>
        <row r="909">
          <cell r="G909">
            <v>13</v>
          </cell>
        </row>
        <row r="910">
          <cell r="G910">
            <v>8</v>
          </cell>
        </row>
        <row r="911">
          <cell r="G911">
            <v>78</v>
          </cell>
        </row>
        <row r="912">
          <cell r="G912">
            <v>4</v>
          </cell>
        </row>
        <row r="913">
          <cell r="G913">
            <v>11</v>
          </cell>
        </row>
        <row r="914">
          <cell r="G914">
            <v>21</v>
          </cell>
        </row>
        <row r="915">
          <cell r="G915">
            <v>7</v>
          </cell>
        </row>
        <row r="916">
          <cell r="G916">
            <v>5</v>
          </cell>
        </row>
        <row r="917">
          <cell r="G917">
            <v>21</v>
          </cell>
        </row>
        <row r="918">
          <cell r="G918">
            <v>5</v>
          </cell>
        </row>
        <row r="919">
          <cell r="G919">
            <v>8</v>
          </cell>
        </row>
        <row r="920">
          <cell r="G920">
            <v>2</v>
          </cell>
        </row>
        <row r="921">
          <cell r="G921">
            <v>27</v>
          </cell>
        </row>
        <row r="922">
          <cell r="G922">
            <v>20</v>
          </cell>
        </row>
        <row r="923">
          <cell r="G923">
            <v>8</v>
          </cell>
        </row>
        <row r="924">
          <cell r="G924">
            <v>49</v>
          </cell>
        </row>
        <row r="925">
          <cell r="G925">
            <v>3</v>
          </cell>
        </row>
        <row r="926">
          <cell r="G926">
            <v>27</v>
          </cell>
        </row>
        <row r="927">
          <cell r="G927">
            <v>3</v>
          </cell>
        </row>
        <row r="928">
          <cell r="G928">
            <v>3</v>
          </cell>
        </row>
        <row r="929">
          <cell r="G929">
            <v>1</v>
          </cell>
        </row>
        <row r="930">
          <cell r="G930">
            <v>3</v>
          </cell>
        </row>
        <row r="931">
          <cell r="G931">
            <v>1</v>
          </cell>
        </row>
        <row r="932">
          <cell r="G932">
            <v>6</v>
          </cell>
        </row>
        <row r="933">
          <cell r="G933">
            <v>11</v>
          </cell>
        </row>
        <row r="934">
          <cell r="G934">
            <v>4</v>
          </cell>
        </row>
        <row r="935">
          <cell r="G935">
            <v>48</v>
          </cell>
        </row>
        <row r="936">
          <cell r="G936">
            <v>14</v>
          </cell>
        </row>
        <row r="937">
          <cell r="G937">
            <v>29</v>
          </cell>
        </row>
        <row r="938">
          <cell r="G938">
            <v>16</v>
          </cell>
        </row>
        <row r="939">
          <cell r="G939">
            <v>15</v>
          </cell>
        </row>
        <row r="940">
          <cell r="G940">
            <v>29</v>
          </cell>
        </row>
        <row r="941">
          <cell r="G941">
            <v>11</v>
          </cell>
        </row>
        <row r="942">
          <cell r="G942">
            <v>8</v>
          </cell>
        </row>
        <row r="943">
          <cell r="G943">
            <v>10</v>
          </cell>
        </row>
        <row r="944">
          <cell r="G944">
            <v>17</v>
          </cell>
        </row>
        <row r="945">
          <cell r="G945">
            <v>2</v>
          </cell>
        </row>
        <row r="946">
          <cell r="G946">
            <v>2</v>
          </cell>
        </row>
        <row r="947">
          <cell r="G947">
            <v>12</v>
          </cell>
        </row>
        <row r="948">
          <cell r="G948">
            <v>31</v>
          </cell>
        </row>
        <row r="949">
          <cell r="G949">
            <v>5</v>
          </cell>
        </row>
        <row r="950">
          <cell r="G950">
            <v>8</v>
          </cell>
        </row>
        <row r="951">
          <cell r="G951">
            <v>12</v>
          </cell>
        </row>
        <row r="952">
          <cell r="G952">
            <v>16</v>
          </cell>
        </row>
        <row r="953">
          <cell r="G953">
            <v>14</v>
          </cell>
        </row>
        <row r="954">
          <cell r="G954">
            <v>22</v>
          </cell>
        </row>
        <row r="955">
          <cell r="G955">
            <v>8</v>
          </cell>
        </row>
        <row r="956">
          <cell r="G956">
            <v>4</v>
          </cell>
        </row>
        <row r="957">
          <cell r="G957">
            <v>3</v>
          </cell>
        </row>
        <row r="958">
          <cell r="G958">
            <v>7</v>
          </cell>
        </row>
        <row r="959">
          <cell r="G959">
            <v>6</v>
          </cell>
        </row>
        <row r="960">
          <cell r="G960">
            <v>4</v>
          </cell>
        </row>
        <row r="961">
          <cell r="G961">
            <v>24</v>
          </cell>
        </row>
        <row r="962">
          <cell r="G962">
            <v>9</v>
          </cell>
        </row>
        <row r="963">
          <cell r="G963">
            <v>2</v>
          </cell>
        </row>
        <row r="964">
          <cell r="G964">
            <v>8</v>
          </cell>
        </row>
        <row r="965">
          <cell r="G965">
            <v>14</v>
          </cell>
        </row>
        <row r="966">
          <cell r="G966">
            <v>8</v>
          </cell>
        </row>
        <row r="967">
          <cell r="G967">
            <v>4</v>
          </cell>
        </row>
        <row r="968">
          <cell r="G968">
            <v>9</v>
          </cell>
        </row>
        <row r="969">
          <cell r="G969">
            <v>3</v>
          </cell>
        </row>
        <row r="970">
          <cell r="G970">
            <v>2</v>
          </cell>
        </row>
        <row r="971">
          <cell r="G971">
            <v>1</v>
          </cell>
        </row>
        <row r="972">
          <cell r="G972">
            <v>5</v>
          </cell>
        </row>
        <row r="973">
          <cell r="G973">
            <v>4</v>
          </cell>
        </row>
        <row r="974">
          <cell r="G974">
            <v>13</v>
          </cell>
        </row>
        <row r="975">
          <cell r="G975">
            <v>18</v>
          </cell>
        </row>
        <row r="976">
          <cell r="G976">
            <v>7</v>
          </cell>
        </row>
        <row r="977">
          <cell r="G977">
            <v>4</v>
          </cell>
        </row>
        <row r="978">
          <cell r="G978">
            <v>23</v>
          </cell>
        </row>
        <row r="979">
          <cell r="G979">
            <v>6</v>
          </cell>
        </row>
        <row r="980">
          <cell r="G980">
            <v>3</v>
          </cell>
        </row>
        <row r="981">
          <cell r="G981">
            <v>9</v>
          </cell>
        </row>
        <row r="982">
          <cell r="G982">
            <v>3</v>
          </cell>
        </row>
        <row r="983">
          <cell r="G983">
            <v>3</v>
          </cell>
        </row>
        <row r="984">
          <cell r="G984">
            <v>5</v>
          </cell>
        </row>
        <row r="985">
          <cell r="G985">
            <v>14</v>
          </cell>
        </row>
        <row r="986">
          <cell r="G986">
            <v>6</v>
          </cell>
        </row>
        <row r="987">
          <cell r="G987">
            <v>21</v>
          </cell>
        </row>
        <row r="988">
          <cell r="G988">
            <v>10</v>
          </cell>
        </row>
        <row r="989">
          <cell r="G989">
            <v>16</v>
          </cell>
        </row>
        <row r="990">
          <cell r="G990">
            <v>3</v>
          </cell>
        </row>
        <row r="991">
          <cell r="G991">
            <v>2</v>
          </cell>
        </row>
        <row r="992">
          <cell r="G992">
            <v>2</v>
          </cell>
        </row>
        <row r="993">
          <cell r="G993">
            <v>22</v>
          </cell>
        </row>
        <row r="994">
          <cell r="G994">
            <v>1</v>
          </cell>
        </row>
        <row r="995">
          <cell r="G995">
            <v>1</v>
          </cell>
        </row>
        <row r="996">
          <cell r="G996">
            <v>8</v>
          </cell>
        </row>
        <row r="997">
          <cell r="G997">
            <v>2</v>
          </cell>
        </row>
        <row r="998">
          <cell r="G998">
            <v>2</v>
          </cell>
        </row>
        <row r="999">
          <cell r="G999">
            <v>4</v>
          </cell>
        </row>
        <row r="1000">
          <cell r="G1000">
            <v>6</v>
          </cell>
        </row>
        <row r="1001">
          <cell r="G1001">
            <v>26</v>
          </cell>
        </row>
        <row r="1002">
          <cell r="G1002">
            <v>4</v>
          </cell>
        </row>
        <row r="1003">
          <cell r="G1003">
            <v>17</v>
          </cell>
        </row>
        <row r="1004">
          <cell r="G1004">
            <v>2</v>
          </cell>
        </row>
        <row r="1005">
          <cell r="G1005">
            <v>93</v>
          </cell>
        </row>
        <row r="1006">
          <cell r="G1006">
            <v>24</v>
          </cell>
        </row>
        <row r="1007">
          <cell r="G1007">
            <v>16</v>
          </cell>
        </row>
        <row r="1008">
          <cell r="G1008">
            <v>24</v>
          </cell>
        </row>
        <row r="1009">
          <cell r="G1009">
            <v>3</v>
          </cell>
        </row>
        <row r="1010">
          <cell r="G1010">
            <v>4</v>
          </cell>
        </row>
        <row r="1011">
          <cell r="G1011">
            <v>8</v>
          </cell>
        </row>
        <row r="1012">
          <cell r="G1012">
            <v>3</v>
          </cell>
        </row>
        <row r="1013">
          <cell r="G1013">
            <v>2</v>
          </cell>
        </row>
        <row r="1014">
          <cell r="G1014">
            <v>5</v>
          </cell>
        </row>
        <row r="1015">
          <cell r="G1015">
            <v>35</v>
          </cell>
        </row>
        <row r="1016">
          <cell r="G1016">
            <v>2</v>
          </cell>
        </row>
        <row r="1017">
          <cell r="G1017">
            <v>3</v>
          </cell>
        </row>
        <row r="1018">
          <cell r="G1018">
            <v>15</v>
          </cell>
        </row>
        <row r="1019">
          <cell r="G1019">
            <v>2</v>
          </cell>
        </row>
        <row r="1020">
          <cell r="G1020">
            <v>9</v>
          </cell>
        </row>
        <row r="1021">
          <cell r="G1021">
            <v>27</v>
          </cell>
        </row>
        <row r="1022">
          <cell r="G1022">
            <v>24</v>
          </cell>
        </row>
        <row r="1023">
          <cell r="G1023">
            <v>10</v>
          </cell>
        </row>
        <row r="1024">
          <cell r="G1024">
            <v>2</v>
          </cell>
        </row>
        <row r="1025">
          <cell r="G1025">
            <v>12</v>
          </cell>
        </row>
        <row r="1026">
          <cell r="G1026">
            <v>8</v>
          </cell>
        </row>
        <row r="1027">
          <cell r="G1027">
            <v>4</v>
          </cell>
        </row>
        <row r="1028">
          <cell r="G1028">
            <v>1</v>
          </cell>
        </row>
        <row r="1029">
          <cell r="G1029">
            <v>3</v>
          </cell>
        </row>
        <row r="1030">
          <cell r="G1030">
            <v>11</v>
          </cell>
        </row>
        <row r="1031">
          <cell r="G1031">
            <v>4</v>
          </cell>
        </row>
        <row r="1032">
          <cell r="G1032">
            <v>11</v>
          </cell>
        </row>
        <row r="1033">
          <cell r="G1033">
            <v>6</v>
          </cell>
        </row>
        <row r="1034">
          <cell r="G1034">
            <v>3</v>
          </cell>
        </row>
        <row r="1035">
          <cell r="G1035">
            <v>1</v>
          </cell>
        </row>
        <row r="1036">
          <cell r="G1036">
            <v>1</v>
          </cell>
        </row>
        <row r="1037">
          <cell r="G1037">
            <v>3</v>
          </cell>
        </row>
        <row r="1038">
          <cell r="G1038">
            <v>14</v>
          </cell>
        </row>
        <row r="1039">
          <cell r="G1039">
            <v>6</v>
          </cell>
        </row>
        <row r="1040">
          <cell r="G1040">
            <v>8</v>
          </cell>
        </row>
        <row r="1041">
          <cell r="G1041">
            <v>19</v>
          </cell>
        </row>
        <row r="1042">
          <cell r="G1042">
            <v>10</v>
          </cell>
        </row>
        <row r="1043">
          <cell r="G1043">
            <v>6</v>
          </cell>
        </row>
        <row r="1044">
          <cell r="G1044">
            <v>5</v>
          </cell>
        </row>
        <row r="1045">
          <cell r="G1045">
            <v>3</v>
          </cell>
        </row>
        <row r="1046">
          <cell r="G1046">
            <v>5</v>
          </cell>
        </row>
        <row r="1047">
          <cell r="G1047">
            <v>11</v>
          </cell>
        </row>
        <row r="1048">
          <cell r="G1048">
            <v>1</v>
          </cell>
        </row>
        <row r="1049">
          <cell r="G1049">
            <v>17</v>
          </cell>
        </row>
        <row r="1050">
          <cell r="G1050">
            <v>2</v>
          </cell>
        </row>
        <row r="1051">
          <cell r="G1051">
            <v>2</v>
          </cell>
        </row>
        <row r="1052">
          <cell r="G1052">
            <v>15</v>
          </cell>
        </row>
        <row r="1053">
          <cell r="G1053">
            <v>11</v>
          </cell>
        </row>
        <row r="1054">
          <cell r="G1054">
            <v>19</v>
          </cell>
        </row>
        <row r="1055">
          <cell r="G1055">
            <v>11</v>
          </cell>
        </row>
        <row r="1056">
          <cell r="G1056">
            <v>13</v>
          </cell>
        </row>
        <row r="1057">
          <cell r="G1057">
            <v>24</v>
          </cell>
        </row>
        <row r="1058">
          <cell r="G1058">
            <v>9</v>
          </cell>
        </row>
        <row r="1059">
          <cell r="G1059">
            <v>9</v>
          </cell>
        </row>
        <row r="1060">
          <cell r="G1060">
            <v>17</v>
          </cell>
        </row>
        <row r="1061">
          <cell r="G1061">
            <v>22</v>
          </cell>
        </row>
        <row r="1062">
          <cell r="G1062">
            <v>4</v>
          </cell>
        </row>
        <row r="1063">
          <cell r="G1063">
            <v>3</v>
          </cell>
        </row>
        <row r="1064">
          <cell r="G1064">
            <v>4</v>
          </cell>
        </row>
        <row r="1065">
          <cell r="G1065">
            <v>7</v>
          </cell>
        </row>
        <row r="1066">
          <cell r="G1066">
            <v>8</v>
          </cell>
        </row>
        <row r="1067">
          <cell r="G1067">
            <v>2</v>
          </cell>
        </row>
        <row r="1068">
          <cell r="G1068">
            <v>11</v>
          </cell>
        </row>
        <row r="1069">
          <cell r="G1069">
            <v>13</v>
          </cell>
        </row>
        <row r="1070">
          <cell r="G1070">
            <v>20</v>
          </cell>
        </row>
        <row r="1071">
          <cell r="G1071">
            <v>12</v>
          </cell>
        </row>
        <row r="1072">
          <cell r="G1072">
            <v>2</v>
          </cell>
        </row>
        <row r="1073">
          <cell r="G1073">
            <v>4</v>
          </cell>
        </row>
        <row r="1074">
          <cell r="G1074">
            <v>4</v>
          </cell>
        </row>
        <row r="1075">
          <cell r="G1075">
            <v>13</v>
          </cell>
        </row>
        <row r="1076">
          <cell r="G1076">
            <v>2</v>
          </cell>
        </row>
        <row r="1077">
          <cell r="G1077">
            <v>2</v>
          </cell>
        </row>
        <row r="1078">
          <cell r="G1078">
            <v>2</v>
          </cell>
        </row>
        <row r="1079">
          <cell r="G1079">
            <v>20</v>
          </cell>
        </row>
        <row r="1080">
          <cell r="G1080">
            <v>3</v>
          </cell>
        </row>
        <row r="1081">
          <cell r="G1081">
            <v>2</v>
          </cell>
        </row>
        <row r="1082">
          <cell r="G1082">
            <v>5</v>
          </cell>
        </row>
        <row r="1083">
          <cell r="G1083">
            <v>1</v>
          </cell>
        </row>
        <row r="1084">
          <cell r="G1084">
            <v>5</v>
          </cell>
        </row>
        <row r="1085">
          <cell r="G1085">
            <v>5</v>
          </cell>
        </row>
        <row r="1086">
          <cell r="G1086">
            <v>6</v>
          </cell>
        </row>
        <row r="1087">
          <cell r="G1087">
            <v>5</v>
          </cell>
        </row>
        <row r="1088">
          <cell r="G1088">
            <v>15</v>
          </cell>
        </row>
        <row r="1089">
          <cell r="G1089">
            <v>10</v>
          </cell>
        </row>
        <row r="1090">
          <cell r="G1090">
            <v>7</v>
          </cell>
        </row>
        <row r="1091">
          <cell r="G1091">
            <v>14</v>
          </cell>
        </row>
        <row r="1092">
          <cell r="G1092">
            <v>27</v>
          </cell>
        </row>
        <row r="1093">
          <cell r="G1093">
            <v>5</v>
          </cell>
        </row>
        <row r="1094">
          <cell r="G1094">
            <v>3</v>
          </cell>
        </row>
        <row r="1095">
          <cell r="G1095">
            <v>1</v>
          </cell>
        </row>
        <row r="1096">
          <cell r="G1096">
            <v>2</v>
          </cell>
        </row>
        <row r="1097">
          <cell r="G1097">
            <v>9</v>
          </cell>
        </row>
        <row r="1098">
          <cell r="G1098">
            <v>13</v>
          </cell>
        </row>
        <row r="1099">
          <cell r="G1099">
            <v>4</v>
          </cell>
        </row>
        <row r="1100">
          <cell r="G1100">
            <v>16</v>
          </cell>
        </row>
        <row r="1101">
          <cell r="G1101">
            <v>9</v>
          </cell>
        </row>
        <row r="1102">
          <cell r="G1102">
            <v>52</v>
          </cell>
        </row>
        <row r="1103">
          <cell r="G1103">
            <v>10</v>
          </cell>
        </row>
        <row r="1104">
          <cell r="G1104">
            <v>15</v>
          </cell>
        </row>
        <row r="1105">
          <cell r="G1105">
            <v>3</v>
          </cell>
        </row>
        <row r="1106">
          <cell r="G1106">
            <v>9</v>
          </cell>
        </row>
        <row r="1107">
          <cell r="G1107">
            <v>1</v>
          </cell>
        </row>
        <row r="1108">
          <cell r="G1108">
            <v>4</v>
          </cell>
        </row>
        <row r="1109">
          <cell r="G1109">
            <v>4</v>
          </cell>
        </row>
        <row r="1110">
          <cell r="G1110">
            <v>11</v>
          </cell>
        </row>
        <row r="1111">
          <cell r="G1111">
            <v>5</v>
          </cell>
        </row>
        <row r="1112">
          <cell r="G1112">
            <v>3</v>
          </cell>
        </row>
        <row r="1113">
          <cell r="G1113">
            <v>10</v>
          </cell>
        </row>
        <row r="1114">
          <cell r="G1114">
            <v>11</v>
          </cell>
        </row>
        <row r="1115">
          <cell r="G1115">
            <v>4</v>
          </cell>
        </row>
        <row r="1116">
          <cell r="G1116">
            <v>2</v>
          </cell>
        </row>
        <row r="1117">
          <cell r="G1117">
            <v>4</v>
          </cell>
        </row>
        <row r="1118">
          <cell r="G1118">
            <v>2</v>
          </cell>
        </row>
        <row r="1119">
          <cell r="G1119">
            <v>2</v>
          </cell>
        </row>
        <row r="1120">
          <cell r="G1120">
            <v>15</v>
          </cell>
        </row>
        <row r="1121">
          <cell r="G1121">
            <v>2</v>
          </cell>
        </row>
        <row r="1122">
          <cell r="G1122">
            <v>7</v>
          </cell>
        </row>
        <row r="1123">
          <cell r="G1123">
            <v>16</v>
          </cell>
        </row>
        <row r="1124">
          <cell r="G1124">
            <v>1</v>
          </cell>
        </row>
        <row r="1125">
          <cell r="G1125">
            <v>2</v>
          </cell>
        </row>
        <row r="1126">
          <cell r="G1126">
            <v>3</v>
          </cell>
        </row>
        <row r="1127">
          <cell r="G1127">
            <v>19</v>
          </cell>
        </row>
        <row r="1128">
          <cell r="G1128">
            <v>3</v>
          </cell>
        </row>
        <row r="1129">
          <cell r="G1129">
            <v>14</v>
          </cell>
        </row>
        <row r="1130">
          <cell r="G1130">
            <v>4</v>
          </cell>
        </row>
        <row r="1131">
          <cell r="G1131">
            <v>6</v>
          </cell>
        </row>
        <row r="1132">
          <cell r="G1132">
            <v>21</v>
          </cell>
        </row>
        <row r="1133">
          <cell r="G1133">
            <v>4</v>
          </cell>
        </row>
        <row r="1134">
          <cell r="G1134">
            <v>5</v>
          </cell>
        </row>
        <row r="1135">
          <cell r="G1135">
            <v>8</v>
          </cell>
        </row>
        <row r="1136">
          <cell r="G1136">
            <v>13</v>
          </cell>
        </row>
        <row r="1137">
          <cell r="G1137">
            <v>12</v>
          </cell>
        </row>
        <row r="1138">
          <cell r="G1138">
            <v>4</v>
          </cell>
        </row>
        <row r="1139">
          <cell r="G1139">
            <v>1</v>
          </cell>
        </row>
        <row r="1140">
          <cell r="G1140">
            <v>12</v>
          </cell>
        </row>
        <row r="1141">
          <cell r="G1141">
            <v>17</v>
          </cell>
        </row>
        <row r="1142">
          <cell r="G1142">
            <v>2</v>
          </cell>
        </row>
        <row r="1143">
          <cell r="G1143">
            <v>10</v>
          </cell>
        </row>
        <row r="1144">
          <cell r="G1144">
            <v>12</v>
          </cell>
        </row>
        <row r="1145">
          <cell r="G1145">
            <v>31</v>
          </cell>
        </row>
        <row r="1146">
          <cell r="G1146">
            <v>3</v>
          </cell>
        </row>
        <row r="1147">
          <cell r="G1147">
            <v>7</v>
          </cell>
        </row>
        <row r="1148">
          <cell r="G1148">
            <v>8</v>
          </cell>
        </row>
        <row r="1149">
          <cell r="G1149">
            <v>16</v>
          </cell>
        </row>
        <row r="1150">
          <cell r="G1150">
            <v>18</v>
          </cell>
        </row>
        <row r="1151">
          <cell r="G1151">
            <v>5</v>
          </cell>
        </row>
        <row r="1152">
          <cell r="G1152">
            <v>6</v>
          </cell>
        </row>
        <row r="1153">
          <cell r="G1153">
            <v>2</v>
          </cell>
        </row>
        <row r="1154">
          <cell r="G1154">
            <v>2</v>
          </cell>
        </row>
        <row r="1155">
          <cell r="G1155">
            <v>3</v>
          </cell>
        </row>
        <row r="1156">
          <cell r="G1156">
            <v>4</v>
          </cell>
        </row>
        <row r="1157">
          <cell r="G1157">
            <v>2</v>
          </cell>
        </row>
        <row r="1158">
          <cell r="G1158">
            <v>5</v>
          </cell>
        </row>
        <row r="1159">
          <cell r="G1159">
            <v>8</v>
          </cell>
        </row>
        <row r="1160">
          <cell r="G1160">
            <v>23</v>
          </cell>
        </row>
        <row r="1161">
          <cell r="G1161">
            <v>8</v>
          </cell>
        </row>
        <row r="1162">
          <cell r="G1162">
            <v>4</v>
          </cell>
        </row>
        <row r="1163">
          <cell r="G1163">
            <v>4</v>
          </cell>
        </row>
        <row r="1164">
          <cell r="G1164">
            <v>4</v>
          </cell>
        </row>
        <row r="1165">
          <cell r="G1165">
            <v>4</v>
          </cell>
        </row>
        <row r="1166">
          <cell r="G1166">
            <v>4</v>
          </cell>
        </row>
        <row r="1167">
          <cell r="G1167">
            <v>3</v>
          </cell>
        </row>
        <row r="1168">
          <cell r="G1168">
            <v>30</v>
          </cell>
        </row>
        <row r="1169">
          <cell r="G1169">
            <v>3</v>
          </cell>
        </row>
        <row r="1170">
          <cell r="G1170">
            <v>14</v>
          </cell>
        </row>
        <row r="1171">
          <cell r="G1171">
            <v>10</v>
          </cell>
        </row>
        <row r="1172">
          <cell r="G1172">
            <v>3</v>
          </cell>
        </row>
        <row r="1173">
          <cell r="G1173">
            <v>3</v>
          </cell>
        </row>
        <row r="1174">
          <cell r="G1174">
            <v>4</v>
          </cell>
        </row>
        <row r="1175">
          <cell r="G1175">
            <v>2</v>
          </cell>
        </row>
        <row r="1176">
          <cell r="G1176">
            <v>1</v>
          </cell>
        </row>
        <row r="1177">
          <cell r="G1177">
            <v>6</v>
          </cell>
        </row>
        <row r="1178">
          <cell r="G1178">
            <v>4</v>
          </cell>
        </row>
        <row r="1179">
          <cell r="G1179">
            <v>15</v>
          </cell>
        </row>
        <row r="1180">
          <cell r="G1180">
            <v>20</v>
          </cell>
        </row>
        <row r="1181">
          <cell r="G1181">
            <v>21</v>
          </cell>
        </row>
        <row r="1182">
          <cell r="G1182">
            <v>5</v>
          </cell>
        </row>
        <row r="1183">
          <cell r="G1183">
            <v>2</v>
          </cell>
        </row>
        <row r="1184">
          <cell r="G1184">
            <v>11</v>
          </cell>
        </row>
        <row r="1185">
          <cell r="G1185">
            <v>1</v>
          </cell>
        </row>
        <row r="1186">
          <cell r="G1186">
            <v>1</v>
          </cell>
        </row>
        <row r="1187">
          <cell r="G1187">
            <v>2</v>
          </cell>
        </row>
        <row r="1188">
          <cell r="G1188">
            <v>3</v>
          </cell>
        </row>
        <row r="1189">
          <cell r="G1189">
            <v>3</v>
          </cell>
        </row>
        <row r="1190">
          <cell r="G1190">
            <v>5</v>
          </cell>
        </row>
        <row r="1191">
          <cell r="G1191">
            <v>3</v>
          </cell>
        </row>
        <row r="1192">
          <cell r="G1192">
            <v>2</v>
          </cell>
        </row>
        <row r="1193">
          <cell r="G1193">
            <v>14</v>
          </cell>
        </row>
        <row r="1194">
          <cell r="G1194">
            <v>11</v>
          </cell>
        </row>
        <row r="1195">
          <cell r="G1195">
            <v>11</v>
          </cell>
        </row>
        <row r="1196">
          <cell r="G1196">
            <v>5</v>
          </cell>
        </row>
        <row r="1197">
          <cell r="G1197">
            <v>2</v>
          </cell>
        </row>
        <row r="1198">
          <cell r="G1198">
            <v>11</v>
          </cell>
        </row>
        <row r="1199">
          <cell r="G1199">
            <v>6</v>
          </cell>
        </row>
        <row r="1200">
          <cell r="G1200">
            <v>2</v>
          </cell>
        </row>
        <row r="1201">
          <cell r="G1201">
            <v>18</v>
          </cell>
        </row>
        <row r="1202">
          <cell r="G1202">
            <v>4</v>
          </cell>
        </row>
        <row r="1203">
          <cell r="G1203">
            <v>23</v>
          </cell>
        </row>
        <row r="1204">
          <cell r="G1204">
            <v>12</v>
          </cell>
        </row>
        <row r="1205">
          <cell r="G1205">
            <v>1</v>
          </cell>
        </row>
        <row r="1206">
          <cell r="G1206">
            <v>5</v>
          </cell>
        </row>
        <row r="1207">
          <cell r="G1207">
            <v>10</v>
          </cell>
        </row>
        <row r="1208">
          <cell r="G1208">
            <v>1</v>
          </cell>
        </row>
        <row r="1209">
          <cell r="G1209">
            <v>1</v>
          </cell>
        </row>
        <row r="1210">
          <cell r="G1210">
            <v>4</v>
          </cell>
        </row>
        <row r="1211">
          <cell r="G1211">
            <v>3</v>
          </cell>
        </row>
        <row r="1212">
          <cell r="G1212">
            <v>1</v>
          </cell>
        </row>
        <row r="1213">
          <cell r="G1213">
            <v>5</v>
          </cell>
        </row>
        <row r="1214">
          <cell r="G1214">
            <v>8</v>
          </cell>
        </row>
        <row r="1215">
          <cell r="G1215">
            <v>4</v>
          </cell>
        </row>
        <row r="1216">
          <cell r="G1216">
            <v>4</v>
          </cell>
        </row>
        <row r="1217">
          <cell r="G1217">
            <v>5</v>
          </cell>
        </row>
        <row r="1218">
          <cell r="G1218">
            <v>1</v>
          </cell>
        </row>
        <row r="1219">
          <cell r="G1219">
            <v>17</v>
          </cell>
        </row>
        <row r="1220">
          <cell r="G1220">
            <v>4</v>
          </cell>
        </row>
        <row r="1221">
          <cell r="G1221">
            <v>1</v>
          </cell>
        </row>
        <row r="1222">
          <cell r="G1222">
            <v>7</v>
          </cell>
        </row>
        <row r="1223">
          <cell r="G1223">
            <v>3</v>
          </cell>
        </row>
        <row r="1224">
          <cell r="G1224">
            <v>3</v>
          </cell>
        </row>
        <row r="1225">
          <cell r="G1225">
            <v>6</v>
          </cell>
        </row>
        <row r="1226">
          <cell r="G1226">
            <v>8</v>
          </cell>
        </row>
        <row r="1227">
          <cell r="G1227">
            <v>5</v>
          </cell>
        </row>
        <row r="1228">
          <cell r="G1228">
            <v>3</v>
          </cell>
        </row>
        <row r="1229">
          <cell r="G1229">
            <v>6</v>
          </cell>
        </row>
        <row r="1230">
          <cell r="G1230">
            <v>2</v>
          </cell>
        </row>
        <row r="1231">
          <cell r="G1231">
            <v>21</v>
          </cell>
        </row>
        <row r="1232">
          <cell r="G1232">
            <v>3</v>
          </cell>
        </row>
        <row r="1233">
          <cell r="G1233">
            <v>4</v>
          </cell>
        </row>
        <row r="1234">
          <cell r="G1234">
            <v>2</v>
          </cell>
        </row>
        <row r="1235">
          <cell r="G1235">
            <v>12</v>
          </cell>
        </row>
        <row r="1236">
          <cell r="G1236">
            <v>2</v>
          </cell>
        </row>
        <row r="1237">
          <cell r="G1237">
            <v>10</v>
          </cell>
        </row>
        <row r="1238">
          <cell r="G1238">
            <v>7</v>
          </cell>
        </row>
        <row r="1239">
          <cell r="G1239">
            <v>6</v>
          </cell>
        </row>
        <row r="1240">
          <cell r="G1240">
            <v>4</v>
          </cell>
        </row>
        <row r="1241">
          <cell r="G1241">
            <v>4</v>
          </cell>
        </row>
        <row r="1242">
          <cell r="G1242">
            <v>1</v>
          </cell>
        </row>
        <row r="1243">
          <cell r="G1243">
            <v>4</v>
          </cell>
        </row>
        <row r="1244">
          <cell r="G1244">
            <v>8</v>
          </cell>
        </row>
        <row r="1245">
          <cell r="G1245">
            <v>2</v>
          </cell>
        </row>
        <row r="1246">
          <cell r="G1246">
            <v>4</v>
          </cell>
        </row>
        <row r="1247">
          <cell r="G1247">
            <v>2</v>
          </cell>
        </row>
        <row r="1248">
          <cell r="G1248">
            <v>1</v>
          </cell>
        </row>
        <row r="1249">
          <cell r="G1249">
            <v>6</v>
          </cell>
        </row>
        <row r="1250">
          <cell r="G1250">
            <v>5</v>
          </cell>
        </row>
        <row r="1251">
          <cell r="G1251">
            <v>4</v>
          </cell>
        </row>
        <row r="1252">
          <cell r="G1252">
            <v>12</v>
          </cell>
        </row>
        <row r="1253">
          <cell r="G1253">
            <v>14</v>
          </cell>
        </row>
        <row r="1254">
          <cell r="G1254">
            <v>12</v>
          </cell>
        </row>
        <row r="1255">
          <cell r="G1255">
            <v>5</v>
          </cell>
        </row>
        <row r="1256">
          <cell r="G1256">
            <v>11</v>
          </cell>
        </row>
        <row r="1257">
          <cell r="G1257">
            <v>1</v>
          </cell>
        </row>
        <row r="1258">
          <cell r="G1258">
            <v>7</v>
          </cell>
        </row>
        <row r="1259">
          <cell r="G1259">
            <v>1</v>
          </cell>
        </row>
        <row r="1260">
          <cell r="G1260">
            <v>1</v>
          </cell>
        </row>
        <row r="1261">
          <cell r="G1261">
            <v>1</v>
          </cell>
        </row>
        <row r="1262">
          <cell r="G1262">
            <v>2</v>
          </cell>
        </row>
        <row r="1263">
          <cell r="G1263">
            <v>6</v>
          </cell>
        </row>
        <row r="1264">
          <cell r="G1264">
            <v>2</v>
          </cell>
        </row>
        <row r="1265">
          <cell r="G1265">
            <v>2</v>
          </cell>
        </row>
        <row r="1266">
          <cell r="G1266">
            <v>2</v>
          </cell>
        </row>
        <row r="1267">
          <cell r="G1267">
            <v>16</v>
          </cell>
        </row>
        <row r="1268">
          <cell r="G1268">
            <v>6</v>
          </cell>
        </row>
        <row r="1269">
          <cell r="G1269">
            <v>22</v>
          </cell>
        </row>
        <row r="1270">
          <cell r="G1270">
            <v>3</v>
          </cell>
        </row>
        <row r="1271">
          <cell r="G1271">
            <v>1</v>
          </cell>
        </row>
        <row r="1272">
          <cell r="G1272">
            <v>2</v>
          </cell>
        </row>
        <row r="1273">
          <cell r="G1273">
            <v>7</v>
          </cell>
        </row>
        <row r="1274">
          <cell r="G1274">
            <v>9</v>
          </cell>
        </row>
        <row r="1275">
          <cell r="G1275">
            <v>3</v>
          </cell>
        </row>
        <row r="1276">
          <cell r="G1276">
            <v>1</v>
          </cell>
        </row>
        <row r="1277">
          <cell r="G1277">
            <v>7</v>
          </cell>
        </row>
        <row r="1278">
          <cell r="G1278">
            <v>4</v>
          </cell>
        </row>
        <row r="1279">
          <cell r="G1279">
            <v>4</v>
          </cell>
        </row>
        <row r="1280">
          <cell r="G1280">
            <v>2</v>
          </cell>
        </row>
        <row r="1281">
          <cell r="G1281">
            <v>9</v>
          </cell>
        </row>
        <row r="1282">
          <cell r="G1282">
            <v>27</v>
          </cell>
        </row>
        <row r="1283">
          <cell r="G1283">
            <v>4</v>
          </cell>
        </row>
        <row r="1284">
          <cell r="G1284">
            <v>4</v>
          </cell>
        </row>
        <row r="1285">
          <cell r="G1285">
            <v>7</v>
          </cell>
        </row>
        <row r="1286">
          <cell r="G1286">
            <v>5</v>
          </cell>
        </row>
        <row r="1287">
          <cell r="G1287">
            <v>3</v>
          </cell>
        </row>
        <row r="1288">
          <cell r="G1288">
            <v>2</v>
          </cell>
        </row>
        <row r="1289">
          <cell r="G1289">
            <v>7</v>
          </cell>
        </row>
        <row r="1290">
          <cell r="G1290">
            <v>5</v>
          </cell>
        </row>
        <row r="1291">
          <cell r="G1291">
            <v>36</v>
          </cell>
        </row>
        <row r="1292">
          <cell r="G1292">
            <v>6</v>
          </cell>
        </row>
        <row r="1293">
          <cell r="G1293">
            <v>4</v>
          </cell>
        </row>
        <row r="1294">
          <cell r="G1294">
            <v>2</v>
          </cell>
        </row>
        <row r="1295">
          <cell r="G1295">
            <v>16</v>
          </cell>
        </row>
        <row r="1296">
          <cell r="G1296">
            <v>2</v>
          </cell>
        </row>
        <row r="1297">
          <cell r="G1297">
            <v>4</v>
          </cell>
        </row>
        <row r="1298">
          <cell r="G1298">
            <v>1</v>
          </cell>
        </row>
        <row r="1299">
          <cell r="G1299">
            <v>6</v>
          </cell>
        </row>
        <row r="1300">
          <cell r="G1300">
            <v>3</v>
          </cell>
        </row>
        <row r="1301">
          <cell r="G1301">
            <v>4</v>
          </cell>
        </row>
        <row r="1302">
          <cell r="G1302">
            <v>5</v>
          </cell>
        </row>
        <row r="1303">
          <cell r="G1303">
            <v>2</v>
          </cell>
        </row>
        <row r="1304">
          <cell r="G1304">
            <v>3</v>
          </cell>
        </row>
        <row r="1305">
          <cell r="G1305">
            <v>3</v>
          </cell>
        </row>
        <row r="1306">
          <cell r="G1306">
            <v>23</v>
          </cell>
        </row>
        <row r="1307">
          <cell r="G1307">
            <v>1</v>
          </cell>
        </row>
        <row r="1308">
          <cell r="G1308">
            <v>20</v>
          </cell>
        </row>
        <row r="1309">
          <cell r="G1309">
            <v>2</v>
          </cell>
        </row>
        <row r="1310">
          <cell r="G1310">
            <v>2</v>
          </cell>
        </row>
        <row r="1311">
          <cell r="G1311">
            <v>1</v>
          </cell>
        </row>
        <row r="1312">
          <cell r="G1312">
            <v>5</v>
          </cell>
        </row>
        <row r="1313">
          <cell r="G1313">
            <v>7</v>
          </cell>
        </row>
        <row r="1314">
          <cell r="G1314">
            <v>1</v>
          </cell>
        </row>
        <row r="1315">
          <cell r="G1315">
            <v>7</v>
          </cell>
        </row>
        <row r="1316">
          <cell r="G1316">
            <v>9</v>
          </cell>
        </row>
        <row r="1317">
          <cell r="G1317">
            <v>2</v>
          </cell>
        </row>
        <row r="1318">
          <cell r="G1318">
            <v>2</v>
          </cell>
        </row>
        <row r="1319">
          <cell r="G1319">
            <v>4</v>
          </cell>
        </row>
        <row r="1320">
          <cell r="G1320">
            <v>1</v>
          </cell>
        </row>
        <row r="1321">
          <cell r="G1321">
            <v>1</v>
          </cell>
        </row>
        <row r="1322">
          <cell r="G1322">
            <v>11</v>
          </cell>
        </row>
        <row r="1323">
          <cell r="G1323">
            <v>2</v>
          </cell>
        </row>
        <row r="1324">
          <cell r="G1324">
            <v>3</v>
          </cell>
        </row>
        <row r="1325">
          <cell r="G1325">
            <v>4</v>
          </cell>
        </row>
        <row r="1326">
          <cell r="G1326">
            <v>8</v>
          </cell>
        </row>
        <row r="1327">
          <cell r="G1327">
            <v>3</v>
          </cell>
        </row>
        <row r="1328">
          <cell r="G1328">
            <v>2</v>
          </cell>
        </row>
        <row r="1329">
          <cell r="G1329">
            <v>5</v>
          </cell>
        </row>
        <row r="1330">
          <cell r="G1330">
            <v>17</v>
          </cell>
        </row>
        <row r="1331">
          <cell r="G1331">
            <v>4</v>
          </cell>
        </row>
        <row r="1332">
          <cell r="G1332">
            <v>5</v>
          </cell>
        </row>
        <row r="1333">
          <cell r="G1333">
            <v>5</v>
          </cell>
        </row>
        <row r="1334">
          <cell r="G1334">
            <v>4</v>
          </cell>
        </row>
        <row r="1335">
          <cell r="G1335">
            <v>1</v>
          </cell>
        </row>
        <row r="1336">
          <cell r="G1336">
            <v>1</v>
          </cell>
        </row>
        <row r="1337">
          <cell r="G1337">
            <v>7</v>
          </cell>
        </row>
        <row r="1338">
          <cell r="G1338">
            <v>1</v>
          </cell>
        </row>
        <row r="1339">
          <cell r="G1339">
            <v>4</v>
          </cell>
        </row>
        <row r="1340">
          <cell r="G1340">
            <v>1</v>
          </cell>
        </row>
        <row r="1341">
          <cell r="G1341">
            <v>1</v>
          </cell>
        </row>
        <row r="1342">
          <cell r="G1342">
            <v>5</v>
          </cell>
        </row>
        <row r="1343">
          <cell r="G1343">
            <v>1</v>
          </cell>
        </row>
        <row r="1344">
          <cell r="G1344">
            <v>2</v>
          </cell>
        </row>
        <row r="1345">
          <cell r="G1345">
            <v>4</v>
          </cell>
        </row>
        <row r="1346">
          <cell r="G1346">
            <v>4</v>
          </cell>
        </row>
        <row r="1347">
          <cell r="G1347">
            <v>14</v>
          </cell>
        </row>
        <row r="1348">
          <cell r="G1348">
            <v>3</v>
          </cell>
        </row>
        <row r="1349">
          <cell r="G1349">
            <v>4</v>
          </cell>
        </row>
        <row r="1350">
          <cell r="G1350">
            <v>4</v>
          </cell>
        </row>
        <row r="1351">
          <cell r="G1351">
            <v>7</v>
          </cell>
        </row>
        <row r="1352">
          <cell r="G1352">
            <v>4</v>
          </cell>
        </row>
        <row r="1353">
          <cell r="G1353">
            <v>8</v>
          </cell>
        </row>
        <row r="1354">
          <cell r="G1354">
            <v>5</v>
          </cell>
        </row>
        <row r="1355">
          <cell r="G1355">
            <v>16</v>
          </cell>
        </row>
        <row r="1356">
          <cell r="G1356">
            <v>14</v>
          </cell>
        </row>
        <row r="1357">
          <cell r="G1357">
            <v>6</v>
          </cell>
        </row>
        <row r="1358">
          <cell r="G1358">
            <v>4</v>
          </cell>
        </row>
        <row r="1359">
          <cell r="G1359">
            <v>4</v>
          </cell>
        </row>
        <row r="1360">
          <cell r="G1360">
            <v>1</v>
          </cell>
        </row>
        <row r="1361">
          <cell r="G1361">
            <v>2</v>
          </cell>
        </row>
        <row r="1362">
          <cell r="G1362">
            <v>3</v>
          </cell>
        </row>
        <row r="1363">
          <cell r="G1363">
            <v>2</v>
          </cell>
        </row>
        <row r="1364">
          <cell r="G1364">
            <v>8</v>
          </cell>
        </row>
        <row r="1365">
          <cell r="G1365">
            <v>3</v>
          </cell>
        </row>
        <row r="1366">
          <cell r="G1366">
            <v>4</v>
          </cell>
        </row>
        <row r="1367">
          <cell r="G1367">
            <v>2</v>
          </cell>
        </row>
        <row r="1368">
          <cell r="G1368">
            <v>1</v>
          </cell>
        </row>
        <row r="1369">
          <cell r="G1369">
            <v>3</v>
          </cell>
        </row>
        <row r="1370">
          <cell r="G1370">
            <v>2</v>
          </cell>
        </row>
        <row r="1371">
          <cell r="G1371">
            <v>3</v>
          </cell>
        </row>
        <row r="1372">
          <cell r="G1372">
            <v>2</v>
          </cell>
        </row>
        <row r="1373">
          <cell r="G1373">
            <v>5</v>
          </cell>
        </row>
        <row r="1374">
          <cell r="G1374">
            <v>7</v>
          </cell>
        </row>
        <row r="1375">
          <cell r="G1375">
            <v>1</v>
          </cell>
        </row>
        <row r="1376">
          <cell r="G1376">
            <v>1</v>
          </cell>
        </row>
        <row r="1377">
          <cell r="G1377">
            <v>5</v>
          </cell>
        </row>
        <row r="1378">
          <cell r="G1378">
            <v>7</v>
          </cell>
        </row>
        <row r="1379">
          <cell r="G1379">
            <v>8</v>
          </cell>
        </row>
        <row r="1380">
          <cell r="G1380">
            <v>7</v>
          </cell>
        </row>
        <row r="1381">
          <cell r="G1381">
            <v>4</v>
          </cell>
        </row>
        <row r="1382">
          <cell r="G1382">
            <v>11</v>
          </cell>
        </row>
        <row r="1383">
          <cell r="G1383">
            <v>10</v>
          </cell>
        </row>
        <row r="1384">
          <cell r="G1384">
            <v>9</v>
          </cell>
        </row>
        <row r="1385">
          <cell r="G1385">
            <v>1</v>
          </cell>
        </row>
        <row r="1386">
          <cell r="G1386">
            <v>4</v>
          </cell>
        </row>
        <row r="1387">
          <cell r="G1387">
            <v>6</v>
          </cell>
        </row>
        <row r="1388">
          <cell r="G1388">
            <v>5</v>
          </cell>
        </row>
        <row r="1389">
          <cell r="G1389">
            <v>1</v>
          </cell>
        </row>
        <row r="1390">
          <cell r="G1390">
            <v>1</v>
          </cell>
        </row>
        <row r="1391">
          <cell r="G1391">
            <v>1</v>
          </cell>
        </row>
        <row r="1392">
          <cell r="G1392">
            <v>2</v>
          </cell>
        </row>
        <row r="1393">
          <cell r="G1393">
            <v>2</v>
          </cell>
        </row>
        <row r="1394">
          <cell r="G1394">
            <v>2</v>
          </cell>
        </row>
        <row r="1395">
          <cell r="G1395">
            <v>10</v>
          </cell>
        </row>
        <row r="1396">
          <cell r="G1396">
            <v>3</v>
          </cell>
        </row>
        <row r="1397">
          <cell r="G1397">
            <v>1</v>
          </cell>
        </row>
        <row r="1398">
          <cell r="G1398">
            <v>2</v>
          </cell>
        </row>
        <row r="1399">
          <cell r="G1399">
            <v>4</v>
          </cell>
        </row>
        <row r="1400">
          <cell r="G1400">
            <v>15</v>
          </cell>
        </row>
        <row r="1401">
          <cell r="G1401">
            <v>1</v>
          </cell>
        </row>
        <row r="1402">
          <cell r="G1402">
            <v>4</v>
          </cell>
        </row>
        <row r="1403">
          <cell r="G1403">
            <v>1</v>
          </cell>
        </row>
        <row r="1404">
          <cell r="G1404">
            <v>10</v>
          </cell>
        </row>
        <row r="1405">
          <cell r="G1405">
            <v>6</v>
          </cell>
        </row>
        <row r="1406">
          <cell r="G1406">
            <v>3</v>
          </cell>
        </row>
        <row r="1407">
          <cell r="G1407">
            <v>8</v>
          </cell>
        </row>
        <row r="1408">
          <cell r="G1408">
            <v>1</v>
          </cell>
        </row>
        <row r="1409">
          <cell r="G1409">
            <v>2</v>
          </cell>
        </row>
        <row r="1410">
          <cell r="G1410">
            <v>1</v>
          </cell>
        </row>
        <row r="1411">
          <cell r="G1411">
            <v>8</v>
          </cell>
        </row>
        <row r="1412">
          <cell r="G1412">
            <v>4</v>
          </cell>
        </row>
        <row r="1413">
          <cell r="G1413">
            <v>5</v>
          </cell>
        </row>
        <row r="1414">
          <cell r="G1414">
            <v>4</v>
          </cell>
        </row>
        <row r="1415">
          <cell r="G1415">
            <v>1</v>
          </cell>
        </row>
        <row r="1416">
          <cell r="G1416">
            <v>1</v>
          </cell>
        </row>
        <row r="1417">
          <cell r="G1417">
            <v>2</v>
          </cell>
        </row>
        <row r="1418">
          <cell r="G1418">
            <v>2</v>
          </cell>
        </row>
        <row r="1419">
          <cell r="G1419">
            <v>5</v>
          </cell>
        </row>
        <row r="1420">
          <cell r="G1420">
            <v>6</v>
          </cell>
        </row>
        <row r="1421">
          <cell r="G1421">
            <v>2</v>
          </cell>
        </row>
        <row r="1422">
          <cell r="G1422">
            <v>4</v>
          </cell>
        </row>
        <row r="1423">
          <cell r="G1423">
            <v>3</v>
          </cell>
        </row>
        <row r="1424">
          <cell r="G1424">
            <v>6</v>
          </cell>
        </row>
        <row r="1425">
          <cell r="G1425">
            <v>1</v>
          </cell>
        </row>
        <row r="1426">
          <cell r="G1426">
            <v>8</v>
          </cell>
        </row>
        <row r="1427">
          <cell r="G1427">
            <v>9</v>
          </cell>
        </row>
        <row r="1428">
          <cell r="G1428">
            <v>4</v>
          </cell>
        </row>
        <row r="1429">
          <cell r="G1429">
            <v>1</v>
          </cell>
        </row>
        <row r="1430">
          <cell r="G1430">
            <v>1</v>
          </cell>
        </row>
        <row r="1431">
          <cell r="G1431">
            <v>13</v>
          </cell>
        </row>
        <row r="1432">
          <cell r="G1432">
            <v>1</v>
          </cell>
        </row>
        <row r="1433">
          <cell r="G1433">
            <v>5</v>
          </cell>
        </row>
        <row r="1434">
          <cell r="G1434">
            <v>17</v>
          </cell>
        </row>
        <row r="1435">
          <cell r="G1435">
            <v>5</v>
          </cell>
        </row>
        <row r="1436">
          <cell r="G1436">
            <v>2</v>
          </cell>
        </row>
        <row r="1437">
          <cell r="G1437">
            <v>1</v>
          </cell>
        </row>
        <row r="1438">
          <cell r="G1438">
            <v>8</v>
          </cell>
        </row>
        <row r="1439">
          <cell r="G1439">
            <v>7</v>
          </cell>
        </row>
        <row r="1440">
          <cell r="G1440">
            <v>2</v>
          </cell>
        </row>
        <row r="1441">
          <cell r="G1441">
            <v>5</v>
          </cell>
        </row>
        <row r="1442">
          <cell r="G1442">
            <v>1</v>
          </cell>
        </row>
        <row r="1443">
          <cell r="G1443">
            <v>4</v>
          </cell>
        </row>
        <row r="1444">
          <cell r="G1444">
            <v>6</v>
          </cell>
        </row>
        <row r="1445">
          <cell r="G1445">
            <v>4</v>
          </cell>
        </row>
        <row r="1446">
          <cell r="G1446">
            <v>1</v>
          </cell>
        </row>
        <row r="1447">
          <cell r="G1447">
            <v>6</v>
          </cell>
        </row>
        <row r="1448">
          <cell r="G1448">
            <v>2</v>
          </cell>
        </row>
        <row r="1449">
          <cell r="G1449">
            <v>1</v>
          </cell>
        </row>
        <row r="1450">
          <cell r="G1450">
            <v>1</v>
          </cell>
        </row>
        <row r="1451">
          <cell r="G1451">
            <v>3</v>
          </cell>
        </row>
        <row r="1452">
          <cell r="G1452">
            <v>6</v>
          </cell>
        </row>
        <row r="1453">
          <cell r="G1453">
            <v>1</v>
          </cell>
        </row>
        <row r="1454">
          <cell r="G1454">
            <v>2</v>
          </cell>
        </row>
        <row r="1455">
          <cell r="G1455">
            <v>3</v>
          </cell>
        </row>
        <row r="1456">
          <cell r="G1456">
            <v>2</v>
          </cell>
        </row>
        <row r="1457">
          <cell r="G1457">
            <v>1</v>
          </cell>
        </row>
        <row r="1458">
          <cell r="G1458">
            <v>2</v>
          </cell>
        </row>
        <row r="1459">
          <cell r="G1459">
            <v>1</v>
          </cell>
        </row>
        <row r="1460">
          <cell r="G1460">
            <v>2</v>
          </cell>
        </row>
        <row r="1461">
          <cell r="G1461">
            <v>8</v>
          </cell>
        </row>
        <row r="1462">
          <cell r="G1462">
            <v>11</v>
          </cell>
        </row>
        <row r="1463">
          <cell r="G1463">
            <v>7</v>
          </cell>
        </row>
        <row r="1464">
          <cell r="G1464">
            <v>1</v>
          </cell>
        </row>
        <row r="1465">
          <cell r="G1465">
            <v>1</v>
          </cell>
        </row>
        <row r="1466">
          <cell r="G1466">
            <v>1</v>
          </cell>
        </row>
        <row r="1467">
          <cell r="G1467">
            <v>1</v>
          </cell>
        </row>
        <row r="1468">
          <cell r="G1468">
            <v>1</v>
          </cell>
        </row>
        <row r="1469">
          <cell r="G1469">
            <v>2</v>
          </cell>
        </row>
        <row r="1470">
          <cell r="G1470">
            <v>3</v>
          </cell>
        </row>
        <row r="1471">
          <cell r="G1471">
            <v>2</v>
          </cell>
        </row>
        <row r="1472">
          <cell r="G1472">
            <v>9</v>
          </cell>
        </row>
        <row r="1473">
          <cell r="G1473">
            <v>4</v>
          </cell>
        </row>
        <row r="1474">
          <cell r="G1474">
            <v>3</v>
          </cell>
        </row>
        <row r="1475">
          <cell r="G1475">
            <v>4</v>
          </cell>
        </row>
        <row r="1476">
          <cell r="G1476">
            <v>7</v>
          </cell>
        </row>
        <row r="1477">
          <cell r="G1477">
            <v>2</v>
          </cell>
        </row>
        <row r="1478">
          <cell r="G1478">
            <v>2</v>
          </cell>
        </row>
        <row r="1479">
          <cell r="G1479">
            <v>6</v>
          </cell>
        </row>
        <row r="1480">
          <cell r="G1480">
            <v>1</v>
          </cell>
        </row>
        <row r="1481">
          <cell r="G1481">
            <v>9</v>
          </cell>
        </row>
        <row r="1482">
          <cell r="G1482">
            <v>8</v>
          </cell>
        </row>
        <row r="1483">
          <cell r="G1483">
            <v>4</v>
          </cell>
        </row>
        <row r="1484">
          <cell r="G1484">
            <v>1</v>
          </cell>
        </row>
        <row r="1485">
          <cell r="G1485">
            <v>10</v>
          </cell>
        </row>
        <row r="1486">
          <cell r="G1486">
            <v>6</v>
          </cell>
        </row>
        <row r="1487">
          <cell r="G1487">
            <v>1</v>
          </cell>
        </row>
        <row r="1488">
          <cell r="G1488">
            <v>3</v>
          </cell>
        </row>
        <row r="1489">
          <cell r="G1489">
            <v>10</v>
          </cell>
        </row>
        <row r="1490">
          <cell r="G1490">
            <v>4</v>
          </cell>
        </row>
        <row r="1491">
          <cell r="G1491">
            <v>10</v>
          </cell>
        </row>
        <row r="1492">
          <cell r="G1492">
            <v>9</v>
          </cell>
        </row>
        <row r="1493">
          <cell r="G1493">
            <v>4</v>
          </cell>
        </row>
        <row r="1494">
          <cell r="G1494">
            <v>3</v>
          </cell>
        </row>
        <row r="1495">
          <cell r="G1495">
            <v>1</v>
          </cell>
        </row>
        <row r="1496">
          <cell r="G1496">
            <v>6</v>
          </cell>
        </row>
        <row r="1497">
          <cell r="G1497">
            <v>4</v>
          </cell>
        </row>
        <row r="1498">
          <cell r="G1498">
            <v>3</v>
          </cell>
        </row>
        <row r="1499">
          <cell r="G1499">
            <v>2</v>
          </cell>
        </row>
        <row r="1500">
          <cell r="G1500">
            <v>3</v>
          </cell>
        </row>
        <row r="1501">
          <cell r="G1501">
            <v>4</v>
          </cell>
        </row>
        <row r="1502">
          <cell r="G1502">
            <v>1</v>
          </cell>
        </row>
        <row r="1503">
          <cell r="G1503">
            <v>1</v>
          </cell>
        </row>
        <row r="1504">
          <cell r="G1504">
            <v>2</v>
          </cell>
        </row>
        <row r="1505">
          <cell r="G1505">
            <v>1</v>
          </cell>
        </row>
        <row r="1506">
          <cell r="G1506">
            <v>4</v>
          </cell>
        </row>
        <row r="1507">
          <cell r="G1507">
            <v>7</v>
          </cell>
        </row>
        <row r="1508">
          <cell r="G1508">
            <v>1</v>
          </cell>
        </row>
        <row r="1509">
          <cell r="G1509">
            <v>1</v>
          </cell>
        </row>
        <row r="1510">
          <cell r="G1510">
            <v>1</v>
          </cell>
        </row>
        <row r="1511">
          <cell r="G1511">
            <v>2</v>
          </cell>
        </row>
        <row r="1512">
          <cell r="G1512">
            <v>2</v>
          </cell>
        </row>
        <row r="1513">
          <cell r="G1513">
            <v>1</v>
          </cell>
        </row>
        <row r="1514">
          <cell r="G1514">
            <v>2</v>
          </cell>
        </row>
        <row r="1515">
          <cell r="G1515">
            <v>1</v>
          </cell>
        </row>
        <row r="1516">
          <cell r="G1516">
            <v>2</v>
          </cell>
        </row>
        <row r="1517">
          <cell r="G1517">
            <v>1</v>
          </cell>
        </row>
        <row r="1518">
          <cell r="G1518">
            <v>1</v>
          </cell>
        </row>
        <row r="1519">
          <cell r="G1519">
            <v>3</v>
          </cell>
        </row>
        <row r="1520">
          <cell r="G1520">
            <v>5</v>
          </cell>
        </row>
        <row r="1521">
          <cell r="G1521">
            <v>11</v>
          </cell>
        </row>
        <row r="1522">
          <cell r="G1522">
            <v>4</v>
          </cell>
        </row>
        <row r="1523">
          <cell r="G1523">
            <v>2</v>
          </cell>
        </row>
        <row r="1524">
          <cell r="G1524">
            <v>2</v>
          </cell>
        </row>
        <row r="1525">
          <cell r="G1525">
            <v>3</v>
          </cell>
        </row>
        <row r="1526">
          <cell r="G1526">
            <v>1</v>
          </cell>
        </row>
        <row r="1527">
          <cell r="G1527">
            <v>19</v>
          </cell>
        </row>
        <row r="1528">
          <cell r="G1528">
            <v>1</v>
          </cell>
        </row>
        <row r="1529">
          <cell r="G1529">
            <v>2</v>
          </cell>
        </row>
        <row r="1530">
          <cell r="G1530">
            <v>1</v>
          </cell>
        </row>
        <row r="1531">
          <cell r="G1531">
            <v>1</v>
          </cell>
        </row>
        <row r="1532">
          <cell r="G1532">
            <v>1</v>
          </cell>
        </row>
        <row r="1533">
          <cell r="G1533">
            <v>2</v>
          </cell>
        </row>
        <row r="1534">
          <cell r="G1534">
            <v>2</v>
          </cell>
        </row>
        <row r="1535">
          <cell r="G1535">
            <v>4</v>
          </cell>
        </row>
        <row r="1536">
          <cell r="G1536">
            <v>1</v>
          </cell>
        </row>
        <row r="1537">
          <cell r="G1537">
            <v>2</v>
          </cell>
        </row>
        <row r="1538">
          <cell r="G1538">
            <v>1</v>
          </cell>
        </row>
        <row r="1539">
          <cell r="G1539">
            <v>1</v>
          </cell>
        </row>
        <row r="1540">
          <cell r="G1540">
            <v>1</v>
          </cell>
        </row>
        <row r="1541">
          <cell r="G1541">
            <v>1</v>
          </cell>
        </row>
        <row r="1542">
          <cell r="G1542">
            <v>1</v>
          </cell>
        </row>
        <row r="1543">
          <cell r="G1543">
            <v>4</v>
          </cell>
        </row>
        <row r="1544">
          <cell r="G1544">
            <v>1</v>
          </cell>
        </row>
        <row r="1545">
          <cell r="G1545">
            <v>2</v>
          </cell>
        </row>
        <row r="1546">
          <cell r="G1546">
            <v>1</v>
          </cell>
        </row>
        <row r="1547">
          <cell r="G1547">
            <v>3</v>
          </cell>
        </row>
        <row r="1548">
          <cell r="G1548">
            <v>1</v>
          </cell>
        </row>
        <row r="1549">
          <cell r="G1549">
            <v>1</v>
          </cell>
        </row>
        <row r="1550">
          <cell r="G1550">
            <v>4</v>
          </cell>
        </row>
        <row r="1551">
          <cell r="G1551">
            <v>5</v>
          </cell>
        </row>
        <row r="1552">
          <cell r="G1552">
            <v>3</v>
          </cell>
        </row>
        <row r="1553">
          <cell r="G1553">
            <v>1</v>
          </cell>
        </row>
        <row r="1554">
          <cell r="G1554">
            <v>1</v>
          </cell>
        </row>
        <row r="1555">
          <cell r="G1555">
            <v>3</v>
          </cell>
        </row>
        <row r="1556">
          <cell r="G1556">
            <v>2</v>
          </cell>
        </row>
        <row r="1557">
          <cell r="G1557">
            <v>1</v>
          </cell>
        </row>
        <row r="1558">
          <cell r="G1558">
            <v>3</v>
          </cell>
        </row>
        <row r="1559">
          <cell r="G1559">
            <v>2</v>
          </cell>
        </row>
        <row r="1560">
          <cell r="G1560">
            <v>1</v>
          </cell>
        </row>
        <row r="1561">
          <cell r="G1561">
            <v>2</v>
          </cell>
        </row>
        <row r="1562">
          <cell r="G1562">
            <v>1</v>
          </cell>
        </row>
        <row r="1563">
          <cell r="G1563">
            <v>5</v>
          </cell>
        </row>
        <row r="1564">
          <cell r="G1564">
            <v>3</v>
          </cell>
        </row>
        <row r="1565">
          <cell r="G1565">
            <v>3</v>
          </cell>
        </row>
        <row r="1566">
          <cell r="G1566">
            <v>6</v>
          </cell>
        </row>
        <row r="1567">
          <cell r="G1567">
            <v>3</v>
          </cell>
        </row>
        <row r="1568">
          <cell r="G1568">
            <v>8</v>
          </cell>
        </row>
        <row r="1569">
          <cell r="G1569">
            <v>2</v>
          </cell>
        </row>
        <row r="1570">
          <cell r="G1570">
            <v>2</v>
          </cell>
        </row>
        <row r="1571">
          <cell r="G1571">
            <v>1</v>
          </cell>
        </row>
        <row r="1572">
          <cell r="G1572">
            <v>4</v>
          </cell>
        </row>
        <row r="1573">
          <cell r="G1573">
            <v>2</v>
          </cell>
        </row>
        <row r="1574">
          <cell r="G1574">
            <v>1</v>
          </cell>
        </row>
        <row r="1575">
          <cell r="G1575">
            <v>2</v>
          </cell>
        </row>
        <row r="1576">
          <cell r="G1576">
            <v>3</v>
          </cell>
        </row>
        <row r="1577">
          <cell r="G1577">
            <v>1</v>
          </cell>
        </row>
        <row r="1578">
          <cell r="G1578">
            <v>2</v>
          </cell>
        </row>
        <row r="1579">
          <cell r="G1579">
            <v>2</v>
          </cell>
        </row>
        <row r="1580">
          <cell r="G1580">
            <v>1</v>
          </cell>
        </row>
        <row r="1581">
          <cell r="G1581">
            <v>1</v>
          </cell>
        </row>
        <row r="1582">
          <cell r="G1582">
            <v>4</v>
          </cell>
        </row>
        <row r="1583">
          <cell r="G1583">
            <v>1</v>
          </cell>
        </row>
        <row r="1584">
          <cell r="G1584">
            <v>2</v>
          </cell>
        </row>
        <row r="1585">
          <cell r="G1585">
            <v>1</v>
          </cell>
        </row>
        <row r="1586">
          <cell r="G1586">
            <v>4</v>
          </cell>
        </row>
        <row r="1587">
          <cell r="G1587">
            <v>5</v>
          </cell>
        </row>
        <row r="1588">
          <cell r="G1588">
            <v>1</v>
          </cell>
        </row>
        <row r="1589">
          <cell r="G1589">
            <v>1</v>
          </cell>
        </row>
        <row r="1590">
          <cell r="G1590">
            <v>1</v>
          </cell>
        </row>
        <row r="1591">
          <cell r="G1591">
            <v>1</v>
          </cell>
        </row>
        <row r="1592">
          <cell r="G1592">
            <v>1</v>
          </cell>
        </row>
        <row r="1593">
          <cell r="G1593">
            <v>2</v>
          </cell>
        </row>
        <row r="1594">
          <cell r="G1594">
            <v>1</v>
          </cell>
        </row>
        <row r="1595">
          <cell r="G1595">
            <v>5</v>
          </cell>
        </row>
        <row r="1596">
          <cell r="G1596">
            <v>1</v>
          </cell>
        </row>
        <row r="1597">
          <cell r="G1597">
            <v>1</v>
          </cell>
        </row>
        <row r="1598">
          <cell r="G1598">
            <v>1</v>
          </cell>
        </row>
        <row r="1599">
          <cell r="G1599">
            <v>1</v>
          </cell>
        </row>
        <row r="1600">
          <cell r="G1600">
            <v>5</v>
          </cell>
        </row>
        <row r="1601">
          <cell r="G1601">
            <v>5</v>
          </cell>
        </row>
        <row r="1602">
          <cell r="G1602">
            <v>1</v>
          </cell>
        </row>
        <row r="1603">
          <cell r="G1603">
            <v>2</v>
          </cell>
        </row>
        <row r="1604">
          <cell r="G1604">
            <v>3</v>
          </cell>
        </row>
        <row r="1605">
          <cell r="G1605">
            <v>4</v>
          </cell>
        </row>
        <row r="1606">
          <cell r="G1606">
            <v>10</v>
          </cell>
        </row>
        <row r="1607">
          <cell r="G1607">
            <v>2</v>
          </cell>
        </row>
        <row r="1608">
          <cell r="G1608">
            <v>1</v>
          </cell>
        </row>
        <row r="1609">
          <cell r="G1609">
            <v>4</v>
          </cell>
        </row>
        <row r="1610">
          <cell r="G1610">
            <v>1</v>
          </cell>
        </row>
        <row r="1611">
          <cell r="G1611">
            <v>1</v>
          </cell>
        </row>
        <row r="1612">
          <cell r="G1612">
            <v>1</v>
          </cell>
        </row>
        <row r="1613">
          <cell r="G1613">
            <v>1</v>
          </cell>
        </row>
        <row r="1614">
          <cell r="G1614">
            <v>4</v>
          </cell>
        </row>
        <row r="1615">
          <cell r="G1615">
            <v>1</v>
          </cell>
        </row>
        <row r="1616">
          <cell r="G1616">
            <v>1</v>
          </cell>
        </row>
        <row r="1617">
          <cell r="G1617">
            <v>4</v>
          </cell>
        </row>
        <row r="1618">
          <cell r="G1618">
            <v>2</v>
          </cell>
        </row>
        <row r="1619">
          <cell r="G1619">
            <v>1</v>
          </cell>
        </row>
        <row r="1620">
          <cell r="G1620">
            <v>3</v>
          </cell>
        </row>
        <row r="1621">
          <cell r="G1621">
            <v>1</v>
          </cell>
        </row>
        <row r="1622">
          <cell r="G1622">
            <v>3</v>
          </cell>
        </row>
        <row r="1623">
          <cell r="G1623">
            <v>1</v>
          </cell>
        </row>
        <row r="1624">
          <cell r="G1624">
            <v>1</v>
          </cell>
        </row>
        <row r="1625">
          <cell r="G1625">
            <v>1</v>
          </cell>
        </row>
        <row r="1626">
          <cell r="G1626">
            <v>2</v>
          </cell>
        </row>
        <row r="1627">
          <cell r="G1627">
            <v>4</v>
          </cell>
        </row>
        <row r="1628">
          <cell r="G1628">
            <v>1</v>
          </cell>
        </row>
        <row r="1629">
          <cell r="G1629">
            <v>1</v>
          </cell>
        </row>
        <row r="1630">
          <cell r="G1630">
            <v>6</v>
          </cell>
        </row>
        <row r="1631">
          <cell r="G1631">
            <v>1</v>
          </cell>
        </row>
        <row r="1632">
          <cell r="G1632">
            <v>2</v>
          </cell>
        </row>
        <row r="1633">
          <cell r="G1633">
            <v>1</v>
          </cell>
        </row>
        <row r="1634">
          <cell r="G1634">
            <v>2</v>
          </cell>
        </row>
        <row r="1635">
          <cell r="G1635">
            <v>1</v>
          </cell>
        </row>
        <row r="1636">
          <cell r="G1636">
            <v>1</v>
          </cell>
        </row>
        <row r="1637">
          <cell r="G1637">
            <v>1</v>
          </cell>
        </row>
        <row r="1638">
          <cell r="G1638">
            <v>1</v>
          </cell>
        </row>
        <row r="1639">
          <cell r="G1639">
            <v>2</v>
          </cell>
        </row>
        <row r="1640">
          <cell r="G1640">
            <v>1</v>
          </cell>
        </row>
        <row r="1641">
          <cell r="G1641">
            <v>1</v>
          </cell>
        </row>
        <row r="1642">
          <cell r="G1642">
            <v>1</v>
          </cell>
        </row>
        <row r="1643">
          <cell r="G1643">
            <v>2</v>
          </cell>
        </row>
        <row r="1644">
          <cell r="G1644">
            <v>2</v>
          </cell>
        </row>
        <row r="1645">
          <cell r="G1645">
            <v>1</v>
          </cell>
        </row>
        <row r="1646">
          <cell r="G1646">
            <v>1</v>
          </cell>
        </row>
        <row r="1647">
          <cell r="G1647">
            <v>1</v>
          </cell>
        </row>
        <row r="1648">
          <cell r="G1648">
            <v>3</v>
          </cell>
        </row>
        <row r="1649">
          <cell r="G1649">
            <v>2</v>
          </cell>
        </row>
        <row r="1650">
          <cell r="G1650">
            <v>1</v>
          </cell>
        </row>
        <row r="1651">
          <cell r="G1651">
            <v>1</v>
          </cell>
        </row>
        <row r="1652">
          <cell r="G1652">
            <v>3</v>
          </cell>
        </row>
        <row r="1653">
          <cell r="G1653">
            <v>6</v>
          </cell>
        </row>
        <row r="1654">
          <cell r="G1654">
            <v>1</v>
          </cell>
        </row>
        <row r="1655">
          <cell r="G1655">
            <v>2</v>
          </cell>
        </row>
        <row r="1656">
          <cell r="G1656">
            <v>1</v>
          </cell>
        </row>
        <row r="1657">
          <cell r="G1657">
            <v>1</v>
          </cell>
        </row>
        <row r="1658">
          <cell r="G1658">
            <v>1</v>
          </cell>
        </row>
        <row r="1659">
          <cell r="G1659">
            <v>2</v>
          </cell>
        </row>
        <row r="1660">
          <cell r="G1660">
            <v>1</v>
          </cell>
        </row>
        <row r="1661">
          <cell r="G1661">
            <v>1</v>
          </cell>
        </row>
        <row r="1662">
          <cell r="G1662">
            <v>1</v>
          </cell>
        </row>
        <row r="1663">
          <cell r="G1663">
            <v>1</v>
          </cell>
        </row>
        <row r="1664">
          <cell r="G1664">
            <v>1</v>
          </cell>
        </row>
        <row r="1665">
          <cell r="G1665">
            <v>1</v>
          </cell>
        </row>
        <row r="1666">
          <cell r="G1666">
            <v>1</v>
          </cell>
        </row>
        <row r="1667">
          <cell r="G1667">
            <v>1</v>
          </cell>
        </row>
        <row r="1668">
          <cell r="G1668">
            <v>1</v>
          </cell>
        </row>
        <row r="1669">
          <cell r="G1669">
            <v>1</v>
          </cell>
        </row>
        <row r="1670">
          <cell r="G1670">
            <v>1</v>
          </cell>
        </row>
        <row r="1671">
          <cell r="G1671">
            <v>1</v>
          </cell>
        </row>
        <row r="1672">
          <cell r="G1672">
            <v>1</v>
          </cell>
        </row>
        <row r="1673">
          <cell r="G1673">
            <v>1</v>
          </cell>
        </row>
        <row r="1674">
          <cell r="G1674">
            <v>1</v>
          </cell>
        </row>
        <row r="1675">
          <cell r="G1675">
            <v>4</v>
          </cell>
        </row>
        <row r="1676">
          <cell r="G1676">
            <v>1</v>
          </cell>
        </row>
        <row r="1677">
          <cell r="G1677">
            <v>1</v>
          </cell>
        </row>
        <row r="1678">
          <cell r="G1678">
            <v>1</v>
          </cell>
        </row>
        <row r="1679">
          <cell r="G1679">
            <v>1</v>
          </cell>
        </row>
        <row r="1680">
          <cell r="G1680">
            <v>1</v>
          </cell>
        </row>
        <row r="1681">
          <cell r="G1681">
            <v>1</v>
          </cell>
        </row>
        <row r="1682">
          <cell r="G1682">
            <v>1</v>
          </cell>
        </row>
        <row r="1683">
          <cell r="G1683">
            <v>1</v>
          </cell>
        </row>
        <row r="1684">
          <cell r="G1684">
            <v>1</v>
          </cell>
        </row>
        <row r="1685">
          <cell r="G1685">
            <v>1</v>
          </cell>
        </row>
        <row r="1686">
          <cell r="G1686">
            <v>1</v>
          </cell>
        </row>
        <row r="1687">
          <cell r="G1687">
            <v>1</v>
          </cell>
        </row>
        <row r="1688">
          <cell r="G1688">
            <v>1</v>
          </cell>
        </row>
        <row r="1689">
          <cell r="G1689">
            <v>1</v>
          </cell>
        </row>
        <row r="1690">
          <cell r="G1690">
            <v>1</v>
          </cell>
        </row>
        <row r="1691">
          <cell r="G1691">
            <v>0</v>
          </cell>
        </row>
        <row r="1692">
          <cell r="G1692">
            <v>0</v>
          </cell>
        </row>
        <row r="1693">
          <cell r="G1693">
            <v>0</v>
          </cell>
        </row>
        <row r="1694">
          <cell r="G1694">
            <v>0</v>
          </cell>
        </row>
        <row r="1695">
          <cell r="G1695">
            <v>0</v>
          </cell>
        </row>
        <row r="1696">
          <cell r="G1696">
            <v>0</v>
          </cell>
        </row>
        <row r="1697">
          <cell r="G1697">
            <v>0</v>
          </cell>
        </row>
        <row r="1698">
          <cell r="G1698">
            <v>0</v>
          </cell>
        </row>
        <row r="1699">
          <cell r="G1699">
            <v>0</v>
          </cell>
        </row>
        <row r="1700">
          <cell r="G1700">
            <v>0</v>
          </cell>
        </row>
        <row r="1701">
          <cell r="G1701">
            <v>0</v>
          </cell>
        </row>
        <row r="1702">
          <cell r="G1702">
            <v>0</v>
          </cell>
        </row>
        <row r="1703">
          <cell r="G1703">
            <v>0</v>
          </cell>
        </row>
        <row r="1704">
          <cell r="G1704">
            <v>0</v>
          </cell>
        </row>
        <row r="1705">
          <cell r="G1705">
            <v>0</v>
          </cell>
        </row>
        <row r="1706">
          <cell r="G1706">
            <v>0</v>
          </cell>
        </row>
        <row r="1707">
          <cell r="G1707">
            <v>0</v>
          </cell>
        </row>
        <row r="1708">
          <cell r="G1708">
            <v>0</v>
          </cell>
        </row>
        <row r="1709">
          <cell r="G1709">
            <v>0</v>
          </cell>
        </row>
        <row r="1710">
          <cell r="G1710">
            <v>0</v>
          </cell>
        </row>
        <row r="1711">
          <cell r="G1711">
            <v>0</v>
          </cell>
        </row>
        <row r="1712">
          <cell r="G1712">
            <v>0</v>
          </cell>
        </row>
        <row r="1713">
          <cell r="G1713">
            <v>0</v>
          </cell>
        </row>
        <row r="1714">
          <cell r="G1714">
            <v>0</v>
          </cell>
        </row>
        <row r="1715">
          <cell r="G1715">
            <v>0</v>
          </cell>
        </row>
        <row r="1716">
          <cell r="G1716">
            <v>0</v>
          </cell>
        </row>
        <row r="1717">
          <cell r="G1717">
            <v>0</v>
          </cell>
        </row>
        <row r="1718">
          <cell r="G1718">
            <v>0</v>
          </cell>
        </row>
        <row r="1719">
          <cell r="G1719">
            <v>0</v>
          </cell>
        </row>
        <row r="1720">
          <cell r="G1720">
            <v>0</v>
          </cell>
        </row>
        <row r="1721">
          <cell r="G1721">
            <v>0</v>
          </cell>
        </row>
        <row r="1722">
          <cell r="G1722">
            <v>0</v>
          </cell>
        </row>
        <row r="1723">
          <cell r="G1723">
            <v>0</v>
          </cell>
        </row>
        <row r="1724">
          <cell r="G1724">
            <v>0</v>
          </cell>
        </row>
        <row r="1725">
          <cell r="G1725">
            <v>0</v>
          </cell>
        </row>
        <row r="1726">
          <cell r="G1726">
            <v>0</v>
          </cell>
        </row>
        <row r="1727">
          <cell r="G1727">
            <v>0</v>
          </cell>
        </row>
        <row r="1728">
          <cell r="G1728">
            <v>0</v>
          </cell>
        </row>
        <row r="1729">
          <cell r="G1729">
            <v>0</v>
          </cell>
        </row>
        <row r="1730">
          <cell r="G1730">
            <v>0</v>
          </cell>
        </row>
        <row r="1731">
          <cell r="G1731">
            <v>0</v>
          </cell>
        </row>
        <row r="1732">
          <cell r="G1732">
            <v>0</v>
          </cell>
        </row>
        <row r="1733">
          <cell r="G1733">
            <v>0</v>
          </cell>
        </row>
        <row r="1734">
          <cell r="G1734">
            <v>0</v>
          </cell>
        </row>
        <row r="1735">
          <cell r="G1735">
            <v>0</v>
          </cell>
        </row>
        <row r="1736">
          <cell r="G1736">
            <v>0</v>
          </cell>
        </row>
        <row r="1737">
          <cell r="G1737">
            <v>0</v>
          </cell>
        </row>
        <row r="1738">
          <cell r="G1738">
            <v>0</v>
          </cell>
        </row>
        <row r="1739">
          <cell r="G1739">
            <v>0</v>
          </cell>
        </row>
        <row r="1740">
          <cell r="G1740">
            <v>0</v>
          </cell>
        </row>
        <row r="1741">
          <cell r="G1741">
            <v>0</v>
          </cell>
        </row>
        <row r="1742">
          <cell r="G1742">
            <v>0</v>
          </cell>
        </row>
        <row r="1743">
          <cell r="G1743">
            <v>0</v>
          </cell>
        </row>
        <row r="1744">
          <cell r="G1744">
            <v>0</v>
          </cell>
        </row>
        <row r="1745">
          <cell r="G1745">
            <v>0</v>
          </cell>
        </row>
        <row r="1746">
          <cell r="G1746">
            <v>0</v>
          </cell>
        </row>
        <row r="1747">
          <cell r="G1747">
            <v>0</v>
          </cell>
        </row>
        <row r="1748">
          <cell r="G1748">
            <v>0</v>
          </cell>
        </row>
        <row r="1749">
          <cell r="G1749">
            <v>0</v>
          </cell>
        </row>
        <row r="1750">
          <cell r="G1750">
            <v>0</v>
          </cell>
        </row>
        <row r="1751">
          <cell r="G1751">
            <v>0</v>
          </cell>
        </row>
        <row r="1752">
          <cell r="G1752">
            <v>0</v>
          </cell>
        </row>
        <row r="1753">
          <cell r="G1753">
            <v>0</v>
          </cell>
        </row>
        <row r="1754">
          <cell r="G1754">
            <v>0</v>
          </cell>
        </row>
        <row r="1755">
          <cell r="G1755">
            <v>0</v>
          </cell>
        </row>
        <row r="1756">
          <cell r="G1756">
            <v>0</v>
          </cell>
        </row>
        <row r="1757">
          <cell r="G1757">
            <v>0</v>
          </cell>
        </row>
        <row r="1758">
          <cell r="G1758">
            <v>0</v>
          </cell>
        </row>
        <row r="1759">
          <cell r="G1759">
            <v>0</v>
          </cell>
        </row>
        <row r="1760">
          <cell r="G1760">
            <v>0</v>
          </cell>
        </row>
        <row r="1761">
          <cell r="G1761">
            <v>0</v>
          </cell>
        </row>
        <row r="1762">
          <cell r="G1762">
            <v>0</v>
          </cell>
        </row>
        <row r="1763">
          <cell r="G1763">
            <v>0</v>
          </cell>
        </row>
        <row r="1764">
          <cell r="G1764">
            <v>0</v>
          </cell>
        </row>
        <row r="1765">
          <cell r="G1765">
            <v>0</v>
          </cell>
        </row>
        <row r="1766">
          <cell r="G1766">
            <v>0</v>
          </cell>
        </row>
        <row r="1767">
          <cell r="G1767">
            <v>0</v>
          </cell>
        </row>
        <row r="1768">
          <cell r="G1768">
            <v>0</v>
          </cell>
        </row>
        <row r="1769">
          <cell r="G1769">
            <v>0</v>
          </cell>
        </row>
        <row r="1770">
          <cell r="G1770">
            <v>0</v>
          </cell>
        </row>
        <row r="1771">
          <cell r="G1771">
            <v>0</v>
          </cell>
        </row>
        <row r="1772">
          <cell r="G1772">
            <v>0</v>
          </cell>
        </row>
        <row r="1773">
          <cell r="G1773">
            <v>0</v>
          </cell>
        </row>
        <row r="1774">
          <cell r="G1774">
            <v>0</v>
          </cell>
        </row>
        <row r="1775">
          <cell r="G1775">
            <v>0</v>
          </cell>
        </row>
        <row r="1776">
          <cell r="G1776">
            <v>0</v>
          </cell>
        </row>
        <row r="1777">
          <cell r="G1777">
            <v>0</v>
          </cell>
        </row>
        <row r="1778">
          <cell r="G1778">
            <v>0</v>
          </cell>
        </row>
        <row r="1779">
          <cell r="G1779">
            <v>0</v>
          </cell>
        </row>
        <row r="1780">
          <cell r="G1780">
            <v>0</v>
          </cell>
        </row>
        <row r="1781">
          <cell r="G1781">
            <v>0</v>
          </cell>
        </row>
        <row r="1782">
          <cell r="G1782">
            <v>0</v>
          </cell>
        </row>
        <row r="1783">
          <cell r="G1783">
            <v>0</v>
          </cell>
        </row>
        <row r="1784">
          <cell r="G1784">
            <v>0</v>
          </cell>
        </row>
        <row r="1785">
          <cell r="G1785">
            <v>0</v>
          </cell>
        </row>
        <row r="1786">
          <cell r="G1786">
            <v>0</v>
          </cell>
        </row>
        <row r="1787">
          <cell r="G1787">
            <v>0</v>
          </cell>
        </row>
        <row r="1788">
          <cell r="G1788">
            <v>0</v>
          </cell>
        </row>
        <row r="1789">
          <cell r="G1789">
            <v>0</v>
          </cell>
        </row>
        <row r="1790">
          <cell r="G1790">
            <v>0</v>
          </cell>
        </row>
        <row r="1791">
          <cell r="G1791">
            <v>0</v>
          </cell>
        </row>
        <row r="1792">
          <cell r="G1792">
            <v>0</v>
          </cell>
        </row>
        <row r="1793">
          <cell r="G1793">
            <v>0</v>
          </cell>
        </row>
        <row r="1794">
          <cell r="G1794">
            <v>0</v>
          </cell>
        </row>
        <row r="1795">
          <cell r="G1795">
            <v>0</v>
          </cell>
        </row>
        <row r="1796">
          <cell r="G1796">
            <v>0</v>
          </cell>
        </row>
        <row r="1797">
          <cell r="G1797">
            <v>0</v>
          </cell>
        </row>
        <row r="1798">
          <cell r="G1798">
            <v>0</v>
          </cell>
        </row>
        <row r="1799">
          <cell r="G1799">
            <v>0</v>
          </cell>
        </row>
        <row r="1800">
          <cell r="G1800">
            <v>0</v>
          </cell>
        </row>
        <row r="1801">
          <cell r="G1801">
            <v>0</v>
          </cell>
        </row>
        <row r="1802">
          <cell r="G1802">
            <v>0</v>
          </cell>
        </row>
        <row r="1803">
          <cell r="G1803">
            <v>0</v>
          </cell>
        </row>
        <row r="1804">
          <cell r="G1804">
            <v>0</v>
          </cell>
        </row>
        <row r="1805">
          <cell r="G1805">
            <v>0</v>
          </cell>
        </row>
        <row r="1806">
          <cell r="G1806">
            <v>0</v>
          </cell>
        </row>
        <row r="1807">
          <cell r="G1807">
            <v>0</v>
          </cell>
        </row>
        <row r="1808">
          <cell r="G1808">
            <v>0</v>
          </cell>
        </row>
        <row r="1809">
          <cell r="G1809">
            <v>0</v>
          </cell>
        </row>
        <row r="1810">
          <cell r="G1810">
            <v>0</v>
          </cell>
        </row>
        <row r="1811">
          <cell r="G1811">
            <v>0</v>
          </cell>
        </row>
        <row r="1812">
          <cell r="G1812">
            <v>0</v>
          </cell>
        </row>
        <row r="1813">
          <cell r="G1813">
            <v>0</v>
          </cell>
        </row>
        <row r="1814">
          <cell r="G1814">
            <v>0</v>
          </cell>
        </row>
        <row r="1815">
          <cell r="G1815">
            <v>0</v>
          </cell>
        </row>
        <row r="1816">
          <cell r="G1816">
            <v>0</v>
          </cell>
        </row>
        <row r="1817">
          <cell r="G1817">
            <v>0</v>
          </cell>
        </row>
        <row r="1818">
          <cell r="G1818">
            <v>0</v>
          </cell>
        </row>
        <row r="1819">
          <cell r="G1819">
            <v>0</v>
          </cell>
        </row>
        <row r="1820">
          <cell r="G1820">
            <v>0</v>
          </cell>
        </row>
        <row r="1821">
          <cell r="G1821">
            <v>0</v>
          </cell>
        </row>
        <row r="1822">
          <cell r="G1822">
            <v>0</v>
          </cell>
        </row>
        <row r="1823">
          <cell r="G1823">
            <v>0</v>
          </cell>
        </row>
        <row r="1824">
          <cell r="G1824">
            <v>0</v>
          </cell>
        </row>
        <row r="1825">
          <cell r="G1825">
            <v>0</v>
          </cell>
        </row>
        <row r="1826">
          <cell r="G1826">
            <v>0</v>
          </cell>
        </row>
        <row r="1827">
          <cell r="G1827">
            <v>0</v>
          </cell>
        </row>
        <row r="1828">
          <cell r="G1828">
            <v>0</v>
          </cell>
        </row>
        <row r="1829">
          <cell r="G1829">
            <v>0</v>
          </cell>
        </row>
        <row r="1830">
          <cell r="G1830">
            <v>0</v>
          </cell>
        </row>
        <row r="1831">
          <cell r="G1831">
            <v>0</v>
          </cell>
        </row>
        <row r="1832">
          <cell r="G1832">
            <v>0</v>
          </cell>
        </row>
        <row r="1833">
          <cell r="G1833">
            <v>0</v>
          </cell>
        </row>
        <row r="1834">
          <cell r="G1834">
            <v>0</v>
          </cell>
        </row>
        <row r="1835">
          <cell r="G1835">
            <v>0</v>
          </cell>
        </row>
        <row r="1836">
          <cell r="G1836">
            <v>0</v>
          </cell>
        </row>
        <row r="1837">
          <cell r="G1837">
            <v>0</v>
          </cell>
        </row>
        <row r="1838">
          <cell r="G1838">
            <v>0</v>
          </cell>
        </row>
        <row r="1839">
          <cell r="G1839">
            <v>0</v>
          </cell>
        </row>
        <row r="1840">
          <cell r="G1840">
            <v>0</v>
          </cell>
        </row>
        <row r="1841">
          <cell r="G1841">
            <v>0</v>
          </cell>
        </row>
        <row r="1842">
          <cell r="G1842">
            <v>0</v>
          </cell>
        </row>
        <row r="1843">
          <cell r="G1843">
            <v>0</v>
          </cell>
        </row>
        <row r="1844">
          <cell r="G1844">
            <v>0</v>
          </cell>
        </row>
        <row r="1845">
          <cell r="G1845">
            <v>0</v>
          </cell>
        </row>
        <row r="1846">
          <cell r="G1846">
            <v>0</v>
          </cell>
        </row>
        <row r="1847">
          <cell r="G1847">
            <v>0</v>
          </cell>
        </row>
        <row r="1848">
          <cell r="G1848">
            <v>0</v>
          </cell>
        </row>
        <row r="1849">
          <cell r="G1849">
            <v>0</v>
          </cell>
        </row>
        <row r="1850">
          <cell r="G1850">
            <v>0</v>
          </cell>
        </row>
        <row r="1851">
          <cell r="G1851">
            <v>0</v>
          </cell>
        </row>
        <row r="1852">
          <cell r="G1852">
            <v>0</v>
          </cell>
        </row>
        <row r="1853">
          <cell r="G1853">
            <v>0</v>
          </cell>
        </row>
        <row r="1854">
          <cell r="G1854">
            <v>0</v>
          </cell>
        </row>
        <row r="1855">
          <cell r="G1855">
            <v>0</v>
          </cell>
        </row>
        <row r="1856">
          <cell r="G1856">
            <v>0</v>
          </cell>
        </row>
        <row r="1857">
          <cell r="G1857">
            <v>0</v>
          </cell>
        </row>
        <row r="1858">
          <cell r="G1858">
            <v>0</v>
          </cell>
        </row>
        <row r="1859">
          <cell r="G1859">
            <v>0</v>
          </cell>
        </row>
        <row r="1860">
          <cell r="G1860">
            <v>0</v>
          </cell>
        </row>
        <row r="1861">
          <cell r="G1861">
            <v>0</v>
          </cell>
        </row>
        <row r="1862">
          <cell r="G1862">
            <v>0</v>
          </cell>
        </row>
        <row r="1863">
          <cell r="G1863">
            <v>0</v>
          </cell>
        </row>
        <row r="1864">
          <cell r="G1864">
            <v>0</v>
          </cell>
        </row>
        <row r="1865">
          <cell r="G1865">
            <v>0</v>
          </cell>
        </row>
        <row r="1866">
          <cell r="G1866">
            <v>0</v>
          </cell>
        </row>
        <row r="1867">
          <cell r="G1867">
            <v>0</v>
          </cell>
        </row>
        <row r="1868">
          <cell r="G1868">
            <v>0</v>
          </cell>
        </row>
        <row r="1869">
          <cell r="G1869">
            <v>0</v>
          </cell>
        </row>
        <row r="1870">
          <cell r="G1870">
            <v>0</v>
          </cell>
        </row>
        <row r="1871">
          <cell r="G1871">
            <v>0</v>
          </cell>
        </row>
        <row r="1872">
          <cell r="G1872">
            <v>0</v>
          </cell>
        </row>
        <row r="1873">
          <cell r="G1873">
            <v>0</v>
          </cell>
        </row>
        <row r="1874">
          <cell r="G1874">
            <v>0</v>
          </cell>
        </row>
        <row r="1875">
          <cell r="G1875">
            <v>0</v>
          </cell>
        </row>
        <row r="1876">
          <cell r="G1876">
            <v>0</v>
          </cell>
        </row>
        <row r="1877">
          <cell r="G1877">
            <v>0</v>
          </cell>
        </row>
        <row r="1878">
          <cell r="G1878">
            <v>0</v>
          </cell>
        </row>
        <row r="1879">
          <cell r="G1879">
            <v>0</v>
          </cell>
        </row>
        <row r="1880">
          <cell r="G1880">
            <v>0</v>
          </cell>
        </row>
        <row r="1881">
          <cell r="G1881">
            <v>0</v>
          </cell>
        </row>
        <row r="1882">
          <cell r="G1882">
            <v>0</v>
          </cell>
        </row>
        <row r="1883">
          <cell r="G1883">
            <v>0</v>
          </cell>
        </row>
      </sheetData>
      <sheetData sheetId="22">
        <row r="10">
          <cell r="G10">
            <v>563</v>
          </cell>
          <cell r="H10">
            <v>94.621848739495789</v>
          </cell>
        </row>
        <row r="11">
          <cell r="G11">
            <v>1503</v>
          </cell>
          <cell r="H11">
            <v>93.82022471910112</v>
          </cell>
        </row>
        <row r="12">
          <cell r="G12">
            <v>235</v>
          </cell>
          <cell r="H12">
            <v>92.885375494071141</v>
          </cell>
        </row>
        <row r="13">
          <cell r="G13">
            <v>271</v>
          </cell>
          <cell r="H13">
            <v>91.554054054054063</v>
          </cell>
        </row>
        <row r="14">
          <cell r="G14">
            <v>1131</v>
          </cell>
          <cell r="H14">
            <v>87.538699690402481</v>
          </cell>
        </row>
        <row r="15">
          <cell r="G15">
            <v>387</v>
          </cell>
          <cell r="H15">
            <v>86.966292134831463</v>
          </cell>
        </row>
        <row r="16">
          <cell r="G16">
            <v>111</v>
          </cell>
          <cell r="H16">
            <v>86.71875</v>
          </cell>
        </row>
        <row r="17">
          <cell r="G17">
            <v>2657</v>
          </cell>
          <cell r="H17">
            <v>86.54723127035831</v>
          </cell>
        </row>
        <row r="18">
          <cell r="G18">
            <v>1770</v>
          </cell>
          <cell r="H18">
            <v>84.810733109726883</v>
          </cell>
        </row>
        <row r="19">
          <cell r="G19">
            <v>1989</v>
          </cell>
          <cell r="H19">
            <v>84.71039182282793</v>
          </cell>
        </row>
        <row r="20">
          <cell r="G20">
            <v>704</v>
          </cell>
          <cell r="H20">
            <v>83.80952380952381</v>
          </cell>
        </row>
        <row r="21">
          <cell r="G21">
            <v>285</v>
          </cell>
          <cell r="H21">
            <v>83.577712609970675</v>
          </cell>
        </row>
        <row r="22">
          <cell r="G22">
            <v>2188</v>
          </cell>
          <cell r="H22">
            <v>83.288922725542449</v>
          </cell>
        </row>
        <row r="23">
          <cell r="G23">
            <v>255</v>
          </cell>
          <cell r="H23">
            <v>82.79220779220779</v>
          </cell>
        </row>
        <row r="24">
          <cell r="G24">
            <v>308</v>
          </cell>
          <cell r="H24">
            <v>82.35294117647058</v>
          </cell>
        </row>
        <row r="25">
          <cell r="G25">
            <v>344</v>
          </cell>
          <cell r="H25">
            <v>81.132075471698116</v>
          </cell>
        </row>
        <row r="26">
          <cell r="G26">
            <v>2386</v>
          </cell>
          <cell r="H26">
            <v>80.255634039690548</v>
          </cell>
        </row>
        <row r="27">
          <cell r="G27">
            <v>821</v>
          </cell>
          <cell r="H27">
            <v>79.708737864077676</v>
          </cell>
        </row>
        <row r="28">
          <cell r="G28">
            <v>1139</v>
          </cell>
          <cell r="H28">
            <v>78.335625859697387</v>
          </cell>
        </row>
        <row r="29">
          <cell r="G29">
            <v>129</v>
          </cell>
          <cell r="H29">
            <v>78.181818181818187</v>
          </cell>
        </row>
        <row r="30">
          <cell r="G30">
            <v>108</v>
          </cell>
          <cell r="H30">
            <v>77.697841726618705</v>
          </cell>
        </row>
        <row r="31">
          <cell r="G31">
            <v>326</v>
          </cell>
          <cell r="H31">
            <v>77.61904761904762</v>
          </cell>
        </row>
        <row r="32">
          <cell r="G32">
            <v>379</v>
          </cell>
          <cell r="H32">
            <v>77.505112474437638</v>
          </cell>
        </row>
        <row r="33">
          <cell r="G33">
            <v>564</v>
          </cell>
          <cell r="H33">
            <v>77.049180327868854</v>
          </cell>
        </row>
        <row r="34">
          <cell r="G34">
            <v>255</v>
          </cell>
          <cell r="H34">
            <v>76.807228915662648</v>
          </cell>
        </row>
        <row r="35">
          <cell r="G35">
            <v>281</v>
          </cell>
          <cell r="H35">
            <v>76.358695652173907</v>
          </cell>
        </row>
        <row r="36">
          <cell r="G36">
            <v>317</v>
          </cell>
          <cell r="H36">
            <v>76.201923076923066</v>
          </cell>
        </row>
        <row r="37">
          <cell r="G37">
            <v>2231</v>
          </cell>
          <cell r="H37">
            <v>75.936010891763104</v>
          </cell>
        </row>
        <row r="38">
          <cell r="G38">
            <v>267</v>
          </cell>
          <cell r="H38">
            <v>75.63739376770539</v>
          </cell>
        </row>
        <row r="39">
          <cell r="G39">
            <v>2809</v>
          </cell>
          <cell r="H39">
            <v>75.592034445640479</v>
          </cell>
        </row>
        <row r="40">
          <cell r="G40">
            <v>207</v>
          </cell>
          <cell r="H40">
            <v>74.460431654676256</v>
          </cell>
        </row>
        <row r="41">
          <cell r="G41">
            <v>252</v>
          </cell>
          <cell r="H41">
            <v>73.90029325513197</v>
          </cell>
        </row>
        <row r="42">
          <cell r="G42">
            <v>138</v>
          </cell>
          <cell r="H42">
            <v>73.40425531914893</v>
          </cell>
        </row>
        <row r="43">
          <cell r="G43">
            <v>283</v>
          </cell>
          <cell r="H43">
            <v>73.126614987080103</v>
          </cell>
        </row>
        <row r="44">
          <cell r="G44">
            <v>1336</v>
          </cell>
          <cell r="H44">
            <v>71.905274488697529</v>
          </cell>
        </row>
        <row r="45">
          <cell r="G45">
            <v>4926</v>
          </cell>
          <cell r="H45">
            <v>71.692621161402997</v>
          </cell>
        </row>
        <row r="46">
          <cell r="G46">
            <v>701</v>
          </cell>
          <cell r="H46">
            <v>71.530612244897966</v>
          </cell>
        </row>
        <row r="47">
          <cell r="G47">
            <v>275</v>
          </cell>
          <cell r="H47">
            <v>71.428571428571431</v>
          </cell>
        </row>
        <row r="48">
          <cell r="G48">
            <v>282</v>
          </cell>
          <cell r="H48">
            <v>70.854271356783912</v>
          </cell>
        </row>
        <row r="49">
          <cell r="G49">
            <v>113</v>
          </cell>
          <cell r="H49">
            <v>70.186335403726702</v>
          </cell>
        </row>
        <row r="50">
          <cell r="G50">
            <v>374</v>
          </cell>
          <cell r="H50">
            <v>70.037453183520597</v>
          </cell>
        </row>
        <row r="51">
          <cell r="G51">
            <v>1822</v>
          </cell>
          <cell r="H51">
            <v>69.728281668580166</v>
          </cell>
        </row>
        <row r="52">
          <cell r="G52">
            <v>4374</v>
          </cell>
          <cell r="H52">
            <v>69.605346912794403</v>
          </cell>
        </row>
        <row r="53">
          <cell r="G53">
            <v>228</v>
          </cell>
          <cell r="H53">
            <v>69.300911854103347</v>
          </cell>
        </row>
        <row r="54">
          <cell r="G54">
            <v>819</v>
          </cell>
          <cell r="H54">
            <v>69.289340101522839</v>
          </cell>
        </row>
        <row r="55">
          <cell r="G55">
            <v>211</v>
          </cell>
          <cell r="H55">
            <v>68.729641693811075</v>
          </cell>
        </row>
        <row r="56">
          <cell r="G56">
            <v>488</v>
          </cell>
          <cell r="H56">
            <v>68.635724331926866</v>
          </cell>
        </row>
        <row r="57">
          <cell r="G57">
            <v>267</v>
          </cell>
          <cell r="H57">
            <v>68.461538461538467</v>
          </cell>
        </row>
        <row r="58">
          <cell r="G58">
            <v>606</v>
          </cell>
          <cell r="H58">
            <v>68.397291196388267</v>
          </cell>
        </row>
        <row r="59">
          <cell r="G59">
            <v>629</v>
          </cell>
          <cell r="H59">
            <v>68.221258134490242</v>
          </cell>
        </row>
        <row r="60">
          <cell r="G60">
            <v>650</v>
          </cell>
          <cell r="H60">
            <v>68.134171907756809</v>
          </cell>
        </row>
        <row r="61">
          <cell r="G61">
            <v>227</v>
          </cell>
          <cell r="H61">
            <v>67.964071856287418</v>
          </cell>
        </row>
        <row r="62">
          <cell r="G62">
            <v>393</v>
          </cell>
          <cell r="H62">
            <v>67.758620689655174</v>
          </cell>
        </row>
        <row r="63">
          <cell r="G63">
            <v>1199</v>
          </cell>
          <cell r="H63">
            <v>67.549295774647888</v>
          </cell>
        </row>
        <row r="64">
          <cell r="G64">
            <v>1877</v>
          </cell>
          <cell r="H64">
            <v>67.348403301040548</v>
          </cell>
        </row>
        <row r="65">
          <cell r="G65">
            <v>265</v>
          </cell>
          <cell r="H65">
            <v>67.258883248730967</v>
          </cell>
        </row>
        <row r="66">
          <cell r="G66">
            <v>433</v>
          </cell>
          <cell r="H66">
            <v>67.027863777089777</v>
          </cell>
        </row>
        <row r="67">
          <cell r="G67">
            <v>3151</v>
          </cell>
          <cell r="H67">
            <v>66.900212314225044</v>
          </cell>
        </row>
        <row r="68">
          <cell r="G68">
            <v>179</v>
          </cell>
          <cell r="H68">
            <v>66.296296296296305</v>
          </cell>
        </row>
        <row r="69">
          <cell r="G69">
            <v>1354</v>
          </cell>
          <cell r="H69">
            <v>66.11328125</v>
          </cell>
        </row>
        <row r="70">
          <cell r="G70">
            <v>457</v>
          </cell>
          <cell r="H70">
            <v>65.850144092219026</v>
          </cell>
        </row>
        <row r="71">
          <cell r="G71">
            <v>1111</v>
          </cell>
          <cell r="H71">
            <v>65.77856719952635</v>
          </cell>
        </row>
        <row r="72">
          <cell r="G72">
            <v>194</v>
          </cell>
          <cell r="H72">
            <v>65.762711864406782</v>
          </cell>
        </row>
        <row r="73">
          <cell r="G73">
            <v>763</v>
          </cell>
          <cell r="H73">
            <v>65.381319622964867</v>
          </cell>
        </row>
        <row r="74">
          <cell r="G74">
            <v>1524</v>
          </cell>
          <cell r="H74">
            <v>65.295629820051417</v>
          </cell>
        </row>
        <row r="75">
          <cell r="G75">
            <v>581</v>
          </cell>
          <cell r="H75">
            <v>65.207631874298542</v>
          </cell>
        </row>
        <row r="76">
          <cell r="G76">
            <v>796</v>
          </cell>
          <cell r="H76">
            <v>65.032679738562095</v>
          </cell>
        </row>
        <row r="77">
          <cell r="G77">
            <v>446</v>
          </cell>
          <cell r="H77">
            <v>64.825581395348848</v>
          </cell>
        </row>
        <row r="78">
          <cell r="G78">
            <v>1860</v>
          </cell>
          <cell r="H78">
            <v>64.808362369337985</v>
          </cell>
        </row>
        <row r="79">
          <cell r="G79">
            <v>259</v>
          </cell>
          <cell r="H79">
            <v>64.75</v>
          </cell>
        </row>
        <row r="80">
          <cell r="G80">
            <v>330</v>
          </cell>
          <cell r="H80">
            <v>64.705882352941174</v>
          </cell>
        </row>
        <row r="81">
          <cell r="G81">
            <v>808</v>
          </cell>
          <cell r="H81">
            <v>64.691753402722171</v>
          </cell>
        </row>
        <row r="82">
          <cell r="G82">
            <v>119</v>
          </cell>
          <cell r="H82">
            <v>64.673913043478265</v>
          </cell>
        </row>
        <row r="83">
          <cell r="G83">
            <v>1242</v>
          </cell>
          <cell r="H83">
            <v>64.419087136929463</v>
          </cell>
        </row>
        <row r="84">
          <cell r="G84">
            <v>1085</v>
          </cell>
          <cell r="H84">
            <v>64.201183431952657</v>
          </cell>
        </row>
        <row r="85">
          <cell r="G85">
            <v>424</v>
          </cell>
          <cell r="H85">
            <v>64.145234493192135</v>
          </cell>
        </row>
        <row r="86">
          <cell r="G86">
            <v>991</v>
          </cell>
          <cell r="H86">
            <v>63.853092783505147</v>
          </cell>
        </row>
        <row r="87">
          <cell r="G87">
            <v>269</v>
          </cell>
          <cell r="H87">
            <v>63.443396226415096</v>
          </cell>
        </row>
        <row r="88">
          <cell r="G88">
            <v>104</v>
          </cell>
          <cell r="H88">
            <v>63.414634146341463</v>
          </cell>
        </row>
        <row r="89">
          <cell r="G89">
            <v>687</v>
          </cell>
          <cell r="H89">
            <v>63.317972350230413</v>
          </cell>
        </row>
        <row r="90">
          <cell r="G90">
            <v>315</v>
          </cell>
          <cell r="H90">
            <v>63.253012048192772</v>
          </cell>
        </row>
        <row r="91">
          <cell r="G91">
            <v>244</v>
          </cell>
          <cell r="H91">
            <v>63.212435233160626</v>
          </cell>
        </row>
        <row r="92">
          <cell r="G92">
            <v>1492</v>
          </cell>
          <cell r="H92">
            <v>63.060016906170759</v>
          </cell>
        </row>
        <row r="93">
          <cell r="G93">
            <v>421</v>
          </cell>
          <cell r="H93">
            <v>63.02395209580839</v>
          </cell>
        </row>
        <row r="94">
          <cell r="G94">
            <v>628</v>
          </cell>
          <cell r="H94">
            <v>62.925851703406806</v>
          </cell>
        </row>
        <row r="95">
          <cell r="G95">
            <v>1651</v>
          </cell>
          <cell r="H95">
            <v>62.871287128712872</v>
          </cell>
        </row>
        <row r="96">
          <cell r="G96">
            <v>364</v>
          </cell>
          <cell r="H96">
            <v>62.542955326460479</v>
          </cell>
        </row>
        <row r="97">
          <cell r="G97">
            <v>733</v>
          </cell>
          <cell r="H97">
            <v>62.542662116040958</v>
          </cell>
        </row>
        <row r="98">
          <cell r="G98">
            <v>278</v>
          </cell>
          <cell r="H98">
            <v>62.192393736017891</v>
          </cell>
        </row>
        <row r="99">
          <cell r="G99">
            <v>1147</v>
          </cell>
          <cell r="H99">
            <v>62</v>
          </cell>
        </row>
        <row r="100">
          <cell r="G100">
            <v>569</v>
          </cell>
          <cell r="H100">
            <v>61.780673181324651</v>
          </cell>
        </row>
        <row r="101">
          <cell r="G101">
            <v>523</v>
          </cell>
          <cell r="H101">
            <v>61.747343565525384</v>
          </cell>
        </row>
        <row r="102">
          <cell r="G102">
            <v>1449</v>
          </cell>
          <cell r="H102">
            <v>61.633347511697146</v>
          </cell>
        </row>
        <row r="103">
          <cell r="G103">
            <v>101</v>
          </cell>
          <cell r="H103">
            <v>61.585365853658537</v>
          </cell>
        </row>
        <row r="104">
          <cell r="G104">
            <v>1170</v>
          </cell>
          <cell r="H104">
            <v>61.514195583596212</v>
          </cell>
        </row>
        <row r="105">
          <cell r="G105">
            <v>187</v>
          </cell>
          <cell r="H105">
            <v>61.51315789473685</v>
          </cell>
        </row>
        <row r="106">
          <cell r="G106">
            <v>110</v>
          </cell>
          <cell r="H106">
            <v>61.452513966480446</v>
          </cell>
        </row>
        <row r="107">
          <cell r="G107">
            <v>1043</v>
          </cell>
          <cell r="H107">
            <v>61.244862008220792</v>
          </cell>
        </row>
        <row r="108">
          <cell r="G108">
            <v>421</v>
          </cell>
          <cell r="H108">
            <v>60.926193921852388</v>
          </cell>
        </row>
        <row r="109">
          <cell r="G109">
            <v>399</v>
          </cell>
          <cell r="H109">
            <v>60.823170731707322</v>
          </cell>
        </row>
        <row r="110">
          <cell r="G110">
            <v>937</v>
          </cell>
          <cell r="H110">
            <v>60.608020698576972</v>
          </cell>
        </row>
        <row r="111">
          <cell r="G111">
            <v>1946</v>
          </cell>
          <cell r="H111">
            <v>59.987669543773116</v>
          </cell>
        </row>
        <row r="112">
          <cell r="G112">
            <v>499</v>
          </cell>
          <cell r="H112">
            <v>59.903961584633855</v>
          </cell>
        </row>
        <row r="113">
          <cell r="G113">
            <v>140</v>
          </cell>
          <cell r="H113">
            <v>59.82905982905983</v>
          </cell>
        </row>
        <row r="114">
          <cell r="G114">
            <v>815</v>
          </cell>
          <cell r="H114">
            <v>59.794570799706527</v>
          </cell>
        </row>
        <row r="115">
          <cell r="G115">
            <v>168</v>
          </cell>
          <cell r="H115">
            <v>59.786476868327398</v>
          </cell>
        </row>
        <row r="116">
          <cell r="G116">
            <v>141</v>
          </cell>
          <cell r="H116">
            <v>59.745762711864401</v>
          </cell>
        </row>
        <row r="117">
          <cell r="G117">
            <v>737</v>
          </cell>
          <cell r="H117">
            <v>59.483454398708638</v>
          </cell>
        </row>
        <row r="118">
          <cell r="G118">
            <v>633</v>
          </cell>
          <cell r="H118">
            <v>59.325210871602629</v>
          </cell>
        </row>
        <row r="119">
          <cell r="G119">
            <v>2123</v>
          </cell>
          <cell r="H119">
            <v>59.30167597765363</v>
          </cell>
        </row>
        <row r="120">
          <cell r="G120">
            <v>998</v>
          </cell>
          <cell r="H120">
            <v>59.263657957244654</v>
          </cell>
        </row>
        <row r="121">
          <cell r="G121">
            <v>280</v>
          </cell>
          <cell r="H121">
            <v>59.196617336152222</v>
          </cell>
        </row>
        <row r="122">
          <cell r="G122">
            <v>1516</v>
          </cell>
          <cell r="H122">
            <v>59.034267912772584</v>
          </cell>
        </row>
        <row r="123">
          <cell r="G123">
            <v>261</v>
          </cell>
          <cell r="H123">
            <v>58.916478555304742</v>
          </cell>
        </row>
        <row r="124">
          <cell r="G124">
            <v>402</v>
          </cell>
          <cell r="H124">
            <v>58.857979502196187</v>
          </cell>
        </row>
        <row r="125">
          <cell r="G125">
            <v>312</v>
          </cell>
          <cell r="H125">
            <v>58.646616541353382</v>
          </cell>
        </row>
        <row r="126">
          <cell r="G126">
            <v>462</v>
          </cell>
          <cell r="H126">
            <v>58.629441624365484</v>
          </cell>
        </row>
        <row r="127">
          <cell r="G127">
            <v>2626</v>
          </cell>
          <cell r="H127">
            <v>58.576845862145888</v>
          </cell>
        </row>
        <row r="128">
          <cell r="G128">
            <v>138</v>
          </cell>
          <cell r="H128">
            <v>58.22784810126582</v>
          </cell>
        </row>
        <row r="129">
          <cell r="G129">
            <v>678</v>
          </cell>
          <cell r="H129">
            <v>58.047945205479458</v>
          </cell>
        </row>
        <row r="130">
          <cell r="G130">
            <v>145</v>
          </cell>
          <cell r="H130">
            <v>57.999999999999993</v>
          </cell>
        </row>
        <row r="131">
          <cell r="G131">
            <v>702</v>
          </cell>
          <cell r="H131">
            <v>57.968620974401318</v>
          </cell>
        </row>
        <row r="132">
          <cell r="G132">
            <v>124</v>
          </cell>
          <cell r="H132">
            <v>57.943925233644855</v>
          </cell>
        </row>
        <row r="133">
          <cell r="G133">
            <v>249</v>
          </cell>
          <cell r="H133">
            <v>57.906976744186046</v>
          </cell>
        </row>
        <row r="134">
          <cell r="G134">
            <v>2072</v>
          </cell>
          <cell r="H134">
            <v>57.74804905239688</v>
          </cell>
        </row>
        <row r="135">
          <cell r="G135">
            <v>332</v>
          </cell>
          <cell r="H135">
            <v>57.739130434782602</v>
          </cell>
        </row>
        <row r="136">
          <cell r="G136">
            <v>995</v>
          </cell>
          <cell r="H136">
            <v>57.714617169373547</v>
          </cell>
        </row>
        <row r="137">
          <cell r="G137">
            <v>279</v>
          </cell>
          <cell r="H137">
            <v>57.644628099173559</v>
          </cell>
        </row>
        <row r="138">
          <cell r="G138">
            <v>419</v>
          </cell>
          <cell r="H138">
            <v>57.63411279229711</v>
          </cell>
        </row>
        <row r="139">
          <cell r="G139">
            <v>218</v>
          </cell>
          <cell r="H139">
            <v>57.519788918205805</v>
          </cell>
        </row>
        <row r="140">
          <cell r="G140">
            <v>493</v>
          </cell>
          <cell r="H140">
            <v>57.459207459207462</v>
          </cell>
        </row>
        <row r="141">
          <cell r="G141">
            <v>784</v>
          </cell>
          <cell r="H141">
            <v>57.10123816460306</v>
          </cell>
        </row>
        <row r="142">
          <cell r="G142">
            <v>346</v>
          </cell>
          <cell r="H142">
            <v>57.001647446457994</v>
          </cell>
        </row>
        <row r="143">
          <cell r="G143">
            <v>86</v>
          </cell>
          <cell r="H143">
            <v>56.953642384105962</v>
          </cell>
        </row>
        <row r="144">
          <cell r="G144">
            <v>332</v>
          </cell>
          <cell r="H144">
            <v>56.946826758147516</v>
          </cell>
        </row>
        <row r="145">
          <cell r="G145">
            <v>240</v>
          </cell>
          <cell r="H145">
            <v>56.737588652482273</v>
          </cell>
        </row>
        <row r="146">
          <cell r="G146">
            <v>2065</v>
          </cell>
          <cell r="H146">
            <v>56.575342465753423</v>
          </cell>
        </row>
        <row r="147">
          <cell r="G147">
            <v>125</v>
          </cell>
          <cell r="H147">
            <v>56.561085972850677</v>
          </cell>
        </row>
        <row r="148">
          <cell r="G148">
            <v>2317</v>
          </cell>
          <cell r="H148">
            <v>56.429615197272284</v>
          </cell>
        </row>
        <row r="149">
          <cell r="G149">
            <v>1485</v>
          </cell>
          <cell r="H149">
            <v>56.420972644376896</v>
          </cell>
        </row>
        <row r="150">
          <cell r="G150">
            <v>710</v>
          </cell>
          <cell r="H150">
            <v>56.349206349206348</v>
          </cell>
        </row>
        <row r="151">
          <cell r="G151">
            <v>423</v>
          </cell>
          <cell r="H151">
            <v>56.25</v>
          </cell>
        </row>
        <row r="152">
          <cell r="G152">
            <v>164</v>
          </cell>
          <cell r="H152">
            <v>56.164383561643838</v>
          </cell>
        </row>
        <row r="153">
          <cell r="G153">
            <v>252</v>
          </cell>
          <cell r="H153">
            <v>56.124721603563479</v>
          </cell>
        </row>
        <row r="154">
          <cell r="G154">
            <v>3002</v>
          </cell>
          <cell r="H154">
            <v>56.091180866965615</v>
          </cell>
        </row>
        <row r="155">
          <cell r="G155">
            <v>180</v>
          </cell>
          <cell r="H155">
            <v>56.074766355140184</v>
          </cell>
        </row>
        <row r="156">
          <cell r="G156">
            <v>590</v>
          </cell>
          <cell r="H156">
            <v>56.030389363722698</v>
          </cell>
        </row>
        <row r="157">
          <cell r="G157">
            <v>127</v>
          </cell>
          <cell r="H157">
            <v>55.947136563876654</v>
          </cell>
        </row>
        <row r="158">
          <cell r="G158">
            <v>433</v>
          </cell>
          <cell r="H158">
            <v>55.943152454780368</v>
          </cell>
        </row>
        <row r="159">
          <cell r="G159">
            <v>222</v>
          </cell>
          <cell r="H159">
            <v>55.778894472361806</v>
          </cell>
        </row>
        <row r="160">
          <cell r="G160">
            <v>592</v>
          </cell>
          <cell r="H160">
            <v>55.743879472693038</v>
          </cell>
        </row>
        <row r="161">
          <cell r="G161">
            <v>451</v>
          </cell>
          <cell r="H161">
            <v>55.610357583230574</v>
          </cell>
        </row>
        <row r="162">
          <cell r="G162">
            <v>815</v>
          </cell>
          <cell r="H162">
            <v>55.593451568894949</v>
          </cell>
        </row>
        <row r="163">
          <cell r="G163">
            <v>1233</v>
          </cell>
          <cell r="H163">
            <v>55.465587044534416</v>
          </cell>
        </row>
        <row r="164">
          <cell r="G164">
            <v>229</v>
          </cell>
          <cell r="H164">
            <v>55.447941888619859</v>
          </cell>
        </row>
        <row r="165">
          <cell r="G165">
            <v>890</v>
          </cell>
          <cell r="H165">
            <v>55.417185554171851</v>
          </cell>
        </row>
        <row r="166">
          <cell r="G166">
            <v>323</v>
          </cell>
          <cell r="H166">
            <v>55.308219178082197</v>
          </cell>
        </row>
        <row r="167">
          <cell r="G167">
            <v>511</v>
          </cell>
          <cell r="H167">
            <v>55.183585313174945</v>
          </cell>
        </row>
        <row r="168">
          <cell r="G168">
            <v>229</v>
          </cell>
          <cell r="H168">
            <v>55.180722891566269</v>
          </cell>
        </row>
        <row r="169">
          <cell r="G169">
            <v>376</v>
          </cell>
          <cell r="H169">
            <v>55.131964809384158</v>
          </cell>
        </row>
        <row r="170">
          <cell r="G170">
            <v>43</v>
          </cell>
          <cell r="H170">
            <v>55.128205128205131</v>
          </cell>
        </row>
        <row r="171">
          <cell r="G171">
            <v>411</v>
          </cell>
          <cell r="H171">
            <v>55.093833780160864</v>
          </cell>
        </row>
        <row r="172">
          <cell r="G172">
            <v>175</v>
          </cell>
          <cell r="H172">
            <v>55.031446540880502</v>
          </cell>
        </row>
        <row r="173">
          <cell r="G173">
            <v>700</v>
          </cell>
          <cell r="H173">
            <v>54.988216810683419</v>
          </cell>
        </row>
        <row r="174">
          <cell r="G174">
            <v>216</v>
          </cell>
          <cell r="H174">
            <v>54.961832061068705</v>
          </cell>
        </row>
        <row r="175">
          <cell r="G175">
            <v>930</v>
          </cell>
          <cell r="H175">
            <v>54.899645808736722</v>
          </cell>
        </row>
        <row r="176">
          <cell r="G176">
            <v>952</v>
          </cell>
          <cell r="H176">
            <v>54.870317002881841</v>
          </cell>
        </row>
        <row r="177">
          <cell r="G177">
            <v>603</v>
          </cell>
          <cell r="H177">
            <v>54.81818181818182</v>
          </cell>
        </row>
        <row r="178">
          <cell r="G178">
            <v>262</v>
          </cell>
          <cell r="H178">
            <v>54.811715481171554</v>
          </cell>
        </row>
        <row r="179">
          <cell r="G179">
            <v>144</v>
          </cell>
          <cell r="H179">
            <v>54.752851711026615</v>
          </cell>
        </row>
        <row r="180">
          <cell r="G180">
            <v>1503</v>
          </cell>
          <cell r="H180">
            <v>54.694323144104807</v>
          </cell>
        </row>
        <row r="181">
          <cell r="G181">
            <v>474</v>
          </cell>
          <cell r="H181">
            <v>54.60829493087558</v>
          </cell>
        </row>
        <row r="182">
          <cell r="G182">
            <v>387</v>
          </cell>
          <cell r="H182">
            <v>54.430379746835442</v>
          </cell>
        </row>
        <row r="183">
          <cell r="G183">
            <v>260</v>
          </cell>
          <cell r="H183">
            <v>54.39330543933054</v>
          </cell>
        </row>
        <row r="184">
          <cell r="G184">
            <v>664</v>
          </cell>
          <cell r="H184">
            <v>54.381654381654378</v>
          </cell>
        </row>
        <row r="185">
          <cell r="G185">
            <v>140</v>
          </cell>
          <cell r="H185">
            <v>54.263565891472865</v>
          </cell>
        </row>
        <row r="186">
          <cell r="G186">
            <v>695</v>
          </cell>
          <cell r="H186">
            <v>54.212168486739465</v>
          </cell>
        </row>
        <row r="187">
          <cell r="G187">
            <v>1714</v>
          </cell>
          <cell r="H187">
            <v>54.171934260429836</v>
          </cell>
        </row>
        <row r="188">
          <cell r="G188">
            <v>225</v>
          </cell>
          <cell r="H188">
            <v>53.956834532374096</v>
          </cell>
        </row>
        <row r="189">
          <cell r="G189">
            <v>714</v>
          </cell>
          <cell r="H189">
            <v>53.927492447129907</v>
          </cell>
        </row>
        <row r="190">
          <cell r="G190">
            <v>298</v>
          </cell>
          <cell r="H190">
            <v>53.693693693693689</v>
          </cell>
        </row>
        <row r="191">
          <cell r="G191">
            <v>390</v>
          </cell>
          <cell r="H191">
            <v>53.645116918844572</v>
          </cell>
        </row>
        <row r="192">
          <cell r="G192">
            <v>1307</v>
          </cell>
          <cell r="H192">
            <v>53.565573770491802</v>
          </cell>
        </row>
        <row r="193">
          <cell r="G193">
            <v>1508</v>
          </cell>
          <cell r="H193">
            <v>53.43727852586818</v>
          </cell>
        </row>
        <row r="194">
          <cell r="G194">
            <v>117</v>
          </cell>
          <cell r="H194">
            <v>53.424657534246577</v>
          </cell>
        </row>
        <row r="195">
          <cell r="G195">
            <v>330</v>
          </cell>
          <cell r="H195">
            <v>53.398058252427184</v>
          </cell>
        </row>
        <row r="196">
          <cell r="G196">
            <v>338</v>
          </cell>
          <cell r="H196">
            <v>53.228346456692911</v>
          </cell>
        </row>
        <row r="197">
          <cell r="G197">
            <v>338</v>
          </cell>
          <cell r="H197">
            <v>53.228346456692911</v>
          </cell>
        </row>
        <row r="198">
          <cell r="G198">
            <v>321</v>
          </cell>
          <cell r="H198">
            <v>53.057851239669418</v>
          </cell>
        </row>
        <row r="199">
          <cell r="G199">
            <v>328</v>
          </cell>
          <cell r="H199">
            <v>52.903225806451616</v>
          </cell>
        </row>
        <row r="200">
          <cell r="G200">
            <v>975</v>
          </cell>
          <cell r="H200">
            <v>52.902875746066194</v>
          </cell>
        </row>
        <row r="201">
          <cell r="G201">
            <v>431</v>
          </cell>
          <cell r="H201">
            <v>52.753977968176258</v>
          </cell>
        </row>
        <row r="202">
          <cell r="G202">
            <v>298</v>
          </cell>
          <cell r="H202">
            <v>52.743362831858406</v>
          </cell>
        </row>
        <row r="203">
          <cell r="G203">
            <v>674</v>
          </cell>
          <cell r="H203">
            <v>52.738654147104846</v>
          </cell>
        </row>
        <row r="204">
          <cell r="G204">
            <v>611</v>
          </cell>
          <cell r="H204">
            <v>52.491408934707906</v>
          </cell>
        </row>
        <row r="205">
          <cell r="G205">
            <v>447</v>
          </cell>
          <cell r="H205">
            <v>52.40328253223916</v>
          </cell>
        </row>
        <row r="206">
          <cell r="G206">
            <v>3791</v>
          </cell>
          <cell r="H206">
            <v>52.376347057198124</v>
          </cell>
        </row>
        <row r="207">
          <cell r="G207">
            <v>221</v>
          </cell>
          <cell r="H207">
            <v>52.369668246445499</v>
          </cell>
        </row>
        <row r="208">
          <cell r="G208">
            <v>405</v>
          </cell>
          <cell r="H208">
            <v>52.258064516129032</v>
          </cell>
        </row>
        <row r="209">
          <cell r="G209">
            <v>1159</v>
          </cell>
          <cell r="H209">
            <v>52.207207207207205</v>
          </cell>
        </row>
        <row r="210">
          <cell r="G210">
            <v>250</v>
          </cell>
          <cell r="H210">
            <v>52.192066805845513</v>
          </cell>
        </row>
        <row r="211">
          <cell r="G211">
            <v>379</v>
          </cell>
          <cell r="H211">
            <v>52.132049518569467</v>
          </cell>
        </row>
        <row r="212">
          <cell r="G212">
            <v>685</v>
          </cell>
          <cell r="H212">
            <v>52.13089802130898</v>
          </cell>
        </row>
        <row r="213">
          <cell r="G213">
            <v>282</v>
          </cell>
          <cell r="H213">
            <v>51.933701657458563</v>
          </cell>
        </row>
        <row r="214">
          <cell r="G214">
            <v>138</v>
          </cell>
          <cell r="H214">
            <v>51.879699248120303</v>
          </cell>
        </row>
        <row r="215">
          <cell r="G215">
            <v>595</v>
          </cell>
          <cell r="H215">
            <v>51.874455100261549</v>
          </cell>
        </row>
        <row r="216">
          <cell r="G216">
            <v>414</v>
          </cell>
          <cell r="H216">
            <v>51.814768460575721</v>
          </cell>
        </row>
        <row r="217">
          <cell r="G217">
            <v>2746</v>
          </cell>
          <cell r="H217">
            <v>51.66509877704609</v>
          </cell>
        </row>
        <row r="218">
          <cell r="G218">
            <v>422</v>
          </cell>
          <cell r="H218">
            <v>51.589242053789732</v>
          </cell>
        </row>
        <row r="219">
          <cell r="G219">
            <v>1953</v>
          </cell>
          <cell r="H219">
            <v>51.584786053882723</v>
          </cell>
        </row>
        <row r="220">
          <cell r="G220">
            <v>201</v>
          </cell>
          <cell r="H220">
            <v>51.538461538461533</v>
          </cell>
        </row>
        <row r="221">
          <cell r="G221">
            <v>5040</v>
          </cell>
          <cell r="H221">
            <v>51.517939282428706</v>
          </cell>
        </row>
        <row r="222">
          <cell r="G222">
            <v>510</v>
          </cell>
          <cell r="H222">
            <v>51.515151515151516</v>
          </cell>
        </row>
        <row r="223">
          <cell r="G223">
            <v>222</v>
          </cell>
          <cell r="H223">
            <v>51.388888888888886</v>
          </cell>
        </row>
        <row r="224">
          <cell r="G224">
            <v>191</v>
          </cell>
          <cell r="H224">
            <v>51.069518716577548</v>
          </cell>
        </row>
        <row r="225">
          <cell r="G225">
            <v>634</v>
          </cell>
          <cell r="H225">
            <v>51.005631536604987</v>
          </cell>
        </row>
        <row r="226">
          <cell r="G226">
            <v>130</v>
          </cell>
          <cell r="H226">
            <v>50.980392156862742</v>
          </cell>
        </row>
        <row r="227">
          <cell r="G227">
            <v>1040</v>
          </cell>
          <cell r="H227">
            <v>50.930460333006856</v>
          </cell>
        </row>
        <row r="228">
          <cell r="G228">
            <v>711</v>
          </cell>
          <cell r="H228">
            <v>50.894774516821762</v>
          </cell>
        </row>
        <row r="229">
          <cell r="G229">
            <v>1952</v>
          </cell>
          <cell r="H229">
            <v>50.886339937434833</v>
          </cell>
        </row>
        <row r="230">
          <cell r="G230">
            <v>860</v>
          </cell>
          <cell r="H230">
            <v>50.588235294117645</v>
          </cell>
        </row>
        <row r="231">
          <cell r="G231">
            <v>411</v>
          </cell>
          <cell r="H231">
            <v>50.491400491400498</v>
          </cell>
        </row>
        <row r="232">
          <cell r="G232">
            <v>799</v>
          </cell>
          <cell r="H232">
            <v>50.44191919191919</v>
          </cell>
        </row>
        <row r="233">
          <cell r="G233">
            <v>389</v>
          </cell>
          <cell r="H233">
            <v>50.388601036269435</v>
          </cell>
        </row>
        <row r="234">
          <cell r="G234">
            <v>86</v>
          </cell>
          <cell r="H234">
            <v>50.292397660818708</v>
          </cell>
        </row>
        <row r="235">
          <cell r="G235">
            <v>1492</v>
          </cell>
          <cell r="H235">
            <v>50.269541778975743</v>
          </cell>
        </row>
        <row r="236">
          <cell r="G236">
            <v>288</v>
          </cell>
          <cell r="H236">
            <v>50.261780104712038</v>
          </cell>
        </row>
        <row r="237">
          <cell r="G237">
            <v>449</v>
          </cell>
          <cell r="H237">
            <v>50.223713646532445</v>
          </cell>
        </row>
        <row r="238">
          <cell r="G238">
            <v>968</v>
          </cell>
          <cell r="H238">
            <v>50.207468879668049</v>
          </cell>
        </row>
        <row r="239">
          <cell r="G239">
            <v>132</v>
          </cell>
          <cell r="H239">
            <v>50.190114068441062</v>
          </cell>
        </row>
        <row r="240">
          <cell r="G240">
            <v>229</v>
          </cell>
          <cell r="H240">
            <v>50</v>
          </cell>
        </row>
        <row r="241">
          <cell r="G241">
            <v>117</v>
          </cell>
          <cell r="H241">
            <v>50</v>
          </cell>
        </row>
        <row r="242">
          <cell r="G242">
            <v>679</v>
          </cell>
          <cell r="H242">
            <v>49.889786921381337</v>
          </cell>
        </row>
        <row r="243">
          <cell r="G243">
            <v>843</v>
          </cell>
          <cell r="H243">
            <v>49.763872491145214</v>
          </cell>
        </row>
        <row r="244">
          <cell r="G244">
            <v>1807</v>
          </cell>
          <cell r="H244">
            <v>49.697469746974697</v>
          </cell>
        </row>
        <row r="245">
          <cell r="G245">
            <v>1276</v>
          </cell>
          <cell r="H245">
            <v>49.688473520249218</v>
          </cell>
        </row>
        <row r="246">
          <cell r="G246">
            <v>356</v>
          </cell>
          <cell r="H246">
            <v>49.651324965132495</v>
          </cell>
        </row>
        <row r="247">
          <cell r="G247">
            <v>1047</v>
          </cell>
          <cell r="H247">
            <v>49.620853080568722</v>
          </cell>
        </row>
        <row r="248">
          <cell r="G248">
            <v>152</v>
          </cell>
          <cell r="H248">
            <v>49.511400651465799</v>
          </cell>
        </row>
        <row r="249">
          <cell r="G249">
            <v>3977</v>
          </cell>
          <cell r="H249">
            <v>49.385322240158949</v>
          </cell>
        </row>
        <row r="250">
          <cell r="G250">
            <v>900</v>
          </cell>
          <cell r="H250">
            <v>49.315068493150683</v>
          </cell>
        </row>
        <row r="251">
          <cell r="G251">
            <v>64</v>
          </cell>
          <cell r="H251">
            <v>49.230769230769234</v>
          </cell>
        </row>
        <row r="252">
          <cell r="G252">
            <v>759</v>
          </cell>
          <cell r="H252">
            <v>49.158031088082907</v>
          </cell>
        </row>
        <row r="253">
          <cell r="G253">
            <v>499</v>
          </cell>
          <cell r="H253">
            <v>49.065880039331368</v>
          </cell>
        </row>
        <row r="254">
          <cell r="G254">
            <v>625</v>
          </cell>
          <cell r="H254">
            <v>49.058084772370485</v>
          </cell>
        </row>
        <row r="255">
          <cell r="G255">
            <v>1190</v>
          </cell>
          <cell r="H255">
            <v>49.05193734542457</v>
          </cell>
        </row>
        <row r="256">
          <cell r="G256">
            <v>1510</v>
          </cell>
          <cell r="H256">
            <v>48.994159636599612</v>
          </cell>
        </row>
        <row r="257">
          <cell r="G257">
            <v>241</v>
          </cell>
          <cell r="H257">
            <v>48.884381338742394</v>
          </cell>
        </row>
        <row r="258">
          <cell r="G258">
            <v>153</v>
          </cell>
          <cell r="H258">
            <v>48.881789137380196</v>
          </cell>
        </row>
        <row r="259">
          <cell r="G259">
            <v>1144</v>
          </cell>
          <cell r="H259">
            <v>48.826291079812208</v>
          </cell>
        </row>
        <row r="260">
          <cell r="G260">
            <v>903</v>
          </cell>
          <cell r="H260">
            <v>48.784440842787681</v>
          </cell>
        </row>
        <row r="261">
          <cell r="G261">
            <v>647</v>
          </cell>
          <cell r="H261">
            <v>48.756593820648078</v>
          </cell>
        </row>
        <row r="262">
          <cell r="G262">
            <v>1216</v>
          </cell>
          <cell r="H262">
            <v>48.737474949899799</v>
          </cell>
        </row>
        <row r="263">
          <cell r="G263">
            <v>463</v>
          </cell>
          <cell r="H263">
            <v>48.685594111461619</v>
          </cell>
        </row>
        <row r="264">
          <cell r="G264">
            <v>943</v>
          </cell>
          <cell r="H264">
            <v>48.633316142341414</v>
          </cell>
        </row>
        <row r="265">
          <cell r="G265">
            <v>444</v>
          </cell>
          <cell r="H265">
            <v>48.577680525164112</v>
          </cell>
        </row>
        <row r="266">
          <cell r="G266">
            <v>363</v>
          </cell>
          <cell r="H266">
            <v>48.529411764705884</v>
          </cell>
        </row>
        <row r="267">
          <cell r="G267">
            <v>2365</v>
          </cell>
          <cell r="H267">
            <v>48.512820512820518</v>
          </cell>
        </row>
        <row r="268">
          <cell r="G268">
            <v>406</v>
          </cell>
          <cell r="H268">
            <v>48.506571087216251</v>
          </cell>
        </row>
        <row r="269">
          <cell r="G269">
            <v>127</v>
          </cell>
          <cell r="H269">
            <v>48.473282442748086</v>
          </cell>
        </row>
        <row r="270">
          <cell r="G270">
            <v>1815</v>
          </cell>
          <cell r="H270">
            <v>48.451681793913508</v>
          </cell>
        </row>
        <row r="271">
          <cell r="G271">
            <v>371</v>
          </cell>
          <cell r="H271">
            <v>48.433420365535248</v>
          </cell>
        </row>
        <row r="272">
          <cell r="G272">
            <v>195</v>
          </cell>
          <cell r="H272">
            <v>48.387096774193552</v>
          </cell>
        </row>
        <row r="273">
          <cell r="G273">
            <v>1233</v>
          </cell>
          <cell r="H273">
            <v>48.277212216131559</v>
          </cell>
        </row>
        <row r="274">
          <cell r="G274">
            <v>437</v>
          </cell>
          <cell r="H274">
            <v>48.233995584988968</v>
          </cell>
        </row>
        <row r="275">
          <cell r="G275">
            <v>244</v>
          </cell>
          <cell r="H275">
            <v>48.126232741617358</v>
          </cell>
        </row>
        <row r="276">
          <cell r="G276">
            <v>705</v>
          </cell>
          <cell r="H276">
            <v>48.122866894197955</v>
          </cell>
        </row>
        <row r="277">
          <cell r="G277">
            <v>229</v>
          </cell>
          <cell r="H277">
            <v>48.109243697478995</v>
          </cell>
        </row>
        <row r="278">
          <cell r="G278">
            <v>276</v>
          </cell>
          <cell r="H278">
            <v>48.083623693379792</v>
          </cell>
        </row>
        <row r="279">
          <cell r="G279">
            <v>222</v>
          </cell>
          <cell r="H279">
            <v>48.051948051948052</v>
          </cell>
        </row>
        <row r="280">
          <cell r="G280">
            <v>258</v>
          </cell>
          <cell r="H280">
            <v>48.044692737430168</v>
          </cell>
        </row>
        <row r="281">
          <cell r="G281">
            <v>184</v>
          </cell>
          <cell r="H281">
            <v>48.041775456919062</v>
          </cell>
        </row>
        <row r="282">
          <cell r="G282">
            <v>795</v>
          </cell>
          <cell r="H282">
            <v>48.036253776435046</v>
          </cell>
        </row>
        <row r="283">
          <cell r="G283">
            <v>1209</v>
          </cell>
          <cell r="H283">
            <v>47.995236204843188</v>
          </cell>
        </row>
        <row r="284">
          <cell r="G284">
            <v>209</v>
          </cell>
          <cell r="H284">
            <v>47.935779816513765</v>
          </cell>
        </row>
        <row r="285">
          <cell r="G285">
            <v>203</v>
          </cell>
          <cell r="H285">
            <v>47.877358490566039</v>
          </cell>
        </row>
        <row r="286">
          <cell r="G286">
            <v>792</v>
          </cell>
          <cell r="H286">
            <v>47.826086956521742</v>
          </cell>
        </row>
        <row r="287">
          <cell r="G287">
            <v>647</v>
          </cell>
          <cell r="H287">
            <v>47.784342688330874</v>
          </cell>
        </row>
        <row r="288">
          <cell r="G288">
            <v>261</v>
          </cell>
          <cell r="H288">
            <v>47.714808043875685</v>
          </cell>
        </row>
        <row r="289">
          <cell r="G289">
            <v>705</v>
          </cell>
          <cell r="H289">
            <v>47.570850202429149</v>
          </cell>
        </row>
        <row r="290">
          <cell r="G290">
            <v>2457</v>
          </cell>
          <cell r="H290">
            <v>47.469088098918085</v>
          </cell>
        </row>
        <row r="291">
          <cell r="G291">
            <v>921</v>
          </cell>
          <cell r="H291">
            <v>47.449768160741883</v>
          </cell>
        </row>
        <row r="292">
          <cell r="G292">
            <v>261</v>
          </cell>
          <cell r="H292">
            <v>47.368421052631575</v>
          </cell>
        </row>
        <row r="293">
          <cell r="G293">
            <v>3965</v>
          </cell>
          <cell r="H293">
            <v>47.331980422585652</v>
          </cell>
        </row>
        <row r="294">
          <cell r="G294">
            <v>470</v>
          </cell>
          <cell r="H294">
            <v>47.3313192346425</v>
          </cell>
        </row>
        <row r="295">
          <cell r="G295">
            <v>217</v>
          </cell>
          <cell r="H295">
            <v>47.276688453159046</v>
          </cell>
        </row>
        <row r="296">
          <cell r="G296">
            <v>858</v>
          </cell>
          <cell r="H296">
            <v>47.246696035242294</v>
          </cell>
        </row>
        <row r="297">
          <cell r="G297">
            <v>763</v>
          </cell>
          <cell r="H297">
            <v>47.244582043343655</v>
          </cell>
        </row>
        <row r="298">
          <cell r="G298">
            <v>346</v>
          </cell>
          <cell r="H298">
            <v>47.138964577656679</v>
          </cell>
        </row>
        <row r="299">
          <cell r="G299">
            <v>111</v>
          </cell>
          <cell r="H299">
            <v>47.033898305084747</v>
          </cell>
        </row>
        <row r="300">
          <cell r="G300">
            <v>269</v>
          </cell>
          <cell r="H300">
            <v>47.027972027972027</v>
          </cell>
        </row>
        <row r="301">
          <cell r="G301">
            <v>711</v>
          </cell>
          <cell r="H301">
            <v>47.023809523809526</v>
          </cell>
        </row>
        <row r="302">
          <cell r="G302">
            <v>741</v>
          </cell>
          <cell r="H302">
            <v>46.928435718809375</v>
          </cell>
        </row>
        <row r="303">
          <cell r="G303">
            <v>187</v>
          </cell>
          <cell r="H303">
            <v>46.867167919799499</v>
          </cell>
        </row>
        <row r="304">
          <cell r="G304">
            <v>1136</v>
          </cell>
          <cell r="H304">
            <v>46.845360824742265</v>
          </cell>
        </row>
        <row r="305">
          <cell r="G305">
            <v>1337</v>
          </cell>
          <cell r="H305">
            <v>46.830122591943955</v>
          </cell>
        </row>
        <row r="306">
          <cell r="G306">
            <v>1764</v>
          </cell>
          <cell r="H306">
            <v>46.827714361560922</v>
          </cell>
        </row>
        <row r="307">
          <cell r="G307">
            <v>92</v>
          </cell>
          <cell r="H307">
            <v>46.700507614213201</v>
          </cell>
        </row>
        <row r="308">
          <cell r="G308">
            <v>356</v>
          </cell>
          <cell r="H308">
            <v>46.657929226736563</v>
          </cell>
        </row>
        <row r="309">
          <cell r="G309">
            <v>344</v>
          </cell>
          <cell r="H309">
            <v>46.549391069012181</v>
          </cell>
        </row>
        <row r="310">
          <cell r="G310">
            <v>714</v>
          </cell>
          <cell r="H310">
            <v>46.544980443285525</v>
          </cell>
        </row>
        <row r="311">
          <cell r="G311">
            <v>4768</v>
          </cell>
          <cell r="H311">
            <v>46.517073170731713</v>
          </cell>
        </row>
        <row r="312">
          <cell r="G312">
            <v>376</v>
          </cell>
          <cell r="H312">
            <v>46.477132262051917</v>
          </cell>
        </row>
        <row r="313">
          <cell r="G313">
            <v>1609</v>
          </cell>
          <cell r="H313">
            <v>46.462604678024832</v>
          </cell>
        </row>
        <row r="314">
          <cell r="G314">
            <v>769</v>
          </cell>
          <cell r="H314">
            <v>46.437198067632849</v>
          </cell>
        </row>
        <row r="315">
          <cell r="G315">
            <v>180</v>
          </cell>
          <cell r="H315">
            <v>46.391752577319586</v>
          </cell>
        </row>
        <row r="316">
          <cell r="G316">
            <v>486</v>
          </cell>
          <cell r="H316">
            <v>46.285714285714285</v>
          </cell>
        </row>
        <row r="317">
          <cell r="G317">
            <v>81</v>
          </cell>
          <cell r="H317">
            <v>46.285714285714285</v>
          </cell>
        </row>
        <row r="318">
          <cell r="G318">
            <v>2292</v>
          </cell>
          <cell r="H318">
            <v>46.265643924101738</v>
          </cell>
        </row>
        <row r="319">
          <cell r="G319">
            <v>122</v>
          </cell>
          <cell r="H319">
            <v>46.212121212121211</v>
          </cell>
        </row>
        <row r="320">
          <cell r="G320">
            <v>1164</v>
          </cell>
          <cell r="H320">
            <v>46.19047619047619</v>
          </cell>
        </row>
        <row r="321">
          <cell r="G321">
            <v>96</v>
          </cell>
          <cell r="H321">
            <v>46.153846153846153</v>
          </cell>
        </row>
        <row r="322">
          <cell r="G322">
            <v>952</v>
          </cell>
          <cell r="H322">
            <v>46.124031007751938</v>
          </cell>
        </row>
        <row r="323">
          <cell r="G323">
            <v>339</v>
          </cell>
          <cell r="H323">
            <v>46.059782608695656</v>
          </cell>
        </row>
        <row r="324">
          <cell r="G324">
            <v>879</v>
          </cell>
          <cell r="H324">
            <v>46.045049764274488</v>
          </cell>
        </row>
        <row r="325">
          <cell r="G325">
            <v>1312</v>
          </cell>
          <cell r="H325">
            <v>46.002805049088359</v>
          </cell>
        </row>
        <row r="326">
          <cell r="G326">
            <v>980</v>
          </cell>
          <cell r="H326">
            <v>45.944678856071263</v>
          </cell>
        </row>
        <row r="327">
          <cell r="G327">
            <v>88</v>
          </cell>
          <cell r="H327">
            <v>45.833333333333329</v>
          </cell>
        </row>
        <row r="328">
          <cell r="G328">
            <v>664</v>
          </cell>
          <cell r="H328">
            <v>45.82470669427191</v>
          </cell>
        </row>
        <row r="329">
          <cell r="G329">
            <v>75</v>
          </cell>
          <cell r="H329">
            <v>45.731707317073173</v>
          </cell>
        </row>
        <row r="330">
          <cell r="G330">
            <v>299</v>
          </cell>
          <cell r="H330">
            <v>45.718654434250766</v>
          </cell>
        </row>
        <row r="331">
          <cell r="G331">
            <v>354</v>
          </cell>
          <cell r="H331">
            <v>45.559845559845556</v>
          </cell>
        </row>
        <row r="332">
          <cell r="G332">
            <v>1191</v>
          </cell>
          <cell r="H332">
            <v>45.336886181956601</v>
          </cell>
        </row>
        <row r="333">
          <cell r="G333">
            <v>230</v>
          </cell>
          <cell r="H333">
            <v>45.275590551181097</v>
          </cell>
        </row>
        <row r="334">
          <cell r="G334">
            <v>86</v>
          </cell>
          <cell r="H334">
            <v>45.263157894736842</v>
          </cell>
        </row>
        <row r="335">
          <cell r="G335">
            <v>327</v>
          </cell>
          <cell r="H335">
            <v>45.228215767634858</v>
          </cell>
        </row>
        <row r="336">
          <cell r="G336">
            <v>2566</v>
          </cell>
          <cell r="H336">
            <v>45.223827987310536</v>
          </cell>
        </row>
        <row r="337">
          <cell r="G337">
            <v>179</v>
          </cell>
          <cell r="H337">
            <v>45.088161209068012</v>
          </cell>
        </row>
        <row r="338">
          <cell r="G338">
            <v>1585</v>
          </cell>
          <cell r="H338">
            <v>45.079635949943118</v>
          </cell>
        </row>
        <row r="339">
          <cell r="G339">
            <v>1713</v>
          </cell>
          <cell r="H339">
            <v>45.078947368421055</v>
          </cell>
        </row>
        <row r="340">
          <cell r="G340">
            <v>526</v>
          </cell>
          <cell r="H340">
            <v>44.995722840034219</v>
          </cell>
        </row>
        <row r="341">
          <cell r="G341">
            <v>1185</v>
          </cell>
          <cell r="H341">
            <v>44.988610478359909</v>
          </cell>
        </row>
        <row r="342">
          <cell r="G342">
            <v>164</v>
          </cell>
          <cell r="H342">
            <v>44.93150684931507</v>
          </cell>
        </row>
        <row r="343">
          <cell r="G343">
            <v>93</v>
          </cell>
          <cell r="H343">
            <v>44.927536231884055</v>
          </cell>
        </row>
        <row r="344">
          <cell r="G344">
            <v>905</v>
          </cell>
          <cell r="H344">
            <v>44.913151364764268</v>
          </cell>
        </row>
        <row r="345">
          <cell r="G345">
            <v>916</v>
          </cell>
          <cell r="H345">
            <v>44.87996080352768</v>
          </cell>
        </row>
        <row r="346">
          <cell r="G346">
            <v>1231</v>
          </cell>
          <cell r="H346">
            <v>44.877870944221655</v>
          </cell>
        </row>
        <row r="347">
          <cell r="G347">
            <v>640</v>
          </cell>
          <cell r="H347">
            <v>44.817927170868352</v>
          </cell>
        </row>
        <row r="348">
          <cell r="G348">
            <v>389</v>
          </cell>
          <cell r="H348">
            <v>44.764096662830838</v>
          </cell>
        </row>
        <row r="349">
          <cell r="G349">
            <v>500</v>
          </cell>
          <cell r="H349">
            <v>44.762757385854968</v>
          </cell>
        </row>
        <row r="350">
          <cell r="G350">
            <v>369</v>
          </cell>
          <cell r="H350">
            <v>44.511459589867307</v>
          </cell>
        </row>
        <row r="351">
          <cell r="G351">
            <v>203</v>
          </cell>
          <cell r="H351">
            <v>44.420131291028447</v>
          </cell>
        </row>
        <row r="352">
          <cell r="G352">
            <v>123</v>
          </cell>
          <cell r="H352">
            <v>44.404332129963898</v>
          </cell>
        </row>
        <row r="353">
          <cell r="G353">
            <v>94</v>
          </cell>
          <cell r="H353">
            <v>44.339622641509436</v>
          </cell>
        </row>
        <row r="354">
          <cell r="G354">
            <v>835</v>
          </cell>
          <cell r="H354">
            <v>44.320594479830149</v>
          </cell>
        </row>
        <row r="355">
          <cell r="G355">
            <v>1824</v>
          </cell>
          <cell r="H355">
            <v>44.293346284604176</v>
          </cell>
        </row>
        <row r="356">
          <cell r="G356">
            <v>387</v>
          </cell>
          <cell r="H356">
            <v>44.228571428571428</v>
          </cell>
        </row>
        <row r="357">
          <cell r="G357">
            <v>377</v>
          </cell>
          <cell r="H357">
            <v>44.14519906323185</v>
          </cell>
        </row>
        <row r="358">
          <cell r="G358">
            <v>378</v>
          </cell>
          <cell r="H358">
            <v>44.107351225204198</v>
          </cell>
        </row>
        <row r="359">
          <cell r="G359">
            <v>768</v>
          </cell>
          <cell r="H359">
            <v>44.087256027554531</v>
          </cell>
        </row>
        <row r="360">
          <cell r="G360">
            <v>135</v>
          </cell>
          <cell r="H360">
            <v>43.973941368078172</v>
          </cell>
        </row>
        <row r="361">
          <cell r="G361">
            <v>375</v>
          </cell>
          <cell r="H361">
            <v>43.962485345838218</v>
          </cell>
        </row>
        <row r="362">
          <cell r="G362">
            <v>120</v>
          </cell>
          <cell r="H362">
            <v>43.956043956043956</v>
          </cell>
        </row>
        <row r="363">
          <cell r="G363">
            <v>453</v>
          </cell>
          <cell r="H363">
            <v>43.937924345295833</v>
          </cell>
        </row>
        <row r="364">
          <cell r="G364">
            <v>344</v>
          </cell>
          <cell r="H364">
            <v>43.933588761174967</v>
          </cell>
        </row>
        <row r="365">
          <cell r="G365">
            <v>648</v>
          </cell>
          <cell r="H365">
            <v>43.932203389830512</v>
          </cell>
        </row>
        <row r="366">
          <cell r="G366">
            <v>242</v>
          </cell>
          <cell r="H366">
            <v>43.920145190562614</v>
          </cell>
        </row>
        <row r="367">
          <cell r="G367">
            <v>343</v>
          </cell>
          <cell r="H367">
            <v>43.918053777208705</v>
          </cell>
        </row>
        <row r="368">
          <cell r="G368">
            <v>165</v>
          </cell>
          <cell r="H368">
            <v>43.88297872340425</v>
          </cell>
        </row>
        <row r="369">
          <cell r="G369">
            <v>1416</v>
          </cell>
          <cell r="H369">
            <v>43.771251931993817</v>
          </cell>
        </row>
        <row r="370">
          <cell r="G370">
            <v>691</v>
          </cell>
          <cell r="H370">
            <v>43.734177215189874</v>
          </cell>
        </row>
        <row r="371">
          <cell r="G371">
            <v>174</v>
          </cell>
          <cell r="H371">
            <v>43.718592964824118</v>
          </cell>
        </row>
        <row r="372">
          <cell r="G372">
            <v>523</v>
          </cell>
          <cell r="H372">
            <v>43.692564745196321</v>
          </cell>
        </row>
        <row r="373">
          <cell r="G373">
            <v>45</v>
          </cell>
          <cell r="H373">
            <v>43.689320388349515</v>
          </cell>
        </row>
        <row r="374">
          <cell r="G374">
            <v>380</v>
          </cell>
          <cell r="H374">
            <v>43.678160919540232</v>
          </cell>
        </row>
        <row r="375">
          <cell r="G375">
            <v>1101</v>
          </cell>
          <cell r="H375">
            <v>43.603960396039604</v>
          </cell>
        </row>
        <row r="376">
          <cell r="G376">
            <v>187</v>
          </cell>
          <cell r="H376">
            <v>43.589743589743591</v>
          </cell>
        </row>
        <row r="377">
          <cell r="G377">
            <v>372</v>
          </cell>
          <cell r="H377">
            <v>43.508771929824562</v>
          </cell>
        </row>
        <row r="378">
          <cell r="G378">
            <v>1804</v>
          </cell>
          <cell r="H378">
            <v>43.41756919374248</v>
          </cell>
        </row>
        <row r="379">
          <cell r="G379">
            <v>1648</v>
          </cell>
          <cell r="H379">
            <v>43.414120126448893</v>
          </cell>
        </row>
        <row r="380">
          <cell r="G380">
            <v>2023</v>
          </cell>
          <cell r="H380">
            <v>43.40270328255739</v>
          </cell>
        </row>
        <row r="381">
          <cell r="G381">
            <v>1215</v>
          </cell>
          <cell r="H381">
            <v>43.392857142857146</v>
          </cell>
        </row>
        <row r="382">
          <cell r="G382">
            <v>2255</v>
          </cell>
          <cell r="H382">
            <v>43.365384615384613</v>
          </cell>
        </row>
        <row r="383">
          <cell r="G383">
            <v>1497</v>
          </cell>
          <cell r="H383">
            <v>43.303442291003762</v>
          </cell>
        </row>
        <row r="384">
          <cell r="G384">
            <v>226</v>
          </cell>
          <cell r="H384">
            <v>43.212237093690248</v>
          </cell>
        </row>
        <row r="385">
          <cell r="G385">
            <v>89</v>
          </cell>
          <cell r="H385">
            <v>43.203883495145625</v>
          </cell>
        </row>
        <row r="386">
          <cell r="G386">
            <v>53</v>
          </cell>
          <cell r="H386">
            <v>43.089430894308947</v>
          </cell>
        </row>
        <row r="387">
          <cell r="G387">
            <v>213</v>
          </cell>
          <cell r="H387">
            <v>43.030303030303031</v>
          </cell>
        </row>
        <row r="388">
          <cell r="G388">
            <v>292</v>
          </cell>
          <cell r="H388">
            <v>43.004418262150224</v>
          </cell>
        </row>
        <row r="389">
          <cell r="G389">
            <v>315</v>
          </cell>
          <cell r="H389">
            <v>42.97407912687585</v>
          </cell>
        </row>
        <row r="390">
          <cell r="G390">
            <v>580</v>
          </cell>
          <cell r="H390">
            <v>42.899408284023671</v>
          </cell>
        </row>
        <row r="391">
          <cell r="G391">
            <v>453</v>
          </cell>
          <cell r="H391">
            <v>42.897727272727273</v>
          </cell>
        </row>
        <row r="392">
          <cell r="G392">
            <v>54</v>
          </cell>
          <cell r="H392">
            <v>42.857142857142854</v>
          </cell>
        </row>
        <row r="393">
          <cell r="G393">
            <v>2153</v>
          </cell>
          <cell r="H393">
            <v>42.837246319140469</v>
          </cell>
        </row>
        <row r="394">
          <cell r="G394">
            <v>270</v>
          </cell>
          <cell r="H394">
            <v>42.789223454833596</v>
          </cell>
        </row>
        <row r="395">
          <cell r="G395">
            <v>480</v>
          </cell>
          <cell r="H395">
            <v>42.780748663101605</v>
          </cell>
        </row>
        <row r="396">
          <cell r="G396">
            <v>160</v>
          </cell>
          <cell r="H396">
            <v>42.780748663101605</v>
          </cell>
        </row>
        <row r="397">
          <cell r="G397">
            <v>151</v>
          </cell>
          <cell r="H397">
            <v>42.776203966005667</v>
          </cell>
        </row>
        <row r="398">
          <cell r="G398">
            <v>67</v>
          </cell>
          <cell r="H398">
            <v>42.675159235668794</v>
          </cell>
        </row>
        <row r="399">
          <cell r="G399">
            <v>1285</v>
          </cell>
          <cell r="H399">
            <v>42.648523066710922</v>
          </cell>
        </row>
        <row r="400">
          <cell r="G400">
            <v>1369</v>
          </cell>
          <cell r="H400">
            <v>42.634693241980692</v>
          </cell>
        </row>
        <row r="401">
          <cell r="G401">
            <v>240</v>
          </cell>
          <cell r="H401">
            <v>42.628774422735347</v>
          </cell>
        </row>
        <row r="402">
          <cell r="G402">
            <v>49</v>
          </cell>
          <cell r="H402">
            <v>42.608695652173914</v>
          </cell>
        </row>
        <row r="403">
          <cell r="G403">
            <v>1514</v>
          </cell>
          <cell r="H403">
            <v>42.51614714967706</v>
          </cell>
        </row>
        <row r="404">
          <cell r="G404">
            <v>380</v>
          </cell>
          <cell r="H404">
            <v>42.505592841163306</v>
          </cell>
        </row>
        <row r="405">
          <cell r="G405">
            <v>737</v>
          </cell>
          <cell r="H405">
            <v>42.429476108232585</v>
          </cell>
        </row>
        <row r="406">
          <cell r="G406">
            <v>154</v>
          </cell>
          <cell r="H406">
            <v>42.424242424242422</v>
          </cell>
        </row>
        <row r="407">
          <cell r="G407">
            <v>877</v>
          </cell>
          <cell r="H407">
            <v>42.326254826254825</v>
          </cell>
        </row>
        <row r="408">
          <cell r="G408">
            <v>246</v>
          </cell>
          <cell r="H408">
            <v>42.268041237113401</v>
          </cell>
        </row>
        <row r="409">
          <cell r="G409">
            <v>652</v>
          </cell>
          <cell r="H409">
            <v>42.255346727154894</v>
          </cell>
        </row>
        <row r="410">
          <cell r="G410">
            <v>2501</v>
          </cell>
          <cell r="H410">
            <v>42.232353934481594</v>
          </cell>
        </row>
        <row r="411">
          <cell r="G411">
            <v>1076</v>
          </cell>
          <cell r="H411">
            <v>42.196078431372548</v>
          </cell>
        </row>
        <row r="412">
          <cell r="G412">
            <v>278</v>
          </cell>
          <cell r="H412">
            <v>42.18512898330804</v>
          </cell>
        </row>
        <row r="413">
          <cell r="G413">
            <v>121</v>
          </cell>
          <cell r="H413">
            <v>42.160278745644597</v>
          </cell>
        </row>
        <row r="414">
          <cell r="G414">
            <v>322</v>
          </cell>
          <cell r="H414">
            <v>42.146596858638738</v>
          </cell>
        </row>
        <row r="415">
          <cell r="G415">
            <v>566</v>
          </cell>
          <cell r="H415">
            <v>42.144452717795978</v>
          </cell>
        </row>
        <row r="416">
          <cell r="G416">
            <v>287</v>
          </cell>
          <cell r="H416">
            <v>42.143906020558006</v>
          </cell>
        </row>
        <row r="417">
          <cell r="G417">
            <v>101</v>
          </cell>
          <cell r="H417">
            <v>42.083333333333336</v>
          </cell>
        </row>
        <row r="418">
          <cell r="G418">
            <v>531</v>
          </cell>
          <cell r="H418">
            <v>42.042755344418055</v>
          </cell>
        </row>
        <row r="419">
          <cell r="G419">
            <v>699</v>
          </cell>
          <cell r="H419">
            <v>42.007211538461533</v>
          </cell>
        </row>
        <row r="420">
          <cell r="G420">
            <v>302</v>
          </cell>
          <cell r="H420">
            <v>41.944444444444443</v>
          </cell>
        </row>
        <row r="421">
          <cell r="G421">
            <v>300</v>
          </cell>
          <cell r="H421">
            <v>41.899441340782126</v>
          </cell>
        </row>
        <row r="422">
          <cell r="G422">
            <v>54</v>
          </cell>
          <cell r="H422">
            <v>41.860465116279073</v>
          </cell>
        </row>
        <row r="423">
          <cell r="G423">
            <v>633</v>
          </cell>
          <cell r="H423">
            <v>41.78217821782178</v>
          </cell>
        </row>
        <row r="424">
          <cell r="G424">
            <v>208</v>
          </cell>
          <cell r="H424">
            <v>41.76706827309237</v>
          </cell>
        </row>
        <row r="425">
          <cell r="G425">
            <v>106</v>
          </cell>
          <cell r="H425">
            <v>41.732283464566926</v>
          </cell>
        </row>
        <row r="426">
          <cell r="G426">
            <v>514</v>
          </cell>
          <cell r="H426">
            <v>41.720779220779221</v>
          </cell>
        </row>
        <row r="427">
          <cell r="G427">
            <v>546</v>
          </cell>
          <cell r="H427">
            <v>41.711229946524064</v>
          </cell>
        </row>
        <row r="428">
          <cell r="G428">
            <v>429</v>
          </cell>
          <cell r="H428">
            <v>41.650485436893206</v>
          </cell>
        </row>
        <row r="429">
          <cell r="G429">
            <v>666</v>
          </cell>
          <cell r="H429">
            <v>41.573033707865171</v>
          </cell>
        </row>
        <row r="430">
          <cell r="G430">
            <v>150</v>
          </cell>
          <cell r="H430">
            <v>41.551246537396118</v>
          </cell>
        </row>
        <row r="431">
          <cell r="G431">
            <v>103</v>
          </cell>
          <cell r="H431">
            <v>41.532258064516128</v>
          </cell>
        </row>
        <row r="432">
          <cell r="G432">
            <v>1025</v>
          </cell>
          <cell r="H432">
            <v>41.514783313082219</v>
          </cell>
        </row>
        <row r="433">
          <cell r="G433">
            <v>149</v>
          </cell>
          <cell r="H433">
            <v>41.388888888888886</v>
          </cell>
        </row>
        <row r="434">
          <cell r="G434">
            <v>2456</v>
          </cell>
          <cell r="H434">
            <v>41.312026913372577</v>
          </cell>
        </row>
        <row r="435">
          <cell r="G435">
            <v>717</v>
          </cell>
          <cell r="H435">
            <v>41.254315304948214</v>
          </cell>
        </row>
        <row r="436">
          <cell r="G436">
            <v>66</v>
          </cell>
          <cell r="H436">
            <v>41.25</v>
          </cell>
        </row>
        <row r="437">
          <cell r="G437">
            <v>134</v>
          </cell>
          <cell r="H437">
            <v>41.230769230769234</v>
          </cell>
        </row>
        <row r="438">
          <cell r="G438">
            <v>223</v>
          </cell>
          <cell r="H438">
            <v>41.219963031423291</v>
          </cell>
        </row>
        <row r="439">
          <cell r="G439">
            <v>98</v>
          </cell>
          <cell r="H439">
            <v>41.17647058823529</v>
          </cell>
        </row>
        <row r="440">
          <cell r="G440">
            <v>170</v>
          </cell>
          <cell r="H440">
            <v>41.162227602905574</v>
          </cell>
        </row>
        <row r="441">
          <cell r="G441">
            <v>207</v>
          </cell>
          <cell r="H441">
            <v>41.153081510934392</v>
          </cell>
        </row>
        <row r="442">
          <cell r="G442">
            <v>512</v>
          </cell>
          <cell r="H442">
            <v>41.124497991967871</v>
          </cell>
        </row>
        <row r="443">
          <cell r="G443">
            <v>584</v>
          </cell>
          <cell r="H443">
            <v>41.040056219255092</v>
          </cell>
        </row>
        <row r="444">
          <cell r="G444">
            <v>103</v>
          </cell>
          <cell r="H444">
            <v>41.035856573705182</v>
          </cell>
        </row>
        <row r="445">
          <cell r="G445">
            <v>125</v>
          </cell>
          <cell r="H445">
            <v>40.983606557377051</v>
          </cell>
        </row>
        <row r="446">
          <cell r="G446">
            <v>124</v>
          </cell>
          <cell r="H446">
            <v>40.924092409240927</v>
          </cell>
        </row>
        <row r="447">
          <cell r="G447">
            <v>83</v>
          </cell>
          <cell r="H447">
            <v>40.88669950738916</v>
          </cell>
        </row>
        <row r="448">
          <cell r="G448">
            <v>121</v>
          </cell>
          <cell r="H448">
            <v>40.878378378378379</v>
          </cell>
        </row>
        <row r="449">
          <cell r="G449">
            <v>606</v>
          </cell>
          <cell r="H449">
            <v>40.863115306810521</v>
          </cell>
        </row>
        <row r="450">
          <cell r="G450">
            <v>76</v>
          </cell>
          <cell r="H450">
            <v>40.86021505376344</v>
          </cell>
        </row>
        <row r="451">
          <cell r="G451">
            <v>547</v>
          </cell>
          <cell r="H451">
            <v>40.851381628080659</v>
          </cell>
        </row>
        <row r="452">
          <cell r="G452">
            <v>584</v>
          </cell>
          <cell r="H452">
            <v>40.696864111498257</v>
          </cell>
        </row>
        <row r="453">
          <cell r="G453">
            <v>1415</v>
          </cell>
          <cell r="H453">
            <v>40.672607070997415</v>
          </cell>
        </row>
        <row r="454">
          <cell r="G454">
            <v>135</v>
          </cell>
          <cell r="H454">
            <v>40.662650602409641</v>
          </cell>
        </row>
        <row r="455">
          <cell r="G455">
            <v>151</v>
          </cell>
          <cell r="H455">
            <v>40.591397849462361</v>
          </cell>
        </row>
        <row r="456">
          <cell r="G456">
            <v>1951</v>
          </cell>
          <cell r="H456">
            <v>40.527627752388867</v>
          </cell>
        </row>
        <row r="457">
          <cell r="G457">
            <v>365</v>
          </cell>
          <cell r="H457">
            <v>40.510543840177583</v>
          </cell>
        </row>
        <row r="458">
          <cell r="G458">
            <v>239</v>
          </cell>
          <cell r="H458">
            <v>40.508474576271183</v>
          </cell>
        </row>
        <row r="459">
          <cell r="G459">
            <v>55</v>
          </cell>
          <cell r="H459">
            <v>40.441176470588239</v>
          </cell>
        </row>
        <row r="460">
          <cell r="G460">
            <v>184</v>
          </cell>
          <cell r="H460">
            <v>40.439560439560438</v>
          </cell>
        </row>
        <row r="461">
          <cell r="G461">
            <v>198</v>
          </cell>
          <cell r="H461">
            <v>40.408163265306122</v>
          </cell>
        </row>
        <row r="462">
          <cell r="G462">
            <v>299</v>
          </cell>
          <cell r="H462">
            <v>40.405405405405403</v>
          </cell>
        </row>
        <row r="463">
          <cell r="G463">
            <v>1189</v>
          </cell>
          <cell r="H463">
            <v>40.35980991174474</v>
          </cell>
        </row>
        <row r="464">
          <cell r="G464">
            <v>138</v>
          </cell>
          <cell r="H464">
            <v>40.350877192982452</v>
          </cell>
        </row>
        <row r="465">
          <cell r="G465">
            <v>519</v>
          </cell>
          <cell r="H465">
            <v>40.263770364623738</v>
          </cell>
        </row>
        <row r="466">
          <cell r="G466">
            <v>355</v>
          </cell>
          <cell r="H466">
            <v>40.203850509626278</v>
          </cell>
        </row>
        <row r="467">
          <cell r="G467">
            <v>359</v>
          </cell>
          <cell r="H467">
            <v>40.201567749160134</v>
          </cell>
        </row>
        <row r="468">
          <cell r="G468">
            <v>237</v>
          </cell>
          <cell r="H468">
            <v>40.16949152542373</v>
          </cell>
        </row>
        <row r="469">
          <cell r="G469">
            <v>1155</v>
          </cell>
          <cell r="H469">
            <v>40.132036136205699</v>
          </cell>
        </row>
        <row r="470">
          <cell r="G470">
            <v>103</v>
          </cell>
          <cell r="H470">
            <v>40.077821011673151</v>
          </cell>
        </row>
        <row r="471">
          <cell r="G471">
            <v>1701</v>
          </cell>
          <cell r="H471">
            <v>40.061234102684878</v>
          </cell>
        </row>
        <row r="472">
          <cell r="G472">
            <v>258</v>
          </cell>
          <cell r="H472">
            <v>39.814814814814817</v>
          </cell>
        </row>
        <row r="473">
          <cell r="G473">
            <v>891</v>
          </cell>
          <cell r="H473">
            <v>39.812332439678286</v>
          </cell>
        </row>
        <row r="474">
          <cell r="G474">
            <v>570</v>
          </cell>
          <cell r="H474">
            <v>39.748953974895393</v>
          </cell>
        </row>
        <row r="475">
          <cell r="G475">
            <v>152</v>
          </cell>
          <cell r="H475">
            <v>39.686684073107045</v>
          </cell>
        </row>
        <row r="476">
          <cell r="G476">
            <v>499</v>
          </cell>
          <cell r="H476">
            <v>39.634630659253375</v>
          </cell>
        </row>
        <row r="477">
          <cell r="G477">
            <v>514</v>
          </cell>
          <cell r="H477">
            <v>39.629915188897456</v>
          </cell>
        </row>
        <row r="478">
          <cell r="G478">
            <v>514</v>
          </cell>
          <cell r="H478">
            <v>39.568899153194764</v>
          </cell>
        </row>
        <row r="479">
          <cell r="G479">
            <v>779</v>
          </cell>
          <cell r="H479">
            <v>39.463019250253296</v>
          </cell>
        </row>
        <row r="480">
          <cell r="G480">
            <v>1361</v>
          </cell>
          <cell r="H480">
            <v>39.460713250217452</v>
          </cell>
        </row>
        <row r="481">
          <cell r="G481">
            <v>160</v>
          </cell>
          <cell r="H481">
            <v>39.408866995073893</v>
          </cell>
        </row>
        <row r="482">
          <cell r="G482">
            <v>1293</v>
          </cell>
          <cell r="H482">
            <v>39.408716854617495</v>
          </cell>
        </row>
        <row r="483">
          <cell r="G483">
            <v>411</v>
          </cell>
          <cell r="H483">
            <v>39.405560882070951</v>
          </cell>
        </row>
        <row r="484">
          <cell r="G484">
            <v>310</v>
          </cell>
          <cell r="H484">
            <v>39.390088945362137</v>
          </cell>
        </row>
        <row r="485">
          <cell r="G485">
            <v>1091</v>
          </cell>
          <cell r="H485">
            <v>39.315315315315317</v>
          </cell>
        </row>
        <row r="486">
          <cell r="G486">
            <v>239</v>
          </cell>
          <cell r="H486">
            <v>39.309210526315788</v>
          </cell>
        </row>
        <row r="487">
          <cell r="G487">
            <v>178</v>
          </cell>
          <cell r="H487">
            <v>39.293598233995588</v>
          </cell>
        </row>
        <row r="488">
          <cell r="G488">
            <v>653</v>
          </cell>
          <cell r="H488">
            <v>39.290012033694346</v>
          </cell>
        </row>
        <row r="489">
          <cell r="G489">
            <v>1133</v>
          </cell>
          <cell r="H489">
            <v>39.285714285714285</v>
          </cell>
        </row>
        <row r="490">
          <cell r="G490">
            <v>220</v>
          </cell>
          <cell r="H490">
            <v>39.285714285714285</v>
          </cell>
        </row>
        <row r="491">
          <cell r="G491">
            <v>108</v>
          </cell>
          <cell r="H491">
            <v>39.272727272727273</v>
          </cell>
        </row>
        <row r="492">
          <cell r="G492">
            <v>1252</v>
          </cell>
          <cell r="H492">
            <v>39.272271016311166</v>
          </cell>
        </row>
        <row r="493">
          <cell r="G493">
            <v>51</v>
          </cell>
          <cell r="H493">
            <v>39.230769230769234</v>
          </cell>
        </row>
        <row r="494">
          <cell r="G494">
            <v>117</v>
          </cell>
          <cell r="H494">
            <v>39</v>
          </cell>
        </row>
        <row r="495">
          <cell r="G495">
            <v>1249</v>
          </cell>
          <cell r="H495">
            <v>38.94605550358591</v>
          </cell>
        </row>
        <row r="496">
          <cell r="G496">
            <v>174</v>
          </cell>
          <cell r="H496">
            <v>38.926174496644293</v>
          </cell>
        </row>
        <row r="497">
          <cell r="G497">
            <v>72</v>
          </cell>
          <cell r="H497">
            <v>38.918918918918919</v>
          </cell>
        </row>
        <row r="498">
          <cell r="G498">
            <v>388</v>
          </cell>
          <cell r="H498">
            <v>38.916750250752258</v>
          </cell>
        </row>
        <row r="499">
          <cell r="G499">
            <v>524</v>
          </cell>
          <cell r="H499">
            <v>38.872403560830861</v>
          </cell>
        </row>
        <row r="500">
          <cell r="G500">
            <v>770</v>
          </cell>
          <cell r="H500">
            <v>38.869257950530034</v>
          </cell>
        </row>
        <row r="501">
          <cell r="G501">
            <v>602</v>
          </cell>
          <cell r="H501">
            <v>38.863783085861847</v>
          </cell>
        </row>
        <row r="502">
          <cell r="G502">
            <v>741</v>
          </cell>
          <cell r="H502">
            <v>38.856843209229162</v>
          </cell>
        </row>
        <row r="503">
          <cell r="G503">
            <v>881</v>
          </cell>
          <cell r="H503">
            <v>38.82767739092111</v>
          </cell>
        </row>
        <row r="504">
          <cell r="G504">
            <v>170</v>
          </cell>
          <cell r="H504">
            <v>38.81278538812785</v>
          </cell>
        </row>
        <row r="505">
          <cell r="G505">
            <v>45</v>
          </cell>
          <cell r="H505">
            <v>38.793103448275865</v>
          </cell>
        </row>
        <row r="506">
          <cell r="G506">
            <v>81</v>
          </cell>
          <cell r="H506">
            <v>38.755980861244019</v>
          </cell>
        </row>
        <row r="507">
          <cell r="G507">
            <v>5479</v>
          </cell>
          <cell r="H507">
            <v>38.742752085985011</v>
          </cell>
        </row>
        <row r="508">
          <cell r="G508">
            <v>234</v>
          </cell>
          <cell r="H508">
            <v>38.741721854304636</v>
          </cell>
        </row>
        <row r="509">
          <cell r="G509">
            <v>913</v>
          </cell>
          <cell r="H509">
            <v>38.686440677966097</v>
          </cell>
        </row>
        <row r="510">
          <cell r="G510">
            <v>1868</v>
          </cell>
          <cell r="H510">
            <v>38.650941444237539</v>
          </cell>
        </row>
        <row r="511">
          <cell r="G511">
            <v>126</v>
          </cell>
          <cell r="H511">
            <v>38.650306748466257</v>
          </cell>
        </row>
        <row r="512">
          <cell r="G512">
            <v>1269</v>
          </cell>
          <cell r="H512">
            <v>38.618381010346923</v>
          </cell>
        </row>
        <row r="513">
          <cell r="G513">
            <v>436</v>
          </cell>
          <cell r="H513">
            <v>38.618246235606726</v>
          </cell>
        </row>
        <row r="514">
          <cell r="G514">
            <v>821</v>
          </cell>
          <cell r="H514">
            <v>38.598965679360603</v>
          </cell>
        </row>
        <row r="515">
          <cell r="G515">
            <v>1371</v>
          </cell>
          <cell r="H515">
            <v>38.587109484942303</v>
          </cell>
        </row>
        <row r="516">
          <cell r="G516">
            <v>477</v>
          </cell>
          <cell r="H516">
            <v>38.529886914378032</v>
          </cell>
        </row>
        <row r="517">
          <cell r="G517">
            <v>360</v>
          </cell>
          <cell r="H517">
            <v>38.502673796791441</v>
          </cell>
        </row>
        <row r="518">
          <cell r="G518">
            <v>132</v>
          </cell>
          <cell r="H518">
            <v>38.483965014577258</v>
          </cell>
        </row>
        <row r="519">
          <cell r="G519">
            <v>499</v>
          </cell>
          <cell r="H519">
            <v>38.473400154202004</v>
          </cell>
        </row>
        <row r="520">
          <cell r="G520">
            <v>135</v>
          </cell>
          <cell r="H520">
            <v>38.461538461538467</v>
          </cell>
        </row>
        <row r="521">
          <cell r="G521">
            <v>45</v>
          </cell>
          <cell r="H521">
            <v>38.461538461538467</v>
          </cell>
        </row>
        <row r="522">
          <cell r="G522">
            <v>3391</v>
          </cell>
          <cell r="H522">
            <v>38.442353474662738</v>
          </cell>
        </row>
        <row r="523">
          <cell r="G523">
            <v>585</v>
          </cell>
          <cell r="H523">
            <v>38.436268068331145</v>
          </cell>
        </row>
        <row r="524">
          <cell r="G524">
            <v>565</v>
          </cell>
          <cell r="H524">
            <v>38.435374149659864</v>
          </cell>
        </row>
        <row r="525">
          <cell r="G525">
            <v>2087</v>
          </cell>
          <cell r="H525">
            <v>38.406330511593666</v>
          </cell>
        </row>
        <row r="526">
          <cell r="G526">
            <v>510</v>
          </cell>
          <cell r="H526">
            <v>38.403614457831324</v>
          </cell>
        </row>
        <row r="527">
          <cell r="G527">
            <v>539</v>
          </cell>
          <cell r="H527">
            <v>38.308457711442784</v>
          </cell>
        </row>
        <row r="528">
          <cell r="G528">
            <v>267</v>
          </cell>
          <cell r="H528">
            <v>38.307030129124819</v>
          </cell>
        </row>
        <row r="529">
          <cell r="G529">
            <v>837</v>
          </cell>
          <cell r="H529">
            <v>38.28911253430924</v>
          </cell>
        </row>
        <row r="530">
          <cell r="G530">
            <v>310</v>
          </cell>
          <cell r="H530">
            <v>38.271604938271601</v>
          </cell>
        </row>
        <row r="531">
          <cell r="G531">
            <v>493</v>
          </cell>
          <cell r="H531">
            <v>38.187451587916343</v>
          </cell>
        </row>
        <row r="532">
          <cell r="G532">
            <v>706</v>
          </cell>
          <cell r="H532">
            <v>38.162162162162161</v>
          </cell>
        </row>
        <row r="533">
          <cell r="G533">
            <v>256</v>
          </cell>
          <cell r="H533">
            <v>38.152011922503725</v>
          </cell>
        </row>
        <row r="534">
          <cell r="G534">
            <v>335</v>
          </cell>
          <cell r="H534">
            <v>38.111490329920365</v>
          </cell>
        </row>
        <row r="535">
          <cell r="G535">
            <v>668</v>
          </cell>
          <cell r="H535">
            <v>38.06267806267806</v>
          </cell>
        </row>
        <row r="536">
          <cell r="G536">
            <v>820</v>
          </cell>
          <cell r="H536">
            <v>38.051044083526683</v>
          </cell>
        </row>
        <row r="537">
          <cell r="G537">
            <v>823</v>
          </cell>
          <cell r="H537">
            <v>38.049006010171063</v>
          </cell>
        </row>
        <row r="538">
          <cell r="G538">
            <v>200</v>
          </cell>
          <cell r="H538">
            <v>38.022813688212928</v>
          </cell>
        </row>
        <row r="539">
          <cell r="G539">
            <v>46</v>
          </cell>
          <cell r="H539">
            <v>38.016528925619838</v>
          </cell>
        </row>
        <row r="540">
          <cell r="G540">
            <v>190</v>
          </cell>
          <cell r="H540">
            <v>38</v>
          </cell>
        </row>
        <row r="541">
          <cell r="G541">
            <v>76</v>
          </cell>
          <cell r="H541">
            <v>38</v>
          </cell>
        </row>
        <row r="542">
          <cell r="G542">
            <v>454</v>
          </cell>
          <cell r="H542">
            <v>37.99163179916318</v>
          </cell>
        </row>
        <row r="543">
          <cell r="G543">
            <v>883</v>
          </cell>
          <cell r="H543">
            <v>37.978494623655912</v>
          </cell>
        </row>
        <row r="544">
          <cell r="G544">
            <v>287</v>
          </cell>
          <cell r="H544">
            <v>37.962962962962962</v>
          </cell>
        </row>
        <row r="545">
          <cell r="G545">
            <v>405</v>
          </cell>
          <cell r="H545">
            <v>37.956888472352389</v>
          </cell>
        </row>
        <row r="546">
          <cell r="G546">
            <v>253</v>
          </cell>
          <cell r="H546">
            <v>37.931034482758619</v>
          </cell>
        </row>
        <row r="547">
          <cell r="G547">
            <v>1184</v>
          </cell>
          <cell r="H547">
            <v>37.924407431133886</v>
          </cell>
        </row>
        <row r="548">
          <cell r="G548">
            <v>105</v>
          </cell>
          <cell r="H548">
            <v>37.906137184115522</v>
          </cell>
        </row>
        <row r="549">
          <cell r="G549">
            <v>114</v>
          </cell>
          <cell r="H549">
            <v>37.873754152823921</v>
          </cell>
        </row>
        <row r="550">
          <cell r="G550">
            <v>95</v>
          </cell>
          <cell r="H550">
            <v>37.848605577689241</v>
          </cell>
        </row>
        <row r="551">
          <cell r="G551">
            <v>464</v>
          </cell>
          <cell r="H551">
            <v>37.846655791190862</v>
          </cell>
        </row>
        <row r="552">
          <cell r="G552">
            <v>600</v>
          </cell>
          <cell r="H552">
            <v>37.831021437578812</v>
          </cell>
        </row>
        <row r="553">
          <cell r="G553">
            <v>306</v>
          </cell>
          <cell r="H553">
            <v>37.824474660074166</v>
          </cell>
        </row>
        <row r="554">
          <cell r="G554">
            <v>424</v>
          </cell>
          <cell r="H554">
            <v>37.823371989295275</v>
          </cell>
        </row>
        <row r="555">
          <cell r="G555">
            <v>262</v>
          </cell>
          <cell r="H555">
            <v>37.752161383285305</v>
          </cell>
        </row>
        <row r="556">
          <cell r="G556">
            <v>281</v>
          </cell>
          <cell r="H556">
            <v>37.718120805369125</v>
          </cell>
        </row>
        <row r="557">
          <cell r="G557">
            <v>390</v>
          </cell>
          <cell r="H557">
            <v>37.681159420289859</v>
          </cell>
        </row>
        <row r="558">
          <cell r="G558">
            <v>197</v>
          </cell>
          <cell r="H558">
            <v>37.667304015296367</v>
          </cell>
        </row>
        <row r="559">
          <cell r="G559">
            <v>258</v>
          </cell>
          <cell r="H559">
            <v>37.664233576642339</v>
          </cell>
        </row>
        <row r="560">
          <cell r="G560">
            <v>706</v>
          </cell>
          <cell r="H560">
            <v>37.573177221926557</v>
          </cell>
        </row>
        <row r="561">
          <cell r="G561">
            <v>356</v>
          </cell>
          <cell r="H561">
            <v>37.552742616033754</v>
          </cell>
        </row>
        <row r="562">
          <cell r="G562">
            <v>434</v>
          </cell>
          <cell r="H562">
            <v>37.543252595155707</v>
          </cell>
        </row>
        <row r="563">
          <cell r="G563">
            <v>795</v>
          </cell>
          <cell r="H563">
            <v>37.535410764872523</v>
          </cell>
        </row>
        <row r="564">
          <cell r="G564">
            <v>39</v>
          </cell>
          <cell r="H564">
            <v>37.5</v>
          </cell>
        </row>
        <row r="565">
          <cell r="G565">
            <v>2258</v>
          </cell>
          <cell r="H565">
            <v>37.470959176900095</v>
          </cell>
        </row>
        <row r="566">
          <cell r="G566">
            <v>480</v>
          </cell>
          <cell r="H566">
            <v>37.470725995316165</v>
          </cell>
        </row>
        <row r="567">
          <cell r="G567">
            <v>305</v>
          </cell>
          <cell r="H567">
            <v>37.469287469287472</v>
          </cell>
        </row>
        <row r="568">
          <cell r="G568">
            <v>272</v>
          </cell>
          <cell r="H568">
            <v>37.41403026134801</v>
          </cell>
        </row>
        <row r="569">
          <cell r="G569">
            <v>349</v>
          </cell>
          <cell r="H569">
            <v>37.40621650589496</v>
          </cell>
        </row>
        <row r="570">
          <cell r="G570">
            <v>482</v>
          </cell>
          <cell r="H570">
            <v>37.393328161365403</v>
          </cell>
        </row>
        <row r="571">
          <cell r="G571">
            <v>145</v>
          </cell>
          <cell r="H571">
            <v>37.371134020618555</v>
          </cell>
        </row>
        <row r="572">
          <cell r="G572">
            <v>1554</v>
          </cell>
          <cell r="H572">
            <v>37.355769230769234</v>
          </cell>
        </row>
        <row r="573">
          <cell r="G573">
            <v>2735</v>
          </cell>
          <cell r="H573">
            <v>37.348081387409529</v>
          </cell>
        </row>
        <row r="574">
          <cell r="G574">
            <v>203</v>
          </cell>
          <cell r="H574">
            <v>37.316176470588239</v>
          </cell>
        </row>
        <row r="575">
          <cell r="G575">
            <v>134</v>
          </cell>
          <cell r="H575">
            <v>37.222222222222221</v>
          </cell>
        </row>
        <row r="576">
          <cell r="G576">
            <v>2399</v>
          </cell>
          <cell r="H576">
            <v>37.21687868445548</v>
          </cell>
        </row>
        <row r="577">
          <cell r="G577">
            <v>90</v>
          </cell>
          <cell r="H577">
            <v>37.190082644628099</v>
          </cell>
        </row>
        <row r="578">
          <cell r="G578">
            <v>861</v>
          </cell>
          <cell r="H578">
            <v>37.08010335917313</v>
          </cell>
        </row>
        <row r="579">
          <cell r="G579">
            <v>478</v>
          </cell>
          <cell r="H579">
            <v>36.996904024767801</v>
          </cell>
        </row>
        <row r="580">
          <cell r="G580">
            <v>128</v>
          </cell>
          <cell r="H580">
            <v>36.994219653179186</v>
          </cell>
        </row>
        <row r="581">
          <cell r="G581">
            <v>379</v>
          </cell>
          <cell r="H581">
            <v>36.975609756097562</v>
          </cell>
        </row>
        <row r="582">
          <cell r="G582">
            <v>146</v>
          </cell>
          <cell r="H582">
            <v>36.962025316455701</v>
          </cell>
        </row>
        <row r="583">
          <cell r="G583">
            <v>1456</v>
          </cell>
          <cell r="H583">
            <v>36.926198326147599</v>
          </cell>
        </row>
        <row r="584">
          <cell r="G584">
            <v>121</v>
          </cell>
          <cell r="H584">
            <v>36.890243902439025</v>
          </cell>
        </row>
        <row r="585">
          <cell r="G585">
            <v>233</v>
          </cell>
          <cell r="H585">
            <v>36.867088607594937</v>
          </cell>
        </row>
        <row r="586">
          <cell r="G586">
            <v>98</v>
          </cell>
          <cell r="H586">
            <v>36.84210526315789</v>
          </cell>
        </row>
        <row r="587">
          <cell r="G587">
            <v>98</v>
          </cell>
          <cell r="H587">
            <v>36.84210526315789</v>
          </cell>
        </row>
        <row r="588">
          <cell r="G588">
            <v>932</v>
          </cell>
          <cell r="H588">
            <v>36.808846761453395</v>
          </cell>
        </row>
        <row r="589">
          <cell r="G589">
            <v>303</v>
          </cell>
          <cell r="H589">
            <v>36.771844660194176</v>
          </cell>
        </row>
        <row r="590">
          <cell r="G590">
            <v>239</v>
          </cell>
          <cell r="H590">
            <v>36.769230769230774</v>
          </cell>
        </row>
        <row r="591">
          <cell r="G591">
            <v>207</v>
          </cell>
          <cell r="H591">
            <v>36.767317939609235</v>
          </cell>
        </row>
        <row r="592">
          <cell r="G592">
            <v>298</v>
          </cell>
          <cell r="H592">
            <v>36.744759556103574</v>
          </cell>
        </row>
        <row r="593">
          <cell r="G593">
            <v>533</v>
          </cell>
          <cell r="H593">
            <v>36.707988980716252</v>
          </cell>
        </row>
        <row r="594">
          <cell r="G594">
            <v>688</v>
          </cell>
          <cell r="H594">
            <v>36.654235482152373</v>
          </cell>
        </row>
        <row r="595">
          <cell r="G595">
            <v>2473</v>
          </cell>
          <cell r="H595">
            <v>36.593666765315177</v>
          </cell>
        </row>
        <row r="596">
          <cell r="G596">
            <v>188</v>
          </cell>
          <cell r="H596">
            <v>36.575875486381321</v>
          </cell>
        </row>
        <row r="597">
          <cell r="G597">
            <v>591</v>
          </cell>
          <cell r="H597">
            <v>36.571782178217823</v>
          </cell>
        </row>
        <row r="598">
          <cell r="G598">
            <v>181</v>
          </cell>
          <cell r="H598">
            <v>36.565656565656568</v>
          </cell>
        </row>
        <row r="599">
          <cell r="G599">
            <v>215</v>
          </cell>
          <cell r="H599">
            <v>36.564625850340136</v>
          </cell>
        </row>
        <row r="600">
          <cell r="G600">
            <v>616</v>
          </cell>
          <cell r="H600">
            <v>36.557863501483681</v>
          </cell>
        </row>
        <row r="601">
          <cell r="G601">
            <v>1054</v>
          </cell>
          <cell r="H601">
            <v>36.546463245492369</v>
          </cell>
        </row>
        <row r="602">
          <cell r="G602">
            <v>484</v>
          </cell>
          <cell r="H602">
            <v>36.528301886792455</v>
          </cell>
        </row>
        <row r="603">
          <cell r="G603">
            <v>195</v>
          </cell>
          <cell r="H603">
            <v>36.516853932584269</v>
          </cell>
        </row>
        <row r="604">
          <cell r="G604">
            <v>143</v>
          </cell>
          <cell r="H604">
            <v>36.479591836734691</v>
          </cell>
        </row>
        <row r="605">
          <cell r="G605">
            <v>267</v>
          </cell>
          <cell r="H605">
            <v>36.475409836065573</v>
          </cell>
        </row>
        <row r="606">
          <cell r="G606">
            <v>452</v>
          </cell>
          <cell r="H606">
            <v>36.451612903225808</v>
          </cell>
        </row>
        <row r="607">
          <cell r="G607">
            <v>158</v>
          </cell>
          <cell r="H607">
            <v>36.321839080459775</v>
          </cell>
        </row>
        <row r="608">
          <cell r="G608">
            <v>134</v>
          </cell>
          <cell r="H608">
            <v>36.314363143631432</v>
          </cell>
        </row>
        <row r="609">
          <cell r="G609">
            <v>122</v>
          </cell>
          <cell r="H609">
            <v>36.30952380952381</v>
          </cell>
        </row>
        <row r="610">
          <cell r="G610">
            <v>1162</v>
          </cell>
          <cell r="H610">
            <v>36.244541484716159</v>
          </cell>
        </row>
        <row r="611">
          <cell r="G611">
            <v>166</v>
          </cell>
          <cell r="H611">
            <v>36.244541484716159</v>
          </cell>
        </row>
        <row r="612">
          <cell r="G612">
            <v>54</v>
          </cell>
          <cell r="H612">
            <v>36.241610738255034</v>
          </cell>
        </row>
        <row r="613">
          <cell r="G613">
            <v>104</v>
          </cell>
          <cell r="H613">
            <v>36.236933797909408</v>
          </cell>
        </row>
        <row r="614">
          <cell r="G614">
            <v>1001</v>
          </cell>
          <cell r="H614">
            <v>36.111111111111107</v>
          </cell>
        </row>
        <row r="615">
          <cell r="G615">
            <v>234</v>
          </cell>
          <cell r="H615">
            <v>36.111111111111107</v>
          </cell>
        </row>
        <row r="616">
          <cell r="G616">
            <v>428</v>
          </cell>
          <cell r="H616">
            <v>36.087689713322092</v>
          </cell>
        </row>
        <row r="617">
          <cell r="G617">
            <v>264</v>
          </cell>
          <cell r="H617">
            <v>36.065573770491802</v>
          </cell>
        </row>
        <row r="618">
          <cell r="G618">
            <v>221</v>
          </cell>
          <cell r="H618">
            <v>36.052202283849923</v>
          </cell>
        </row>
        <row r="619">
          <cell r="G619">
            <v>31</v>
          </cell>
          <cell r="H619">
            <v>36.046511627906973</v>
          </cell>
        </row>
        <row r="620">
          <cell r="G620">
            <v>727</v>
          </cell>
          <cell r="H620">
            <v>36.04362915220625</v>
          </cell>
        </row>
        <row r="621">
          <cell r="G621">
            <v>820</v>
          </cell>
          <cell r="H621">
            <v>36.028119507908613</v>
          </cell>
        </row>
        <row r="622">
          <cell r="G622">
            <v>184</v>
          </cell>
          <cell r="H622">
            <v>36.007827788649706</v>
          </cell>
        </row>
        <row r="623">
          <cell r="G623">
            <v>59</v>
          </cell>
          <cell r="H623">
            <v>35.975609756097562</v>
          </cell>
        </row>
        <row r="624">
          <cell r="G624">
            <v>1409</v>
          </cell>
          <cell r="H624">
            <v>35.971406688792449</v>
          </cell>
        </row>
        <row r="625">
          <cell r="G625">
            <v>405</v>
          </cell>
          <cell r="H625">
            <v>35.936113575865129</v>
          </cell>
        </row>
        <row r="626">
          <cell r="G626">
            <v>279</v>
          </cell>
          <cell r="H626">
            <v>35.907335907335906</v>
          </cell>
        </row>
        <row r="627">
          <cell r="G627">
            <v>895</v>
          </cell>
          <cell r="H627">
            <v>35.871743486973948</v>
          </cell>
        </row>
        <row r="628">
          <cell r="G628">
            <v>409</v>
          </cell>
          <cell r="H628">
            <v>35.845749342681863</v>
          </cell>
        </row>
        <row r="629">
          <cell r="G629">
            <v>584</v>
          </cell>
          <cell r="H629">
            <v>35.828220858895705</v>
          </cell>
        </row>
        <row r="630">
          <cell r="G630">
            <v>96</v>
          </cell>
          <cell r="H630">
            <v>35.820895522388057</v>
          </cell>
        </row>
        <row r="631">
          <cell r="G631">
            <v>655</v>
          </cell>
          <cell r="H631">
            <v>35.811919081465284</v>
          </cell>
        </row>
        <row r="632">
          <cell r="G632">
            <v>547</v>
          </cell>
          <cell r="H632">
            <v>35.751633986928105</v>
          </cell>
        </row>
        <row r="633">
          <cell r="G633">
            <v>99</v>
          </cell>
          <cell r="H633">
            <v>35.740072202166068</v>
          </cell>
        </row>
        <row r="634">
          <cell r="G634">
            <v>794</v>
          </cell>
          <cell r="H634">
            <v>35.717498875393609</v>
          </cell>
        </row>
        <row r="635">
          <cell r="G635">
            <v>676</v>
          </cell>
          <cell r="H635">
            <v>35.710512414157428</v>
          </cell>
        </row>
        <row r="636">
          <cell r="G636">
            <v>522</v>
          </cell>
          <cell r="H636">
            <v>35.704514363885089</v>
          </cell>
        </row>
        <row r="637">
          <cell r="G637">
            <v>106</v>
          </cell>
          <cell r="H637">
            <v>35.690235690235689</v>
          </cell>
        </row>
        <row r="638">
          <cell r="G638">
            <v>6232</v>
          </cell>
          <cell r="H638">
            <v>35.664415703330668</v>
          </cell>
        </row>
        <row r="639">
          <cell r="G639">
            <v>143</v>
          </cell>
          <cell r="H639">
            <v>35.660847880299251</v>
          </cell>
        </row>
        <row r="640">
          <cell r="G640">
            <v>1037</v>
          </cell>
          <cell r="H640">
            <v>35.611263736263737</v>
          </cell>
        </row>
        <row r="641">
          <cell r="G641">
            <v>219</v>
          </cell>
          <cell r="H641">
            <v>35.551948051948052</v>
          </cell>
        </row>
        <row r="642">
          <cell r="G642">
            <v>967</v>
          </cell>
          <cell r="H642">
            <v>35.551470588235297</v>
          </cell>
        </row>
        <row r="643">
          <cell r="G643">
            <v>312</v>
          </cell>
          <cell r="H643">
            <v>35.535307517084277</v>
          </cell>
        </row>
        <row r="644">
          <cell r="G644">
            <v>390</v>
          </cell>
          <cell r="H644">
            <v>35.486806187443129</v>
          </cell>
        </row>
        <row r="645">
          <cell r="G645">
            <v>299</v>
          </cell>
          <cell r="H645">
            <v>35.468564650059314</v>
          </cell>
        </row>
        <row r="646">
          <cell r="G646">
            <v>450</v>
          </cell>
          <cell r="H646">
            <v>35.460992907801419</v>
          </cell>
        </row>
        <row r="647">
          <cell r="G647">
            <v>369</v>
          </cell>
          <cell r="H647">
            <v>35.446685878962533</v>
          </cell>
        </row>
        <row r="648">
          <cell r="G648">
            <v>302</v>
          </cell>
          <cell r="H648">
            <v>35.44600938967136</v>
          </cell>
        </row>
        <row r="649">
          <cell r="G649">
            <v>1844</v>
          </cell>
          <cell r="H649">
            <v>35.441091677878148</v>
          </cell>
        </row>
        <row r="650">
          <cell r="G650">
            <v>870</v>
          </cell>
          <cell r="H650">
            <v>35.437881873727086</v>
          </cell>
        </row>
        <row r="651">
          <cell r="G651">
            <v>1349</v>
          </cell>
          <cell r="H651">
            <v>35.425420168067227</v>
          </cell>
        </row>
        <row r="652">
          <cell r="G652">
            <v>2566</v>
          </cell>
          <cell r="H652">
            <v>35.358963759129118</v>
          </cell>
        </row>
        <row r="653">
          <cell r="G653">
            <v>567</v>
          </cell>
          <cell r="H653">
            <v>35.349127182044889</v>
          </cell>
        </row>
        <row r="654">
          <cell r="G654">
            <v>129</v>
          </cell>
          <cell r="H654">
            <v>35.342465753424655</v>
          </cell>
        </row>
        <row r="655">
          <cell r="G655">
            <v>279</v>
          </cell>
          <cell r="H655">
            <v>35.316455696202532</v>
          </cell>
        </row>
        <row r="656">
          <cell r="G656">
            <v>183</v>
          </cell>
          <cell r="H656">
            <v>35.260115606936417</v>
          </cell>
        </row>
        <row r="657">
          <cell r="G657">
            <v>220</v>
          </cell>
          <cell r="H657">
            <v>35.256410256410255</v>
          </cell>
        </row>
        <row r="658">
          <cell r="G658">
            <v>193</v>
          </cell>
          <cell r="H658">
            <v>35.21897810218978</v>
          </cell>
        </row>
        <row r="659">
          <cell r="G659">
            <v>82</v>
          </cell>
          <cell r="H659">
            <v>35.193133047210303</v>
          </cell>
        </row>
        <row r="660">
          <cell r="G660">
            <v>588</v>
          </cell>
          <cell r="H660">
            <v>35.188509874326748</v>
          </cell>
        </row>
        <row r="661">
          <cell r="G661">
            <v>571</v>
          </cell>
          <cell r="H661">
            <v>35.18176216882317</v>
          </cell>
        </row>
        <row r="662">
          <cell r="G662">
            <v>253</v>
          </cell>
          <cell r="H662">
            <v>35.138888888888886</v>
          </cell>
        </row>
        <row r="663">
          <cell r="G663">
            <v>529</v>
          </cell>
          <cell r="H663">
            <v>35.079575596816973</v>
          </cell>
        </row>
        <row r="664">
          <cell r="G664">
            <v>516</v>
          </cell>
          <cell r="H664">
            <v>35.078178110129166</v>
          </cell>
        </row>
        <row r="665">
          <cell r="G665">
            <v>82</v>
          </cell>
          <cell r="H665">
            <v>35.042735042735039</v>
          </cell>
        </row>
        <row r="666">
          <cell r="G666">
            <v>240</v>
          </cell>
          <cell r="H666">
            <v>35.036496350364963</v>
          </cell>
        </row>
        <row r="667">
          <cell r="G667">
            <v>532</v>
          </cell>
          <cell r="H667">
            <v>35.023041474654377</v>
          </cell>
        </row>
        <row r="668">
          <cell r="G668">
            <v>363</v>
          </cell>
          <cell r="H668">
            <v>35.004821600771457</v>
          </cell>
        </row>
        <row r="669">
          <cell r="G669">
            <v>1082</v>
          </cell>
          <cell r="H669">
            <v>34.94832041343669</v>
          </cell>
        </row>
        <row r="670">
          <cell r="G670">
            <v>554</v>
          </cell>
          <cell r="H670">
            <v>34.908632640201638</v>
          </cell>
        </row>
        <row r="671">
          <cell r="G671">
            <v>37</v>
          </cell>
          <cell r="H671">
            <v>34.905660377358487</v>
          </cell>
        </row>
        <row r="672">
          <cell r="G672">
            <v>52</v>
          </cell>
          <cell r="H672">
            <v>34.899328859060404</v>
          </cell>
        </row>
        <row r="673">
          <cell r="G673">
            <v>75</v>
          </cell>
          <cell r="H673">
            <v>34.883720930232556</v>
          </cell>
        </row>
        <row r="674">
          <cell r="G674">
            <v>166</v>
          </cell>
          <cell r="H674">
            <v>34.87394957983193</v>
          </cell>
        </row>
        <row r="675">
          <cell r="G675">
            <v>108</v>
          </cell>
          <cell r="H675">
            <v>34.838709677419352</v>
          </cell>
        </row>
        <row r="676">
          <cell r="G676">
            <v>556</v>
          </cell>
          <cell r="H676">
            <v>34.837092731829571</v>
          </cell>
        </row>
        <row r="677">
          <cell r="G677">
            <v>147</v>
          </cell>
          <cell r="H677">
            <v>34.834123222748815</v>
          </cell>
        </row>
        <row r="678">
          <cell r="G678">
            <v>1182</v>
          </cell>
          <cell r="H678">
            <v>34.764705882352942</v>
          </cell>
        </row>
        <row r="679">
          <cell r="G679">
            <v>155</v>
          </cell>
          <cell r="H679">
            <v>34.753363228699556</v>
          </cell>
        </row>
        <row r="680">
          <cell r="G680">
            <v>90</v>
          </cell>
          <cell r="H680">
            <v>34.749034749034749</v>
          </cell>
        </row>
        <row r="681">
          <cell r="G681">
            <v>41</v>
          </cell>
          <cell r="H681">
            <v>34.745762711864408</v>
          </cell>
        </row>
        <row r="682">
          <cell r="G682">
            <v>230</v>
          </cell>
          <cell r="H682">
            <v>34.743202416918429</v>
          </cell>
        </row>
        <row r="683">
          <cell r="G683">
            <v>239</v>
          </cell>
          <cell r="H683">
            <v>34.738372093023258</v>
          </cell>
        </row>
        <row r="684">
          <cell r="G684">
            <v>84</v>
          </cell>
          <cell r="H684">
            <v>34.710743801652896</v>
          </cell>
        </row>
        <row r="685">
          <cell r="G685">
            <v>126</v>
          </cell>
          <cell r="H685">
            <v>34.710743801652896</v>
          </cell>
        </row>
        <row r="686">
          <cell r="G686">
            <v>297</v>
          </cell>
          <cell r="H686">
            <v>34.696261682242991</v>
          </cell>
        </row>
        <row r="687">
          <cell r="G687">
            <v>222</v>
          </cell>
          <cell r="H687">
            <v>34.6875</v>
          </cell>
        </row>
        <row r="688">
          <cell r="G688">
            <v>224</v>
          </cell>
          <cell r="H688">
            <v>34.674922600619198</v>
          </cell>
        </row>
        <row r="689">
          <cell r="G689">
            <v>254</v>
          </cell>
          <cell r="H689">
            <v>34.604904632152589</v>
          </cell>
        </row>
        <row r="690">
          <cell r="G690">
            <v>84</v>
          </cell>
          <cell r="H690">
            <v>34.567901234567898</v>
          </cell>
        </row>
        <row r="691">
          <cell r="G691">
            <v>766</v>
          </cell>
          <cell r="H691">
            <v>34.504504504504503</v>
          </cell>
        </row>
        <row r="692">
          <cell r="G692">
            <v>308</v>
          </cell>
          <cell r="H692">
            <v>34.49048152295633</v>
          </cell>
        </row>
        <row r="693">
          <cell r="G693">
            <v>132</v>
          </cell>
          <cell r="H693">
            <v>34.464751958224547</v>
          </cell>
        </row>
        <row r="694">
          <cell r="G694">
            <v>63</v>
          </cell>
          <cell r="H694">
            <v>34.42622950819672</v>
          </cell>
        </row>
        <row r="695">
          <cell r="G695">
            <v>609</v>
          </cell>
          <cell r="H695">
            <v>34.367945823927762</v>
          </cell>
        </row>
        <row r="696">
          <cell r="G696">
            <v>312</v>
          </cell>
          <cell r="H696">
            <v>34.36123348017621</v>
          </cell>
        </row>
        <row r="697">
          <cell r="G697">
            <v>223</v>
          </cell>
          <cell r="H697">
            <v>34.360554699537751</v>
          </cell>
        </row>
        <row r="698">
          <cell r="G698">
            <v>2658</v>
          </cell>
          <cell r="H698">
            <v>34.332213898217518</v>
          </cell>
        </row>
        <row r="699">
          <cell r="G699">
            <v>106</v>
          </cell>
          <cell r="H699">
            <v>34.3042071197411</v>
          </cell>
        </row>
        <row r="700">
          <cell r="G700">
            <v>499</v>
          </cell>
          <cell r="H700">
            <v>34.271978021978022</v>
          </cell>
        </row>
        <row r="701">
          <cell r="G701">
            <v>328</v>
          </cell>
          <cell r="H701">
            <v>34.237995824634652</v>
          </cell>
        </row>
        <row r="702">
          <cell r="G702">
            <v>254</v>
          </cell>
          <cell r="H702">
            <v>34.23180592991914</v>
          </cell>
        </row>
        <row r="703">
          <cell r="G703">
            <v>115</v>
          </cell>
          <cell r="H703">
            <v>34.226190476190474</v>
          </cell>
        </row>
        <row r="704">
          <cell r="G704">
            <v>64</v>
          </cell>
          <cell r="H704">
            <v>34.224598930481278</v>
          </cell>
        </row>
        <row r="705">
          <cell r="G705">
            <v>9853</v>
          </cell>
          <cell r="H705">
            <v>34.209429900701338</v>
          </cell>
        </row>
        <row r="706">
          <cell r="G706">
            <v>160</v>
          </cell>
          <cell r="H706">
            <v>34.188034188034187</v>
          </cell>
        </row>
        <row r="707">
          <cell r="G707">
            <v>112</v>
          </cell>
          <cell r="H707">
            <v>34.146341463414636</v>
          </cell>
        </row>
        <row r="708">
          <cell r="G708">
            <v>380</v>
          </cell>
          <cell r="H708">
            <v>34.141958670260557</v>
          </cell>
        </row>
        <row r="709">
          <cell r="G709">
            <v>1070</v>
          </cell>
          <cell r="H709">
            <v>34.119897959183675</v>
          </cell>
        </row>
        <row r="710">
          <cell r="G710">
            <v>536</v>
          </cell>
          <cell r="H710">
            <v>34.118395926161682</v>
          </cell>
        </row>
        <row r="711">
          <cell r="G711">
            <v>334</v>
          </cell>
          <cell r="H711">
            <v>34.116445352400412</v>
          </cell>
        </row>
        <row r="712">
          <cell r="G712">
            <v>102</v>
          </cell>
          <cell r="H712">
            <v>34.113712374581937</v>
          </cell>
        </row>
        <row r="713">
          <cell r="G713">
            <v>44</v>
          </cell>
          <cell r="H713">
            <v>34.108527131782942</v>
          </cell>
        </row>
        <row r="714">
          <cell r="G714">
            <v>90</v>
          </cell>
          <cell r="H714">
            <v>34.090909090909086</v>
          </cell>
        </row>
        <row r="715">
          <cell r="G715">
            <v>341</v>
          </cell>
          <cell r="H715">
            <v>34.065934065934066</v>
          </cell>
        </row>
        <row r="716">
          <cell r="G716">
            <v>412</v>
          </cell>
          <cell r="H716">
            <v>34.049586776859506</v>
          </cell>
        </row>
        <row r="717">
          <cell r="G717">
            <v>194</v>
          </cell>
          <cell r="H717">
            <v>34.035087719298247</v>
          </cell>
        </row>
        <row r="718">
          <cell r="G718">
            <v>146</v>
          </cell>
          <cell r="H718">
            <v>34.032634032634036</v>
          </cell>
        </row>
        <row r="719">
          <cell r="G719">
            <v>177</v>
          </cell>
          <cell r="H719">
            <v>33.90804597701149</v>
          </cell>
        </row>
        <row r="720">
          <cell r="G720">
            <v>139</v>
          </cell>
          <cell r="H720">
            <v>33.902439024390247</v>
          </cell>
        </row>
        <row r="721">
          <cell r="G721">
            <v>1610</v>
          </cell>
          <cell r="H721">
            <v>33.901874078753423</v>
          </cell>
        </row>
        <row r="722">
          <cell r="G722">
            <v>200</v>
          </cell>
          <cell r="H722">
            <v>33.898305084745758</v>
          </cell>
        </row>
        <row r="723">
          <cell r="G723">
            <v>2776</v>
          </cell>
          <cell r="H723">
            <v>33.878447644618014</v>
          </cell>
        </row>
        <row r="724">
          <cell r="G724">
            <v>149</v>
          </cell>
          <cell r="H724">
            <v>33.86363636363636</v>
          </cell>
        </row>
        <row r="725">
          <cell r="G725">
            <v>394</v>
          </cell>
          <cell r="H725">
            <v>33.848797250859107</v>
          </cell>
        </row>
        <row r="726">
          <cell r="G726">
            <v>875</v>
          </cell>
          <cell r="H726">
            <v>33.731688511950651</v>
          </cell>
        </row>
        <row r="727">
          <cell r="G727">
            <v>666</v>
          </cell>
          <cell r="H727">
            <v>33.704453441295549</v>
          </cell>
        </row>
        <row r="728">
          <cell r="G728">
            <v>343</v>
          </cell>
          <cell r="H728">
            <v>33.627450980392162</v>
          </cell>
        </row>
        <row r="729">
          <cell r="G729">
            <v>116</v>
          </cell>
          <cell r="H729">
            <v>33.623188405797102</v>
          </cell>
        </row>
        <row r="730">
          <cell r="G730">
            <v>1119</v>
          </cell>
          <cell r="H730">
            <v>33.613697807149293</v>
          </cell>
        </row>
        <row r="731">
          <cell r="G731">
            <v>281</v>
          </cell>
          <cell r="H731">
            <v>33.612440191387563</v>
          </cell>
        </row>
        <row r="732">
          <cell r="G732">
            <v>445</v>
          </cell>
          <cell r="H732">
            <v>33.610271903323266</v>
          </cell>
        </row>
        <row r="733">
          <cell r="G733">
            <v>88</v>
          </cell>
          <cell r="H733">
            <v>33.587786259541986</v>
          </cell>
        </row>
        <row r="734">
          <cell r="G734">
            <v>107</v>
          </cell>
          <cell r="H734">
            <v>33.542319749216297</v>
          </cell>
        </row>
        <row r="735">
          <cell r="G735">
            <v>56</v>
          </cell>
          <cell r="H735">
            <v>33.532934131736525</v>
          </cell>
        </row>
        <row r="736">
          <cell r="G736">
            <v>434</v>
          </cell>
          <cell r="H736">
            <v>33.513513513513516</v>
          </cell>
        </row>
        <row r="737">
          <cell r="G737">
            <v>349</v>
          </cell>
          <cell r="H737">
            <v>33.493282149712094</v>
          </cell>
        </row>
        <row r="738">
          <cell r="G738">
            <v>1006</v>
          </cell>
          <cell r="H738">
            <v>33.488681757656458</v>
          </cell>
        </row>
        <row r="739">
          <cell r="G739">
            <v>88</v>
          </cell>
          <cell r="H739">
            <v>33.460076045627375</v>
          </cell>
        </row>
        <row r="740">
          <cell r="G740">
            <v>477</v>
          </cell>
          <cell r="H740">
            <v>33.450210378681625</v>
          </cell>
        </row>
        <row r="741">
          <cell r="G741">
            <v>830</v>
          </cell>
          <cell r="H741">
            <v>33.42730567861458</v>
          </cell>
        </row>
        <row r="742">
          <cell r="G742">
            <v>647</v>
          </cell>
          <cell r="H742">
            <v>33.402168301497156</v>
          </cell>
        </row>
        <row r="743">
          <cell r="G743">
            <v>489</v>
          </cell>
          <cell r="H743">
            <v>33.401639344262293</v>
          </cell>
        </row>
        <row r="744">
          <cell r="G744">
            <v>388</v>
          </cell>
          <cell r="H744">
            <v>33.361994840928631</v>
          </cell>
        </row>
        <row r="745">
          <cell r="G745">
            <v>305</v>
          </cell>
          <cell r="H745">
            <v>33.296943231441048</v>
          </cell>
        </row>
        <row r="746">
          <cell r="G746">
            <v>279</v>
          </cell>
          <cell r="H746">
            <v>33.293556085918851</v>
          </cell>
        </row>
        <row r="747">
          <cell r="G747">
            <v>529</v>
          </cell>
          <cell r="H747">
            <v>33.291378225298928</v>
          </cell>
        </row>
        <row r="748">
          <cell r="G748">
            <v>200</v>
          </cell>
          <cell r="H748">
            <v>33.277870216306155</v>
          </cell>
        </row>
        <row r="749">
          <cell r="G749">
            <v>146</v>
          </cell>
          <cell r="H749">
            <v>33.257403189066061</v>
          </cell>
        </row>
        <row r="750">
          <cell r="G750">
            <v>122</v>
          </cell>
          <cell r="H750">
            <v>33.242506811989102</v>
          </cell>
        </row>
        <row r="751">
          <cell r="G751">
            <v>224</v>
          </cell>
          <cell r="H751">
            <v>33.23442136498516</v>
          </cell>
        </row>
        <row r="752">
          <cell r="G752">
            <v>615</v>
          </cell>
          <cell r="H752">
            <v>33.207343412526996</v>
          </cell>
        </row>
        <row r="753">
          <cell r="G753">
            <v>143</v>
          </cell>
          <cell r="H753">
            <v>33.178654292343381</v>
          </cell>
        </row>
        <row r="754">
          <cell r="G754">
            <v>135</v>
          </cell>
          <cell r="H754">
            <v>33.169533169533175</v>
          </cell>
        </row>
        <row r="755">
          <cell r="G755">
            <v>126</v>
          </cell>
          <cell r="H755">
            <v>33.157894736842103</v>
          </cell>
        </row>
        <row r="756">
          <cell r="G756">
            <v>214</v>
          </cell>
          <cell r="H756">
            <v>33.126934984520126</v>
          </cell>
        </row>
        <row r="757">
          <cell r="G757">
            <v>200</v>
          </cell>
          <cell r="H757">
            <v>33.112582781456958</v>
          </cell>
        </row>
        <row r="758">
          <cell r="G758">
            <v>98</v>
          </cell>
          <cell r="H758">
            <v>33.108108108108105</v>
          </cell>
        </row>
        <row r="759">
          <cell r="G759">
            <v>740</v>
          </cell>
          <cell r="H759">
            <v>33.080017881090747</v>
          </cell>
        </row>
        <row r="760">
          <cell r="G760">
            <v>197</v>
          </cell>
          <cell r="H760">
            <v>33.053691275167786</v>
          </cell>
        </row>
        <row r="761">
          <cell r="G761">
            <v>176</v>
          </cell>
          <cell r="H761">
            <v>33.02063789868668</v>
          </cell>
        </row>
        <row r="762">
          <cell r="G762">
            <v>752</v>
          </cell>
          <cell r="H762">
            <v>33.011413520632132</v>
          </cell>
        </row>
        <row r="763">
          <cell r="G763">
            <v>738</v>
          </cell>
          <cell r="H763">
            <v>33.005366726296955</v>
          </cell>
        </row>
        <row r="764">
          <cell r="G764">
            <v>553</v>
          </cell>
          <cell r="H764">
            <v>32.975551580202747</v>
          </cell>
        </row>
        <row r="765">
          <cell r="G765">
            <v>244</v>
          </cell>
          <cell r="H765">
            <v>32.928475033738195</v>
          </cell>
        </row>
        <row r="766">
          <cell r="G766">
            <v>347</v>
          </cell>
          <cell r="H766">
            <v>32.922201138519924</v>
          </cell>
        </row>
        <row r="767">
          <cell r="G767">
            <v>993</v>
          </cell>
          <cell r="H767">
            <v>32.848164075421764</v>
          </cell>
        </row>
        <row r="768">
          <cell r="G768">
            <v>1297</v>
          </cell>
          <cell r="H768">
            <v>32.843757913395798</v>
          </cell>
        </row>
        <row r="769">
          <cell r="G769">
            <v>552</v>
          </cell>
          <cell r="H769">
            <v>32.837596668649617</v>
          </cell>
        </row>
        <row r="770">
          <cell r="G770">
            <v>119</v>
          </cell>
          <cell r="H770">
            <v>32.782369146005507</v>
          </cell>
        </row>
        <row r="771">
          <cell r="G771">
            <v>251</v>
          </cell>
          <cell r="H771">
            <v>32.76762402088773</v>
          </cell>
        </row>
        <row r="772">
          <cell r="G772">
            <v>113</v>
          </cell>
          <cell r="H772">
            <v>32.753623188405797</v>
          </cell>
        </row>
        <row r="773">
          <cell r="G773">
            <v>186</v>
          </cell>
          <cell r="H773">
            <v>32.74647887323944</v>
          </cell>
        </row>
        <row r="774">
          <cell r="G774">
            <v>333</v>
          </cell>
          <cell r="H774">
            <v>32.743362831858406</v>
          </cell>
        </row>
        <row r="775">
          <cell r="G775">
            <v>83</v>
          </cell>
          <cell r="H775">
            <v>32.677165354330704</v>
          </cell>
        </row>
        <row r="776">
          <cell r="G776">
            <v>80</v>
          </cell>
          <cell r="H776">
            <v>32.653061224489797</v>
          </cell>
        </row>
        <row r="777">
          <cell r="G777">
            <v>160</v>
          </cell>
          <cell r="H777">
            <v>32.653061224489797</v>
          </cell>
        </row>
        <row r="778">
          <cell r="G778">
            <v>827</v>
          </cell>
          <cell r="H778">
            <v>32.649032767469407</v>
          </cell>
        </row>
        <row r="779">
          <cell r="G779">
            <v>330</v>
          </cell>
          <cell r="H779">
            <v>32.640949554896146</v>
          </cell>
        </row>
        <row r="780">
          <cell r="G780">
            <v>451</v>
          </cell>
          <cell r="H780">
            <v>32.610267534345624</v>
          </cell>
        </row>
        <row r="781">
          <cell r="G781">
            <v>638</v>
          </cell>
          <cell r="H781">
            <v>32.567636549259824</v>
          </cell>
        </row>
        <row r="782">
          <cell r="G782">
            <v>1891</v>
          </cell>
          <cell r="H782">
            <v>32.564146719476497</v>
          </cell>
        </row>
        <row r="783">
          <cell r="G783">
            <v>67</v>
          </cell>
          <cell r="H783">
            <v>32.524271844660198</v>
          </cell>
        </row>
        <row r="784">
          <cell r="G784">
            <v>107</v>
          </cell>
          <cell r="H784">
            <v>32.52279635258359</v>
          </cell>
        </row>
        <row r="785">
          <cell r="G785">
            <v>949</v>
          </cell>
          <cell r="H785">
            <v>32.51113394998287</v>
          </cell>
        </row>
        <row r="786">
          <cell r="G786">
            <v>169</v>
          </cell>
          <cell r="H786">
            <v>32.5</v>
          </cell>
        </row>
        <row r="787">
          <cell r="G787">
            <v>425</v>
          </cell>
          <cell r="H787">
            <v>32.492354740061167</v>
          </cell>
        </row>
        <row r="788">
          <cell r="G788">
            <v>76</v>
          </cell>
          <cell r="H788">
            <v>32.478632478632477</v>
          </cell>
        </row>
        <row r="789">
          <cell r="G789">
            <v>1011</v>
          </cell>
          <cell r="H789">
            <v>32.445442875481383</v>
          </cell>
        </row>
        <row r="790">
          <cell r="G790">
            <v>48</v>
          </cell>
          <cell r="H790">
            <v>32.432432432432435</v>
          </cell>
        </row>
        <row r="791">
          <cell r="G791">
            <v>162</v>
          </cell>
          <cell r="H791">
            <v>32.335329341317362</v>
          </cell>
        </row>
        <row r="792">
          <cell r="G792">
            <v>364</v>
          </cell>
          <cell r="H792">
            <v>32.326820603907635</v>
          </cell>
        </row>
        <row r="793">
          <cell r="G793">
            <v>106</v>
          </cell>
          <cell r="H793">
            <v>32.31707317073171</v>
          </cell>
        </row>
        <row r="794">
          <cell r="G794">
            <v>331</v>
          </cell>
          <cell r="H794">
            <v>32.292682926829272</v>
          </cell>
        </row>
        <row r="795">
          <cell r="G795">
            <v>51</v>
          </cell>
          <cell r="H795">
            <v>32.278481012658226</v>
          </cell>
        </row>
        <row r="796">
          <cell r="G796">
            <v>432</v>
          </cell>
          <cell r="H796">
            <v>32.214765100671137</v>
          </cell>
        </row>
        <row r="797">
          <cell r="G797">
            <v>113</v>
          </cell>
          <cell r="H797">
            <v>32.193732193732195</v>
          </cell>
        </row>
        <row r="798">
          <cell r="G798">
            <v>519</v>
          </cell>
          <cell r="H798">
            <v>32.156133828996282</v>
          </cell>
        </row>
        <row r="799">
          <cell r="G799">
            <v>956</v>
          </cell>
          <cell r="H799">
            <v>32.145258910558169</v>
          </cell>
        </row>
        <row r="800">
          <cell r="G800">
            <v>62</v>
          </cell>
          <cell r="H800">
            <v>32.124352331606218</v>
          </cell>
        </row>
        <row r="801">
          <cell r="G801">
            <v>88</v>
          </cell>
          <cell r="H801">
            <v>32.116788321167881</v>
          </cell>
        </row>
        <row r="802">
          <cell r="G802">
            <v>151</v>
          </cell>
          <cell r="H802">
            <v>32.059447983014863</v>
          </cell>
        </row>
        <row r="803">
          <cell r="G803">
            <v>130</v>
          </cell>
          <cell r="H803">
            <v>32.019704433497537</v>
          </cell>
        </row>
        <row r="804">
          <cell r="G804">
            <v>287</v>
          </cell>
          <cell r="H804">
            <v>31.995540691192865</v>
          </cell>
        </row>
        <row r="805">
          <cell r="G805">
            <v>301</v>
          </cell>
          <cell r="H805">
            <v>31.987247608926673</v>
          </cell>
        </row>
        <row r="806">
          <cell r="G806">
            <v>101</v>
          </cell>
          <cell r="H806">
            <v>31.962025316455694</v>
          </cell>
        </row>
        <row r="807">
          <cell r="G807">
            <v>1130</v>
          </cell>
          <cell r="H807">
            <v>31.902879728966688</v>
          </cell>
        </row>
        <row r="808">
          <cell r="G808">
            <v>151</v>
          </cell>
          <cell r="H808">
            <v>31.856540084388186</v>
          </cell>
        </row>
        <row r="809">
          <cell r="G809">
            <v>166</v>
          </cell>
          <cell r="H809">
            <v>31.800766283524908</v>
          </cell>
        </row>
        <row r="810">
          <cell r="G810">
            <v>391</v>
          </cell>
          <cell r="H810">
            <v>31.788617886178862</v>
          </cell>
        </row>
        <row r="811">
          <cell r="G811">
            <v>254</v>
          </cell>
          <cell r="H811">
            <v>31.67082294264339</v>
          </cell>
        </row>
        <row r="812">
          <cell r="G812">
            <v>101</v>
          </cell>
          <cell r="H812">
            <v>31.661442006269592</v>
          </cell>
        </row>
        <row r="813">
          <cell r="G813">
            <v>25</v>
          </cell>
          <cell r="H813">
            <v>31.645569620253166</v>
          </cell>
        </row>
        <row r="814">
          <cell r="G814">
            <v>87</v>
          </cell>
          <cell r="H814">
            <v>31.636363636363633</v>
          </cell>
        </row>
        <row r="815">
          <cell r="G815">
            <v>141</v>
          </cell>
          <cell r="H815">
            <v>31.614349775784756</v>
          </cell>
        </row>
        <row r="816">
          <cell r="G816">
            <v>857</v>
          </cell>
          <cell r="H816">
            <v>31.588647253962403</v>
          </cell>
        </row>
        <row r="817">
          <cell r="G817">
            <v>353</v>
          </cell>
          <cell r="H817">
            <v>31.574239713774599</v>
          </cell>
        </row>
        <row r="818">
          <cell r="G818">
            <v>157</v>
          </cell>
          <cell r="H818">
            <v>31.52610441767068</v>
          </cell>
        </row>
        <row r="819">
          <cell r="G819">
            <v>58</v>
          </cell>
          <cell r="H819">
            <v>31.521739130434785</v>
          </cell>
        </row>
        <row r="820">
          <cell r="G820">
            <v>75</v>
          </cell>
          <cell r="H820">
            <v>31.512605042016805</v>
          </cell>
        </row>
        <row r="821">
          <cell r="G821">
            <v>103</v>
          </cell>
          <cell r="H821">
            <v>31.49847094801223</v>
          </cell>
        </row>
        <row r="822">
          <cell r="G822">
            <v>51</v>
          </cell>
          <cell r="H822">
            <v>31.481481481481481</v>
          </cell>
        </row>
        <row r="823">
          <cell r="G823">
            <v>233</v>
          </cell>
          <cell r="H823">
            <v>31.44399460188934</v>
          </cell>
        </row>
        <row r="824">
          <cell r="G824">
            <v>76</v>
          </cell>
          <cell r="H824">
            <v>31.404958677685951</v>
          </cell>
        </row>
        <row r="825">
          <cell r="G825">
            <v>811</v>
          </cell>
          <cell r="H825">
            <v>31.324835843955196</v>
          </cell>
        </row>
        <row r="826">
          <cell r="G826">
            <v>734</v>
          </cell>
          <cell r="H826">
            <v>31.287297527706738</v>
          </cell>
        </row>
        <row r="827">
          <cell r="G827">
            <v>156</v>
          </cell>
          <cell r="H827">
            <v>31.262525050100198</v>
          </cell>
        </row>
        <row r="828">
          <cell r="G828">
            <v>533</v>
          </cell>
          <cell r="H828">
            <v>31.260997067448681</v>
          </cell>
        </row>
        <row r="829">
          <cell r="G829">
            <v>40</v>
          </cell>
          <cell r="H829">
            <v>31.25</v>
          </cell>
        </row>
        <row r="830">
          <cell r="G830">
            <v>1687</v>
          </cell>
          <cell r="H830">
            <v>31.223394410512679</v>
          </cell>
        </row>
        <row r="831">
          <cell r="G831">
            <v>58</v>
          </cell>
          <cell r="H831">
            <v>31.182795698924732</v>
          </cell>
        </row>
        <row r="832">
          <cell r="G832">
            <v>6330</v>
          </cell>
          <cell r="H832">
            <v>31.150041828650167</v>
          </cell>
        </row>
        <row r="833">
          <cell r="G833">
            <v>428</v>
          </cell>
          <cell r="H833">
            <v>31.104651162790699</v>
          </cell>
        </row>
        <row r="834">
          <cell r="G834">
            <v>282</v>
          </cell>
          <cell r="H834">
            <v>31.057268722466961</v>
          </cell>
        </row>
        <row r="835">
          <cell r="G835">
            <v>118</v>
          </cell>
          <cell r="H835">
            <v>31.05263157894737</v>
          </cell>
        </row>
        <row r="836">
          <cell r="G836">
            <v>166</v>
          </cell>
          <cell r="H836">
            <v>31.028037383177569</v>
          </cell>
        </row>
        <row r="837">
          <cell r="G837">
            <v>1985</v>
          </cell>
          <cell r="H837">
            <v>31.015625000000004</v>
          </cell>
        </row>
        <row r="838">
          <cell r="G838">
            <v>61</v>
          </cell>
          <cell r="H838">
            <v>30.964467005076141</v>
          </cell>
        </row>
        <row r="839">
          <cell r="G839">
            <v>150</v>
          </cell>
          <cell r="H839">
            <v>30.927835051546392</v>
          </cell>
        </row>
        <row r="840">
          <cell r="G840">
            <v>711</v>
          </cell>
          <cell r="H840">
            <v>30.913043478260871</v>
          </cell>
        </row>
        <row r="841">
          <cell r="G841">
            <v>1137</v>
          </cell>
          <cell r="H841">
            <v>30.905137265561294</v>
          </cell>
        </row>
        <row r="842">
          <cell r="G842">
            <v>249</v>
          </cell>
          <cell r="H842">
            <v>30.893300248138956</v>
          </cell>
        </row>
        <row r="843">
          <cell r="G843">
            <v>569</v>
          </cell>
          <cell r="H843">
            <v>30.873575691806838</v>
          </cell>
        </row>
        <row r="844">
          <cell r="G844">
            <v>412</v>
          </cell>
          <cell r="H844">
            <v>30.861423220973784</v>
          </cell>
        </row>
        <row r="845">
          <cell r="G845">
            <v>425</v>
          </cell>
          <cell r="H845">
            <v>30.841799709724238</v>
          </cell>
        </row>
        <row r="846">
          <cell r="G846">
            <v>398</v>
          </cell>
          <cell r="H846">
            <v>30.828814872192101</v>
          </cell>
        </row>
        <row r="847">
          <cell r="G847">
            <v>176</v>
          </cell>
          <cell r="H847">
            <v>30.823117338003502</v>
          </cell>
        </row>
        <row r="848">
          <cell r="G848">
            <v>126</v>
          </cell>
          <cell r="H848">
            <v>30.806845965770169</v>
          </cell>
        </row>
        <row r="849">
          <cell r="G849">
            <v>734</v>
          </cell>
          <cell r="H849">
            <v>30.801510700797312</v>
          </cell>
        </row>
        <row r="850">
          <cell r="G850">
            <v>162</v>
          </cell>
          <cell r="H850">
            <v>30.798479087452474</v>
          </cell>
        </row>
        <row r="851">
          <cell r="G851">
            <v>100</v>
          </cell>
          <cell r="H851">
            <v>30.76923076923077</v>
          </cell>
        </row>
        <row r="852">
          <cell r="G852">
            <v>565</v>
          </cell>
          <cell r="H852">
            <v>30.756668481219378</v>
          </cell>
        </row>
        <row r="853">
          <cell r="G853">
            <v>1676</v>
          </cell>
          <cell r="H853">
            <v>30.74101247248716</v>
          </cell>
        </row>
        <row r="854">
          <cell r="G854">
            <v>335</v>
          </cell>
          <cell r="H854">
            <v>30.73394495412844</v>
          </cell>
        </row>
        <row r="855">
          <cell r="G855">
            <v>94</v>
          </cell>
          <cell r="H855">
            <v>30.718954248366014</v>
          </cell>
        </row>
        <row r="856">
          <cell r="G856">
            <v>344</v>
          </cell>
          <cell r="H856">
            <v>30.714285714285715</v>
          </cell>
        </row>
        <row r="857">
          <cell r="G857">
            <v>544</v>
          </cell>
          <cell r="H857">
            <v>30.699774266365687</v>
          </cell>
        </row>
        <row r="858">
          <cell r="G858">
            <v>128</v>
          </cell>
          <cell r="H858">
            <v>30.69544364508393</v>
          </cell>
        </row>
        <row r="859">
          <cell r="G859">
            <v>221</v>
          </cell>
          <cell r="H859">
            <v>30.694444444444446</v>
          </cell>
        </row>
        <row r="860">
          <cell r="G860">
            <v>291</v>
          </cell>
          <cell r="H860">
            <v>30.663856691253947</v>
          </cell>
        </row>
        <row r="861">
          <cell r="G861">
            <v>1266</v>
          </cell>
          <cell r="H861">
            <v>30.62409288824383</v>
          </cell>
        </row>
        <row r="862">
          <cell r="G862">
            <v>56</v>
          </cell>
          <cell r="H862">
            <v>30.601092896174865</v>
          </cell>
        </row>
        <row r="863">
          <cell r="G863">
            <v>205</v>
          </cell>
          <cell r="H863">
            <v>30.551415797317439</v>
          </cell>
        </row>
        <row r="864">
          <cell r="G864">
            <v>428</v>
          </cell>
          <cell r="H864">
            <v>30.506058446186739</v>
          </cell>
        </row>
        <row r="865">
          <cell r="G865">
            <v>538</v>
          </cell>
          <cell r="H865">
            <v>30.498866213151928</v>
          </cell>
        </row>
        <row r="866">
          <cell r="G866">
            <v>735</v>
          </cell>
          <cell r="H866">
            <v>30.497925311203321</v>
          </cell>
        </row>
        <row r="867">
          <cell r="G867">
            <v>695</v>
          </cell>
          <cell r="H867">
            <v>30.455740578439965</v>
          </cell>
        </row>
        <row r="868">
          <cell r="G868">
            <v>913</v>
          </cell>
          <cell r="H868">
            <v>30.453635757171448</v>
          </cell>
        </row>
        <row r="869">
          <cell r="G869">
            <v>239</v>
          </cell>
          <cell r="H869">
            <v>30.445859872611464</v>
          </cell>
        </row>
        <row r="870">
          <cell r="G870">
            <v>259</v>
          </cell>
          <cell r="H870">
            <v>30.434782608695656</v>
          </cell>
        </row>
        <row r="871">
          <cell r="G871">
            <v>573</v>
          </cell>
          <cell r="H871">
            <v>30.414012738853501</v>
          </cell>
        </row>
        <row r="872">
          <cell r="G872">
            <v>89</v>
          </cell>
          <cell r="H872">
            <v>30.375426621160411</v>
          </cell>
        </row>
        <row r="873">
          <cell r="G873">
            <v>427</v>
          </cell>
          <cell r="H873">
            <v>30.369843527738265</v>
          </cell>
        </row>
        <row r="874">
          <cell r="G874">
            <v>789</v>
          </cell>
          <cell r="H874">
            <v>30.369515011547342</v>
          </cell>
        </row>
        <row r="875">
          <cell r="G875">
            <v>150</v>
          </cell>
          <cell r="H875">
            <v>30.364372469635626</v>
          </cell>
        </row>
        <row r="876">
          <cell r="G876">
            <v>118</v>
          </cell>
          <cell r="H876">
            <v>30.334190231362467</v>
          </cell>
        </row>
        <row r="877">
          <cell r="G877">
            <v>437</v>
          </cell>
          <cell r="H877">
            <v>30.305131761442439</v>
          </cell>
        </row>
        <row r="878">
          <cell r="G878">
            <v>233</v>
          </cell>
          <cell r="H878">
            <v>30.299089726918076</v>
          </cell>
        </row>
        <row r="879">
          <cell r="G879">
            <v>222</v>
          </cell>
          <cell r="H879">
            <v>30.286493860845837</v>
          </cell>
        </row>
        <row r="880">
          <cell r="G880">
            <v>298</v>
          </cell>
          <cell r="H880">
            <v>30.253807106598984</v>
          </cell>
        </row>
        <row r="881">
          <cell r="G881">
            <v>2297</v>
          </cell>
          <cell r="H881">
            <v>30.25154747794021</v>
          </cell>
        </row>
        <row r="882">
          <cell r="G882">
            <v>245</v>
          </cell>
          <cell r="H882">
            <v>30.246913580246915</v>
          </cell>
        </row>
        <row r="883">
          <cell r="G883">
            <v>371</v>
          </cell>
          <cell r="H883">
            <v>30.236348818255909</v>
          </cell>
        </row>
        <row r="884">
          <cell r="G884">
            <v>68</v>
          </cell>
          <cell r="H884">
            <v>30.222222222222221</v>
          </cell>
        </row>
        <row r="885">
          <cell r="G885">
            <v>3105</v>
          </cell>
          <cell r="H885">
            <v>30.204280155642021</v>
          </cell>
        </row>
        <row r="886">
          <cell r="G886">
            <v>80</v>
          </cell>
          <cell r="H886">
            <v>30.188679245283019</v>
          </cell>
        </row>
        <row r="887">
          <cell r="G887">
            <v>67</v>
          </cell>
          <cell r="H887">
            <v>30.180180180180184</v>
          </cell>
        </row>
        <row r="888">
          <cell r="G888">
            <v>412</v>
          </cell>
          <cell r="H888">
            <v>30.138990490124364</v>
          </cell>
        </row>
        <row r="889">
          <cell r="G889">
            <v>2438</v>
          </cell>
          <cell r="H889">
            <v>30.128521997034106</v>
          </cell>
        </row>
        <row r="890">
          <cell r="G890">
            <v>920</v>
          </cell>
          <cell r="H890">
            <v>30.124426981008511</v>
          </cell>
        </row>
        <row r="891">
          <cell r="G891">
            <v>401</v>
          </cell>
          <cell r="H891">
            <v>30.105105105105107</v>
          </cell>
        </row>
        <row r="892">
          <cell r="G892">
            <v>161</v>
          </cell>
          <cell r="H892">
            <v>30.093457943925234</v>
          </cell>
        </row>
        <row r="893">
          <cell r="G893">
            <v>329</v>
          </cell>
          <cell r="H893">
            <v>30.073126142595978</v>
          </cell>
        </row>
        <row r="894">
          <cell r="G894">
            <v>247</v>
          </cell>
          <cell r="H894">
            <v>29.975728155339805</v>
          </cell>
        </row>
        <row r="895">
          <cell r="G895">
            <v>117</v>
          </cell>
          <cell r="H895">
            <v>29.923273657289002</v>
          </cell>
        </row>
        <row r="896">
          <cell r="G896">
            <v>342</v>
          </cell>
          <cell r="H896">
            <v>29.921259842519689</v>
          </cell>
        </row>
        <row r="897">
          <cell r="G897">
            <v>1284</v>
          </cell>
          <cell r="H897">
            <v>29.902189101071265</v>
          </cell>
        </row>
        <row r="898">
          <cell r="G898">
            <v>153</v>
          </cell>
          <cell r="H898">
            <v>29.8828125</v>
          </cell>
        </row>
        <row r="899">
          <cell r="G899">
            <v>149</v>
          </cell>
          <cell r="H899">
            <v>29.859719438877757</v>
          </cell>
        </row>
        <row r="900">
          <cell r="G900">
            <v>106</v>
          </cell>
          <cell r="H900">
            <v>29.859154929577464</v>
          </cell>
        </row>
        <row r="901">
          <cell r="G901">
            <v>1017</v>
          </cell>
          <cell r="H901">
            <v>29.850308189022602</v>
          </cell>
        </row>
        <row r="902">
          <cell r="G902">
            <v>214</v>
          </cell>
          <cell r="H902">
            <v>29.846582984658298</v>
          </cell>
        </row>
        <row r="903">
          <cell r="G903">
            <v>54</v>
          </cell>
          <cell r="H903">
            <v>29.834254143646412</v>
          </cell>
        </row>
        <row r="904">
          <cell r="G904">
            <v>676</v>
          </cell>
          <cell r="H904">
            <v>29.792860290877037</v>
          </cell>
        </row>
        <row r="905">
          <cell r="G905">
            <v>94</v>
          </cell>
          <cell r="H905">
            <v>29.746835443037973</v>
          </cell>
        </row>
        <row r="906">
          <cell r="G906">
            <v>58</v>
          </cell>
          <cell r="H906">
            <v>29.743589743589745</v>
          </cell>
        </row>
        <row r="907">
          <cell r="G907">
            <v>52</v>
          </cell>
          <cell r="H907">
            <v>29.714285714285715</v>
          </cell>
        </row>
        <row r="908">
          <cell r="G908">
            <v>71</v>
          </cell>
          <cell r="H908">
            <v>29.707112970711297</v>
          </cell>
        </row>
        <row r="909">
          <cell r="G909">
            <v>2246</v>
          </cell>
          <cell r="H909">
            <v>29.701137265273736</v>
          </cell>
        </row>
        <row r="910">
          <cell r="G910">
            <v>356</v>
          </cell>
          <cell r="H910">
            <v>29.617304492512481</v>
          </cell>
        </row>
        <row r="911">
          <cell r="G911">
            <v>165</v>
          </cell>
          <cell r="H911">
            <v>29.56989247311828</v>
          </cell>
        </row>
        <row r="912">
          <cell r="G912">
            <v>34</v>
          </cell>
          <cell r="H912">
            <v>29.565217391304348</v>
          </cell>
        </row>
        <row r="913">
          <cell r="G913">
            <v>819</v>
          </cell>
          <cell r="H913">
            <v>29.502881844380401</v>
          </cell>
        </row>
        <row r="914">
          <cell r="G914">
            <v>137</v>
          </cell>
          <cell r="H914">
            <v>29.399141630901287</v>
          </cell>
        </row>
        <row r="915">
          <cell r="G915">
            <v>483</v>
          </cell>
          <cell r="H915">
            <v>29.361702127659573</v>
          </cell>
        </row>
        <row r="916">
          <cell r="G916">
            <v>268</v>
          </cell>
          <cell r="H916">
            <v>29.353778751369113</v>
          </cell>
        </row>
        <row r="917">
          <cell r="G917">
            <v>1035</v>
          </cell>
          <cell r="H917">
            <v>29.345052452509211</v>
          </cell>
        </row>
        <row r="918">
          <cell r="G918">
            <v>88</v>
          </cell>
          <cell r="H918">
            <v>29.333333333333332</v>
          </cell>
        </row>
        <row r="919">
          <cell r="G919">
            <v>531</v>
          </cell>
          <cell r="H919">
            <v>29.288472145615003</v>
          </cell>
        </row>
        <row r="920">
          <cell r="G920">
            <v>486</v>
          </cell>
          <cell r="H920">
            <v>29.277108433734938</v>
          </cell>
        </row>
        <row r="921">
          <cell r="G921">
            <v>81</v>
          </cell>
          <cell r="H921">
            <v>29.241877256317689</v>
          </cell>
        </row>
        <row r="922">
          <cell r="G922">
            <v>242</v>
          </cell>
          <cell r="H922">
            <v>29.227053140096622</v>
          </cell>
        </row>
        <row r="923">
          <cell r="G923">
            <v>154</v>
          </cell>
          <cell r="H923">
            <v>29.222011385199242</v>
          </cell>
        </row>
        <row r="924">
          <cell r="G924">
            <v>779</v>
          </cell>
          <cell r="H924">
            <v>29.219804951237808</v>
          </cell>
        </row>
        <row r="925">
          <cell r="G925">
            <v>738</v>
          </cell>
          <cell r="H925">
            <v>29.216152019002372</v>
          </cell>
        </row>
        <row r="926">
          <cell r="G926">
            <v>498</v>
          </cell>
          <cell r="H926">
            <v>29.208211143695014</v>
          </cell>
        </row>
        <row r="927">
          <cell r="G927">
            <v>190</v>
          </cell>
          <cell r="H927">
            <v>29.185867895545314</v>
          </cell>
        </row>
        <row r="928">
          <cell r="G928">
            <v>389</v>
          </cell>
          <cell r="H928">
            <v>29.160419790104946</v>
          </cell>
        </row>
        <row r="929">
          <cell r="G929">
            <v>382</v>
          </cell>
          <cell r="H929">
            <v>29.16030534351145</v>
          </cell>
        </row>
        <row r="930">
          <cell r="G930">
            <v>216</v>
          </cell>
          <cell r="H930">
            <v>29.110512129380055</v>
          </cell>
        </row>
        <row r="931">
          <cell r="G931">
            <v>209</v>
          </cell>
          <cell r="H931">
            <v>29.108635097493035</v>
          </cell>
        </row>
        <row r="932">
          <cell r="G932">
            <v>55</v>
          </cell>
          <cell r="H932">
            <v>29.100529100529098</v>
          </cell>
        </row>
        <row r="933">
          <cell r="G933">
            <v>745</v>
          </cell>
          <cell r="H933">
            <v>29.067499024580567</v>
          </cell>
        </row>
        <row r="934">
          <cell r="G934">
            <v>427</v>
          </cell>
          <cell r="H934">
            <v>29.047619047619051</v>
          </cell>
        </row>
        <row r="935">
          <cell r="G935">
            <v>813</v>
          </cell>
          <cell r="H935">
            <v>29.035714285714288</v>
          </cell>
        </row>
        <row r="936">
          <cell r="G936">
            <v>674</v>
          </cell>
          <cell r="H936">
            <v>28.976784178847808</v>
          </cell>
        </row>
        <row r="937">
          <cell r="G937">
            <v>716</v>
          </cell>
          <cell r="H937">
            <v>28.976123027114532</v>
          </cell>
        </row>
        <row r="938">
          <cell r="G938">
            <v>290</v>
          </cell>
          <cell r="H938">
            <v>28.942115768463072</v>
          </cell>
        </row>
        <row r="939">
          <cell r="G939">
            <v>544</v>
          </cell>
          <cell r="H939">
            <v>28.936170212765955</v>
          </cell>
        </row>
        <row r="940">
          <cell r="G940">
            <v>58</v>
          </cell>
          <cell r="H940">
            <v>28.855721393034827</v>
          </cell>
        </row>
        <row r="941">
          <cell r="G941">
            <v>324</v>
          </cell>
          <cell r="H941">
            <v>28.825622775800714</v>
          </cell>
        </row>
        <row r="942">
          <cell r="G942">
            <v>115</v>
          </cell>
          <cell r="H942">
            <v>28.822055137844611</v>
          </cell>
        </row>
        <row r="943">
          <cell r="G943">
            <v>398</v>
          </cell>
          <cell r="H943">
            <v>28.819695872556117</v>
          </cell>
        </row>
        <row r="944">
          <cell r="G944">
            <v>586</v>
          </cell>
          <cell r="H944">
            <v>28.810226155358897</v>
          </cell>
        </row>
        <row r="945">
          <cell r="G945">
            <v>502</v>
          </cell>
          <cell r="H945">
            <v>28.784403669724774</v>
          </cell>
        </row>
        <row r="946">
          <cell r="G946">
            <v>136</v>
          </cell>
          <cell r="H946">
            <v>28.752642706131077</v>
          </cell>
        </row>
        <row r="947">
          <cell r="G947">
            <v>181</v>
          </cell>
          <cell r="H947">
            <v>28.730158730158728</v>
          </cell>
        </row>
        <row r="948">
          <cell r="G948">
            <v>58</v>
          </cell>
          <cell r="H948">
            <v>28.71287128712871</v>
          </cell>
        </row>
        <row r="949">
          <cell r="G949">
            <v>191</v>
          </cell>
          <cell r="H949">
            <v>28.678678678678676</v>
          </cell>
        </row>
        <row r="950">
          <cell r="G950">
            <v>293</v>
          </cell>
          <cell r="H950">
            <v>28.669275929549904</v>
          </cell>
        </row>
        <row r="951">
          <cell r="G951">
            <v>47</v>
          </cell>
          <cell r="H951">
            <v>28.658536585365852</v>
          </cell>
        </row>
        <row r="952">
          <cell r="G952">
            <v>69</v>
          </cell>
          <cell r="H952">
            <v>28.630705394190869</v>
          </cell>
        </row>
        <row r="953">
          <cell r="G953">
            <v>1162</v>
          </cell>
          <cell r="H953">
            <v>28.627740822862773</v>
          </cell>
        </row>
        <row r="954">
          <cell r="G954">
            <v>1338</v>
          </cell>
          <cell r="H954">
            <v>28.614200171086402</v>
          </cell>
        </row>
        <row r="955">
          <cell r="G955">
            <v>96</v>
          </cell>
          <cell r="H955">
            <v>28.571428571428569</v>
          </cell>
        </row>
        <row r="956">
          <cell r="G956">
            <v>86</v>
          </cell>
          <cell r="H956">
            <v>28.571428571428569</v>
          </cell>
        </row>
        <row r="957">
          <cell r="G957">
            <v>333</v>
          </cell>
          <cell r="H957">
            <v>28.534704370179949</v>
          </cell>
        </row>
        <row r="958">
          <cell r="G958">
            <v>606</v>
          </cell>
          <cell r="H958">
            <v>28.517647058823531</v>
          </cell>
        </row>
        <row r="959">
          <cell r="G959">
            <v>104</v>
          </cell>
          <cell r="H959">
            <v>28.493150684931507</v>
          </cell>
        </row>
        <row r="960">
          <cell r="G960">
            <v>1168</v>
          </cell>
          <cell r="H960">
            <v>28.487804878048777</v>
          </cell>
        </row>
        <row r="961">
          <cell r="G961">
            <v>1367</v>
          </cell>
          <cell r="H961">
            <v>28.467305289462725</v>
          </cell>
        </row>
        <row r="962">
          <cell r="G962">
            <v>56</v>
          </cell>
          <cell r="H962">
            <v>28.426395939086298</v>
          </cell>
        </row>
        <row r="963">
          <cell r="G963">
            <v>77</v>
          </cell>
          <cell r="H963">
            <v>28.413284132841326</v>
          </cell>
        </row>
        <row r="964">
          <cell r="G964">
            <v>219</v>
          </cell>
          <cell r="H964">
            <v>28.404669260700388</v>
          </cell>
        </row>
        <row r="965">
          <cell r="G965">
            <v>591</v>
          </cell>
          <cell r="H965">
            <v>28.399807784718885</v>
          </cell>
        </row>
        <row r="966">
          <cell r="G966">
            <v>69</v>
          </cell>
          <cell r="H966">
            <v>28.39506172839506</v>
          </cell>
        </row>
        <row r="967">
          <cell r="G967">
            <v>368</v>
          </cell>
          <cell r="H967">
            <v>28.39506172839506</v>
          </cell>
        </row>
        <row r="968">
          <cell r="G968">
            <v>23</v>
          </cell>
          <cell r="H968">
            <v>28.39506172839506</v>
          </cell>
        </row>
        <row r="969">
          <cell r="G969">
            <v>287</v>
          </cell>
          <cell r="H969">
            <v>28.33168805528134</v>
          </cell>
        </row>
        <row r="970">
          <cell r="G970">
            <v>128</v>
          </cell>
          <cell r="H970">
            <v>28.318584070796462</v>
          </cell>
        </row>
        <row r="971">
          <cell r="G971">
            <v>274</v>
          </cell>
          <cell r="H971">
            <v>28.24742268041237</v>
          </cell>
        </row>
        <row r="972">
          <cell r="G972">
            <v>161</v>
          </cell>
          <cell r="H972">
            <v>28.245614035087719</v>
          </cell>
        </row>
        <row r="973">
          <cell r="G973">
            <v>142</v>
          </cell>
          <cell r="H973">
            <v>28.230616302186878</v>
          </cell>
        </row>
        <row r="974">
          <cell r="G974">
            <v>192</v>
          </cell>
          <cell r="H974">
            <v>28.152492668621704</v>
          </cell>
        </row>
        <row r="975">
          <cell r="G975">
            <v>569</v>
          </cell>
          <cell r="H975">
            <v>28.140454995054405</v>
          </cell>
        </row>
        <row r="976">
          <cell r="G976">
            <v>128</v>
          </cell>
          <cell r="H976">
            <v>28.131868131868131</v>
          </cell>
        </row>
        <row r="977">
          <cell r="G977">
            <v>1467</v>
          </cell>
          <cell r="H977">
            <v>28.130393096836048</v>
          </cell>
        </row>
        <row r="978">
          <cell r="G978">
            <v>516</v>
          </cell>
          <cell r="H978">
            <v>28.119891008174385</v>
          </cell>
        </row>
        <row r="979">
          <cell r="G979">
            <v>160</v>
          </cell>
          <cell r="H979">
            <v>28.07017543859649</v>
          </cell>
        </row>
        <row r="980">
          <cell r="G980">
            <v>424</v>
          </cell>
          <cell r="H980">
            <v>28.060886829913969</v>
          </cell>
        </row>
        <row r="981">
          <cell r="G981">
            <v>85</v>
          </cell>
          <cell r="H981">
            <v>28.052805280528055</v>
          </cell>
        </row>
        <row r="982">
          <cell r="G982">
            <v>853</v>
          </cell>
          <cell r="H982">
            <v>27.976385700229585</v>
          </cell>
        </row>
        <row r="983">
          <cell r="G983">
            <v>193</v>
          </cell>
          <cell r="H983">
            <v>27.930535455861072</v>
          </cell>
        </row>
        <row r="984">
          <cell r="G984">
            <v>160</v>
          </cell>
          <cell r="H984">
            <v>27.923211169284468</v>
          </cell>
        </row>
        <row r="985">
          <cell r="G985">
            <v>251</v>
          </cell>
          <cell r="H985">
            <v>27.919911012235815</v>
          </cell>
        </row>
        <row r="986">
          <cell r="G986">
            <v>24</v>
          </cell>
          <cell r="H986">
            <v>27.906976744186046</v>
          </cell>
        </row>
        <row r="987">
          <cell r="G987">
            <v>523</v>
          </cell>
          <cell r="H987">
            <v>27.893333333333331</v>
          </cell>
        </row>
        <row r="988">
          <cell r="G988">
            <v>97</v>
          </cell>
          <cell r="H988">
            <v>27.873563218390807</v>
          </cell>
        </row>
        <row r="989">
          <cell r="G989">
            <v>1348</v>
          </cell>
          <cell r="H989">
            <v>27.862753203803226</v>
          </cell>
        </row>
        <row r="990">
          <cell r="G990">
            <v>49</v>
          </cell>
          <cell r="H990">
            <v>27.84090909090909</v>
          </cell>
        </row>
        <row r="991">
          <cell r="G991">
            <v>135</v>
          </cell>
          <cell r="H991">
            <v>27.777777777777779</v>
          </cell>
        </row>
        <row r="992">
          <cell r="G992">
            <v>490</v>
          </cell>
          <cell r="H992">
            <v>27.746319365798417</v>
          </cell>
        </row>
        <row r="993">
          <cell r="G993">
            <v>343</v>
          </cell>
          <cell r="H993">
            <v>27.728375101050929</v>
          </cell>
        </row>
        <row r="994">
          <cell r="G994">
            <v>90</v>
          </cell>
          <cell r="H994">
            <v>27.692307692307693</v>
          </cell>
        </row>
        <row r="995">
          <cell r="G995">
            <v>784</v>
          </cell>
          <cell r="H995">
            <v>27.625088090204368</v>
          </cell>
        </row>
        <row r="996">
          <cell r="G996">
            <v>234</v>
          </cell>
          <cell r="H996">
            <v>27.594339622641513</v>
          </cell>
        </row>
        <row r="997">
          <cell r="G997">
            <v>99</v>
          </cell>
          <cell r="H997">
            <v>27.576601671309191</v>
          </cell>
        </row>
        <row r="998">
          <cell r="G998">
            <v>46</v>
          </cell>
          <cell r="H998">
            <v>27.54491017964072</v>
          </cell>
        </row>
        <row r="999">
          <cell r="G999">
            <v>401</v>
          </cell>
          <cell r="H999">
            <v>27.541208791208792</v>
          </cell>
        </row>
        <row r="1000">
          <cell r="G1000">
            <v>128</v>
          </cell>
          <cell r="H1000">
            <v>27.526881720430108</v>
          </cell>
        </row>
        <row r="1001">
          <cell r="G1001">
            <v>340</v>
          </cell>
          <cell r="H1001">
            <v>27.508090614886733</v>
          </cell>
        </row>
        <row r="1002">
          <cell r="G1002">
            <v>430</v>
          </cell>
          <cell r="H1002">
            <v>27.458492975734355</v>
          </cell>
        </row>
        <row r="1003">
          <cell r="G1003">
            <v>1099</v>
          </cell>
          <cell r="H1003">
            <v>27.454409193105171</v>
          </cell>
        </row>
        <row r="1004">
          <cell r="G1004">
            <v>592</v>
          </cell>
          <cell r="H1004">
            <v>27.445526193787668</v>
          </cell>
        </row>
        <row r="1005">
          <cell r="G1005">
            <v>895</v>
          </cell>
          <cell r="H1005">
            <v>27.37840318140104</v>
          </cell>
        </row>
        <row r="1006">
          <cell r="G1006">
            <v>53</v>
          </cell>
          <cell r="H1006">
            <v>27.319587628865978</v>
          </cell>
        </row>
        <row r="1007">
          <cell r="G1007">
            <v>324</v>
          </cell>
          <cell r="H1007">
            <v>27.318718381112983</v>
          </cell>
        </row>
        <row r="1008">
          <cell r="G1008">
            <v>116</v>
          </cell>
          <cell r="H1008">
            <v>27.294117647058826</v>
          </cell>
        </row>
        <row r="1009">
          <cell r="G1009">
            <v>146</v>
          </cell>
          <cell r="H1009">
            <v>27.289719626168225</v>
          </cell>
        </row>
        <row r="1010">
          <cell r="G1010">
            <v>152</v>
          </cell>
          <cell r="H1010">
            <v>27.289048473967686</v>
          </cell>
        </row>
        <row r="1011">
          <cell r="G1011">
            <v>682</v>
          </cell>
          <cell r="H1011">
            <v>27.236421725239619</v>
          </cell>
        </row>
        <row r="1012">
          <cell r="G1012">
            <v>235</v>
          </cell>
          <cell r="H1012">
            <v>27.199074074074076</v>
          </cell>
        </row>
        <row r="1013">
          <cell r="G1013">
            <v>534</v>
          </cell>
          <cell r="H1013">
            <v>27.175572519083968</v>
          </cell>
        </row>
        <row r="1014">
          <cell r="G1014">
            <v>57</v>
          </cell>
          <cell r="H1014">
            <v>27.142857142857142</v>
          </cell>
        </row>
        <row r="1015">
          <cell r="G1015">
            <v>105</v>
          </cell>
          <cell r="H1015">
            <v>27.131782945736433</v>
          </cell>
        </row>
        <row r="1016">
          <cell r="G1016">
            <v>26</v>
          </cell>
          <cell r="H1016">
            <v>27.083333333333332</v>
          </cell>
        </row>
        <row r="1017">
          <cell r="G1017">
            <v>535</v>
          </cell>
          <cell r="H1017">
            <v>27.061203844208396</v>
          </cell>
        </row>
        <row r="1018">
          <cell r="G1018">
            <v>1719</v>
          </cell>
          <cell r="H1018">
            <v>27.058082795529671</v>
          </cell>
        </row>
        <row r="1019">
          <cell r="G1019">
            <v>249</v>
          </cell>
          <cell r="H1019">
            <v>27.035830618892508</v>
          </cell>
        </row>
        <row r="1020">
          <cell r="G1020">
            <v>831</v>
          </cell>
          <cell r="H1020">
            <v>27.015604681404419</v>
          </cell>
        </row>
        <row r="1021">
          <cell r="G1021">
            <v>347</v>
          </cell>
          <cell r="H1021">
            <v>27.003891050583658</v>
          </cell>
        </row>
        <row r="1022">
          <cell r="G1022">
            <v>188</v>
          </cell>
          <cell r="H1022">
            <v>26.97274031563845</v>
          </cell>
        </row>
        <row r="1023">
          <cell r="G1023">
            <v>93</v>
          </cell>
          <cell r="H1023">
            <v>26.956521739130434</v>
          </cell>
        </row>
        <row r="1024">
          <cell r="G1024">
            <v>1031</v>
          </cell>
          <cell r="H1024">
            <v>26.897991129663453</v>
          </cell>
        </row>
        <row r="1025">
          <cell r="G1025">
            <v>241</v>
          </cell>
          <cell r="H1025">
            <v>26.837416481069042</v>
          </cell>
        </row>
        <row r="1026">
          <cell r="G1026">
            <v>213</v>
          </cell>
          <cell r="H1026">
            <v>26.82619647355164</v>
          </cell>
        </row>
        <row r="1027">
          <cell r="G1027">
            <v>518</v>
          </cell>
          <cell r="H1027">
            <v>26.783867631851088</v>
          </cell>
        </row>
        <row r="1028">
          <cell r="G1028">
            <v>755</v>
          </cell>
          <cell r="H1028">
            <v>26.782547002483149</v>
          </cell>
        </row>
        <row r="1029">
          <cell r="G1029">
            <v>512</v>
          </cell>
          <cell r="H1029">
            <v>26.778242677824267</v>
          </cell>
        </row>
        <row r="1030">
          <cell r="G1030">
            <v>368</v>
          </cell>
          <cell r="H1030">
            <v>26.763636363636362</v>
          </cell>
        </row>
        <row r="1031">
          <cell r="G1031">
            <v>76</v>
          </cell>
          <cell r="H1031">
            <v>26.666666666666668</v>
          </cell>
        </row>
        <row r="1032">
          <cell r="G1032">
            <v>413</v>
          </cell>
          <cell r="H1032">
            <v>26.662362814719177</v>
          </cell>
        </row>
        <row r="1033">
          <cell r="G1033">
            <v>145</v>
          </cell>
          <cell r="H1033">
            <v>26.65441176470588</v>
          </cell>
        </row>
        <row r="1034">
          <cell r="G1034">
            <v>289</v>
          </cell>
          <cell r="H1034">
            <v>26.586936522539101</v>
          </cell>
        </row>
        <row r="1035">
          <cell r="G1035">
            <v>168</v>
          </cell>
          <cell r="H1035">
            <v>26.582278481012654</v>
          </cell>
        </row>
        <row r="1036">
          <cell r="G1036">
            <v>294</v>
          </cell>
          <cell r="H1036">
            <v>26.582278481012654</v>
          </cell>
        </row>
        <row r="1037">
          <cell r="G1037">
            <v>157</v>
          </cell>
          <cell r="H1037">
            <v>26.565143824027071</v>
          </cell>
        </row>
        <row r="1038">
          <cell r="G1038">
            <v>31</v>
          </cell>
          <cell r="H1038">
            <v>26.495726495726498</v>
          </cell>
        </row>
        <row r="1039">
          <cell r="G1039">
            <v>5143</v>
          </cell>
          <cell r="H1039">
            <v>26.483007209062819</v>
          </cell>
        </row>
        <row r="1040">
          <cell r="G1040">
            <v>68</v>
          </cell>
          <cell r="H1040">
            <v>26.459143968871597</v>
          </cell>
        </row>
        <row r="1041">
          <cell r="G1041">
            <v>39</v>
          </cell>
          <cell r="H1041">
            <v>26.351351351351347</v>
          </cell>
        </row>
        <row r="1042">
          <cell r="G1042">
            <v>171</v>
          </cell>
          <cell r="H1042">
            <v>26.30769230769231</v>
          </cell>
        </row>
        <row r="1043">
          <cell r="G1043">
            <v>3099</v>
          </cell>
          <cell r="H1043">
            <v>26.284987277353689</v>
          </cell>
        </row>
        <row r="1044">
          <cell r="G1044">
            <v>450</v>
          </cell>
          <cell r="H1044">
            <v>26.254375729288213</v>
          </cell>
        </row>
        <row r="1045">
          <cell r="G1045">
            <v>80</v>
          </cell>
          <cell r="H1045">
            <v>26.229508196721312</v>
          </cell>
        </row>
        <row r="1046">
          <cell r="G1046">
            <v>179</v>
          </cell>
          <cell r="H1046">
            <v>26.207906295754025</v>
          </cell>
        </row>
        <row r="1047">
          <cell r="G1047">
            <v>262</v>
          </cell>
          <cell r="H1047">
            <v>26.200000000000003</v>
          </cell>
        </row>
        <row r="1048">
          <cell r="G1048">
            <v>61</v>
          </cell>
          <cell r="H1048">
            <v>26.180257510729614</v>
          </cell>
        </row>
        <row r="1049">
          <cell r="G1049">
            <v>729</v>
          </cell>
          <cell r="H1049">
            <v>26.091624910522548</v>
          </cell>
        </row>
        <row r="1050">
          <cell r="G1050">
            <v>286</v>
          </cell>
          <cell r="H1050">
            <v>26</v>
          </cell>
        </row>
        <row r="1051">
          <cell r="G1051">
            <v>640</v>
          </cell>
          <cell r="H1051">
            <v>25.995125913891144</v>
          </cell>
        </row>
        <row r="1052">
          <cell r="G1052">
            <v>112</v>
          </cell>
          <cell r="H1052">
            <v>25.986078886310903</v>
          </cell>
        </row>
        <row r="1053">
          <cell r="G1053">
            <v>1791</v>
          </cell>
          <cell r="H1053">
            <v>25.979112271540473</v>
          </cell>
        </row>
        <row r="1054">
          <cell r="G1054">
            <v>543</v>
          </cell>
          <cell r="H1054">
            <v>25.943621595795506</v>
          </cell>
        </row>
        <row r="1055">
          <cell r="G1055">
            <v>76</v>
          </cell>
          <cell r="H1055">
            <v>25.938566552901023</v>
          </cell>
        </row>
        <row r="1056">
          <cell r="G1056">
            <v>65</v>
          </cell>
          <cell r="H1056">
            <v>25.89641434262948</v>
          </cell>
        </row>
        <row r="1057">
          <cell r="G1057">
            <v>363</v>
          </cell>
          <cell r="H1057">
            <v>25.891583452211126</v>
          </cell>
        </row>
        <row r="1058">
          <cell r="G1058">
            <v>205</v>
          </cell>
          <cell r="H1058">
            <v>25.883838383838381</v>
          </cell>
        </row>
        <row r="1059">
          <cell r="G1059">
            <v>111</v>
          </cell>
          <cell r="H1059">
            <v>25.874125874125873</v>
          </cell>
        </row>
        <row r="1060">
          <cell r="G1060">
            <v>65</v>
          </cell>
          <cell r="H1060">
            <v>25.793650793650798</v>
          </cell>
        </row>
        <row r="1061">
          <cell r="G1061">
            <v>598</v>
          </cell>
          <cell r="H1061">
            <v>25.764756570443776</v>
          </cell>
        </row>
        <row r="1062">
          <cell r="G1062">
            <v>34</v>
          </cell>
          <cell r="H1062">
            <v>25.757575757575758</v>
          </cell>
        </row>
        <row r="1063">
          <cell r="G1063">
            <v>2858</v>
          </cell>
          <cell r="H1063">
            <v>25.738472622478387</v>
          </cell>
        </row>
        <row r="1064">
          <cell r="G1064">
            <v>913</v>
          </cell>
          <cell r="H1064">
            <v>25.718309859154932</v>
          </cell>
        </row>
        <row r="1065">
          <cell r="G1065">
            <v>121</v>
          </cell>
          <cell r="H1065">
            <v>25.690021231422506</v>
          </cell>
        </row>
        <row r="1066">
          <cell r="G1066">
            <v>218</v>
          </cell>
          <cell r="H1066">
            <v>25.677267373380445</v>
          </cell>
        </row>
        <row r="1067">
          <cell r="G1067">
            <v>1548</v>
          </cell>
          <cell r="H1067">
            <v>25.667385176587633</v>
          </cell>
        </row>
        <row r="1068">
          <cell r="G1068">
            <v>40</v>
          </cell>
          <cell r="H1068">
            <v>25.641025641025639</v>
          </cell>
        </row>
        <row r="1069">
          <cell r="G1069">
            <v>82</v>
          </cell>
          <cell r="H1069">
            <v>25.624999999999996</v>
          </cell>
        </row>
        <row r="1070">
          <cell r="G1070">
            <v>627</v>
          </cell>
          <cell r="H1070">
            <v>25.623212096444625</v>
          </cell>
        </row>
        <row r="1071">
          <cell r="G1071">
            <v>165</v>
          </cell>
          <cell r="H1071">
            <v>25.621118012422361</v>
          </cell>
        </row>
        <row r="1072">
          <cell r="G1072">
            <v>639</v>
          </cell>
          <cell r="H1072">
            <v>25.590708850620747</v>
          </cell>
        </row>
        <row r="1073">
          <cell r="G1073">
            <v>76</v>
          </cell>
          <cell r="H1073">
            <v>25.589225589225588</v>
          </cell>
        </row>
        <row r="1074">
          <cell r="G1074">
            <v>358</v>
          </cell>
          <cell r="H1074">
            <v>25.553176302640974</v>
          </cell>
        </row>
        <row r="1075">
          <cell r="G1075">
            <v>142</v>
          </cell>
          <cell r="H1075">
            <v>25.539568345323744</v>
          </cell>
        </row>
        <row r="1076">
          <cell r="G1076">
            <v>95</v>
          </cell>
          <cell r="H1076">
            <v>25.537634408602152</v>
          </cell>
        </row>
        <row r="1077">
          <cell r="G1077">
            <v>199</v>
          </cell>
          <cell r="H1077">
            <v>25.480153649167736</v>
          </cell>
        </row>
        <row r="1078">
          <cell r="G1078">
            <v>233</v>
          </cell>
          <cell r="H1078">
            <v>25.464480874316941</v>
          </cell>
        </row>
        <row r="1079">
          <cell r="G1079">
            <v>206</v>
          </cell>
          <cell r="H1079">
            <v>25.400739827373613</v>
          </cell>
        </row>
        <row r="1080">
          <cell r="G1080">
            <v>50</v>
          </cell>
          <cell r="H1080">
            <v>25.380710659898476</v>
          </cell>
        </row>
        <row r="1081">
          <cell r="G1081">
            <v>479</v>
          </cell>
          <cell r="H1081">
            <v>25.370762711864408</v>
          </cell>
        </row>
        <row r="1082">
          <cell r="G1082">
            <v>340</v>
          </cell>
          <cell r="H1082">
            <v>25.335320417287633</v>
          </cell>
        </row>
        <row r="1083">
          <cell r="G1083">
            <v>656</v>
          </cell>
          <cell r="H1083">
            <v>25.318409880355077</v>
          </cell>
        </row>
        <row r="1084">
          <cell r="G1084">
            <v>126</v>
          </cell>
          <cell r="H1084">
            <v>25.301204819277107</v>
          </cell>
        </row>
        <row r="1085">
          <cell r="G1085">
            <v>86</v>
          </cell>
          <cell r="H1085">
            <v>25.219941348973606</v>
          </cell>
        </row>
        <row r="1086">
          <cell r="G1086">
            <v>488</v>
          </cell>
          <cell r="H1086">
            <v>25.206611570247933</v>
          </cell>
        </row>
        <row r="1087">
          <cell r="G1087">
            <v>66</v>
          </cell>
          <cell r="H1087">
            <v>25.190839694656486</v>
          </cell>
        </row>
        <row r="1088">
          <cell r="G1088">
            <v>227</v>
          </cell>
          <cell r="H1088">
            <v>25.13842746400886</v>
          </cell>
        </row>
        <row r="1089">
          <cell r="G1089">
            <v>823</v>
          </cell>
          <cell r="H1089">
            <v>25.10677242220866</v>
          </cell>
        </row>
        <row r="1090">
          <cell r="G1090">
            <v>103</v>
          </cell>
          <cell r="H1090">
            <v>25.060827250608277</v>
          </cell>
        </row>
        <row r="1091">
          <cell r="G1091">
            <v>55</v>
          </cell>
          <cell r="H1091">
            <v>25</v>
          </cell>
        </row>
        <row r="1092">
          <cell r="G1092">
            <v>285</v>
          </cell>
          <cell r="H1092">
            <v>25</v>
          </cell>
        </row>
        <row r="1093">
          <cell r="G1093">
            <v>36</v>
          </cell>
          <cell r="H1093">
            <v>25</v>
          </cell>
        </row>
        <row r="1094">
          <cell r="G1094">
            <v>149</v>
          </cell>
          <cell r="H1094">
            <v>25</v>
          </cell>
        </row>
        <row r="1095">
          <cell r="G1095">
            <v>90</v>
          </cell>
          <cell r="H1095">
            <v>25</v>
          </cell>
        </row>
        <row r="1096">
          <cell r="G1096">
            <v>316</v>
          </cell>
          <cell r="H1096">
            <v>25</v>
          </cell>
        </row>
        <row r="1097">
          <cell r="G1097">
            <v>187</v>
          </cell>
          <cell r="H1097">
            <v>24.966622162883844</v>
          </cell>
        </row>
        <row r="1098">
          <cell r="G1098">
            <v>246</v>
          </cell>
          <cell r="H1098">
            <v>24.949290060851929</v>
          </cell>
        </row>
        <row r="1099">
          <cell r="G1099">
            <v>182</v>
          </cell>
          <cell r="H1099">
            <v>24.93150684931507</v>
          </cell>
        </row>
        <row r="1100">
          <cell r="G1100">
            <v>151</v>
          </cell>
          <cell r="H1100">
            <v>24.917491749174918</v>
          </cell>
        </row>
        <row r="1101">
          <cell r="G1101">
            <v>1134</v>
          </cell>
          <cell r="H1101">
            <v>24.906654952778386</v>
          </cell>
        </row>
        <row r="1102">
          <cell r="G1102">
            <v>450</v>
          </cell>
          <cell r="H1102">
            <v>24.875621890547265</v>
          </cell>
        </row>
        <row r="1103">
          <cell r="G1103">
            <v>279</v>
          </cell>
          <cell r="H1103">
            <v>24.866310160427808</v>
          </cell>
        </row>
        <row r="1104">
          <cell r="G1104">
            <v>1148</v>
          </cell>
          <cell r="H1104">
            <v>24.864630712583928</v>
          </cell>
        </row>
        <row r="1105">
          <cell r="G1105">
            <v>1083</v>
          </cell>
          <cell r="H1105">
            <v>24.862258953168045</v>
          </cell>
        </row>
        <row r="1106">
          <cell r="G1106">
            <v>410</v>
          </cell>
          <cell r="H1106">
            <v>24.848484848484848</v>
          </cell>
        </row>
        <row r="1107">
          <cell r="G1107">
            <v>154</v>
          </cell>
          <cell r="H1107">
            <v>24.838709677419356</v>
          </cell>
        </row>
        <row r="1108">
          <cell r="G1108">
            <v>230</v>
          </cell>
          <cell r="H1108">
            <v>24.811218985976268</v>
          </cell>
        </row>
        <row r="1109">
          <cell r="G1109">
            <v>185</v>
          </cell>
          <cell r="H1109">
            <v>24.798927613941018</v>
          </cell>
        </row>
        <row r="1110">
          <cell r="G1110">
            <v>1909</v>
          </cell>
          <cell r="H1110">
            <v>24.76005188067445</v>
          </cell>
        </row>
        <row r="1111">
          <cell r="G1111">
            <v>140</v>
          </cell>
          <cell r="H1111">
            <v>24.734982332155479</v>
          </cell>
        </row>
        <row r="1112">
          <cell r="G1112">
            <v>2559</v>
          </cell>
          <cell r="H1112">
            <v>24.71986089644513</v>
          </cell>
        </row>
        <row r="1113">
          <cell r="G1113">
            <v>81</v>
          </cell>
          <cell r="H1113">
            <v>24.695121951219512</v>
          </cell>
        </row>
        <row r="1114">
          <cell r="G1114">
            <v>60</v>
          </cell>
          <cell r="H1114">
            <v>24.691358024691358</v>
          </cell>
        </row>
        <row r="1115">
          <cell r="G1115">
            <v>376</v>
          </cell>
          <cell r="H1115">
            <v>24.688115561391992</v>
          </cell>
        </row>
        <row r="1116">
          <cell r="G1116">
            <v>500</v>
          </cell>
          <cell r="H1116">
            <v>24.679170779861799</v>
          </cell>
        </row>
        <row r="1117">
          <cell r="G1117">
            <v>148</v>
          </cell>
          <cell r="H1117">
            <v>24.666666666666668</v>
          </cell>
        </row>
        <row r="1118">
          <cell r="G1118">
            <v>752</v>
          </cell>
          <cell r="H1118">
            <v>24.639580602883353</v>
          </cell>
        </row>
        <row r="1119">
          <cell r="G1119">
            <v>68</v>
          </cell>
          <cell r="H1119">
            <v>24.637681159420293</v>
          </cell>
        </row>
        <row r="1120">
          <cell r="G1120">
            <v>119</v>
          </cell>
          <cell r="H1120">
            <v>24.637681159420293</v>
          </cell>
        </row>
        <row r="1121">
          <cell r="G1121">
            <v>497</v>
          </cell>
          <cell r="H1121">
            <v>24.616146607231304</v>
          </cell>
        </row>
        <row r="1122">
          <cell r="G1122">
            <v>172</v>
          </cell>
          <cell r="H1122">
            <v>24.571428571428573</v>
          </cell>
        </row>
        <row r="1123">
          <cell r="G1123">
            <v>808</v>
          </cell>
          <cell r="H1123">
            <v>24.529447480267152</v>
          </cell>
        </row>
        <row r="1124">
          <cell r="G1124">
            <v>768</v>
          </cell>
          <cell r="H1124">
            <v>24.513246090009574</v>
          </cell>
        </row>
        <row r="1125">
          <cell r="G1125">
            <v>914</v>
          </cell>
          <cell r="H1125">
            <v>24.504021447721179</v>
          </cell>
        </row>
        <row r="1126">
          <cell r="G1126">
            <v>444</v>
          </cell>
          <cell r="H1126">
            <v>24.503311258278146</v>
          </cell>
        </row>
        <row r="1127">
          <cell r="G1127">
            <v>210</v>
          </cell>
          <cell r="H1127">
            <v>24.475524475524477</v>
          </cell>
        </row>
        <row r="1128">
          <cell r="G1128">
            <v>285</v>
          </cell>
          <cell r="H1128">
            <v>24.463519313304722</v>
          </cell>
        </row>
        <row r="1129">
          <cell r="G1129">
            <v>1324</v>
          </cell>
          <cell r="H1129">
            <v>24.410029498525073</v>
          </cell>
        </row>
        <row r="1130">
          <cell r="G1130">
            <v>600</v>
          </cell>
          <cell r="H1130">
            <v>24.390243902439025</v>
          </cell>
        </row>
        <row r="1131">
          <cell r="G1131">
            <v>556</v>
          </cell>
          <cell r="H1131">
            <v>24.364592462751972</v>
          </cell>
        </row>
        <row r="1132">
          <cell r="G1132">
            <v>28</v>
          </cell>
          <cell r="H1132">
            <v>24.347826086956523</v>
          </cell>
        </row>
        <row r="1133">
          <cell r="G1133">
            <v>120</v>
          </cell>
          <cell r="H1133">
            <v>24.340770791075052</v>
          </cell>
        </row>
        <row r="1134">
          <cell r="G1134">
            <v>912</v>
          </cell>
          <cell r="H1134">
            <v>24.339471577261808</v>
          </cell>
        </row>
        <row r="1135">
          <cell r="G1135">
            <v>428</v>
          </cell>
          <cell r="H1135">
            <v>24.290578887627696</v>
          </cell>
        </row>
        <row r="1136">
          <cell r="G1136">
            <v>102</v>
          </cell>
          <cell r="H1136">
            <v>24.285714285714285</v>
          </cell>
        </row>
        <row r="1137">
          <cell r="G1137">
            <v>68</v>
          </cell>
          <cell r="H1137">
            <v>24.285714285714285</v>
          </cell>
        </row>
        <row r="1138">
          <cell r="G1138">
            <v>1216</v>
          </cell>
          <cell r="H1138">
            <v>24.281150159744406</v>
          </cell>
        </row>
        <row r="1139">
          <cell r="G1139">
            <v>210</v>
          </cell>
          <cell r="H1139">
            <v>24.277456647398843</v>
          </cell>
        </row>
        <row r="1140">
          <cell r="G1140">
            <v>713</v>
          </cell>
          <cell r="H1140">
            <v>24.276472591079333</v>
          </cell>
        </row>
        <row r="1141">
          <cell r="G1141">
            <v>89</v>
          </cell>
          <cell r="H1141">
            <v>24.250681198910083</v>
          </cell>
        </row>
        <row r="1142">
          <cell r="G1142">
            <v>137</v>
          </cell>
          <cell r="H1142">
            <v>24.247787610619469</v>
          </cell>
        </row>
        <row r="1143">
          <cell r="G1143">
            <v>791</v>
          </cell>
          <cell r="H1143">
            <v>24.174816625916868</v>
          </cell>
        </row>
        <row r="1144">
          <cell r="G1144">
            <v>233</v>
          </cell>
          <cell r="H1144">
            <v>24.1701244813278</v>
          </cell>
        </row>
        <row r="1145">
          <cell r="G1145">
            <v>180</v>
          </cell>
          <cell r="H1145">
            <v>24.161073825503358</v>
          </cell>
        </row>
        <row r="1146">
          <cell r="G1146">
            <v>283</v>
          </cell>
          <cell r="H1146">
            <v>24.126172208013642</v>
          </cell>
        </row>
        <row r="1147">
          <cell r="G1147">
            <v>1365</v>
          </cell>
          <cell r="H1147">
            <v>24.116607773851591</v>
          </cell>
        </row>
        <row r="1148">
          <cell r="G1148">
            <v>289</v>
          </cell>
          <cell r="H1148">
            <v>24.103419516263553</v>
          </cell>
        </row>
        <row r="1149">
          <cell r="G1149">
            <v>1147</v>
          </cell>
          <cell r="H1149">
            <v>24.091577399705944</v>
          </cell>
        </row>
        <row r="1150">
          <cell r="G1150">
            <v>757</v>
          </cell>
          <cell r="H1150">
            <v>24.062301335028607</v>
          </cell>
        </row>
        <row r="1151">
          <cell r="G1151">
            <v>603</v>
          </cell>
          <cell r="H1151">
            <v>24.023904382470118</v>
          </cell>
        </row>
        <row r="1152">
          <cell r="G1152">
            <v>54</v>
          </cell>
          <cell r="H1152">
            <v>24</v>
          </cell>
        </row>
        <row r="1153">
          <cell r="G1153">
            <v>87</v>
          </cell>
          <cell r="H1153">
            <v>23.966942148760332</v>
          </cell>
        </row>
        <row r="1154">
          <cell r="G1154">
            <v>385</v>
          </cell>
          <cell r="H1154">
            <v>23.942786069651742</v>
          </cell>
        </row>
        <row r="1155">
          <cell r="G1155">
            <v>28</v>
          </cell>
          <cell r="H1155">
            <v>23.931623931623932</v>
          </cell>
        </row>
        <row r="1156">
          <cell r="G1156">
            <v>110</v>
          </cell>
          <cell r="H1156">
            <v>23.913043478260871</v>
          </cell>
        </row>
        <row r="1157">
          <cell r="G1157">
            <v>120</v>
          </cell>
          <cell r="H1157">
            <v>23.904382470119522</v>
          </cell>
        </row>
        <row r="1158">
          <cell r="G1158">
            <v>96</v>
          </cell>
          <cell r="H1158">
            <v>23.880597014925371</v>
          </cell>
        </row>
        <row r="1159">
          <cell r="G1159">
            <v>832</v>
          </cell>
          <cell r="H1159">
            <v>23.75107051099058</v>
          </cell>
        </row>
        <row r="1160">
          <cell r="G1160">
            <v>37</v>
          </cell>
          <cell r="H1160">
            <v>23.717948717948715</v>
          </cell>
        </row>
        <row r="1161">
          <cell r="G1161">
            <v>110</v>
          </cell>
          <cell r="H1161">
            <v>23.706896551724139</v>
          </cell>
        </row>
        <row r="1162">
          <cell r="G1162">
            <v>181</v>
          </cell>
          <cell r="H1162">
            <v>23.629242819843341</v>
          </cell>
        </row>
        <row r="1163">
          <cell r="G1163">
            <v>86</v>
          </cell>
          <cell r="H1163">
            <v>23.626373626373624</v>
          </cell>
        </row>
        <row r="1164">
          <cell r="G1164">
            <v>30</v>
          </cell>
          <cell r="H1164">
            <v>23.622047244094489</v>
          </cell>
        </row>
        <row r="1165">
          <cell r="G1165">
            <v>245</v>
          </cell>
          <cell r="H1165">
            <v>23.58036573628489</v>
          </cell>
        </row>
        <row r="1166">
          <cell r="G1166">
            <v>1131</v>
          </cell>
          <cell r="H1166">
            <v>23.56740987705772</v>
          </cell>
        </row>
        <row r="1167">
          <cell r="G1167">
            <v>381</v>
          </cell>
          <cell r="H1167">
            <v>23.562152133580703</v>
          </cell>
        </row>
        <row r="1168">
          <cell r="G1168">
            <v>130</v>
          </cell>
          <cell r="H1168">
            <v>23.55072463768116</v>
          </cell>
        </row>
        <row r="1169">
          <cell r="G1169">
            <v>44</v>
          </cell>
          <cell r="H1169">
            <v>23.52941176470588</v>
          </cell>
        </row>
        <row r="1170">
          <cell r="G1170">
            <v>88</v>
          </cell>
          <cell r="H1170">
            <v>23.52941176470588</v>
          </cell>
        </row>
        <row r="1171">
          <cell r="G1171">
            <v>194</v>
          </cell>
          <cell r="H1171">
            <v>23.515151515151516</v>
          </cell>
        </row>
        <row r="1172">
          <cell r="G1172">
            <v>27</v>
          </cell>
          <cell r="H1172">
            <v>23.478260869565219</v>
          </cell>
        </row>
        <row r="1173">
          <cell r="G1173">
            <v>139</v>
          </cell>
          <cell r="H1173">
            <v>23.440134907251263</v>
          </cell>
        </row>
        <row r="1174">
          <cell r="G1174">
            <v>122</v>
          </cell>
          <cell r="H1174">
            <v>23.416506717850289</v>
          </cell>
        </row>
        <row r="1175">
          <cell r="G1175">
            <v>99</v>
          </cell>
          <cell r="H1175">
            <v>23.404255319148938</v>
          </cell>
        </row>
        <row r="1176">
          <cell r="G1176">
            <v>472</v>
          </cell>
          <cell r="H1176">
            <v>23.389494549058472</v>
          </cell>
        </row>
        <row r="1177">
          <cell r="G1177">
            <v>258</v>
          </cell>
          <cell r="H1177">
            <v>23.369565217391305</v>
          </cell>
        </row>
        <row r="1178">
          <cell r="G1178">
            <v>218</v>
          </cell>
          <cell r="H1178">
            <v>23.365487674169348</v>
          </cell>
        </row>
        <row r="1179">
          <cell r="G1179">
            <v>128</v>
          </cell>
          <cell r="H1179">
            <v>23.357664233576642</v>
          </cell>
        </row>
        <row r="1180">
          <cell r="G1180">
            <v>5340</v>
          </cell>
          <cell r="H1180">
            <v>23.353450537916558</v>
          </cell>
        </row>
        <row r="1181">
          <cell r="G1181">
            <v>201</v>
          </cell>
          <cell r="H1181">
            <v>23.344947735191639</v>
          </cell>
        </row>
        <row r="1182">
          <cell r="G1182">
            <v>74</v>
          </cell>
          <cell r="H1182">
            <v>23.343848580441641</v>
          </cell>
        </row>
        <row r="1183">
          <cell r="G1183">
            <v>66</v>
          </cell>
          <cell r="H1183">
            <v>23.32155477031802</v>
          </cell>
        </row>
        <row r="1184">
          <cell r="G1184">
            <v>583</v>
          </cell>
          <cell r="H1184">
            <v>23.32</v>
          </cell>
        </row>
        <row r="1185">
          <cell r="G1185">
            <v>2293</v>
          </cell>
          <cell r="H1185">
            <v>23.31943455710363</v>
          </cell>
        </row>
        <row r="1186">
          <cell r="G1186">
            <v>128</v>
          </cell>
          <cell r="H1186">
            <v>23.315118397085609</v>
          </cell>
        </row>
        <row r="1187">
          <cell r="G1187">
            <v>96</v>
          </cell>
          <cell r="H1187">
            <v>23.300970873786408</v>
          </cell>
        </row>
        <row r="1188">
          <cell r="G1188">
            <v>1771</v>
          </cell>
          <cell r="H1188">
            <v>23.27812828601472</v>
          </cell>
        </row>
        <row r="1189">
          <cell r="G1189">
            <v>1009</v>
          </cell>
          <cell r="H1189">
            <v>23.25956662056247</v>
          </cell>
        </row>
        <row r="1190">
          <cell r="G1190">
            <v>250</v>
          </cell>
          <cell r="H1190">
            <v>23.212627669452182</v>
          </cell>
        </row>
        <row r="1191">
          <cell r="G1191">
            <v>1293</v>
          </cell>
          <cell r="H1191">
            <v>23.184507799892415</v>
          </cell>
        </row>
        <row r="1192">
          <cell r="G1192">
            <v>153</v>
          </cell>
          <cell r="H1192">
            <v>23.18181818181818</v>
          </cell>
        </row>
        <row r="1193">
          <cell r="G1193">
            <v>290</v>
          </cell>
          <cell r="H1193">
            <v>23.181454836131095</v>
          </cell>
        </row>
        <row r="1194">
          <cell r="G1194">
            <v>829</v>
          </cell>
          <cell r="H1194">
            <v>23.10479375696767</v>
          </cell>
        </row>
        <row r="1195">
          <cell r="G1195">
            <v>103</v>
          </cell>
          <cell r="H1195">
            <v>23.094170403587444</v>
          </cell>
        </row>
        <row r="1196">
          <cell r="G1196">
            <v>129</v>
          </cell>
          <cell r="H1196">
            <v>23.076923076923077</v>
          </cell>
        </row>
        <row r="1197">
          <cell r="G1197">
            <v>178</v>
          </cell>
          <cell r="H1197">
            <v>23.05699481865285</v>
          </cell>
        </row>
        <row r="1198">
          <cell r="G1198">
            <v>353</v>
          </cell>
          <cell r="H1198">
            <v>23.056825604180275</v>
          </cell>
        </row>
        <row r="1199">
          <cell r="G1199">
            <v>220</v>
          </cell>
          <cell r="H1199">
            <v>23.036649214659686</v>
          </cell>
        </row>
        <row r="1200">
          <cell r="G1200">
            <v>656</v>
          </cell>
          <cell r="H1200">
            <v>23.009470361276747</v>
          </cell>
        </row>
        <row r="1201">
          <cell r="G1201">
            <v>382</v>
          </cell>
          <cell r="H1201">
            <v>22.99819385912101</v>
          </cell>
        </row>
        <row r="1202">
          <cell r="G1202">
            <v>1014</v>
          </cell>
          <cell r="H1202">
            <v>22.977566281441199</v>
          </cell>
        </row>
        <row r="1203">
          <cell r="G1203">
            <v>34</v>
          </cell>
          <cell r="H1203">
            <v>22.972972972972975</v>
          </cell>
        </row>
        <row r="1204">
          <cell r="G1204">
            <v>159</v>
          </cell>
          <cell r="H1204">
            <v>22.844827586206897</v>
          </cell>
        </row>
        <row r="1205">
          <cell r="G1205">
            <v>684</v>
          </cell>
          <cell r="H1205">
            <v>22.83806343906511</v>
          </cell>
        </row>
        <row r="1206">
          <cell r="G1206">
            <v>38</v>
          </cell>
          <cell r="H1206">
            <v>22.754491017964071</v>
          </cell>
        </row>
        <row r="1207">
          <cell r="G1207">
            <v>195</v>
          </cell>
          <cell r="H1207">
            <v>22.727272727272727</v>
          </cell>
        </row>
        <row r="1208">
          <cell r="G1208">
            <v>327</v>
          </cell>
          <cell r="H1208">
            <v>22.692574600971547</v>
          </cell>
        </row>
        <row r="1209">
          <cell r="G1209">
            <v>116</v>
          </cell>
          <cell r="H1209">
            <v>22.65625</v>
          </cell>
        </row>
        <row r="1210">
          <cell r="G1210">
            <v>1325</v>
          </cell>
          <cell r="H1210">
            <v>22.634096344379913</v>
          </cell>
        </row>
        <row r="1211">
          <cell r="G1211">
            <v>217</v>
          </cell>
          <cell r="H1211">
            <v>22.627737226277372</v>
          </cell>
        </row>
        <row r="1212">
          <cell r="G1212">
            <v>348</v>
          </cell>
          <cell r="H1212">
            <v>22.597402597402596</v>
          </cell>
        </row>
        <row r="1213">
          <cell r="G1213">
            <v>140</v>
          </cell>
          <cell r="H1213">
            <v>22.58064516129032</v>
          </cell>
        </row>
        <row r="1214">
          <cell r="G1214">
            <v>845</v>
          </cell>
          <cell r="H1214">
            <v>22.557394554191138</v>
          </cell>
        </row>
        <row r="1215">
          <cell r="G1215">
            <v>55</v>
          </cell>
          <cell r="H1215">
            <v>22.540983606557376</v>
          </cell>
        </row>
        <row r="1216">
          <cell r="G1216">
            <v>2471</v>
          </cell>
          <cell r="H1216">
            <v>22.537395111273259</v>
          </cell>
        </row>
        <row r="1217">
          <cell r="G1217">
            <v>4554</v>
          </cell>
          <cell r="H1217">
            <v>22.390481341265549</v>
          </cell>
        </row>
        <row r="1218">
          <cell r="G1218">
            <v>32</v>
          </cell>
          <cell r="H1218">
            <v>22.377622377622377</v>
          </cell>
        </row>
        <row r="1219">
          <cell r="G1219">
            <v>418</v>
          </cell>
          <cell r="H1219">
            <v>22.305229455709714</v>
          </cell>
        </row>
        <row r="1220">
          <cell r="G1220">
            <v>515</v>
          </cell>
          <cell r="H1220">
            <v>22.284725227174384</v>
          </cell>
        </row>
        <row r="1221">
          <cell r="G1221">
            <v>169</v>
          </cell>
          <cell r="H1221">
            <v>22.236842105263158</v>
          </cell>
        </row>
        <row r="1222">
          <cell r="G1222">
            <v>100</v>
          </cell>
          <cell r="H1222">
            <v>22.222222222222221</v>
          </cell>
        </row>
        <row r="1223">
          <cell r="G1223">
            <v>36</v>
          </cell>
          <cell r="H1223">
            <v>22.222222222222221</v>
          </cell>
        </row>
        <row r="1224">
          <cell r="G1224">
            <v>151</v>
          </cell>
          <cell r="H1224">
            <v>22.173274596182086</v>
          </cell>
        </row>
        <row r="1225">
          <cell r="G1225">
            <v>37</v>
          </cell>
          <cell r="H1225">
            <v>22.155688622754489</v>
          </cell>
        </row>
        <row r="1226">
          <cell r="G1226">
            <v>376</v>
          </cell>
          <cell r="H1226">
            <v>22.143698468786805</v>
          </cell>
        </row>
        <row r="1227">
          <cell r="G1227">
            <v>646</v>
          </cell>
          <cell r="H1227">
            <v>22.070379227878373</v>
          </cell>
        </row>
        <row r="1228">
          <cell r="G1228">
            <v>71</v>
          </cell>
          <cell r="H1228">
            <v>21.981424148606813</v>
          </cell>
        </row>
        <row r="1229">
          <cell r="G1229">
            <v>1177</v>
          </cell>
          <cell r="H1229">
            <v>21.95485916806566</v>
          </cell>
        </row>
        <row r="1230">
          <cell r="G1230">
            <v>207</v>
          </cell>
          <cell r="H1230">
            <v>21.927966101694913</v>
          </cell>
        </row>
        <row r="1231">
          <cell r="G1231">
            <v>41</v>
          </cell>
          <cell r="H1231">
            <v>21.925133689839569</v>
          </cell>
        </row>
        <row r="1232">
          <cell r="G1232">
            <v>447</v>
          </cell>
          <cell r="H1232">
            <v>21.911764705882351</v>
          </cell>
        </row>
        <row r="1233">
          <cell r="G1233">
            <v>92</v>
          </cell>
          <cell r="H1233">
            <v>21.904761904761905</v>
          </cell>
        </row>
        <row r="1234">
          <cell r="G1234">
            <v>249</v>
          </cell>
          <cell r="H1234">
            <v>21.899736147757256</v>
          </cell>
        </row>
        <row r="1235">
          <cell r="G1235">
            <v>97</v>
          </cell>
          <cell r="H1235">
            <v>21.846846846846844</v>
          </cell>
        </row>
        <row r="1236">
          <cell r="G1236">
            <v>51</v>
          </cell>
          <cell r="H1236">
            <v>21.794871794871796</v>
          </cell>
        </row>
        <row r="1237">
          <cell r="G1237">
            <v>78</v>
          </cell>
          <cell r="H1237">
            <v>21.787709497206702</v>
          </cell>
        </row>
        <row r="1238">
          <cell r="G1238">
            <v>229</v>
          </cell>
          <cell r="H1238">
            <v>21.768060836501903</v>
          </cell>
        </row>
        <row r="1239">
          <cell r="G1239">
            <v>136</v>
          </cell>
          <cell r="H1239">
            <v>21.759999999999998</v>
          </cell>
        </row>
        <row r="1240">
          <cell r="G1240">
            <v>481</v>
          </cell>
          <cell r="H1240">
            <v>21.705776173285198</v>
          </cell>
        </row>
        <row r="1241">
          <cell r="G1241">
            <v>258</v>
          </cell>
          <cell r="H1241">
            <v>21.608040201005025</v>
          </cell>
        </row>
        <row r="1242">
          <cell r="G1242">
            <v>387</v>
          </cell>
          <cell r="H1242">
            <v>21.535893155258766</v>
          </cell>
        </row>
        <row r="1243">
          <cell r="G1243">
            <v>921</v>
          </cell>
          <cell r="H1243">
            <v>21.528751753155682</v>
          </cell>
        </row>
        <row r="1244">
          <cell r="G1244">
            <v>876</v>
          </cell>
          <cell r="H1244">
            <v>21.50748833783452</v>
          </cell>
        </row>
        <row r="1245">
          <cell r="G1245">
            <v>340</v>
          </cell>
          <cell r="H1245">
            <v>21.478205938092231</v>
          </cell>
        </row>
        <row r="1246">
          <cell r="G1246">
            <v>3388</v>
          </cell>
          <cell r="H1246">
            <v>21.429475015812777</v>
          </cell>
        </row>
        <row r="1247">
          <cell r="G1247">
            <v>47</v>
          </cell>
          <cell r="H1247">
            <v>21.363636363636363</v>
          </cell>
        </row>
        <row r="1248">
          <cell r="G1248">
            <v>226</v>
          </cell>
          <cell r="H1248">
            <v>21.361058601134218</v>
          </cell>
        </row>
        <row r="1249">
          <cell r="G1249">
            <v>671</v>
          </cell>
          <cell r="H1249">
            <v>21.328671328671327</v>
          </cell>
        </row>
        <row r="1250">
          <cell r="G1250">
            <v>90</v>
          </cell>
          <cell r="H1250">
            <v>21.327014218009481</v>
          </cell>
        </row>
        <row r="1251">
          <cell r="G1251">
            <v>177</v>
          </cell>
          <cell r="H1251">
            <v>21.325301204819276</v>
          </cell>
        </row>
        <row r="1252">
          <cell r="G1252">
            <v>156</v>
          </cell>
          <cell r="H1252">
            <v>21.311475409836063</v>
          </cell>
        </row>
        <row r="1253">
          <cell r="G1253">
            <v>104</v>
          </cell>
          <cell r="H1253">
            <v>21.311475409836063</v>
          </cell>
        </row>
        <row r="1254">
          <cell r="G1254">
            <v>57</v>
          </cell>
          <cell r="H1254">
            <v>21.268656716417912</v>
          </cell>
        </row>
        <row r="1255">
          <cell r="G1255">
            <v>2329</v>
          </cell>
          <cell r="H1255">
            <v>21.220956719817767</v>
          </cell>
        </row>
        <row r="1256">
          <cell r="G1256">
            <v>160</v>
          </cell>
          <cell r="H1256">
            <v>21.164021164021165</v>
          </cell>
        </row>
        <row r="1257">
          <cell r="G1257">
            <v>97</v>
          </cell>
          <cell r="H1257">
            <v>21.132897603485841</v>
          </cell>
        </row>
        <row r="1258">
          <cell r="G1258">
            <v>184</v>
          </cell>
          <cell r="H1258">
            <v>21.076746849942726</v>
          </cell>
        </row>
        <row r="1259">
          <cell r="G1259">
            <v>295</v>
          </cell>
          <cell r="H1259">
            <v>21.05638829407566</v>
          </cell>
        </row>
        <row r="1260">
          <cell r="G1260">
            <v>208</v>
          </cell>
          <cell r="H1260">
            <v>21.052631578947366</v>
          </cell>
        </row>
        <row r="1261">
          <cell r="G1261">
            <v>36</v>
          </cell>
          <cell r="H1261">
            <v>21.052631578947366</v>
          </cell>
        </row>
        <row r="1262">
          <cell r="G1262">
            <v>142</v>
          </cell>
          <cell r="H1262">
            <v>21.037037037037038</v>
          </cell>
        </row>
        <row r="1263">
          <cell r="G1263">
            <v>313</v>
          </cell>
          <cell r="H1263">
            <v>20.950468540829988</v>
          </cell>
        </row>
        <row r="1264">
          <cell r="G1264">
            <v>830</v>
          </cell>
          <cell r="H1264">
            <v>20.922611545248298</v>
          </cell>
        </row>
        <row r="1265">
          <cell r="G1265">
            <v>563</v>
          </cell>
          <cell r="H1265">
            <v>20.913818722139673</v>
          </cell>
        </row>
        <row r="1266">
          <cell r="G1266">
            <v>199</v>
          </cell>
          <cell r="H1266">
            <v>20.903361344537817</v>
          </cell>
        </row>
        <row r="1267">
          <cell r="G1267">
            <v>830</v>
          </cell>
          <cell r="H1267">
            <v>20.891014346841178</v>
          </cell>
        </row>
        <row r="1268">
          <cell r="G1268">
            <v>165</v>
          </cell>
          <cell r="H1268">
            <v>20.88607594936709</v>
          </cell>
        </row>
        <row r="1269">
          <cell r="G1269">
            <v>273</v>
          </cell>
          <cell r="H1269">
            <v>20.871559633027523</v>
          </cell>
        </row>
        <row r="1270">
          <cell r="G1270">
            <v>144</v>
          </cell>
          <cell r="H1270">
            <v>20.869565217391305</v>
          </cell>
        </row>
        <row r="1271">
          <cell r="G1271">
            <v>98</v>
          </cell>
          <cell r="H1271">
            <v>20.851063829787233</v>
          </cell>
        </row>
        <row r="1272">
          <cell r="G1272">
            <v>197</v>
          </cell>
          <cell r="H1272">
            <v>20.802534318901795</v>
          </cell>
        </row>
        <row r="1273">
          <cell r="G1273">
            <v>37</v>
          </cell>
          <cell r="H1273">
            <v>20.786516853932586</v>
          </cell>
        </row>
        <row r="1274">
          <cell r="G1274">
            <v>3199</v>
          </cell>
          <cell r="H1274">
            <v>20.782173715325147</v>
          </cell>
        </row>
        <row r="1275">
          <cell r="G1275">
            <v>104</v>
          </cell>
          <cell r="H1275">
            <v>20.758483033932134</v>
          </cell>
        </row>
        <row r="1276">
          <cell r="G1276">
            <v>214</v>
          </cell>
          <cell r="H1276">
            <v>20.75654704170708</v>
          </cell>
        </row>
        <row r="1277">
          <cell r="G1277">
            <v>211</v>
          </cell>
          <cell r="H1277">
            <v>20.747295968534907</v>
          </cell>
        </row>
        <row r="1278">
          <cell r="G1278">
            <v>60</v>
          </cell>
          <cell r="H1278">
            <v>20.689655172413794</v>
          </cell>
        </row>
        <row r="1279">
          <cell r="G1279">
            <v>120</v>
          </cell>
          <cell r="H1279">
            <v>20.654044750430291</v>
          </cell>
        </row>
        <row r="1280">
          <cell r="G1280">
            <v>196</v>
          </cell>
          <cell r="H1280">
            <v>20.65331928345627</v>
          </cell>
        </row>
        <row r="1281">
          <cell r="G1281">
            <v>85</v>
          </cell>
          <cell r="H1281">
            <v>20.531400966183575</v>
          </cell>
        </row>
        <row r="1282">
          <cell r="G1282">
            <v>54</v>
          </cell>
          <cell r="H1282">
            <v>20.454545454545457</v>
          </cell>
        </row>
        <row r="1283">
          <cell r="G1283">
            <v>272</v>
          </cell>
          <cell r="H1283">
            <v>20.374531835205993</v>
          </cell>
        </row>
        <row r="1284">
          <cell r="G1284">
            <v>217</v>
          </cell>
          <cell r="H1284">
            <v>20.356472795497186</v>
          </cell>
        </row>
        <row r="1285">
          <cell r="G1285">
            <v>23</v>
          </cell>
          <cell r="H1285">
            <v>20.353982300884958</v>
          </cell>
        </row>
        <row r="1286">
          <cell r="G1286">
            <v>49</v>
          </cell>
          <cell r="H1286">
            <v>20.331950207468878</v>
          </cell>
        </row>
        <row r="1287">
          <cell r="G1287">
            <v>126</v>
          </cell>
          <cell r="H1287">
            <v>20.322580645161288</v>
          </cell>
        </row>
        <row r="1288">
          <cell r="G1288">
            <v>77</v>
          </cell>
          <cell r="H1288">
            <v>20.316622691292878</v>
          </cell>
        </row>
        <row r="1289">
          <cell r="G1289">
            <v>167</v>
          </cell>
          <cell r="H1289">
            <v>20.316301703163017</v>
          </cell>
        </row>
        <row r="1290">
          <cell r="G1290">
            <v>676</v>
          </cell>
          <cell r="H1290">
            <v>20.306398317813155</v>
          </cell>
        </row>
        <row r="1291">
          <cell r="G1291">
            <v>336</v>
          </cell>
          <cell r="H1291">
            <v>20.289855072463769</v>
          </cell>
        </row>
        <row r="1292">
          <cell r="G1292">
            <v>80</v>
          </cell>
          <cell r="H1292">
            <v>20.253164556962027</v>
          </cell>
        </row>
        <row r="1293">
          <cell r="G1293">
            <v>169</v>
          </cell>
          <cell r="H1293">
            <v>20.23952095808383</v>
          </cell>
        </row>
        <row r="1294">
          <cell r="G1294">
            <v>131</v>
          </cell>
          <cell r="H1294">
            <v>20.216049382716051</v>
          </cell>
        </row>
        <row r="1295">
          <cell r="G1295">
            <v>370</v>
          </cell>
          <cell r="H1295">
            <v>20.163487738419619</v>
          </cell>
        </row>
        <row r="1296">
          <cell r="G1296">
            <v>30</v>
          </cell>
          <cell r="H1296">
            <v>20.134228187919462</v>
          </cell>
        </row>
        <row r="1297">
          <cell r="G1297">
            <v>225</v>
          </cell>
          <cell r="H1297">
            <v>20.071364852809992</v>
          </cell>
        </row>
        <row r="1298">
          <cell r="G1298">
            <v>70</v>
          </cell>
          <cell r="H1298">
            <v>20</v>
          </cell>
        </row>
        <row r="1299">
          <cell r="G1299">
            <v>43</v>
          </cell>
          <cell r="H1299">
            <v>19.907407407407408</v>
          </cell>
        </row>
        <row r="1300">
          <cell r="G1300">
            <v>831</v>
          </cell>
          <cell r="H1300">
            <v>19.814020028612305</v>
          </cell>
        </row>
        <row r="1301">
          <cell r="G1301">
            <v>1566</v>
          </cell>
          <cell r="H1301">
            <v>19.807740956235769</v>
          </cell>
        </row>
        <row r="1302">
          <cell r="G1302">
            <v>46</v>
          </cell>
          <cell r="H1302">
            <v>19.742489270386265</v>
          </cell>
        </row>
        <row r="1303">
          <cell r="G1303">
            <v>121</v>
          </cell>
          <cell r="H1303">
            <v>19.738988580750409</v>
          </cell>
        </row>
        <row r="1304">
          <cell r="G1304">
            <v>76</v>
          </cell>
          <cell r="H1304">
            <v>19.689119170984455</v>
          </cell>
        </row>
        <row r="1305">
          <cell r="G1305">
            <v>710</v>
          </cell>
          <cell r="H1305">
            <v>19.629527232513134</v>
          </cell>
        </row>
        <row r="1306">
          <cell r="G1306">
            <v>493</v>
          </cell>
          <cell r="H1306">
            <v>19.563492063492063</v>
          </cell>
        </row>
        <row r="1307">
          <cell r="G1307">
            <v>3421</v>
          </cell>
          <cell r="H1307">
            <v>19.530714775062798</v>
          </cell>
        </row>
        <row r="1308">
          <cell r="G1308">
            <v>223</v>
          </cell>
          <cell r="H1308">
            <v>19.527145359019265</v>
          </cell>
        </row>
        <row r="1309">
          <cell r="G1309">
            <v>714</v>
          </cell>
          <cell r="H1309">
            <v>19.524200164068908</v>
          </cell>
        </row>
        <row r="1310">
          <cell r="G1310">
            <v>65</v>
          </cell>
          <cell r="H1310">
            <v>19.51951951951952</v>
          </cell>
        </row>
        <row r="1311">
          <cell r="G1311">
            <v>194</v>
          </cell>
          <cell r="H1311">
            <v>19.477911646586346</v>
          </cell>
        </row>
        <row r="1312">
          <cell r="G1312">
            <v>311</v>
          </cell>
          <cell r="H1312">
            <v>19.461827284105134</v>
          </cell>
        </row>
        <row r="1313">
          <cell r="G1313">
            <v>213</v>
          </cell>
          <cell r="H1313">
            <v>19.346049046321525</v>
          </cell>
        </row>
        <row r="1314">
          <cell r="G1314">
            <v>2836</v>
          </cell>
          <cell r="H1314">
            <v>19.338561200136379</v>
          </cell>
        </row>
        <row r="1315">
          <cell r="G1315">
            <v>565</v>
          </cell>
          <cell r="H1315">
            <v>19.329456038316799</v>
          </cell>
        </row>
        <row r="1316">
          <cell r="G1316">
            <v>213</v>
          </cell>
          <cell r="H1316">
            <v>19.328493647912886</v>
          </cell>
        </row>
        <row r="1317">
          <cell r="G1317">
            <v>447</v>
          </cell>
          <cell r="H1317">
            <v>19.325551232166021</v>
          </cell>
        </row>
        <row r="1318">
          <cell r="G1318">
            <v>80</v>
          </cell>
          <cell r="H1318">
            <v>19.323671497584542</v>
          </cell>
        </row>
        <row r="1319">
          <cell r="G1319">
            <v>1151</v>
          </cell>
          <cell r="H1319">
            <v>19.263598326359833</v>
          </cell>
        </row>
        <row r="1320">
          <cell r="G1320">
            <v>124</v>
          </cell>
          <cell r="H1320">
            <v>19.224806201550386</v>
          </cell>
        </row>
        <row r="1321">
          <cell r="G1321">
            <v>146</v>
          </cell>
          <cell r="H1321">
            <v>19.185282522996058</v>
          </cell>
        </row>
        <row r="1322">
          <cell r="G1322">
            <v>2418</v>
          </cell>
          <cell r="H1322">
            <v>19.184385909235164</v>
          </cell>
        </row>
        <row r="1323">
          <cell r="G1323">
            <v>69</v>
          </cell>
          <cell r="H1323">
            <v>19.166666666666668</v>
          </cell>
        </row>
        <row r="1324">
          <cell r="G1324">
            <v>483</v>
          </cell>
          <cell r="H1324">
            <v>19.166666666666668</v>
          </cell>
        </row>
        <row r="1325">
          <cell r="G1325">
            <v>256</v>
          </cell>
          <cell r="H1325">
            <v>19.118745332337568</v>
          </cell>
        </row>
        <row r="1326">
          <cell r="G1326">
            <v>216</v>
          </cell>
          <cell r="H1326">
            <v>19.064430714916153</v>
          </cell>
        </row>
        <row r="1327">
          <cell r="G1327">
            <v>369</v>
          </cell>
          <cell r="H1327">
            <v>19.040247678018577</v>
          </cell>
        </row>
        <row r="1328">
          <cell r="G1328">
            <v>245</v>
          </cell>
          <cell r="H1328">
            <v>19.036519036519035</v>
          </cell>
        </row>
        <row r="1329">
          <cell r="G1329">
            <v>23</v>
          </cell>
          <cell r="H1329">
            <v>19.008264462809919</v>
          </cell>
        </row>
        <row r="1330">
          <cell r="G1330">
            <v>57</v>
          </cell>
          <cell r="H1330">
            <v>19</v>
          </cell>
        </row>
        <row r="1331">
          <cell r="G1331">
            <v>262</v>
          </cell>
          <cell r="H1331">
            <v>18.985507246376812</v>
          </cell>
        </row>
        <row r="1332">
          <cell r="G1332">
            <v>194</v>
          </cell>
          <cell r="H1332">
            <v>18.963831867057674</v>
          </cell>
        </row>
        <row r="1333">
          <cell r="G1333">
            <v>21</v>
          </cell>
          <cell r="H1333">
            <v>18.918918918918919</v>
          </cell>
        </row>
        <row r="1334">
          <cell r="G1334">
            <v>142</v>
          </cell>
          <cell r="H1334">
            <v>18.908122503328894</v>
          </cell>
        </row>
        <row r="1335">
          <cell r="G1335">
            <v>374</v>
          </cell>
          <cell r="H1335">
            <v>18.898433552299139</v>
          </cell>
        </row>
        <row r="1336">
          <cell r="G1336">
            <v>547</v>
          </cell>
          <cell r="H1336">
            <v>18.862068965517242</v>
          </cell>
        </row>
        <row r="1337">
          <cell r="G1337">
            <v>259</v>
          </cell>
          <cell r="H1337">
            <v>18.822674418604652</v>
          </cell>
        </row>
        <row r="1338">
          <cell r="G1338">
            <v>166</v>
          </cell>
          <cell r="H1338">
            <v>18.820861678004537</v>
          </cell>
        </row>
        <row r="1339">
          <cell r="G1339">
            <v>378</v>
          </cell>
          <cell r="H1339">
            <v>18.815331010452962</v>
          </cell>
        </row>
        <row r="1340">
          <cell r="G1340">
            <v>102</v>
          </cell>
          <cell r="H1340">
            <v>18.784530386740332</v>
          </cell>
        </row>
        <row r="1341">
          <cell r="G1341">
            <v>367</v>
          </cell>
          <cell r="H1341">
            <v>18.753193663771079</v>
          </cell>
        </row>
        <row r="1342">
          <cell r="G1342">
            <v>137</v>
          </cell>
          <cell r="H1342">
            <v>18.741450068399455</v>
          </cell>
        </row>
        <row r="1343">
          <cell r="G1343">
            <v>23</v>
          </cell>
          <cell r="H1343">
            <v>18.699186991869919</v>
          </cell>
        </row>
        <row r="1344">
          <cell r="G1344">
            <v>31</v>
          </cell>
          <cell r="H1344">
            <v>18.674698795180721</v>
          </cell>
        </row>
        <row r="1345">
          <cell r="G1345">
            <v>1488</v>
          </cell>
          <cell r="H1345">
            <v>18.637274549098194</v>
          </cell>
        </row>
        <row r="1346">
          <cell r="G1346">
            <v>152</v>
          </cell>
          <cell r="H1346">
            <v>18.604651162790699</v>
          </cell>
        </row>
        <row r="1347">
          <cell r="G1347">
            <v>2614</v>
          </cell>
          <cell r="H1347">
            <v>18.412340635345494</v>
          </cell>
        </row>
        <row r="1348">
          <cell r="G1348">
            <v>348</v>
          </cell>
          <cell r="H1348">
            <v>18.402961396086724</v>
          </cell>
        </row>
        <row r="1349">
          <cell r="G1349">
            <v>111</v>
          </cell>
          <cell r="H1349">
            <v>18.347107438016529</v>
          </cell>
        </row>
        <row r="1350">
          <cell r="G1350">
            <v>93</v>
          </cell>
          <cell r="H1350">
            <v>18.34319526627219</v>
          </cell>
        </row>
        <row r="1351">
          <cell r="G1351">
            <v>1144</v>
          </cell>
          <cell r="H1351">
            <v>18.333333333333332</v>
          </cell>
        </row>
        <row r="1352">
          <cell r="G1352">
            <v>450</v>
          </cell>
          <cell r="H1352">
            <v>18.300122000813339</v>
          </cell>
        </row>
        <row r="1353">
          <cell r="G1353">
            <v>29</v>
          </cell>
          <cell r="H1353">
            <v>18.238993710691823</v>
          </cell>
        </row>
        <row r="1354">
          <cell r="G1354">
            <v>249</v>
          </cell>
          <cell r="H1354">
            <v>18.228404099560759</v>
          </cell>
        </row>
        <row r="1355">
          <cell r="G1355">
            <v>439</v>
          </cell>
          <cell r="H1355">
            <v>18.215767634854771</v>
          </cell>
        </row>
        <row r="1356">
          <cell r="G1356">
            <v>102</v>
          </cell>
          <cell r="H1356">
            <v>18.214285714285712</v>
          </cell>
        </row>
        <row r="1357">
          <cell r="G1357">
            <v>132</v>
          </cell>
          <cell r="H1357">
            <v>18.131868131868131</v>
          </cell>
        </row>
        <row r="1358">
          <cell r="G1358">
            <v>1651</v>
          </cell>
          <cell r="H1358">
            <v>18.105055378879261</v>
          </cell>
        </row>
        <row r="1359">
          <cell r="G1359">
            <v>55</v>
          </cell>
          <cell r="H1359">
            <v>18.092105263157894</v>
          </cell>
        </row>
        <row r="1360">
          <cell r="G1360">
            <v>210</v>
          </cell>
          <cell r="H1360">
            <v>18.087855297157624</v>
          </cell>
        </row>
        <row r="1361">
          <cell r="G1361">
            <v>134</v>
          </cell>
          <cell r="H1361">
            <v>18.083670715249664</v>
          </cell>
        </row>
        <row r="1362">
          <cell r="G1362">
            <v>15</v>
          </cell>
          <cell r="H1362">
            <v>18.072289156626507</v>
          </cell>
        </row>
        <row r="1363">
          <cell r="G1363">
            <v>234</v>
          </cell>
          <cell r="H1363">
            <v>18.069498069498067</v>
          </cell>
        </row>
        <row r="1364">
          <cell r="G1364">
            <v>257</v>
          </cell>
          <cell r="H1364">
            <v>18.035087719298247</v>
          </cell>
        </row>
        <row r="1365">
          <cell r="G1365">
            <v>685</v>
          </cell>
          <cell r="H1365">
            <v>18.031060805475125</v>
          </cell>
        </row>
        <row r="1366">
          <cell r="G1366">
            <v>69</v>
          </cell>
          <cell r="H1366">
            <v>18.015665796344649</v>
          </cell>
        </row>
        <row r="1367">
          <cell r="G1367">
            <v>97</v>
          </cell>
          <cell r="H1367">
            <v>17.962962962962965</v>
          </cell>
        </row>
        <row r="1368">
          <cell r="G1368">
            <v>845</v>
          </cell>
          <cell r="H1368">
            <v>17.94436186026757</v>
          </cell>
        </row>
        <row r="1369">
          <cell r="G1369">
            <v>275</v>
          </cell>
          <cell r="H1369">
            <v>17.857142857142858</v>
          </cell>
        </row>
        <row r="1370">
          <cell r="G1370">
            <v>42</v>
          </cell>
          <cell r="H1370">
            <v>17.721518987341771</v>
          </cell>
        </row>
        <row r="1371">
          <cell r="G1371">
            <v>203</v>
          </cell>
          <cell r="H1371">
            <v>17.682926829268293</v>
          </cell>
        </row>
        <row r="1372">
          <cell r="G1372">
            <v>39</v>
          </cell>
          <cell r="H1372">
            <v>17.647058823529413</v>
          </cell>
        </row>
        <row r="1373">
          <cell r="G1373">
            <v>1725</v>
          </cell>
          <cell r="H1373">
            <v>17.647058823529413</v>
          </cell>
        </row>
        <row r="1374">
          <cell r="G1374">
            <v>1035</v>
          </cell>
          <cell r="H1374">
            <v>17.64405046027958</v>
          </cell>
        </row>
        <row r="1375">
          <cell r="G1375">
            <v>268</v>
          </cell>
          <cell r="H1375">
            <v>17.631578947368421</v>
          </cell>
        </row>
        <row r="1376">
          <cell r="G1376">
            <v>219</v>
          </cell>
          <cell r="H1376">
            <v>17.618664521319388</v>
          </cell>
        </row>
        <row r="1377">
          <cell r="G1377">
            <v>111</v>
          </cell>
          <cell r="H1377">
            <v>17.591125198098258</v>
          </cell>
        </row>
        <row r="1378">
          <cell r="G1378">
            <v>184</v>
          </cell>
          <cell r="H1378">
            <v>17.557251908396946</v>
          </cell>
        </row>
        <row r="1379">
          <cell r="G1379">
            <v>30</v>
          </cell>
          <cell r="H1379">
            <v>17.543859649122805</v>
          </cell>
        </row>
        <row r="1380">
          <cell r="G1380">
            <v>60</v>
          </cell>
          <cell r="H1380">
            <v>17.543859649122805</v>
          </cell>
        </row>
        <row r="1381">
          <cell r="G1381">
            <v>176</v>
          </cell>
          <cell r="H1381">
            <v>17.529880478087652</v>
          </cell>
        </row>
        <row r="1382">
          <cell r="G1382">
            <v>68</v>
          </cell>
          <cell r="H1382">
            <v>17.525773195876287</v>
          </cell>
        </row>
        <row r="1383">
          <cell r="G1383">
            <v>1021</v>
          </cell>
          <cell r="H1383">
            <v>17.497857754927164</v>
          </cell>
        </row>
        <row r="1384">
          <cell r="G1384">
            <v>87</v>
          </cell>
          <cell r="H1384">
            <v>17.46987951807229</v>
          </cell>
        </row>
        <row r="1385">
          <cell r="G1385">
            <v>49</v>
          </cell>
          <cell r="H1385">
            <v>17.437722419928825</v>
          </cell>
        </row>
        <row r="1386">
          <cell r="G1386">
            <v>1195</v>
          </cell>
          <cell r="H1386">
            <v>17.414747886913435</v>
          </cell>
        </row>
        <row r="1387">
          <cell r="G1387">
            <v>312</v>
          </cell>
          <cell r="H1387">
            <v>17.410714285714285</v>
          </cell>
        </row>
        <row r="1388">
          <cell r="G1388">
            <v>921</v>
          </cell>
          <cell r="H1388">
            <v>17.400340071792932</v>
          </cell>
        </row>
        <row r="1389">
          <cell r="G1389">
            <v>338</v>
          </cell>
          <cell r="H1389">
            <v>17.324449000512558</v>
          </cell>
        </row>
        <row r="1390">
          <cell r="G1390">
            <v>67</v>
          </cell>
          <cell r="H1390">
            <v>17.31266149870801</v>
          </cell>
        </row>
        <row r="1391">
          <cell r="G1391">
            <v>186</v>
          </cell>
          <cell r="H1391">
            <v>17.302325581395348</v>
          </cell>
        </row>
        <row r="1392">
          <cell r="G1392">
            <v>19</v>
          </cell>
          <cell r="H1392">
            <v>17.272727272727273</v>
          </cell>
        </row>
        <row r="1393">
          <cell r="G1393">
            <v>58</v>
          </cell>
          <cell r="H1393">
            <v>17.261904761904763</v>
          </cell>
        </row>
        <row r="1394">
          <cell r="G1394">
            <v>121</v>
          </cell>
          <cell r="H1394">
            <v>17.261055634807416</v>
          </cell>
        </row>
        <row r="1395">
          <cell r="G1395">
            <v>34</v>
          </cell>
          <cell r="H1395">
            <v>17.258883248730964</v>
          </cell>
        </row>
        <row r="1396">
          <cell r="G1396">
            <v>1034</v>
          </cell>
          <cell r="H1396">
            <v>17.256341789052069</v>
          </cell>
        </row>
        <row r="1397">
          <cell r="G1397">
            <v>184</v>
          </cell>
          <cell r="H1397">
            <v>17.228464419475657</v>
          </cell>
        </row>
        <row r="1398">
          <cell r="G1398">
            <v>79</v>
          </cell>
          <cell r="H1398">
            <v>17.21132897603486</v>
          </cell>
        </row>
        <row r="1399">
          <cell r="G1399">
            <v>1442</v>
          </cell>
          <cell r="H1399">
            <v>17.209690893901421</v>
          </cell>
        </row>
        <row r="1400">
          <cell r="G1400">
            <v>361</v>
          </cell>
          <cell r="H1400">
            <v>17.198666031443544</v>
          </cell>
        </row>
        <row r="1401">
          <cell r="G1401">
            <v>592</v>
          </cell>
          <cell r="H1401">
            <v>17.169373549883989</v>
          </cell>
        </row>
        <row r="1402">
          <cell r="G1402">
            <v>306</v>
          </cell>
          <cell r="H1402">
            <v>17.142857142857142</v>
          </cell>
        </row>
        <row r="1403">
          <cell r="G1403">
            <v>93</v>
          </cell>
          <cell r="H1403">
            <v>17.127071823204421</v>
          </cell>
        </row>
        <row r="1404">
          <cell r="G1404">
            <v>14</v>
          </cell>
          <cell r="H1404">
            <v>17.073170731707318</v>
          </cell>
        </row>
        <row r="1405">
          <cell r="G1405">
            <v>70</v>
          </cell>
          <cell r="H1405">
            <v>17.031630170316301</v>
          </cell>
        </row>
        <row r="1406">
          <cell r="G1406">
            <v>416</v>
          </cell>
          <cell r="H1406">
            <v>17.007358953393297</v>
          </cell>
        </row>
        <row r="1407">
          <cell r="G1407">
            <v>113</v>
          </cell>
          <cell r="H1407">
            <v>16.966966966966968</v>
          </cell>
        </row>
        <row r="1408">
          <cell r="G1408">
            <v>862</v>
          </cell>
          <cell r="H1408">
            <v>16.965164337728794</v>
          </cell>
        </row>
        <row r="1409">
          <cell r="G1409">
            <v>165</v>
          </cell>
          <cell r="H1409">
            <v>16.940451745379878</v>
          </cell>
        </row>
        <row r="1410">
          <cell r="G1410">
            <v>473</v>
          </cell>
          <cell r="H1410">
            <v>16.929133858267718</v>
          </cell>
        </row>
        <row r="1411">
          <cell r="G1411">
            <v>36</v>
          </cell>
          <cell r="H1411">
            <v>16.822429906542055</v>
          </cell>
        </row>
        <row r="1412">
          <cell r="G1412">
            <v>233</v>
          </cell>
          <cell r="H1412">
            <v>16.810966810966811</v>
          </cell>
        </row>
        <row r="1413">
          <cell r="G1413">
            <v>125</v>
          </cell>
          <cell r="H1413">
            <v>16.778523489932887</v>
          </cell>
        </row>
        <row r="1414">
          <cell r="G1414">
            <v>125</v>
          </cell>
          <cell r="H1414">
            <v>16.733601070950467</v>
          </cell>
        </row>
        <row r="1415">
          <cell r="G1415">
            <v>107</v>
          </cell>
          <cell r="H1415">
            <v>16.71875</v>
          </cell>
        </row>
        <row r="1416">
          <cell r="G1416">
            <v>2799</v>
          </cell>
          <cell r="H1416">
            <v>16.712443276809172</v>
          </cell>
        </row>
        <row r="1417">
          <cell r="G1417">
            <v>447</v>
          </cell>
          <cell r="H1417">
            <v>16.67910447761194</v>
          </cell>
        </row>
        <row r="1418">
          <cell r="G1418">
            <v>52</v>
          </cell>
          <cell r="H1418">
            <v>16.666666666666664</v>
          </cell>
        </row>
        <row r="1419">
          <cell r="G1419">
            <v>167</v>
          </cell>
          <cell r="H1419">
            <v>16.633466135458168</v>
          </cell>
        </row>
        <row r="1420">
          <cell r="G1420">
            <v>61</v>
          </cell>
          <cell r="H1420">
            <v>16.621253405994551</v>
          </cell>
        </row>
        <row r="1421">
          <cell r="G1421">
            <v>72</v>
          </cell>
          <cell r="H1421">
            <v>16.551724137931036</v>
          </cell>
        </row>
        <row r="1422">
          <cell r="G1422">
            <v>127</v>
          </cell>
          <cell r="H1422">
            <v>16.536458333333336</v>
          </cell>
        </row>
        <row r="1423">
          <cell r="G1423">
            <v>224</v>
          </cell>
          <cell r="H1423">
            <v>16.458486407053638</v>
          </cell>
        </row>
        <row r="1424">
          <cell r="G1424">
            <v>1052</v>
          </cell>
          <cell r="H1424">
            <v>16.409296521603494</v>
          </cell>
        </row>
        <row r="1425">
          <cell r="G1425">
            <v>294</v>
          </cell>
          <cell r="H1425">
            <v>16.40625</v>
          </cell>
        </row>
        <row r="1426">
          <cell r="G1426">
            <v>704</v>
          </cell>
          <cell r="H1426">
            <v>16.300069460523268</v>
          </cell>
        </row>
        <row r="1427">
          <cell r="G1427">
            <v>503</v>
          </cell>
          <cell r="H1427">
            <v>16.252019386106621</v>
          </cell>
        </row>
        <row r="1428">
          <cell r="G1428">
            <v>1267</v>
          </cell>
          <cell r="H1428">
            <v>16.231104278759929</v>
          </cell>
        </row>
        <row r="1429">
          <cell r="G1429">
            <v>274</v>
          </cell>
          <cell r="H1429">
            <v>16.222616933096507</v>
          </cell>
        </row>
        <row r="1430">
          <cell r="G1430">
            <v>158</v>
          </cell>
          <cell r="H1430">
            <v>16.205128205128204</v>
          </cell>
        </row>
        <row r="1431">
          <cell r="G1431">
            <v>87</v>
          </cell>
          <cell r="H1431">
            <v>16.111111111111111</v>
          </cell>
        </row>
        <row r="1432">
          <cell r="G1432">
            <v>91</v>
          </cell>
          <cell r="H1432">
            <v>16.077738515901061</v>
          </cell>
        </row>
        <row r="1433">
          <cell r="G1433">
            <v>220</v>
          </cell>
          <cell r="H1433">
            <v>16.070124178232287</v>
          </cell>
        </row>
        <row r="1434">
          <cell r="G1434">
            <v>57</v>
          </cell>
          <cell r="H1434">
            <v>16.056338028169016</v>
          </cell>
        </row>
        <row r="1435">
          <cell r="G1435">
            <v>4991</v>
          </cell>
          <cell r="H1435">
            <v>16.03843311160384</v>
          </cell>
        </row>
        <row r="1436">
          <cell r="G1436">
            <v>191</v>
          </cell>
          <cell r="H1436">
            <v>16.036943744752307</v>
          </cell>
        </row>
        <row r="1437">
          <cell r="G1437">
            <v>237</v>
          </cell>
          <cell r="H1437">
            <v>15.991902834008098</v>
          </cell>
        </row>
        <row r="1438">
          <cell r="G1438">
            <v>26</v>
          </cell>
          <cell r="H1438">
            <v>15.950920245398773</v>
          </cell>
        </row>
        <row r="1439">
          <cell r="G1439">
            <v>81</v>
          </cell>
          <cell r="H1439">
            <v>15.913555992141454</v>
          </cell>
        </row>
        <row r="1440">
          <cell r="G1440">
            <v>42</v>
          </cell>
          <cell r="H1440">
            <v>15.909090909090908</v>
          </cell>
        </row>
        <row r="1441">
          <cell r="G1441">
            <v>32</v>
          </cell>
          <cell r="H1441">
            <v>15.841584158415841</v>
          </cell>
        </row>
        <row r="1442">
          <cell r="G1442">
            <v>79</v>
          </cell>
          <cell r="H1442">
            <v>15.831663326653306</v>
          </cell>
        </row>
        <row r="1443">
          <cell r="G1443">
            <v>400</v>
          </cell>
          <cell r="H1443">
            <v>15.810276679841898</v>
          </cell>
        </row>
        <row r="1444">
          <cell r="G1444">
            <v>78</v>
          </cell>
          <cell r="H1444">
            <v>15.757575757575756</v>
          </cell>
        </row>
        <row r="1445">
          <cell r="G1445">
            <v>78</v>
          </cell>
          <cell r="H1445">
            <v>15.66265060240964</v>
          </cell>
        </row>
        <row r="1446">
          <cell r="G1446">
            <v>110</v>
          </cell>
          <cell r="H1446">
            <v>15.647226173541965</v>
          </cell>
        </row>
        <row r="1447">
          <cell r="G1447">
            <v>253</v>
          </cell>
          <cell r="H1447">
            <v>15.588416512630932</v>
          </cell>
        </row>
        <row r="1448">
          <cell r="G1448">
            <v>60</v>
          </cell>
          <cell r="H1448">
            <v>15.584415584415584</v>
          </cell>
        </row>
        <row r="1449">
          <cell r="G1449">
            <v>19</v>
          </cell>
          <cell r="H1449">
            <v>15.573770491803279</v>
          </cell>
        </row>
        <row r="1450">
          <cell r="G1450">
            <v>476</v>
          </cell>
          <cell r="H1450">
            <v>15.550473701404769</v>
          </cell>
        </row>
        <row r="1451">
          <cell r="G1451">
            <v>141</v>
          </cell>
          <cell r="H1451">
            <v>15.494505494505495</v>
          </cell>
        </row>
        <row r="1452">
          <cell r="G1452">
            <v>123</v>
          </cell>
          <cell r="H1452">
            <v>15.491183879093198</v>
          </cell>
        </row>
        <row r="1453">
          <cell r="G1453">
            <v>72</v>
          </cell>
          <cell r="H1453">
            <v>15.483870967741936</v>
          </cell>
        </row>
        <row r="1454">
          <cell r="G1454">
            <v>298</v>
          </cell>
          <cell r="H1454">
            <v>15.480519480519481</v>
          </cell>
        </row>
        <row r="1455">
          <cell r="G1455">
            <v>122</v>
          </cell>
          <cell r="H1455">
            <v>15.462610899873258</v>
          </cell>
        </row>
        <row r="1456">
          <cell r="G1456">
            <v>2261</v>
          </cell>
          <cell r="H1456">
            <v>15.380952380952381</v>
          </cell>
        </row>
        <row r="1457">
          <cell r="G1457">
            <v>69</v>
          </cell>
          <cell r="H1457">
            <v>15.367483296213807</v>
          </cell>
        </row>
        <row r="1458">
          <cell r="G1458">
            <v>41</v>
          </cell>
          <cell r="H1458">
            <v>15.355805243445692</v>
          </cell>
        </row>
        <row r="1459">
          <cell r="G1459">
            <v>78</v>
          </cell>
          <cell r="H1459">
            <v>15.354330708661418</v>
          </cell>
        </row>
        <row r="1460">
          <cell r="G1460">
            <v>39</v>
          </cell>
          <cell r="H1460">
            <v>15.354330708661418</v>
          </cell>
        </row>
        <row r="1461">
          <cell r="G1461">
            <v>118</v>
          </cell>
          <cell r="H1461">
            <v>15.324675324675324</v>
          </cell>
        </row>
        <row r="1462">
          <cell r="G1462">
            <v>133</v>
          </cell>
          <cell r="H1462">
            <v>15.16533637400228</v>
          </cell>
        </row>
        <row r="1463">
          <cell r="G1463">
            <v>80</v>
          </cell>
          <cell r="H1463">
            <v>15.151515151515152</v>
          </cell>
        </row>
        <row r="1464">
          <cell r="G1464">
            <v>162</v>
          </cell>
          <cell r="H1464">
            <v>15.111940298507461</v>
          </cell>
        </row>
        <row r="1465">
          <cell r="G1465">
            <v>16</v>
          </cell>
          <cell r="H1465">
            <v>15.09433962264151</v>
          </cell>
        </row>
        <row r="1466">
          <cell r="G1466">
            <v>841</v>
          </cell>
          <cell r="H1466">
            <v>14.999108257535223</v>
          </cell>
        </row>
        <row r="1467">
          <cell r="G1467">
            <v>2603</v>
          </cell>
          <cell r="H1467">
            <v>14.896417534622868</v>
          </cell>
        </row>
        <row r="1468">
          <cell r="G1468">
            <v>537</v>
          </cell>
          <cell r="H1468">
            <v>14.867109634551495</v>
          </cell>
        </row>
        <row r="1469">
          <cell r="G1469">
            <v>232</v>
          </cell>
          <cell r="H1469">
            <v>14.862267777065982</v>
          </cell>
        </row>
        <row r="1470">
          <cell r="G1470">
            <v>289</v>
          </cell>
          <cell r="H1470">
            <v>14.850976361767728</v>
          </cell>
        </row>
        <row r="1471">
          <cell r="G1471">
            <v>275</v>
          </cell>
          <cell r="H1471">
            <v>14.848812095032399</v>
          </cell>
        </row>
        <row r="1472">
          <cell r="G1472">
            <v>58</v>
          </cell>
          <cell r="H1472">
            <v>14.833759590792839</v>
          </cell>
        </row>
        <row r="1473">
          <cell r="G1473">
            <v>29</v>
          </cell>
          <cell r="H1473">
            <v>14.720812182741117</v>
          </cell>
        </row>
        <row r="1474">
          <cell r="G1474">
            <v>228</v>
          </cell>
          <cell r="H1474">
            <v>14.709677419354838</v>
          </cell>
        </row>
        <row r="1475">
          <cell r="G1475">
            <v>386</v>
          </cell>
          <cell r="H1475">
            <v>14.704761904761904</v>
          </cell>
        </row>
        <row r="1476">
          <cell r="G1476">
            <v>678</v>
          </cell>
          <cell r="H1476">
            <v>14.681680381117367</v>
          </cell>
        </row>
        <row r="1477">
          <cell r="G1477">
            <v>144</v>
          </cell>
          <cell r="H1477">
            <v>14.649033570701933</v>
          </cell>
        </row>
        <row r="1478">
          <cell r="G1478">
            <v>1586</v>
          </cell>
          <cell r="H1478">
            <v>14.639099132361086</v>
          </cell>
        </row>
        <row r="1479">
          <cell r="G1479">
            <v>1341</v>
          </cell>
          <cell r="H1479">
            <v>14.495730191330667</v>
          </cell>
        </row>
        <row r="1480">
          <cell r="G1480">
            <v>241</v>
          </cell>
          <cell r="H1480">
            <v>14.431137724550899</v>
          </cell>
        </row>
        <row r="1481">
          <cell r="G1481">
            <v>344</v>
          </cell>
          <cell r="H1481">
            <v>14.411395056556348</v>
          </cell>
        </row>
        <row r="1482">
          <cell r="G1482">
            <v>775</v>
          </cell>
          <cell r="H1482">
            <v>14.41056154704351</v>
          </cell>
        </row>
        <row r="1483">
          <cell r="G1483">
            <v>285</v>
          </cell>
          <cell r="H1483">
            <v>14.379414732593339</v>
          </cell>
        </row>
        <row r="1484">
          <cell r="G1484">
            <v>123</v>
          </cell>
          <cell r="H1484">
            <v>14.369158878504674</v>
          </cell>
        </row>
        <row r="1485">
          <cell r="G1485">
            <v>162</v>
          </cell>
          <cell r="H1485">
            <v>14.223002633889376</v>
          </cell>
        </row>
        <row r="1486">
          <cell r="G1486">
            <v>30</v>
          </cell>
          <cell r="H1486">
            <v>14.218009478672986</v>
          </cell>
        </row>
        <row r="1487">
          <cell r="G1487">
            <v>144</v>
          </cell>
          <cell r="H1487">
            <v>14.215202369200394</v>
          </cell>
        </row>
        <row r="1488">
          <cell r="G1488">
            <v>583</v>
          </cell>
          <cell r="H1488">
            <v>14.209115281501342</v>
          </cell>
        </row>
        <row r="1489">
          <cell r="G1489">
            <v>319</v>
          </cell>
          <cell r="H1489">
            <v>14.203027604630455</v>
          </cell>
        </row>
        <row r="1490">
          <cell r="G1490">
            <v>21</v>
          </cell>
          <cell r="H1490">
            <v>14.189189189189189</v>
          </cell>
        </row>
        <row r="1491">
          <cell r="G1491">
            <v>133</v>
          </cell>
          <cell r="H1491">
            <v>14.164004259850904</v>
          </cell>
        </row>
        <row r="1492">
          <cell r="G1492">
            <v>277</v>
          </cell>
          <cell r="H1492">
            <v>14.118246687054025</v>
          </cell>
        </row>
        <row r="1493">
          <cell r="G1493">
            <v>377</v>
          </cell>
          <cell r="H1493">
            <v>14.109281437125748</v>
          </cell>
        </row>
        <row r="1494">
          <cell r="G1494">
            <v>180</v>
          </cell>
          <cell r="H1494">
            <v>14.095536413469068</v>
          </cell>
        </row>
        <row r="1495">
          <cell r="G1495">
            <v>923</v>
          </cell>
          <cell r="H1495">
            <v>14.061547836684948</v>
          </cell>
        </row>
        <row r="1496">
          <cell r="G1496">
            <v>484</v>
          </cell>
          <cell r="H1496">
            <v>13.948126801152739</v>
          </cell>
        </row>
        <row r="1497">
          <cell r="G1497">
            <v>309</v>
          </cell>
          <cell r="H1497">
            <v>13.912651958577218</v>
          </cell>
        </row>
        <row r="1498">
          <cell r="G1498">
            <v>138</v>
          </cell>
          <cell r="H1498">
            <v>13.911290322580644</v>
          </cell>
        </row>
        <row r="1499">
          <cell r="G1499">
            <v>45</v>
          </cell>
          <cell r="H1499">
            <v>13.888888888888889</v>
          </cell>
        </row>
        <row r="1500">
          <cell r="G1500">
            <v>104</v>
          </cell>
          <cell r="H1500">
            <v>13.885180240320427</v>
          </cell>
        </row>
        <row r="1501">
          <cell r="G1501">
            <v>693</v>
          </cell>
          <cell r="H1501">
            <v>13.832335329341316</v>
          </cell>
        </row>
        <row r="1502">
          <cell r="G1502">
            <v>91</v>
          </cell>
          <cell r="H1502">
            <v>13.808801213960548</v>
          </cell>
        </row>
        <row r="1503">
          <cell r="G1503">
            <v>326</v>
          </cell>
          <cell r="H1503">
            <v>13.784355179704017</v>
          </cell>
        </row>
        <row r="1504">
          <cell r="G1504">
            <v>1031</v>
          </cell>
          <cell r="H1504">
            <v>13.766858058485779</v>
          </cell>
        </row>
        <row r="1505">
          <cell r="G1505">
            <v>364</v>
          </cell>
          <cell r="H1505">
            <v>13.746223564954683</v>
          </cell>
        </row>
        <row r="1506">
          <cell r="G1506">
            <v>14</v>
          </cell>
          <cell r="H1506">
            <v>13.725490196078432</v>
          </cell>
        </row>
        <row r="1507">
          <cell r="G1507">
            <v>150</v>
          </cell>
          <cell r="H1507">
            <v>13.673655423883318</v>
          </cell>
        </row>
        <row r="1508">
          <cell r="G1508">
            <v>793</v>
          </cell>
          <cell r="H1508">
            <v>13.660637381567614</v>
          </cell>
        </row>
        <row r="1509">
          <cell r="G1509">
            <v>1667</v>
          </cell>
          <cell r="H1509">
            <v>13.652743652743654</v>
          </cell>
        </row>
        <row r="1510">
          <cell r="G1510">
            <v>197</v>
          </cell>
          <cell r="H1510">
            <v>13.652113652113652</v>
          </cell>
        </row>
        <row r="1511">
          <cell r="G1511">
            <v>12</v>
          </cell>
          <cell r="H1511">
            <v>13.48314606741573</v>
          </cell>
        </row>
        <row r="1512">
          <cell r="G1512">
            <v>458</v>
          </cell>
          <cell r="H1512">
            <v>13.458712900382016</v>
          </cell>
        </row>
        <row r="1513">
          <cell r="G1513">
            <v>674</v>
          </cell>
          <cell r="H1513">
            <v>13.439680957128614</v>
          </cell>
        </row>
        <row r="1514">
          <cell r="G1514">
            <v>228</v>
          </cell>
          <cell r="H1514">
            <v>13.419658622719247</v>
          </cell>
        </row>
        <row r="1515">
          <cell r="G1515">
            <v>3434</v>
          </cell>
          <cell r="H1515">
            <v>13.398361295357002</v>
          </cell>
        </row>
        <row r="1516">
          <cell r="G1516">
            <v>704</v>
          </cell>
          <cell r="H1516">
            <v>13.295561850802645</v>
          </cell>
        </row>
        <row r="1517">
          <cell r="G1517">
            <v>479</v>
          </cell>
          <cell r="H1517">
            <v>13.246681415929205</v>
          </cell>
        </row>
        <row r="1518">
          <cell r="G1518">
            <v>211</v>
          </cell>
          <cell r="H1518">
            <v>13.245448838669176</v>
          </cell>
        </row>
        <row r="1519">
          <cell r="G1519">
            <v>76</v>
          </cell>
          <cell r="H1519">
            <v>13.240418118466899</v>
          </cell>
        </row>
        <row r="1520">
          <cell r="G1520">
            <v>10</v>
          </cell>
          <cell r="H1520">
            <v>13.157894736842104</v>
          </cell>
        </row>
        <row r="1521">
          <cell r="G1521">
            <v>175</v>
          </cell>
          <cell r="H1521">
            <v>13.157894736842104</v>
          </cell>
        </row>
        <row r="1522">
          <cell r="G1522">
            <v>949</v>
          </cell>
          <cell r="H1522">
            <v>13.15680022182171</v>
          </cell>
        </row>
        <row r="1523">
          <cell r="G1523">
            <v>88</v>
          </cell>
          <cell r="H1523">
            <v>13.017751479289942</v>
          </cell>
        </row>
        <row r="1524">
          <cell r="G1524">
            <v>370</v>
          </cell>
          <cell r="H1524">
            <v>12.973352033660589</v>
          </cell>
        </row>
        <row r="1525">
          <cell r="G1525">
            <v>214</v>
          </cell>
          <cell r="H1525">
            <v>12.961841308298</v>
          </cell>
        </row>
        <row r="1526">
          <cell r="G1526">
            <v>163</v>
          </cell>
          <cell r="H1526">
            <v>12.946783161239079</v>
          </cell>
        </row>
        <row r="1527">
          <cell r="G1527">
            <v>738</v>
          </cell>
          <cell r="H1527">
            <v>12.895334614712564</v>
          </cell>
        </row>
        <row r="1528">
          <cell r="G1528">
            <v>203</v>
          </cell>
          <cell r="H1528">
            <v>12.831858407079647</v>
          </cell>
        </row>
        <row r="1529">
          <cell r="G1529">
            <v>50</v>
          </cell>
          <cell r="H1529">
            <v>12.820512820512819</v>
          </cell>
        </row>
        <row r="1530">
          <cell r="G1530">
            <v>440</v>
          </cell>
          <cell r="H1530">
            <v>12.775842044134727</v>
          </cell>
        </row>
        <row r="1531">
          <cell r="G1531">
            <v>899</v>
          </cell>
          <cell r="H1531">
            <v>12.771700525642846</v>
          </cell>
        </row>
        <row r="1532">
          <cell r="G1532">
            <v>487</v>
          </cell>
          <cell r="H1532">
            <v>12.755369303300157</v>
          </cell>
        </row>
        <row r="1533">
          <cell r="G1533">
            <v>205</v>
          </cell>
          <cell r="H1533">
            <v>12.748756218905472</v>
          </cell>
        </row>
        <row r="1534">
          <cell r="G1534">
            <v>230</v>
          </cell>
          <cell r="H1534">
            <v>12.728278915329275</v>
          </cell>
        </row>
        <row r="1535">
          <cell r="G1535">
            <v>312</v>
          </cell>
          <cell r="H1535">
            <v>12.719119445576846</v>
          </cell>
        </row>
        <row r="1536">
          <cell r="G1536">
            <v>640</v>
          </cell>
          <cell r="H1536">
            <v>12.713547874453715</v>
          </cell>
        </row>
        <row r="1537">
          <cell r="G1537">
            <v>238</v>
          </cell>
          <cell r="H1537">
            <v>12.700106723585913</v>
          </cell>
        </row>
        <row r="1538">
          <cell r="G1538">
            <v>32</v>
          </cell>
          <cell r="H1538">
            <v>12.698412698412698</v>
          </cell>
        </row>
        <row r="1539">
          <cell r="G1539">
            <v>2526</v>
          </cell>
          <cell r="H1539">
            <v>12.694105231418664</v>
          </cell>
        </row>
        <row r="1540">
          <cell r="G1540">
            <v>72</v>
          </cell>
          <cell r="H1540">
            <v>12.653778558875221</v>
          </cell>
        </row>
        <row r="1541">
          <cell r="G1541">
            <v>224</v>
          </cell>
          <cell r="H1541">
            <v>12.577203818079729</v>
          </cell>
        </row>
        <row r="1542">
          <cell r="G1542">
            <v>297</v>
          </cell>
          <cell r="H1542">
            <v>12.5</v>
          </cell>
        </row>
        <row r="1543">
          <cell r="G1543">
            <v>11</v>
          </cell>
          <cell r="H1543">
            <v>12.5</v>
          </cell>
        </row>
        <row r="1544">
          <cell r="G1544">
            <v>220</v>
          </cell>
          <cell r="H1544">
            <v>12.45048104131296</v>
          </cell>
        </row>
        <row r="1545">
          <cell r="G1545">
            <v>24</v>
          </cell>
          <cell r="H1545">
            <v>12.435233160621761</v>
          </cell>
        </row>
        <row r="1546">
          <cell r="G1546">
            <v>64</v>
          </cell>
          <cell r="H1546">
            <v>12.403100775193799</v>
          </cell>
        </row>
        <row r="1547">
          <cell r="G1547">
            <v>183</v>
          </cell>
          <cell r="H1547">
            <v>12.381596752368065</v>
          </cell>
        </row>
        <row r="1548">
          <cell r="G1548">
            <v>90</v>
          </cell>
          <cell r="H1548">
            <v>12.379642365887207</v>
          </cell>
        </row>
        <row r="1549">
          <cell r="G1549">
            <v>289</v>
          </cell>
          <cell r="H1549">
            <v>12.376873661670237</v>
          </cell>
        </row>
        <row r="1550">
          <cell r="G1550">
            <v>99</v>
          </cell>
          <cell r="H1550">
            <v>12.375</v>
          </cell>
        </row>
        <row r="1551">
          <cell r="G1551">
            <v>5460</v>
          </cell>
          <cell r="H1551">
            <v>12.346795712541269</v>
          </cell>
        </row>
        <row r="1552">
          <cell r="G1552">
            <v>465</v>
          </cell>
          <cell r="H1552">
            <v>12.314618644067798</v>
          </cell>
        </row>
        <row r="1553">
          <cell r="G1553">
            <v>353</v>
          </cell>
          <cell r="H1553">
            <v>12.278260869565218</v>
          </cell>
        </row>
        <row r="1554">
          <cell r="G1554">
            <v>81</v>
          </cell>
          <cell r="H1554">
            <v>12.254160363086234</v>
          </cell>
        </row>
        <row r="1555">
          <cell r="G1555">
            <v>763</v>
          </cell>
          <cell r="H1555">
            <v>12.204094689699296</v>
          </cell>
        </row>
        <row r="1556">
          <cell r="G1556">
            <v>1281</v>
          </cell>
          <cell r="H1556">
            <v>12.129533188145063</v>
          </cell>
        </row>
        <row r="1557">
          <cell r="G1557">
            <v>437</v>
          </cell>
          <cell r="H1557">
            <v>12.128781570913127</v>
          </cell>
        </row>
        <row r="1558">
          <cell r="G1558">
            <v>754</v>
          </cell>
          <cell r="H1558">
            <v>12.106615285806036</v>
          </cell>
        </row>
        <row r="1559">
          <cell r="G1559">
            <v>939</v>
          </cell>
          <cell r="H1559">
            <v>12.088053553038106</v>
          </cell>
        </row>
        <row r="1560">
          <cell r="G1560">
            <v>899</v>
          </cell>
          <cell r="H1560">
            <v>11.956377177816199</v>
          </cell>
        </row>
        <row r="1561">
          <cell r="G1561">
            <v>54</v>
          </cell>
          <cell r="H1561">
            <v>11.946902654867257</v>
          </cell>
        </row>
        <row r="1562">
          <cell r="G1562">
            <v>433</v>
          </cell>
          <cell r="H1562">
            <v>11.944827586206896</v>
          </cell>
        </row>
        <row r="1563">
          <cell r="G1563">
            <v>109</v>
          </cell>
          <cell r="H1563">
            <v>11.925601750547047</v>
          </cell>
        </row>
        <row r="1564">
          <cell r="G1564">
            <v>536</v>
          </cell>
          <cell r="H1564">
            <v>11.769872639437857</v>
          </cell>
        </row>
        <row r="1565">
          <cell r="G1565">
            <v>533</v>
          </cell>
          <cell r="H1565">
            <v>11.755624172915748</v>
          </cell>
        </row>
        <row r="1566">
          <cell r="G1566">
            <v>1447</v>
          </cell>
          <cell r="H1566">
            <v>11.718496922578556</v>
          </cell>
        </row>
        <row r="1567">
          <cell r="G1567">
            <v>713</v>
          </cell>
          <cell r="H1567">
            <v>11.686608752663497</v>
          </cell>
        </row>
        <row r="1568">
          <cell r="G1568">
            <v>874</v>
          </cell>
          <cell r="H1568">
            <v>11.686054285332263</v>
          </cell>
        </row>
        <row r="1569">
          <cell r="G1569">
            <v>735</v>
          </cell>
          <cell r="H1569">
            <v>11.683357176919408</v>
          </cell>
        </row>
        <row r="1570">
          <cell r="G1570">
            <v>190</v>
          </cell>
          <cell r="H1570">
            <v>11.592434411226357</v>
          </cell>
        </row>
        <row r="1571">
          <cell r="G1571">
            <v>98</v>
          </cell>
          <cell r="H1571">
            <v>11.570247933884298</v>
          </cell>
        </row>
        <row r="1572">
          <cell r="G1572">
            <v>906</v>
          </cell>
          <cell r="H1572">
            <v>11.556122448979592</v>
          </cell>
        </row>
        <row r="1573">
          <cell r="G1573">
            <v>256</v>
          </cell>
          <cell r="H1573">
            <v>11.541929666366094</v>
          </cell>
        </row>
        <row r="1574">
          <cell r="G1574">
            <v>107</v>
          </cell>
          <cell r="H1574">
            <v>11.530172413793103</v>
          </cell>
        </row>
        <row r="1575">
          <cell r="G1575">
            <v>172</v>
          </cell>
          <cell r="H1575">
            <v>11.512717536813923</v>
          </cell>
        </row>
        <row r="1576">
          <cell r="G1576">
            <v>158</v>
          </cell>
          <cell r="H1576">
            <v>11.507647487254188</v>
          </cell>
        </row>
        <row r="1577">
          <cell r="G1577">
            <v>329</v>
          </cell>
          <cell r="H1577">
            <v>11.507520111927247</v>
          </cell>
        </row>
        <row r="1578">
          <cell r="G1578">
            <v>737</v>
          </cell>
          <cell r="H1578">
            <v>11.454771526266708</v>
          </cell>
        </row>
        <row r="1579">
          <cell r="G1579">
            <v>167</v>
          </cell>
          <cell r="H1579">
            <v>11.407103825136613</v>
          </cell>
        </row>
        <row r="1580">
          <cell r="G1580">
            <v>4263</v>
          </cell>
          <cell r="H1580">
            <v>11.397481485442345</v>
          </cell>
        </row>
        <row r="1581">
          <cell r="G1581">
            <v>1339</v>
          </cell>
          <cell r="H1581">
            <v>11.375414153427917</v>
          </cell>
        </row>
        <row r="1582">
          <cell r="G1582">
            <v>406</v>
          </cell>
          <cell r="H1582">
            <v>11.340782122905029</v>
          </cell>
        </row>
        <row r="1583">
          <cell r="G1583">
            <v>12</v>
          </cell>
          <cell r="H1583">
            <v>11.320754716981133</v>
          </cell>
        </row>
        <row r="1584">
          <cell r="G1584">
            <v>238</v>
          </cell>
          <cell r="H1584">
            <v>11.306413301662706</v>
          </cell>
        </row>
        <row r="1585">
          <cell r="G1585">
            <v>876</v>
          </cell>
          <cell r="H1585">
            <v>11.142203001780718</v>
          </cell>
        </row>
        <row r="1586">
          <cell r="G1586">
            <v>686</v>
          </cell>
          <cell r="H1586">
            <v>11.084181612538375</v>
          </cell>
        </row>
        <row r="1587">
          <cell r="G1587">
            <v>575</v>
          </cell>
          <cell r="H1587">
            <v>11.042826963702709</v>
          </cell>
        </row>
        <row r="1588">
          <cell r="G1588">
            <v>286</v>
          </cell>
          <cell r="H1588">
            <v>11.042471042471043</v>
          </cell>
        </row>
        <row r="1589">
          <cell r="G1589">
            <v>331</v>
          </cell>
          <cell r="H1589">
            <v>11.037012337445816</v>
          </cell>
        </row>
        <row r="1590">
          <cell r="G1590">
            <v>207</v>
          </cell>
          <cell r="H1590">
            <v>11.034115138592751</v>
          </cell>
        </row>
        <row r="1591">
          <cell r="G1591">
            <v>872</v>
          </cell>
          <cell r="H1591">
            <v>11.032388663967611</v>
          </cell>
        </row>
        <row r="1592">
          <cell r="G1592">
            <v>726</v>
          </cell>
          <cell r="H1592">
            <v>10.980036297640654</v>
          </cell>
        </row>
        <row r="1593">
          <cell r="G1593">
            <v>927</v>
          </cell>
          <cell r="H1593">
            <v>10.976909413854353</v>
          </cell>
        </row>
        <row r="1594">
          <cell r="G1594">
            <v>85</v>
          </cell>
          <cell r="H1594">
            <v>10.967741935483872</v>
          </cell>
        </row>
        <row r="1595">
          <cell r="G1595">
            <v>792</v>
          </cell>
          <cell r="H1595">
            <v>10.922631361191559</v>
          </cell>
        </row>
        <row r="1596">
          <cell r="G1596">
            <v>5534</v>
          </cell>
          <cell r="H1596">
            <v>10.897347537561783</v>
          </cell>
        </row>
        <row r="1597">
          <cell r="G1597">
            <v>78</v>
          </cell>
          <cell r="H1597">
            <v>10.818307905686545</v>
          </cell>
        </row>
        <row r="1598">
          <cell r="G1598">
            <v>1287</v>
          </cell>
          <cell r="H1598">
            <v>10.653973509933774</v>
          </cell>
        </row>
        <row r="1599">
          <cell r="G1599">
            <v>314</v>
          </cell>
          <cell r="H1599">
            <v>10.600945307224848</v>
          </cell>
        </row>
        <row r="1600">
          <cell r="G1600">
            <v>314</v>
          </cell>
          <cell r="H1600">
            <v>10.565275908479139</v>
          </cell>
        </row>
        <row r="1601">
          <cell r="G1601">
            <v>764</v>
          </cell>
          <cell r="H1601">
            <v>10.527766294612098</v>
          </cell>
        </row>
        <row r="1602">
          <cell r="G1602">
            <v>260</v>
          </cell>
          <cell r="H1602">
            <v>10.496568429551877</v>
          </cell>
        </row>
        <row r="1603">
          <cell r="G1603">
            <v>362</v>
          </cell>
          <cell r="H1603">
            <v>10.489713126629962</v>
          </cell>
        </row>
        <row r="1604">
          <cell r="G1604">
            <v>367</v>
          </cell>
          <cell r="H1604">
            <v>10.464784716281722</v>
          </cell>
        </row>
        <row r="1605">
          <cell r="G1605">
            <v>736</v>
          </cell>
          <cell r="H1605">
            <v>10.426406006516503</v>
          </cell>
        </row>
        <row r="1606">
          <cell r="G1606">
            <v>1109</v>
          </cell>
          <cell r="H1606">
            <v>10.414123391867781</v>
          </cell>
        </row>
        <row r="1607">
          <cell r="G1607">
            <v>55</v>
          </cell>
          <cell r="H1607">
            <v>10.396975425330812</v>
          </cell>
        </row>
        <row r="1608">
          <cell r="G1608">
            <v>243</v>
          </cell>
          <cell r="H1608">
            <v>10.366894197952218</v>
          </cell>
        </row>
        <row r="1609">
          <cell r="G1609">
            <v>382</v>
          </cell>
          <cell r="H1609">
            <v>10.32990805840995</v>
          </cell>
        </row>
        <row r="1610">
          <cell r="G1610">
            <v>102</v>
          </cell>
          <cell r="H1610">
            <v>10.261569416498995</v>
          </cell>
        </row>
        <row r="1611">
          <cell r="G1611">
            <v>33</v>
          </cell>
          <cell r="H1611">
            <v>10.248447204968944</v>
          </cell>
        </row>
        <row r="1612">
          <cell r="G1612">
            <v>13</v>
          </cell>
          <cell r="H1612">
            <v>10.236220472440944</v>
          </cell>
        </row>
        <row r="1613">
          <cell r="G1613">
            <v>184</v>
          </cell>
          <cell r="H1613">
            <v>10.227904391328515</v>
          </cell>
        </row>
        <row r="1614">
          <cell r="G1614">
            <v>2206</v>
          </cell>
          <cell r="H1614">
            <v>10.219113355260111</v>
          </cell>
        </row>
        <row r="1615">
          <cell r="G1615">
            <v>352</v>
          </cell>
          <cell r="H1615">
            <v>10.176351546689794</v>
          </cell>
        </row>
        <row r="1616">
          <cell r="G1616">
            <v>111</v>
          </cell>
          <cell r="H1616">
            <v>10.127737226277372</v>
          </cell>
        </row>
        <row r="1617">
          <cell r="G1617">
            <v>382</v>
          </cell>
          <cell r="H1617">
            <v>10.018358248098611</v>
          </cell>
        </row>
        <row r="1618">
          <cell r="G1618">
            <v>467</v>
          </cell>
          <cell r="H1618">
            <v>9.9319438536792859</v>
          </cell>
        </row>
        <row r="1619">
          <cell r="G1619">
            <v>146</v>
          </cell>
          <cell r="H1619">
            <v>9.9050203527815466</v>
          </cell>
        </row>
        <row r="1620">
          <cell r="G1620">
            <v>488</v>
          </cell>
          <cell r="H1620">
            <v>9.846650524616626</v>
          </cell>
        </row>
        <row r="1621">
          <cell r="G1621">
            <v>202</v>
          </cell>
          <cell r="H1621">
            <v>9.8296836982968365</v>
          </cell>
        </row>
        <row r="1622">
          <cell r="G1622">
            <v>43</v>
          </cell>
          <cell r="H1622">
            <v>9.7285067873303177</v>
          </cell>
        </row>
        <row r="1623">
          <cell r="G1623">
            <v>808</v>
          </cell>
          <cell r="H1623">
            <v>9.6870878791511803</v>
          </cell>
        </row>
        <row r="1624">
          <cell r="G1624">
            <v>319</v>
          </cell>
          <cell r="H1624">
            <v>9.6813353566009113</v>
          </cell>
        </row>
        <row r="1625">
          <cell r="G1625">
            <v>9</v>
          </cell>
          <cell r="H1625">
            <v>9.67741935483871</v>
          </cell>
        </row>
        <row r="1626">
          <cell r="G1626">
            <v>25</v>
          </cell>
          <cell r="H1626">
            <v>9.6525096525096519</v>
          </cell>
        </row>
        <row r="1627">
          <cell r="G1627">
            <v>783</v>
          </cell>
          <cell r="H1627">
            <v>9.5732974691282564</v>
          </cell>
        </row>
        <row r="1628">
          <cell r="G1628">
            <v>395</v>
          </cell>
          <cell r="H1628">
            <v>9.5664809881327191</v>
          </cell>
        </row>
        <row r="1629">
          <cell r="G1629">
            <v>4189</v>
          </cell>
          <cell r="H1629">
            <v>9.564363669573952</v>
          </cell>
        </row>
        <row r="1630">
          <cell r="G1630">
            <v>296</v>
          </cell>
          <cell r="H1630">
            <v>9.5607235142118849</v>
          </cell>
        </row>
        <row r="1631">
          <cell r="G1631">
            <v>1338</v>
          </cell>
          <cell r="H1631">
            <v>9.560557341907824</v>
          </cell>
        </row>
        <row r="1632">
          <cell r="G1632">
            <v>949</v>
          </cell>
          <cell r="H1632">
            <v>9.5559359581109664</v>
          </cell>
        </row>
        <row r="1633">
          <cell r="G1633">
            <v>651</v>
          </cell>
          <cell r="H1633">
            <v>9.5510563380281681</v>
          </cell>
        </row>
        <row r="1634">
          <cell r="G1634">
            <v>1566</v>
          </cell>
          <cell r="H1634">
            <v>9.5018506158606879</v>
          </cell>
        </row>
        <row r="1635">
          <cell r="G1635">
            <v>1196</v>
          </cell>
          <cell r="H1635">
            <v>9.4552929085303195</v>
          </cell>
        </row>
        <row r="1636">
          <cell r="G1636">
            <v>188</v>
          </cell>
          <cell r="H1636">
            <v>9.4424912104470113</v>
          </cell>
        </row>
        <row r="1637">
          <cell r="G1637">
            <v>2450</v>
          </cell>
          <cell r="H1637">
            <v>9.4114935464044258</v>
          </cell>
        </row>
        <row r="1638">
          <cell r="G1638">
            <v>986</v>
          </cell>
          <cell r="H1638">
            <v>9.3985320751120014</v>
          </cell>
        </row>
        <row r="1639">
          <cell r="G1639">
            <v>1531</v>
          </cell>
          <cell r="H1639">
            <v>9.3822772398578245</v>
          </cell>
        </row>
        <row r="1640">
          <cell r="G1640">
            <v>120</v>
          </cell>
          <cell r="H1640">
            <v>9.375</v>
          </cell>
        </row>
        <row r="1641">
          <cell r="G1641">
            <v>766</v>
          </cell>
          <cell r="H1641">
            <v>9.3255417579741895</v>
          </cell>
        </row>
        <row r="1642">
          <cell r="G1642">
            <v>118</v>
          </cell>
          <cell r="H1642">
            <v>9.2913385826771648</v>
          </cell>
        </row>
        <row r="1643">
          <cell r="G1643">
            <v>362</v>
          </cell>
          <cell r="H1643">
            <v>9.2630501535312177</v>
          </cell>
        </row>
        <row r="1644">
          <cell r="G1644">
            <v>257</v>
          </cell>
          <cell r="H1644">
            <v>9.2313218390804597</v>
          </cell>
        </row>
        <row r="1645">
          <cell r="G1645">
            <v>1939</v>
          </cell>
          <cell r="H1645">
            <v>9.2254258254829189</v>
          </cell>
        </row>
        <row r="1646">
          <cell r="G1646">
            <v>246</v>
          </cell>
          <cell r="H1646">
            <v>9.1791044776119399</v>
          </cell>
        </row>
        <row r="1647">
          <cell r="G1647">
            <v>411</v>
          </cell>
          <cell r="H1647">
            <v>9.1009743135518164</v>
          </cell>
        </row>
        <row r="1648">
          <cell r="G1648">
            <v>102</v>
          </cell>
          <cell r="H1648">
            <v>9.0990187332738621</v>
          </cell>
        </row>
        <row r="1649">
          <cell r="G1649">
            <v>1195</v>
          </cell>
          <cell r="H1649">
            <v>9.0674558008953632</v>
          </cell>
        </row>
        <row r="1650">
          <cell r="G1650">
            <v>414</v>
          </cell>
          <cell r="H1650">
            <v>9.023539668700959</v>
          </cell>
        </row>
        <row r="1651">
          <cell r="G1651">
            <v>674</v>
          </cell>
          <cell r="H1651">
            <v>9.015516318887105</v>
          </cell>
        </row>
        <row r="1652">
          <cell r="G1652">
            <v>97</v>
          </cell>
          <cell r="H1652">
            <v>9.014869888475836</v>
          </cell>
        </row>
        <row r="1653">
          <cell r="G1653">
            <v>165</v>
          </cell>
          <cell r="H1653">
            <v>8.9673913043478262</v>
          </cell>
        </row>
        <row r="1654">
          <cell r="G1654">
            <v>421</v>
          </cell>
          <cell r="H1654">
            <v>8.9536367503190135</v>
          </cell>
        </row>
        <row r="1655">
          <cell r="G1655">
            <v>2485</v>
          </cell>
          <cell r="H1655">
            <v>8.9514066496163682</v>
          </cell>
        </row>
        <row r="1656">
          <cell r="G1656">
            <v>1151</v>
          </cell>
          <cell r="H1656">
            <v>8.9432789432789424</v>
          </cell>
        </row>
        <row r="1657">
          <cell r="G1657">
            <v>541</v>
          </cell>
          <cell r="H1657">
            <v>8.9362405021473421</v>
          </cell>
        </row>
        <row r="1658">
          <cell r="G1658">
            <v>135</v>
          </cell>
          <cell r="H1658">
            <v>8.9108910891089099</v>
          </cell>
        </row>
        <row r="1659">
          <cell r="G1659">
            <v>324</v>
          </cell>
          <cell r="H1659">
            <v>8.9010989010989015</v>
          </cell>
        </row>
        <row r="1660">
          <cell r="G1660">
            <v>1040</v>
          </cell>
          <cell r="H1660">
            <v>8.891928864569083</v>
          </cell>
        </row>
        <row r="1661">
          <cell r="G1661">
            <v>682</v>
          </cell>
          <cell r="H1661">
            <v>8.8871514203805049</v>
          </cell>
        </row>
        <row r="1662">
          <cell r="G1662">
            <v>130</v>
          </cell>
          <cell r="H1662">
            <v>8.7897227856659903</v>
          </cell>
        </row>
        <row r="1663">
          <cell r="G1663">
            <v>351</v>
          </cell>
          <cell r="H1663">
            <v>8.7837837837837842</v>
          </cell>
        </row>
        <row r="1664">
          <cell r="G1664">
            <v>2247</v>
          </cell>
          <cell r="H1664">
            <v>8.7701494867491512</v>
          </cell>
        </row>
        <row r="1665">
          <cell r="G1665">
            <v>220</v>
          </cell>
          <cell r="H1665">
            <v>8.7509944311853616</v>
          </cell>
        </row>
        <row r="1666">
          <cell r="G1666">
            <v>199</v>
          </cell>
          <cell r="H1666">
            <v>8.735733099209833</v>
          </cell>
        </row>
        <row r="1667">
          <cell r="G1667">
            <v>360</v>
          </cell>
          <cell r="H1667">
            <v>8.7230433729101033</v>
          </cell>
        </row>
        <row r="1668">
          <cell r="G1668">
            <v>1230</v>
          </cell>
          <cell r="H1668">
            <v>8.704267213926828</v>
          </cell>
        </row>
        <row r="1669">
          <cell r="G1669">
            <v>375</v>
          </cell>
          <cell r="H1669">
            <v>8.6986778009742505</v>
          </cell>
        </row>
        <row r="1670">
          <cell r="G1670">
            <v>125</v>
          </cell>
          <cell r="H1670">
            <v>8.6805555555555554</v>
          </cell>
        </row>
        <row r="1671">
          <cell r="G1671">
            <v>374</v>
          </cell>
          <cell r="H1671">
            <v>8.6115588303016359</v>
          </cell>
        </row>
        <row r="1672">
          <cell r="G1672">
            <v>745</v>
          </cell>
          <cell r="H1672">
            <v>8.5789958544449565</v>
          </cell>
        </row>
        <row r="1673">
          <cell r="G1673">
            <v>5014</v>
          </cell>
          <cell r="H1673">
            <v>8.554708160584191</v>
          </cell>
        </row>
        <row r="1674">
          <cell r="G1674">
            <v>572</v>
          </cell>
          <cell r="H1674">
            <v>8.553910572753102</v>
          </cell>
        </row>
        <row r="1675">
          <cell r="G1675">
            <v>1497</v>
          </cell>
          <cell r="H1675">
            <v>8.5391592036963093</v>
          </cell>
        </row>
        <row r="1676">
          <cell r="G1676">
            <v>833</v>
          </cell>
          <cell r="H1676">
            <v>8.5234830655888683</v>
          </cell>
        </row>
        <row r="1677">
          <cell r="G1677">
            <v>229</v>
          </cell>
          <cell r="H1677">
            <v>8.5161770174786167</v>
          </cell>
        </row>
        <row r="1678">
          <cell r="G1678">
            <v>165</v>
          </cell>
          <cell r="H1678">
            <v>8.5095410005157301</v>
          </cell>
        </row>
        <row r="1679">
          <cell r="G1679">
            <v>56</v>
          </cell>
          <cell r="H1679">
            <v>8.3958020989505258</v>
          </cell>
        </row>
        <row r="1680">
          <cell r="G1680">
            <v>646</v>
          </cell>
          <cell r="H1680">
            <v>8.3819903983391715</v>
          </cell>
        </row>
        <row r="1681">
          <cell r="G1681">
            <v>722</v>
          </cell>
          <cell r="H1681">
            <v>8.3700440528634363</v>
          </cell>
        </row>
        <row r="1682">
          <cell r="G1682">
            <v>53</v>
          </cell>
          <cell r="H1682">
            <v>8.3596214511041005</v>
          </cell>
        </row>
        <row r="1683">
          <cell r="G1683">
            <v>345</v>
          </cell>
          <cell r="H1683">
            <v>8.3192669399565951</v>
          </cell>
        </row>
        <row r="1684">
          <cell r="G1684">
            <v>305</v>
          </cell>
          <cell r="H1684">
            <v>8.2566323768272873</v>
          </cell>
        </row>
        <row r="1685">
          <cell r="G1685">
            <v>196</v>
          </cell>
          <cell r="H1685">
            <v>8.2422203532380145</v>
          </cell>
        </row>
        <row r="1686">
          <cell r="G1686">
            <v>741</v>
          </cell>
          <cell r="H1686">
            <v>8.2406583629893237</v>
          </cell>
        </row>
        <row r="1687">
          <cell r="G1687">
            <v>14</v>
          </cell>
          <cell r="H1687">
            <v>8.235294117647058</v>
          </cell>
        </row>
        <row r="1688">
          <cell r="G1688">
            <v>256</v>
          </cell>
          <cell r="H1688">
            <v>8.1946222791293213</v>
          </cell>
        </row>
        <row r="1689">
          <cell r="G1689">
            <v>210</v>
          </cell>
          <cell r="H1689">
            <v>8.1839438815276697</v>
          </cell>
        </row>
        <row r="1690">
          <cell r="G1690">
            <v>124</v>
          </cell>
          <cell r="H1690">
            <v>8.174027686222809</v>
          </cell>
        </row>
        <row r="1691">
          <cell r="G1691">
            <v>38</v>
          </cell>
          <cell r="H1691">
            <v>8.1370449678800867</v>
          </cell>
        </row>
        <row r="1692">
          <cell r="G1692">
            <v>436</v>
          </cell>
          <cell r="H1692">
            <v>8.1116279069767447</v>
          </cell>
        </row>
        <row r="1693">
          <cell r="G1693">
            <v>125</v>
          </cell>
          <cell r="H1693">
            <v>8.1063553826199737</v>
          </cell>
        </row>
        <row r="1694">
          <cell r="G1694">
            <v>132</v>
          </cell>
          <cell r="H1694">
            <v>8.0635308491142332</v>
          </cell>
        </row>
        <row r="1695">
          <cell r="G1695">
            <v>73</v>
          </cell>
          <cell r="H1695">
            <v>8.0485115766262396</v>
          </cell>
        </row>
        <row r="1696">
          <cell r="G1696">
            <v>125</v>
          </cell>
          <cell r="H1696">
            <v>8.0076873798846897</v>
          </cell>
        </row>
        <row r="1697">
          <cell r="G1697">
            <v>404</v>
          </cell>
          <cell r="H1697">
            <v>7.9873467773823652</v>
          </cell>
        </row>
        <row r="1698">
          <cell r="G1698">
            <v>508</v>
          </cell>
          <cell r="H1698">
            <v>7.9761344010048667</v>
          </cell>
        </row>
        <row r="1699">
          <cell r="G1699">
            <v>54</v>
          </cell>
          <cell r="H1699">
            <v>7.9528718703976429</v>
          </cell>
        </row>
        <row r="1700">
          <cell r="G1700">
            <v>597</v>
          </cell>
          <cell r="H1700">
            <v>7.950459448661606</v>
          </cell>
        </row>
        <row r="1701">
          <cell r="G1701">
            <v>411</v>
          </cell>
          <cell r="H1701">
            <v>7.9206012719213721</v>
          </cell>
        </row>
        <row r="1702">
          <cell r="G1702">
            <v>913</v>
          </cell>
          <cell r="H1702">
            <v>7.9143550624133159</v>
          </cell>
        </row>
        <row r="1703">
          <cell r="G1703">
            <v>89</v>
          </cell>
          <cell r="H1703">
            <v>7.9111111111111105</v>
          </cell>
        </row>
        <row r="1704">
          <cell r="G1704">
            <v>604</v>
          </cell>
          <cell r="H1704">
            <v>7.9067940829951571</v>
          </cell>
        </row>
        <row r="1705">
          <cell r="G1705">
            <v>339</v>
          </cell>
          <cell r="H1705">
            <v>7.8782244945386939</v>
          </cell>
        </row>
        <row r="1706">
          <cell r="G1706">
            <v>1713</v>
          </cell>
          <cell r="H1706">
            <v>7.839099395936298</v>
          </cell>
        </row>
        <row r="1707">
          <cell r="G1707">
            <v>233</v>
          </cell>
          <cell r="H1707">
            <v>7.8372014799865459</v>
          </cell>
        </row>
        <row r="1708">
          <cell r="G1708">
            <v>201</v>
          </cell>
          <cell r="H1708">
            <v>7.8210116731517507</v>
          </cell>
        </row>
        <row r="1709">
          <cell r="G1709">
            <v>66</v>
          </cell>
          <cell r="H1709">
            <v>7.8106508875739635</v>
          </cell>
        </row>
        <row r="1710">
          <cell r="G1710">
            <v>3170</v>
          </cell>
          <cell r="H1710">
            <v>7.8044216849672559</v>
          </cell>
        </row>
        <row r="1711">
          <cell r="G1711">
            <v>900</v>
          </cell>
          <cell r="H1711">
            <v>7.7827741265997927</v>
          </cell>
        </row>
        <row r="1712">
          <cell r="G1712">
            <v>551</v>
          </cell>
          <cell r="H1712">
            <v>7.7780914737436477</v>
          </cell>
        </row>
        <row r="1713">
          <cell r="G1713">
            <v>1275</v>
          </cell>
          <cell r="H1713">
            <v>7.7720207253886011</v>
          </cell>
        </row>
        <row r="1714">
          <cell r="G1714">
            <v>385</v>
          </cell>
          <cell r="H1714">
            <v>7.7683615819209049</v>
          </cell>
        </row>
        <row r="1715">
          <cell r="G1715">
            <v>270</v>
          </cell>
          <cell r="H1715">
            <v>7.7541642734060892</v>
          </cell>
        </row>
        <row r="1716">
          <cell r="G1716">
            <v>442</v>
          </cell>
          <cell r="H1716">
            <v>7.7137870855148343</v>
          </cell>
        </row>
        <row r="1717">
          <cell r="G1717">
            <v>375</v>
          </cell>
          <cell r="H1717">
            <v>7.7097039473684212</v>
          </cell>
        </row>
        <row r="1718">
          <cell r="G1718">
            <v>1830</v>
          </cell>
          <cell r="H1718">
            <v>7.6965134373554278</v>
          </cell>
        </row>
        <row r="1719">
          <cell r="G1719">
            <v>1405</v>
          </cell>
          <cell r="H1719">
            <v>7.592952875054042</v>
          </cell>
        </row>
        <row r="1720">
          <cell r="G1720">
            <v>170</v>
          </cell>
          <cell r="H1720">
            <v>7.5757575757575761</v>
          </cell>
        </row>
        <row r="1721">
          <cell r="G1721">
            <v>811</v>
          </cell>
          <cell r="H1721">
            <v>7.5322745425838207</v>
          </cell>
        </row>
        <row r="1722">
          <cell r="G1722">
            <v>580</v>
          </cell>
          <cell r="H1722">
            <v>7.5110075110075112</v>
          </cell>
        </row>
        <row r="1723">
          <cell r="G1723">
            <v>169</v>
          </cell>
          <cell r="H1723">
            <v>7.481186365648516</v>
          </cell>
        </row>
        <row r="1724">
          <cell r="G1724">
            <v>309</v>
          </cell>
          <cell r="H1724">
            <v>7.4782187802516944</v>
          </cell>
        </row>
        <row r="1725">
          <cell r="G1725">
            <v>1832</v>
          </cell>
          <cell r="H1725">
            <v>7.4775510204081632</v>
          </cell>
        </row>
        <row r="1726">
          <cell r="G1726">
            <v>4048</v>
          </cell>
          <cell r="H1726">
            <v>7.460238476990841</v>
          </cell>
        </row>
        <row r="1727">
          <cell r="G1727">
            <v>389</v>
          </cell>
          <cell r="H1727">
            <v>7.4549635875814495</v>
          </cell>
        </row>
        <row r="1728">
          <cell r="G1728">
            <v>131</v>
          </cell>
          <cell r="H1728">
            <v>7.4389551391254969</v>
          </cell>
        </row>
        <row r="1729">
          <cell r="G1729">
            <v>58</v>
          </cell>
          <cell r="H1729">
            <v>7.4358974358974361</v>
          </cell>
        </row>
        <row r="1730">
          <cell r="G1730">
            <v>148</v>
          </cell>
          <cell r="H1730">
            <v>7.3963018490754626</v>
          </cell>
        </row>
        <row r="1731">
          <cell r="G1731">
            <v>249</v>
          </cell>
          <cell r="H1731">
            <v>7.3668639053254434</v>
          </cell>
        </row>
        <row r="1732">
          <cell r="G1732">
            <v>383</v>
          </cell>
          <cell r="H1732">
            <v>7.3287409108304624</v>
          </cell>
        </row>
        <row r="1733">
          <cell r="G1733">
            <v>670</v>
          </cell>
          <cell r="H1733">
            <v>7.2960906021997172</v>
          </cell>
        </row>
        <row r="1734">
          <cell r="G1734">
            <v>316</v>
          </cell>
          <cell r="H1734">
            <v>7.2911859713890168</v>
          </cell>
        </row>
        <row r="1735">
          <cell r="G1735">
            <v>103</v>
          </cell>
          <cell r="H1735">
            <v>7.2791519434628968</v>
          </cell>
        </row>
        <row r="1736">
          <cell r="G1736">
            <v>757</v>
          </cell>
          <cell r="H1736">
            <v>7.2634810976779889</v>
          </cell>
        </row>
        <row r="1737">
          <cell r="G1737">
            <v>2206</v>
          </cell>
          <cell r="H1737">
            <v>7.2623123518567283</v>
          </cell>
        </row>
        <row r="1738">
          <cell r="G1738">
            <v>2974</v>
          </cell>
          <cell r="H1738">
            <v>7.2476482916605747</v>
          </cell>
        </row>
        <row r="1739">
          <cell r="G1739">
            <v>246</v>
          </cell>
          <cell r="H1739">
            <v>7.2310405643738971</v>
          </cell>
        </row>
        <row r="1740">
          <cell r="G1740">
            <v>178</v>
          </cell>
          <cell r="H1740">
            <v>7.2269589930978482</v>
          </cell>
        </row>
        <row r="1741">
          <cell r="G1741">
            <v>69</v>
          </cell>
          <cell r="H1741">
            <v>7.2251308900523554</v>
          </cell>
        </row>
        <row r="1742">
          <cell r="G1742">
            <v>308</v>
          </cell>
          <cell r="H1742">
            <v>7.2131147540983616</v>
          </cell>
        </row>
        <row r="1743">
          <cell r="G1743">
            <v>344</v>
          </cell>
          <cell r="H1743">
            <v>7.0304516656447991</v>
          </cell>
        </row>
        <row r="1744">
          <cell r="G1744">
            <v>3350</v>
          </cell>
          <cell r="H1744">
            <v>7.0117420516147941</v>
          </cell>
        </row>
        <row r="1745">
          <cell r="G1745">
            <v>1325</v>
          </cell>
          <cell r="H1745">
            <v>6.990608842460694</v>
          </cell>
        </row>
        <row r="1746">
          <cell r="G1746">
            <v>345</v>
          </cell>
          <cell r="H1746">
            <v>6.9640694388373028</v>
          </cell>
        </row>
        <row r="1747">
          <cell r="G1747">
            <v>132</v>
          </cell>
          <cell r="H1747">
            <v>6.8929503916449084</v>
          </cell>
        </row>
        <row r="1748">
          <cell r="G1748">
            <v>1593</v>
          </cell>
          <cell r="H1748">
            <v>6.8243156406631531</v>
          </cell>
        </row>
        <row r="1749">
          <cell r="G1749">
            <v>2691</v>
          </cell>
          <cell r="H1749">
            <v>6.8238874096614683</v>
          </cell>
        </row>
        <row r="1750">
          <cell r="G1750">
            <v>933</v>
          </cell>
          <cell r="H1750">
            <v>6.8216714191708698</v>
          </cell>
        </row>
        <row r="1751">
          <cell r="G1751">
            <v>233</v>
          </cell>
          <cell r="H1751">
            <v>6.8208430913348952</v>
          </cell>
        </row>
        <row r="1752">
          <cell r="G1752">
            <v>189</v>
          </cell>
          <cell r="H1752">
            <v>6.8010075566750636</v>
          </cell>
        </row>
        <row r="1753">
          <cell r="G1753">
            <v>1364</v>
          </cell>
          <cell r="H1753">
            <v>6.7897854547264673</v>
          </cell>
        </row>
        <row r="1754">
          <cell r="G1754">
            <v>172</v>
          </cell>
          <cell r="H1754">
            <v>6.77698975571316</v>
          </cell>
        </row>
        <row r="1755">
          <cell r="G1755">
            <v>741</v>
          </cell>
          <cell r="H1755">
            <v>6.7615658362989333</v>
          </cell>
        </row>
        <row r="1756">
          <cell r="G1756">
            <v>1110</v>
          </cell>
          <cell r="H1756">
            <v>6.7362543998058024</v>
          </cell>
        </row>
        <row r="1757">
          <cell r="G1757">
            <v>1362</v>
          </cell>
          <cell r="H1757">
            <v>6.6568914956011733</v>
          </cell>
        </row>
        <row r="1758">
          <cell r="G1758">
            <v>1789</v>
          </cell>
          <cell r="H1758">
            <v>6.613189412982404</v>
          </cell>
        </row>
        <row r="1759">
          <cell r="G1759">
            <v>58</v>
          </cell>
          <cell r="H1759">
            <v>6.5759637188208613</v>
          </cell>
        </row>
        <row r="1760">
          <cell r="G1760">
            <v>863</v>
          </cell>
          <cell r="H1760">
            <v>6.5181268882175223</v>
          </cell>
        </row>
        <row r="1761">
          <cell r="G1761">
            <v>1175</v>
          </cell>
          <cell r="H1761">
            <v>6.4978156279378414</v>
          </cell>
        </row>
        <row r="1762">
          <cell r="G1762">
            <v>218</v>
          </cell>
          <cell r="H1762">
            <v>6.4977645305514153</v>
          </cell>
        </row>
        <row r="1763">
          <cell r="G1763">
            <v>558</v>
          </cell>
          <cell r="H1763">
            <v>6.4516129032258061</v>
          </cell>
        </row>
        <row r="1764">
          <cell r="G1764">
            <v>538</v>
          </cell>
          <cell r="H1764">
            <v>6.4361765761454723</v>
          </cell>
        </row>
        <row r="1765">
          <cell r="G1765">
            <v>281</v>
          </cell>
          <cell r="H1765">
            <v>6.4199223212245835</v>
          </cell>
        </row>
        <row r="1766">
          <cell r="G1766">
            <v>72</v>
          </cell>
          <cell r="H1766">
            <v>6.3943161634103021</v>
          </cell>
        </row>
        <row r="1767">
          <cell r="G1767">
            <v>1535</v>
          </cell>
          <cell r="H1767">
            <v>6.3820056544154333</v>
          </cell>
        </row>
        <row r="1768">
          <cell r="G1768">
            <v>226</v>
          </cell>
          <cell r="H1768">
            <v>6.3769751693002252</v>
          </cell>
        </row>
        <row r="1769">
          <cell r="G1769">
            <v>564</v>
          </cell>
          <cell r="H1769">
            <v>6.3073138000447324</v>
          </cell>
        </row>
        <row r="1770">
          <cell r="G1770">
            <v>4259</v>
          </cell>
          <cell r="H1770">
            <v>6.2858829606671094</v>
          </cell>
        </row>
        <row r="1771">
          <cell r="G1771">
            <v>415</v>
          </cell>
          <cell r="H1771">
            <v>6.2594268476621417</v>
          </cell>
        </row>
        <row r="1772">
          <cell r="G1772">
            <v>161</v>
          </cell>
          <cell r="H1772">
            <v>6.1780506523407519</v>
          </cell>
        </row>
        <row r="1773">
          <cell r="G1773">
            <v>23</v>
          </cell>
          <cell r="H1773">
            <v>6.1662198391420908</v>
          </cell>
        </row>
        <row r="1774">
          <cell r="G1774">
            <v>2271</v>
          </cell>
          <cell r="H1774">
            <v>6.1411573823688483</v>
          </cell>
        </row>
        <row r="1775">
          <cell r="G1775">
            <v>337</v>
          </cell>
          <cell r="H1775">
            <v>6.127272727272727</v>
          </cell>
        </row>
        <row r="1776">
          <cell r="G1776">
            <v>72</v>
          </cell>
          <cell r="H1776">
            <v>6.1016949152542379</v>
          </cell>
        </row>
        <row r="1777">
          <cell r="G1777">
            <v>1363</v>
          </cell>
          <cell r="H1777">
            <v>6.048637614271767</v>
          </cell>
        </row>
        <row r="1778">
          <cell r="G1778">
            <v>1044</v>
          </cell>
          <cell r="H1778">
            <v>5.9814369199037474</v>
          </cell>
        </row>
        <row r="1779">
          <cell r="G1779">
            <v>908</v>
          </cell>
          <cell r="H1779">
            <v>5.9634835150400631</v>
          </cell>
        </row>
        <row r="1780">
          <cell r="G1780">
            <v>477</v>
          </cell>
          <cell r="H1780">
            <v>5.9291485394655066</v>
          </cell>
        </row>
        <row r="1781">
          <cell r="G1781">
            <v>1592</v>
          </cell>
          <cell r="H1781">
            <v>5.8261665141811525</v>
          </cell>
        </row>
        <row r="1782">
          <cell r="G1782">
            <v>95</v>
          </cell>
          <cell r="H1782">
            <v>5.7997557997557996</v>
          </cell>
        </row>
        <row r="1783">
          <cell r="G1783">
            <v>1071</v>
          </cell>
          <cell r="H1783">
            <v>5.7920069222865171</v>
          </cell>
        </row>
        <row r="1784">
          <cell r="G1784">
            <v>2855</v>
          </cell>
          <cell r="H1784">
            <v>5.7566286924085084</v>
          </cell>
        </row>
        <row r="1785">
          <cell r="G1785">
            <v>685</v>
          </cell>
          <cell r="H1785">
            <v>5.7389410187667558</v>
          </cell>
        </row>
        <row r="1786">
          <cell r="G1786">
            <v>148</v>
          </cell>
          <cell r="H1786">
            <v>5.6316590563165905</v>
          </cell>
        </row>
        <row r="1787">
          <cell r="G1787">
            <v>1041</v>
          </cell>
          <cell r="H1787">
            <v>5.6212538473999683</v>
          </cell>
        </row>
        <row r="1788">
          <cell r="G1788">
            <v>5784</v>
          </cell>
          <cell r="H1788">
            <v>5.6004725156617639</v>
          </cell>
        </row>
        <row r="1789">
          <cell r="G1789">
            <v>87</v>
          </cell>
          <cell r="H1789">
            <v>5.5769230769230775</v>
          </cell>
        </row>
        <row r="1790">
          <cell r="G1790">
            <v>1505</v>
          </cell>
          <cell r="H1790">
            <v>5.5715978083814601</v>
          </cell>
        </row>
        <row r="1791">
          <cell r="G1791">
            <v>119</v>
          </cell>
          <cell r="H1791">
            <v>5.5400372439478582</v>
          </cell>
        </row>
        <row r="1792">
          <cell r="G1792">
            <v>4688</v>
          </cell>
          <cell r="H1792">
            <v>5.5253046696367534</v>
          </cell>
        </row>
        <row r="1793">
          <cell r="G1793">
            <v>1224</v>
          </cell>
          <cell r="H1793">
            <v>5.5075593952483803</v>
          </cell>
        </row>
        <row r="1794">
          <cell r="G1794">
            <v>300</v>
          </cell>
          <cell r="H1794">
            <v>5.5035773252614195</v>
          </cell>
        </row>
        <row r="1795">
          <cell r="G1795">
            <v>738</v>
          </cell>
          <cell r="H1795">
            <v>5.4935238945958016</v>
          </cell>
        </row>
        <row r="1796">
          <cell r="G1796">
            <v>224</v>
          </cell>
          <cell r="H1796">
            <v>5.4861621356845456</v>
          </cell>
        </row>
        <row r="1797">
          <cell r="G1797">
            <v>417</v>
          </cell>
          <cell r="H1797">
            <v>5.4760341431385422</v>
          </cell>
        </row>
        <row r="1798">
          <cell r="G1798">
            <v>417</v>
          </cell>
          <cell r="H1798">
            <v>5.4724409448818898</v>
          </cell>
        </row>
        <row r="1799">
          <cell r="G1799">
            <v>2258</v>
          </cell>
          <cell r="H1799">
            <v>5.4100678055442417</v>
          </cell>
        </row>
        <row r="1800">
          <cell r="G1800">
            <v>1929</v>
          </cell>
          <cell r="H1800">
            <v>5.3950496434065167</v>
          </cell>
        </row>
        <row r="1801">
          <cell r="G1801">
            <v>1962</v>
          </cell>
          <cell r="H1801">
            <v>5.3915910964550697</v>
          </cell>
        </row>
        <row r="1802">
          <cell r="G1802">
            <v>3400</v>
          </cell>
          <cell r="H1802">
            <v>5.3396990922511547</v>
          </cell>
        </row>
        <row r="1803">
          <cell r="G1803">
            <v>16</v>
          </cell>
          <cell r="H1803">
            <v>5.2631578947368416</v>
          </cell>
        </row>
        <row r="1804">
          <cell r="G1804">
            <v>4973</v>
          </cell>
          <cell r="H1804">
            <v>5.2469428881925326</v>
          </cell>
        </row>
        <row r="1805">
          <cell r="G1805">
            <v>2698</v>
          </cell>
          <cell r="H1805">
            <v>5.2119151566665378</v>
          </cell>
        </row>
        <row r="1806">
          <cell r="G1806">
            <v>52</v>
          </cell>
          <cell r="H1806">
            <v>5.1689860834990062</v>
          </cell>
        </row>
        <row r="1807">
          <cell r="G1807">
            <v>1225</v>
          </cell>
          <cell r="H1807">
            <v>5.1330400167609476</v>
          </cell>
        </row>
        <row r="1808">
          <cell r="G1808">
            <v>4471</v>
          </cell>
          <cell r="H1808">
            <v>5.1221831429651612</v>
          </cell>
        </row>
        <row r="1809">
          <cell r="G1809">
            <v>38</v>
          </cell>
          <cell r="H1809">
            <v>5.10752688172043</v>
          </cell>
        </row>
        <row r="1810">
          <cell r="G1810">
            <v>366</v>
          </cell>
          <cell r="H1810">
            <v>5.091111420225344</v>
          </cell>
        </row>
        <row r="1811">
          <cell r="G1811">
            <v>201</v>
          </cell>
          <cell r="H1811">
            <v>5.0540608498868496</v>
          </cell>
        </row>
        <row r="1812">
          <cell r="G1812">
            <v>4383</v>
          </cell>
          <cell r="H1812">
            <v>5.0468064527272105</v>
          </cell>
        </row>
        <row r="1813">
          <cell r="G1813">
            <v>2577</v>
          </cell>
          <cell r="H1813">
            <v>5.0398967378549635</v>
          </cell>
        </row>
        <row r="1814">
          <cell r="G1814">
            <v>123</v>
          </cell>
          <cell r="H1814">
            <v>5.0122249388753062</v>
          </cell>
        </row>
        <row r="1815">
          <cell r="G1815">
            <v>3317</v>
          </cell>
          <cell r="H1815">
            <v>5.0089850651605978</v>
          </cell>
        </row>
        <row r="1816">
          <cell r="G1816">
            <v>345</v>
          </cell>
          <cell r="H1816">
            <v>5.0065302568567702</v>
          </cell>
        </row>
        <row r="1817">
          <cell r="G1817">
            <v>63</v>
          </cell>
          <cell r="H1817">
            <v>4.9802371541501973</v>
          </cell>
        </row>
        <row r="1818">
          <cell r="G1818">
            <v>426</v>
          </cell>
          <cell r="H1818">
            <v>4.9772169645986679</v>
          </cell>
        </row>
        <row r="1819">
          <cell r="G1819">
            <v>2411</v>
          </cell>
          <cell r="H1819">
            <v>4.9670374948496088</v>
          </cell>
        </row>
        <row r="1820">
          <cell r="G1820">
            <v>1036</v>
          </cell>
          <cell r="H1820">
            <v>4.965728802185688</v>
          </cell>
        </row>
        <row r="1821">
          <cell r="G1821">
            <v>1673</v>
          </cell>
          <cell r="H1821">
            <v>4.9454609950042858</v>
          </cell>
        </row>
        <row r="1822">
          <cell r="G1822">
            <v>3446</v>
          </cell>
          <cell r="H1822">
            <v>4.8666817308778674</v>
          </cell>
        </row>
        <row r="1823">
          <cell r="G1823">
            <v>349</v>
          </cell>
          <cell r="H1823">
            <v>4.8144571665057248</v>
          </cell>
        </row>
        <row r="1824">
          <cell r="G1824">
            <v>728</v>
          </cell>
          <cell r="H1824">
            <v>4.8090897080195534</v>
          </cell>
        </row>
        <row r="1825">
          <cell r="G1825">
            <v>59</v>
          </cell>
          <cell r="H1825">
            <v>4.7734627831715208</v>
          </cell>
        </row>
        <row r="1826">
          <cell r="G1826">
            <v>13037</v>
          </cell>
          <cell r="H1826">
            <v>4.7551136529427209</v>
          </cell>
        </row>
        <row r="1827">
          <cell r="G1827">
            <v>29</v>
          </cell>
          <cell r="H1827">
            <v>4.6698872785829311</v>
          </cell>
        </row>
        <row r="1828">
          <cell r="G1828">
            <v>876</v>
          </cell>
          <cell r="H1828">
            <v>4.6076162423732381</v>
          </cell>
        </row>
        <row r="1829">
          <cell r="G1829">
            <v>5481</v>
          </cell>
          <cell r="H1829">
            <v>4.594146047073024</v>
          </cell>
        </row>
        <row r="1830">
          <cell r="G1830">
            <v>2474</v>
          </cell>
          <cell r="H1830">
            <v>4.5567568563166523</v>
          </cell>
        </row>
        <row r="1831">
          <cell r="G1831">
            <v>74</v>
          </cell>
          <cell r="H1831">
            <v>4.556650246305419</v>
          </cell>
        </row>
        <row r="1832">
          <cell r="G1832">
            <v>6021</v>
          </cell>
          <cell r="H1832">
            <v>4.5364133628678633</v>
          </cell>
        </row>
        <row r="1833">
          <cell r="G1833">
            <v>4030</v>
          </cell>
          <cell r="H1833">
            <v>4.5105039900612223</v>
          </cell>
        </row>
        <row r="1834">
          <cell r="G1834">
            <v>2060</v>
          </cell>
          <cell r="H1834">
            <v>4.458970973397693</v>
          </cell>
        </row>
        <row r="1835">
          <cell r="G1835">
            <v>1092</v>
          </cell>
          <cell r="H1835">
            <v>4.4114082572513533</v>
          </cell>
        </row>
        <row r="1836">
          <cell r="G1836">
            <v>1329</v>
          </cell>
          <cell r="H1836">
            <v>4.3810779627492993</v>
          </cell>
        </row>
        <row r="1837">
          <cell r="G1837">
            <v>1206</v>
          </cell>
          <cell r="H1837">
            <v>4.3280100484478741</v>
          </cell>
        </row>
        <row r="1838">
          <cell r="G1838">
            <v>1316</v>
          </cell>
          <cell r="H1838">
            <v>4.2698160345219174</v>
          </cell>
        </row>
        <row r="1839">
          <cell r="G1839">
            <v>761</v>
          </cell>
          <cell r="H1839">
            <v>4.2535352970767422</v>
          </cell>
        </row>
        <row r="1840">
          <cell r="G1840">
            <v>196</v>
          </cell>
          <cell r="H1840">
            <v>4.2314335060449046</v>
          </cell>
        </row>
        <row r="1841">
          <cell r="G1841">
            <v>481</v>
          </cell>
          <cell r="H1841">
            <v>4.2045454545454541</v>
          </cell>
        </row>
        <row r="1842">
          <cell r="G1842">
            <v>898</v>
          </cell>
          <cell r="H1842">
            <v>4.1649274152404807</v>
          </cell>
        </row>
        <row r="1843">
          <cell r="G1843">
            <v>38</v>
          </cell>
          <cell r="H1843">
            <v>4.1575492341356668</v>
          </cell>
        </row>
        <row r="1844">
          <cell r="G1844">
            <v>3263</v>
          </cell>
          <cell r="H1844">
            <v>4.1479692366363698</v>
          </cell>
        </row>
        <row r="1845">
          <cell r="G1845">
            <v>6738</v>
          </cell>
          <cell r="H1845">
            <v>4.0840076370579146</v>
          </cell>
        </row>
        <row r="1846">
          <cell r="G1846">
            <v>1139</v>
          </cell>
          <cell r="H1846">
            <v>4.0742595507225641</v>
          </cell>
        </row>
        <row r="1847">
          <cell r="G1847">
            <v>300</v>
          </cell>
          <cell r="H1847">
            <v>4.0617384240454912</v>
          </cell>
        </row>
        <row r="1848">
          <cell r="G1848">
            <v>463</v>
          </cell>
          <cell r="H1848">
            <v>4.0208423795049937</v>
          </cell>
        </row>
        <row r="1849">
          <cell r="G1849">
            <v>840</v>
          </cell>
          <cell r="H1849">
            <v>4.0170245325426812</v>
          </cell>
        </row>
        <row r="1850">
          <cell r="G1850">
            <v>388</v>
          </cell>
          <cell r="H1850">
            <v>3.9672801635991823</v>
          </cell>
        </row>
        <row r="1851">
          <cell r="G1851">
            <v>1271</v>
          </cell>
          <cell r="H1851">
            <v>3.8752362948960304</v>
          </cell>
        </row>
        <row r="1852">
          <cell r="G1852">
            <v>355</v>
          </cell>
          <cell r="H1852">
            <v>3.6890782500259798</v>
          </cell>
        </row>
        <row r="1853">
          <cell r="G1853">
            <v>3059</v>
          </cell>
          <cell r="H1853">
            <v>3.6869192107895721</v>
          </cell>
        </row>
        <row r="1854">
          <cell r="G1854">
            <v>11</v>
          </cell>
          <cell r="H1854">
            <v>3.6666666666666665</v>
          </cell>
        </row>
        <row r="1855">
          <cell r="G1855">
            <v>74</v>
          </cell>
          <cell r="H1855">
            <v>3.6417322834645667</v>
          </cell>
        </row>
        <row r="1856">
          <cell r="G1856">
            <v>1933</v>
          </cell>
          <cell r="H1856">
            <v>3.4743691135236174</v>
          </cell>
        </row>
        <row r="1857">
          <cell r="G1857">
            <v>549</v>
          </cell>
          <cell r="H1857">
            <v>2.9790004883607359</v>
          </cell>
        </row>
        <row r="1858">
          <cell r="G1858">
            <v>525</v>
          </cell>
          <cell r="H1858">
            <v>2.9748413417951043</v>
          </cell>
        </row>
        <row r="1859">
          <cell r="G1859">
            <v>5201</v>
          </cell>
          <cell r="H1859">
            <v>2.9441900222470041</v>
          </cell>
        </row>
        <row r="1860">
          <cell r="G1860">
            <v>329</v>
          </cell>
          <cell r="H1860">
            <v>2.9288702928870292</v>
          </cell>
        </row>
        <row r="1861">
          <cell r="G1861">
            <v>548</v>
          </cell>
          <cell r="H1861">
            <v>2.7073761177807421</v>
          </cell>
        </row>
        <row r="1862">
          <cell r="G1862">
            <v>2129</v>
          </cell>
          <cell r="H1862">
            <v>2.5971649547417477</v>
          </cell>
        </row>
        <row r="1863">
          <cell r="G1863">
            <v>30</v>
          </cell>
          <cell r="H1863">
            <v>2.4311183144246353</v>
          </cell>
        </row>
        <row r="1864">
          <cell r="G1864">
            <v>349</v>
          </cell>
          <cell r="H1864">
            <v>2.3873041931732679</v>
          </cell>
        </row>
        <row r="1865">
          <cell r="G1865">
            <v>2105</v>
          </cell>
          <cell r="H1865">
            <v>2.3454300326466031</v>
          </cell>
        </row>
        <row r="1866">
          <cell r="G1866">
            <v>561</v>
          </cell>
          <cell r="H1866">
            <v>2.3451216453473789</v>
          </cell>
        </row>
        <row r="1867">
          <cell r="G1867">
            <v>626</v>
          </cell>
          <cell r="H1867">
            <v>2.1392932813888317</v>
          </cell>
        </row>
        <row r="1868">
          <cell r="G1868">
            <v>540</v>
          </cell>
          <cell r="H1868">
            <v>2.1181454459872913</v>
          </cell>
        </row>
        <row r="1869">
          <cell r="G1869">
            <v>212</v>
          </cell>
          <cell r="H1869">
            <v>1.8471726060817286</v>
          </cell>
        </row>
        <row r="1870">
          <cell r="G1870">
            <v>256</v>
          </cell>
          <cell r="H1870">
            <v>1.5755785327424916</v>
          </cell>
        </row>
        <row r="1871">
          <cell r="G1871">
            <v>273</v>
          </cell>
          <cell r="H1871">
            <v>1.5005771450557905</v>
          </cell>
        </row>
        <row r="1872">
          <cell r="G1872">
            <v>1509</v>
          </cell>
          <cell r="H1872">
            <v>1.5002236914052791</v>
          </cell>
        </row>
        <row r="1873">
          <cell r="G1873">
            <v>244</v>
          </cell>
          <cell r="H1873">
            <v>1.3785310734463276</v>
          </cell>
        </row>
        <row r="1874">
          <cell r="G1874">
            <v>585</v>
          </cell>
          <cell r="H1874">
            <v>1.265959748972084</v>
          </cell>
        </row>
        <row r="1875">
          <cell r="G1875">
            <v>211</v>
          </cell>
          <cell r="H1875">
            <v>1.0967305993034981</v>
          </cell>
        </row>
        <row r="1876">
          <cell r="G1876">
            <v>256</v>
          </cell>
          <cell r="H1876">
            <v>1.0759014877700261</v>
          </cell>
        </row>
        <row r="1877">
          <cell r="G1877">
            <v>256</v>
          </cell>
          <cell r="H1877">
            <v>0.96943992123300649</v>
          </cell>
        </row>
        <row r="1878">
          <cell r="G1878">
            <v>14</v>
          </cell>
          <cell r="H1878">
            <v>0.95302927161334239</v>
          </cell>
        </row>
        <row r="1879">
          <cell r="G1879">
            <v>341</v>
          </cell>
          <cell r="H1879">
            <v>0.90628820496465212</v>
          </cell>
        </row>
        <row r="1880">
          <cell r="G1880">
            <v>72</v>
          </cell>
          <cell r="H1880">
            <v>0.90146488043069994</v>
          </cell>
        </row>
        <row r="1881">
          <cell r="G1881">
            <v>340</v>
          </cell>
          <cell r="H1881">
            <v>0.8448254441545533</v>
          </cell>
        </row>
        <row r="1882">
          <cell r="G1882">
            <v>284</v>
          </cell>
          <cell r="H1882">
            <v>0.8128219805380652</v>
          </cell>
        </row>
        <row r="1883">
          <cell r="G1883">
            <v>126</v>
          </cell>
          <cell r="H1883">
            <v>0.59792151093816737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M4303"/>
      <sheetName val="Sem"/>
      <sheetName val="BASFinP"/>
      <sheetName val="BASPromP"/>
      <sheetName val="Grafico"/>
      <sheetName val="Ban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ndice"/>
      <sheetName val="Indice-serie"/>
      <sheetName val="1.1_CobTot3-5"/>
      <sheetName val="1.2_CobTot4-5"/>
      <sheetName val="1.3_CobTot6-11"/>
      <sheetName val="1.4_CobTot12-16"/>
      <sheetName val="1.6_CobNivIni3-5"/>
      <sheetName val="1.7_CobNivIni4-5"/>
      <sheetName val="1.8_CobNivPri"/>
      <sheetName val="1.9_CobNivSec"/>
      <sheetName val="1.10_BrutSup"/>
      <sheetName val="1.11_ConcluPri12-14"/>
      <sheetName val="1.12_ConcluPri15-19"/>
      <sheetName val="1.13_ConcluSec17-19"/>
      <sheetName val="1.14_ConcluSec20-24"/>
      <sheetName val="1.15_ConcluSup"/>
      <sheetName val="2.1_IngSinAtraso"/>
      <sheetName val="2.3_RetirPrim"/>
      <sheetName val="2.4_RetirSec"/>
      <sheetName val="2.6_RepetPrim"/>
      <sheetName val="2.7_RepetSec"/>
      <sheetName val="2.10_TransicSec"/>
      <sheetName val="7.1_Analf15-24"/>
      <sheetName val="7.2_Analf15+"/>
      <sheetName val="Internet"/>
      <sheetName val="CenelecSec"/>
      <sheetName val="SufiPCs"/>
      <sheetName val="5º6ºGrP"/>
      <sheetName val="4º5ºGrS"/>
      <sheetName val="PrimRur"/>
      <sheetName val="SecRur"/>
      <sheetName val="MatPri"/>
      <sheetName val="MatSec"/>
      <sheetName val="ProfPri"/>
      <sheetName val="ProfSec"/>
      <sheetName val="IngIni"/>
      <sheetName val="ProfTitPri"/>
      <sheetName val="ProfTitSec"/>
      <sheetName val="Deserc"/>
      <sheetName val="AñosEscBás"/>
      <sheetName val="Madsinedbás"/>
      <sheetName val="Madanalfa"/>
      <sheetName val="CobAdPri"/>
      <sheetName val="CobAdSec"/>
      <sheetName val="IngatrasPri"/>
      <sheetName val="IngatrasSec"/>
      <sheetName val="Gasto"/>
      <sheetName val="DéfRurIni"/>
      <sheetName val="DéfRurSec"/>
      <sheetName val="TamclasPri"/>
      <sheetName val="TamclasSec"/>
      <sheetName val="AtrasoPrim"/>
      <sheetName val="AtrasoSec"/>
      <sheetName val="Aulas"/>
      <sheetName val="Carpetas"/>
      <sheetName val="Pizarras"/>
      <sheetName val="Aulbuen"/>
      <sheetName val="Repmen"/>
      <sheetName val="Repmayalg"/>
      <sheetName val="Repmaytod"/>
      <sheetName val="Agua"/>
      <sheetName val="Desagüe"/>
      <sheetName val="Locel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7">
          <cell r="A7" t="str">
            <v>Categoría</v>
          </cell>
          <cell r="C7">
            <v>1985</v>
          </cell>
          <cell r="D7">
            <v>1994</v>
          </cell>
          <cell r="E7">
            <v>1998</v>
          </cell>
          <cell r="F7">
            <v>1999</v>
          </cell>
          <cell r="G7">
            <v>2000</v>
          </cell>
          <cell r="H7">
            <v>2001</v>
          </cell>
          <cell r="I7">
            <v>2002</v>
          </cell>
          <cell r="J7">
            <v>2003</v>
          </cell>
          <cell r="K7">
            <v>2004</v>
          </cell>
          <cell r="L7">
            <v>2005</v>
          </cell>
        </row>
        <row r="8">
          <cell r="A8" t="str">
            <v>Total</v>
          </cell>
          <cell r="C8">
            <v>5.2000938284720002</v>
          </cell>
          <cell r="D8">
            <v>2.194710199243</v>
          </cell>
          <cell r="E8">
            <v>3.5</v>
          </cell>
          <cell r="F8">
            <v>3</v>
          </cell>
          <cell r="G8">
            <v>2.4</v>
          </cell>
          <cell r="H8">
            <v>2.9</v>
          </cell>
          <cell r="I8">
            <v>3.3</v>
          </cell>
          <cell r="J8">
            <v>3.1</v>
          </cell>
          <cell r="K8">
            <v>3</v>
          </cell>
          <cell r="L8">
            <v>2.7</v>
          </cell>
        </row>
        <row r="9">
          <cell r="A9" t="str">
            <v>Sexo</v>
          </cell>
        </row>
        <row r="10">
          <cell r="A10" t="str">
            <v>Femenino</v>
          </cell>
          <cell r="C10">
            <v>7.7511709415289998</v>
          </cell>
          <cell r="D10">
            <v>2.8232952494100001</v>
          </cell>
          <cell r="E10">
            <v>4</v>
          </cell>
          <cell r="F10">
            <v>4.0999999999999996</v>
          </cell>
          <cell r="G10">
            <v>4</v>
          </cell>
          <cell r="H10">
            <v>4</v>
          </cell>
          <cell r="I10">
            <v>4.4000000000000004</v>
          </cell>
          <cell r="J10">
            <v>4.0999999999999996</v>
          </cell>
          <cell r="K10">
            <v>4</v>
          </cell>
          <cell r="L10">
            <v>3.5</v>
          </cell>
        </row>
        <row r="11">
          <cell r="A11" t="str">
            <v>Masculino</v>
          </cell>
          <cell r="C11">
            <v>2.6620867972759998</v>
          </cell>
          <cell r="D11">
            <v>1.540363484377</v>
          </cell>
          <cell r="E11">
            <v>3.1</v>
          </cell>
          <cell r="F11">
            <v>1.9</v>
          </cell>
          <cell r="G11">
            <v>0.9</v>
          </cell>
          <cell r="H11">
            <v>1.8</v>
          </cell>
          <cell r="I11">
            <v>2.2999999999999998</v>
          </cell>
          <cell r="J11">
            <v>2.1</v>
          </cell>
          <cell r="K11">
            <v>1.6</v>
          </cell>
          <cell r="L11">
            <v>2</v>
          </cell>
        </row>
        <row r="12">
          <cell r="A12" t="str">
            <v>Área y sexo</v>
          </cell>
        </row>
        <row r="13">
          <cell r="A13" t="str">
            <v>Urbana</v>
          </cell>
          <cell r="C13">
            <v>1.060410962518</v>
          </cell>
          <cell r="D13">
            <v>0.85699331349709995</v>
          </cell>
          <cell r="E13">
            <v>1.1000000000000001</v>
          </cell>
          <cell r="F13">
            <v>0.9</v>
          </cell>
          <cell r="G13">
            <v>0.7</v>
          </cell>
          <cell r="H13">
            <v>1.3</v>
          </cell>
          <cell r="I13">
            <v>1.3</v>
          </cell>
          <cell r="J13">
            <v>1.1000000000000001</v>
          </cell>
          <cell r="K13">
            <v>1</v>
          </cell>
          <cell r="L13">
            <v>1.1000000000000001</v>
          </cell>
        </row>
        <row r="14">
          <cell r="A14" t="str">
            <v>Femenino</v>
          </cell>
          <cell r="C14">
            <v>1.688709071785</v>
          </cell>
          <cell r="D14">
            <v>0.85242803635270004</v>
          </cell>
          <cell r="E14">
            <v>0.9</v>
          </cell>
          <cell r="F14">
            <v>1.1000000000000001</v>
          </cell>
          <cell r="G14">
            <v>1.3</v>
          </cell>
          <cell r="H14">
            <v>1.5</v>
          </cell>
          <cell r="I14">
            <v>1.2</v>
          </cell>
          <cell r="J14">
            <v>1.2</v>
          </cell>
          <cell r="K14">
            <v>1.2</v>
          </cell>
          <cell r="L14">
            <v>1.1000000000000001</v>
          </cell>
        </row>
        <row r="15">
          <cell r="A15" t="str">
            <v>Masculino</v>
          </cell>
          <cell r="C15">
            <v>0.41715391459380002</v>
          </cell>
          <cell r="D15">
            <v>0.86183792480889998</v>
          </cell>
          <cell r="E15">
            <v>1.3</v>
          </cell>
          <cell r="F15">
            <v>0.6</v>
          </cell>
          <cell r="G15">
            <v>0.1</v>
          </cell>
          <cell r="H15">
            <v>1</v>
          </cell>
          <cell r="I15">
            <v>1.4</v>
          </cell>
          <cell r="J15">
            <v>1</v>
          </cell>
          <cell r="K15">
            <v>0.8</v>
          </cell>
          <cell r="L15">
            <v>1.1000000000000001</v>
          </cell>
        </row>
        <row r="16">
          <cell r="A16" t="str">
            <v>Rural</v>
          </cell>
          <cell r="C16">
            <v>13.813599497409999</v>
          </cell>
          <cell r="D16">
            <v>5.1838737772189996</v>
          </cell>
          <cell r="E16">
            <v>8.9</v>
          </cell>
          <cell r="F16">
            <v>8</v>
          </cell>
          <cell r="G16">
            <v>5.9</v>
          </cell>
          <cell r="H16">
            <v>6.3</v>
          </cell>
          <cell r="I16">
            <v>7.7</v>
          </cell>
          <cell r="J16">
            <v>7.6</v>
          </cell>
          <cell r="K16">
            <v>6.8</v>
          </cell>
          <cell r="L16">
            <v>6</v>
          </cell>
        </row>
        <row r="17">
          <cell r="A17" t="str">
            <v>Femenino</v>
          </cell>
          <cell r="C17">
            <v>20.94105526465</v>
          </cell>
          <cell r="D17">
            <v>7.3642577333950001</v>
          </cell>
          <cell r="E17">
            <v>11.7</v>
          </cell>
          <cell r="F17">
            <v>11.7</v>
          </cell>
          <cell r="G17">
            <v>9.9</v>
          </cell>
          <cell r="H17">
            <v>9.5</v>
          </cell>
          <cell r="I17">
            <v>11.6</v>
          </cell>
          <cell r="J17">
            <v>11.4</v>
          </cell>
          <cell r="K17">
            <v>10.8</v>
          </cell>
          <cell r="L17">
            <v>8.6999999999999993</v>
          </cell>
        </row>
        <row r="18">
          <cell r="A18" t="str">
            <v>Masculino</v>
          </cell>
          <cell r="C18">
            <v>7.1333774092680002</v>
          </cell>
          <cell r="D18">
            <v>3.009508156661</v>
          </cell>
          <cell r="E18">
            <v>6.4</v>
          </cell>
          <cell r="F18">
            <v>4.7</v>
          </cell>
          <cell r="G18">
            <v>2.4</v>
          </cell>
          <cell r="H18">
            <v>3.3</v>
          </cell>
          <cell r="I18">
            <v>4.0999999999999996</v>
          </cell>
          <cell r="J18">
            <v>4.4000000000000004</v>
          </cell>
          <cell r="K18">
            <v>3.4</v>
          </cell>
          <cell r="L18">
            <v>3.6</v>
          </cell>
        </row>
        <row r="19">
          <cell r="A19" t="str">
            <v>Pobreza</v>
          </cell>
        </row>
        <row r="20">
          <cell r="A20" t="str">
            <v>No Pobre</v>
          </cell>
          <cell r="C20">
            <v>3.2589063198139998</v>
          </cell>
          <cell r="D20">
            <v>1.4698272997840001</v>
          </cell>
          <cell r="E20">
            <v>1.1000000000000001</v>
          </cell>
          <cell r="F20">
            <v>1.2</v>
          </cell>
          <cell r="G20">
            <v>1.2</v>
          </cell>
          <cell r="H20">
            <v>1</v>
          </cell>
          <cell r="I20">
            <v>1.2</v>
          </cell>
          <cell r="J20">
            <v>0.9</v>
          </cell>
          <cell r="K20">
            <v>1</v>
          </cell>
          <cell r="L20" t="str">
            <v>...</v>
          </cell>
        </row>
        <row r="21">
          <cell r="A21" t="str">
            <v>Pobre</v>
          </cell>
          <cell r="C21">
            <v>3.1182970000169998</v>
          </cell>
          <cell r="D21">
            <v>1.76146323084</v>
          </cell>
          <cell r="E21">
            <v>3.3</v>
          </cell>
          <cell r="F21">
            <v>3.2</v>
          </cell>
          <cell r="G21">
            <v>1.4</v>
          </cell>
          <cell r="H21">
            <v>2.6</v>
          </cell>
          <cell r="I21">
            <v>2.9</v>
          </cell>
          <cell r="J21">
            <v>2.5</v>
          </cell>
          <cell r="K21">
            <v>2.2999999999999998</v>
          </cell>
          <cell r="L21" t="str">
            <v>...</v>
          </cell>
        </row>
        <row r="22">
          <cell r="A22" t="str">
            <v>Pobre Extremo</v>
          </cell>
          <cell r="C22">
            <v>15.09429523977</v>
          </cell>
          <cell r="D22">
            <v>5.484215649976</v>
          </cell>
          <cell r="E22">
            <v>14.4</v>
          </cell>
          <cell r="F22">
            <v>10.1</v>
          </cell>
          <cell r="G22">
            <v>10.6</v>
          </cell>
          <cell r="H22">
            <v>8</v>
          </cell>
          <cell r="I22">
            <v>9.3000000000000007</v>
          </cell>
          <cell r="J22">
            <v>10.5</v>
          </cell>
          <cell r="K22">
            <v>10</v>
          </cell>
          <cell r="L22" t="str">
            <v>...</v>
          </cell>
        </row>
        <row r="23">
          <cell r="A23" t="str">
            <v>Región</v>
          </cell>
        </row>
        <row r="24">
          <cell r="A24" t="str">
            <v>Amazonas</v>
          </cell>
          <cell r="C24" t="str">
            <v>...</v>
          </cell>
          <cell r="D24" t="str">
            <v>...</v>
          </cell>
          <cell r="E24">
            <v>5</v>
          </cell>
          <cell r="F24">
            <v>4.7513271516086295</v>
          </cell>
          <cell r="G24">
            <v>2.2112213530571512</v>
          </cell>
          <cell r="H24">
            <v>3.2024753598130715</v>
          </cell>
          <cell r="I24">
            <v>5.1881924449959209</v>
          </cell>
          <cell r="J24">
            <v>4.345784984647957</v>
          </cell>
          <cell r="K24">
            <v>5.3879467151102718</v>
          </cell>
          <cell r="L24">
            <v>4.2566289112683648</v>
          </cell>
        </row>
        <row r="25">
          <cell r="A25" t="str">
            <v>Ancash</v>
          </cell>
          <cell r="C25" t="str">
            <v>...</v>
          </cell>
          <cell r="D25" t="str">
            <v>...</v>
          </cell>
          <cell r="E25">
            <v>6</v>
          </cell>
          <cell r="F25">
            <v>4.6498801031444179</v>
          </cell>
          <cell r="G25">
            <v>4.6610852358213561</v>
          </cell>
          <cell r="H25">
            <v>4.2084280809676615</v>
          </cell>
          <cell r="I25">
            <v>3.9127475292176404</v>
          </cell>
          <cell r="J25">
            <v>5.8708320472623132</v>
          </cell>
          <cell r="K25">
            <v>5.9207550364675647</v>
          </cell>
          <cell r="L25">
            <v>6.6097563528756931</v>
          </cell>
        </row>
        <row r="26">
          <cell r="A26" t="str">
            <v>Apurímac</v>
          </cell>
          <cell r="C26" t="str">
            <v>...</v>
          </cell>
          <cell r="D26" t="str">
            <v>...</v>
          </cell>
          <cell r="E26">
            <v>3</v>
          </cell>
          <cell r="F26">
            <v>7.7296328817740223</v>
          </cell>
          <cell r="G26">
            <v>12.021510527401604</v>
          </cell>
          <cell r="H26">
            <v>6.1295537282655639</v>
          </cell>
          <cell r="I26">
            <v>4.2458142457779422</v>
          </cell>
          <cell r="J26">
            <v>4.3388636950145063</v>
          </cell>
          <cell r="K26">
            <v>2.9258815036294661</v>
          </cell>
          <cell r="L26">
            <v>3.9105029727853777</v>
          </cell>
        </row>
        <row r="27">
          <cell r="A27" t="str">
            <v>Arequipa</v>
          </cell>
          <cell r="C27" t="str">
            <v>...</v>
          </cell>
          <cell r="D27" t="str">
            <v>...</v>
          </cell>
          <cell r="E27">
            <v>1.5</v>
          </cell>
          <cell r="F27" t="str">
            <v>...</v>
          </cell>
          <cell r="G27" t="str">
            <v>...</v>
          </cell>
          <cell r="H27">
            <v>1.0622137780844747</v>
          </cell>
          <cell r="I27">
            <v>1.370381027124332</v>
          </cell>
          <cell r="J27">
            <v>0.4930619887866034</v>
          </cell>
          <cell r="K27">
            <v>0.31173964874943338</v>
          </cell>
          <cell r="L27">
            <v>0.90579635437277861</v>
          </cell>
        </row>
        <row r="28">
          <cell r="A28" t="str">
            <v>Ayacucho</v>
          </cell>
          <cell r="C28" t="str">
            <v>...</v>
          </cell>
          <cell r="D28" t="str">
            <v>...</v>
          </cell>
          <cell r="E28">
            <v>6.4</v>
          </cell>
          <cell r="F28">
            <v>6.8</v>
          </cell>
          <cell r="G28">
            <v>3.4</v>
          </cell>
          <cell r="H28">
            <v>5.3499793162701401</v>
          </cell>
          <cell r="I28">
            <v>4.9487728494151746</v>
          </cell>
          <cell r="J28">
            <v>1.987493697468081</v>
          </cell>
          <cell r="K28">
            <v>2.7991460235518892</v>
          </cell>
          <cell r="L28">
            <v>3.3590163274423563</v>
          </cell>
        </row>
        <row r="29">
          <cell r="A29" t="str">
            <v>Cajamarca</v>
          </cell>
          <cell r="C29" t="str">
            <v>...</v>
          </cell>
          <cell r="D29" t="str">
            <v>...</v>
          </cell>
          <cell r="E29">
            <v>9.9</v>
          </cell>
          <cell r="F29">
            <v>7.7</v>
          </cell>
          <cell r="G29">
            <v>5.0999999999999996</v>
          </cell>
          <cell r="H29">
            <v>7.279007409417841</v>
          </cell>
          <cell r="I29">
            <v>7.3847776793824034</v>
          </cell>
          <cell r="J29">
            <v>9.415022983506395</v>
          </cell>
          <cell r="K29">
            <v>7.1315213364786647</v>
          </cell>
          <cell r="L29">
            <v>4.6517006721848153</v>
          </cell>
        </row>
        <row r="30">
          <cell r="A30" t="str">
            <v>Callao</v>
          </cell>
          <cell r="C30" t="str">
            <v>...</v>
          </cell>
          <cell r="D30" t="str">
            <v>...</v>
          </cell>
          <cell r="E30" t="str">
            <v>...</v>
          </cell>
          <cell r="F30">
            <v>3.4</v>
          </cell>
          <cell r="G30" t="str">
            <v>...</v>
          </cell>
          <cell r="H30">
            <v>0.28121225594720883</v>
          </cell>
          <cell r="I30">
            <v>2.5639631142350741</v>
          </cell>
          <cell r="J30">
            <v>0.34358423556573686</v>
          </cell>
          <cell r="K30">
            <v>1.7847273388794127</v>
          </cell>
          <cell r="L30">
            <v>2.2286269139489252</v>
          </cell>
        </row>
        <row r="31">
          <cell r="A31" t="str">
            <v>Cusco</v>
          </cell>
          <cell r="C31" t="str">
            <v>...</v>
          </cell>
          <cell r="D31" t="str">
            <v>...</v>
          </cell>
          <cell r="E31">
            <v>6.1</v>
          </cell>
          <cell r="F31">
            <v>7.3</v>
          </cell>
          <cell r="G31">
            <v>4.0999999999999996</v>
          </cell>
          <cell r="H31">
            <v>6.4401912756778268</v>
          </cell>
          <cell r="I31">
            <v>7.2731815035111973</v>
          </cell>
          <cell r="J31">
            <v>7.0053445616148986</v>
          </cell>
          <cell r="K31">
            <v>4.7883287358915227</v>
          </cell>
          <cell r="L31">
            <v>5.9196554288177143</v>
          </cell>
        </row>
        <row r="32">
          <cell r="A32" t="str">
            <v>Huancavelica</v>
          </cell>
          <cell r="C32" t="str">
            <v>...</v>
          </cell>
          <cell r="D32" t="str">
            <v>...</v>
          </cell>
          <cell r="E32">
            <v>14.2</v>
          </cell>
          <cell r="F32">
            <v>7.8</v>
          </cell>
          <cell r="G32">
            <v>2.7</v>
          </cell>
          <cell r="H32">
            <v>3.8081421332361516</v>
          </cell>
          <cell r="I32">
            <v>7.4783454657844146</v>
          </cell>
          <cell r="J32">
            <v>5.9632454767089413</v>
          </cell>
          <cell r="K32">
            <v>5.6450098867065739</v>
          </cell>
          <cell r="L32">
            <v>3.9376171799174871</v>
          </cell>
        </row>
        <row r="33">
          <cell r="A33" t="str">
            <v>Huánuco</v>
          </cell>
          <cell r="C33" t="str">
            <v>...</v>
          </cell>
          <cell r="D33" t="str">
            <v>...</v>
          </cell>
          <cell r="E33">
            <v>17.7</v>
          </cell>
          <cell r="F33">
            <v>16.2</v>
          </cell>
          <cell r="G33">
            <v>16.899999999999999</v>
          </cell>
          <cell r="H33">
            <v>4.8792559899117274</v>
          </cell>
          <cell r="I33">
            <v>7.8303870491810406</v>
          </cell>
          <cell r="J33">
            <v>10.481723139552184</v>
          </cell>
          <cell r="K33">
            <v>7.8584401158890289</v>
          </cell>
          <cell r="L33">
            <v>7.0866525026388949</v>
          </cell>
        </row>
        <row r="34">
          <cell r="A34" t="str">
            <v>Ica</v>
          </cell>
          <cell r="C34" t="str">
            <v>...</v>
          </cell>
          <cell r="D34" t="str">
            <v>...</v>
          </cell>
          <cell r="E34">
            <v>1.6</v>
          </cell>
          <cell r="F34">
            <v>1</v>
          </cell>
          <cell r="G34">
            <v>0.4</v>
          </cell>
          <cell r="H34">
            <v>0.63477228298071653</v>
          </cell>
          <cell r="I34">
            <v>0.88385392210178437</v>
          </cell>
          <cell r="J34">
            <v>0.4228791603544178</v>
          </cell>
          <cell r="K34">
            <v>0.17008741346559617</v>
          </cell>
          <cell r="L34">
            <v>1.376556749946662</v>
          </cell>
        </row>
        <row r="35">
          <cell r="A35" t="str">
            <v>Junín</v>
          </cell>
          <cell r="C35" t="str">
            <v>...</v>
          </cell>
          <cell r="D35" t="str">
            <v>...</v>
          </cell>
          <cell r="E35">
            <v>2</v>
          </cell>
          <cell r="F35">
            <v>1</v>
          </cell>
          <cell r="G35">
            <v>4.4000000000000004</v>
          </cell>
          <cell r="H35">
            <v>1.6370655571013439</v>
          </cell>
          <cell r="I35">
            <v>2.4701855557618799</v>
          </cell>
          <cell r="J35">
            <v>2.0352577270672625</v>
          </cell>
          <cell r="K35">
            <v>1.8986164955627141</v>
          </cell>
          <cell r="L35">
            <v>1.3534497295175847</v>
          </cell>
        </row>
        <row r="36">
          <cell r="A36" t="str">
            <v>La Libertad</v>
          </cell>
          <cell r="C36" t="str">
            <v>...</v>
          </cell>
          <cell r="D36" t="str">
            <v>...</v>
          </cell>
          <cell r="E36">
            <v>7.1</v>
          </cell>
          <cell r="F36">
            <v>3.9</v>
          </cell>
          <cell r="G36">
            <v>3.5</v>
          </cell>
          <cell r="H36">
            <v>3.8862084718282901</v>
          </cell>
          <cell r="I36">
            <v>8.0247676843915414</v>
          </cell>
          <cell r="J36">
            <v>5.6994825566635878</v>
          </cell>
          <cell r="K36">
            <v>4.9059922005072707</v>
          </cell>
          <cell r="L36">
            <v>5.3350634317519718</v>
          </cell>
        </row>
        <row r="37">
          <cell r="A37" t="str">
            <v>Lambayeque</v>
          </cell>
          <cell r="C37" t="str">
            <v>...</v>
          </cell>
          <cell r="D37" t="str">
            <v>...</v>
          </cell>
          <cell r="E37">
            <v>2.4</v>
          </cell>
          <cell r="F37">
            <v>0.6</v>
          </cell>
          <cell r="G37">
            <v>1.5</v>
          </cell>
          <cell r="H37">
            <v>5.2679878401802869</v>
          </cell>
          <cell r="I37">
            <v>3.4939063289177024</v>
          </cell>
          <cell r="J37">
            <v>3.8123816881138755</v>
          </cell>
          <cell r="K37">
            <v>2.9937637817405065</v>
          </cell>
          <cell r="L37">
            <v>3.2976978786837692</v>
          </cell>
        </row>
        <row r="38">
          <cell r="A38" t="str">
            <v>Lima Metropolitana</v>
          </cell>
          <cell r="C38" t="str">
            <v>...</v>
          </cell>
          <cell r="D38" t="str">
            <v>...</v>
          </cell>
          <cell r="E38">
            <v>0.7</v>
          </cell>
          <cell r="F38">
            <v>0.9</v>
          </cell>
          <cell r="G38">
            <v>0.8</v>
          </cell>
          <cell r="H38">
            <v>1</v>
          </cell>
          <cell r="I38">
            <v>0.7</v>
          </cell>
          <cell r="J38">
            <v>0.6</v>
          </cell>
          <cell r="K38">
            <v>0.7</v>
          </cell>
          <cell r="L38">
            <v>0.8</v>
          </cell>
        </row>
        <row r="39">
          <cell r="A39" t="str">
            <v>Lima Provincias</v>
          </cell>
          <cell r="C39" t="str">
            <v>...</v>
          </cell>
          <cell r="D39" t="str">
            <v>...</v>
          </cell>
          <cell r="E39">
            <v>2.7</v>
          </cell>
          <cell r="F39">
            <v>1.5</v>
          </cell>
          <cell r="G39">
            <v>0.1</v>
          </cell>
          <cell r="H39">
            <v>2</v>
          </cell>
          <cell r="I39">
            <v>1.6</v>
          </cell>
          <cell r="J39">
            <v>1.1000000000000001</v>
          </cell>
          <cell r="K39">
            <v>1.6</v>
          </cell>
          <cell r="L39">
            <v>1.4</v>
          </cell>
        </row>
        <row r="40">
          <cell r="A40" t="str">
            <v>Loreto</v>
          </cell>
          <cell r="C40" t="str">
            <v>...</v>
          </cell>
          <cell r="D40" t="str">
            <v>...</v>
          </cell>
          <cell r="E40">
            <v>2.1</v>
          </cell>
          <cell r="F40">
            <v>1.5</v>
          </cell>
          <cell r="G40">
            <v>1.5</v>
          </cell>
          <cell r="H40">
            <v>3.2351603395152848</v>
          </cell>
          <cell r="I40">
            <v>4.1051766639276854</v>
          </cell>
          <cell r="J40">
            <v>2.7</v>
          </cell>
          <cell r="K40">
            <v>1.9048838407112321</v>
          </cell>
          <cell r="L40">
            <v>2.1186236823349183</v>
          </cell>
        </row>
        <row r="41">
          <cell r="A41" t="str">
            <v>Madre de Dios</v>
          </cell>
          <cell r="C41" t="str">
            <v>...</v>
          </cell>
          <cell r="D41" t="str">
            <v>...</v>
          </cell>
          <cell r="E41" t="str">
            <v>...</v>
          </cell>
          <cell r="F41" t="str">
            <v>...</v>
          </cell>
          <cell r="G41">
            <v>1.5</v>
          </cell>
          <cell r="H41">
            <v>1.10747620005199</v>
          </cell>
          <cell r="I41">
            <v>0.34886683269469715</v>
          </cell>
          <cell r="J41">
            <v>0.8</v>
          </cell>
          <cell r="K41">
            <v>1.5848830483844361</v>
          </cell>
          <cell r="L41">
            <v>1.3115422203501748</v>
          </cell>
        </row>
        <row r="42">
          <cell r="A42" t="str">
            <v>Moquegua</v>
          </cell>
          <cell r="C42" t="str">
            <v>...</v>
          </cell>
          <cell r="D42" t="str">
            <v>...</v>
          </cell>
          <cell r="E42" t="str">
            <v>...</v>
          </cell>
          <cell r="F42" t="str">
            <v>...</v>
          </cell>
          <cell r="G42">
            <v>1.9</v>
          </cell>
          <cell r="H42">
            <v>0.98713017431048355</v>
          </cell>
          <cell r="I42">
            <v>0.85167343059255085</v>
          </cell>
          <cell r="J42" t="str">
            <v>...</v>
          </cell>
          <cell r="K42">
            <v>0.2517501418710717</v>
          </cell>
          <cell r="L42">
            <v>1.1483432017703188</v>
          </cell>
        </row>
        <row r="43">
          <cell r="A43" t="str">
            <v>Pasco</v>
          </cell>
          <cell r="C43" t="str">
            <v>...</v>
          </cell>
          <cell r="D43" t="str">
            <v>...</v>
          </cell>
          <cell r="E43" t="str">
            <v>...</v>
          </cell>
          <cell r="F43" t="str">
            <v>...</v>
          </cell>
          <cell r="G43">
            <v>1</v>
          </cell>
          <cell r="H43">
            <v>0.47725974666113719</v>
          </cell>
          <cell r="I43">
            <v>2.118895805346912</v>
          </cell>
          <cell r="J43">
            <v>1.2</v>
          </cell>
          <cell r="K43">
            <v>0.62880420187600472</v>
          </cell>
          <cell r="L43">
            <v>1.6556822850986781</v>
          </cell>
        </row>
        <row r="44">
          <cell r="A44" t="str">
            <v>Piura</v>
          </cell>
          <cell r="C44" t="str">
            <v>...</v>
          </cell>
          <cell r="D44" t="str">
            <v>...</v>
          </cell>
          <cell r="E44">
            <v>2.9</v>
          </cell>
          <cell r="F44">
            <v>3.7</v>
          </cell>
          <cell r="G44">
            <v>1.9</v>
          </cell>
          <cell r="H44">
            <v>5.5695143735150623</v>
          </cell>
          <cell r="I44">
            <v>5.6073154446618574</v>
          </cell>
          <cell r="J44">
            <v>4.9000000000000004</v>
          </cell>
          <cell r="K44">
            <v>5.0833546788627597</v>
          </cell>
          <cell r="L44">
            <v>3.700819546800056</v>
          </cell>
        </row>
        <row r="45">
          <cell r="A45" t="str">
            <v>Puno</v>
          </cell>
          <cell r="C45" t="str">
            <v>...</v>
          </cell>
          <cell r="D45" t="str">
            <v>...</v>
          </cell>
          <cell r="E45">
            <v>1.7</v>
          </cell>
          <cell r="F45">
            <v>1.5</v>
          </cell>
          <cell r="G45" t="str">
            <v>...</v>
          </cell>
          <cell r="H45">
            <v>1.1679958523838316</v>
          </cell>
          <cell r="I45">
            <v>2.6910353615856288</v>
          </cell>
          <cell r="J45">
            <v>2.5</v>
          </cell>
          <cell r="K45">
            <v>1.6391021749152346</v>
          </cell>
          <cell r="L45">
            <v>0.9486693420862925</v>
          </cell>
        </row>
        <row r="46">
          <cell r="A46" t="str">
            <v>San Martín</v>
          </cell>
          <cell r="C46" t="str">
            <v>...</v>
          </cell>
          <cell r="D46" t="str">
            <v>...</v>
          </cell>
          <cell r="E46">
            <v>6.2</v>
          </cell>
          <cell r="F46">
            <v>8.1</v>
          </cell>
          <cell r="G46">
            <v>1.5</v>
          </cell>
          <cell r="H46">
            <v>3.5131838188160152</v>
          </cell>
          <cell r="I46">
            <v>3.1189633506159677</v>
          </cell>
          <cell r="J46">
            <v>2.2999999999999998</v>
          </cell>
          <cell r="K46">
            <v>4.8230272223174966</v>
          </cell>
          <cell r="L46">
            <v>4.2477303305175598</v>
          </cell>
        </row>
        <row r="47">
          <cell r="A47" t="str">
            <v>Tacna</v>
          </cell>
          <cell r="C47" t="str">
            <v>...</v>
          </cell>
          <cell r="D47" t="str">
            <v>...</v>
          </cell>
          <cell r="E47">
            <v>0.3</v>
          </cell>
          <cell r="F47" t="str">
            <v>...</v>
          </cell>
          <cell r="G47">
            <v>1.5</v>
          </cell>
          <cell r="H47">
            <v>0.43686013997033757</v>
          </cell>
          <cell r="I47">
            <v>1.5311184499596118</v>
          </cell>
          <cell r="J47">
            <v>0.5</v>
          </cell>
          <cell r="K47">
            <v>0.25875791854122343</v>
          </cell>
          <cell r="L47">
            <v>0.59982605571431424</v>
          </cell>
        </row>
        <row r="48">
          <cell r="A48" t="str">
            <v>Tumbes</v>
          </cell>
          <cell r="C48" t="str">
            <v>...</v>
          </cell>
          <cell r="D48" t="str">
            <v>...</v>
          </cell>
          <cell r="E48">
            <v>2.2000000000000002</v>
          </cell>
          <cell r="F48">
            <v>3.8</v>
          </cell>
          <cell r="G48">
            <v>4</v>
          </cell>
          <cell r="H48">
            <v>2.0032575769107814</v>
          </cell>
          <cell r="I48">
            <v>1.1141107558612127</v>
          </cell>
          <cell r="J48">
            <v>2.1</v>
          </cell>
          <cell r="K48">
            <v>3.0467735919432992</v>
          </cell>
          <cell r="L48">
            <v>1.8579749216847641</v>
          </cell>
        </row>
        <row r="49">
          <cell r="A49" t="str">
            <v>Ucayali</v>
          </cell>
          <cell r="C49" t="str">
            <v>...</v>
          </cell>
          <cell r="D49" t="str">
            <v>...</v>
          </cell>
          <cell r="E49">
            <v>0.6</v>
          </cell>
          <cell r="F49">
            <v>1</v>
          </cell>
          <cell r="G49">
            <v>0.7</v>
          </cell>
          <cell r="H49">
            <v>2.80075500123192</v>
          </cell>
          <cell r="I49">
            <v>1.5084384429826518</v>
          </cell>
          <cell r="J49">
            <v>2.6</v>
          </cell>
          <cell r="K49">
            <v>2.1881670761670793</v>
          </cell>
          <cell r="L49">
            <v>2.4365067860621115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ndice"/>
      <sheetName val="Indice-serie"/>
      <sheetName val="1.1_CobTot3-5"/>
      <sheetName val="1.2_CobTot4-5"/>
      <sheetName val="1.3_CobTot6-11"/>
      <sheetName val="1.4_CobTot12-16"/>
      <sheetName val="1.6_CobNivIni3-5"/>
      <sheetName val="1.7_CobNivIni4-5"/>
      <sheetName val="1.8_CobNivPri"/>
      <sheetName val="1.9_CobNivSec"/>
      <sheetName val="1.10_BrutSup"/>
      <sheetName val="1.11_ConcluPri12-14"/>
      <sheetName val="1.12_ConcluPri15-19"/>
      <sheetName val="1.13_ConcluSec17-19"/>
      <sheetName val="1.14_ConcluSec20-24"/>
      <sheetName val="1.15_ConcluSup"/>
      <sheetName val="2.1_IngSinAtraso"/>
      <sheetName val="2.3_RetirPrim"/>
      <sheetName val="2.4_RetirSec"/>
      <sheetName val="2.6_RepetPrim"/>
      <sheetName val="2.7_RepetSec"/>
      <sheetName val="2.10_TransicSec"/>
      <sheetName val="7.1_Analf15-24"/>
      <sheetName val="7.2_Analf15+"/>
      <sheetName val="Internet"/>
      <sheetName val="CenelecSec"/>
      <sheetName val="SufiPCs"/>
      <sheetName val="5º6ºGrP"/>
      <sheetName val="4º5ºGrS"/>
      <sheetName val="PrimRur"/>
      <sheetName val="SecRur"/>
      <sheetName val="MatPri"/>
      <sheetName val="MatSec"/>
      <sheetName val="ProfPri"/>
      <sheetName val="ProfSec"/>
      <sheetName val="IngIni"/>
      <sheetName val="ProfTitPri"/>
      <sheetName val="ProfTitSec"/>
      <sheetName val="Deserc"/>
      <sheetName val="AñosEscBás"/>
      <sheetName val="Madsinedbás"/>
      <sheetName val="Madanalfa"/>
      <sheetName val="CobAdPri"/>
      <sheetName val="CobAdSec"/>
      <sheetName val="IngatrasPri"/>
      <sheetName val="IngatrasSec"/>
      <sheetName val="Gasto"/>
      <sheetName val="DéfRurIni"/>
      <sheetName val="DéfRurSec"/>
      <sheetName val="TamclasPri"/>
      <sheetName val="TamclasSec"/>
      <sheetName val="AtrasoPrim"/>
      <sheetName val="AtrasoSec"/>
      <sheetName val="Aulas"/>
      <sheetName val="Carpetas"/>
      <sheetName val="Pizarras"/>
      <sheetName val="Aulbuen"/>
      <sheetName val="Repmen"/>
      <sheetName val="Repmayalg"/>
      <sheetName val="Repmaytod"/>
      <sheetName val="Agua"/>
      <sheetName val="Desagüe"/>
      <sheetName val="Locel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7">
          <cell r="A7" t="str">
            <v>Categoría</v>
          </cell>
          <cell r="C7">
            <v>1985</v>
          </cell>
          <cell r="D7">
            <v>1994</v>
          </cell>
          <cell r="E7">
            <v>1998</v>
          </cell>
          <cell r="F7">
            <v>1999</v>
          </cell>
          <cell r="G7">
            <v>2000</v>
          </cell>
          <cell r="H7">
            <v>2001</v>
          </cell>
          <cell r="I7">
            <v>2002</v>
          </cell>
          <cell r="J7">
            <v>2003</v>
          </cell>
          <cell r="K7">
            <v>2004</v>
          </cell>
          <cell r="L7">
            <v>2005</v>
          </cell>
        </row>
        <row r="8">
          <cell r="A8" t="str">
            <v>Total</v>
          </cell>
          <cell r="C8">
            <v>5.2000938284720002</v>
          </cell>
          <cell r="D8">
            <v>2.194710199243</v>
          </cell>
          <cell r="E8">
            <v>3.5</v>
          </cell>
          <cell r="F8">
            <v>3</v>
          </cell>
          <cell r="G8">
            <v>2.4</v>
          </cell>
          <cell r="H8">
            <v>2.9</v>
          </cell>
          <cell r="I8">
            <v>3.3</v>
          </cell>
          <cell r="J8">
            <v>3.1</v>
          </cell>
          <cell r="K8">
            <v>3</v>
          </cell>
          <cell r="L8">
            <v>2.7</v>
          </cell>
        </row>
        <row r="9">
          <cell r="A9" t="str">
            <v>Sexo</v>
          </cell>
        </row>
        <row r="10">
          <cell r="A10" t="str">
            <v>Femenino</v>
          </cell>
          <cell r="C10">
            <v>7.7511709415289998</v>
          </cell>
          <cell r="D10">
            <v>2.8232952494100001</v>
          </cell>
          <cell r="E10">
            <v>4</v>
          </cell>
          <cell r="F10">
            <v>4.0999999999999996</v>
          </cell>
          <cell r="G10">
            <v>4</v>
          </cell>
          <cell r="H10">
            <v>4</v>
          </cell>
          <cell r="I10">
            <v>4.4000000000000004</v>
          </cell>
          <cell r="J10">
            <v>4.0999999999999996</v>
          </cell>
          <cell r="K10">
            <v>4</v>
          </cell>
          <cell r="L10">
            <v>3.5</v>
          </cell>
        </row>
        <row r="11">
          <cell r="A11" t="str">
            <v>Masculino</v>
          </cell>
          <cell r="C11">
            <v>2.6620867972759998</v>
          </cell>
          <cell r="D11">
            <v>1.540363484377</v>
          </cell>
          <cell r="E11">
            <v>3.1</v>
          </cell>
          <cell r="F11">
            <v>1.9</v>
          </cell>
          <cell r="G11">
            <v>0.9</v>
          </cell>
          <cell r="H11">
            <v>1.8</v>
          </cell>
          <cell r="I11">
            <v>2.2999999999999998</v>
          </cell>
          <cell r="J11">
            <v>2.1</v>
          </cell>
          <cell r="K11">
            <v>1.6</v>
          </cell>
          <cell r="L11">
            <v>2</v>
          </cell>
        </row>
        <row r="12">
          <cell r="A12" t="str">
            <v>Área y sexo</v>
          </cell>
        </row>
        <row r="13">
          <cell r="A13" t="str">
            <v>Urbana</v>
          </cell>
          <cell r="C13">
            <v>1.060410962518</v>
          </cell>
          <cell r="D13">
            <v>0.85699331349709995</v>
          </cell>
          <cell r="E13">
            <v>1.1000000000000001</v>
          </cell>
          <cell r="F13">
            <v>0.9</v>
          </cell>
          <cell r="G13">
            <v>0.7</v>
          </cell>
          <cell r="H13">
            <v>1.3</v>
          </cell>
          <cell r="I13">
            <v>1.3</v>
          </cell>
          <cell r="J13">
            <v>1.1000000000000001</v>
          </cell>
          <cell r="K13">
            <v>1</v>
          </cell>
          <cell r="L13">
            <v>1.1000000000000001</v>
          </cell>
        </row>
        <row r="14">
          <cell r="A14" t="str">
            <v>Femenino</v>
          </cell>
          <cell r="C14">
            <v>1.688709071785</v>
          </cell>
          <cell r="D14">
            <v>0.85242803635270004</v>
          </cell>
          <cell r="E14">
            <v>0.9</v>
          </cell>
          <cell r="F14">
            <v>1.1000000000000001</v>
          </cell>
          <cell r="G14">
            <v>1.3</v>
          </cell>
          <cell r="H14">
            <v>1.5</v>
          </cell>
          <cell r="I14">
            <v>1.2</v>
          </cell>
          <cell r="J14">
            <v>1.2</v>
          </cell>
          <cell r="K14">
            <v>1.2</v>
          </cell>
          <cell r="L14">
            <v>1.1000000000000001</v>
          </cell>
        </row>
        <row r="15">
          <cell r="A15" t="str">
            <v>Masculino</v>
          </cell>
          <cell r="C15">
            <v>0.41715391459380002</v>
          </cell>
          <cell r="D15">
            <v>0.86183792480889998</v>
          </cell>
          <cell r="E15">
            <v>1.3</v>
          </cell>
          <cell r="F15">
            <v>0.6</v>
          </cell>
          <cell r="G15">
            <v>0.1</v>
          </cell>
          <cell r="H15">
            <v>1</v>
          </cell>
          <cell r="I15">
            <v>1.4</v>
          </cell>
          <cell r="J15">
            <v>1</v>
          </cell>
          <cell r="K15">
            <v>0.8</v>
          </cell>
          <cell r="L15">
            <v>1.1000000000000001</v>
          </cell>
        </row>
        <row r="16">
          <cell r="A16" t="str">
            <v>Rural</v>
          </cell>
          <cell r="C16">
            <v>13.813599497409999</v>
          </cell>
          <cell r="D16">
            <v>5.1838737772189996</v>
          </cell>
          <cell r="E16">
            <v>8.9</v>
          </cell>
          <cell r="F16">
            <v>8</v>
          </cell>
          <cell r="G16">
            <v>5.9</v>
          </cell>
          <cell r="H16">
            <v>6.3</v>
          </cell>
          <cell r="I16">
            <v>7.7</v>
          </cell>
          <cell r="J16">
            <v>7.6</v>
          </cell>
          <cell r="K16">
            <v>6.8</v>
          </cell>
          <cell r="L16">
            <v>6</v>
          </cell>
        </row>
        <row r="17">
          <cell r="A17" t="str">
            <v>Femenino</v>
          </cell>
          <cell r="C17">
            <v>20.94105526465</v>
          </cell>
          <cell r="D17">
            <v>7.3642577333950001</v>
          </cell>
          <cell r="E17">
            <v>11.7</v>
          </cell>
          <cell r="F17">
            <v>11.7</v>
          </cell>
          <cell r="G17">
            <v>9.9</v>
          </cell>
          <cell r="H17">
            <v>9.5</v>
          </cell>
          <cell r="I17">
            <v>11.6</v>
          </cell>
          <cell r="J17">
            <v>11.4</v>
          </cell>
          <cell r="K17">
            <v>10.8</v>
          </cell>
          <cell r="L17">
            <v>8.6999999999999993</v>
          </cell>
        </row>
        <row r="18">
          <cell r="A18" t="str">
            <v>Masculino</v>
          </cell>
          <cell r="C18">
            <v>7.1333774092680002</v>
          </cell>
          <cell r="D18">
            <v>3.009508156661</v>
          </cell>
          <cell r="E18">
            <v>6.4</v>
          </cell>
          <cell r="F18">
            <v>4.7</v>
          </cell>
          <cell r="G18">
            <v>2.4</v>
          </cell>
          <cell r="H18">
            <v>3.3</v>
          </cell>
          <cell r="I18">
            <v>4.0999999999999996</v>
          </cell>
          <cell r="J18">
            <v>4.4000000000000004</v>
          </cell>
          <cell r="K18">
            <v>3.4</v>
          </cell>
          <cell r="L18">
            <v>3.6</v>
          </cell>
        </row>
        <row r="19">
          <cell r="A19" t="str">
            <v>Pobreza</v>
          </cell>
        </row>
        <row r="20">
          <cell r="A20" t="str">
            <v>No Pobre</v>
          </cell>
          <cell r="C20">
            <v>3.2589063198139998</v>
          </cell>
          <cell r="D20">
            <v>1.4698272997840001</v>
          </cell>
          <cell r="E20">
            <v>1.1000000000000001</v>
          </cell>
          <cell r="F20">
            <v>1.2</v>
          </cell>
          <cell r="G20">
            <v>1.2</v>
          </cell>
          <cell r="H20">
            <v>1</v>
          </cell>
          <cell r="I20">
            <v>1.2</v>
          </cell>
          <cell r="J20">
            <v>0.9</v>
          </cell>
          <cell r="K20">
            <v>1</v>
          </cell>
          <cell r="L20" t="str">
            <v>...</v>
          </cell>
        </row>
        <row r="21">
          <cell r="A21" t="str">
            <v>Pobre</v>
          </cell>
          <cell r="C21">
            <v>3.1182970000169998</v>
          </cell>
          <cell r="D21">
            <v>1.76146323084</v>
          </cell>
          <cell r="E21">
            <v>3.3</v>
          </cell>
          <cell r="F21">
            <v>3.2</v>
          </cell>
          <cell r="G21">
            <v>1.4</v>
          </cell>
          <cell r="H21">
            <v>2.6</v>
          </cell>
          <cell r="I21">
            <v>2.9</v>
          </cell>
          <cell r="J21">
            <v>2.5</v>
          </cell>
          <cell r="K21">
            <v>2.2999999999999998</v>
          </cell>
          <cell r="L21" t="str">
            <v>...</v>
          </cell>
        </row>
        <row r="22">
          <cell r="A22" t="str">
            <v>Pobre Extremo</v>
          </cell>
          <cell r="C22">
            <v>15.09429523977</v>
          </cell>
          <cell r="D22">
            <v>5.484215649976</v>
          </cell>
          <cell r="E22">
            <v>14.4</v>
          </cell>
          <cell r="F22">
            <v>10.1</v>
          </cell>
          <cell r="G22">
            <v>10.6</v>
          </cell>
          <cell r="H22">
            <v>8</v>
          </cell>
          <cell r="I22">
            <v>9.3000000000000007</v>
          </cell>
          <cell r="J22">
            <v>10.5</v>
          </cell>
          <cell r="K22">
            <v>10</v>
          </cell>
          <cell r="L22" t="str">
            <v>...</v>
          </cell>
        </row>
        <row r="23">
          <cell r="A23" t="str">
            <v>Región</v>
          </cell>
        </row>
        <row r="24">
          <cell r="A24" t="str">
            <v>Amazonas</v>
          </cell>
          <cell r="C24" t="str">
            <v>...</v>
          </cell>
          <cell r="D24" t="str">
            <v>...</v>
          </cell>
          <cell r="E24">
            <v>5</v>
          </cell>
          <cell r="F24">
            <v>4.7513271516086295</v>
          </cell>
          <cell r="G24">
            <v>2.2112213530571512</v>
          </cell>
          <cell r="H24">
            <v>3.2024753598130715</v>
          </cell>
          <cell r="I24">
            <v>5.1881924449959209</v>
          </cell>
          <cell r="J24">
            <v>4.345784984647957</v>
          </cell>
          <cell r="K24">
            <v>5.3879467151102718</v>
          </cell>
          <cell r="L24">
            <v>4.2566289112683648</v>
          </cell>
        </row>
        <row r="25">
          <cell r="A25" t="str">
            <v>Ancash</v>
          </cell>
          <cell r="C25" t="str">
            <v>...</v>
          </cell>
          <cell r="D25" t="str">
            <v>...</v>
          </cell>
          <cell r="E25">
            <v>6</v>
          </cell>
          <cell r="F25">
            <v>4.6498801031444179</v>
          </cell>
          <cell r="G25">
            <v>4.6610852358213561</v>
          </cell>
          <cell r="H25">
            <v>4.2084280809676615</v>
          </cell>
          <cell r="I25">
            <v>3.9127475292176404</v>
          </cell>
          <cell r="J25">
            <v>5.8708320472623132</v>
          </cell>
          <cell r="K25">
            <v>5.9207550364675647</v>
          </cell>
          <cell r="L25">
            <v>6.6097563528756931</v>
          </cell>
        </row>
        <row r="26">
          <cell r="A26" t="str">
            <v>Apurímac</v>
          </cell>
          <cell r="C26" t="str">
            <v>...</v>
          </cell>
          <cell r="D26" t="str">
            <v>...</v>
          </cell>
          <cell r="E26">
            <v>3</v>
          </cell>
          <cell r="F26">
            <v>7.7296328817740223</v>
          </cell>
          <cell r="G26">
            <v>12.021510527401604</v>
          </cell>
          <cell r="H26">
            <v>6.1295537282655639</v>
          </cell>
          <cell r="I26">
            <v>4.2458142457779422</v>
          </cell>
          <cell r="J26">
            <v>4.3388636950145063</v>
          </cell>
          <cell r="K26">
            <v>2.9258815036294661</v>
          </cell>
          <cell r="L26">
            <v>3.9105029727853777</v>
          </cell>
        </row>
        <row r="27">
          <cell r="A27" t="str">
            <v>Arequipa</v>
          </cell>
          <cell r="C27" t="str">
            <v>...</v>
          </cell>
          <cell r="D27" t="str">
            <v>...</v>
          </cell>
          <cell r="E27">
            <v>1.5</v>
          </cell>
          <cell r="F27" t="str">
            <v>...</v>
          </cell>
          <cell r="G27" t="str">
            <v>...</v>
          </cell>
          <cell r="H27">
            <v>1.0622137780844747</v>
          </cell>
          <cell r="I27">
            <v>1.370381027124332</v>
          </cell>
          <cell r="J27">
            <v>0.4930619887866034</v>
          </cell>
          <cell r="K27">
            <v>0.31173964874943338</v>
          </cell>
          <cell r="L27">
            <v>0.90579635437277861</v>
          </cell>
        </row>
        <row r="28">
          <cell r="A28" t="str">
            <v>Ayacucho</v>
          </cell>
          <cell r="C28" t="str">
            <v>...</v>
          </cell>
          <cell r="D28" t="str">
            <v>...</v>
          </cell>
          <cell r="E28">
            <v>6.4</v>
          </cell>
          <cell r="F28">
            <v>6.8</v>
          </cell>
          <cell r="G28">
            <v>3.4</v>
          </cell>
          <cell r="H28">
            <v>5.3499793162701401</v>
          </cell>
          <cell r="I28">
            <v>4.9487728494151746</v>
          </cell>
          <cell r="J28">
            <v>1.987493697468081</v>
          </cell>
          <cell r="K28">
            <v>2.7991460235518892</v>
          </cell>
          <cell r="L28">
            <v>3.3590163274423563</v>
          </cell>
        </row>
        <row r="29">
          <cell r="A29" t="str">
            <v>Cajamarca</v>
          </cell>
          <cell r="C29" t="str">
            <v>...</v>
          </cell>
          <cell r="D29" t="str">
            <v>...</v>
          </cell>
          <cell r="E29">
            <v>9.9</v>
          </cell>
          <cell r="F29">
            <v>7.7</v>
          </cell>
          <cell r="G29">
            <v>5.0999999999999996</v>
          </cell>
          <cell r="H29">
            <v>7.279007409417841</v>
          </cell>
          <cell r="I29">
            <v>7.3847776793824034</v>
          </cell>
          <cell r="J29">
            <v>9.415022983506395</v>
          </cell>
          <cell r="K29">
            <v>7.1315213364786647</v>
          </cell>
          <cell r="L29">
            <v>4.6517006721848153</v>
          </cell>
        </row>
        <row r="30">
          <cell r="A30" t="str">
            <v>Callao</v>
          </cell>
          <cell r="C30" t="str">
            <v>...</v>
          </cell>
          <cell r="D30" t="str">
            <v>...</v>
          </cell>
          <cell r="E30" t="str">
            <v>...</v>
          </cell>
          <cell r="F30">
            <v>3.4</v>
          </cell>
          <cell r="G30" t="str">
            <v>...</v>
          </cell>
          <cell r="H30">
            <v>0.28121225594720883</v>
          </cell>
          <cell r="I30">
            <v>2.5639631142350741</v>
          </cell>
          <cell r="J30">
            <v>0.34358423556573686</v>
          </cell>
          <cell r="K30">
            <v>1.7847273388794127</v>
          </cell>
          <cell r="L30">
            <v>2.2286269139489252</v>
          </cell>
        </row>
        <row r="31">
          <cell r="A31" t="str">
            <v>Cusco</v>
          </cell>
          <cell r="C31" t="str">
            <v>...</v>
          </cell>
          <cell r="D31" t="str">
            <v>...</v>
          </cell>
          <cell r="E31">
            <v>6.1</v>
          </cell>
          <cell r="F31">
            <v>7.3</v>
          </cell>
          <cell r="G31">
            <v>4.0999999999999996</v>
          </cell>
          <cell r="H31">
            <v>6.4401912756778268</v>
          </cell>
          <cell r="I31">
            <v>7.2731815035111973</v>
          </cell>
          <cell r="J31">
            <v>7.0053445616148986</v>
          </cell>
          <cell r="K31">
            <v>4.7883287358915227</v>
          </cell>
          <cell r="L31">
            <v>5.9196554288177143</v>
          </cell>
        </row>
        <row r="32">
          <cell r="A32" t="str">
            <v>Huancavelica</v>
          </cell>
          <cell r="C32" t="str">
            <v>...</v>
          </cell>
          <cell r="D32" t="str">
            <v>...</v>
          </cell>
          <cell r="E32">
            <v>14.2</v>
          </cell>
          <cell r="F32">
            <v>7.8</v>
          </cell>
          <cell r="G32">
            <v>2.7</v>
          </cell>
          <cell r="H32">
            <v>3.8081421332361516</v>
          </cell>
          <cell r="I32">
            <v>7.4783454657844146</v>
          </cell>
          <cell r="J32">
            <v>5.9632454767089413</v>
          </cell>
          <cell r="K32">
            <v>5.6450098867065739</v>
          </cell>
          <cell r="L32">
            <v>3.9376171799174871</v>
          </cell>
        </row>
        <row r="33">
          <cell r="A33" t="str">
            <v>Huánuco</v>
          </cell>
          <cell r="C33" t="str">
            <v>...</v>
          </cell>
          <cell r="D33" t="str">
            <v>...</v>
          </cell>
          <cell r="E33">
            <v>17.7</v>
          </cell>
          <cell r="F33">
            <v>16.2</v>
          </cell>
          <cell r="G33">
            <v>16.899999999999999</v>
          </cell>
          <cell r="H33">
            <v>4.8792559899117274</v>
          </cell>
          <cell r="I33">
            <v>7.8303870491810406</v>
          </cell>
          <cell r="J33">
            <v>10.481723139552184</v>
          </cell>
          <cell r="K33">
            <v>7.8584401158890289</v>
          </cell>
          <cell r="L33">
            <v>7.0866525026388949</v>
          </cell>
        </row>
        <row r="34">
          <cell r="A34" t="str">
            <v>Ica</v>
          </cell>
          <cell r="C34" t="str">
            <v>...</v>
          </cell>
          <cell r="D34" t="str">
            <v>...</v>
          </cell>
          <cell r="E34">
            <v>1.6</v>
          </cell>
          <cell r="F34">
            <v>1</v>
          </cell>
          <cell r="G34">
            <v>0.4</v>
          </cell>
          <cell r="H34">
            <v>0.63477228298071653</v>
          </cell>
          <cell r="I34">
            <v>0.88385392210178437</v>
          </cell>
          <cell r="J34">
            <v>0.4228791603544178</v>
          </cell>
          <cell r="K34">
            <v>0.17008741346559617</v>
          </cell>
          <cell r="L34">
            <v>1.376556749946662</v>
          </cell>
        </row>
        <row r="35">
          <cell r="A35" t="str">
            <v>Junín</v>
          </cell>
          <cell r="C35" t="str">
            <v>...</v>
          </cell>
          <cell r="D35" t="str">
            <v>...</v>
          </cell>
          <cell r="E35">
            <v>2</v>
          </cell>
          <cell r="F35">
            <v>1</v>
          </cell>
          <cell r="G35">
            <v>4.4000000000000004</v>
          </cell>
          <cell r="H35">
            <v>1.6370655571013439</v>
          </cell>
          <cell r="I35">
            <v>2.4701855557618799</v>
          </cell>
          <cell r="J35">
            <v>2.0352577270672625</v>
          </cell>
          <cell r="K35">
            <v>1.8986164955627141</v>
          </cell>
          <cell r="L35">
            <v>1.3534497295175847</v>
          </cell>
        </row>
        <row r="36">
          <cell r="A36" t="str">
            <v>La Libertad</v>
          </cell>
          <cell r="C36" t="str">
            <v>...</v>
          </cell>
          <cell r="D36" t="str">
            <v>...</v>
          </cell>
          <cell r="E36">
            <v>7.1</v>
          </cell>
          <cell r="F36">
            <v>3.9</v>
          </cell>
          <cell r="G36">
            <v>3.5</v>
          </cell>
          <cell r="H36">
            <v>3.8862084718282901</v>
          </cell>
          <cell r="I36">
            <v>8.0247676843915414</v>
          </cell>
          <cell r="J36">
            <v>5.6994825566635878</v>
          </cell>
          <cell r="K36">
            <v>4.9059922005072707</v>
          </cell>
          <cell r="L36">
            <v>5.3350634317519718</v>
          </cell>
        </row>
        <row r="37">
          <cell r="A37" t="str">
            <v>Lambayeque</v>
          </cell>
          <cell r="C37" t="str">
            <v>...</v>
          </cell>
          <cell r="D37" t="str">
            <v>...</v>
          </cell>
          <cell r="E37">
            <v>2.4</v>
          </cell>
          <cell r="F37">
            <v>0.6</v>
          </cell>
          <cell r="G37">
            <v>1.5</v>
          </cell>
          <cell r="H37">
            <v>5.2679878401802869</v>
          </cell>
          <cell r="I37">
            <v>3.4939063289177024</v>
          </cell>
          <cell r="J37">
            <v>3.8123816881138755</v>
          </cell>
          <cell r="K37">
            <v>2.9937637817405065</v>
          </cell>
          <cell r="L37">
            <v>3.2976978786837692</v>
          </cell>
        </row>
        <row r="38">
          <cell r="A38" t="str">
            <v>Lima Metropolitana</v>
          </cell>
          <cell r="C38" t="str">
            <v>...</v>
          </cell>
          <cell r="D38" t="str">
            <v>...</v>
          </cell>
          <cell r="E38">
            <v>0.7</v>
          </cell>
          <cell r="F38">
            <v>0.9</v>
          </cell>
          <cell r="G38">
            <v>0.8</v>
          </cell>
          <cell r="H38">
            <v>1</v>
          </cell>
          <cell r="I38">
            <v>0.7</v>
          </cell>
          <cell r="J38">
            <v>0.6</v>
          </cell>
          <cell r="K38">
            <v>0.7</v>
          </cell>
          <cell r="L38">
            <v>0.8</v>
          </cell>
        </row>
        <row r="39">
          <cell r="A39" t="str">
            <v>Lima Provincias</v>
          </cell>
          <cell r="C39" t="str">
            <v>...</v>
          </cell>
          <cell r="D39" t="str">
            <v>...</v>
          </cell>
          <cell r="E39">
            <v>2.7</v>
          </cell>
          <cell r="F39">
            <v>1.5</v>
          </cell>
          <cell r="G39">
            <v>0.1</v>
          </cell>
          <cell r="H39">
            <v>2</v>
          </cell>
          <cell r="I39">
            <v>1.6</v>
          </cell>
          <cell r="J39">
            <v>1.1000000000000001</v>
          </cell>
          <cell r="K39">
            <v>1.6</v>
          </cell>
          <cell r="L39">
            <v>1.4</v>
          </cell>
        </row>
        <row r="40">
          <cell r="A40" t="str">
            <v>Loreto</v>
          </cell>
          <cell r="C40" t="str">
            <v>...</v>
          </cell>
          <cell r="D40" t="str">
            <v>...</v>
          </cell>
          <cell r="E40">
            <v>2.1</v>
          </cell>
          <cell r="F40">
            <v>1.5</v>
          </cell>
          <cell r="G40">
            <v>1.5</v>
          </cell>
          <cell r="H40">
            <v>3.2351603395152848</v>
          </cell>
          <cell r="I40">
            <v>4.1051766639276854</v>
          </cell>
          <cell r="J40">
            <v>2.7</v>
          </cell>
          <cell r="K40">
            <v>1.9048838407112321</v>
          </cell>
          <cell r="L40">
            <v>2.1186236823349183</v>
          </cell>
        </row>
        <row r="41">
          <cell r="A41" t="str">
            <v>Madre de Dios</v>
          </cell>
          <cell r="C41" t="str">
            <v>...</v>
          </cell>
          <cell r="D41" t="str">
            <v>...</v>
          </cell>
          <cell r="E41" t="str">
            <v>...</v>
          </cell>
          <cell r="F41" t="str">
            <v>...</v>
          </cell>
          <cell r="G41">
            <v>1.5</v>
          </cell>
          <cell r="H41">
            <v>1.10747620005199</v>
          </cell>
          <cell r="I41">
            <v>0.34886683269469715</v>
          </cell>
          <cell r="J41">
            <v>0.8</v>
          </cell>
          <cell r="K41">
            <v>1.5848830483844361</v>
          </cell>
          <cell r="L41">
            <v>1.3115422203501748</v>
          </cell>
        </row>
        <row r="42">
          <cell r="A42" t="str">
            <v>Moquegua</v>
          </cell>
          <cell r="C42" t="str">
            <v>...</v>
          </cell>
          <cell r="D42" t="str">
            <v>...</v>
          </cell>
          <cell r="E42" t="str">
            <v>...</v>
          </cell>
          <cell r="F42" t="str">
            <v>...</v>
          </cell>
          <cell r="G42">
            <v>1.9</v>
          </cell>
          <cell r="H42">
            <v>0.98713017431048355</v>
          </cell>
          <cell r="I42">
            <v>0.85167343059255085</v>
          </cell>
          <cell r="J42" t="str">
            <v>...</v>
          </cell>
          <cell r="K42">
            <v>0.2517501418710717</v>
          </cell>
          <cell r="L42">
            <v>1.1483432017703188</v>
          </cell>
        </row>
        <row r="43">
          <cell r="A43" t="str">
            <v>Pasco</v>
          </cell>
          <cell r="C43" t="str">
            <v>...</v>
          </cell>
          <cell r="D43" t="str">
            <v>...</v>
          </cell>
          <cell r="E43" t="str">
            <v>...</v>
          </cell>
          <cell r="F43" t="str">
            <v>...</v>
          </cell>
          <cell r="G43">
            <v>1</v>
          </cell>
          <cell r="H43">
            <v>0.47725974666113719</v>
          </cell>
          <cell r="I43">
            <v>2.118895805346912</v>
          </cell>
          <cell r="J43">
            <v>1.2</v>
          </cell>
          <cell r="K43">
            <v>0.62880420187600472</v>
          </cell>
          <cell r="L43">
            <v>1.6556822850986781</v>
          </cell>
        </row>
        <row r="44">
          <cell r="A44" t="str">
            <v>Piura</v>
          </cell>
          <cell r="C44" t="str">
            <v>...</v>
          </cell>
          <cell r="D44" t="str">
            <v>...</v>
          </cell>
          <cell r="E44">
            <v>2.9</v>
          </cell>
          <cell r="F44">
            <v>3.7</v>
          </cell>
          <cell r="G44">
            <v>1.9</v>
          </cell>
          <cell r="H44">
            <v>5.5695143735150623</v>
          </cell>
          <cell r="I44">
            <v>5.6073154446618574</v>
          </cell>
          <cell r="J44">
            <v>4.9000000000000004</v>
          </cell>
          <cell r="K44">
            <v>5.0833546788627597</v>
          </cell>
          <cell r="L44">
            <v>3.700819546800056</v>
          </cell>
        </row>
        <row r="45">
          <cell r="A45" t="str">
            <v>Puno</v>
          </cell>
          <cell r="C45" t="str">
            <v>...</v>
          </cell>
          <cell r="D45" t="str">
            <v>...</v>
          </cell>
          <cell r="E45">
            <v>1.7</v>
          </cell>
          <cell r="F45">
            <v>1.5</v>
          </cell>
          <cell r="G45" t="str">
            <v>...</v>
          </cell>
          <cell r="H45">
            <v>1.1679958523838316</v>
          </cell>
          <cell r="I45">
            <v>2.6910353615856288</v>
          </cell>
          <cell r="J45">
            <v>2.5</v>
          </cell>
          <cell r="K45">
            <v>1.6391021749152346</v>
          </cell>
          <cell r="L45">
            <v>0.9486693420862925</v>
          </cell>
        </row>
        <row r="46">
          <cell r="A46" t="str">
            <v>San Martín</v>
          </cell>
          <cell r="C46" t="str">
            <v>...</v>
          </cell>
          <cell r="D46" t="str">
            <v>...</v>
          </cell>
          <cell r="E46">
            <v>6.2</v>
          </cell>
          <cell r="F46">
            <v>8.1</v>
          </cell>
          <cell r="G46">
            <v>1.5</v>
          </cell>
          <cell r="H46">
            <v>3.5131838188160152</v>
          </cell>
          <cell r="I46">
            <v>3.1189633506159677</v>
          </cell>
          <cell r="J46">
            <v>2.2999999999999998</v>
          </cell>
          <cell r="K46">
            <v>4.8230272223174966</v>
          </cell>
          <cell r="L46">
            <v>4.2477303305175598</v>
          </cell>
        </row>
        <row r="47">
          <cell r="A47" t="str">
            <v>Tacna</v>
          </cell>
          <cell r="C47" t="str">
            <v>...</v>
          </cell>
          <cell r="D47" t="str">
            <v>...</v>
          </cell>
          <cell r="E47">
            <v>0.3</v>
          </cell>
          <cell r="F47" t="str">
            <v>...</v>
          </cell>
          <cell r="G47">
            <v>1.5</v>
          </cell>
          <cell r="H47">
            <v>0.43686013997033757</v>
          </cell>
          <cell r="I47">
            <v>1.5311184499596118</v>
          </cell>
          <cell r="J47">
            <v>0.5</v>
          </cell>
          <cell r="K47">
            <v>0.25875791854122343</v>
          </cell>
          <cell r="L47">
            <v>0.59982605571431424</v>
          </cell>
        </row>
        <row r="48">
          <cell r="A48" t="str">
            <v>Tumbes</v>
          </cell>
          <cell r="C48" t="str">
            <v>...</v>
          </cell>
          <cell r="D48" t="str">
            <v>...</v>
          </cell>
          <cell r="E48">
            <v>2.2000000000000002</v>
          </cell>
          <cell r="F48">
            <v>3.8</v>
          </cell>
          <cell r="G48">
            <v>4</v>
          </cell>
          <cell r="H48">
            <v>2.0032575769107814</v>
          </cell>
          <cell r="I48">
            <v>1.1141107558612127</v>
          </cell>
          <cell r="J48">
            <v>2.1</v>
          </cell>
          <cell r="K48">
            <v>3.0467735919432992</v>
          </cell>
          <cell r="L48">
            <v>1.8579749216847641</v>
          </cell>
        </row>
        <row r="49">
          <cell r="A49" t="str">
            <v>Ucayali</v>
          </cell>
          <cell r="C49" t="str">
            <v>...</v>
          </cell>
          <cell r="D49" t="str">
            <v>...</v>
          </cell>
          <cell r="E49">
            <v>0.6</v>
          </cell>
          <cell r="F49">
            <v>1</v>
          </cell>
          <cell r="G49">
            <v>0.7</v>
          </cell>
          <cell r="H49">
            <v>2.80075500123192</v>
          </cell>
          <cell r="I49">
            <v>1.5084384429826518</v>
          </cell>
          <cell r="J49">
            <v>2.6</v>
          </cell>
          <cell r="K49">
            <v>2.1881670761670793</v>
          </cell>
          <cell r="L49">
            <v>2.4365067860621115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4"/>
      <sheetName val="Cdr5"/>
      <sheetName val="Cdr6"/>
      <sheetName val="Cdr7"/>
      <sheetName val="Cdr8"/>
      <sheetName val="Cdr9"/>
      <sheetName val="Cdr10"/>
      <sheetName val="Cdr 11"/>
      <sheetName val="Cdr 12"/>
      <sheetName val="Cdr 13"/>
      <sheetName val="Cdr 14"/>
      <sheetName val="Cdr 15"/>
      <sheetName val="Cdr 16"/>
      <sheetName val="Cdr 17"/>
      <sheetName val="Cdr 18"/>
      <sheetName val="Cdr 19"/>
      <sheetName val="Cdr 20"/>
      <sheetName val="Cdr 21"/>
      <sheetName val="Cdr 22"/>
      <sheetName val="Cdr_11"/>
      <sheetName val="Cdr_12"/>
      <sheetName val="Cdr_13"/>
      <sheetName val="Cdr_14"/>
      <sheetName val="Cdr_15"/>
      <sheetName val="Cdr_16"/>
      <sheetName val="Cdr_17"/>
      <sheetName val="Cdr_18"/>
      <sheetName val="Cdr_19"/>
      <sheetName val="Cdr_20"/>
      <sheetName val="Cdr_21"/>
      <sheetName val="Cdr_22"/>
      <sheetName val="guia_de_uso"/>
      <sheetName val="TabCii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UNO"/>
      <sheetName val="DATOS_2MAS"/>
      <sheetName val="Combustible"/>
      <sheetName val="Comb_distritos"/>
    </sheetNames>
    <sheetDataSet>
      <sheetData sheetId="0">
        <row r="1">
          <cell r="C1" t="str">
            <v>Electricidad</v>
          </cell>
          <cell r="D1" t="str">
            <v>Gas (balón GLP)</v>
          </cell>
          <cell r="E1" t="str">
            <v>Gas natural (sistema de tuberías)</v>
          </cell>
          <cell r="F1" t="str">
            <v>Carbón</v>
          </cell>
          <cell r="G1" t="str">
            <v>Leña</v>
          </cell>
          <cell r="H1" t="str">
            <v>Bosta, Estiércol</v>
          </cell>
          <cell r="I1" t="str">
            <v>Otro (residuos agrícolas, etc.)</v>
          </cell>
          <cell r="J1" t="str">
            <v>No Cocinan</v>
          </cell>
          <cell r="K1" t="str">
            <v>Total</v>
          </cell>
          <cell r="L1" t="str">
            <v>Código</v>
          </cell>
          <cell r="M1" t="str">
            <v>COUNTER</v>
          </cell>
        </row>
        <row r="2">
          <cell r="B2" t="str">
            <v>01</v>
          </cell>
          <cell r="C2">
            <v>360</v>
          </cell>
          <cell r="D2">
            <v>27165</v>
          </cell>
          <cell r="E2">
            <v>0</v>
          </cell>
          <cell r="F2">
            <v>146</v>
          </cell>
          <cell r="G2">
            <v>49801</v>
          </cell>
          <cell r="H2">
            <v>20</v>
          </cell>
          <cell r="I2">
            <v>5</v>
          </cell>
          <cell r="J2">
            <v>3036</v>
          </cell>
          <cell r="K2">
            <v>80533</v>
          </cell>
          <cell r="L2">
            <v>1</v>
          </cell>
          <cell r="M2">
            <v>107364</v>
          </cell>
        </row>
        <row r="3">
          <cell r="B3" t="str">
            <v>02</v>
          </cell>
          <cell r="C3">
            <v>1971</v>
          </cell>
          <cell r="D3">
            <v>146043</v>
          </cell>
          <cell r="E3">
            <v>0</v>
          </cell>
          <cell r="F3">
            <v>716</v>
          </cell>
          <cell r="G3">
            <v>112476</v>
          </cell>
          <cell r="H3">
            <v>405</v>
          </cell>
          <cell r="I3">
            <v>104</v>
          </cell>
          <cell r="J3">
            <v>6322</v>
          </cell>
          <cell r="K3">
            <v>268037</v>
          </cell>
          <cell r="L3">
            <v>2</v>
          </cell>
          <cell r="M3">
            <v>313661</v>
          </cell>
        </row>
        <row r="4">
          <cell r="B4" t="str">
            <v>03</v>
          </cell>
          <cell r="C4">
            <v>391</v>
          </cell>
          <cell r="D4">
            <v>29907</v>
          </cell>
          <cell r="E4">
            <v>0</v>
          </cell>
          <cell r="F4">
            <v>94</v>
          </cell>
          <cell r="G4">
            <v>57683</v>
          </cell>
          <cell r="H4">
            <v>3232</v>
          </cell>
          <cell r="I4">
            <v>14</v>
          </cell>
          <cell r="J4">
            <v>1724</v>
          </cell>
          <cell r="K4">
            <v>93045</v>
          </cell>
          <cell r="L4">
            <v>3</v>
          </cell>
          <cell r="M4">
            <v>126048</v>
          </cell>
        </row>
        <row r="5">
          <cell r="B5" t="str">
            <v>04</v>
          </cell>
          <cell r="C5">
            <v>4894</v>
          </cell>
          <cell r="D5">
            <v>332665</v>
          </cell>
          <cell r="E5">
            <v>527</v>
          </cell>
          <cell r="F5">
            <v>316</v>
          </cell>
          <cell r="G5">
            <v>21357</v>
          </cell>
          <cell r="H5">
            <v>1261</v>
          </cell>
          <cell r="I5">
            <v>195</v>
          </cell>
          <cell r="J5">
            <v>10623</v>
          </cell>
          <cell r="K5">
            <v>371838</v>
          </cell>
          <cell r="L5">
            <v>4</v>
          </cell>
          <cell r="M5">
            <v>425522</v>
          </cell>
        </row>
        <row r="6">
          <cell r="B6" t="str">
            <v>05</v>
          </cell>
          <cell r="C6">
            <v>1119</v>
          </cell>
          <cell r="D6">
            <v>57128</v>
          </cell>
          <cell r="E6">
            <v>0</v>
          </cell>
          <cell r="F6">
            <v>141</v>
          </cell>
          <cell r="G6">
            <v>70246</v>
          </cell>
          <cell r="H6">
            <v>1799</v>
          </cell>
          <cell r="I6">
            <v>46</v>
          </cell>
          <cell r="J6">
            <v>3081</v>
          </cell>
          <cell r="K6">
            <v>133560</v>
          </cell>
          <cell r="L6">
            <v>5</v>
          </cell>
          <cell r="M6">
            <v>185681</v>
          </cell>
        </row>
        <row r="7">
          <cell r="B7" t="str">
            <v>06</v>
          </cell>
          <cell r="C7">
            <v>1406</v>
          </cell>
          <cell r="D7">
            <v>92758</v>
          </cell>
          <cell r="E7">
            <v>0</v>
          </cell>
          <cell r="F7">
            <v>582</v>
          </cell>
          <cell r="G7">
            <v>219411</v>
          </cell>
          <cell r="H7">
            <v>205</v>
          </cell>
          <cell r="I7">
            <v>30</v>
          </cell>
          <cell r="J7">
            <v>6520</v>
          </cell>
          <cell r="K7">
            <v>320912</v>
          </cell>
          <cell r="L7">
            <v>6</v>
          </cell>
          <cell r="M7">
            <v>395608</v>
          </cell>
        </row>
        <row r="8">
          <cell r="B8" t="str">
            <v>07</v>
          </cell>
          <cell r="C8">
            <v>4318</v>
          </cell>
          <cell r="D8">
            <v>209935</v>
          </cell>
          <cell r="E8">
            <v>20415</v>
          </cell>
          <cell r="F8">
            <v>383</v>
          </cell>
          <cell r="G8">
            <v>1307</v>
          </cell>
          <cell r="H8">
            <v>0</v>
          </cell>
          <cell r="I8">
            <v>0</v>
          </cell>
          <cell r="J8">
            <v>5903</v>
          </cell>
          <cell r="K8">
            <v>242261</v>
          </cell>
          <cell r="L8">
            <v>7</v>
          </cell>
          <cell r="M8">
            <v>266228</v>
          </cell>
        </row>
        <row r="9">
          <cell r="B9" t="str">
            <v>08</v>
          </cell>
          <cell r="C9">
            <v>1873</v>
          </cell>
          <cell r="D9">
            <v>149931</v>
          </cell>
          <cell r="E9">
            <v>0</v>
          </cell>
          <cell r="F9">
            <v>802</v>
          </cell>
          <cell r="G9">
            <v>82406</v>
          </cell>
          <cell r="H9">
            <v>26370</v>
          </cell>
          <cell r="I9">
            <v>113</v>
          </cell>
          <cell r="J9">
            <v>5890</v>
          </cell>
          <cell r="K9">
            <v>267385</v>
          </cell>
          <cell r="L9">
            <v>8</v>
          </cell>
          <cell r="M9">
            <v>354869</v>
          </cell>
        </row>
        <row r="10">
          <cell r="B10" t="str">
            <v>09</v>
          </cell>
          <cell r="C10">
            <v>356</v>
          </cell>
          <cell r="D10">
            <v>20605</v>
          </cell>
          <cell r="E10">
            <v>0</v>
          </cell>
          <cell r="F10">
            <v>49</v>
          </cell>
          <cell r="G10">
            <v>51748</v>
          </cell>
          <cell r="H10">
            <v>4951</v>
          </cell>
          <cell r="I10">
            <v>27</v>
          </cell>
          <cell r="J10">
            <v>1473</v>
          </cell>
          <cell r="K10">
            <v>79209</v>
          </cell>
          <cell r="L10">
            <v>9</v>
          </cell>
          <cell r="M10">
            <v>106018</v>
          </cell>
        </row>
        <row r="11">
          <cell r="B11" t="str">
            <v>10</v>
          </cell>
          <cell r="C11">
            <v>1048</v>
          </cell>
          <cell r="D11">
            <v>71333</v>
          </cell>
          <cell r="E11">
            <v>0</v>
          </cell>
          <cell r="F11">
            <v>273</v>
          </cell>
          <cell r="G11">
            <v>89240</v>
          </cell>
          <cell r="H11">
            <v>1791</v>
          </cell>
          <cell r="I11">
            <v>462</v>
          </cell>
          <cell r="J11">
            <v>4178</v>
          </cell>
          <cell r="K11">
            <v>168325</v>
          </cell>
          <cell r="L11">
            <v>10</v>
          </cell>
          <cell r="M11">
            <v>203451</v>
          </cell>
        </row>
        <row r="12">
          <cell r="B12" t="str">
            <v>11</v>
          </cell>
          <cell r="C12">
            <v>2294</v>
          </cell>
          <cell r="D12">
            <v>149952</v>
          </cell>
          <cell r="E12">
            <v>30286</v>
          </cell>
          <cell r="F12">
            <v>542</v>
          </cell>
          <cell r="G12">
            <v>15211</v>
          </cell>
          <cell r="H12">
            <v>23</v>
          </cell>
          <cell r="I12">
            <v>81</v>
          </cell>
          <cell r="J12">
            <v>6931</v>
          </cell>
          <cell r="K12">
            <v>205320</v>
          </cell>
          <cell r="L12">
            <v>11</v>
          </cell>
          <cell r="M12">
            <v>238038</v>
          </cell>
        </row>
        <row r="13">
          <cell r="B13" t="str">
            <v>12</v>
          </cell>
          <cell r="C13">
            <v>2062</v>
          </cell>
          <cell r="D13">
            <v>175683</v>
          </cell>
          <cell r="E13">
            <v>0</v>
          </cell>
          <cell r="F13">
            <v>503</v>
          </cell>
          <cell r="G13">
            <v>88054</v>
          </cell>
          <cell r="H13">
            <v>3291</v>
          </cell>
          <cell r="I13">
            <v>205</v>
          </cell>
          <cell r="J13">
            <v>6982</v>
          </cell>
          <cell r="K13">
            <v>276780</v>
          </cell>
          <cell r="L13">
            <v>12</v>
          </cell>
          <cell r="M13">
            <v>349713</v>
          </cell>
        </row>
        <row r="14">
          <cell r="B14" t="str">
            <v>13</v>
          </cell>
          <cell r="C14">
            <v>3585</v>
          </cell>
          <cell r="D14">
            <v>277389</v>
          </cell>
          <cell r="E14">
            <v>0</v>
          </cell>
          <cell r="F14">
            <v>3881</v>
          </cell>
          <cell r="G14">
            <v>101246</v>
          </cell>
          <cell r="H14">
            <v>463</v>
          </cell>
          <cell r="I14">
            <v>176</v>
          </cell>
          <cell r="J14">
            <v>10628</v>
          </cell>
          <cell r="K14">
            <v>397368</v>
          </cell>
          <cell r="L14">
            <v>13</v>
          </cell>
          <cell r="M14">
            <v>474027</v>
          </cell>
        </row>
        <row r="15">
          <cell r="B15" t="str">
            <v>14</v>
          </cell>
          <cell r="C15">
            <v>2508</v>
          </cell>
          <cell r="D15">
            <v>199712</v>
          </cell>
          <cell r="E15">
            <v>0</v>
          </cell>
          <cell r="F15">
            <v>7163</v>
          </cell>
          <cell r="G15">
            <v>34967</v>
          </cell>
          <cell r="H15">
            <v>14</v>
          </cell>
          <cell r="I15">
            <v>30</v>
          </cell>
          <cell r="J15">
            <v>7175</v>
          </cell>
          <cell r="K15">
            <v>251569</v>
          </cell>
          <cell r="L15">
            <v>14</v>
          </cell>
          <cell r="M15">
            <v>308987</v>
          </cell>
        </row>
        <row r="16">
          <cell r="B16" t="str">
            <v>15</v>
          </cell>
          <cell r="C16">
            <v>65083</v>
          </cell>
          <cell r="D16">
            <v>1846609</v>
          </cell>
          <cell r="E16">
            <v>346825</v>
          </cell>
          <cell r="F16">
            <v>6316</v>
          </cell>
          <cell r="G16">
            <v>35996</v>
          </cell>
          <cell r="H16">
            <v>375</v>
          </cell>
          <cell r="I16">
            <v>83</v>
          </cell>
          <cell r="J16">
            <v>65756</v>
          </cell>
          <cell r="K16">
            <v>2367043</v>
          </cell>
          <cell r="L16">
            <v>15</v>
          </cell>
          <cell r="M16">
            <v>2611122</v>
          </cell>
        </row>
        <row r="17">
          <cell r="B17" t="str">
            <v>16</v>
          </cell>
          <cell r="C17">
            <v>1226</v>
          </cell>
          <cell r="D17">
            <v>69491</v>
          </cell>
          <cell r="E17">
            <v>0</v>
          </cell>
          <cell r="F17">
            <v>8335</v>
          </cell>
          <cell r="G17">
            <v>78637</v>
          </cell>
          <cell r="H17">
            <v>52</v>
          </cell>
          <cell r="I17">
            <v>27</v>
          </cell>
          <cell r="J17">
            <v>4217</v>
          </cell>
          <cell r="K17">
            <v>161985</v>
          </cell>
          <cell r="L17">
            <v>16</v>
          </cell>
          <cell r="M17">
            <v>196685</v>
          </cell>
        </row>
        <row r="18">
          <cell r="B18" t="str">
            <v>17</v>
          </cell>
          <cell r="C18">
            <v>406</v>
          </cell>
          <cell r="D18">
            <v>23430</v>
          </cell>
          <cell r="E18">
            <v>0</v>
          </cell>
          <cell r="F18">
            <v>2893</v>
          </cell>
          <cell r="G18">
            <v>2820</v>
          </cell>
          <cell r="H18">
            <v>2</v>
          </cell>
          <cell r="I18">
            <v>6</v>
          </cell>
          <cell r="J18">
            <v>3506</v>
          </cell>
          <cell r="K18">
            <v>33063</v>
          </cell>
          <cell r="L18">
            <v>17</v>
          </cell>
          <cell r="M18">
            <v>41412</v>
          </cell>
        </row>
        <row r="19">
          <cell r="B19" t="str">
            <v>18</v>
          </cell>
          <cell r="C19">
            <v>1171</v>
          </cell>
          <cell r="D19">
            <v>40495</v>
          </cell>
          <cell r="E19">
            <v>0</v>
          </cell>
          <cell r="F19">
            <v>42</v>
          </cell>
          <cell r="G19">
            <v>7650</v>
          </cell>
          <cell r="H19">
            <v>133</v>
          </cell>
          <cell r="I19">
            <v>15</v>
          </cell>
          <cell r="J19">
            <v>2147</v>
          </cell>
          <cell r="K19">
            <v>51653</v>
          </cell>
          <cell r="L19">
            <v>18</v>
          </cell>
          <cell r="M19">
            <v>59002</v>
          </cell>
        </row>
        <row r="20">
          <cell r="B20" t="str">
            <v>19</v>
          </cell>
          <cell r="C20">
            <v>292</v>
          </cell>
          <cell r="D20">
            <v>31018</v>
          </cell>
          <cell r="E20">
            <v>0</v>
          </cell>
          <cell r="F20">
            <v>123</v>
          </cell>
          <cell r="G20">
            <v>19990</v>
          </cell>
          <cell r="H20">
            <v>2471</v>
          </cell>
          <cell r="I20">
            <v>615</v>
          </cell>
          <cell r="J20">
            <v>1464</v>
          </cell>
          <cell r="K20">
            <v>55973</v>
          </cell>
          <cell r="L20">
            <v>19</v>
          </cell>
          <cell r="M20">
            <v>69197</v>
          </cell>
        </row>
        <row r="21">
          <cell r="B21" t="str">
            <v>20</v>
          </cell>
          <cell r="C21">
            <v>2869</v>
          </cell>
          <cell r="D21">
            <v>240567</v>
          </cell>
          <cell r="E21">
            <v>2</v>
          </cell>
          <cell r="F21">
            <v>29123</v>
          </cell>
          <cell r="G21">
            <v>108814</v>
          </cell>
          <cell r="H21">
            <v>48</v>
          </cell>
          <cell r="I21">
            <v>43</v>
          </cell>
          <cell r="J21">
            <v>11227</v>
          </cell>
          <cell r="K21">
            <v>392693</v>
          </cell>
          <cell r="L21">
            <v>20</v>
          </cell>
          <cell r="M21">
            <v>492686</v>
          </cell>
        </row>
        <row r="22">
          <cell r="B22" t="str">
            <v>21</v>
          </cell>
          <cell r="C22">
            <v>1347</v>
          </cell>
          <cell r="D22">
            <v>146881</v>
          </cell>
          <cell r="E22">
            <v>0</v>
          </cell>
          <cell r="F22">
            <v>466</v>
          </cell>
          <cell r="G22">
            <v>46211</v>
          </cell>
          <cell r="H22">
            <v>96349</v>
          </cell>
          <cell r="I22">
            <v>370</v>
          </cell>
          <cell r="J22">
            <v>5244</v>
          </cell>
          <cell r="K22">
            <v>296868</v>
          </cell>
          <cell r="L22">
            <v>21</v>
          </cell>
          <cell r="M22">
            <v>414969</v>
          </cell>
        </row>
        <row r="23">
          <cell r="B23" t="str">
            <v>22</v>
          </cell>
          <cell r="C23">
            <v>1319</v>
          </cell>
          <cell r="D23">
            <v>85527</v>
          </cell>
          <cell r="E23">
            <v>0</v>
          </cell>
          <cell r="F23">
            <v>257</v>
          </cell>
          <cell r="G23">
            <v>69102</v>
          </cell>
          <cell r="H23">
            <v>26</v>
          </cell>
          <cell r="I23">
            <v>16</v>
          </cell>
          <cell r="J23">
            <v>7823</v>
          </cell>
          <cell r="K23">
            <v>164070</v>
          </cell>
          <cell r="L23">
            <v>22</v>
          </cell>
          <cell r="M23">
            <v>222664</v>
          </cell>
        </row>
        <row r="24">
          <cell r="B24" t="str">
            <v>23</v>
          </cell>
          <cell r="C24">
            <v>1757</v>
          </cell>
          <cell r="D24">
            <v>76761</v>
          </cell>
          <cell r="E24">
            <v>0</v>
          </cell>
          <cell r="F24">
            <v>488</v>
          </cell>
          <cell r="G24">
            <v>9215</v>
          </cell>
          <cell r="H24">
            <v>141</v>
          </cell>
          <cell r="I24">
            <v>59</v>
          </cell>
          <cell r="J24">
            <v>3168</v>
          </cell>
          <cell r="K24">
            <v>91589</v>
          </cell>
          <cell r="L24">
            <v>23</v>
          </cell>
          <cell r="M24">
            <v>104478</v>
          </cell>
        </row>
        <row r="25">
          <cell r="B25" t="str">
            <v>24</v>
          </cell>
          <cell r="C25">
            <v>541</v>
          </cell>
          <cell r="D25">
            <v>46123</v>
          </cell>
          <cell r="E25">
            <v>0</v>
          </cell>
          <cell r="F25">
            <v>691</v>
          </cell>
          <cell r="G25">
            <v>3203</v>
          </cell>
          <cell r="H25">
            <v>0</v>
          </cell>
          <cell r="I25">
            <v>3</v>
          </cell>
          <cell r="J25">
            <v>2633</v>
          </cell>
          <cell r="K25">
            <v>53194</v>
          </cell>
          <cell r="L25">
            <v>24</v>
          </cell>
          <cell r="M25">
            <v>62598</v>
          </cell>
        </row>
        <row r="26">
          <cell r="B26" t="str">
            <v>25</v>
          </cell>
          <cell r="C26">
            <v>651</v>
          </cell>
          <cell r="D26">
            <v>63818</v>
          </cell>
          <cell r="E26">
            <v>0</v>
          </cell>
          <cell r="F26">
            <v>1115</v>
          </cell>
          <cell r="G26">
            <v>28403</v>
          </cell>
          <cell r="H26">
            <v>12</v>
          </cell>
          <cell r="I26">
            <v>16</v>
          </cell>
          <cell r="J26">
            <v>3095</v>
          </cell>
          <cell r="K26">
            <v>97110</v>
          </cell>
          <cell r="L26">
            <v>25</v>
          </cell>
          <cell r="M26">
            <v>122256</v>
          </cell>
        </row>
        <row r="27">
          <cell r="B27" t="str">
            <v>Código</v>
          </cell>
          <cell r="C27" t="str">
            <v>Electricidad</v>
          </cell>
          <cell r="D27" t="str">
            <v>Gas (balón GLP)</v>
          </cell>
          <cell r="E27" t="str">
            <v>Gas natural (sistema de tuberías)</v>
          </cell>
          <cell r="F27" t="str">
            <v>Carbón</v>
          </cell>
          <cell r="G27" t="str">
            <v>Leña</v>
          </cell>
          <cell r="H27" t="str">
            <v>Bosta, Estiércol</v>
          </cell>
          <cell r="I27" t="str">
            <v>Otro (residuos agrícolas, etc.)</v>
          </cell>
          <cell r="J27" t="str">
            <v>No Cocinan</v>
          </cell>
          <cell r="K27" t="str">
            <v>Total</v>
          </cell>
          <cell r="L27" t="str">
            <v>Código</v>
          </cell>
          <cell r="M27" t="str">
            <v>COUNTER</v>
          </cell>
        </row>
        <row r="28">
          <cell r="B28" t="str">
            <v>0101</v>
          </cell>
          <cell r="C28">
            <v>90</v>
          </cell>
          <cell r="D28">
            <v>6020</v>
          </cell>
          <cell r="E28">
            <v>0</v>
          </cell>
          <cell r="F28">
            <v>13</v>
          </cell>
          <cell r="G28">
            <v>4071</v>
          </cell>
          <cell r="H28">
            <v>1</v>
          </cell>
          <cell r="I28">
            <v>1</v>
          </cell>
          <cell r="J28">
            <v>439</v>
          </cell>
          <cell r="K28">
            <v>10635</v>
          </cell>
          <cell r="L28">
            <v>101</v>
          </cell>
          <cell r="M28">
            <v>15337</v>
          </cell>
        </row>
        <row r="29">
          <cell r="B29" t="str">
            <v>0102</v>
          </cell>
          <cell r="C29">
            <v>78</v>
          </cell>
          <cell r="D29">
            <v>6219</v>
          </cell>
          <cell r="E29">
            <v>0</v>
          </cell>
          <cell r="F29">
            <v>63</v>
          </cell>
          <cell r="G29">
            <v>9403</v>
          </cell>
          <cell r="H29">
            <v>6</v>
          </cell>
          <cell r="I29">
            <v>3</v>
          </cell>
          <cell r="J29">
            <v>683</v>
          </cell>
          <cell r="K29">
            <v>16455</v>
          </cell>
          <cell r="L29">
            <v>102</v>
          </cell>
          <cell r="M29">
            <v>20474</v>
          </cell>
        </row>
        <row r="30">
          <cell r="B30" t="str">
            <v>0103</v>
          </cell>
          <cell r="C30">
            <v>20</v>
          </cell>
          <cell r="D30">
            <v>2053</v>
          </cell>
          <cell r="E30">
            <v>0</v>
          </cell>
          <cell r="F30">
            <v>1</v>
          </cell>
          <cell r="G30">
            <v>2858</v>
          </cell>
          <cell r="H30">
            <v>1</v>
          </cell>
          <cell r="I30">
            <v>0</v>
          </cell>
          <cell r="J30">
            <v>180</v>
          </cell>
          <cell r="K30">
            <v>5113</v>
          </cell>
          <cell r="L30">
            <v>103</v>
          </cell>
          <cell r="M30">
            <v>7813</v>
          </cell>
        </row>
        <row r="31">
          <cell r="B31" t="str">
            <v>0104</v>
          </cell>
          <cell r="C31">
            <v>5</v>
          </cell>
          <cell r="D31">
            <v>897</v>
          </cell>
          <cell r="E31">
            <v>0</v>
          </cell>
          <cell r="F31">
            <v>8</v>
          </cell>
          <cell r="G31">
            <v>8082</v>
          </cell>
          <cell r="H31">
            <v>6</v>
          </cell>
          <cell r="I31">
            <v>0</v>
          </cell>
          <cell r="J31">
            <v>96</v>
          </cell>
          <cell r="K31">
            <v>9094</v>
          </cell>
          <cell r="L31">
            <v>104</v>
          </cell>
          <cell r="M31">
            <v>9867</v>
          </cell>
        </row>
        <row r="32">
          <cell r="B32" t="str">
            <v>0105</v>
          </cell>
          <cell r="C32">
            <v>41</v>
          </cell>
          <cell r="D32">
            <v>1497</v>
          </cell>
          <cell r="E32">
            <v>0</v>
          </cell>
          <cell r="F32">
            <v>5</v>
          </cell>
          <cell r="G32">
            <v>6501</v>
          </cell>
          <cell r="H32">
            <v>1</v>
          </cell>
          <cell r="I32">
            <v>1</v>
          </cell>
          <cell r="J32">
            <v>246</v>
          </cell>
          <cell r="K32">
            <v>8292</v>
          </cell>
          <cell r="L32">
            <v>105</v>
          </cell>
          <cell r="M32">
            <v>13202</v>
          </cell>
        </row>
        <row r="33">
          <cell r="B33" t="str">
            <v>0106</v>
          </cell>
          <cell r="C33">
            <v>37</v>
          </cell>
          <cell r="D33">
            <v>1501</v>
          </cell>
          <cell r="E33">
            <v>0</v>
          </cell>
          <cell r="F33">
            <v>11</v>
          </cell>
          <cell r="G33">
            <v>5016</v>
          </cell>
          <cell r="H33">
            <v>2</v>
          </cell>
          <cell r="I33">
            <v>0</v>
          </cell>
          <cell r="J33">
            <v>242</v>
          </cell>
          <cell r="K33">
            <v>6809</v>
          </cell>
          <cell r="L33">
            <v>106</v>
          </cell>
          <cell r="M33">
            <v>9168</v>
          </cell>
        </row>
        <row r="34">
          <cell r="B34" t="str">
            <v>0107</v>
          </cell>
          <cell r="C34">
            <v>89</v>
          </cell>
          <cell r="D34">
            <v>8978</v>
          </cell>
          <cell r="E34">
            <v>0</v>
          </cell>
          <cell r="F34">
            <v>45</v>
          </cell>
          <cell r="G34">
            <v>13870</v>
          </cell>
          <cell r="H34">
            <v>3</v>
          </cell>
          <cell r="I34">
            <v>0</v>
          </cell>
          <cell r="J34">
            <v>1150</v>
          </cell>
          <cell r="K34">
            <v>24135</v>
          </cell>
          <cell r="L34">
            <v>107</v>
          </cell>
          <cell r="M34">
            <v>31503</v>
          </cell>
        </row>
        <row r="35">
          <cell r="B35" t="str">
            <v>0201</v>
          </cell>
          <cell r="C35">
            <v>297</v>
          </cell>
          <cell r="D35">
            <v>21991</v>
          </cell>
          <cell r="E35">
            <v>0</v>
          </cell>
          <cell r="F35">
            <v>53</v>
          </cell>
          <cell r="G35">
            <v>14127</v>
          </cell>
          <cell r="H35">
            <v>46</v>
          </cell>
          <cell r="I35">
            <v>5</v>
          </cell>
          <cell r="J35">
            <v>959</v>
          </cell>
          <cell r="K35">
            <v>37478</v>
          </cell>
          <cell r="L35">
            <v>201</v>
          </cell>
          <cell r="M35">
            <v>46254</v>
          </cell>
        </row>
        <row r="36">
          <cell r="B36" t="str">
            <v>0202</v>
          </cell>
          <cell r="C36">
            <v>6</v>
          </cell>
          <cell r="D36">
            <v>137</v>
          </cell>
          <cell r="E36">
            <v>0</v>
          </cell>
          <cell r="F36">
            <v>0</v>
          </cell>
          <cell r="G36">
            <v>1347</v>
          </cell>
          <cell r="H36">
            <v>15</v>
          </cell>
          <cell r="I36">
            <v>0</v>
          </cell>
          <cell r="J36">
            <v>52</v>
          </cell>
          <cell r="K36">
            <v>1557</v>
          </cell>
          <cell r="L36">
            <v>202</v>
          </cell>
          <cell r="M36">
            <v>2005</v>
          </cell>
        </row>
        <row r="37">
          <cell r="B37" t="str">
            <v>0203</v>
          </cell>
          <cell r="C37">
            <v>15</v>
          </cell>
          <cell r="D37">
            <v>274</v>
          </cell>
          <cell r="E37">
            <v>0</v>
          </cell>
          <cell r="F37">
            <v>2</v>
          </cell>
          <cell r="G37">
            <v>2999</v>
          </cell>
          <cell r="H37">
            <v>12</v>
          </cell>
          <cell r="I37">
            <v>0</v>
          </cell>
          <cell r="J37">
            <v>38</v>
          </cell>
          <cell r="K37">
            <v>3340</v>
          </cell>
          <cell r="L37">
            <v>203</v>
          </cell>
          <cell r="M37">
            <v>3927</v>
          </cell>
        </row>
        <row r="38">
          <cell r="B38" t="str">
            <v>0204</v>
          </cell>
          <cell r="C38">
            <v>2</v>
          </cell>
          <cell r="D38">
            <v>125</v>
          </cell>
          <cell r="E38">
            <v>0</v>
          </cell>
          <cell r="F38">
            <v>2</v>
          </cell>
          <cell r="G38">
            <v>1489</v>
          </cell>
          <cell r="H38">
            <v>1</v>
          </cell>
          <cell r="I38">
            <v>0</v>
          </cell>
          <cell r="J38">
            <v>36</v>
          </cell>
          <cell r="K38">
            <v>1655</v>
          </cell>
          <cell r="L38">
            <v>204</v>
          </cell>
          <cell r="M38">
            <v>2359</v>
          </cell>
        </row>
        <row r="39">
          <cell r="B39" t="str">
            <v>0205</v>
          </cell>
          <cell r="C39">
            <v>44</v>
          </cell>
          <cell r="D39">
            <v>1270</v>
          </cell>
          <cell r="E39">
            <v>0</v>
          </cell>
          <cell r="F39">
            <v>56</v>
          </cell>
          <cell r="G39">
            <v>4051</v>
          </cell>
          <cell r="H39">
            <v>156</v>
          </cell>
          <cell r="I39">
            <v>22</v>
          </cell>
          <cell r="J39">
            <v>136</v>
          </cell>
          <cell r="K39">
            <v>5735</v>
          </cell>
          <cell r="L39">
            <v>205</v>
          </cell>
          <cell r="M39">
            <v>7187</v>
          </cell>
        </row>
        <row r="40">
          <cell r="B40" t="str">
            <v>0206</v>
          </cell>
          <cell r="C40">
            <v>41</v>
          </cell>
          <cell r="D40">
            <v>1853</v>
          </cell>
          <cell r="E40">
            <v>0</v>
          </cell>
          <cell r="F40">
            <v>9</v>
          </cell>
          <cell r="G40">
            <v>9480</v>
          </cell>
          <cell r="H40">
            <v>4</v>
          </cell>
          <cell r="I40">
            <v>0</v>
          </cell>
          <cell r="J40">
            <v>134</v>
          </cell>
          <cell r="K40">
            <v>11521</v>
          </cell>
          <cell r="L40">
            <v>206</v>
          </cell>
          <cell r="M40">
            <v>13492</v>
          </cell>
        </row>
        <row r="41">
          <cell r="B41" t="str">
            <v>0207</v>
          </cell>
          <cell r="C41">
            <v>8</v>
          </cell>
          <cell r="D41">
            <v>281</v>
          </cell>
          <cell r="E41">
            <v>0</v>
          </cell>
          <cell r="F41">
            <v>4</v>
          </cell>
          <cell r="G41">
            <v>4349</v>
          </cell>
          <cell r="H41">
            <v>3</v>
          </cell>
          <cell r="I41">
            <v>1</v>
          </cell>
          <cell r="J41">
            <v>42</v>
          </cell>
          <cell r="K41">
            <v>4688</v>
          </cell>
          <cell r="L41">
            <v>207</v>
          </cell>
          <cell r="M41">
            <v>5308</v>
          </cell>
        </row>
        <row r="42">
          <cell r="B42" t="str">
            <v>0208</v>
          </cell>
          <cell r="C42">
            <v>86</v>
          </cell>
          <cell r="D42">
            <v>6963</v>
          </cell>
          <cell r="E42">
            <v>0</v>
          </cell>
          <cell r="F42">
            <v>50</v>
          </cell>
          <cell r="G42">
            <v>4360</v>
          </cell>
          <cell r="H42">
            <v>2</v>
          </cell>
          <cell r="I42">
            <v>3</v>
          </cell>
          <cell r="J42">
            <v>553</v>
          </cell>
          <cell r="K42">
            <v>12017</v>
          </cell>
          <cell r="L42">
            <v>208</v>
          </cell>
          <cell r="M42">
            <v>15239</v>
          </cell>
        </row>
        <row r="43">
          <cell r="B43" t="str">
            <v>0209</v>
          </cell>
          <cell r="C43">
            <v>14</v>
          </cell>
          <cell r="D43">
            <v>151</v>
          </cell>
          <cell r="E43">
            <v>0</v>
          </cell>
          <cell r="F43">
            <v>5</v>
          </cell>
          <cell r="G43">
            <v>1518</v>
          </cell>
          <cell r="H43">
            <v>0</v>
          </cell>
          <cell r="I43">
            <v>0</v>
          </cell>
          <cell r="J43">
            <v>46</v>
          </cell>
          <cell r="K43">
            <v>1734</v>
          </cell>
          <cell r="L43">
            <v>209</v>
          </cell>
          <cell r="M43">
            <v>2103</v>
          </cell>
        </row>
        <row r="44">
          <cell r="B44" t="str">
            <v>0210</v>
          </cell>
          <cell r="C44">
            <v>64</v>
          </cell>
          <cell r="D44">
            <v>1526</v>
          </cell>
          <cell r="E44">
            <v>0</v>
          </cell>
          <cell r="F44">
            <v>14</v>
          </cell>
          <cell r="G44">
            <v>12202</v>
          </cell>
          <cell r="H44">
            <v>20</v>
          </cell>
          <cell r="I44">
            <v>17</v>
          </cell>
          <cell r="J44">
            <v>146</v>
          </cell>
          <cell r="K44">
            <v>13989</v>
          </cell>
          <cell r="L44">
            <v>210</v>
          </cell>
          <cell r="M44">
            <v>16314</v>
          </cell>
        </row>
        <row r="45">
          <cell r="B45" t="str">
            <v>0211</v>
          </cell>
          <cell r="C45">
            <v>56</v>
          </cell>
          <cell r="D45">
            <v>6057</v>
          </cell>
          <cell r="E45">
            <v>0</v>
          </cell>
          <cell r="F45">
            <v>59</v>
          </cell>
          <cell r="G45">
            <v>1676</v>
          </cell>
          <cell r="H45">
            <v>1</v>
          </cell>
          <cell r="I45">
            <v>1</v>
          </cell>
          <cell r="J45">
            <v>349</v>
          </cell>
          <cell r="K45">
            <v>8199</v>
          </cell>
          <cell r="L45">
            <v>211</v>
          </cell>
          <cell r="M45">
            <v>9558</v>
          </cell>
        </row>
        <row r="46">
          <cell r="B46" t="str">
            <v>0212</v>
          </cell>
          <cell r="C46">
            <v>73</v>
          </cell>
          <cell r="D46">
            <v>3117</v>
          </cell>
          <cell r="E46">
            <v>0</v>
          </cell>
          <cell r="F46">
            <v>16</v>
          </cell>
          <cell r="G46">
            <v>8840</v>
          </cell>
          <cell r="H46">
            <v>8</v>
          </cell>
          <cell r="I46">
            <v>1</v>
          </cell>
          <cell r="J46">
            <v>323</v>
          </cell>
          <cell r="K46">
            <v>12378</v>
          </cell>
          <cell r="L46">
            <v>212</v>
          </cell>
          <cell r="M46">
            <v>15010</v>
          </cell>
        </row>
        <row r="47">
          <cell r="B47" t="str">
            <v>0213</v>
          </cell>
          <cell r="C47">
            <v>3</v>
          </cell>
          <cell r="D47">
            <v>147</v>
          </cell>
          <cell r="E47">
            <v>0</v>
          </cell>
          <cell r="F47">
            <v>6</v>
          </cell>
          <cell r="G47">
            <v>5469</v>
          </cell>
          <cell r="H47">
            <v>2</v>
          </cell>
          <cell r="I47">
            <v>0</v>
          </cell>
          <cell r="J47">
            <v>33</v>
          </cell>
          <cell r="K47">
            <v>5660</v>
          </cell>
          <cell r="L47">
            <v>213</v>
          </cell>
          <cell r="M47">
            <v>6133</v>
          </cell>
        </row>
        <row r="48">
          <cell r="B48" t="str">
            <v>0214</v>
          </cell>
          <cell r="C48">
            <v>9</v>
          </cell>
          <cell r="D48">
            <v>263</v>
          </cell>
          <cell r="E48">
            <v>0</v>
          </cell>
          <cell r="F48">
            <v>6</v>
          </cell>
          <cell r="G48">
            <v>1781</v>
          </cell>
          <cell r="H48">
            <v>0</v>
          </cell>
          <cell r="I48">
            <v>0</v>
          </cell>
          <cell r="J48">
            <v>84</v>
          </cell>
          <cell r="K48">
            <v>2143</v>
          </cell>
          <cell r="L48">
            <v>214</v>
          </cell>
          <cell r="M48">
            <v>2617</v>
          </cell>
        </row>
        <row r="49">
          <cell r="B49" t="str">
            <v>0215</v>
          </cell>
          <cell r="C49">
            <v>14</v>
          </cell>
          <cell r="D49">
            <v>342</v>
          </cell>
          <cell r="E49">
            <v>0</v>
          </cell>
          <cell r="F49">
            <v>32</v>
          </cell>
          <cell r="G49">
            <v>5709</v>
          </cell>
          <cell r="H49">
            <v>8</v>
          </cell>
          <cell r="I49">
            <v>1</v>
          </cell>
          <cell r="J49">
            <v>85</v>
          </cell>
          <cell r="K49">
            <v>6191</v>
          </cell>
          <cell r="L49">
            <v>215</v>
          </cell>
          <cell r="M49">
            <v>6812</v>
          </cell>
        </row>
        <row r="50">
          <cell r="B50" t="str">
            <v>0216</v>
          </cell>
          <cell r="C50">
            <v>15</v>
          </cell>
          <cell r="D50">
            <v>514</v>
          </cell>
          <cell r="E50">
            <v>0</v>
          </cell>
          <cell r="F50">
            <v>7</v>
          </cell>
          <cell r="G50">
            <v>6033</v>
          </cell>
          <cell r="H50">
            <v>6</v>
          </cell>
          <cell r="I50">
            <v>0</v>
          </cell>
          <cell r="J50">
            <v>71</v>
          </cell>
          <cell r="K50">
            <v>6646</v>
          </cell>
          <cell r="L50">
            <v>216</v>
          </cell>
          <cell r="M50">
            <v>7286</v>
          </cell>
        </row>
        <row r="51">
          <cell r="B51" t="str">
            <v>0217</v>
          </cell>
          <cell r="C51">
            <v>20</v>
          </cell>
          <cell r="D51">
            <v>770</v>
          </cell>
          <cell r="E51">
            <v>0</v>
          </cell>
          <cell r="F51">
            <v>6</v>
          </cell>
          <cell r="G51">
            <v>3175</v>
          </cell>
          <cell r="H51">
            <v>111</v>
          </cell>
          <cell r="I51">
            <v>4</v>
          </cell>
          <cell r="J51">
            <v>78</v>
          </cell>
          <cell r="K51">
            <v>4164</v>
          </cell>
          <cell r="L51">
            <v>217</v>
          </cell>
          <cell r="M51">
            <v>5423</v>
          </cell>
        </row>
        <row r="52">
          <cell r="B52" t="str">
            <v>0218</v>
          </cell>
          <cell r="C52">
            <v>1160</v>
          </cell>
          <cell r="D52">
            <v>97869</v>
          </cell>
          <cell r="E52">
            <v>0</v>
          </cell>
          <cell r="F52">
            <v>368</v>
          </cell>
          <cell r="G52">
            <v>7819</v>
          </cell>
          <cell r="H52">
            <v>4</v>
          </cell>
          <cell r="I52">
            <v>41</v>
          </cell>
          <cell r="J52">
            <v>2912</v>
          </cell>
          <cell r="K52">
            <v>110173</v>
          </cell>
          <cell r="L52">
            <v>218</v>
          </cell>
          <cell r="M52">
            <v>123916</v>
          </cell>
        </row>
        <row r="53">
          <cell r="B53" t="str">
            <v>0219</v>
          </cell>
          <cell r="C53">
            <v>7</v>
          </cell>
          <cell r="D53">
            <v>611</v>
          </cell>
          <cell r="E53">
            <v>0</v>
          </cell>
          <cell r="F53">
            <v>7</v>
          </cell>
          <cell r="G53">
            <v>6453</v>
          </cell>
          <cell r="H53">
            <v>3</v>
          </cell>
          <cell r="I53">
            <v>0</v>
          </cell>
          <cell r="J53">
            <v>65</v>
          </cell>
          <cell r="K53">
            <v>7146</v>
          </cell>
          <cell r="L53">
            <v>219</v>
          </cell>
          <cell r="M53">
            <v>7875</v>
          </cell>
        </row>
        <row r="54">
          <cell r="B54" t="str">
            <v>0220</v>
          </cell>
          <cell r="C54">
            <v>37</v>
          </cell>
          <cell r="D54">
            <v>1782</v>
          </cell>
          <cell r="E54">
            <v>0</v>
          </cell>
          <cell r="F54">
            <v>14</v>
          </cell>
          <cell r="G54">
            <v>9599</v>
          </cell>
          <cell r="H54">
            <v>3</v>
          </cell>
          <cell r="I54">
            <v>8</v>
          </cell>
          <cell r="J54">
            <v>180</v>
          </cell>
          <cell r="K54">
            <v>11623</v>
          </cell>
          <cell r="L54">
            <v>220</v>
          </cell>
          <cell r="M54">
            <v>14843</v>
          </cell>
        </row>
        <row r="55">
          <cell r="B55" t="str">
            <v>0301</v>
          </cell>
          <cell r="C55">
            <v>125</v>
          </cell>
          <cell r="D55">
            <v>15383</v>
          </cell>
          <cell r="E55">
            <v>0</v>
          </cell>
          <cell r="F55">
            <v>14</v>
          </cell>
          <cell r="G55">
            <v>8945</v>
          </cell>
          <cell r="H55">
            <v>7</v>
          </cell>
          <cell r="I55">
            <v>2</v>
          </cell>
          <cell r="J55">
            <v>750</v>
          </cell>
          <cell r="K55">
            <v>25226</v>
          </cell>
          <cell r="L55">
            <v>301</v>
          </cell>
          <cell r="M55">
            <v>34270</v>
          </cell>
        </row>
        <row r="56">
          <cell r="B56" t="str">
            <v>0302</v>
          </cell>
          <cell r="C56">
            <v>149</v>
          </cell>
          <cell r="D56">
            <v>8689</v>
          </cell>
          <cell r="E56">
            <v>0</v>
          </cell>
          <cell r="F56">
            <v>37</v>
          </cell>
          <cell r="G56">
            <v>24358</v>
          </cell>
          <cell r="H56">
            <v>74</v>
          </cell>
          <cell r="I56">
            <v>9</v>
          </cell>
          <cell r="J56">
            <v>446</v>
          </cell>
          <cell r="K56">
            <v>33762</v>
          </cell>
          <cell r="L56">
            <v>302</v>
          </cell>
          <cell r="M56">
            <v>42547</v>
          </cell>
        </row>
        <row r="57">
          <cell r="B57" t="str">
            <v>0303</v>
          </cell>
          <cell r="C57">
            <v>11</v>
          </cell>
          <cell r="D57">
            <v>441</v>
          </cell>
          <cell r="E57">
            <v>0</v>
          </cell>
          <cell r="F57">
            <v>3</v>
          </cell>
          <cell r="G57">
            <v>1809</v>
          </cell>
          <cell r="H57">
            <v>378</v>
          </cell>
          <cell r="I57">
            <v>0</v>
          </cell>
          <cell r="J57">
            <v>39</v>
          </cell>
          <cell r="K57">
            <v>2681</v>
          </cell>
          <cell r="L57">
            <v>303</v>
          </cell>
          <cell r="M57">
            <v>4080</v>
          </cell>
        </row>
        <row r="58">
          <cell r="B58" t="str">
            <v>0304</v>
          </cell>
          <cell r="C58">
            <v>22</v>
          </cell>
          <cell r="D58">
            <v>909</v>
          </cell>
          <cell r="E58">
            <v>0</v>
          </cell>
          <cell r="F58">
            <v>2</v>
          </cell>
          <cell r="G58">
            <v>3826</v>
          </cell>
          <cell r="H58">
            <v>72</v>
          </cell>
          <cell r="I58">
            <v>0</v>
          </cell>
          <cell r="J58">
            <v>106</v>
          </cell>
          <cell r="K58">
            <v>4937</v>
          </cell>
          <cell r="L58">
            <v>304</v>
          </cell>
          <cell r="M58">
            <v>8745</v>
          </cell>
        </row>
        <row r="59">
          <cell r="B59" t="str">
            <v>0305</v>
          </cell>
          <cell r="C59">
            <v>46</v>
          </cell>
          <cell r="D59">
            <v>2544</v>
          </cell>
          <cell r="E59">
            <v>0</v>
          </cell>
          <cell r="F59">
            <v>17</v>
          </cell>
          <cell r="G59">
            <v>4461</v>
          </cell>
          <cell r="H59">
            <v>2333</v>
          </cell>
          <cell r="I59">
            <v>2</v>
          </cell>
          <cell r="J59">
            <v>199</v>
          </cell>
          <cell r="K59">
            <v>9602</v>
          </cell>
          <cell r="L59">
            <v>305</v>
          </cell>
          <cell r="M59">
            <v>15248</v>
          </cell>
        </row>
        <row r="60">
          <cell r="B60" t="str">
            <v>0306</v>
          </cell>
          <cell r="C60">
            <v>26</v>
          </cell>
          <cell r="D60">
            <v>1315</v>
          </cell>
          <cell r="E60">
            <v>0</v>
          </cell>
          <cell r="F60">
            <v>17</v>
          </cell>
          <cell r="G60">
            <v>10317</v>
          </cell>
          <cell r="H60">
            <v>0</v>
          </cell>
          <cell r="I60">
            <v>1</v>
          </cell>
          <cell r="J60">
            <v>105</v>
          </cell>
          <cell r="K60">
            <v>11781</v>
          </cell>
          <cell r="L60">
            <v>306</v>
          </cell>
          <cell r="M60">
            <v>13797</v>
          </cell>
        </row>
        <row r="61">
          <cell r="B61" t="str">
            <v>0307</v>
          </cell>
          <cell r="C61">
            <v>12</v>
          </cell>
          <cell r="D61">
            <v>626</v>
          </cell>
          <cell r="E61">
            <v>0</v>
          </cell>
          <cell r="F61">
            <v>4</v>
          </cell>
          <cell r="G61">
            <v>3967</v>
          </cell>
          <cell r="H61">
            <v>368</v>
          </cell>
          <cell r="I61">
            <v>0</v>
          </cell>
          <cell r="J61">
            <v>79</v>
          </cell>
          <cell r="K61">
            <v>5056</v>
          </cell>
          <cell r="L61">
            <v>307</v>
          </cell>
          <cell r="M61">
            <v>7361</v>
          </cell>
        </row>
        <row r="62">
          <cell r="B62" t="str">
            <v>0401</v>
          </cell>
          <cell r="C62">
            <v>4154</v>
          </cell>
          <cell r="D62">
            <v>272542</v>
          </cell>
          <cell r="E62">
            <v>527</v>
          </cell>
          <cell r="F62">
            <v>233</v>
          </cell>
          <cell r="G62">
            <v>9713</v>
          </cell>
          <cell r="H62">
            <v>50</v>
          </cell>
          <cell r="I62">
            <v>169</v>
          </cell>
          <cell r="J62">
            <v>6911</v>
          </cell>
          <cell r="K62">
            <v>294299</v>
          </cell>
          <cell r="L62">
            <v>401</v>
          </cell>
          <cell r="M62">
            <v>327760</v>
          </cell>
        </row>
        <row r="63">
          <cell r="B63" t="str">
            <v>0402</v>
          </cell>
          <cell r="C63">
            <v>254</v>
          </cell>
          <cell r="D63">
            <v>14276</v>
          </cell>
          <cell r="E63">
            <v>0</v>
          </cell>
          <cell r="F63">
            <v>14</v>
          </cell>
          <cell r="G63">
            <v>1013</v>
          </cell>
          <cell r="H63">
            <v>2</v>
          </cell>
          <cell r="I63">
            <v>4</v>
          </cell>
          <cell r="J63">
            <v>947</v>
          </cell>
          <cell r="K63">
            <v>16510</v>
          </cell>
          <cell r="L63">
            <v>402</v>
          </cell>
          <cell r="M63">
            <v>19069</v>
          </cell>
        </row>
        <row r="64">
          <cell r="B64" t="str">
            <v>0403</v>
          </cell>
          <cell r="C64">
            <v>55</v>
          </cell>
          <cell r="D64">
            <v>8734</v>
          </cell>
          <cell r="E64">
            <v>0</v>
          </cell>
          <cell r="F64">
            <v>8</v>
          </cell>
          <cell r="G64">
            <v>871</v>
          </cell>
          <cell r="H64">
            <v>0</v>
          </cell>
          <cell r="I64">
            <v>2</v>
          </cell>
          <cell r="J64">
            <v>727</v>
          </cell>
          <cell r="K64">
            <v>10397</v>
          </cell>
          <cell r="L64">
            <v>403</v>
          </cell>
          <cell r="M64">
            <v>12266</v>
          </cell>
        </row>
        <row r="65">
          <cell r="B65" t="str">
            <v>0404</v>
          </cell>
          <cell r="C65">
            <v>33</v>
          </cell>
          <cell r="D65">
            <v>4927</v>
          </cell>
          <cell r="E65">
            <v>0</v>
          </cell>
          <cell r="F65">
            <v>13</v>
          </cell>
          <cell r="G65">
            <v>1980</v>
          </cell>
          <cell r="H65">
            <v>49</v>
          </cell>
          <cell r="I65">
            <v>0</v>
          </cell>
          <cell r="J65">
            <v>302</v>
          </cell>
          <cell r="K65">
            <v>7304</v>
          </cell>
          <cell r="L65">
            <v>404</v>
          </cell>
          <cell r="M65">
            <v>10797</v>
          </cell>
        </row>
        <row r="66">
          <cell r="B66" t="str">
            <v>0405</v>
          </cell>
          <cell r="C66">
            <v>197</v>
          </cell>
          <cell r="D66">
            <v>17165</v>
          </cell>
          <cell r="E66">
            <v>0</v>
          </cell>
          <cell r="F66">
            <v>33</v>
          </cell>
          <cell r="G66">
            <v>3136</v>
          </cell>
          <cell r="H66">
            <v>616</v>
          </cell>
          <cell r="I66">
            <v>14</v>
          </cell>
          <cell r="J66">
            <v>844</v>
          </cell>
          <cell r="K66">
            <v>22005</v>
          </cell>
          <cell r="L66">
            <v>405</v>
          </cell>
          <cell r="M66">
            <v>29421</v>
          </cell>
        </row>
        <row r="67">
          <cell r="B67" t="str">
            <v>0406</v>
          </cell>
          <cell r="C67">
            <v>16</v>
          </cell>
          <cell r="D67">
            <v>1798</v>
          </cell>
          <cell r="E67">
            <v>0</v>
          </cell>
          <cell r="F67">
            <v>1</v>
          </cell>
          <cell r="G67">
            <v>1098</v>
          </cell>
          <cell r="H67">
            <v>433</v>
          </cell>
          <cell r="I67">
            <v>1</v>
          </cell>
          <cell r="J67">
            <v>201</v>
          </cell>
          <cell r="K67">
            <v>3548</v>
          </cell>
          <cell r="L67">
            <v>406</v>
          </cell>
          <cell r="M67">
            <v>5049</v>
          </cell>
        </row>
        <row r="68">
          <cell r="B68" t="str">
            <v>0407</v>
          </cell>
          <cell r="C68">
            <v>173</v>
          </cell>
          <cell r="D68">
            <v>12732</v>
          </cell>
          <cell r="E68">
            <v>0</v>
          </cell>
          <cell r="F68">
            <v>14</v>
          </cell>
          <cell r="G68">
            <v>1497</v>
          </cell>
          <cell r="H68">
            <v>0</v>
          </cell>
          <cell r="I68">
            <v>5</v>
          </cell>
          <cell r="J68">
            <v>621</v>
          </cell>
          <cell r="K68">
            <v>15042</v>
          </cell>
          <cell r="L68">
            <v>407</v>
          </cell>
          <cell r="M68">
            <v>16767</v>
          </cell>
        </row>
        <row r="69">
          <cell r="B69" t="str">
            <v>0408</v>
          </cell>
          <cell r="C69">
            <v>12</v>
          </cell>
          <cell r="D69">
            <v>491</v>
          </cell>
          <cell r="E69">
            <v>0</v>
          </cell>
          <cell r="F69">
            <v>0</v>
          </cell>
          <cell r="G69">
            <v>2049</v>
          </cell>
          <cell r="H69">
            <v>111</v>
          </cell>
          <cell r="I69">
            <v>0</v>
          </cell>
          <cell r="J69">
            <v>70</v>
          </cell>
          <cell r="K69">
            <v>2733</v>
          </cell>
          <cell r="L69">
            <v>408</v>
          </cell>
          <cell r="M69">
            <v>4393</v>
          </cell>
        </row>
        <row r="70">
          <cell r="B70" t="str">
            <v>0501</v>
          </cell>
          <cell r="C70">
            <v>642</v>
          </cell>
          <cell r="D70">
            <v>36333</v>
          </cell>
          <cell r="E70">
            <v>0</v>
          </cell>
          <cell r="F70">
            <v>59</v>
          </cell>
          <cell r="G70">
            <v>19855</v>
          </cell>
          <cell r="H70">
            <v>356</v>
          </cell>
          <cell r="I70">
            <v>18</v>
          </cell>
          <cell r="J70">
            <v>1151</v>
          </cell>
          <cell r="K70">
            <v>58414</v>
          </cell>
          <cell r="L70">
            <v>501</v>
          </cell>
          <cell r="M70">
            <v>78266</v>
          </cell>
        </row>
        <row r="71">
          <cell r="B71" t="str">
            <v>0502</v>
          </cell>
          <cell r="C71">
            <v>35</v>
          </cell>
          <cell r="D71">
            <v>692</v>
          </cell>
          <cell r="E71">
            <v>0</v>
          </cell>
          <cell r="F71">
            <v>8</v>
          </cell>
          <cell r="G71">
            <v>5416</v>
          </cell>
          <cell r="H71">
            <v>273</v>
          </cell>
          <cell r="I71">
            <v>0</v>
          </cell>
          <cell r="J71">
            <v>52</v>
          </cell>
          <cell r="K71">
            <v>6476</v>
          </cell>
          <cell r="L71">
            <v>502</v>
          </cell>
          <cell r="M71">
            <v>10419</v>
          </cell>
        </row>
        <row r="72">
          <cell r="B72" t="str">
            <v>0503</v>
          </cell>
          <cell r="C72">
            <v>5</v>
          </cell>
          <cell r="D72">
            <v>338</v>
          </cell>
          <cell r="E72">
            <v>0</v>
          </cell>
          <cell r="F72">
            <v>1</v>
          </cell>
          <cell r="G72">
            <v>1042</v>
          </cell>
          <cell r="H72">
            <v>115</v>
          </cell>
          <cell r="I72">
            <v>0</v>
          </cell>
          <cell r="J72">
            <v>45</v>
          </cell>
          <cell r="K72">
            <v>1546</v>
          </cell>
          <cell r="L72">
            <v>503</v>
          </cell>
          <cell r="M72">
            <v>3093</v>
          </cell>
        </row>
        <row r="73">
          <cell r="B73" t="str">
            <v>0504</v>
          </cell>
          <cell r="C73">
            <v>143</v>
          </cell>
          <cell r="D73">
            <v>7054</v>
          </cell>
          <cell r="E73">
            <v>0</v>
          </cell>
          <cell r="F73">
            <v>23</v>
          </cell>
          <cell r="G73">
            <v>10948</v>
          </cell>
          <cell r="H73">
            <v>78</v>
          </cell>
          <cell r="I73">
            <v>22</v>
          </cell>
          <cell r="J73">
            <v>369</v>
          </cell>
          <cell r="K73">
            <v>18637</v>
          </cell>
          <cell r="L73">
            <v>504</v>
          </cell>
          <cell r="M73">
            <v>26084</v>
          </cell>
        </row>
        <row r="74">
          <cell r="B74" t="str">
            <v>0505</v>
          </cell>
          <cell r="C74">
            <v>97</v>
          </cell>
          <cell r="D74">
            <v>4326</v>
          </cell>
          <cell r="E74">
            <v>0</v>
          </cell>
          <cell r="F74">
            <v>16</v>
          </cell>
          <cell r="G74">
            <v>11887</v>
          </cell>
          <cell r="H74">
            <v>12</v>
          </cell>
          <cell r="I74">
            <v>2</v>
          </cell>
          <cell r="J74">
            <v>458</v>
          </cell>
          <cell r="K74">
            <v>16798</v>
          </cell>
          <cell r="L74">
            <v>505</v>
          </cell>
          <cell r="M74">
            <v>21114</v>
          </cell>
        </row>
        <row r="75">
          <cell r="B75" t="str">
            <v>0506</v>
          </cell>
          <cell r="C75">
            <v>82</v>
          </cell>
          <cell r="D75">
            <v>3962</v>
          </cell>
          <cell r="E75">
            <v>0</v>
          </cell>
          <cell r="F75">
            <v>20</v>
          </cell>
          <cell r="G75">
            <v>7746</v>
          </cell>
          <cell r="H75">
            <v>332</v>
          </cell>
          <cell r="I75">
            <v>2</v>
          </cell>
          <cell r="J75">
            <v>402</v>
          </cell>
          <cell r="K75">
            <v>12546</v>
          </cell>
          <cell r="L75">
            <v>506</v>
          </cell>
          <cell r="M75">
            <v>18170</v>
          </cell>
        </row>
        <row r="76">
          <cell r="B76" t="str">
            <v>0507</v>
          </cell>
          <cell r="C76">
            <v>24</v>
          </cell>
          <cell r="D76">
            <v>2641</v>
          </cell>
          <cell r="E76">
            <v>0</v>
          </cell>
          <cell r="F76">
            <v>4</v>
          </cell>
          <cell r="G76">
            <v>2029</v>
          </cell>
          <cell r="H76">
            <v>323</v>
          </cell>
          <cell r="I76">
            <v>0</v>
          </cell>
          <cell r="J76">
            <v>188</v>
          </cell>
          <cell r="K76">
            <v>5209</v>
          </cell>
          <cell r="L76">
            <v>507</v>
          </cell>
          <cell r="M76">
            <v>8247</v>
          </cell>
        </row>
        <row r="77">
          <cell r="B77" t="str">
            <v>0508</v>
          </cell>
          <cell r="C77">
            <v>24</v>
          </cell>
          <cell r="D77">
            <v>588</v>
          </cell>
          <cell r="E77">
            <v>0</v>
          </cell>
          <cell r="F77">
            <v>1</v>
          </cell>
          <cell r="G77">
            <v>1482</v>
          </cell>
          <cell r="H77">
            <v>36</v>
          </cell>
          <cell r="I77">
            <v>1</v>
          </cell>
          <cell r="J77">
            <v>98</v>
          </cell>
          <cell r="K77">
            <v>2230</v>
          </cell>
          <cell r="L77">
            <v>508</v>
          </cell>
          <cell r="M77">
            <v>3333</v>
          </cell>
        </row>
        <row r="78">
          <cell r="B78" t="str">
            <v>0509</v>
          </cell>
          <cell r="C78">
            <v>8</v>
          </cell>
          <cell r="D78">
            <v>299</v>
          </cell>
          <cell r="E78">
            <v>0</v>
          </cell>
          <cell r="F78">
            <v>1</v>
          </cell>
          <cell r="G78">
            <v>1739</v>
          </cell>
          <cell r="H78">
            <v>102</v>
          </cell>
          <cell r="I78">
            <v>1</v>
          </cell>
          <cell r="J78">
            <v>88</v>
          </cell>
          <cell r="K78">
            <v>2238</v>
          </cell>
          <cell r="L78">
            <v>509</v>
          </cell>
          <cell r="M78">
            <v>3412</v>
          </cell>
        </row>
        <row r="79">
          <cell r="B79" t="str">
            <v>0510</v>
          </cell>
          <cell r="C79">
            <v>36</v>
          </cell>
          <cell r="D79">
            <v>529</v>
          </cell>
          <cell r="E79">
            <v>0</v>
          </cell>
          <cell r="F79">
            <v>2</v>
          </cell>
          <cell r="G79">
            <v>3857</v>
          </cell>
          <cell r="H79">
            <v>166</v>
          </cell>
          <cell r="I79">
            <v>0</v>
          </cell>
          <cell r="J79">
            <v>174</v>
          </cell>
          <cell r="K79">
            <v>4764</v>
          </cell>
          <cell r="L79">
            <v>510</v>
          </cell>
          <cell r="M79">
            <v>7373</v>
          </cell>
        </row>
        <row r="80">
          <cell r="B80" t="str">
            <v>0511</v>
          </cell>
          <cell r="C80">
            <v>23</v>
          </cell>
          <cell r="D80">
            <v>366</v>
          </cell>
          <cell r="E80">
            <v>0</v>
          </cell>
          <cell r="F80">
            <v>6</v>
          </cell>
          <cell r="G80">
            <v>4245</v>
          </cell>
          <cell r="H80">
            <v>6</v>
          </cell>
          <cell r="I80">
            <v>0</v>
          </cell>
          <cell r="J80">
            <v>56</v>
          </cell>
          <cell r="K80">
            <v>4702</v>
          </cell>
          <cell r="L80">
            <v>511</v>
          </cell>
          <cell r="M80">
            <v>6170</v>
          </cell>
        </row>
        <row r="81">
          <cell r="B81" t="str">
            <v>0601</v>
          </cell>
          <cell r="C81">
            <v>501</v>
          </cell>
          <cell r="D81">
            <v>37635</v>
          </cell>
          <cell r="E81">
            <v>0</v>
          </cell>
          <cell r="F81">
            <v>136</v>
          </cell>
          <cell r="G81">
            <v>36532</v>
          </cell>
          <cell r="H81">
            <v>22</v>
          </cell>
          <cell r="I81">
            <v>18</v>
          </cell>
          <cell r="J81">
            <v>1910</v>
          </cell>
          <cell r="K81">
            <v>76754</v>
          </cell>
          <cell r="L81">
            <v>601</v>
          </cell>
          <cell r="M81">
            <v>96177</v>
          </cell>
        </row>
        <row r="82">
          <cell r="B82" t="str">
            <v>0602</v>
          </cell>
          <cell r="C82">
            <v>81</v>
          </cell>
          <cell r="D82">
            <v>2785</v>
          </cell>
          <cell r="E82">
            <v>0</v>
          </cell>
          <cell r="F82">
            <v>8</v>
          </cell>
          <cell r="G82">
            <v>13709</v>
          </cell>
          <cell r="H82">
            <v>6</v>
          </cell>
          <cell r="I82">
            <v>0</v>
          </cell>
          <cell r="J82">
            <v>236</v>
          </cell>
          <cell r="K82">
            <v>16825</v>
          </cell>
          <cell r="L82">
            <v>602</v>
          </cell>
          <cell r="M82">
            <v>21032</v>
          </cell>
        </row>
        <row r="83">
          <cell r="B83" t="str">
            <v>0603</v>
          </cell>
          <cell r="C83">
            <v>76</v>
          </cell>
          <cell r="D83">
            <v>2974</v>
          </cell>
          <cell r="E83">
            <v>0</v>
          </cell>
          <cell r="F83">
            <v>36</v>
          </cell>
          <cell r="G83">
            <v>16852</v>
          </cell>
          <cell r="H83">
            <v>15</v>
          </cell>
          <cell r="I83">
            <v>5</v>
          </cell>
          <cell r="J83">
            <v>187</v>
          </cell>
          <cell r="K83">
            <v>20145</v>
          </cell>
          <cell r="L83">
            <v>603</v>
          </cell>
          <cell r="M83">
            <v>23898</v>
          </cell>
        </row>
        <row r="84">
          <cell r="B84" t="str">
            <v>0604</v>
          </cell>
          <cell r="C84">
            <v>146</v>
          </cell>
          <cell r="D84">
            <v>5850</v>
          </cell>
          <cell r="E84">
            <v>0</v>
          </cell>
          <cell r="F84">
            <v>66</v>
          </cell>
          <cell r="G84">
            <v>28959</v>
          </cell>
          <cell r="H84">
            <v>54</v>
          </cell>
          <cell r="I84">
            <v>2</v>
          </cell>
          <cell r="J84">
            <v>593</v>
          </cell>
          <cell r="K84">
            <v>35670</v>
          </cell>
          <cell r="L84">
            <v>604</v>
          </cell>
          <cell r="M84">
            <v>44493</v>
          </cell>
        </row>
        <row r="85">
          <cell r="B85" t="str">
            <v>0605</v>
          </cell>
          <cell r="C85">
            <v>22</v>
          </cell>
          <cell r="D85">
            <v>2024</v>
          </cell>
          <cell r="E85">
            <v>0</v>
          </cell>
          <cell r="F85">
            <v>18</v>
          </cell>
          <cell r="G85">
            <v>5649</v>
          </cell>
          <cell r="H85">
            <v>1</v>
          </cell>
          <cell r="I85">
            <v>0</v>
          </cell>
          <cell r="J85">
            <v>180</v>
          </cell>
          <cell r="K85">
            <v>7894</v>
          </cell>
          <cell r="L85">
            <v>605</v>
          </cell>
          <cell r="M85">
            <v>9088</v>
          </cell>
        </row>
        <row r="86">
          <cell r="B86" t="str">
            <v>0606</v>
          </cell>
          <cell r="C86">
            <v>66</v>
          </cell>
          <cell r="D86">
            <v>5090</v>
          </cell>
          <cell r="E86">
            <v>0</v>
          </cell>
          <cell r="F86">
            <v>58</v>
          </cell>
          <cell r="G86">
            <v>24212</v>
          </cell>
          <cell r="H86">
            <v>14</v>
          </cell>
          <cell r="I86">
            <v>1</v>
          </cell>
          <cell r="J86">
            <v>551</v>
          </cell>
          <cell r="K86">
            <v>29992</v>
          </cell>
          <cell r="L86">
            <v>606</v>
          </cell>
          <cell r="M86">
            <v>36645</v>
          </cell>
        </row>
        <row r="87">
          <cell r="B87" t="str">
            <v>0607</v>
          </cell>
          <cell r="C87">
            <v>56</v>
          </cell>
          <cell r="D87">
            <v>3003</v>
          </cell>
          <cell r="E87">
            <v>0</v>
          </cell>
          <cell r="F87">
            <v>51</v>
          </cell>
          <cell r="G87">
            <v>18077</v>
          </cell>
          <cell r="H87">
            <v>53</v>
          </cell>
          <cell r="I87">
            <v>0</v>
          </cell>
          <cell r="J87">
            <v>235</v>
          </cell>
          <cell r="K87">
            <v>21475</v>
          </cell>
          <cell r="L87">
            <v>607</v>
          </cell>
          <cell r="M87">
            <v>25423</v>
          </cell>
        </row>
        <row r="88">
          <cell r="B88" t="str">
            <v>0608</v>
          </cell>
          <cell r="C88">
            <v>316</v>
          </cell>
          <cell r="D88">
            <v>22007</v>
          </cell>
          <cell r="E88">
            <v>0</v>
          </cell>
          <cell r="F88">
            <v>113</v>
          </cell>
          <cell r="G88">
            <v>18069</v>
          </cell>
          <cell r="H88">
            <v>14</v>
          </cell>
          <cell r="I88">
            <v>3</v>
          </cell>
          <cell r="J88">
            <v>1587</v>
          </cell>
          <cell r="K88">
            <v>42109</v>
          </cell>
          <cell r="L88">
            <v>608</v>
          </cell>
          <cell r="M88">
            <v>53105</v>
          </cell>
        </row>
        <row r="89">
          <cell r="B89" t="str">
            <v>0609</v>
          </cell>
          <cell r="C89">
            <v>45</v>
          </cell>
          <cell r="D89">
            <v>6831</v>
          </cell>
          <cell r="E89">
            <v>0</v>
          </cell>
          <cell r="F89">
            <v>31</v>
          </cell>
          <cell r="G89">
            <v>22643</v>
          </cell>
          <cell r="H89">
            <v>5</v>
          </cell>
          <cell r="I89">
            <v>1</v>
          </cell>
          <cell r="J89">
            <v>559</v>
          </cell>
          <cell r="K89">
            <v>30115</v>
          </cell>
          <cell r="L89">
            <v>609</v>
          </cell>
          <cell r="M89">
            <v>37238</v>
          </cell>
        </row>
        <row r="90">
          <cell r="B90" t="str">
            <v>0610</v>
          </cell>
          <cell r="C90">
            <v>37</v>
          </cell>
          <cell r="D90">
            <v>1532</v>
          </cell>
          <cell r="E90">
            <v>0</v>
          </cell>
          <cell r="F90">
            <v>10</v>
          </cell>
          <cell r="G90">
            <v>9680</v>
          </cell>
          <cell r="H90">
            <v>2</v>
          </cell>
          <cell r="I90">
            <v>0</v>
          </cell>
          <cell r="J90">
            <v>138</v>
          </cell>
          <cell r="K90">
            <v>11399</v>
          </cell>
          <cell r="L90">
            <v>610</v>
          </cell>
          <cell r="M90">
            <v>14888</v>
          </cell>
        </row>
        <row r="91">
          <cell r="B91" t="str">
            <v>0611</v>
          </cell>
          <cell r="C91">
            <v>35</v>
          </cell>
          <cell r="D91">
            <v>1314</v>
          </cell>
          <cell r="E91">
            <v>0</v>
          </cell>
          <cell r="F91">
            <v>25</v>
          </cell>
          <cell r="G91">
            <v>11612</v>
          </cell>
          <cell r="H91">
            <v>12</v>
          </cell>
          <cell r="I91">
            <v>0</v>
          </cell>
          <cell r="J91">
            <v>149</v>
          </cell>
          <cell r="K91">
            <v>13147</v>
          </cell>
          <cell r="L91">
            <v>611</v>
          </cell>
          <cell r="M91">
            <v>15433</v>
          </cell>
        </row>
        <row r="92">
          <cell r="B92" t="str">
            <v>0612</v>
          </cell>
          <cell r="C92">
            <v>6</v>
          </cell>
          <cell r="D92">
            <v>506</v>
          </cell>
          <cell r="E92">
            <v>0</v>
          </cell>
          <cell r="F92">
            <v>3</v>
          </cell>
          <cell r="G92">
            <v>5003</v>
          </cell>
          <cell r="H92">
            <v>2</v>
          </cell>
          <cell r="I92">
            <v>0</v>
          </cell>
          <cell r="J92">
            <v>28</v>
          </cell>
          <cell r="K92">
            <v>5548</v>
          </cell>
          <cell r="L92">
            <v>612</v>
          </cell>
          <cell r="M92">
            <v>6562</v>
          </cell>
        </row>
        <row r="93">
          <cell r="B93" t="str">
            <v>0613</v>
          </cell>
          <cell r="C93">
            <v>19</v>
          </cell>
          <cell r="D93">
            <v>1207</v>
          </cell>
          <cell r="E93">
            <v>0</v>
          </cell>
          <cell r="F93">
            <v>27</v>
          </cell>
          <cell r="G93">
            <v>8414</v>
          </cell>
          <cell r="H93">
            <v>5</v>
          </cell>
          <cell r="I93">
            <v>0</v>
          </cell>
          <cell r="J93">
            <v>167</v>
          </cell>
          <cell r="K93">
            <v>9839</v>
          </cell>
          <cell r="L93">
            <v>613</v>
          </cell>
          <cell r="M93">
            <v>11626</v>
          </cell>
        </row>
        <row r="94">
          <cell r="B94" t="str">
            <v>0701</v>
          </cell>
          <cell r="C94">
            <v>4318</v>
          </cell>
          <cell r="D94">
            <v>209935</v>
          </cell>
          <cell r="E94">
            <v>20415</v>
          </cell>
          <cell r="F94">
            <v>383</v>
          </cell>
          <cell r="G94">
            <v>1307</v>
          </cell>
          <cell r="H94">
            <v>0</v>
          </cell>
          <cell r="I94">
            <v>0</v>
          </cell>
          <cell r="J94">
            <v>5903</v>
          </cell>
          <cell r="K94">
            <v>242261</v>
          </cell>
          <cell r="L94">
            <v>701</v>
          </cell>
          <cell r="M94">
            <v>266228</v>
          </cell>
        </row>
        <row r="95">
          <cell r="B95" t="str">
            <v>0801</v>
          </cell>
          <cell r="C95">
            <v>1262</v>
          </cell>
          <cell r="D95">
            <v>99131</v>
          </cell>
          <cell r="E95">
            <v>0</v>
          </cell>
          <cell r="F95">
            <v>391</v>
          </cell>
          <cell r="G95">
            <v>5567</v>
          </cell>
          <cell r="H95">
            <v>12</v>
          </cell>
          <cell r="I95">
            <v>26</v>
          </cell>
          <cell r="J95">
            <v>2980</v>
          </cell>
          <cell r="K95">
            <v>109369</v>
          </cell>
          <cell r="L95">
            <v>801</v>
          </cell>
          <cell r="M95">
            <v>126363</v>
          </cell>
        </row>
        <row r="96">
          <cell r="B96" t="str">
            <v>0802</v>
          </cell>
          <cell r="C96">
            <v>17</v>
          </cell>
          <cell r="D96">
            <v>527</v>
          </cell>
          <cell r="E96">
            <v>0</v>
          </cell>
          <cell r="F96">
            <v>6</v>
          </cell>
          <cell r="G96">
            <v>2880</v>
          </cell>
          <cell r="H96">
            <v>170</v>
          </cell>
          <cell r="I96">
            <v>2</v>
          </cell>
          <cell r="J96">
            <v>54</v>
          </cell>
          <cell r="K96">
            <v>3656</v>
          </cell>
          <cell r="L96">
            <v>802</v>
          </cell>
          <cell r="M96">
            <v>7155</v>
          </cell>
        </row>
        <row r="97">
          <cell r="B97" t="str">
            <v>0803</v>
          </cell>
          <cell r="C97">
            <v>36</v>
          </cell>
          <cell r="D97">
            <v>2527</v>
          </cell>
          <cell r="E97">
            <v>0</v>
          </cell>
          <cell r="F97">
            <v>27</v>
          </cell>
          <cell r="G97">
            <v>7740</v>
          </cell>
          <cell r="H97">
            <v>40</v>
          </cell>
          <cell r="I97">
            <v>0</v>
          </cell>
          <cell r="J97">
            <v>139</v>
          </cell>
          <cell r="K97">
            <v>10509</v>
          </cell>
          <cell r="L97">
            <v>803</v>
          </cell>
          <cell r="M97">
            <v>16750</v>
          </cell>
        </row>
        <row r="98">
          <cell r="B98" t="str">
            <v>0804</v>
          </cell>
          <cell r="C98">
            <v>42</v>
          </cell>
          <cell r="D98">
            <v>4686</v>
          </cell>
          <cell r="E98">
            <v>0</v>
          </cell>
          <cell r="F98">
            <v>41</v>
          </cell>
          <cell r="G98">
            <v>8586</v>
          </cell>
          <cell r="H98">
            <v>325</v>
          </cell>
          <cell r="I98">
            <v>8</v>
          </cell>
          <cell r="J98">
            <v>214</v>
          </cell>
          <cell r="K98">
            <v>13902</v>
          </cell>
          <cell r="L98">
            <v>804</v>
          </cell>
          <cell r="M98">
            <v>19059</v>
          </cell>
        </row>
        <row r="99">
          <cell r="B99" t="str">
            <v>0805</v>
          </cell>
          <cell r="C99">
            <v>18</v>
          </cell>
          <cell r="D99">
            <v>819</v>
          </cell>
          <cell r="E99">
            <v>0</v>
          </cell>
          <cell r="F99">
            <v>14</v>
          </cell>
          <cell r="G99">
            <v>548</v>
          </cell>
          <cell r="H99">
            <v>6748</v>
          </cell>
          <cell r="I99">
            <v>5</v>
          </cell>
          <cell r="J99">
            <v>43</v>
          </cell>
          <cell r="K99">
            <v>8195</v>
          </cell>
          <cell r="L99">
            <v>805</v>
          </cell>
          <cell r="M99">
            <v>10701</v>
          </cell>
        </row>
        <row r="100">
          <cell r="B100" t="str">
            <v>0806</v>
          </cell>
          <cell r="C100">
            <v>89</v>
          </cell>
          <cell r="D100">
            <v>9826</v>
          </cell>
          <cell r="E100">
            <v>0</v>
          </cell>
          <cell r="F100">
            <v>75</v>
          </cell>
          <cell r="G100">
            <v>4895</v>
          </cell>
          <cell r="H100">
            <v>2910</v>
          </cell>
          <cell r="I100">
            <v>17</v>
          </cell>
          <cell r="J100">
            <v>402</v>
          </cell>
          <cell r="K100">
            <v>18214</v>
          </cell>
          <cell r="L100">
            <v>806</v>
          </cell>
          <cell r="M100">
            <v>30044</v>
          </cell>
        </row>
        <row r="101">
          <cell r="B101" t="str">
            <v>0807</v>
          </cell>
          <cell r="C101">
            <v>38</v>
          </cell>
          <cell r="D101">
            <v>3049</v>
          </cell>
          <cell r="E101">
            <v>0</v>
          </cell>
          <cell r="F101">
            <v>26</v>
          </cell>
          <cell r="G101">
            <v>5096</v>
          </cell>
          <cell r="H101">
            <v>6200</v>
          </cell>
          <cell r="I101">
            <v>10</v>
          </cell>
          <cell r="J101">
            <v>185</v>
          </cell>
          <cell r="K101">
            <v>14604</v>
          </cell>
          <cell r="L101">
            <v>807</v>
          </cell>
          <cell r="M101">
            <v>21268</v>
          </cell>
        </row>
        <row r="102">
          <cell r="B102" t="str">
            <v>0808</v>
          </cell>
          <cell r="C102">
            <v>74</v>
          </cell>
          <cell r="D102">
            <v>7108</v>
          </cell>
          <cell r="E102">
            <v>0</v>
          </cell>
          <cell r="F102">
            <v>17</v>
          </cell>
          <cell r="G102">
            <v>557</v>
          </cell>
          <cell r="H102">
            <v>7227</v>
          </cell>
          <cell r="I102">
            <v>13</v>
          </cell>
          <cell r="J102">
            <v>146</v>
          </cell>
          <cell r="K102">
            <v>15142</v>
          </cell>
          <cell r="L102">
            <v>808</v>
          </cell>
          <cell r="M102">
            <v>19170</v>
          </cell>
        </row>
        <row r="103">
          <cell r="B103" t="str">
            <v>0809</v>
          </cell>
          <cell r="C103">
            <v>146</v>
          </cell>
          <cell r="D103">
            <v>11090</v>
          </cell>
          <cell r="E103">
            <v>0</v>
          </cell>
          <cell r="F103">
            <v>37</v>
          </cell>
          <cell r="G103">
            <v>19699</v>
          </cell>
          <cell r="H103">
            <v>9</v>
          </cell>
          <cell r="I103">
            <v>2</v>
          </cell>
          <cell r="J103">
            <v>991</v>
          </cell>
          <cell r="K103">
            <v>31974</v>
          </cell>
          <cell r="L103">
            <v>809</v>
          </cell>
          <cell r="M103">
            <v>42754</v>
          </cell>
        </row>
        <row r="104">
          <cell r="B104" t="str">
            <v>0810</v>
          </cell>
          <cell r="C104">
            <v>11</v>
          </cell>
          <cell r="D104">
            <v>427</v>
          </cell>
          <cell r="E104">
            <v>0</v>
          </cell>
          <cell r="F104">
            <v>8</v>
          </cell>
          <cell r="G104">
            <v>4637</v>
          </cell>
          <cell r="H104">
            <v>305</v>
          </cell>
          <cell r="I104">
            <v>0</v>
          </cell>
          <cell r="J104">
            <v>36</v>
          </cell>
          <cell r="K104">
            <v>5424</v>
          </cell>
          <cell r="L104">
            <v>810</v>
          </cell>
          <cell r="M104">
            <v>8200</v>
          </cell>
        </row>
        <row r="105">
          <cell r="B105" t="str">
            <v>0811</v>
          </cell>
          <cell r="C105">
            <v>19</v>
          </cell>
          <cell r="D105">
            <v>1095</v>
          </cell>
          <cell r="E105">
            <v>0</v>
          </cell>
          <cell r="F105">
            <v>18</v>
          </cell>
          <cell r="G105">
            <v>6959</v>
          </cell>
          <cell r="H105">
            <v>326</v>
          </cell>
          <cell r="I105">
            <v>4</v>
          </cell>
          <cell r="J105">
            <v>70</v>
          </cell>
          <cell r="K105">
            <v>8491</v>
          </cell>
          <cell r="L105">
            <v>811</v>
          </cell>
          <cell r="M105">
            <v>12184</v>
          </cell>
        </row>
        <row r="106">
          <cell r="B106" t="str">
            <v>0812</v>
          </cell>
          <cell r="C106">
            <v>67</v>
          </cell>
          <cell r="D106">
            <v>4648</v>
          </cell>
          <cell r="E106">
            <v>0</v>
          </cell>
          <cell r="F106">
            <v>102</v>
          </cell>
          <cell r="G106">
            <v>9267</v>
          </cell>
          <cell r="H106">
            <v>2069</v>
          </cell>
          <cell r="I106">
            <v>23</v>
          </cell>
          <cell r="J106">
            <v>221</v>
          </cell>
          <cell r="K106">
            <v>16397</v>
          </cell>
          <cell r="L106">
            <v>812</v>
          </cell>
          <cell r="M106">
            <v>24703</v>
          </cell>
        </row>
        <row r="107">
          <cell r="B107" t="str">
            <v>0813</v>
          </cell>
          <cell r="C107">
            <v>54</v>
          </cell>
          <cell r="D107">
            <v>4998</v>
          </cell>
          <cell r="E107">
            <v>0</v>
          </cell>
          <cell r="F107">
            <v>40</v>
          </cell>
          <cell r="G107">
            <v>5975</v>
          </cell>
          <cell r="H107">
            <v>29</v>
          </cell>
          <cell r="I107">
            <v>3</v>
          </cell>
          <cell r="J107">
            <v>409</v>
          </cell>
          <cell r="K107">
            <v>11508</v>
          </cell>
          <cell r="L107">
            <v>813</v>
          </cell>
          <cell r="M107">
            <v>16518</v>
          </cell>
        </row>
        <row r="108">
          <cell r="B108" t="str">
            <v>0901</v>
          </cell>
          <cell r="C108">
            <v>152</v>
          </cell>
          <cell r="D108">
            <v>11467</v>
          </cell>
          <cell r="E108">
            <v>0</v>
          </cell>
          <cell r="F108">
            <v>9</v>
          </cell>
          <cell r="G108">
            <v>7630</v>
          </cell>
          <cell r="H108">
            <v>2570</v>
          </cell>
          <cell r="I108">
            <v>9</v>
          </cell>
          <cell r="J108">
            <v>628</v>
          </cell>
          <cell r="K108">
            <v>22465</v>
          </cell>
          <cell r="L108">
            <v>901</v>
          </cell>
          <cell r="M108">
            <v>33386</v>
          </cell>
        </row>
        <row r="109">
          <cell r="B109" t="str">
            <v>0902</v>
          </cell>
          <cell r="C109">
            <v>24</v>
          </cell>
          <cell r="D109">
            <v>1363</v>
          </cell>
          <cell r="E109">
            <v>0</v>
          </cell>
          <cell r="F109">
            <v>6</v>
          </cell>
          <cell r="G109">
            <v>6666</v>
          </cell>
          <cell r="H109">
            <v>310</v>
          </cell>
          <cell r="I109">
            <v>0</v>
          </cell>
          <cell r="J109">
            <v>108</v>
          </cell>
          <cell r="K109">
            <v>8477</v>
          </cell>
          <cell r="L109">
            <v>902</v>
          </cell>
          <cell r="M109">
            <v>11670</v>
          </cell>
        </row>
        <row r="110">
          <cell r="B110" t="str">
            <v>0903</v>
          </cell>
          <cell r="C110">
            <v>36</v>
          </cell>
          <cell r="D110">
            <v>2193</v>
          </cell>
          <cell r="E110">
            <v>0</v>
          </cell>
          <cell r="F110">
            <v>6</v>
          </cell>
          <cell r="G110">
            <v>7485</v>
          </cell>
          <cell r="H110">
            <v>1138</v>
          </cell>
          <cell r="I110">
            <v>13</v>
          </cell>
          <cell r="J110">
            <v>159</v>
          </cell>
          <cell r="K110">
            <v>11030</v>
          </cell>
          <cell r="L110">
            <v>903</v>
          </cell>
          <cell r="M110">
            <v>14279</v>
          </cell>
        </row>
        <row r="111">
          <cell r="B111" t="str">
            <v>0904</v>
          </cell>
          <cell r="C111">
            <v>14</v>
          </cell>
          <cell r="D111">
            <v>744</v>
          </cell>
          <cell r="E111">
            <v>0</v>
          </cell>
          <cell r="F111">
            <v>2</v>
          </cell>
          <cell r="G111">
            <v>2441</v>
          </cell>
          <cell r="H111">
            <v>169</v>
          </cell>
          <cell r="I111">
            <v>3</v>
          </cell>
          <cell r="J111">
            <v>155</v>
          </cell>
          <cell r="K111">
            <v>3528</v>
          </cell>
          <cell r="L111">
            <v>904</v>
          </cell>
          <cell r="M111">
            <v>5219</v>
          </cell>
        </row>
        <row r="112">
          <cell r="B112" t="str">
            <v>0905</v>
          </cell>
          <cell r="C112">
            <v>40</v>
          </cell>
          <cell r="D112">
            <v>969</v>
          </cell>
          <cell r="E112">
            <v>0</v>
          </cell>
          <cell r="F112">
            <v>7</v>
          </cell>
          <cell r="G112">
            <v>7319</v>
          </cell>
          <cell r="H112">
            <v>24</v>
          </cell>
          <cell r="I112">
            <v>0</v>
          </cell>
          <cell r="J112">
            <v>78</v>
          </cell>
          <cell r="K112">
            <v>8437</v>
          </cell>
          <cell r="L112">
            <v>905</v>
          </cell>
          <cell r="M112">
            <v>9967</v>
          </cell>
        </row>
        <row r="113">
          <cell r="B113" t="str">
            <v>0906</v>
          </cell>
          <cell r="C113">
            <v>13</v>
          </cell>
          <cell r="D113">
            <v>861</v>
          </cell>
          <cell r="E113">
            <v>0</v>
          </cell>
          <cell r="F113">
            <v>7</v>
          </cell>
          <cell r="G113">
            <v>2965</v>
          </cell>
          <cell r="H113">
            <v>710</v>
          </cell>
          <cell r="I113">
            <v>2</v>
          </cell>
          <cell r="J113">
            <v>109</v>
          </cell>
          <cell r="K113">
            <v>4667</v>
          </cell>
          <cell r="L113">
            <v>906</v>
          </cell>
          <cell r="M113">
            <v>6581</v>
          </cell>
        </row>
        <row r="114">
          <cell r="B114" t="str">
            <v>0907</v>
          </cell>
          <cell r="C114">
            <v>77</v>
          </cell>
          <cell r="D114">
            <v>3008</v>
          </cell>
          <cell r="E114">
            <v>0</v>
          </cell>
          <cell r="F114">
            <v>12</v>
          </cell>
          <cell r="G114">
            <v>17242</v>
          </cell>
          <cell r="H114">
            <v>30</v>
          </cell>
          <cell r="I114">
            <v>0</v>
          </cell>
          <cell r="J114">
            <v>236</v>
          </cell>
          <cell r="K114">
            <v>20605</v>
          </cell>
          <cell r="L114">
            <v>907</v>
          </cell>
          <cell r="M114">
            <v>24916</v>
          </cell>
        </row>
        <row r="115">
          <cell r="B115" t="str">
            <v>1001</v>
          </cell>
          <cell r="C115">
            <v>638</v>
          </cell>
          <cell r="D115">
            <v>41941</v>
          </cell>
          <cell r="E115">
            <v>0</v>
          </cell>
          <cell r="F115">
            <v>104</v>
          </cell>
          <cell r="G115">
            <v>22969</v>
          </cell>
          <cell r="H115">
            <v>171</v>
          </cell>
          <cell r="I115">
            <v>56</v>
          </cell>
          <cell r="J115">
            <v>1876</v>
          </cell>
          <cell r="K115">
            <v>67755</v>
          </cell>
          <cell r="L115">
            <v>1001</v>
          </cell>
          <cell r="M115">
            <v>80760</v>
          </cell>
        </row>
        <row r="116">
          <cell r="B116" t="str">
            <v>1002</v>
          </cell>
          <cell r="C116">
            <v>41</v>
          </cell>
          <cell r="D116">
            <v>3295</v>
          </cell>
          <cell r="E116">
            <v>0</v>
          </cell>
          <cell r="F116">
            <v>12</v>
          </cell>
          <cell r="G116">
            <v>6996</v>
          </cell>
          <cell r="H116">
            <v>142</v>
          </cell>
          <cell r="I116">
            <v>2</v>
          </cell>
          <cell r="J116">
            <v>152</v>
          </cell>
          <cell r="K116">
            <v>10640</v>
          </cell>
          <cell r="L116">
            <v>1002</v>
          </cell>
          <cell r="M116">
            <v>14866</v>
          </cell>
        </row>
        <row r="117">
          <cell r="B117" t="str">
            <v>1003</v>
          </cell>
          <cell r="C117">
            <v>16</v>
          </cell>
          <cell r="D117">
            <v>1242</v>
          </cell>
          <cell r="E117">
            <v>0</v>
          </cell>
          <cell r="F117">
            <v>10</v>
          </cell>
          <cell r="G117">
            <v>6868</v>
          </cell>
          <cell r="H117">
            <v>166</v>
          </cell>
          <cell r="I117">
            <v>40</v>
          </cell>
          <cell r="J117">
            <v>104</v>
          </cell>
          <cell r="K117">
            <v>8446</v>
          </cell>
          <cell r="L117">
            <v>1003</v>
          </cell>
          <cell r="M117">
            <v>9928</v>
          </cell>
        </row>
        <row r="118">
          <cell r="B118" t="str">
            <v>1004</v>
          </cell>
          <cell r="C118">
            <v>7</v>
          </cell>
          <cell r="D118">
            <v>233</v>
          </cell>
          <cell r="E118">
            <v>0</v>
          </cell>
          <cell r="F118">
            <v>2</v>
          </cell>
          <cell r="G118">
            <v>3801</v>
          </cell>
          <cell r="H118">
            <v>1</v>
          </cell>
          <cell r="I118">
            <v>0</v>
          </cell>
          <cell r="J118">
            <v>43</v>
          </cell>
          <cell r="K118">
            <v>4087</v>
          </cell>
          <cell r="L118">
            <v>1004</v>
          </cell>
          <cell r="M118">
            <v>4424</v>
          </cell>
        </row>
        <row r="119">
          <cell r="B119" t="str">
            <v>1005</v>
          </cell>
          <cell r="C119">
            <v>28</v>
          </cell>
          <cell r="D119">
            <v>1432</v>
          </cell>
          <cell r="E119">
            <v>0</v>
          </cell>
          <cell r="F119">
            <v>25</v>
          </cell>
          <cell r="G119">
            <v>11993</v>
          </cell>
          <cell r="H119">
            <v>55</v>
          </cell>
          <cell r="I119">
            <v>165</v>
          </cell>
          <cell r="J119">
            <v>229</v>
          </cell>
          <cell r="K119">
            <v>13927</v>
          </cell>
          <cell r="L119">
            <v>1005</v>
          </cell>
          <cell r="M119">
            <v>15478</v>
          </cell>
        </row>
        <row r="120">
          <cell r="B120" t="str">
            <v>1006</v>
          </cell>
          <cell r="C120">
            <v>200</v>
          </cell>
          <cell r="D120">
            <v>16636</v>
          </cell>
          <cell r="E120">
            <v>0</v>
          </cell>
          <cell r="F120">
            <v>68</v>
          </cell>
          <cell r="G120">
            <v>10816</v>
          </cell>
          <cell r="H120">
            <v>4</v>
          </cell>
          <cell r="I120">
            <v>7</v>
          </cell>
          <cell r="J120">
            <v>1210</v>
          </cell>
          <cell r="K120">
            <v>28941</v>
          </cell>
          <cell r="L120">
            <v>1006</v>
          </cell>
          <cell r="M120">
            <v>35518</v>
          </cell>
        </row>
        <row r="121">
          <cell r="B121" t="str">
            <v>1007</v>
          </cell>
          <cell r="C121">
            <v>12</v>
          </cell>
          <cell r="D121">
            <v>931</v>
          </cell>
          <cell r="E121">
            <v>0</v>
          </cell>
          <cell r="F121">
            <v>12</v>
          </cell>
          <cell r="G121">
            <v>5360</v>
          </cell>
          <cell r="H121">
            <v>5</v>
          </cell>
          <cell r="I121">
            <v>0</v>
          </cell>
          <cell r="J121">
            <v>77</v>
          </cell>
          <cell r="K121">
            <v>6397</v>
          </cell>
          <cell r="L121">
            <v>1007</v>
          </cell>
          <cell r="M121">
            <v>7424</v>
          </cell>
        </row>
        <row r="122">
          <cell r="B122" t="str">
            <v>1008</v>
          </cell>
          <cell r="C122">
            <v>59</v>
          </cell>
          <cell r="D122">
            <v>2208</v>
          </cell>
          <cell r="E122">
            <v>0</v>
          </cell>
          <cell r="F122">
            <v>9</v>
          </cell>
          <cell r="G122">
            <v>8821</v>
          </cell>
          <cell r="H122">
            <v>6</v>
          </cell>
          <cell r="I122">
            <v>4</v>
          </cell>
          <cell r="J122">
            <v>111</v>
          </cell>
          <cell r="K122">
            <v>11218</v>
          </cell>
          <cell r="L122">
            <v>1008</v>
          </cell>
          <cell r="M122">
            <v>13980</v>
          </cell>
        </row>
        <row r="123">
          <cell r="B123" t="str">
            <v>1009</v>
          </cell>
          <cell r="C123">
            <v>27</v>
          </cell>
          <cell r="D123">
            <v>2740</v>
          </cell>
          <cell r="E123">
            <v>0</v>
          </cell>
          <cell r="F123">
            <v>14</v>
          </cell>
          <cell r="G123">
            <v>4433</v>
          </cell>
          <cell r="H123">
            <v>2</v>
          </cell>
          <cell r="I123">
            <v>0</v>
          </cell>
          <cell r="J123">
            <v>286</v>
          </cell>
          <cell r="K123">
            <v>7502</v>
          </cell>
          <cell r="L123">
            <v>1009</v>
          </cell>
          <cell r="M123">
            <v>8923</v>
          </cell>
        </row>
        <row r="124">
          <cell r="B124" t="str">
            <v>1010</v>
          </cell>
          <cell r="C124">
            <v>8</v>
          </cell>
          <cell r="D124">
            <v>435</v>
          </cell>
          <cell r="E124">
            <v>0</v>
          </cell>
          <cell r="F124">
            <v>4</v>
          </cell>
          <cell r="G124">
            <v>1996</v>
          </cell>
          <cell r="H124">
            <v>1136</v>
          </cell>
          <cell r="I124">
            <v>19</v>
          </cell>
          <cell r="J124">
            <v>56</v>
          </cell>
          <cell r="K124">
            <v>3654</v>
          </cell>
          <cell r="L124">
            <v>1010</v>
          </cell>
          <cell r="M124">
            <v>5595</v>
          </cell>
        </row>
        <row r="125">
          <cell r="B125" t="str">
            <v>1011</v>
          </cell>
          <cell r="C125">
            <v>12</v>
          </cell>
          <cell r="D125">
            <v>240</v>
          </cell>
          <cell r="E125">
            <v>0</v>
          </cell>
          <cell r="F125">
            <v>13</v>
          </cell>
          <cell r="G125">
            <v>5187</v>
          </cell>
          <cell r="H125">
            <v>103</v>
          </cell>
          <cell r="I125">
            <v>169</v>
          </cell>
          <cell r="J125">
            <v>34</v>
          </cell>
          <cell r="K125">
            <v>5758</v>
          </cell>
          <cell r="L125">
            <v>1011</v>
          </cell>
          <cell r="M125">
            <v>6555</v>
          </cell>
        </row>
        <row r="126">
          <cell r="B126" t="str">
            <v>1101</v>
          </cell>
          <cell r="C126">
            <v>940</v>
          </cell>
          <cell r="D126">
            <v>70291</v>
          </cell>
          <cell r="E126">
            <v>14157</v>
          </cell>
          <cell r="F126">
            <v>339</v>
          </cell>
          <cell r="G126">
            <v>5640</v>
          </cell>
          <cell r="H126">
            <v>7</v>
          </cell>
          <cell r="I126">
            <v>27</v>
          </cell>
          <cell r="J126">
            <v>3092</v>
          </cell>
          <cell r="K126">
            <v>94493</v>
          </cell>
          <cell r="L126">
            <v>1101</v>
          </cell>
          <cell r="M126">
            <v>109328</v>
          </cell>
        </row>
        <row r="127">
          <cell r="B127" t="str">
            <v>1102</v>
          </cell>
          <cell r="C127">
            <v>564</v>
          </cell>
          <cell r="D127">
            <v>39500</v>
          </cell>
          <cell r="E127">
            <v>7655</v>
          </cell>
          <cell r="F127">
            <v>96</v>
          </cell>
          <cell r="G127">
            <v>4102</v>
          </cell>
          <cell r="H127">
            <v>12</v>
          </cell>
          <cell r="I127">
            <v>30</v>
          </cell>
          <cell r="J127">
            <v>1369</v>
          </cell>
          <cell r="K127">
            <v>53328</v>
          </cell>
          <cell r="L127">
            <v>1102</v>
          </cell>
          <cell r="M127">
            <v>60752</v>
          </cell>
        </row>
        <row r="128">
          <cell r="B128" t="str">
            <v>1103</v>
          </cell>
          <cell r="C128">
            <v>395</v>
          </cell>
          <cell r="D128">
            <v>12446</v>
          </cell>
          <cell r="E128">
            <v>1873</v>
          </cell>
          <cell r="F128">
            <v>39</v>
          </cell>
          <cell r="G128">
            <v>1857</v>
          </cell>
          <cell r="H128">
            <v>2</v>
          </cell>
          <cell r="I128">
            <v>6</v>
          </cell>
          <cell r="J128">
            <v>867</v>
          </cell>
          <cell r="K128">
            <v>17485</v>
          </cell>
          <cell r="L128">
            <v>1103</v>
          </cell>
          <cell r="M128">
            <v>21009</v>
          </cell>
        </row>
        <row r="129">
          <cell r="B129" t="str">
            <v>1104</v>
          </cell>
          <cell r="C129">
            <v>19</v>
          </cell>
          <cell r="D129">
            <v>1939</v>
          </cell>
          <cell r="E129">
            <v>0</v>
          </cell>
          <cell r="F129">
            <v>12</v>
          </cell>
          <cell r="G129">
            <v>1226</v>
          </cell>
          <cell r="H129">
            <v>1</v>
          </cell>
          <cell r="I129">
            <v>0</v>
          </cell>
          <cell r="J129">
            <v>221</v>
          </cell>
          <cell r="K129">
            <v>3418</v>
          </cell>
          <cell r="L129">
            <v>1104</v>
          </cell>
          <cell r="M129">
            <v>4244</v>
          </cell>
        </row>
        <row r="130">
          <cell r="B130" t="str">
            <v>1105</v>
          </cell>
          <cell r="C130">
            <v>376</v>
          </cell>
          <cell r="D130">
            <v>25776</v>
          </cell>
          <cell r="E130">
            <v>6601</v>
          </cell>
          <cell r="F130">
            <v>56</v>
          </cell>
          <cell r="G130">
            <v>2386</v>
          </cell>
          <cell r="H130">
            <v>1</v>
          </cell>
          <cell r="I130">
            <v>18</v>
          </cell>
          <cell r="J130">
            <v>1382</v>
          </cell>
          <cell r="K130">
            <v>36596</v>
          </cell>
          <cell r="L130">
            <v>1105</v>
          </cell>
          <cell r="M130">
            <v>42705</v>
          </cell>
        </row>
        <row r="131">
          <cell r="B131" t="str">
            <v>1201</v>
          </cell>
          <cell r="C131">
            <v>1052</v>
          </cell>
          <cell r="D131">
            <v>102195</v>
          </cell>
          <cell r="E131">
            <v>0</v>
          </cell>
          <cell r="F131">
            <v>187</v>
          </cell>
          <cell r="G131">
            <v>17298</v>
          </cell>
          <cell r="H131">
            <v>123</v>
          </cell>
          <cell r="I131">
            <v>41</v>
          </cell>
          <cell r="J131">
            <v>2330</v>
          </cell>
          <cell r="K131">
            <v>123226</v>
          </cell>
          <cell r="L131">
            <v>1201</v>
          </cell>
          <cell r="M131">
            <v>150673</v>
          </cell>
        </row>
        <row r="132">
          <cell r="B132" t="str">
            <v>1202</v>
          </cell>
          <cell r="C132">
            <v>41</v>
          </cell>
          <cell r="D132">
            <v>4024</v>
          </cell>
          <cell r="E132">
            <v>0</v>
          </cell>
          <cell r="F132">
            <v>19</v>
          </cell>
          <cell r="G132">
            <v>6833</v>
          </cell>
          <cell r="H132">
            <v>600</v>
          </cell>
          <cell r="I132">
            <v>2</v>
          </cell>
          <cell r="J132">
            <v>199</v>
          </cell>
          <cell r="K132">
            <v>11718</v>
          </cell>
          <cell r="L132">
            <v>1202</v>
          </cell>
          <cell r="M132">
            <v>16427</v>
          </cell>
        </row>
        <row r="133">
          <cell r="B133" t="str">
            <v>1203</v>
          </cell>
          <cell r="C133">
            <v>328</v>
          </cell>
          <cell r="D133">
            <v>20128</v>
          </cell>
          <cell r="E133">
            <v>0</v>
          </cell>
          <cell r="F133">
            <v>77</v>
          </cell>
          <cell r="G133">
            <v>14995</v>
          </cell>
          <cell r="H133">
            <v>6</v>
          </cell>
          <cell r="I133">
            <v>10</v>
          </cell>
          <cell r="J133">
            <v>1669</v>
          </cell>
          <cell r="K133">
            <v>37213</v>
          </cell>
          <cell r="L133">
            <v>1203</v>
          </cell>
          <cell r="M133">
            <v>44480</v>
          </cell>
        </row>
        <row r="134">
          <cell r="B134" t="str">
            <v>1204</v>
          </cell>
          <cell r="C134">
            <v>74</v>
          </cell>
          <cell r="D134">
            <v>8023</v>
          </cell>
          <cell r="E134">
            <v>0</v>
          </cell>
          <cell r="F134">
            <v>13</v>
          </cell>
          <cell r="G134">
            <v>7241</v>
          </cell>
          <cell r="H134">
            <v>421</v>
          </cell>
          <cell r="I134">
            <v>0</v>
          </cell>
          <cell r="J134">
            <v>364</v>
          </cell>
          <cell r="K134">
            <v>16136</v>
          </cell>
          <cell r="L134">
            <v>1204</v>
          </cell>
          <cell r="M134">
            <v>25303</v>
          </cell>
        </row>
        <row r="135">
          <cell r="B135" t="str">
            <v>1205</v>
          </cell>
          <cell r="C135">
            <v>7</v>
          </cell>
          <cell r="D135">
            <v>3290</v>
          </cell>
          <cell r="E135">
            <v>0</v>
          </cell>
          <cell r="F135">
            <v>11</v>
          </cell>
          <cell r="G135">
            <v>689</v>
          </cell>
          <cell r="H135">
            <v>881</v>
          </cell>
          <cell r="I135">
            <v>122</v>
          </cell>
          <cell r="J135">
            <v>74</v>
          </cell>
          <cell r="K135">
            <v>5074</v>
          </cell>
          <cell r="L135">
            <v>1205</v>
          </cell>
          <cell r="M135">
            <v>7594</v>
          </cell>
        </row>
        <row r="136">
          <cell r="B136" t="str">
            <v>1206</v>
          </cell>
          <cell r="C136">
            <v>190</v>
          </cell>
          <cell r="D136">
            <v>11536</v>
          </cell>
          <cell r="E136">
            <v>0</v>
          </cell>
          <cell r="F136">
            <v>123</v>
          </cell>
          <cell r="G136">
            <v>32213</v>
          </cell>
          <cell r="H136">
            <v>18</v>
          </cell>
          <cell r="I136">
            <v>3</v>
          </cell>
          <cell r="J136">
            <v>1343</v>
          </cell>
          <cell r="K136">
            <v>45426</v>
          </cell>
          <cell r="L136">
            <v>1206</v>
          </cell>
          <cell r="M136">
            <v>52254</v>
          </cell>
        </row>
        <row r="137">
          <cell r="B137" t="str">
            <v>1207</v>
          </cell>
          <cell r="C137">
            <v>120</v>
          </cell>
          <cell r="D137">
            <v>13993</v>
          </cell>
          <cell r="E137">
            <v>0</v>
          </cell>
          <cell r="F137">
            <v>50</v>
          </cell>
          <cell r="G137">
            <v>5337</v>
          </cell>
          <cell r="H137">
            <v>94</v>
          </cell>
          <cell r="I137">
            <v>8</v>
          </cell>
          <cell r="J137">
            <v>426</v>
          </cell>
          <cell r="K137">
            <v>20028</v>
          </cell>
          <cell r="L137">
            <v>1207</v>
          </cell>
          <cell r="M137">
            <v>27428</v>
          </cell>
        </row>
        <row r="138">
          <cell r="B138" t="str">
            <v>1208</v>
          </cell>
          <cell r="C138">
            <v>197</v>
          </cell>
          <cell r="D138">
            <v>7897</v>
          </cell>
          <cell r="E138">
            <v>0</v>
          </cell>
          <cell r="F138">
            <v>9</v>
          </cell>
          <cell r="G138">
            <v>192</v>
          </cell>
          <cell r="H138">
            <v>504</v>
          </cell>
          <cell r="I138">
            <v>14</v>
          </cell>
          <cell r="J138">
            <v>431</v>
          </cell>
          <cell r="K138">
            <v>9244</v>
          </cell>
          <cell r="L138">
            <v>1208</v>
          </cell>
          <cell r="M138">
            <v>10632</v>
          </cell>
        </row>
        <row r="139">
          <cell r="B139" t="str">
            <v>1209</v>
          </cell>
          <cell r="C139">
            <v>53</v>
          </cell>
          <cell r="D139">
            <v>4597</v>
          </cell>
          <cell r="E139">
            <v>0</v>
          </cell>
          <cell r="F139">
            <v>14</v>
          </cell>
          <cell r="G139">
            <v>3256</v>
          </cell>
          <cell r="H139">
            <v>644</v>
          </cell>
          <cell r="I139">
            <v>5</v>
          </cell>
          <cell r="J139">
            <v>146</v>
          </cell>
          <cell r="K139">
            <v>8715</v>
          </cell>
          <cell r="L139">
            <v>1209</v>
          </cell>
          <cell r="M139">
            <v>14922</v>
          </cell>
        </row>
        <row r="140">
          <cell r="B140" t="str">
            <v>1301</v>
          </cell>
          <cell r="C140">
            <v>2656</v>
          </cell>
          <cell r="D140">
            <v>196302</v>
          </cell>
          <cell r="E140">
            <v>0</v>
          </cell>
          <cell r="F140">
            <v>635</v>
          </cell>
          <cell r="G140">
            <v>10931</v>
          </cell>
          <cell r="H140">
            <v>6</v>
          </cell>
          <cell r="I140">
            <v>126</v>
          </cell>
          <cell r="J140">
            <v>6425</v>
          </cell>
          <cell r="K140">
            <v>217081</v>
          </cell>
          <cell r="L140">
            <v>1301</v>
          </cell>
          <cell r="M140">
            <v>250281</v>
          </cell>
        </row>
        <row r="141">
          <cell r="B141" t="str">
            <v>1302</v>
          </cell>
          <cell r="C141">
            <v>179</v>
          </cell>
          <cell r="D141">
            <v>23059</v>
          </cell>
          <cell r="E141">
            <v>0</v>
          </cell>
          <cell r="F141">
            <v>56</v>
          </cell>
          <cell r="G141">
            <v>3050</v>
          </cell>
          <cell r="H141">
            <v>1</v>
          </cell>
          <cell r="I141">
            <v>11</v>
          </cell>
          <cell r="J141">
            <v>1014</v>
          </cell>
          <cell r="K141">
            <v>27370</v>
          </cell>
          <cell r="L141">
            <v>1302</v>
          </cell>
          <cell r="M141">
            <v>31716</v>
          </cell>
        </row>
        <row r="142">
          <cell r="B142" t="str">
            <v>1303</v>
          </cell>
          <cell r="C142">
            <v>9</v>
          </cell>
          <cell r="D142">
            <v>281</v>
          </cell>
          <cell r="E142">
            <v>0</v>
          </cell>
          <cell r="F142">
            <v>2</v>
          </cell>
          <cell r="G142">
            <v>3154</v>
          </cell>
          <cell r="H142">
            <v>2</v>
          </cell>
          <cell r="I142">
            <v>0</v>
          </cell>
          <cell r="J142">
            <v>52</v>
          </cell>
          <cell r="K142">
            <v>3500</v>
          </cell>
          <cell r="L142">
            <v>1303</v>
          </cell>
          <cell r="M142">
            <v>4042</v>
          </cell>
        </row>
        <row r="143">
          <cell r="B143" t="str">
            <v>1304</v>
          </cell>
          <cell r="C143">
            <v>149</v>
          </cell>
          <cell r="D143">
            <v>13430</v>
          </cell>
          <cell r="E143">
            <v>0</v>
          </cell>
          <cell r="F143">
            <v>196</v>
          </cell>
          <cell r="G143">
            <v>3783</v>
          </cell>
          <cell r="H143">
            <v>3</v>
          </cell>
          <cell r="I143">
            <v>3</v>
          </cell>
          <cell r="J143">
            <v>589</v>
          </cell>
          <cell r="K143">
            <v>18153</v>
          </cell>
          <cell r="L143">
            <v>1304</v>
          </cell>
          <cell r="M143">
            <v>22549</v>
          </cell>
        </row>
        <row r="144">
          <cell r="B144" t="str">
            <v>1305</v>
          </cell>
          <cell r="C144">
            <v>11</v>
          </cell>
          <cell r="D144">
            <v>534</v>
          </cell>
          <cell r="E144">
            <v>0</v>
          </cell>
          <cell r="F144">
            <v>14</v>
          </cell>
          <cell r="G144">
            <v>4795</v>
          </cell>
          <cell r="H144">
            <v>123</v>
          </cell>
          <cell r="I144">
            <v>2</v>
          </cell>
          <cell r="J144">
            <v>45</v>
          </cell>
          <cell r="K144">
            <v>5524</v>
          </cell>
          <cell r="L144">
            <v>1305</v>
          </cell>
          <cell r="M144">
            <v>9006</v>
          </cell>
        </row>
        <row r="145">
          <cell r="B145" t="str">
            <v>1306</v>
          </cell>
          <cell r="C145">
            <v>37</v>
          </cell>
          <cell r="D145">
            <v>2489</v>
          </cell>
          <cell r="E145">
            <v>0</v>
          </cell>
          <cell r="F145">
            <v>575</v>
          </cell>
          <cell r="G145">
            <v>16883</v>
          </cell>
          <cell r="H145">
            <v>61</v>
          </cell>
          <cell r="I145">
            <v>1</v>
          </cell>
          <cell r="J145">
            <v>244</v>
          </cell>
          <cell r="K145">
            <v>20290</v>
          </cell>
          <cell r="L145">
            <v>1306</v>
          </cell>
          <cell r="M145">
            <v>24057</v>
          </cell>
        </row>
        <row r="146">
          <cell r="B146" t="str">
            <v>1307</v>
          </cell>
          <cell r="C146">
            <v>183</v>
          </cell>
          <cell r="D146">
            <v>19406</v>
          </cell>
          <cell r="E146">
            <v>0</v>
          </cell>
          <cell r="F146">
            <v>76</v>
          </cell>
          <cell r="G146">
            <v>3164</v>
          </cell>
          <cell r="H146">
            <v>1</v>
          </cell>
          <cell r="I146">
            <v>5</v>
          </cell>
          <cell r="J146">
            <v>796</v>
          </cell>
          <cell r="K146">
            <v>23631</v>
          </cell>
          <cell r="L146">
            <v>1307</v>
          </cell>
          <cell r="M146">
            <v>29439</v>
          </cell>
        </row>
        <row r="147">
          <cell r="B147" t="str">
            <v>1308</v>
          </cell>
          <cell r="C147">
            <v>71</v>
          </cell>
          <cell r="D147">
            <v>3155</v>
          </cell>
          <cell r="E147">
            <v>0</v>
          </cell>
          <cell r="F147">
            <v>15</v>
          </cell>
          <cell r="G147">
            <v>12064</v>
          </cell>
          <cell r="H147">
            <v>5</v>
          </cell>
          <cell r="I147">
            <v>1</v>
          </cell>
          <cell r="J147">
            <v>330</v>
          </cell>
          <cell r="K147">
            <v>15641</v>
          </cell>
          <cell r="L147">
            <v>1308</v>
          </cell>
          <cell r="M147">
            <v>18871</v>
          </cell>
        </row>
        <row r="148">
          <cell r="B148" t="str">
            <v>1309</v>
          </cell>
          <cell r="C148">
            <v>99</v>
          </cell>
          <cell r="D148">
            <v>5311</v>
          </cell>
          <cell r="E148">
            <v>0</v>
          </cell>
          <cell r="F148">
            <v>589</v>
          </cell>
          <cell r="G148">
            <v>24624</v>
          </cell>
          <cell r="H148">
            <v>7</v>
          </cell>
          <cell r="I148">
            <v>4</v>
          </cell>
          <cell r="J148">
            <v>315</v>
          </cell>
          <cell r="K148">
            <v>30949</v>
          </cell>
          <cell r="L148">
            <v>1309</v>
          </cell>
          <cell r="M148">
            <v>38881</v>
          </cell>
        </row>
        <row r="149">
          <cell r="B149" t="str">
            <v>1310</v>
          </cell>
          <cell r="C149">
            <v>35</v>
          </cell>
          <cell r="D149">
            <v>995</v>
          </cell>
          <cell r="E149">
            <v>0</v>
          </cell>
          <cell r="F149">
            <v>1691</v>
          </cell>
          <cell r="G149">
            <v>9016</v>
          </cell>
          <cell r="H149">
            <v>254</v>
          </cell>
          <cell r="I149">
            <v>8</v>
          </cell>
          <cell r="J149">
            <v>129</v>
          </cell>
          <cell r="K149">
            <v>12128</v>
          </cell>
          <cell r="L149">
            <v>1310</v>
          </cell>
          <cell r="M149">
            <v>14362</v>
          </cell>
        </row>
        <row r="150">
          <cell r="B150" t="str">
            <v>1311</v>
          </cell>
          <cell r="C150">
            <v>18</v>
          </cell>
          <cell r="D150">
            <v>1325</v>
          </cell>
          <cell r="E150">
            <v>0</v>
          </cell>
          <cell r="F150">
            <v>5</v>
          </cell>
          <cell r="G150">
            <v>4266</v>
          </cell>
          <cell r="H150">
            <v>0</v>
          </cell>
          <cell r="I150">
            <v>0</v>
          </cell>
          <cell r="J150">
            <v>188</v>
          </cell>
          <cell r="K150">
            <v>5802</v>
          </cell>
          <cell r="L150">
            <v>1311</v>
          </cell>
          <cell r="M150">
            <v>7959</v>
          </cell>
        </row>
        <row r="151">
          <cell r="B151" t="str">
            <v>1312</v>
          </cell>
          <cell r="C151">
            <v>138</v>
          </cell>
          <cell r="D151">
            <v>11102</v>
          </cell>
          <cell r="E151">
            <v>0</v>
          </cell>
          <cell r="F151">
            <v>27</v>
          </cell>
          <cell r="G151">
            <v>5516</v>
          </cell>
          <cell r="H151">
            <v>0</v>
          </cell>
          <cell r="I151">
            <v>15</v>
          </cell>
          <cell r="J151">
            <v>501</v>
          </cell>
          <cell r="K151">
            <v>17299</v>
          </cell>
          <cell r="L151">
            <v>1312</v>
          </cell>
          <cell r="M151">
            <v>22864</v>
          </cell>
        </row>
        <row r="152">
          <cell r="B152" t="str">
            <v>1401</v>
          </cell>
          <cell r="C152">
            <v>2034</v>
          </cell>
          <cell r="D152">
            <v>155717</v>
          </cell>
          <cell r="E152">
            <v>0</v>
          </cell>
          <cell r="F152">
            <v>3782</v>
          </cell>
          <cell r="G152">
            <v>7133</v>
          </cell>
          <cell r="H152">
            <v>1</v>
          </cell>
          <cell r="I152">
            <v>25</v>
          </cell>
          <cell r="J152">
            <v>5026</v>
          </cell>
          <cell r="K152">
            <v>173718</v>
          </cell>
          <cell r="L152">
            <v>1401</v>
          </cell>
          <cell r="M152">
            <v>208531</v>
          </cell>
        </row>
        <row r="153">
          <cell r="B153" t="str">
            <v>1402</v>
          </cell>
          <cell r="C153">
            <v>77</v>
          </cell>
          <cell r="D153">
            <v>11536</v>
          </cell>
          <cell r="E153">
            <v>0</v>
          </cell>
          <cell r="F153">
            <v>344</v>
          </cell>
          <cell r="G153">
            <v>7872</v>
          </cell>
          <cell r="H153">
            <v>4</v>
          </cell>
          <cell r="I153">
            <v>3</v>
          </cell>
          <cell r="J153">
            <v>416</v>
          </cell>
          <cell r="K153">
            <v>20252</v>
          </cell>
          <cell r="L153">
            <v>1402</v>
          </cell>
          <cell r="M153">
            <v>25421</v>
          </cell>
        </row>
        <row r="154">
          <cell r="B154" t="str">
            <v>1403</v>
          </cell>
          <cell r="C154">
            <v>397</v>
          </cell>
          <cell r="D154">
            <v>32459</v>
          </cell>
          <cell r="E154">
            <v>0</v>
          </cell>
          <cell r="F154">
            <v>3037</v>
          </cell>
          <cell r="G154">
            <v>19962</v>
          </cell>
          <cell r="H154">
            <v>9</v>
          </cell>
          <cell r="I154">
            <v>2</v>
          </cell>
          <cell r="J154">
            <v>1733</v>
          </cell>
          <cell r="K154">
            <v>57599</v>
          </cell>
          <cell r="L154">
            <v>1403</v>
          </cell>
          <cell r="M154">
            <v>75035</v>
          </cell>
        </row>
        <row r="155">
          <cell r="B155" t="str">
            <v>1501</v>
          </cell>
          <cell r="C155">
            <v>62884</v>
          </cell>
          <cell r="D155">
            <v>1673932</v>
          </cell>
          <cell r="E155">
            <v>346825</v>
          </cell>
          <cell r="F155">
            <v>5238</v>
          </cell>
          <cell r="G155">
            <v>9607</v>
          </cell>
          <cell r="H155">
            <v>0</v>
          </cell>
          <cell r="I155">
            <v>0</v>
          </cell>
          <cell r="J155">
            <v>58300</v>
          </cell>
          <cell r="K155">
            <v>2156786</v>
          </cell>
          <cell r="L155">
            <v>1501</v>
          </cell>
          <cell r="M155">
            <v>2353950</v>
          </cell>
        </row>
        <row r="156">
          <cell r="B156" t="str">
            <v>1502</v>
          </cell>
          <cell r="C156">
            <v>320</v>
          </cell>
          <cell r="D156">
            <v>30660</v>
          </cell>
          <cell r="E156">
            <v>0</v>
          </cell>
          <cell r="F156">
            <v>50</v>
          </cell>
          <cell r="G156">
            <v>2469</v>
          </cell>
          <cell r="H156">
            <v>0</v>
          </cell>
          <cell r="I156">
            <v>10</v>
          </cell>
          <cell r="J156">
            <v>1229</v>
          </cell>
          <cell r="K156">
            <v>34738</v>
          </cell>
          <cell r="L156">
            <v>1502</v>
          </cell>
          <cell r="M156">
            <v>40450</v>
          </cell>
        </row>
        <row r="157">
          <cell r="B157" t="str">
            <v>1503</v>
          </cell>
          <cell r="C157">
            <v>7</v>
          </cell>
          <cell r="D157">
            <v>233</v>
          </cell>
          <cell r="E157">
            <v>0</v>
          </cell>
          <cell r="F157">
            <v>5</v>
          </cell>
          <cell r="G157">
            <v>1241</v>
          </cell>
          <cell r="H157">
            <v>34</v>
          </cell>
          <cell r="I157">
            <v>0</v>
          </cell>
          <cell r="J157">
            <v>41</v>
          </cell>
          <cell r="K157">
            <v>1561</v>
          </cell>
          <cell r="L157">
            <v>1503</v>
          </cell>
          <cell r="M157">
            <v>2235</v>
          </cell>
        </row>
        <row r="158">
          <cell r="B158" t="str">
            <v>1504</v>
          </cell>
          <cell r="C158">
            <v>19</v>
          </cell>
          <cell r="D158">
            <v>1823</v>
          </cell>
          <cell r="E158">
            <v>0</v>
          </cell>
          <cell r="F158">
            <v>7</v>
          </cell>
          <cell r="G158">
            <v>1068</v>
          </cell>
          <cell r="H158">
            <v>42</v>
          </cell>
          <cell r="I158">
            <v>2</v>
          </cell>
          <cell r="J158">
            <v>137</v>
          </cell>
          <cell r="K158">
            <v>3098</v>
          </cell>
          <cell r="L158">
            <v>1504</v>
          </cell>
          <cell r="M158">
            <v>3978</v>
          </cell>
        </row>
        <row r="159">
          <cell r="B159" t="str">
            <v>1505</v>
          </cell>
          <cell r="C159">
            <v>657</v>
          </cell>
          <cell r="D159">
            <v>47615</v>
          </cell>
          <cell r="E159">
            <v>0</v>
          </cell>
          <cell r="F159">
            <v>290</v>
          </cell>
          <cell r="G159">
            <v>4411</v>
          </cell>
          <cell r="H159">
            <v>2</v>
          </cell>
          <cell r="I159">
            <v>23</v>
          </cell>
          <cell r="J159">
            <v>1639</v>
          </cell>
          <cell r="K159">
            <v>54637</v>
          </cell>
          <cell r="L159">
            <v>1505</v>
          </cell>
          <cell r="M159">
            <v>66901</v>
          </cell>
        </row>
        <row r="160">
          <cell r="B160" t="str">
            <v>1506</v>
          </cell>
          <cell r="C160">
            <v>403</v>
          </cell>
          <cell r="D160">
            <v>34562</v>
          </cell>
          <cell r="E160">
            <v>0</v>
          </cell>
          <cell r="F160">
            <v>140</v>
          </cell>
          <cell r="G160">
            <v>3471</v>
          </cell>
          <cell r="H160">
            <v>17</v>
          </cell>
          <cell r="I160">
            <v>13</v>
          </cell>
          <cell r="J160">
            <v>1461</v>
          </cell>
          <cell r="K160">
            <v>40067</v>
          </cell>
          <cell r="L160">
            <v>1506</v>
          </cell>
          <cell r="M160">
            <v>49999</v>
          </cell>
        </row>
        <row r="161">
          <cell r="B161" t="str">
            <v>1507</v>
          </cell>
          <cell r="C161">
            <v>87</v>
          </cell>
          <cell r="D161">
            <v>8771</v>
          </cell>
          <cell r="E161">
            <v>0</v>
          </cell>
          <cell r="F161">
            <v>45</v>
          </cell>
          <cell r="G161">
            <v>4297</v>
          </cell>
          <cell r="H161">
            <v>63</v>
          </cell>
          <cell r="I161">
            <v>3</v>
          </cell>
          <cell r="J161">
            <v>431</v>
          </cell>
          <cell r="K161">
            <v>13697</v>
          </cell>
          <cell r="L161">
            <v>1507</v>
          </cell>
          <cell r="M161">
            <v>17442</v>
          </cell>
        </row>
        <row r="162">
          <cell r="B162" t="str">
            <v>1508</v>
          </cell>
          <cell r="C162">
            <v>668</v>
          </cell>
          <cell r="D162">
            <v>46251</v>
          </cell>
          <cell r="E162">
            <v>0</v>
          </cell>
          <cell r="F162">
            <v>270</v>
          </cell>
          <cell r="G162">
            <v>4836</v>
          </cell>
          <cell r="H162">
            <v>11</v>
          </cell>
          <cell r="I162">
            <v>28</v>
          </cell>
          <cell r="J162">
            <v>2218</v>
          </cell>
          <cell r="K162">
            <v>54282</v>
          </cell>
          <cell r="L162">
            <v>1508</v>
          </cell>
          <cell r="M162">
            <v>64619</v>
          </cell>
        </row>
        <row r="163">
          <cell r="B163" t="str">
            <v>1509</v>
          </cell>
          <cell r="C163">
            <v>17</v>
          </cell>
          <cell r="D163">
            <v>1816</v>
          </cell>
          <cell r="E163">
            <v>0</v>
          </cell>
          <cell r="F163">
            <v>267</v>
          </cell>
          <cell r="G163">
            <v>1085</v>
          </cell>
          <cell r="H163">
            <v>9</v>
          </cell>
          <cell r="I163">
            <v>3</v>
          </cell>
          <cell r="J163">
            <v>141</v>
          </cell>
          <cell r="K163">
            <v>3338</v>
          </cell>
          <cell r="L163">
            <v>1509</v>
          </cell>
          <cell r="M163">
            <v>4678</v>
          </cell>
        </row>
        <row r="164">
          <cell r="B164" t="str">
            <v>1510</v>
          </cell>
          <cell r="C164">
            <v>21</v>
          </cell>
          <cell r="D164">
            <v>946</v>
          </cell>
          <cell r="E164">
            <v>0</v>
          </cell>
          <cell r="F164">
            <v>4</v>
          </cell>
          <cell r="G164">
            <v>3511</v>
          </cell>
          <cell r="H164">
            <v>197</v>
          </cell>
          <cell r="I164">
            <v>1</v>
          </cell>
          <cell r="J164">
            <v>159</v>
          </cell>
          <cell r="K164">
            <v>4839</v>
          </cell>
          <cell r="L164">
            <v>1510</v>
          </cell>
          <cell r="M164">
            <v>6870</v>
          </cell>
        </row>
        <row r="165">
          <cell r="B165" t="str">
            <v>1601</v>
          </cell>
          <cell r="C165">
            <v>898</v>
          </cell>
          <cell r="D165">
            <v>52493</v>
          </cell>
          <cell r="E165">
            <v>0</v>
          </cell>
          <cell r="F165">
            <v>7153</v>
          </cell>
          <cell r="G165">
            <v>23589</v>
          </cell>
          <cell r="H165">
            <v>14</v>
          </cell>
          <cell r="I165">
            <v>18</v>
          </cell>
          <cell r="J165">
            <v>2876</v>
          </cell>
          <cell r="K165">
            <v>87041</v>
          </cell>
          <cell r="L165">
            <v>1601</v>
          </cell>
          <cell r="M165">
            <v>106846</v>
          </cell>
        </row>
        <row r="166">
          <cell r="B166" t="str">
            <v>1602</v>
          </cell>
          <cell r="C166">
            <v>198</v>
          </cell>
          <cell r="D166">
            <v>8970</v>
          </cell>
          <cell r="E166">
            <v>0</v>
          </cell>
          <cell r="F166">
            <v>424</v>
          </cell>
          <cell r="G166">
            <v>13235</v>
          </cell>
          <cell r="H166">
            <v>10</v>
          </cell>
          <cell r="I166">
            <v>4</v>
          </cell>
          <cell r="J166">
            <v>592</v>
          </cell>
          <cell r="K166">
            <v>23433</v>
          </cell>
          <cell r="L166">
            <v>1602</v>
          </cell>
          <cell r="M166">
            <v>29009</v>
          </cell>
        </row>
        <row r="167">
          <cell r="B167" t="str">
            <v>1603</v>
          </cell>
          <cell r="C167">
            <v>32</v>
          </cell>
          <cell r="D167">
            <v>1853</v>
          </cell>
          <cell r="E167">
            <v>0</v>
          </cell>
          <cell r="F167">
            <v>399</v>
          </cell>
          <cell r="G167">
            <v>9318</v>
          </cell>
          <cell r="H167">
            <v>4</v>
          </cell>
          <cell r="I167">
            <v>3</v>
          </cell>
          <cell r="J167">
            <v>155</v>
          </cell>
          <cell r="K167">
            <v>11764</v>
          </cell>
          <cell r="L167">
            <v>1603</v>
          </cell>
          <cell r="M167">
            <v>13726</v>
          </cell>
        </row>
        <row r="168">
          <cell r="B168" t="str">
            <v>1604</v>
          </cell>
          <cell r="C168">
            <v>26</v>
          </cell>
          <cell r="D168">
            <v>1368</v>
          </cell>
          <cell r="E168">
            <v>0</v>
          </cell>
          <cell r="F168">
            <v>58</v>
          </cell>
          <cell r="G168">
            <v>7357</v>
          </cell>
          <cell r="H168">
            <v>5</v>
          </cell>
          <cell r="I168">
            <v>0</v>
          </cell>
          <cell r="J168">
            <v>132</v>
          </cell>
          <cell r="K168">
            <v>8946</v>
          </cell>
          <cell r="L168">
            <v>1604</v>
          </cell>
          <cell r="M168">
            <v>10550</v>
          </cell>
        </row>
        <row r="169">
          <cell r="B169" t="str">
            <v>1605</v>
          </cell>
          <cell r="C169">
            <v>23</v>
          </cell>
          <cell r="D169">
            <v>1236</v>
          </cell>
          <cell r="E169">
            <v>0</v>
          </cell>
          <cell r="F169">
            <v>221</v>
          </cell>
          <cell r="G169">
            <v>8687</v>
          </cell>
          <cell r="H169">
            <v>7</v>
          </cell>
          <cell r="I169">
            <v>1</v>
          </cell>
          <cell r="J169">
            <v>184</v>
          </cell>
          <cell r="K169">
            <v>10359</v>
          </cell>
          <cell r="L169">
            <v>1605</v>
          </cell>
          <cell r="M169">
            <v>12425</v>
          </cell>
        </row>
        <row r="170">
          <cell r="B170" t="str">
            <v>1606</v>
          </cell>
          <cell r="C170">
            <v>34</v>
          </cell>
          <cell r="D170">
            <v>2093</v>
          </cell>
          <cell r="E170">
            <v>0</v>
          </cell>
          <cell r="F170">
            <v>50</v>
          </cell>
          <cell r="G170">
            <v>7718</v>
          </cell>
          <cell r="H170">
            <v>6</v>
          </cell>
          <cell r="I170">
            <v>1</v>
          </cell>
          <cell r="J170">
            <v>164</v>
          </cell>
          <cell r="K170">
            <v>10066</v>
          </cell>
          <cell r="L170">
            <v>1606</v>
          </cell>
          <cell r="M170">
            <v>12156</v>
          </cell>
        </row>
        <row r="171">
          <cell r="B171" t="str">
            <v>1607</v>
          </cell>
          <cell r="C171">
            <v>11</v>
          </cell>
          <cell r="D171">
            <v>1263</v>
          </cell>
          <cell r="E171">
            <v>0</v>
          </cell>
          <cell r="F171">
            <v>23</v>
          </cell>
          <cell r="G171">
            <v>7520</v>
          </cell>
          <cell r="H171">
            <v>6</v>
          </cell>
          <cell r="I171">
            <v>0</v>
          </cell>
          <cell r="J171">
            <v>78</v>
          </cell>
          <cell r="K171">
            <v>8901</v>
          </cell>
          <cell r="L171">
            <v>1607</v>
          </cell>
          <cell r="M171">
            <v>10249</v>
          </cell>
        </row>
        <row r="172">
          <cell r="B172" t="str">
            <v>1608</v>
          </cell>
          <cell r="C172">
            <v>4</v>
          </cell>
          <cell r="D172">
            <v>215</v>
          </cell>
          <cell r="E172">
            <v>0</v>
          </cell>
          <cell r="F172">
            <v>7</v>
          </cell>
          <cell r="G172">
            <v>1213</v>
          </cell>
          <cell r="H172">
            <v>0</v>
          </cell>
          <cell r="I172">
            <v>0</v>
          </cell>
          <cell r="J172">
            <v>36</v>
          </cell>
          <cell r="K172">
            <v>1475</v>
          </cell>
          <cell r="L172">
            <v>1608</v>
          </cell>
          <cell r="M172">
            <v>1724</v>
          </cell>
        </row>
        <row r="173">
          <cell r="B173" t="str">
            <v>1701</v>
          </cell>
          <cell r="C173">
            <v>350</v>
          </cell>
          <cell r="D173">
            <v>19565</v>
          </cell>
          <cell r="E173">
            <v>0</v>
          </cell>
          <cell r="F173">
            <v>2278</v>
          </cell>
          <cell r="G173">
            <v>1165</v>
          </cell>
          <cell r="H173">
            <v>1</v>
          </cell>
          <cell r="I173">
            <v>5</v>
          </cell>
          <cell r="J173">
            <v>2733</v>
          </cell>
          <cell r="K173">
            <v>26097</v>
          </cell>
          <cell r="L173">
            <v>1701</v>
          </cell>
          <cell r="M173">
            <v>32689</v>
          </cell>
        </row>
        <row r="174">
          <cell r="B174" t="str">
            <v>1702</v>
          </cell>
          <cell r="C174">
            <v>31</v>
          </cell>
          <cell r="D174">
            <v>2412</v>
          </cell>
          <cell r="E174">
            <v>0</v>
          </cell>
          <cell r="F174">
            <v>262</v>
          </cell>
          <cell r="G174">
            <v>1379</v>
          </cell>
          <cell r="H174">
            <v>1</v>
          </cell>
          <cell r="I174">
            <v>1</v>
          </cell>
          <cell r="J174">
            <v>560</v>
          </cell>
          <cell r="K174">
            <v>4646</v>
          </cell>
          <cell r="L174">
            <v>1702</v>
          </cell>
          <cell r="M174">
            <v>5603</v>
          </cell>
        </row>
        <row r="175">
          <cell r="B175" t="str">
            <v>1703</v>
          </cell>
          <cell r="C175">
            <v>25</v>
          </cell>
          <cell r="D175">
            <v>1453</v>
          </cell>
          <cell r="E175">
            <v>0</v>
          </cell>
          <cell r="F175">
            <v>353</v>
          </cell>
          <cell r="G175">
            <v>276</v>
          </cell>
          <cell r="H175">
            <v>0</v>
          </cell>
          <cell r="I175">
            <v>0</v>
          </cell>
          <cell r="J175">
            <v>213</v>
          </cell>
          <cell r="K175">
            <v>2320</v>
          </cell>
          <cell r="L175">
            <v>1703</v>
          </cell>
          <cell r="M175">
            <v>3120</v>
          </cell>
        </row>
        <row r="176">
          <cell r="B176" t="str">
            <v>1801</v>
          </cell>
          <cell r="C176">
            <v>704</v>
          </cell>
          <cell r="D176">
            <v>18678</v>
          </cell>
          <cell r="E176">
            <v>0</v>
          </cell>
          <cell r="F176">
            <v>20</v>
          </cell>
          <cell r="G176">
            <v>3992</v>
          </cell>
          <cell r="H176">
            <v>34</v>
          </cell>
          <cell r="I176">
            <v>9</v>
          </cell>
          <cell r="J176">
            <v>1192</v>
          </cell>
          <cell r="K176">
            <v>24629</v>
          </cell>
          <cell r="L176">
            <v>1801</v>
          </cell>
          <cell r="M176">
            <v>28802</v>
          </cell>
        </row>
        <row r="177">
          <cell r="B177" t="str">
            <v>1802</v>
          </cell>
          <cell r="C177">
            <v>21</v>
          </cell>
          <cell r="D177">
            <v>834</v>
          </cell>
          <cell r="E177">
            <v>0</v>
          </cell>
          <cell r="F177">
            <v>4</v>
          </cell>
          <cell r="G177">
            <v>3433</v>
          </cell>
          <cell r="H177">
            <v>97</v>
          </cell>
          <cell r="I177">
            <v>1</v>
          </cell>
          <cell r="J177">
            <v>174</v>
          </cell>
          <cell r="K177">
            <v>4564</v>
          </cell>
          <cell r="L177">
            <v>1802</v>
          </cell>
          <cell r="M177">
            <v>6405</v>
          </cell>
        </row>
        <row r="178">
          <cell r="B178" t="str">
            <v>1803</v>
          </cell>
          <cell r="C178">
            <v>446</v>
          </cell>
          <cell r="D178">
            <v>20983</v>
          </cell>
          <cell r="E178">
            <v>0</v>
          </cell>
          <cell r="F178">
            <v>18</v>
          </cell>
          <cell r="G178">
            <v>225</v>
          </cell>
          <cell r="H178">
            <v>2</v>
          </cell>
          <cell r="I178">
            <v>5</v>
          </cell>
          <cell r="J178">
            <v>781</v>
          </cell>
          <cell r="K178">
            <v>22460</v>
          </cell>
          <cell r="L178">
            <v>1803</v>
          </cell>
          <cell r="M178">
            <v>23795</v>
          </cell>
        </row>
        <row r="179">
          <cell r="B179" t="str">
            <v>1901</v>
          </cell>
          <cell r="C179">
            <v>133</v>
          </cell>
          <cell r="D179">
            <v>20261</v>
          </cell>
          <cell r="E179">
            <v>0</v>
          </cell>
          <cell r="F179">
            <v>61</v>
          </cell>
          <cell r="G179">
            <v>4550</v>
          </cell>
          <cell r="H179">
            <v>1148</v>
          </cell>
          <cell r="I179">
            <v>517</v>
          </cell>
          <cell r="J179">
            <v>453</v>
          </cell>
          <cell r="K179">
            <v>27123</v>
          </cell>
          <cell r="L179">
            <v>1901</v>
          </cell>
          <cell r="M179">
            <v>33251</v>
          </cell>
        </row>
        <row r="180">
          <cell r="B180" t="str">
            <v>1902</v>
          </cell>
          <cell r="C180">
            <v>13</v>
          </cell>
          <cell r="D180">
            <v>1369</v>
          </cell>
          <cell r="E180">
            <v>0</v>
          </cell>
          <cell r="F180">
            <v>26</v>
          </cell>
          <cell r="G180">
            <v>4694</v>
          </cell>
          <cell r="H180">
            <v>1314</v>
          </cell>
          <cell r="I180">
            <v>94</v>
          </cell>
          <cell r="J180">
            <v>86</v>
          </cell>
          <cell r="K180">
            <v>7596</v>
          </cell>
          <cell r="L180">
            <v>1902</v>
          </cell>
          <cell r="M180">
            <v>10998</v>
          </cell>
        </row>
        <row r="181">
          <cell r="B181" t="str">
            <v>1903</v>
          </cell>
          <cell r="C181">
            <v>146</v>
          </cell>
          <cell r="D181">
            <v>9388</v>
          </cell>
          <cell r="E181">
            <v>0</v>
          </cell>
          <cell r="F181">
            <v>36</v>
          </cell>
          <cell r="G181">
            <v>10746</v>
          </cell>
          <cell r="H181">
            <v>9</v>
          </cell>
          <cell r="I181">
            <v>4</v>
          </cell>
          <cell r="J181">
            <v>925</v>
          </cell>
          <cell r="K181">
            <v>21254</v>
          </cell>
          <cell r="L181">
            <v>1903</v>
          </cell>
          <cell r="M181">
            <v>24948</v>
          </cell>
        </row>
        <row r="182">
          <cell r="B182" t="str">
            <v>2001</v>
          </cell>
          <cell r="C182">
            <v>1441</v>
          </cell>
          <cell r="D182">
            <v>114578</v>
          </cell>
          <cell r="E182">
            <v>2</v>
          </cell>
          <cell r="F182">
            <v>9805</v>
          </cell>
          <cell r="G182">
            <v>34758</v>
          </cell>
          <cell r="H182">
            <v>8</v>
          </cell>
          <cell r="I182">
            <v>16</v>
          </cell>
          <cell r="J182">
            <v>4169</v>
          </cell>
          <cell r="K182">
            <v>164777</v>
          </cell>
          <cell r="L182">
            <v>2001</v>
          </cell>
          <cell r="M182">
            <v>205269</v>
          </cell>
        </row>
        <row r="183">
          <cell r="B183" t="str">
            <v>2002</v>
          </cell>
          <cell r="C183">
            <v>37</v>
          </cell>
          <cell r="D183">
            <v>3188</v>
          </cell>
          <cell r="E183">
            <v>0</v>
          </cell>
          <cell r="F183">
            <v>257</v>
          </cell>
          <cell r="G183">
            <v>21623</v>
          </cell>
          <cell r="H183">
            <v>14</v>
          </cell>
          <cell r="I183">
            <v>1</v>
          </cell>
          <cell r="J183">
            <v>190</v>
          </cell>
          <cell r="K183">
            <v>25310</v>
          </cell>
          <cell r="L183">
            <v>2002</v>
          </cell>
          <cell r="M183">
            <v>31506</v>
          </cell>
        </row>
        <row r="184">
          <cell r="B184" t="str">
            <v>2003</v>
          </cell>
          <cell r="C184">
            <v>41</v>
          </cell>
          <cell r="D184">
            <v>2840</v>
          </cell>
          <cell r="E184">
            <v>0</v>
          </cell>
          <cell r="F184">
            <v>140</v>
          </cell>
          <cell r="G184">
            <v>23833</v>
          </cell>
          <cell r="H184">
            <v>12</v>
          </cell>
          <cell r="I184">
            <v>0</v>
          </cell>
          <cell r="J184">
            <v>209</v>
          </cell>
          <cell r="K184">
            <v>27075</v>
          </cell>
          <cell r="L184">
            <v>2003</v>
          </cell>
          <cell r="M184">
            <v>31975</v>
          </cell>
        </row>
        <row r="185">
          <cell r="B185" t="str">
            <v>2004</v>
          </cell>
          <cell r="C185">
            <v>228</v>
          </cell>
          <cell r="D185">
            <v>14598</v>
          </cell>
          <cell r="E185">
            <v>0</v>
          </cell>
          <cell r="F185">
            <v>884</v>
          </cell>
          <cell r="G185">
            <v>18109</v>
          </cell>
          <cell r="H185">
            <v>9</v>
          </cell>
          <cell r="I185">
            <v>4</v>
          </cell>
          <cell r="J185">
            <v>1403</v>
          </cell>
          <cell r="K185">
            <v>35235</v>
          </cell>
          <cell r="L185">
            <v>2004</v>
          </cell>
          <cell r="M185">
            <v>46727</v>
          </cell>
        </row>
        <row r="186">
          <cell r="B186" t="str">
            <v>2005</v>
          </cell>
          <cell r="C186">
            <v>218</v>
          </cell>
          <cell r="D186">
            <v>21092</v>
          </cell>
          <cell r="E186">
            <v>0</v>
          </cell>
          <cell r="F186">
            <v>3816</v>
          </cell>
          <cell r="G186">
            <v>1434</v>
          </cell>
          <cell r="H186">
            <v>1</v>
          </cell>
          <cell r="I186">
            <v>2</v>
          </cell>
          <cell r="J186">
            <v>910</v>
          </cell>
          <cell r="K186">
            <v>27473</v>
          </cell>
          <cell r="L186">
            <v>2005</v>
          </cell>
          <cell r="M186">
            <v>35019</v>
          </cell>
        </row>
        <row r="187">
          <cell r="B187" t="str">
            <v>2006</v>
          </cell>
          <cell r="C187">
            <v>529</v>
          </cell>
          <cell r="D187">
            <v>45977</v>
          </cell>
          <cell r="E187">
            <v>0</v>
          </cell>
          <cell r="F187">
            <v>9954</v>
          </cell>
          <cell r="G187">
            <v>6086</v>
          </cell>
          <cell r="H187">
            <v>4</v>
          </cell>
          <cell r="I187">
            <v>11</v>
          </cell>
          <cell r="J187">
            <v>2509</v>
          </cell>
          <cell r="K187">
            <v>65070</v>
          </cell>
          <cell r="L187">
            <v>2006</v>
          </cell>
          <cell r="M187">
            <v>83430</v>
          </cell>
        </row>
        <row r="188">
          <cell r="B188" t="str">
            <v>2007</v>
          </cell>
          <cell r="C188">
            <v>299</v>
          </cell>
          <cell r="D188">
            <v>28621</v>
          </cell>
          <cell r="E188">
            <v>0</v>
          </cell>
          <cell r="F188">
            <v>3036</v>
          </cell>
          <cell r="G188">
            <v>251</v>
          </cell>
          <cell r="H188">
            <v>0</v>
          </cell>
          <cell r="I188">
            <v>8</v>
          </cell>
          <cell r="J188">
            <v>1195</v>
          </cell>
          <cell r="K188">
            <v>33410</v>
          </cell>
          <cell r="L188">
            <v>2007</v>
          </cell>
          <cell r="M188">
            <v>38305</v>
          </cell>
        </row>
        <row r="189">
          <cell r="B189" t="str">
            <v>2008</v>
          </cell>
          <cell r="C189">
            <v>76</v>
          </cell>
          <cell r="D189">
            <v>9673</v>
          </cell>
          <cell r="E189">
            <v>0</v>
          </cell>
          <cell r="F189">
            <v>1231</v>
          </cell>
          <cell r="G189">
            <v>2720</v>
          </cell>
          <cell r="H189">
            <v>0</v>
          </cell>
          <cell r="I189">
            <v>1</v>
          </cell>
          <cell r="J189">
            <v>642</v>
          </cell>
          <cell r="K189">
            <v>14343</v>
          </cell>
          <cell r="L189">
            <v>2008</v>
          </cell>
          <cell r="M189">
            <v>20455</v>
          </cell>
        </row>
        <row r="190">
          <cell r="B190" t="str">
            <v>2101</v>
          </cell>
          <cell r="C190">
            <v>289</v>
          </cell>
          <cell r="D190">
            <v>35532</v>
          </cell>
          <cell r="E190">
            <v>0</v>
          </cell>
          <cell r="F190">
            <v>44</v>
          </cell>
          <cell r="G190">
            <v>6608</v>
          </cell>
          <cell r="H190">
            <v>13782</v>
          </cell>
          <cell r="I190">
            <v>158</v>
          </cell>
          <cell r="J190">
            <v>1030</v>
          </cell>
          <cell r="K190">
            <v>57443</v>
          </cell>
          <cell r="L190">
            <v>2101</v>
          </cell>
          <cell r="M190">
            <v>76177</v>
          </cell>
        </row>
        <row r="191">
          <cell r="B191" t="str">
            <v>2102</v>
          </cell>
          <cell r="C191">
            <v>45</v>
          </cell>
          <cell r="D191">
            <v>6266</v>
          </cell>
          <cell r="E191">
            <v>0</v>
          </cell>
          <cell r="F191">
            <v>25</v>
          </cell>
          <cell r="G191">
            <v>1195</v>
          </cell>
          <cell r="H191">
            <v>20918</v>
          </cell>
          <cell r="I191">
            <v>23</v>
          </cell>
          <cell r="J191">
            <v>230</v>
          </cell>
          <cell r="K191">
            <v>28702</v>
          </cell>
          <cell r="L191">
            <v>2102</v>
          </cell>
          <cell r="M191">
            <v>39744</v>
          </cell>
        </row>
        <row r="192">
          <cell r="B192" t="str">
            <v>2103</v>
          </cell>
          <cell r="C192">
            <v>56</v>
          </cell>
          <cell r="D192">
            <v>3729</v>
          </cell>
          <cell r="E192">
            <v>0</v>
          </cell>
          <cell r="F192">
            <v>64</v>
          </cell>
          <cell r="G192">
            <v>7065</v>
          </cell>
          <cell r="H192">
            <v>5820</v>
          </cell>
          <cell r="I192">
            <v>4</v>
          </cell>
          <cell r="J192">
            <v>254</v>
          </cell>
          <cell r="K192">
            <v>16992</v>
          </cell>
          <cell r="L192">
            <v>2103</v>
          </cell>
          <cell r="M192">
            <v>25287</v>
          </cell>
        </row>
        <row r="193">
          <cell r="B193" t="str">
            <v>2104</v>
          </cell>
          <cell r="C193">
            <v>44</v>
          </cell>
          <cell r="D193">
            <v>6204</v>
          </cell>
          <cell r="E193">
            <v>0</v>
          </cell>
          <cell r="F193">
            <v>69</v>
          </cell>
          <cell r="G193">
            <v>3171</v>
          </cell>
          <cell r="H193">
            <v>12838</v>
          </cell>
          <cell r="I193">
            <v>28</v>
          </cell>
          <cell r="J193">
            <v>430</v>
          </cell>
          <cell r="K193">
            <v>22784</v>
          </cell>
          <cell r="L193">
            <v>2104</v>
          </cell>
          <cell r="M193">
            <v>36744</v>
          </cell>
        </row>
        <row r="194">
          <cell r="B194" t="str">
            <v>2105</v>
          </cell>
          <cell r="C194">
            <v>53</v>
          </cell>
          <cell r="D194">
            <v>6928</v>
          </cell>
          <cell r="E194">
            <v>0</v>
          </cell>
          <cell r="F194">
            <v>44</v>
          </cell>
          <cell r="G194">
            <v>1298</v>
          </cell>
          <cell r="H194">
            <v>8692</v>
          </cell>
          <cell r="I194">
            <v>10</v>
          </cell>
          <cell r="J194">
            <v>298</v>
          </cell>
          <cell r="K194">
            <v>17323</v>
          </cell>
          <cell r="L194">
            <v>2105</v>
          </cell>
          <cell r="M194">
            <v>26072</v>
          </cell>
        </row>
        <row r="195">
          <cell r="B195" t="str">
            <v>2106</v>
          </cell>
          <cell r="C195">
            <v>29</v>
          </cell>
          <cell r="D195">
            <v>3620</v>
          </cell>
          <cell r="E195">
            <v>0</v>
          </cell>
          <cell r="F195">
            <v>9</v>
          </cell>
          <cell r="G195">
            <v>2406</v>
          </cell>
          <cell r="H195">
            <v>6767</v>
          </cell>
          <cell r="I195">
            <v>13</v>
          </cell>
          <cell r="J195">
            <v>232</v>
          </cell>
          <cell r="K195">
            <v>13076</v>
          </cell>
          <cell r="L195">
            <v>2106</v>
          </cell>
          <cell r="M195">
            <v>23730</v>
          </cell>
        </row>
        <row r="196">
          <cell r="B196" t="str">
            <v>2107</v>
          </cell>
          <cell r="C196">
            <v>14</v>
          </cell>
          <cell r="D196">
            <v>3138</v>
          </cell>
          <cell r="E196">
            <v>0</v>
          </cell>
          <cell r="F196">
            <v>6</v>
          </cell>
          <cell r="G196">
            <v>702</v>
          </cell>
          <cell r="H196">
            <v>6326</v>
          </cell>
          <cell r="I196">
            <v>11</v>
          </cell>
          <cell r="J196">
            <v>94</v>
          </cell>
          <cell r="K196">
            <v>10291</v>
          </cell>
          <cell r="L196">
            <v>2107</v>
          </cell>
          <cell r="M196">
            <v>16196</v>
          </cell>
        </row>
        <row r="197">
          <cell r="B197" t="str">
            <v>2108</v>
          </cell>
          <cell r="C197">
            <v>59</v>
          </cell>
          <cell r="D197">
            <v>7064</v>
          </cell>
          <cell r="E197">
            <v>0</v>
          </cell>
          <cell r="F197">
            <v>19</v>
          </cell>
          <cell r="G197">
            <v>415</v>
          </cell>
          <cell r="H197">
            <v>9393</v>
          </cell>
          <cell r="I197">
            <v>16</v>
          </cell>
          <cell r="J197">
            <v>204</v>
          </cell>
          <cell r="K197">
            <v>17170</v>
          </cell>
          <cell r="L197">
            <v>2108</v>
          </cell>
          <cell r="M197">
            <v>22683</v>
          </cell>
        </row>
        <row r="198">
          <cell r="B198" t="str">
            <v>2109</v>
          </cell>
          <cell r="C198">
            <v>17</v>
          </cell>
          <cell r="D198">
            <v>524</v>
          </cell>
          <cell r="E198">
            <v>0</v>
          </cell>
          <cell r="F198">
            <v>3</v>
          </cell>
          <cell r="G198">
            <v>3381</v>
          </cell>
          <cell r="H198">
            <v>2209</v>
          </cell>
          <cell r="I198">
            <v>2</v>
          </cell>
          <cell r="J198">
            <v>69</v>
          </cell>
          <cell r="K198">
            <v>6205</v>
          </cell>
          <cell r="L198">
            <v>2109</v>
          </cell>
          <cell r="M198">
            <v>9003</v>
          </cell>
        </row>
        <row r="199">
          <cell r="B199" t="str">
            <v>2110</v>
          </cell>
          <cell r="C199">
            <v>59</v>
          </cell>
          <cell r="D199">
            <v>5193</v>
          </cell>
          <cell r="E199">
            <v>0</v>
          </cell>
          <cell r="F199">
            <v>16</v>
          </cell>
          <cell r="G199">
            <v>575</v>
          </cell>
          <cell r="H199">
            <v>4062</v>
          </cell>
          <cell r="I199">
            <v>12</v>
          </cell>
          <cell r="J199">
            <v>383</v>
          </cell>
          <cell r="K199">
            <v>10300</v>
          </cell>
          <cell r="L199">
            <v>2110</v>
          </cell>
          <cell r="M199">
            <v>12723</v>
          </cell>
        </row>
        <row r="200">
          <cell r="B200" t="str">
            <v>2111</v>
          </cell>
          <cell r="C200">
            <v>617</v>
          </cell>
          <cell r="D200">
            <v>62876</v>
          </cell>
          <cell r="E200">
            <v>0</v>
          </cell>
          <cell r="F200">
            <v>127</v>
          </cell>
          <cell r="G200">
            <v>4521</v>
          </cell>
          <cell r="H200">
            <v>4641</v>
          </cell>
          <cell r="I200">
            <v>58</v>
          </cell>
          <cell r="J200">
            <v>1560</v>
          </cell>
          <cell r="K200">
            <v>74400</v>
          </cell>
          <cell r="L200">
            <v>2111</v>
          </cell>
          <cell r="M200">
            <v>92138</v>
          </cell>
        </row>
        <row r="201">
          <cell r="B201" t="str">
            <v>2112</v>
          </cell>
          <cell r="C201">
            <v>34</v>
          </cell>
          <cell r="D201">
            <v>2318</v>
          </cell>
          <cell r="E201">
            <v>0</v>
          </cell>
          <cell r="F201">
            <v>15</v>
          </cell>
          <cell r="G201">
            <v>10665</v>
          </cell>
          <cell r="H201">
            <v>311</v>
          </cell>
          <cell r="I201">
            <v>4</v>
          </cell>
          <cell r="J201">
            <v>233</v>
          </cell>
          <cell r="K201">
            <v>13580</v>
          </cell>
          <cell r="L201">
            <v>2112</v>
          </cell>
          <cell r="M201">
            <v>20109</v>
          </cell>
        </row>
        <row r="202">
          <cell r="B202" t="str">
            <v>2113</v>
          </cell>
          <cell r="C202">
            <v>31</v>
          </cell>
          <cell r="D202">
            <v>3489</v>
          </cell>
          <cell r="E202">
            <v>0</v>
          </cell>
          <cell r="F202">
            <v>25</v>
          </cell>
          <cell r="G202">
            <v>4209</v>
          </cell>
          <cell r="H202">
            <v>590</v>
          </cell>
          <cell r="I202">
            <v>31</v>
          </cell>
          <cell r="J202">
            <v>227</v>
          </cell>
          <cell r="K202">
            <v>8602</v>
          </cell>
          <cell r="L202">
            <v>2113</v>
          </cell>
          <cell r="M202">
            <v>14363</v>
          </cell>
        </row>
        <row r="203">
          <cell r="B203" t="str">
            <v>2201</v>
          </cell>
          <cell r="C203">
            <v>227</v>
          </cell>
          <cell r="D203">
            <v>12659</v>
          </cell>
          <cell r="E203">
            <v>0</v>
          </cell>
          <cell r="F203">
            <v>30</v>
          </cell>
          <cell r="G203">
            <v>9957</v>
          </cell>
          <cell r="H203">
            <v>3</v>
          </cell>
          <cell r="I203">
            <v>2</v>
          </cell>
          <cell r="J203">
            <v>1188</v>
          </cell>
          <cell r="K203">
            <v>24066</v>
          </cell>
          <cell r="L203">
            <v>2201</v>
          </cell>
          <cell r="M203">
            <v>33793</v>
          </cell>
        </row>
        <row r="204">
          <cell r="B204" t="str">
            <v>2202</v>
          </cell>
          <cell r="C204">
            <v>54</v>
          </cell>
          <cell r="D204">
            <v>4203</v>
          </cell>
          <cell r="E204">
            <v>0</v>
          </cell>
          <cell r="F204">
            <v>22</v>
          </cell>
          <cell r="G204">
            <v>6763</v>
          </cell>
          <cell r="H204">
            <v>3</v>
          </cell>
          <cell r="I204">
            <v>0</v>
          </cell>
          <cell r="J204">
            <v>419</v>
          </cell>
          <cell r="K204">
            <v>11464</v>
          </cell>
          <cell r="L204">
            <v>2202</v>
          </cell>
          <cell r="M204">
            <v>14889</v>
          </cell>
        </row>
        <row r="205">
          <cell r="B205" t="str">
            <v>2203</v>
          </cell>
          <cell r="C205">
            <v>22</v>
          </cell>
          <cell r="D205">
            <v>1578</v>
          </cell>
          <cell r="E205">
            <v>0</v>
          </cell>
          <cell r="F205">
            <v>17</v>
          </cell>
          <cell r="G205">
            <v>5399</v>
          </cell>
          <cell r="H205">
            <v>1</v>
          </cell>
          <cell r="I205">
            <v>0</v>
          </cell>
          <cell r="J205">
            <v>119</v>
          </cell>
          <cell r="K205">
            <v>7136</v>
          </cell>
          <cell r="L205">
            <v>2203</v>
          </cell>
          <cell r="M205">
            <v>9405</v>
          </cell>
        </row>
        <row r="206">
          <cell r="B206" t="str">
            <v>2204</v>
          </cell>
          <cell r="C206">
            <v>31</v>
          </cell>
          <cell r="D206">
            <v>2197</v>
          </cell>
          <cell r="E206">
            <v>0</v>
          </cell>
          <cell r="F206">
            <v>8</v>
          </cell>
          <cell r="G206">
            <v>3125</v>
          </cell>
          <cell r="H206">
            <v>0</v>
          </cell>
          <cell r="I206">
            <v>1</v>
          </cell>
          <cell r="J206">
            <v>229</v>
          </cell>
          <cell r="K206">
            <v>5591</v>
          </cell>
          <cell r="L206">
            <v>2204</v>
          </cell>
          <cell r="M206">
            <v>8079</v>
          </cell>
        </row>
        <row r="207">
          <cell r="B207" t="str">
            <v>2205</v>
          </cell>
          <cell r="C207">
            <v>121</v>
          </cell>
          <cell r="D207">
            <v>4476</v>
          </cell>
          <cell r="E207">
            <v>0</v>
          </cell>
          <cell r="F207">
            <v>41</v>
          </cell>
          <cell r="G207">
            <v>10315</v>
          </cell>
          <cell r="H207">
            <v>0</v>
          </cell>
          <cell r="I207">
            <v>0</v>
          </cell>
          <cell r="J207">
            <v>332</v>
          </cell>
          <cell r="K207">
            <v>15285</v>
          </cell>
          <cell r="L207">
            <v>2205</v>
          </cell>
          <cell r="M207">
            <v>22072</v>
          </cell>
        </row>
        <row r="208">
          <cell r="B208" t="str">
            <v>2206</v>
          </cell>
          <cell r="C208">
            <v>84</v>
          </cell>
          <cell r="D208">
            <v>6179</v>
          </cell>
          <cell r="E208">
            <v>0</v>
          </cell>
          <cell r="F208">
            <v>16</v>
          </cell>
          <cell r="G208">
            <v>5375</v>
          </cell>
          <cell r="H208">
            <v>4</v>
          </cell>
          <cell r="I208">
            <v>3</v>
          </cell>
          <cell r="J208">
            <v>462</v>
          </cell>
          <cell r="K208">
            <v>12123</v>
          </cell>
          <cell r="L208">
            <v>2206</v>
          </cell>
          <cell r="M208">
            <v>17065</v>
          </cell>
        </row>
        <row r="209">
          <cell r="B209" t="str">
            <v>2207</v>
          </cell>
          <cell r="C209">
            <v>27</v>
          </cell>
          <cell r="D209">
            <v>3038</v>
          </cell>
          <cell r="E209">
            <v>0</v>
          </cell>
          <cell r="F209">
            <v>14</v>
          </cell>
          <cell r="G209">
            <v>4509</v>
          </cell>
          <cell r="H209">
            <v>1</v>
          </cell>
          <cell r="I209">
            <v>1</v>
          </cell>
          <cell r="J209">
            <v>246</v>
          </cell>
          <cell r="K209">
            <v>7836</v>
          </cell>
          <cell r="L209">
            <v>2207</v>
          </cell>
          <cell r="M209">
            <v>10945</v>
          </cell>
        </row>
        <row r="210">
          <cell r="B210" t="str">
            <v>2208</v>
          </cell>
          <cell r="C210">
            <v>174</v>
          </cell>
          <cell r="D210">
            <v>11981</v>
          </cell>
          <cell r="E210">
            <v>0</v>
          </cell>
          <cell r="F210">
            <v>38</v>
          </cell>
          <cell r="G210">
            <v>10578</v>
          </cell>
          <cell r="H210">
            <v>4</v>
          </cell>
          <cell r="I210">
            <v>2</v>
          </cell>
          <cell r="J210">
            <v>1200</v>
          </cell>
          <cell r="K210">
            <v>23977</v>
          </cell>
          <cell r="L210">
            <v>2208</v>
          </cell>
          <cell r="M210">
            <v>34094</v>
          </cell>
        </row>
        <row r="211">
          <cell r="B211" t="str">
            <v>2209</v>
          </cell>
          <cell r="C211">
            <v>476</v>
          </cell>
          <cell r="D211">
            <v>31359</v>
          </cell>
          <cell r="E211">
            <v>0</v>
          </cell>
          <cell r="F211">
            <v>52</v>
          </cell>
          <cell r="G211">
            <v>6929</v>
          </cell>
          <cell r="H211">
            <v>8</v>
          </cell>
          <cell r="I211">
            <v>5</v>
          </cell>
          <cell r="J211">
            <v>3136</v>
          </cell>
          <cell r="K211">
            <v>41965</v>
          </cell>
          <cell r="L211">
            <v>2209</v>
          </cell>
          <cell r="M211">
            <v>53296</v>
          </cell>
        </row>
        <row r="212">
          <cell r="B212" t="str">
            <v>2210</v>
          </cell>
          <cell r="C212">
            <v>103</v>
          </cell>
          <cell r="D212">
            <v>7857</v>
          </cell>
          <cell r="E212">
            <v>0</v>
          </cell>
          <cell r="F212">
            <v>19</v>
          </cell>
          <cell r="G212">
            <v>6152</v>
          </cell>
          <cell r="H212">
            <v>2</v>
          </cell>
          <cell r="I212">
            <v>2</v>
          </cell>
          <cell r="J212">
            <v>492</v>
          </cell>
          <cell r="K212">
            <v>14627</v>
          </cell>
          <cell r="L212">
            <v>2210</v>
          </cell>
          <cell r="M212">
            <v>19026</v>
          </cell>
        </row>
        <row r="213">
          <cell r="B213" t="str">
            <v>2301</v>
          </cell>
          <cell r="C213">
            <v>1071</v>
          </cell>
          <cell r="D213">
            <v>75278</v>
          </cell>
          <cell r="E213">
            <v>0</v>
          </cell>
          <cell r="F213">
            <v>484</v>
          </cell>
          <cell r="G213">
            <v>5837</v>
          </cell>
          <cell r="H213">
            <v>24</v>
          </cell>
          <cell r="I213">
            <v>57</v>
          </cell>
          <cell r="J213">
            <v>2981</v>
          </cell>
          <cell r="K213">
            <v>85732</v>
          </cell>
          <cell r="L213">
            <v>2301</v>
          </cell>
          <cell r="M213">
            <v>96269</v>
          </cell>
        </row>
        <row r="214">
          <cell r="B214" t="str">
            <v>2302</v>
          </cell>
          <cell r="C214">
            <v>8</v>
          </cell>
          <cell r="D214">
            <v>148</v>
          </cell>
          <cell r="E214">
            <v>0</v>
          </cell>
          <cell r="F214">
            <v>0</v>
          </cell>
          <cell r="G214">
            <v>1106</v>
          </cell>
          <cell r="H214">
            <v>107</v>
          </cell>
          <cell r="I214">
            <v>1</v>
          </cell>
          <cell r="J214">
            <v>30</v>
          </cell>
          <cell r="K214">
            <v>1400</v>
          </cell>
          <cell r="L214">
            <v>2302</v>
          </cell>
          <cell r="M214">
            <v>2576</v>
          </cell>
        </row>
        <row r="215">
          <cell r="B215" t="str">
            <v>2303</v>
          </cell>
          <cell r="C215">
            <v>662</v>
          </cell>
          <cell r="D215">
            <v>1082</v>
          </cell>
          <cell r="E215">
            <v>0</v>
          </cell>
          <cell r="F215">
            <v>3</v>
          </cell>
          <cell r="G215">
            <v>610</v>
          </cell>
          <cell r="H215">
            <v>1</v>
          </cell>
          <cell r="I215">
            <v>1</v>
          </cell>
          <cell r="J215">
            <v>117</v>
          </cell>
          <cell r="K215">
            <v>2476</v>
          </cell>
          <cell r="L215">
            <v>2303</v>
          </cell>
          <cell r="M215">
            <v>3168</v>
          </cell>
        </row>
        <row r="216">
          <cell r="B216" t="str">
            <v>2304</v>
          </cell>
          <cell r="C216">
            <v>16</v>
          </cell>
          <cell r="D216">
            <v>253</v>
          </cell>
          <cell r="E216">
            <v>0</v>
          </cell>
          <cell r="F216">
            <v>1</v>
          </cell>
          <cell r="G216">
            <v>1662</v>
          </cell>
          <cell r="H216">
            <v>9</v>
          </cell>
          <cell r="I216">
            <v>0</v>
          </cell>
          <cell r="J216">
            <v>40</v>
          </cell>
          <cell r="K216">
            <v>1981</v>
          </cell>
          <cell r="L216">
            <v>2304</v>
          </cell>
          <cell r="M216">
            <v>2465</v>
          </cell>
        </row>
        <row r="217">
          <cell r="B217" t="str">
            <v>2401</v>
          </cell>
          <cell r="C217">
            <v>446</v>
          </cell>
          <cell r="D217">
            <v>32415</v>
          </cell>
          <cell r="E217">
            <v>0</v>
          </cell>
          <cell r="F217">
            <v>372</v>
          </cell>
          <cell r="G217">
            <v>1908</v>
          </cell>
          <cell r="H217">
            <v>0</v>
          </cell>
          <cell r="I217">
            <v>3</v>
          </cell>
          <cell r="J217">
            <v>1686</v>
          </cell>
          <cell r="K217">
            <v>36830</v>
          </cell>
          <cell r="L217">
            <v>2401</v>
          </cell>
          <cell r="M217">
            <v>42883</v>
          </cell>
        </row>
        <row r="218">
          <cell r="B218" t="str">
            <v>2402</v>
          </cell>
          <cell r="C218">
            <v>25</v>
          </cell>
          <cell r="D218">
            <v>3590</v>
          </cell>
          <cell r="E218">
            <v>0</v>
          </cell>
          <cell r="F218">
            <v>240</v>
          </cell>
          <cell r="G218">
            <v>434</v>
          </cell>
          <cell r="H218">
            <v>0</v>
          </cell>
          <cell r="I218">
            <v>0</v>
          </cell>
          <cell r="J218">
            <v>210</v>
          </cell>
          <cell r="K218">
            <v>4499</v>
          </cell>
          <cell r="L218">
            <v>2402</v>
          </cell>
          <cell r="M218">
            <v>5790</v>
          </cell>
        </row>
        <row r="219">
          <cell r="B219" t="str">
            <v>2403</v>
          </cell>
          <cell r="C219">
            <v>70</v>
          </cell>
          <cell r="D219">
            <v>10118</v>
          </cell>
          <cell r="E219">
            <v>0</v>
          </cell>
          <cell r="F219">
            <v>79</v>
          </cell>
          <cell r="G219">
            <v>861</v>
          </cell>
          <cell r="H219">
            <v>0</v>
          </cell>
          <cell r="I219">
            <v>0</v>
          </cell>
          <cell r="J219">
            <v>737</v>
          </cell>
          <cell r="K219">
            <v>11865</v>
          </cell>
          <cell r="L219">
            <v>2403</v>
          </cell>
          <cell r="M219">
            <v>13925</v>
          </cell>
        </row>
        <row r="220">
          <cell r="B220" t="str">
            <v>2501</v>
          </cell>
          <cell r="C220">
            <v>564</v>
          </cell>
          <cell r="D220">
            <v>54520</v>
          </cell>
          <cell r="E220">
            <v>0</v>
          </cell>
          <cell r="F220">
            <v>979</v>
          </cell>
          <cell r="G220">
            <v>15212</v>
          </cell>
          <cell r="H220">
            <v>8</v>
          </cell>
          <cell r="I220">
            <v>12</v>
          </cell>
          <cell r="J220">
            <v>2311</v>
          </cell>
          <cell r="K220">
            <v>73606</v>
          </cell>
          <cell r="L220">
            <v>2501</v>
          </cell>
          <cell r="M220">
            <v>93603</v>
          </cell>
        </row>
        <row r="221">
          <cell r="B221" t="str">
            <v>2502</v>
          </cell>
          <cell r="C221">
            <v>22</v>
          </cell>
          <cell r="D221">
            <v>2585</v>
          </cell>
          <cell r="E221">
            <v>0</v>
          </cell>
          <cell r="F221">
            <v>35</v>
          </cell>
          <cell r="G221">
            <v>7905</v>
          </cell>
          <cell r="H221">
            <v>2</v>
          </cell>
          <cell r="I221">
            <v>1</v>
          </cell>
          <cell r="J221">
            <v>330</v>
          </cell>
          <cell r="K221">
            <v>10880</v>
          </cell>
          <cell r="L221">
            <v>2502</v>
          </cell>
          <cell r="M221">
            <v>12314</v>
          </cell>
        </row>
        <row r="222">
          <cell r="B222" t="str">
            <v>2503</v>
          </cell>
          <cell r="C222">
            <v>65</v>
          </cell>
          <cell r="D222">
            <v>6629</v>
          </cell>
          <cell r="E222">
            <v>0</v>
          </cell>
          <cell r="F222">
            <v>45</v>
          </cell>
          <cell r="G222">
            <v>4818</v>
          </cell>
          <cell r="H222">
            <v>2</v>
          </cell>
          <cell r="I222">
            <v>3</v>
          </cell>
          <cell r="J222">
            <v>436</v>
          </cell>
          <cell r="K222">
            <v>11998</v>
          </cell>
          <cell r="L222">
            <v>2503</v>
          </cell>
          <cell r="M222">
            <v>15651</v>
          </cell>
        </row>
        <row r="223">
          <cell r="B223" t="str">
            <v>2504</v>
          </cell>
          <cell r="C223">
            <v>0</v>
          </cell>
          <cell r="D223">
            <v>84</v>
          </cell>
          <cell r="E223">
            <v>0</v>
          </cell>
          <cell r="F223">
            <v>56</v>
          </cell>
          <cell r="G223">
            <v>468</v>
          </cell>
          <cell r="H223">
            <v>0</v>
          </cell>
          <cell r="I223">
            <v>0</v>
          </cell>
          <cell r="J223">
            <v>18</v>
          </cell>
          <cell r="K223">
            <v>626</v>
          </cell>
          <cell r="L223">
            <v>2504</v>
          </cell>
          <cell r="M223">
            <v>688</v>
          </cell>
        </row>
        <row r="224">
          <cell r="B224" t="str">
            <v>Código</v>
          </cell>
          <cell r="C224" t="str">
            <v>Electricidad</v>
          </cell>
          <cell r="D224" t="str">
            <v>Gas (balón GLP)</v>
          </cell>
          <cell r="E224" t="str">
            <v>Gas natural (sistema de tuberías)</v>
          </cell>
          <cell r="F224" t="str">
            <v>Carbón</v>
          </cell>
          <cell r="G224" t="str">
            <v>Leña</v>
          </cell>
          <cell r="H224" t="str">
            <v>Bosta, Estiércol</v>
          </cell>
          <cell r="I224" t="str">
            <v>Otro (residuos agrícolas, etc.)</v>
          </cell>
          <cell r="J224" t="str">
            <v>No Cocinan</v>
          </cell>
          <cell r="K224" t="str">
            <v>Total</v>
          </cell>
          <cell r="L224" t="str">
            <v>Código</v>
          </cell>
          <cell r="M224" t="str">
            <v>COUNTER</v>
          </cell>
        </row>
        <row r="225">
          <cell r="B225" t="str">
            <v>010101</v>
          </cell>
          <cell r="C225">
            <v>76</v>
          </cell>
          <cell r="D225">
            <v>5283</v>
          </cell>
          <cell r="E225">
            <v>0</v>
          </cell>
          <cell r="F225">
            <v>8</v>
          </cell>
          <cell r="G225">
            <v>469</v>
          </cell>
          <cell r="H225">
            <v>1</v>
          </cell>
          <cell r="I225">
            <v>1</v>
          </cell>
          <cell r="J225">
            <v>314</v>
          </cell>
          <cell r="K225">
            <v>6152</v>
          </cell>
          <cell r="L225">
            <v>10101</v>
          </cell>
          <cell r="M225">
            <v>8359</v>
          </cell>
        </row>
        <row r="226">
          <cell r="B226" t="str">
            <v>010102</v>
          </cell>
          <cell r="C226">
            <v>0</v>
          </cell>
          <cell r="D226">
            <v>5</v>
          </cell>
          <cell r="E226">
            <v>0</v>
          </cell>
          <cell r="F226">
            <v>0</v>
          </cell>
          <cell r="G226">
            <v>80</v>
          </cell>
          <cell r="H226">
            <v>0</v>
          </cell>
          <cell r="I226">
            <v>0</v>
          </cell>
          <cell r="J226">
            <v>1</v>
          </cell>
          <cell r="K226">
            <v>86</v>
          </cell>
          <cell r="L226">
            <v>10102</v>
          </cell>
          <cell r="M226">
            <v>104</v>
          </cell>
        </row>
        <row r="227">
          <cell r="B227" t="str">
            <v>010103</v>
          </cell>
          <cell r="C227">
            <v>0</v>
          </cell>
          <cell r="D227">
            <v>40</v>
          </cell>
          <cell r="E227">
            <v>0</v>
          </cell>
          <cell r="F227">
            <v>2</v>
          </cell>
          <cell r="G227">
            <v>253</v>
          </cell>
          <cell r="H227">
            <v>0</v>
          </cell>
          <cell r="I227">
            <v>0</v>
          </cell>
          <cell r="J227">
            <v>6</v>
          </cell>
          <cell r="K227">
            <v>301</v>
          </cell>
          <cell r="L227">
            <v>10103</v>
          </cell>
          <cell r="M227">
            <v>355</v>
          </cell>
        </row>
        <row r="228">
          <cell r="B228" t="str">
            <v>010104</v>
          </cell>
          <cell r="C228">
            <v>0</v>
          </cell>
          <cell r="D228">
            <v>33</v>
          </cell>
          <cell r="E228">
            <v>0</v>
          </cell>
          <cell r="F228">
            <v>0</v>
          </cell>
          <cell r="G228">
            <v>97</v>
          </cell>
          <cell r="H228">
            <v>0</v>
          </cell>
          <cell r="I228">
            <v>0</v>
          </cell>
          <cell r="J228">
            <v>6</v>
          </cell>
          <cell r="K228">
            <v>136</v>
          </cell>
          <cell r="L228">
            <v>10104</v>
          </cell>
          <cell r="M228">
            <v>220</v>
          </cell>
        </row>
        <row r="229">
          <cell r="B229" t="str">
            <v>010105</v>
          </cell>
          <cell r="C229">
            <v>0</v>
          </cell>
          <cell r="D229">
            <v>8</v>
          </cell>
          <cell r="E229">
            <v>0</v>
          </cell>
          <cell r="F229">
            <v>0</v>
          </cell>
          <cell r="G229">
            <v>80</v>
          </cell>
          <cell r="H229">
            <v>0</v>
          </cell>
          <cell r="I229">
            <v>0</v>
          </cell>
          <cell r="J229">
            <v>1</v>
          </cell>
          <cell r="K229">
            <v>89</v>
          </cell>
          <cell r="L229">
            <v>10105</v>
          </cell>
          <cell r="M229">
            <v>206</v>
          </cell>
        </row>
        <row r="230">
          <cell r="B230" t="str">
            <v>010106</v>
          </cell>
          <cell r="C230">
            <v>0</v>
          </cell>
          <cell r="D230">
            <v>14</v>
          </cell>
          <cell r="E230">
            <v>0</v>
          </cell>
          <cell r="F230">
            <v>1</v>
          </cell>
          <cell r="G230">
            <v>399</v>
          </cell>
          <cell r="H230">
            <v>0</v>
          </cell>
          <cell r="I230">
            <v>0</v>
          </cell>
          <cell r="J230">
            <v>4</v>
          </cell>
          <cell r="K230">
            <v>418</v>
          </cell>
          <cell r="L230">
            <v>10106</v>
          </cell>
          <cell r="M230">
            <v>544</v>
          </cell>
        </row>
        <row r="231">
          <cell r="B231" t="str">
            <v>010107</v>
          </cell>
          <cell r="C231">
            <v>0</v>
          </cell>
          <cell r="D231">
            <v>4</v>
          </cell>
          <cell r="E231">
            <v>0</v>
          </cell>
          <cell r="F231">
            <v>0</v>
          </cell>
          <cell r="G231">
            <v>144</v>
          </cell>
          <cell r="H231">
            <v>0</v>
          </cell>
          <cell r="I231">
            <v>0</v>
          </cell>
          <cell r="J231">
            <v>0</v>
          </cell>
          <cell r="K231">
            <v>148</v>
          </cell>
          <cell r="L231">
            <v>10107</v>
          </cell>
          <cell r="M231">
            <v>156</v>
          </cell>
        </row>
        <row r="232">
          <cell r="B232" t="str">
            <v>010108</v>
          </cell>
          <cell r="C232">
            <v>0</v>
          </cell>
          <cell r="D232">
            <v>8</v>
          </cell>
          <cell r="E232">
            <v>0</v>
          </cell>
          <cell r="F232">
            <v>0</v>
          </cell>
          <cell r="G232">
            <v>53</v>
          </cell>
          <cell r="H232">
            <v>0</v>
          </cell>
          <cell r="I232">
            <v>0</v>
          </cell>
          <cell r="J232">
            <v>3</v>
          </cell>
          <cell r="K232">
            <v>64</v>
          </cell>
          <cell r="L232">
            <v>10108</v>
          </cell>
          <cell r="M232">
            <v>123</v>
          </cell>
        </row>
        <row r="233">
          <cell r="B233" t="str">
            <v>010109</v>
          </cell>
          <cell r="C233">
            <v>6</v>
          </cell>
          <cell r="D233">
            <v>80</v>
          </cell>
          <cell r="E233">
            <v>0</v>
          </cell>
          <cell r="F233">
            <v>0</v>
          </cell>
          <cell r="G233">
            <v>547</v>
          </cell>
          <cell r="H233">
            <v>0</v>
          </cell>
          <cell r="I233">
            <v>0</v>
          </cell>
          <cell r="J233">
            <v>29</v>
          </cell>
          <cell r="K233">
            <v>662</v>
          </cell>
          <cell r="L233">
            <v>10109</v>
          </cell>
          <cell r="M233">
            <v>1104</v>
          </cell>
        </row>
        <row r="234">
          <cell r="B234" t="str">
            <v>010110</v>
          </cell>
          <cell r="C234">
            <v>1</v>
          </cell>
          <cell r="D234">
            <v>246</v>
          </cell>
          <cell r="E234">
            <v>0</v>
          </cell>
          <cell r="F234">
            <v>1</v>
          </cell>
          <cell r="G234">
            <v>410</v>
          </cell>
          <cell r="H234">
            <v>0</v>
          </cell>
          <cell r="I234">
            <v>0</v>
          </cell>
          <cell r="J234">
            <v>34</v>
          </cell>
          <cell r="K234">
            <v>692</v>
          </cell>
          <cell r="L234">
            <v>10110</v>
          </cell>
          <cell r="M234">
            <v>1101</v>
          </cell>
        </row>
        <row r="235">
          <cell r="B235" t="str">
            <v>010111</v>
          </cell>
          <cell r="C235">
            <v>0</v>
          </cell>
          <cell r="D235">
            <v>13</v>
          </cell>
          <cell r="E235">
            <v>0</v>
          </cell>
          <cell r="F235">
            <v>0</v>
          </cell>
          <cell r="G235">
            <v>67</v>
          </cell>
          <cell r="H235">
            <v>0</v>
          </cell>
          <cell r="I235">
            <v>0</v>
          </cell>
          <cell r="J235">
            <v>3</v>
          </cell>
          <cell r="K235">
            <v>83</v>
          </cell>
          <cell r="L235">
            <v>10111</v>
          </cell>
          <cell r="M235">
            <v>252</v>
          </cell>
        </row>
        <row r="236">
          <cell r="B236" t="str">
            <v>010112</v>
          </cell>
          <cell r="C236">
            <v>1</v>
          </cell>
          <cell r="D236">
            <v>74</v>
          </cell>
          <cell r="E236">
            <v>0</v>
          </cell>
          <cell r="F236">
            <v>0</v>
          </cell>
          <cell r="G236">
            <v>132</v>
          </cell>
          <cell r="H236">
            <v>0</v>
          </cell>
          <cell r="I236">
            <v>0</v>
          </cell>
          <cell r="J236">
            <v>10</v>
          </cell>
          <cell r="K236">
            <v>217</v>
          </cell>
          <cell r="L236">
            <v>10112</v>
          </cell>
          <cell r="M236">
            <v>317</v>
          </cell>
        </row>
        <row r="237">
          <cell r="B237" t="str">
            <v>010113</v>
          </cell>
          <cell r="C237">
            <v>0</v>
          </cell>
          <cell r="D237">
            <v>61</v>
          </cell>
          <cell r="E237">
            <v>0</v>
          </cell>
          <cell r="F237">
            <v>0</v>
          </cell>
          <cell r="G237">
            <v>211</v>
          </cell>
          <cell r="H237">
            <v>0</v>
          </cell>
          <cell r="I237">
            <v>0</v>
          </cell>
          <cell r="J237">
            <v>4</v>
          </cell>
          <cell r="K237">
            <v>276</v>
          </cell>
          <cell r="L237">
            <v>10113</v>
          </cell>
          <cell r="M237">
            <v>406</v>
          </cell>
        </row>
        <row r="238">
          <cell r="B238" t="str">
            <v>010114</v>
          </cell>
          <cell r="C238">
            <v>2</v>
          </cell>
          <cell r="D238">
            <v>83</v>
          </cell>
          <cell r="E238">
            <v>0</v>
          </cell>
          <cell r="F238">
            <v>0</v>
          </cell>
          <cell r="G238">
            <v>345</v>
          </cell>
          <cell r="H238">
            <v>0</v>
          </cell>
          <cell r="I238">
            <v>0</v>
          </cell>
          <cell r="J238">
            <v>8</v>
          </cell>
          <cell r="K238">
            <v>438</v>
          </cell>
          <cell r="L238">
            <v>10114</v>
          </cell>
          <cell r="M238">
            <v>701</v>
          </cell>
        </row>
        <row r="239">
          <cell r="B239" t="str">
            <v>010115</v>
          </cell>
          <cell r="C239">
            <v>0</v>
          </cell>
          <cell r="D239">
            <v>2</v>
          </cell>
          <cell r="E239">
            <v>0</v>
          </cell>
          <cell r="F239">
            <v>0</v>
          </cell>
          <cell r="G239">
            <v>132</v>
          </cell>
          <cell r="H239">
            <v>0</v>
          </cell>
          <cell r="I239">
            <v>0</v>
          </cell>
          <cell r="J239">
            <v>5</v>
          </cell>
          <cell r="K239">
            <v>139</v>
          </cell>
          <cell r="L239">
            <v>10115</v>
          </cell>
          <cell r="M239">
            <v>164</v>
          </cell>
        </row>
        <row r="240">
          <cell r="B240" t="str">
            <v>010116</v>
          </cell>
          <cell r="C240">
            <v>2</v>
          </cell>
          <cell r="D240">
            <v>9</v>
          </cell>
          <cell r="E240">
            <v>0</v>
          </cell>
          <cell r="F240">
            <v>0</v>
          </cell>
          <cell r="G240">
            <v>56</v>
          </cell>
          <cell r="H240">
            <v>0</v>
          </cell>
          <cell r="I240">
            <v>0</v>
          </cell>
          <cell r="J240">
            <v>1</v>
          </cell>
          <cell r="K240">
            <v>68</v>
          </cell>
          <cell r="L240">
            <v>10116</v>
          </cell>
          <cell r="M240">
            <v>148</v>
          </cell>
        </row>
        <row r="241">
          <cell r="B241" t="str">
            <v>010117</v>
          </cell>
          <cell r="C241">
            <v>1</v>
          </cell>
          <cell r="D241">
            <v>0</v>
          </cell>
          <cell r="E241">
            <v>0</v>
          </cell>
          <cell r="F241">
            <v>1</v>
          </cell>
          <cell r="G241">
            <v>286</v>
          </cell>
          <cell r="H241">
            <v>0</v>
          </cell>
          <cell r="I241">
            <v>0</v>
          </cell>
          <cell r="J241">
            <v>2</v>
          </cell>
          <cell r="K241">
            <v>290</v>
          </cell>
          <cell r="L241">
            <v>10117</v>
          </cell>
          <cell r="M241">
            <v>295</v>
          </cell>
        </row>
        <row r="242">
          <cell r="B242" t="str">
            <v>010118</v>
          </cell>
          <cell r="C242">
            <v>0</v>
          </cell>
          <cell r="D242">
            <v>20</v>
          </cell>
          <cell r="E242">
            <v>0</v>
          </cell>
          <cell r="F242">
            <v>0</v>
          </cell>
          <cell r="G242">
            <v>49</v>
          </cell>
          <cell r="H242">
            <v>0</v>
          </cell>
          <cell r="I242">
            <v>0</v>
          </cell>
          <cell r="J242">
            <v>2</v>
          </cell>
          <cell r="K242">
            <v>71</v>
          </cell>
          <cell r="L242">
            <v>10118</v>
          </cell>
          <cell r="M242">
            <v>102</v>
          </cell>
        </row>
        <row r="243">
          <cell r="B243" t="str">
            <v>010119</v>
          </cell>
          <cell r="C243">
            <v>0</v>
          </cell>
          <cell r="D243">
            <v>16</v>
          </cell>
          <cell r="E243">
            <v>0</v>
          </cell>
          <cell r="F243">
            <v>0</v>
          </cell>
          <cell r="G243">
            <v>53</v>
          </cell>
          <cell r="H243">
            <v>0</v>
          </cell>
          <cell r="I243">
            <v>0</v>
          </cell>
          <cell r="J243">
            <v>0</v>
          </cell>
          <cell r="K243">
            <v>69</v>
          </cell>
          <cell r="L243">
            <v>10119</v>
          </cell>
          <cell r="M243">
            <v>187</v>
          </cell>
        </row>
        <row r="244">
          <cell r="B244" t="str">
            <v>010120</v>
          </cell>
          <cell r="C244">
            <v>1</v>
          </cell>
          <cell r="D244">
            <v>16</v>
          </cell>
          <cell r="E244">
            <v>0</v>
          </cell>
          <cell r="F244">
            <v>0</v>
          </cell>
          <cell r="G244">
            <v>156</v>
          </cell>
          <cell r="H244">
            <v>0</v>
          </cell>
          <cell r="I244">
            <v>0</v>
          </cell>
          <cell r="J244">
            <v>3</v>
          </cell>
          <cell r="K244">
            <v>176</v>
          </cell>
          <cell r="L244">
            <v>10120</v>
          </cell>
          <cell r="M244">
            <v>407</v>
          </cell>
        </row>
        <row r="245">
          <cell r="B245" t="str">
            <v>010121</v>
          </cell>
          <cell r="C245">
            <v>0</v>
          </cell>
          <cell r="D245">
            <v>5</v>
          </cell>
          <cell r="E245">
            <v>0</v>
          </cell>
          <cell r="F245">
            <v>0</v>
          </cell>
          <cell r="G245">
            <v>52</v>
          </cell>
          <cell r="H245">
            <v>0</v>
          </cell>
          <cell r="I245">
            <v>0</v>
          </cell>
          <cell r="J245">
            <v>3</v>
          </cell>
          <cell r="K245">
            <v>60</v>
          </cell>
          <cell r="L245">
            <v>10121</v>
          </cell>
          <cell r="M245">
            <v>86</v>
          </cell>
        </row>
        <row r="246">
          <cell r="B246" t="str">
            <v>010201</v>
          </cell>
          <cell r="C246">
            <v>51</v>
          </cell>
          <cell r="D246">
            <v>4640</v>
          </cell>
          <cell r="E246">
            <v>0</v>
          </cell>
          <cell r="F246">
            <v>49</v>
          </cell>
          <cell r="G246">
            <v>1162</v>
          </cell>
          <cell r="H246">
            <v>1</v>
          </cell>
          <cell r="I246">
            <v>3</v>
          </cell>
          <cell r="J246">
            <v>411</v>
          </cell>
          <cell r="K246">
            <v>6317</v>
          </cell>
          <cell r="L246">
            <v>10201</v>
          </cell>
          <cell r="M246">
            <v>7489</v>
          </cell>
        </row>
        <row r="247">
          <cell r="B247" t="str">
            <v>010202</v>
          </cell>
          <cell r="C247">
            <v>7</v>
          </cell>
          <cell r="D247">
            <v>375</v>
          </cell>
          <cell r="E247">
            <v>0</v>
          </cell>
          <cell r="F247">
            <v>3</v>
          </cell>
          <cell r="G247">
            <v>1870</v>
          </cell>
          <cell r="H247">
            <v>2</v>
          </cell>
          <cell r="I247">
            <v>0</v>
          </cell>
          <cell r="J247">
            <v>38</v>
          </cell>
          <cell r="K247">
            <v>2295</v>
          </cell>
          <cell r="L247">
            <v>10202</v>
          </cell>
          <cell r="M247">
            <v>2878</v>
          </cell>
        </row>
        <row r="248">
          <cell r="B248" t="str">
            <v>010203</v>
          </cell>
          <cell r="C248">
            <v>1</v>
          </cell>
          <cell r="D248">
            <v>168</v>
          </cell>
          <cell r="E248">
            <v>0</v>
          </cell>
          <cell r="F248">
            <v>4</v>
          </cell>
          <cell r="G248">
            <v>775</v>
          </cell>
          <cell r="H248">
            <v>0</v>
          </cell>
          <cell r="I248">
            <v>0</v>
          </cell>
          <cell r="J248">
            <v>44</v>
          </cell>
          <cell r="K248">
            <v>992</v>
          </cell>
          <cell r="L248">
            <v>10203</v>
          </cell>
          <cell r="M248">
            <v>1470</v>
          </cell>
        </row>
        <row r="249">
          <cell r="B249" t="str">
            <v>010204</v>
          </cell>
          <cell r="C249">
            <v>0</v>
          </cell>
          <cell r="D249">
            <v>42</v>
          </cell>
          <cell r="E249">
            <v>0</v>
          </cell>
          <cell r="F249">
            <v>1</v>
          </cell>
          <cell r="G249">
            <v>219</v>
          </cell>
          <cell r="H249">
            <v>0</v>
          </cell>
          <cell r="I249">
            <v>0</v>
          </cell>
          <cell r="J249">
            <v>15</v>
          </cell>
          <cell r="K249">
            <v>277</v>
          </cell>
          <cell r="L249">
            <v>10204</v>
          </cell>
          <cell r="M249">
            <v>388</v>
          </cell>
        </row>
        <row r="250">
          <cell r="B250" t="str">
            <v>010205</v>
          </cell>
          <cell r="C250">
            <v>15</v>
          </cell>
          <cell r="D250">
            <v>724</v>
          </cell>
          <cell r="E250">
            <v>0</v>
          </cell>
          <cell r="F250">
            <v>5</v>
          </cell>
          <cell r="G250">
            <v>4553</v>
          </cell>
          <cell r="H250">
            <v>2</v>
          </cell>
          <cell r="I250">
            <v>0</v>
          </cell>
          <cell r="J250">
            <v>140</v>
          </cell>
          <cell r="K250">
            <v>5439</v>
          </cell>
          <cell r="L250">
            <v>10205</v>
          </cell>
          <cell r="M250">
            <v>6284</v>
          </cell>
        </row>
        <row r="251">
          <cell r="B251" t="str">
            <v>010206</v>
          </cell>
          <cell r="C251">
            <v>4</v>
          </cell>
          <cell r="D251">
            <v>270</v>
          </cell>
          <cell r="E251">
            <v>0</v>
          </cell>
          <cell r="F251">
            <v>1</v>
          </cell>
          <cell r="G251">
            <v>824</v>
          </cell>
          <cell r="H251">
            <v>1</v>
          </cell>
          <cell r="I251">
            <v>0</v>
          </cell>
          <cell r="J251">
            <v>35</v>
          </cell>
          <cell r="K251">
            <v>1135</v>
          </cell>
          <cell r="L251">
            <v>10206</v>
          </cell>
          <cell r="M251">
            <v>1965</v>
          </cell>
        </row>
        <row r="252">
          <cell r="B252" t="str">
            <v>010301</v>
          </cell>
          <cell r="C252">
            <v>0</v>
          </cell>
          <cell r="D252">
            <v>78</v>
          </cell>
          <cell r="E252">
            <v>0</v>
          </cell>
          <cell r="F252">
            <v>0</v>
          </cell>
          <cell r="G252">
            <v>92</v>
          </cell>
          <cell r="H252">
            <v>0</v>
          </cell>
          <cell r="I252">
            <v>0</v>
          </cell>
          <cell r="J252">
            <v>22</v>
          </cell>
          <cell r="K252">
            <v>192</v>
          </cell>
          <cell r="L252">
            <v>10301</v>
          </cell>
          <cell r="M252">
            <v>442</v>
          </cell>
        </row>
        <row r="253">
          <cell r="B253" t="str">
            <v>010302</v>
          </cell>
          <cell r="C253">
            <v>0</v>
          </cell>
          <cell r="D253">
            <v>8</v>
          </cell>
          <cell r="E253">
            <v>0</v>
          </cell>
          <cell r="F253">
            <v>0</v>
          </cell>
          <cell r="G253">
            <v>69</v>
          </cell>
          <cell r="H253">
            <v>0</v>
          </cell>
          <cell r="I253">
            <v>0</v>
          </cell>
          <cell r="J253">
            <v>5</v>
          </cell>
          <cell r="K253">
            <v>82</v>
          </cell>
          <cell r="L253">
            <v>10302</v>
          </cell>
          <cell r="M253">
            <v>115</v>
          </cell>
        </row>
        <row r="254">
          <cell r="B254" t="str">
            <v>010303</v>
          </cell>
          <cell r="C254">
            <v>0</v>
          </cell>
          <cell r="D254">
            <v>22</v>
          </cell>
          <cell r="E254">
            <v>0</v>
          </cell>
          <cell r="F254">
            <v>0</v>
          </cell>
          <cell r="G254">
            <v>32</v>
          </cell>
          <cell r="H254">
            <v>0</v>
          </cell>
          <cell r="I254">
            <v>0</v>
          </cell>
          <cell r="J254">
            <v>0</v>
          </cell>
          <cell r="K254">
            <v>54</v>
          </cell>
          <cell r="L254">
            <v>10303</v>
          </cell>
          <cell r="M254">
            <v>89</v>
          </cell>
        </row>
        <row r="255">
          <cell r="B255" t="str">
            <v>010304</v>
          </cell>
          <cell r="C255">
            <v>0</v>
          </cell>
          <cell r="D255">
            <v>27</v>
          </cell>
          <cell r="E255">
            <v>0</v>
          </cell>
          <cell r="F255">
            <v>0</v>
          </cell>
          <cell r="G255">
            <v>95</v>
          </cell>
          <cell r="H255">
            <v>1</v>
          </cell>
          <cell r="I255">
            <v>0</v>
          </cell>
          <cell r="J255">
            <v>4</v>
          </cell>
          <cell r="K255">
            <v>127</v>
          </cell>
          <cell r="L255">
            <v>10304</v>
          </cell>
          <cell r="M255">
            <v>233</v>
          </cell>
        </row>
        <row r="256">
          <cell r="B256" t="str">
            <v>010305</v>
          </cell>
          <cell r="C256">
            <v>2</v>
          </cell>
          <cell r="D256">
            <v>15</v>
          </cell>
          <cell r="E256">
            <v>0</v>
          </cell>
          <cell r="F256">
            <v>0</v>
          </cell>
          <cell r="G256">
            <v>127</v>
          </cell>
          <cell r="H256">
            <v>0</v>
          </cell>
          <cell r="I256">
            <v>0</v>
          </cell>
          <cell r="J256">
            <v>4</v>
          </cell>
          <cell r="K256">
            <v>148</v>
          </cell>
          <cell r="L256">
            <v>10305</v>
          </cell>
          <cell r="M256">
            <v>225</v>
          </cell>
        </row>
        <row r="257">
          <cell r="B257" t="str">
            <v>010306</v>
          </cell>
          <cell r="C257">
            <v>2</v>
          </cell>
          <cell r="D257">
            <v>498</v>
          </cell>
          <cell r="E257">
            <v>0</v>
          </cell>
          <cell r="F257">
            <v>1</v>
          </cell>
          <cell r="G257">
            <v>709</v>
          </cell>
          <cell r="H257">
            <v>0</v>
          </cell>
          <cell r="I257">
            <v>0</v>
          </cell>
          <cell r="J257">
            <v>12</v>
          </cell>
          <cell r="K257">
            <v>1222</v>
          </cell>
          <cell r="L257">
            <v>10306</v>
          </cell>
          <cell r="M257">
            <v>1670</v>
          </cell>
        </row>
        <row r="258">
          <cell r="B258" t="str">
            <v>010307</v>
          </cell>
          <cell r="C258">
            <v>9</v>
          </cell>
          <cell r="D258">
            <v>1061</v>
          </cell>
          <cell r="E258">
            <v>0</v>
          </cell>
          <cell r="F258">
            <v>0</v>
          </cell>
          <cell r="G258">
            <v>432</v>
          </cell>
          <cell r="H258">
            <v>0</v>
          </cell>
          <cell r="I258">
            <v>0</v>
          </cell>
          <cell r="J258">
            <v>86</v>
          </cell>
          <cell r="K258">
            <v>1588</v>
          </cell>
          <cell r="L258">
            <v>10307</v>
          </cell>
          <cell r="M258">
            <v>2365</v>
          </cell>
        </row>
        <row r="259">
          <cell r="B259" t="str">
            <v>010308</v>
          </cell>
          <cell r="C259">
            <v>0</v>
          </cell>
          <cell r="D259">
            <v>6</v>
          </cell>
          <cell r="E259">
            <v>0</v>
          </cell>
          <cell r="F259">
            <v>0</v>
          </cell>
          <cell r="G259">
            <v>69</v>
          </cell>
          <cell r="H259">
            <v>0</v>
          </cell>
          <cell r="I259">
            <v>0</v>
          </cell>
          <cell r="J259">
            <v>2</v>
          </cell>
          <cell r="K259">
            <v>77</v>
          </cell>
          <cell r="L259">
            <v>10308</v>
          </cell>
          <cell r="M259">
            <v>79</v>
          </cell>
        </row>
        <row r="260">
          <cell r="B260" t="str">
            <v>010309</v>
          </cell>
          <cell r="C260">
            <v>2</v>
          </cell>
          <cell r="D260">
            <v>18</v>
          </cell>
          <cell r="E260">
            <v>0</v>
          </cell>
          <cell r="F260">
            <v>0</v>
          </cell>
          <cell r="G260">
            <v>146</v>
          </cell>
          <cell r="H260">
            <v>0</v>
          </cell>
          <cell r="I260">
            <v>0</v>
          </cell>
          <cell r="J260">
            <v>1</v>
          </cell>
          <cell r="K260">
            <v>167</v>
          </cell>
          <cell r="L260">
            <v>10309</v>
          </cell>
          <cell r="M260">
            <v>183</v>
          </cell>
        </row>
        <row r="261">
          <cell r="B261" t="str">
            <v>010310</v>
          </cell>
          <cell r="C261">
            <v>0</v>
          </cell>
          <cell r="D261">
            <v>53</v>
          </cell>
          <cell r="E261">
            <v>0</v>
          </cell>
          <cell r="F261">
            <v>0</v>
          </cell>
          <cell r="G261">
            <v>127</v>
          </cell>
          <cell r="H261">
            <v>0</v>
          </cell>
          <cell r="I261">
            <v>0</v>
          </cell>
          <cell r="J261">
            <v>6</v>
          </cell>
          <cell r="K261">
            <v>186</v>
          </cell>
          <cell r="L261">
            <v>10310</v>
          </cell>
          <cell r="M261">
            <v>452</v>
          </cell>
        </row>
        <row r="262">
          <cell r="B262" t="str">
            <v>010311</v>
          </cell>
          <cell r="C262">
            <v>0</v>
          </cell>
          <cell r="D262">
            <v>65</v>
          </cell>
          <cell r="E262">
            <v>0</v>
          </cell>
          <cell r="F262">
            <v>0</v>
          </cell>
          <cell r="G262">
            <v>76</v>
          </cell>
          <cell r="H262">
            <v>0</v>
          </cell>
          <cell r="I262">
            <v>0</v>
          </cell>
          <cell r="J262">
            <v>7</v>
          </cell>
          <cell r="K262">
            <v>148</v>
          </cell>
          <cell r="L262">
            <v>10311</v>
          </cell>
          <cell r="M262">
            <v>300</v>
          </cell>
        </row>
        <row r="263">
          <cell r="B263" t="str">
            <v>010312</v>
          </cell>
          <cell r="C263">
            <v>5</v>
          </cell>
          <cell r="D263">
            <v>202</v>
          </cell>
          <cell r="E263">
            <v>0</v>
          </cell>
          <cell r="F263">
            <v>0</v>
          </cell>
          <cell r="G263">
            <v>884</v>
          </cell>
          <cell r="H263">
            <v>0</v>
          </cell>
          <cell r="I263">
            <v>0</v>
          </cell>
          <cell r="J263">
            <v>31</v>
          </cell>
          <cell r="K263">
            <v>1122</v>
          </cell>
          <cell r="L263">
            <v>10312</v>
          </cell>
          <cell r="M263">
            <v>1660</v>
          </cell>
        </row>
        <row r="264">
          <cell r="B264" t="str">
            <v>010401</v>
          </cell>
          <cell r="C264">
            <v>5</v>
          </cell>
          <cell r="D264">
            <v>712</v>
          </cell>
          <cell r="E264">
            <v>0</v>
          </cell>
          <cell r="F264">
            <v>4</v>
          </cell>
          <cell r="G264">
            <v>3411</v>
          </cell>
          <cell r="H264">
            <v>3</v>
          </cell>
          <cell r="I264">
            <v>0</v>
          </cell>
          <cell r="J264">
            <v>80</v>
          </cell>
          <cell r="K264">
            <v>4215</v>
          </cell>
          <cell r="L264">
            <v>10401</v>
          </cell>
          <cell r="M264">
            <v>4710</v>
          </cell>
        </row>
        <row r="265">
          <cell r="B265" t="str">
            <v>010402</v>
          </cell>
          <cell r="C265">
            <v>0</v>
          </cell>
          <cell r="D265">
            <v>35</v>
          </cell>
          <cell r="E265">
            <v>0</v>
          </cell>
          <cell r="F265">
            <v>0</v>
          </cell>
          <cell r="G265">
            <v>1993</v>
          </cell>
          <cell r="H265">
            <v>1</v>
          </cell>
          <cell r="I265">
            <v>0</v>
          </cell>
          <cell r="J265">
            <v>6</v>
          </cell>
          <cell r="K265">
            <v>2035</v>
          </cell>
          <cell r="L265">
            <v>10402</v>
          </cell>
          <cell r="M265">
            <v>2087</v>
          </cell>
        </row>
        <row r="266">
          <cell r="B266" t="str">
            <v>010403</v>
          </cell>
          <cell r="C266">
            <v>0</v>
          </cell>
          <cell r="D266">
            <v>150</v>
          </cell>
          <cell r="E266">
            <v>0</v>
          </cell>
          <cell r="F266">
            <v>4</v>
          </cell>
          <cell r="G266">
            <v>2678</v>
          </cell>
          <cell r="H266">
            <v>2</v>
          </cell>
          <cell r="I266">
            <v>0</v>
          </cell>
          <cell r="J266">
            <v>10</v>
          </cell>
          <cell r="K266">
            <v>2844</v>
          </cell>
          <cell r="L266">
            <v>10403</v>
          </cell>
          <cell r="M266">
            <v>3070</v>
          </cell>
        </row>
        <row r="267">
          <cell r="B267" t="str">
            <v>010501</v>
          </cell>
          <cell r="C267">
            <v>12</v>
          </cell>
          <cell r="D267">
            <v>217</v>
          </cell>
          <cell r="E267">
            <v>0</v>
          </cell>
          <cell r="F267">
            <v>0</v>
          </cell>
          <cell r="G267">
            <v>249</v>
          </cell>
          <cell r="H267">
            <v>0</v>
          </cell>
          <cell r="I267">
            <v>1</v>
          </cell>
          <cell r="J267">
            <v>25</v>
          </cell>
          <cell r="K267">
            <v>504</v>
          </cell>
          <cell r="L267">
            <v>10501</v>
          </cell>
          <cell r="M267">
            <v>749</v>
          </cell>
        </row>
        <row r="268">
          <cell r="B268" t="str">
            <v>010502</v>
          </cell>
          <cell r="C268">
            <v>3</v>
          </cell>
          <cell r="D268">
            <v>326</v>
          </cell>
          <cell r="E268">
            <v>0</v>
          </cell>
          <cell r="F268">
            <v>2</v>
          </cell>
          <cell r="G268">
            <v>974</v>
          </cell>
          <cell r="H268">
            <v>0</v>
          </cell>
          <cell r="I268">
            <v>0</v>
          </cell>
          <cell r="J268">
            <v>34</v>
          </cell>
          <cell r="K268">
            <v>1339</v>
          </cell>
          <cell r="L268">
            <v>10502</v>
          </cell>
          <cell r="M268">
            <v>1835</v>
          </cell>
        </row>
        <row r="269">
          <cell r="B269" t="str">
            <v>010503</v>
          </cell>
          <cell r="C269">
            <v>2</v>
          </cell>
          <cell r="D269">
            <v>25</v>
          </cell>
          <cell r="E269">
            <v>0</v>
          </cell>
          <cell r="F269">
            <v>0</v>
          </cell>
          <cell r="G269">
            <v>441</v>
          </cell>
          <cell r="H269">
            <v>1</v>
          </cell>
          <cell r="I269">
            <v>0</v>
          </cell>
          <cell r="J269">
            <v>11</v>
          </cell>
          <cell r="K269">
            <v>480</v>
          </cell>
          <cell r="L269">
            <v>10503</v>
          </cell>
          <cell r="M269">
            <v>559</v>
          </cell>
        </row>
        <row r="270">
          <cell r="B270" t="str">
            <v>010504</v>
          </cell>
          <cell r="C270">
            <v>1</v>
          </cell>
          <cell r="D270">
            <v>44</v>
          </cell>
          <cell r="E270">
            <v>0</v>
          </cell>
          <cell r="F270">
            <v>0</v>
          </cell>
          <cell r="G270">
            <v>133</v>
          </cell>
          <cell r="H270">
            <v>0</v>
          </cell>
          <cell r="I270">
            <v>0</v>
          </cell>
          <cell r="J270">
            <v>5</v>
          </cell>
          <cell r="K270">
            <v>183</v>
          </cell>
          <cell r="L270">
            <v>10504</v>
          </cell>
          <cell r="M270">
            <v>648</v>
          </cell>
        </row>
        <row r="271">
          <cell r="B271" t="str">
            <v>010505</v>
          </cell>
          <cell r="C271">
            <v>4</v>
          </cell>
          <cell r="D271">
            <v>21</v>
          </cell>
          <cell r="E271">
            <v>0</v>
          </cell>
          <cell r="F271">
            <v>2</v>
          </cell>
          <cell r="G271">
            <v>210</v>
          </cell>
          <cell r="H271">
            <v>0</v>
          </cell>
          <cell r="I271">
            <v>0</v>
          </cell>
          <cell r="J271">
            <v>5</v>
          </cell>
          <cell r="K271">
            <v>242</v>
          </cell>
          <cell r="L271">
            <v>10505</v>
          </cell>
          <cell r="M271">
            <v>527</v>
          </cell>
        </row>
        <row r="272">
          <cell r="B272" t="str">
            <v>010506</v>
          </cell>
          <cell r="C272">
            <v>0</v>
          </cell>
          <cell r="D272">
            <v>7</v>
          </cell>
          <cell r="E272">
            <v>0</v>
          </cell>
          <cell r="F272">
            <v>0</v>
          </cell>
          <cell r="G272">
            <v>56</v>
          </cell>
          <cell r="H272">
            <v>0</v>
          </cell>
          <cell r="I272">
            <v>0</v>
          </cell>
          <cell r="J272">
            <v>2</v>
          </cell>
          <cell r="K272">
            <v>65</v>
          </cell>
          <cell r="L272">
            <v>10506</v>
          </cell>
          <cell r="M272">
            <v>170</v>
          </cell>
        </row>
        <row r="273">
          <cell r="B273" t="str">
            <v>010507</v>
          </cell>
          <cell r="C273">
            <v>1</v>
          </cell>
          <cell r="D273">
            <v>9</v>
          </cell>
          <cell r="E273">
            <v>0</v>
          </cell>
          <cell r="F273">
            <v>0</v>
          </cell>
          <cell r="G273">
            <v>145</v>
          </cell>
          <cell r="H273">
            <v>0</v>
          </cell>
          <cell r="I273">
            <v>0</v>
          </cell>
          <cell r="J273">
            <v>6</v>
          </cell>
          <cell r="K273">
            <v>161</v>
          </cell>
          <cell r="L273">
            <v>10507</v>
          </cell>
          <cell r="M273">
            <v>254</v>
          </cell>
        </row>
        <row r="274">
          <cell r="B274" t="str">
            <v>010508</v>
          </cell>
          <cell r="C274">
            <v>0</v>
          </cell>
          <cell r="D274">
            <v>11</v>
          </cell>
          <cell r="E274">
            <v>0</v>
          </cell>
          <cell r="F274">
            <v>0</v>
          </cell>
          <cell r="G274">
            <v>168</v>
          </cell>
          <cell r="H274">
            <v>0</v>
          </cell>
          <cell r="I274">
            <v>0</v>
          </cell>
          <cell r="J274">
            <v>4</v>
          </cell>
          <cell r="K274">
            <v>183</v>
          </cell>
          <cell r="L274">
            <v>10508</v>
          </cell>
          <cell r="M274">
            <v>271</v>
          </cell>
        </row>
        <row r="275">
          <cell r="B275" t="str">
            <v>010509</v>
          </cell>
          <cell r="C275">
            <v>5</v>
          </cell>
          <cell r="D275">
            <v>283</v>
          </cell>
          <cell r="E275">
            <v>0</v>
          </cell>
          <cell r="F275">
            <v>0</v>
          </cell>
          <cell r="G275">
            <v>418</v>
          </cell>
          <cell r="H275">
            <v>0</v>
          </cell>
          <cell r="I275">
            <v>0</v>
          </cell>
          <cell r="J275">
            <v>27</v>
          </cell>
          <cell r="K275">
            <v>733</v>
          </cell>
          <cell r="L275">
            <v>10509</v>
          </cell>
          <cell r="M275">
            <v>1167</v>
          </cell>
        </row>
        <row r="276">
          <cell r="B276" t="str">
            <v>010510</v>
          </cell>
          <cell r="C276">
            <v>0</v>
          </cell>
          <cell r="D276">
            <v>7</v>
          </cell>
          <cell r="E276">
            <v>0</v>
          </cell>
          <cell r="F276">
            <v>0</v>
          </cell>
          <cell r="G276">
            <v>54</v>
          </cell>
          <cell r="H276">
            <v>0</v>
          </cell>
          <cell r="I276">
            <v>0</v>
          </cell>
          <cell r="J276">
            <v>0</v>
          </cell>
          <cell r="K276">
            <v>61</v>
          </cell>
          <cell r="L276">
            <v>10510</v>
          </cell>
          <cell r="M276">
            <v>103</v>
          </cell>
        </row>
        <row r="277">
          <cell r="B277" t="str">
            <v>010511</v>
          </cell>
          <cell r="C277">
            <v>0</v>
          </cell>
          <cell r="D277">
            <v>23</v>
          </cell>
          <cell r="E277">
            <v>0</v>
          </cell>
          <cell r="F277">
            <v>0</v>
          </cell>
          <cell r="G277">
            <v>79</v>
          </cell>
          <cell r="H277">
            <v>0</v>
          </cell>
          <cell r="I277">
            <v>0</v>
          </cell>
          <cell r="J277">
            <v>5</v>
          </cell>
          <cell r="K277">
            <v>107</v>
          </cell>
          <cell r="L277">
            <v>10511</v>
          </cell>
          <cell r="M277">
            <v>241</v>
          </cell>
        </row>
        <row r="278">
          <cell r="B278" t="str">
            <v>010512</v>
          </cell>
          <cell r="C278">
            <v>5</v>
          </cell>
          <cell r="D278">
            <v>159</v>
          </cell>
          <cell r="E278">
            <v>0</v>
          </cell>
          <cell r="F278">
            <v>0</v>
          </cell>
          <cell r="G278">
            <v>621</v>
          </cell>
          <cell r="H278">
            <v>0</v>
          </cell>
          <cell r="I278">
            <v>0</v>
          </cell>
          <cell r="J278">
            <v>38</v>
          </cell>
          <cell r="K278">
            <v>823</v>
          </cell>
          <cell r="L278">
            <v>10512</v>
          </cell>
          <cell r="M278">
            <v>1077</v>
          </cell>
        </row>
        <row r="279">
          <cell r="B279" t="str">
            <v>010513</v>
          </cell>
          <cell r="C279">
            <v>0</v>
          </cell>
          <cell r="D279">
            <v>31</v>
          </cell>
          <cell r="E279">
            <v>0</v>
          </cell>
          <cell r="F279">
            <v>1</v>
          </cell>
          <cell r="G279">
            <v>586</v>
          </cell>
          <cell r="H279">
            <v>0</v>
          </cell>
          <cell r="I279">
            <v>0</v>
          </cell>
          <cell r="J279">
            <v>11</v>
          </cell>
          <cell r="K279">
            <v>629</v>
          </cell>
          <cell r="L279">
            <v>10513</v>
          </cell>
          <cell r="M279">
            <v>897</v>
          </cell>
        </row>
        <row r="280">
          <cell r="B280" t="str">
            <v>010514</v>
          </cell>
          <cell r="C280">
            <v>1</v>
          </cell>
          <cell r="D280">
            <v>55</v>
          </cell>
          <cell r="E280">
            <v>0</v>
          </cell>
          <cell r="F280">
            <v>0</v>
          </cell>
          <cell r="G280">
            <v>760</v>
          </cell>
          <cell r="H280">
            <v>0</v>
          </cell>
          <cell r="I280">
            <v>0</v>
          </cell>
          <cell r="J280">
            <v>20</v>
          </cell>
          <cell r="K280">
            <v>836</v>
          </cell>
          <cell r="L280">
            <v>10514</v>
          </cell>
          <cell r="M280">
            <v>1339</v>
          </cell>
        </row>
        <row r="281">
          <cell r="B281" t="str">
            <v>010515</v>
          </cell>
          <cell r="C281">
            <v>2</v>
          </cell>
          <cell r="D281">
            <v>24</v>
          </cell>
          <cell r="E281">
            <v>0</v>
          </cell>
          <cell r="F281">
            <v>0</v>
          </cell>
          <cell r="G281">
            <v>284</v>
          </cell>
          <cell r="H281">
            <v>0</v>
          </cell>
          <cell r="I281">
            <v>0</v>
          </cell>
          <cell r="J281">
            <v>3</v>
          </cell>
          <cell r="K281">
            <v>313</v>
          </cell>
          <cell r="L281">
            <v>10515</v>
          </cell>
          <cell r="M281">
            <v>328</v>
          </cell>
        </row>
        <row r="282">
          <cell r="B282" t="str">
            <v>010516</v>
          </cell>
          <cell r="C282">
            <v>0</v>
          </cell>
          <cell r="D282">
            <v>10</v>
          </cell>
          <cell r="E282">
            <v>0</v>
          </cell>
          <cell r="F282">
            <v>0</v>
          </cell>
          <cell r="G282">
            <v>94</v>
          </cell>
          <cell r="H282">
            <v>0</v>
          </cell>
          <cell r="I282">
            <v>0</v>
          </cell>
          <cell r="J282">
            <v>4</v>
          </cell>
          <cell r="K282">
            <v>108</v>
          </cell>
          <cell r="L282">
            <v>10516</v>
          </cell>
          <cell r="M282">
            <v>190</v>
          </cell>
        </row>
        <row r="283">
          <cell r="B283" t="str">
            <v>010517</v>
          </cell>
          <cell r="C283">
            <v>0</v>
          </cell>
          <cell r="D283">
            <v>22</v>
          </cell>
          <cell r="E283">
            <v>0</v>
          </cell>
          <cell r="F283">
            <v>0</v>
          </cell>
          <cell r="G283">
            <v>134</v>
          </cell>
          <cell r="H283">
            <v>0</v>
          </cell>
          <cell r="I283">
            <v>0</v>
          </cell>
          <cell r="J283">
            <v>3</v>
          </cell>
          <cell r="K283">
            <v>159</v>
          </cell>
          <cell r="L283">
            <v>10517</v>
          </cell>
          <cell r="M283">
            <v>243</v>
          </cell>
        </row>
        <row r="284">
          <cell r="B284" t="str">
            <v>010518</v>
          </cell>
          <cell r="C284">
            <v>1</v>
          </cell>
          <cell r="D284">
            <v>8</v>
          </cell>
          <cell r="E284">
            <v>0</v>
          </cell>
          <cell r="F284">
            <v>0</v>
          </cell>
          <cell r="G284">
            <v>169</v>
          </cell>
          <cell r="H284">
            <v>0</v>
          </cell>
          <cell r="I284">
            <v>0</v>
          </cell>
          <cell r="J284">
            <v>4</v>
          </cell>
          <cell r="K284">
            <v>182</v>
          </cell>
          <cell r="L284">
            <v>10518</v>
          </cell>
          <cell r="M284">
            <v>243</v>
          </cell>
        </row>
        <row r="285">
          <cell r="B285" t="str">
            <v>010519</v>
          </cell>
          <cell r="C285">
            <v>0</v>
          </cell>
          <cell r="D285">
            <v>8</v>
          </cell>
          <cell r="E285">
            <v>0</v>
          </cell>
          <cell r="F285">
            <v>0</v>
          </cell>
          <cell r="G285">
            <v>103</v>
          </cell>
          <cell r="H285">
            <v>0</v>
          </cell>
          <cell r="I285">
            <v>0</v>
          </cell>
          <cell r="J285">
            <v>6</v>
          </cell>
          <cell r="K285">
            <v>117</v>
          </cell>
          <cell r="L285">
            <v>10519</v>
          </cell>
          <cell r="M285">
            <v>129</v>
          </cell>
        </row>
        <row r="286">
          <cell r="B286" t="str">
            <v>010520</v>
          </cell>
          <cell r="C286">
            <v>0</v>
          </cell>
          <cell r="D286">
            <v>80</v>
          </cell>
          <cell r="E286">
            <v>0</v>
          </cell>
          <cell r="F286">
            <v>0</v>
          </cell>
          <cell r="G286">
            <v>197</v>
          </cell>
          <cell r="H286">
            <v>0</v>
          </cell>
          <cell r="I286">
            <v>0</v>
          </cell>
          <cell r="J286">
            <v>6</v>
          </cell>
          <cell r="K286">
            <v>283</v>
          </cell>
          <cell r="L286">
            <v>10520</v>
          </cell>
          <cell r="M286">
            <v>540</v>
          </cell>
        </row>
        <row r="287">
          <cell r="B287" t="str">
            <v>010521</v>
          </cell>
          <cell r="C287">
            <v>0</v>
          </cell>
          <cell r="D287">
            <v>53</v>
          </cell>
          <cell r="E287">
            <v>0</v>
          </cell>
          <cell r="F287">
            <v>0</v>
          </cell>
          <cell r="G287">
            <v>338</v>
          </cell>
          <cell r="H287">
            <v>0</v>
          </cell>
          <cell r="I287">
            <v>0</v>
          </cell>
          <cell r="J287">
            <v>18</v>
          </cell>
          <cell r="K287">
            <v>409</v>
          </cell>
          <cell r="L287">
            <v>10521</v>
          </cell>
          <cell r="M287">
            <v>927</v>
          </cell>
        </row>
        <row r="288">
          <cell r="B288" t="str">
            <v>010522</v>
          </cell>
          <cell r="C288">
            <v>2</v>
          </cell>
          <cell r="D288">
            <v>47</v>
          </cell>
          <cell r="E288">
            <v>0</v>
          </cell>
          <cell r="F288">
            <v>0</v>
          </cell>
          <cell r="G288">
            <v>86</v>
          </cell>
          <cell r="H288">
            <v>0</v>
          </cell>
          <cell r="I288">
            <v>0</v>
          </cell>
          <cell r="J288">
            <v>4</v>
          </cell>
          <cell r="K288">
            <v>139</v>
          </cell>
          <cell r="L288">
            <v>10522</v>
          </cell>
          <cell r="M288">
            <v>385</v>
          </cell>
        </row>
        <row r="289">
          <cell r="B289" t="str">
            <v>010523</v>
          </cell>
          <cell r="C289">
            <v>2</v>
          </cell>
          <cell r="D289">
            <v>27</v>
          </cell>
          <cell r="E289">
            <v>0</v>
          </cell>
          <cell r="F289">
            <v>0</v>
          </cell>
          <cell r="G289">
            <v>202</v>
          </cell>
          <cell r="H289">
            <v>0</v>
          </cell>
          <cell r="I289">
            <v>0</v>
          </cell>
          <cell r="J289">
            <v>5</v>
          </cell>
          <cell r="K289">
            <v>236</v>
          </cell>
          <cell r="L289">
            <v>10523</v>
          </cell>
          <cell r="M289">
            <v>380</v>
          </cell>
        </row>
        <row r="290">
          <cell r="B290" t="str">
            <v>010601</v>
          </cell>
          <cell r="C290">
            <v>17</v>
          </cell>
          <cell r="D290">
            <v>847</v>
          </cell>
          <cell r="E290">
            <v>0</v>
          </cell>
          <cell r="F290">
            <v>1</v>
          </cell>
          <cell r="G290">
            <v>377</v>
          </cell>
          <cell r="H290">
            <v>0</v>
          </cell>
          <cell r="I290">
            <v>0</v>
          </cell>
          <cell r="J290">
            <v>132</v>
          </cell>
          <cell r="K290">
            <v>1374</v>
          </cell>
          <cell r="L290">
            <v>10601</v>
          </cell>
          <cell r="M290">
            <v>1767</v>
          </cell>
        </row>
        <row r="291">
          <cell r="B291" t="str">
            <v>010602</v>
          </cell>
          <cell r="C291">
            <v>1</v>
          </cell>
          <cell r="D291">
            <v>44</v>
          </cell>
          <cell r="E291">
            <v>0</v>
          </cell>
          <cell r="F291">
            <v>0</v>
          </cell>
          <cell r="G291">
            <v>469</v>
          </cell>
          <cell r="H291">
            <v>1</v>
          </cell>
          <cell r="I291">
            <v>0</v>
          </cell>
          <cell r="J291">
            <v>11</v>
          </cell>
          <cell r="K291">
            <v>526</v>
          </cell>
          <cell r="L291">
            <v>10602</v>
          </cell>
          <cell r="M291">
            <v>749</v>
          </cell>
        </row>
        <row r="292">
          <cell r="B292" t="str">
            <v>010603</v>
          </cell>
          <cell r="C292">
            <v>0</v>
          </cell>
          <cell r="D292">
            <v>21</v>
          </cell>
          <cell r="E292">
            <v>0</v>
          </cell>
          <cell r="F292">
            <v>0</v>
          </cell>
          <cell r="G292">
            <v>120</v>
          </cell>
          <cell r="H292">
            <v>0</v>
          </cell>
          <cell r="I292">
            <v>0</v>
          </cell>
          <cell r="J292">
            <v>2</v>
          </cell>
          <cell r="K292">
            <v>143</v>
          </cell>
          <cell r="L292">
            <v>10603</v>
          </cell>
          <cell r="M292">
            <v>186</v>
          </cell>
        </row>
        <row r="293">
          <cell r="B293" t="str">
            <v>010604</v>
          </cell>
          <cell r="C293">
            <v>1</v>
          </cell>
          <cell r="D293">
            <v>103</v>
          </cell>
          <cell r="E293">
            <v>0</v>
          </cell>
          <cell r="F293">
            <v>1</v>
          </cell>
          <cell r="G293">
            <v>697</v>
          </cell>
          <cell r="H293">
            <v>0</v>
          </cell>
          <cell r="I293">
            <v>0</v>
          </cell>
          <cell r="J293">
            <v>22</v>
          </cell>
          <cell r="K293">
            <v>824</v>
          </cell>
          <cell r="L293">
            <v>10604</v>
          </cell>
          <cell r="M293">
            <v>993</v>
          </cell>
        </row>
        <row r="294">
          <cell r="B294" t="str">
            <v>010605</v>
          </cell>
          <cell r="C294">
            <v>4</v>
          </cell>
          <cell r="D294">
            <v>50</v>
          </cell>
          <cell r="E294">
            <v>0</v>
          </cell>
          <cell r="F294">
            <v>1</v>
          </cell>
          <cell r="G294">
            <v>529</v>
          </cell>
          <cell r="H294">
            <v>0</v>
          </cell>
          <cell r="I294">
            <v>0</v>
          </cell>
          <cell r="J294">
            <v>12</v>
          </cell>
          <cell r="K294">
            <v>596</v>
          </cell>
          <cell r="L294">
            <v>10605</v>
          </cell>
          <cell r="M294">
            <v>736</v>
          </cell>
        </row>
        <row r="295">
          <cell r="B295" t="str">
            <v>010606</v>
          </cell>
          <cell r="C295">
            <v>2</v>
          </cell>
          <cell r="D295">
            <v>39</v>
          </cell>
          <cell r="E295">
            <v>0</v>
          </cell>
          <cell r="F295">
            <v>1</v>
          </cell>
          <cell r="G295">
            <v>272</v>
          </cell>
          <cell r="H295">
            <v>0</v>
          </cell>
          <cell r="I295">
            <v>0</v>
          </cell>
          <cell r="J295">
            <v>10</v>
          </cell>
          <cell r="K295">
            <v>324</v>
          </cell>
          <cell r="L295">
            <v>10606</v>
          </cell>
          <cell r="M295">
            <v>493</v>
          </cell>
        </row>
        <row r="296">
          <cell r="B296" t="str">
            <v>010607</v>
          </cell>
          <cell r="C296">
            <v>6</v>
          </cell>
          <cell r="D296">
            <v>152</v>
          </cell>
          <cell r="E296">
            <v>0</v>
          </cell>
          <cell r="F296">
            <v>2</v>
          </cell>
          <cell r="G296">
            <v>197</v>
          </cell>
          <cell r="H296">
            <v>0</v>
          </cell>
          <cell r="I296">
            <v>0</v>
          </cell>
          <cell r="J296">
            <v>11</v>
          </cell>
          <cell r="K296">
            <v>368</v>
          </cell>
          <cell r="L296">
            <v>10607</v>
          </cell>
          <cell r="M296">
            <v>498</v>
          </cell>
        </row>
        <row r="297">
          <cell r="B297" t="str">
            <v>010608</v>
          </cell>
          <cell r="C297">
            <v>0</v>
          </cell>
          <cell r="D297">
            <v>4</v>
          </cell>
          <cell r="E297">
            <v>0</v>
          </cell>
          <cell r="F297">
            <v>0</v>
          </cell>
          <cell r="G297">
            <v>57</v>
          </cell>
          <cell r="H297">
            <v>0</v>
          </cell>
          <cell r="I297">
            <v>0</v>
          </cell>
          <cell r="J297">
            <v>5</v>
          </cell>
          <cell r="K297">
            <v>66</v>
          </cell>
          <cell r="L297">
            <v>10608</v>
          </cell>
          <cell r="M297">
            <v>163</v>
          </cell>
        </row>
        <row r="298">
          <cell r="B298" t="str">
            <v>010609</v>
          </cell>
          <cell r="C298">
            <v>6</v>
          </cell>
          <cell r="D298">
            <v>194</v>
          </cell>
          <cell r="E298">
            <v>0</v>
          </cell>
          <cell r="F298">
            <v>1</v>
          </cell>
          <cell r="G298">
            <v>1624</v>
          </cell>
          <cell r="H298">
            <v>1</v>
          </cell>
          <cell r="I298">
            <v>0</v>
          </cell>
          <cell r="J298">
            <v>18</v>
          </cell>
          <cell r="K298">
            <v>1844</v>
          </cell>
          <cell r="L298">
            <v>10609</v>
          </cell>
          <cell r="M298">
            <v>2483</v>
          </cell>
        </row>
        <row r="299">
          <cell r="B299" t="str">
            <v>010610</v>
          </cell>
          <cell r="C299">
            <v>0</v>
          </cell>
          <cell r="D299">
            <v>3</v>
          </cell>
          <cell r="E299">
            <v>0</v>
          </cell>
          <cell r="F299">
            <v>0</v>
          </cell>
          <cell r="G299">
            <v>41</v>
          </cell>
          <cell r="H299">
            <v>0</v>
          </cell>
          <cell r="I299">
            <v>0</v>
          </cell>
          <cell r="J299">
            <v>4</v>
          </cell>
          <cell r="K299">
            <v>48</v>
          </cell>
          <cell r="L299">
            <v>10610</v>
          </cell>
          <cell r="M299">
            <v>201</v>
          </cell>
        </row>
        <row r="300">
          <cell r="B300" t="str">
            <v>010611</v>
          </cell>
          <cell r="C300">
            <v>0</v>
          </cell>
          <cell r="D300">
            <v>3</v>
          </cell>
          <cell r="E300">
            <v>0</v>
          </cell>
          <cell r="F300">
            <v>0</v>
          </cell>
          <cell r="G300">
            <v>68</v>
          </cell>
          <cell r="H300">
            <v>0</v>
          </cell>
          <cell r="I300">
            <v>0</v>
          </cell>
          <cell r="J300">
            <v>4</v>
          </cell>
          <cell r="K300">
            <v>75</v>
          </cell>
          <cell r="L300">
            <v>10611</v>
          </cell>
          <cell r="M300">
            <v>111</v>
          </cell>
        </row>
        <row r="301">
          <cell r="B301" t="str">
            <v>010612</v>
          </cell>
          <cell r="C301">
            <v>0</v>
          </cell>
          <cell r="D301">
            <v>41</v>
          </cell>
          <cell r="E301">
            <v>0</v>
          </cell>
          <cell r="F301">
            <v>4</v>
          </cell>
          <cell r="G301">
            <v>565</v>
          </cell>
          <cell r="H301">
            <v>0</v>
          </cell>
          <cell r="I301">
            <v>0</v>
          </cell>
          <cell r="J301">
            <v>11</v>
          </cell>
          <cell r="K301">
            <v>621</v>
          </cell>
          <cell r="L301">
            <v>10612</v>
          </cell>
          <cell r="M301">
            <v>788</v>
          </cell>
        </row>
        <row r="302">
          <cell r="B302" t="str">
            <v>010701</v>
          </cell>
          <cell r="C302">
            <v>61</v>
          </cell>
          <cell r="D302">
            <v>6403</v>
          </cell>
          <cell r="E302">
            <v>0</v>
          </cell>
          <cell r="F302">
            <v>27</v>
          </cell>
          <cell r="G302">
            <v>4337</v>
          </cell>
          <cell r="H302">
            <v>1</v>
          </cell>
          <cell r="I302">
            <v>0</v>
          </cell>
          <cell r="J302">
            <v>749</v>
          </cell>
          <cell r="K302">
            <v>11578</v>
          </cell>
          <cell r="L302">
            <v>10701</v>
          </cell>
          <cell r="M302">
            <v>14700</v>
          </cell>
        </row>
        <row r="303">
          <cell r="B303" t="str">
            <v>010702</v>
          </cell>
          <cell r="C303">
            <v>21</v>
          </cell>
          <cell r="D303">
            <v>868</v>
          </cell>
          <cell r="E303">
            <v>0</v>
          </cell>
          <cell r="F303">
            <v>5</v>
          </cell>
          <cell r="G303">
            <v>3864</v>
          </cell>
          <cell r="H303">
            <v>0</v>
          </cell>
          <cell r="I303">
            <v>0</v>
          </cell>
          <cell r="J303">
            <v>139</v>
          </cell>
          <cell r="K303">
            <v>4897</v>
          </cell>
          <cell r="L303">
            <v>10702</v>
          </cell>
          <cell r="M303">
            <v>6894</v>
          </cell>
        </row>
        <row r="304">
          <cell r="B304" t="str">
            <v>010703</v>
          </cell>
          <cell r="C304">
            <v>1</v>
          </cell>
          <cell r="D304">
            <v>390</v>
          </cell>
          <cell r="E304">
            <v>0</v>
          </cell>
          <cell r="F304">
            <v>2</v>
          </cell>
          <cell r="G304">
            <v>1378</v>
          </cell>
          <cell r="H304">
            <v>1</v>
          </cell>
          <cell r="I304">
            <v>0</v>
          </cell>
          <cell r="J304">
            <v>77</v>
          </cell>
          <cell r="K304">
            <v>1849</v>
          </cell>
          <cell r="L304">
            <v>10703</v>
          </cell>
          <cell r="M304">
            <v>2321</v>
          </cell>
        </row>
        <row r="305">
          <cell r="B305" t="str">
            <v>010704</v>
          </cell>
          <cell r="C305">
            <v>2</v>
          </cell>
          <cell r="D305">
            <v>389</v>
          </cell>
          <cell r="E305">
            <v>0</v>
          </cell>
          <cell r="F305">
            <v>3</v>
          </cell>
          <cell r="G305">
            <v>939</v>
          </cell>
          <cell r="H305">
            <v>0</v>
          </cell>
          <cell r="I305">
            <v>0</v>
          </cell>
          <cell r="J305">
            <v>44</v>
          </cell>
          <cell r="K305">
            <v>1377</v>
          </cell>
          <cell r="L305">
            <v>10704</v>
          </cell>
          <cell r="M305">
            <v>1685</v>
          </cell>
        </row>
        <row r="306">
          <cell r="B306" t="str">
            <v>010705</v>
          </cell>
          <cell r="C306">
            <v>1</v>
          </cell>
          <cell r="D306">
            <v>193</v>
          </cell>
          <cell r="E306">
            <v>0</v>
          </cell>
          <cell r="F306">
            <v>2</v>
          </cell>
          <cell r="G306">
            <v>1110</v>
          </cell>
          <cell r="H306">
            <v>0</v>
          </cell>
          <cell r="I306">
            <v>0</v>
          </cell>
          <cell r="J306">
            <v>39</v>
          </cell>
          <cell r="K306">
            <v>1345</v>
          </cell>
          <cell r="L306">
            <v>10705</v>
          </cell>
          <cell r="M306">
            <v>1934</v>
          </cell>
        </row>
        <row r="307">
          <cell r="B307" t="str">
            <v>010706</v>
          </cell>
          <cell r="C307">
            <v>3</v>
          </cell>
          <cell r="D307">
            <v>638</v>
          </cell>
          <cell r="E307">
            <v>0</v>
          </cell>
          <cell r="F307">
            <v>5</v>
          </cell>
          <cell r="G307">
            <v>1591</v>
          </cell>
          <cell r="H307">
            <v>1</v>
          </cell>
          <cell r="I307">
            <v>0</v>
          </cell>
          <cell r="J307">
            <v>83</v>
          </cell>
          <cell r="K307">
            <v>2321</v>
          </cell>
          <cell r="L307">
            <v>10706</v>
          </cell>
          <cell r="M307">
            <v>3061</v>
          </cell>
        </row>
        <row r="308">
          <cell r="B308" t="str">
            <v>010707</v>
          </cell>
          <cell r="C308">
            <v>0</v>
          </cell>
          <cell r="D308">
            <v>97</v>
          </cell>
          <cell r="E308">
            <v>0</v>
          </cell>
          <cell r="F308">
            <v>1</v>
          </cell>
          <cell r="G308">
            <v>651</v>
          </cell>
          <cell r="H308">
            <v>0</v>
          </cell>
          <cell r="I308">
            <v>0</v>
          </cell>
          <cell r="J308">
            <v>19</v>
          </cell>
          <cell r="K308">
            <v>768</v>
          </cell>
          <cell r="L308">
            <v>10707</v>
          </cell>
          <cell r="M308">
            <v>908</v>
          </cell>
        </row>
        <row r="309">
          <cell r="B309" t="str">
            <v>020101</v>
          </cell>
          <cell r="C309">
            <v>152</v>
          </cell>
          <cell r="D309">
            <v>10045</v>
          </cell>
          <cell r="E309">
            <v>0</v>
          </cell>
          <cell r="F309">
            <v>19</v>
          </cell>
          <cell r="G309">
            <v>2881</v>
          </cell>
          <cell r="H309">
            <v>2</v>
          </cell>
          <cell r="I309">
            <v>0</v>
          </cell>
          <cell r="J309">
            <v>438</v>
          </cell>
          <cell r="K309">
            <v>13537</v>
          </cell>
          <cell r="L309">
            <v>20101</v>
          </cell>
          <cell r="M309">
            <v>16318</v>
          </cell>
        </row>
        <row r="310">
          <cell r="B310" t="str">
            <v>020102</v>
          </cell>
          <cell r="C310">
            <v>1</v>
          </cell>
          <cell r="D310">
            <v>21</v>
          </cell>
          <cell r="E310">
            <v>0</v>
          </cell>
          <cell r="F310">
            <v>4</v>
          </cell>
          <cell r="G310">
            <v>458</v>
          </cell>
          <cell r="H310">
            <v>1</v>
          </cell>
          <cell r="I310">
            <v>0</v>
          </cell>
          <cell r="J310">
            <v>3</v>
          </cell>
          <cell r="K310">
            <v>488</v>
          </cell>
          <cell r="L310">
            <v>20102</v>
          </cell>
          <cell r="M310">
            <v>543</v>
          </cell>
        </row>
        <row r="311">
          <cell r="B311" t="str">
            <v>020103</v>
          </cell>
          <cell r="C311">
            <v>1</v>
          </cell>
          <cell r="D311">
            <v>6</v>
          </cell>
          <cell r="E311">
            <v>0</v>
          </cell>
          <cell r="F311">
            <v>0</v>
          </cell>
          <cell r="G311">
            <v>83</v>
          </cell>
          <cell r="H311">
            <v>0</v>
          </cell>
          <cell r="I311">
            <v>0</v>
          </cell>
          <cell r="J311">
            <v>1</v>
          </cell>
          <cell r="K311">
            <v>91</v>
          </cell>
          <cell r="L311">
            <v>20103</v>
          </cell>
          <cell r="M311">
            <v>106</v>
          </cell>
        </row>
        <row r="312">
          <cell r="B312" t="str">
            <v>020104</v>
          </cell>
          <cell r="C312">
            <v>5</v>
          </cell>
          <cell r="D312">
            <v>11</v>
          </cell>
          <cell r="E312">
            <v>0</v>
          </cell>
          <cell r="F312">
            <v>2</v>
          </cell>
          <cell r="G312">
            <v>495</v>
          </cell>
          <cell r="H312">
            <v>3</v>
          </cell>
          <cell r="I312">
            <v>0</v>
          </cell>
          <cell r="J312">
            <v>8</v>
          </cell>
          <cell r="K312">
            <v>524</v>
          </cell>
          <cell r="L312">
            <v>20104</v>
          </cell>
          <cell r="M312">
            <v>573</v>
          </cell>
        </row>
        <row r="313">
          <cell r="B313" t="str">
            <v>020105</v>
          </cell>
          <cell r="C313">
            <v>123</v>
          </cell>
          <cell r="D313">
            <v>11125</v>
          </cell>
          <cell r="E313">
            <v>0</v>
          </cell>
          <cell r="F313">
            <v>19</v>
          </cell>
          <cell r="G313">
            <v>5175</v>
          </cell>
          <cell r="H313">
            <v>5</v>
          </cell>
          <cell r="I313">
            <v>4</v>
          </cell>
          <cell r="J313">
            <v>438</v>
          </cell>
          <cell r="K313">
            <v>16889</v>
          </cell>
          <cell r="L313">
            <v>20105</v>
          </cell>
          <cell r="M313">
            <v>21587</v>
          </cell>
        </row>
        <row r="314">
          <cell r="B314" t="str">
            <v>020106</v>
          </cell>
          <cell r="C314">
            <v>2</v>
          </cell>
          <cell r="D314">
            <v>186</v>
          </cell>
          <cell r="E314">
            <v>0</v>
          </cell>
          <cell r="F314">
            <v>0</v>
          </cell>
          <cell r="G314">
            <v>793</v>
          </cell>
          <cell r="H314">
            <v>1</v>
          </cell>
          <cell r="I314">
            <v>0</v>
          </cell>
          <cell r="J314">
            <v>13</v>
          </cell>
          <cell r="K314">
            <v>995</v>
          </cell>
          <cell r="L314">
            <v>20106</v>
          </cell>
          <cell r="M314">
            <v>1381</v>
          </cell>
        </row>
        <row r="315">
          <cell r="B315" t="str">
            <v>020107</v>
          </cell>
          <cell r="C315">
            <v>0</v>
          </cell>
          <cell r="D315">
            <v>9</v>
          </cell>
          <cell r="E315">
            <v>0</v>
          </cell>
          <cell r="F315">
            <v>0</v>
          </cell>
          <cell r="G315">
            <v>288</v>
          </cell>
          <cell r="H315">
            <v>0</v>
          </cell>
          <cell r="I315">
            <v>0</v>
          </cell>
          <cell r="J315">
            <v>2</v>
          </cell>
          <cell r="K315">
            <v>299</v>
          </cell>
          <cell r="L315">
            <v>20107</v>
          </cell>
          <cell r="M315">
            <v>329</v>
          </cell>
        </row>
        <row r="316">
          <cell r="B316" t="str">
            <v>020108</v>
          </cell>
          <cell r="C316">
            <v>2</v>
          </cell>
          <cell r="D316">
            <v>34</v>
          </cell>
          <cell r="E316">
            <v>0</v>
          </cell>
          <cell r="F316">
            <v>0</v>
          </cell>
          <cell r="G316">
            <v>600</v>
          </cell>
          <cell r="H316">
            <v>3</v>
          </cell>
          <cell r="I316">
            <v>0</v>
          </cell>
          <cell r="J316">
            <v>4</v>
          </cell>
          <cell r="K316">
            <v>643</v>
          </cell>
          <cell r="L316">
            <v>20108</v>
          </cell>
          <cell r="M316">
            <v>720</v>
          </cell>
        </row>
        <row r="317">
          <cell r="B317" t="str">
            <v>020109</v>
          </cell>
          <cell r="C317">
            <v>3</v>
          </cell>
          <cell r="D317">
            <v>7</v>
          </cell>
          <cell r="E317">
            <v>0</v>
          </cell>
          <cell r="F317">
            <v>1</v>
          </cell>
          <cell r="G317">
            <v>351</v>
          </cell>
          <cell r="H317">
            <v>0</v>
          </cell>
          <cell r="I317">
            <v>0</v>
          </cell>
          <cell r="J317">
            <v>6</v>
          </cell>
          <cell r="K317">
            <v>368</v>
          </cell>
          <cell r="L317">
            <v>20109</v>
          </cell>
          <cell r="M317">
            <v>385</v>
          </cell>
        </row>
        <row r="318">
          <cell r="B318" t="str">
            <v>020110</v>
          </cell>
          <cell r="C318">
            <v>5</v>
          </cell>
          <cell r="D318">
            <v>217</v>
          </cell>
          <cell r="E318">
            <v>0</v>
          </cell>
          <cell r="F318">
            <v>3</v>
          </cell>
          <cell r="G318">
            <v>912</v>
          </cell>
          <cell r="H318">
            <v>0</v>
          </cell>
          <cell r="I318">
            <v>0</v>
          </cell>
          <cell r="J318">
            <v>26</v>
          </cell>
          <cell r="K318">
            <v>1163</v>
          </cell>
          <cell r="L318">
            <v>20110</v>
          </cell>
          <cell r="M318">
            <v>1434</v>
          </cell>
        </row>
        <row r="319">
          <cell r="B319" t="str">
            <v>020111</v>
          </cell>
          <cell r="C319">
            <v>1</v>
          </cell>
          <cell r="D319">
            <v>32</v>
          </cell>
          <cell r="E319">
            <v>0</v>
          </cell>
          <cell r="F319">
            <v>3</v>
          </cell>
          <cell r="G319">
            <v>835</v>
          </cell>
          <cell r="H319">
            <v>31</v>
          </cell>
          <cell r="I319">
            <v>0</v>
          </cell>
          <cell r="J319">
            <v>5</v>
          </cell>
          <cell r="K319">
            <v>907</v>
          </cell>
          <cell r="L319">
            <v>20111</v>
          </cell>
          <cell r="M319">
            <v>1041</v>
          </cell>
        </row>
        <row r="320">
          <cell r="B320" t="str">
            <v>020112</v>
          </cell>
          <cell r="C320">
            <v>2</v>
          </cell>
          <cell r="D320">
            <v>298</v>
          </cell>
          <cell r="E320">
            <v>0</v>
          </cell>
          <cell r="F320">
            <v>2</v>
          </cell>
          <cell r="G320">
            <v>1256</v>
          </cell>
          <cell r="H320">
            <v>0</v>
          </cell>
          <cell r="I320">
            <v>1</v>
          </cell>
          <cell r="J320">
            <v>15</v>
          </cell>
          <cell r="K320">
            <v>1574</v>
          </cell>
          <cell r="L320">
            <v>20112</v>
          </cell>
          <cell r="M320">
            <v>1837</v>
          </cell>
        </row>
        <row r="321">
          <cell r="B321" t="str">
            <v>020201</v>
          </cell>
          <cell r="C321">
            <v>5</v>
          </cell>
          <cell r="D321">
            <v>71</v>
          </cell>
          <cell r="E321">
            <v>0</v>
          </cell>
          <cell r="F321">
            <v>0</v>
          </cell>
          <cell r="G321">
            <v>314</v>
          </cell>
          <cell r="H321">
            <v>1</v>
          </cell>
          <cell r="I321">
            <v>0</v>
          </cell>
          <cell r="J321">
            <v>15</v>
          </cell>
          <cell r="K321">
            <v>406</v>
          </cell>
          <cell r="L321">
            <v>20201</v>
          </cell>
          <cell r="M321">
            <v>548</v>
          </cell>
        </row>
        <row r="322">
          <cell r="B322" t="str">
            <v>020202</v>
          </cell>
          <cell r="C322">
            <v>0</v>
          </cell>
          <cell r="D322">
            <v>17</v>
          </cell>
          <cell r="E322">
            <v>0</v>
          </cell>
          <cell r="F322">
            <v>0</v>
          </cell>
          <cell r="G322">
            <v>337</v>
          </cell>
          <cell r="H322">
            <v>7</v>
          </cell>
          <cell r="I322">
            <v>0</v>
          </cell>
          <cell r="J322">
            <v>27</v>
          </cell>
          <cell r="K322">
            <v>388</v>
          </cell>
          <cell r="L322">
            <v>20202</v>
          </cell>
          <cell r="M322">
            <v>544</v>
          </cell>
        </row>
        <row r="323">
          <cell r="B323" t="str">
            <v>020203</v>
          </cell>
          <cell r="C323">
            <v>0</v>
          </cell>
          <cell r="D323">
            <v>6</v>
          </cell>
          <cell r="E323">
            <v>0</v>
          </cell>
          <cell r="F323">
            <v>0</v>
          </cell>
          <cell r="G323">
            <v>94</v>
          </cell>
          <cell r="H323">
            <v>0</v>
          </cell>
          <cell r="I323">
            <v>0</v>
          </cell>
          <cell r="J323">
            <v>8</v>
          </cell>
          <cell r="K323">
            <v>108</v>
          </cell>
          <cell r="L323">
            <v>20203</v>
          </cell>
          <cell r="M323">
            <v>123</v>
          </cell>
        </row>
        <row r="324">
          <cell r="B324" t="str">
            <v>020204</v>
          </cell>
          <cell r="C324">
            <v>0</v>
          </cell>
          <cell r="D324">
            <v>34</v>
          </cell>
          <cell r="E324">
            <v>0</v>
          </cell>
          <cell r="F324">
            <v>0</v>
          </cell>
          <cell r="G324">
            <v>368</v>
          </cell>
          <cell r="H324">
            <v>7</v>
          </cell>
          <cell r="I324">
            <v>0</v>
          </cell>
          <cell r="J324">
            <v>2</v>
          </cell>
          <cell r="K324">
            <v>411</v>
          </cell>
          <cell r="L324">
            <v>20204</v>
          </cell>
          <cell r="M324">
            <v>523</v>
          </cell>
        </row>
        <row r="325">
          <cell r="B325" t="str">
            <v>020205</v>
          </cell>
          <cell r="C325">
            <v>1</v>
          </cell>
          <cell r="D325">
            <v>9</v>
          </cell>
          <cell r="E325">
            <v>0</v>
          </cell>
          <cell r="F325">
            <v>0</v>
          </cell>
          <cell r="G325">
            <v>234</v>
          </cell>
          <cell r="H325">
            <v>0</v>
          </cell>
          <cell r="I325">
            <v>0</v>
          </cell>
          <cell r="J325">
            <v>0</v>
          </cell>
          <cell r="K325">
            <v>244</v>
          </cell>
          <cell r="L325">
            <v>20205</v>
          </cell>
          <cell r="M325">
            <v>267</v>
          </cell>
        </row>
        <row r="326">
          <cell r="B326" t="str">
            <v>020301</v>
          </cell>
          <cell r="C326">
            <v>6</v>
          </cell>
          <cell r="D326">
            <v>124</v>
          </cell>
          <cell r="E326">
            <v>0</v>
          </cell>
          <cell r="F326">
            <v>1</v>
          </cell>
          <cell r="G326">
            <v>529</v>
          </cell>
          <cell r="H326">
            <v>0</v>
          </cell>
          <cell r="I326">
            <v>0</v>
          </cell>
          <cell r="J326">
            <v>19</v>
          </cell>
          <cell r="K326">
            <v>679</v>
          </cell>
          <cell r="L326">
            <v>20301</v>
          </cell>
          <cell r="M326">
            <v>914</v>
          </cell>
        </row>
        <row r="327">
          <cell r="B327" t="str">
            <v>020302</v>
          </cell>
          <cell r="C327">
            <v>2</v>
          </cell>
          <cell r="D327">
            <v>21</v>
          </cell>
          <cell r="E327">
            <v>0</v>
          </cell>
          <cell r="F327">
            <v>0</v>
          </cell>
          <cell r="G327">
            <v>480</v>
          </cell>
          <cell r="H327">
            <v>0</v>
          </cell>
          <cell r="I327">
            <v>0</v>
          </cell>
          <cell r="J327">
            <v>5</v>
          </cell>
          <cell r="K327">
            <v>508</v>
          </cell>
          <cell r="L327">
            <v>20302</v>
          </cell>
          <cell r="M327">
            <v>568</v>
          </cell>
        </row>
        <row r="328">
          <cell r="B328" t="str">
            <v>020303</v>
          </cell>
          <cell r="C328">
            <v>0</v>
          </cell>
          <cell r="D328">
            <v>23</v>
          </cell>
          <cell r="E328">
            <v>0</v>
          </cell>
          <cell r="F328">
            <v>0</v>
          </cell>
          <cell r="G328">
            <v>363</v>
          </cell>
          <cell r="H328">
            <v>0</v>
          </cell>
          <cell r="I328">
            <v>0</v>
          </cell>
          <cell r="J328">
            <v>2</v>
          </cell>
          <cell r="K328">
            <v>388</v>
          </cell>
          <cell r="L328">
            <v>20303</v>
          </cell>
          <cell r="M328">
            <v>420</v>
          </cell>
        </row>
        <row r="329">
          <cell r="B329" t="str">
            <v>020304</v>
          </cell>
          <cell r="C329">
            <v>1</v>
          </cell>
          <cell r="D329">
            <v>81</v>
          </cell>
          <cell r="E329">
            <v>0</v>
          </cell>
          <cell r="F329">
            <v>1</v>
          </cell>
          <cell r="G329">
            <v>406</v>
          </cell>
          <cell r="H329">
            <v>0</v>
          </cell>
          <cell r="I329">
            <v>0</v>
          </cell>
          <cell r="J329">
            <v>5</v>
          </cell>
          <cell r="K329">
            <v>494</v>
          </cell>
          <cell r="L329">
            <v>20304</v>
          </cell>
          <cell r="M329">
            <v>566</v>
          </cell>
        </row>
        <row r="330">
          <cell r="B330" t="str">
            <v>020305</v>
          </cell>
          <cell r="C330">
            <v>5</v>
          </cell>
          <cell r="D330">
            <v>25</v>
          </cell>
          <cell r="E330">
            <v>0</v>
          </cell>
          <cell r="F330">
            <v>0</v>
          </cell>
          <cell r="G330">
            <v>1012</v>
          </cell>
          <cell r="H330">
            <v>12</v>
          </cell>
          <cell r="I330">
            <v>0</v>
          </cell>
          <cell r="J330">
            <v>5</v>
          </cell>
          <cell r="K330">
            <v>1059</v>
          </cell>
          <cell r="L330">
            <v>20305</v>
          </cell>
          <cell r="M330">
            <v>1140</v>
          </cell>
        </row>
        <row r="331">
          <cell r="B331" t="str">
            <v>020306</v>
          </cell>
          <cell r="C331">
            <v>1</v>
          </cell>
          <cell r="D331">
            <v>0</v>
          </cell>
          <cell r="E331">
            <v>0</v>
          </cell>
          <cell r="F331">
            <v>0</v>
          </cell>
          <cell r="G331">
            <v>209</v>
          </cell>
          <cell r="H331">
            <v>0</v>
          </cell>
          <cell r="I331">
            <v>0</v>
          </cell>
          <cell r="J331">
            <v>2</v>
          </cell>
          <cell r="K331">
            <v>212</v>
          </cell>
          <cell r="L331">
            <v>20306</v>
          </cell>
          <cell r="M331">
            <v>319</v>
          </cell>
        </row>
        <row r="332">
          <cell r="B332" t="str">
            <v>020401</v>
          </cell>
          <cell r="C332">
            <v>0</v>
          </cell>
          <cell r="D332">
            <v>92</v>
          </cell>
          <cell r="E332">
            <v>0</v>
          </cell>
          <cell r="F332">
            <v>2</v>
          </cell>
          <cell r="G332">
            <v>868</v>
          </cell>
          <cell r="H332">
            <v>0</v>
          </cell>
          <cell r="I332">
            <v>0</v>
          </cell>
          <cell r="J332">
            <v>32</v>
          </cell>
          <cell r="K332">
            <v>994</v>
          </cell>
          <cell r="L332">
            <v>20401</v>
          </cell>
          <cell r="M332">
            <v>1342</v>
          </cell>
        </row>
        <row r="333">
          <cell r="B333" t="str">
            <v>020402</v>
          </cell>
          <cell r="C333">
            <v>2</v>
          </cell>
          <cell r="D333">
            <v>33</v>
          </cell>
          <cell r="E333">
            <v>0</v>
          </cell>
          <cell r="F333">
            <v>0</v>
          </cell>
          <cell r="G333">
            <v>621</v>
          </cell>
          <cell r="H333">
            <v>1</v>
          </cell>
          <cell r="I333">
            <v>0</v>
          </cell>
          <cell r="J333">
            <v>4</v>
          </cell>
          <cell r="K333">
            <v>661</v>
          </cell>
          <cell r="L333">
            <v>20402</v>
          </cell>
          <cell r="M333">
            <v>1017</v>
          </cell>
        </row>
        <row r="334">
          <cell r="B334" t="str">
            <v>020501</v>
          </cell>
          <cell r="C334">
            <v>20</v>
          </cell>
          <cell r="D334">
            <v>346</v>
          </cell>
          <cell r="E334">
            <v>0</v>
          </cell>
          <cell r="F334">
            <v>1</v>
          </cell>
          <cell r="G334">
            <v>444</v>
          </cell>
          <cell r="H334">
            <v>16</v>
          </cell>
          <cell r="I334">
            <v>0</v>
          </cell>
          <cell r="J334">
            <v>26</v>
          </cell>
          <cell r="K334">
            <v>853</v>
          </cell>
          <cell r="L334">
            <v>20501</v>
          </cell>
          <cell r="M334">
            <v>1142</v>
          </cell>
        </row>
        <row r="335">
          <cell r="B335" t="str">
            <v>020502</v>
          </cell>
          <cell r="C335">
            <v>1</v>
          </cell>
          <cell r="D335">
            <v>1</v>
          </cell>
          <cell r="E335">
            <v>0</v>
          </cell>
          <cell r="F335">
            <v>0</v>
          </cell>
          <cell r="G335">
            <v>117</v>
          </cell>
          <cell r="H335">
            <v>0</v>
          </cell>
          <cell r="I335">
            <v>0</v>
          </cell>
          <cell r="J335">
            <v>1</v>
          </cell>
          <cell r="K335">
            <v>120</v>
          </cell>
          <cell r="L335">
            <v>20502</v>
          </cell>
          <cell r="M335">
            <v>122</v>
          </cell>
        </row>
        <row r="336">
          <cell r="B336" t="str">
            <v>020503</v>
          </cell>
          <cell r="C336">
            <v>2</v>
          </cell>
          <cell r="D336">
            <v>40</v>
          </cell>
          <cell r="E336">
            <v>0</v>
          </cell>
          <cell r="F336">
            <v>0</v>
          </cell>
          <cell r="G336">
            <v>236</v>
          </cell>
          <cell r="H336">
            <v>0</v>
          </cell>
          <cell r="I336">
            <v>0</v>
          </cell>
          <cell r="J336">
            <v>3</v>
          </cell>
          <cell r="K336">
            <v>281</v>
          </cell>
          <cell r="L336">
            <v>20503</v>
          </cell>
          <cell r="M336">
            <v>361</v>
          </cell>
        </row>
        <row r="337">
          <cell r="B337" t="str">
            <v>020504</v>
          </cell>
          <cell r="C337">
            <v>3</v>
          </cell>
          <cell r="D337">
            <v>58</v>
          </cell>
          <cell r="E337">
            <v>0</v>
          </cell>
          <cell r="F337">
            <v>1</v>
          </cell>
          <cell r="G337">
            <v>327</v>
          </cell>
          <cell r="H337">
            <v>19</v>
          </cell>
          <cell r="I337">
            <v>0</v>
          </cell>
          <cell r="J337">
            <v>12</v>
          </cell>
          <cell r="K337">
            <v>420</v>
          </cell>
          <cell r="L337">
            <v>20504</v>
          </cell>
          <cell r="M337">
            <v>632</v>
          </cell>
        </row>
        <row r="338">
          <cell r="B338" t="str">
            <v>020505</v>
          </cell>
          <cell r="C338">
            <v>2</v>
          </cell>
          <cell r="D338">
            <v>32</v>
          </cell>
          <cell r="E338">
            <v>0</v>
          </cell>
          <cell r="F338">
            <v>3</v>
          </cell>
          <cell r="G338">
            <v>471</v>
          </cell>
          <cell r="H338">
            <v>4</v>
          </cell>
          <cell r="I338">
            <v>0</v>
          </cell>
          <cell r="J338">
            <v>21</v>
          </cell>
          <cell r="K338">
            <v>533</v>
          </cell>
          <cell r="L338">
            <v>20505</v>
          </cell>
          <cell r="M338">
            <v>590</v>
          </cell>
        </row>
        <row r="339">
          <cell r="B339" t="str">
            <v>020506</v>
          </cell>
          <cell r="C339">
            <v>0</v>
          </cell>
          <cell r="D339">
            <v>8</v>
          </cell>
          <cell r="E339">
            <v>0</v>
          </cell>
          <cell r="F339">
            <v>0</v>
          </cell>
          <cell r="G339">
            <v>87</v>
          </cell>
          <cell r="H339">
            <v>0</v>
          </cell>
          <cell r="I339">
            <v>0</v>
          </cell>
          <cell r="J339">
            <v>6</v>
          </cell>
          <cell r="K339">
            <v>101</v>
          </cell>
          <cell r="L339">
            <v>20506</v>
          </cell>
          <cell r="M339">
            <v>113</v>
          </cell>
        </row>
        <row r="340">
          <cell r="B340" t="str">
            <v>020507</v>
          </cell>
          <cell r="C340">
            <v>6</v>
          </cell>
          <cell r="D340">
            <v>167</v>
          </cell>
          <cell r="E340">
            <v>0</v>
          </cell>
          <cell r="F340">
            <v>1</v>
          </cell>
          <cell r="G340">
            <v>253</v>
          </cell>
          <cell r="H340">
            <v>0</v>
          </cell>
          <cell r="I340">
            <v>1</v>
          </cell>
          <cell r="J340">
            <v>9</v>
          </cell>
          <cell r="K340">
            <v>437</v>
          </cell>
          <cell r="L340">
            <v>20507</v>
          </cell>
          <cell r="M340">
            <v>566</v>
          </cell>
        </row>
        <row r="341">
          <cell r="B341" t="str">
            <v>020508</v>
          </cell>
          <cell r="C341">
            <v>5</v>
          </cell>
          <cell r="D341">
            <v>538</v>
          </cell>
          <cell r="E341">
            <v>0</v>
          </cell>
          <cell r="F341">
            <v>48</v>
          </cell>
          <cell r="G341">
            <v>469</v>
          </cell>
          <cell r="H341">
            <v>102</v>
          </cell>
          <cell r="I341">
            <v>21</v>
          </cell>
          <cell r="J341">
            <v>22</v>
          </cell>
          <cell r="K341">
            <v>1205</v>
          </cell>
          <cell r="L341">
            <v>20508</v>
          </cell>
          <cell r="M341">
            <v>1650</v>
          </cell>
        </row>
        <row r="342">
          <cell r="B342" t="str">
            <v>020509</v>
          </cell>
          <cell r="C342">
            <v>4</v>
          </cell>
          <cell r="D342">
            <v>19</v>
          </cell>
          <cell r="E342">
            <v>0</v>
          </cell>
          <cell r="F342">
            <v>0</v>
          </cell>
          <cell r="G342">
            <v>398</v>
          </cell>
          <cell r="H342">
            <v>1</v>
          </cell>
          <cell r="I342">
            <v>0</v>
          </cell>
          <cell r="J342">
            <v>2</v>
          </cell>
          <cell r="K342">
            <v>424</v>
          </cell>
          <cell r="L342">
            <v>20509</v>
          </cell>
          <cell r="M342">
            <v>514</v>
          </cell>
        </row>
        <row r="343">
          <cell r="B343" t="str">
            <v>020510</v>
          </cell>
          <cell r="C343">
            <v>1</v>
          </cell>
          <cell r="D343">
            <v>39</v>
          </cell>
          <cell r="E343">
            <v>0</v>
          </cell>
          <cell r="F343">
            <v>1</v>
          </cell>
          <cell r="G343">
            <v>357</v>
          </cell>
          <cell r="H343">
            <v>0</v>
          </cell>
          <cell r="I343">
            <v>0</v>
          </cell>
          <cell r="J343">
            <v>12</v>
          </cell>
          <cell r="K343">
            <v>410</v>
          </cell>
          <cell r="L343">
            <v>20510</v>
          </cell>
          <cell r="M343">
            <v>431</v>
          </cell>
        </row>
        <row r="344">
          <cell r="B344" t="str">
            <v>020511</v>
          </cell>
          <cell r="C344">
            <v>0</v>
          </cell>
          <cell r="D344">
            <v>0</v>
          </cell>
          <cell r="E344">
            <v>0</v>
          </cell>
          <cell r="F344">
            <v>0</v>
          </cell>
          <cell r="G344">
            <v>164</v>
          </cell>
          <cell r="H344">
            <v>0</v>
          </cell>
          <cell r="I344">
            <v>0</v>
          </cell>
          <cell r="J344">
            <v>0</v>
          </cell>
          <cell r="K344">
            <v>164</v>
          </cell>
          <cell r="L344">
            <v>20511</v>
          </cell>
          <cell r="M344">
            <v>165</v>
          </cell>
        </row>
        <row r="345">
          <cell r="B345" t="str">
            <v>020512</v>
          </cell>
          <cell r="C345">
            <v>0</v>
          </cell>
          <cell r="D345">
            <v>4</v>
          </cell>
          <cell r="E345">
            <v>0</v>
          </cell>
          <cell r="F345">
            <v>0</v>
          </cell>
          <cell r="G345">
            <v>152</v>
          </cell>
          <cell r="H345">
            <v>0</v>
          </cell>
          <cell r="I345">
            <v>0</v>
          </cell>
          <cell r="J345">
            <v>4</v>
          </cell>
          <cell r="K345">
            <v>160</v>
          </cell>
          <cell r="L345">
            <v>20512</v>
          </cell>
          <cell r="M345">
            <v>175</v>
          </cell>
        </row>
        <row r="346">
          <cell r="B346" t="str">
            <v>020513</v>
          </cell>
          <cell r="C346">
            <v>0</v>
          </cell>
          <cell r="D346">
            <v>11</v>
          </cell>
          <cell r="E346">
            <v>0</v>
          </cell>
          <cell r="F346">
            <v>0</v>
          </cell>
          <cell r="G346">
            <v>229</v>
          </cell>
          <cell r="H346">
            <v>0</v>
          </cell>
          <cell r="I346">
            <v>0</v>
          </cell>
          <cell r="J346">
            <v>11</v>
          </cell>
          <cell r="K346">
            <v>251</v>
          </cell>
          <cell r="L346">
            <v>20513</v>
          </cell>
          <cell r="M346">
            <v>320</v>
          </cell>
        </row>
        <row r="347">
          <cell r="B347" t="str">
            <v>020514</v>
          </cell>
          <cell r="C347">
            <v>0</v>
          </cell>
          <cell r="D347">
            <v>3</v>
          </cell>
          <cell r="E347">
            <v>0</v>
          </cell>
          <cell r="F347">
            <v>0</v>
          </cell>
          <cell r="G347">
            <v>134</v>
          </cell>
          <cell r="H347">
            <v>0</v>
          </cell>
          <cell r="I347">
            <v>0</v>
          </cell>
          <cell r="J347">
            <v>2</v>
          </cell>
          <cell r="K347">
            <v>139</v>
          </cell>
          <cell r="L347">
            <v>20514</v>
          </cell>
          <cell r="M347">
            <v>149</v>
          </cell>
        </row>
        <row r="348">
          <cell r="B348" t="str">
            <v>020515</v>
          </cell>
          <cell r="C348">
            <v>0</v>
          </cell>
          <cell r="D348">
            <v>4</v>
          </cell>
          <cell r="E348">
            <v>0</v>
          </cell>
          <cell r="F348">
            <v>1</v>
          </cell>
          <cell r="G348">
            <v>213</v>
          </cell>
          <cell r="H348">
            <v>14</v>
          </cell>
          <cell r="I348">
            <v>0</v>
          </cell>
          <cell r="J348">
            <v>5</v>
          </cell>
          <cell r="K348">
            <v>237</v>
          </cell>
          <cell r="L348">
            <v>20515</v>
          </cell>
          <cell r="M348">
            <v>257</v>
          </cell>
        </row>
        <row r="349">
          <cell r="B349" t="str">
            <v>020601</v>
          </cell>
          <cell r="C349">
            <v>22</v>
          </cell>
          <cell r="D349">
            <v>1076</v>
          </cell>
          <cell r="E349">
            <v>0</v>
          </cell>
          <cell r="F349">
            <v>2</v>
          </cell>
          <cell r="G349">
            <v>2524</v>
          </cell>
          <cell r="H349">
            <v>1</v>
          </cell>
          <cell r="I349">
            <v>0</v>
          </cell>
          <cell r="J349">
            <v>63</v>
          </cell>
          <cell r="K349">
            <v>3688</v>
          </cell>
          <cell r="L349">
            <v>20601</v>
          </cell>
          <cell r="M349">
            <v>4338</v>
          </cell>
        </row>
        <row r="350">
          <cell r="B350" t="str">
            <v>020602</v>
          </cell>
          <cell r="C350">
            <v>1</v>
          </cell>
          <cell r="D350">
            <v>99</v>
          </cell>
          <cell r="E350">
            <v>0</v>
          </cell>
          <cell r="F350">
            <v>0</v>
          </cell>
          <cell r="G350">
            <v>552</v>
          </cell>
          <cell r="H350">
            <v>0</v>
          </cell>
          <cell r="I350">
            <v>0</v>
          </cell>
          <cell r="J350">
            <v>9</v>
          </cell>
          <cell r="K350">
            <v>661</v>
          </cell>
          <cell r="L350">
            <v>20602</v>
          </cell>
          <cell r="M350">
            <v>771</v>
          </cell>
        </row>
        <row r="351">
          <cell r="B351" t="str">
            <v>020603</v>
          </cell>
          <cell r="C351">
            <v>0</v>
          </cell>
          <cell r="D351">
            <v>17</v>
          </cell>
          <cell r="E351">
            <v>0</v>
          </cell>
          <cell r="F351">
            <v>3</v>
          </cell>
          <cell r="G351">
            <v>431</v>
          </cell>
          <cell r="H351">
            <v>0</v>
          </cell>
          <cell r="I351">
            <v>0</v>
          </cell>
          <cell r="J351">
            <v>3</v>
          </cell>
          <cell r="K351">
            <v>454</v>
          </cell>
          <cell r="L351">
            <v>20603</v>
          </cell>
          <cell r="M351">
            <v>508</v>
          </cell>
        </row>
        <row r="352">
          <cell r="B352" t="str">
            <v>020604</v>
          </cell>
          <cell r="C352">
            <v>1</v>
          </cell>
          <cell r="D352">
            <v>106</v>
          </cell>
          <cell r="E352">
            <v>0</v>
          </cell>
          <cell r="F352">
            <v>0</v>
          </cell>
          <cell r="G352">
            <v>506</v>
          </cell>
          <cell r="H352">
            <v>1</v>
          </cell>
          <cell r="I352">
            <v>0</v>
          </cell>
          <cell r="J352">
            <v>4</v>
          </cell>
          <cell r="K352">
            <v>618</v>
          </cell>
          <cell r="L352">
            <v>20604</v>
          </cell>
          <cell r="M352">
            <v>766</v>
          </cell>
        </row>
        <row r="353">
          <cell r="B353" t="str">
            <v>020605</v>
          </cell>
          <cell r="C353">
            <v>0</v>
          </cell>
          <cell r="D353">
            <v>19</v>
          </cell>
          <cell r="E353">
            <v>0</v>
          </cell>
          <cell r="F353">
            <v>0</v>
          </cell>
          <cell r="G353">
            <v>407</v>
          </cell>
          <cell r="H353">
            <v>0</v>
          </cell>
          <cell r="I353">
            <v>0</v>
          </cell>
          <cell r="J353">
            <v>6</v>
          </cell>
          <cell r="K353">
            <v>432</v>
          </cell>
          <cell r="L353">
            <v>20605</v>
          </cell>
          <cell r="M353">
            <v>474</v>
          </cell>
        </row>
        <row r="354">
          <cell r="B354" t="str">
            <v>020606</v>
          </cell>
          <cell r="C354">
            <v>13</v>
          </cell>
          <cell r="D354">
            <v>237</v>
          </cell>
          <cell r="E354">
            <v>0</v>
          </cell>
          <cell r="F354">
            <v>2</v>
          </cell>
          <cell r="G354">
            <v>2007</v>
          </cell>
          <cell r="H354">
            <v>2</v>
          </cell>
          <cell r="I354">
            <v>0</v>
          </cell>
          <cell r="J354">
            <v>11</v>
          </cell>
          <cell r="K354">
            <v>2272</v>
          </cell>
          <cell r="L354">
            <v>20606</v>
          </cell>
          <cell r="M354">
            <v>2720</v>
          </cell>
        </row>
        <row r="355">
          <cell r="B355" t="str">
            <v>020607</v>
          </cell>
          <cell r="C355">
            <v>1</v>
          </cell>
          <cell r="D355">
            <v>28</v>
          </cell>
          <cell r="E355">
            <v>0</v>
          </cell>
          <cell r="F355">
            <v>1</v>
          </cell>
          <cell r="G355">
            <v>373</v>
          </cell>
          <cell r="H355">
            <v>0</v>
          </cell>
          <cell r="I355">
            <v>0</v>
          </cell>
          <cell r="J355">
            <v>3</v>
          </cell>
          <cell r="K355">
            <v>406</v>
          </cell>
          <cell r="L355">
            <v>20607</v>
          </cell>
          <cell r="M355">
            <v>430</v>
          </cell>
        </row>
        <row r="356">
          <cell r="B356" t="str">
            <v>020608</v>
          </cell>
          <cell r="C356">
            <v>0</v>
          </cell>
          <cell r="D356">
            <v>4</v>
          </cell>
          <cell r="E356">
            <v>0</v>
          </cell>
          <cell r="F356">
            <v>0</v>
          </cell>
          <cell r="G356">
            <v>693</v>
          </cell>
          <cell r="H356">
            <v>0</v>
          </cell>
          <cell r="I356">
            <v>0</v>
          </cell>
          <cell r="J356">
            <v>4</v>
          </cell>
          <cell r="K356">
            <v>701</v>
          </cell>
          <cell r="L356">
            <v>20608</v>
          </cell>
          <cell r="M356">
            <v>711</v>
          </cell>
        </row>
        <row r="357">
          <cell r="B357" t="str">
            <v>020609</v>
          </cell>
          <cell r="C357">
            <v>1</v>
          </cell>
          <cell r="D357">
            <v>13</v>
          </cell>
          <cell r="E357">
            <v>0</v>
          </cell>
          <cell r="F357">
            <v>1</v>
          </cell>
          <cell r="G357">
            <v>761</v>
          </cell>
          <cell r="H357">
            <v>0</v>
          </cell>
          <cell r="I357">
            <v>0</v>
          </cell>
          <cell r="J357">
            <v>8</v>
          </cell>
          <cell r="K357">
            <v>784</v>
          </cell>
          <cell r="L357">
            <v>20609</v>
          </cell>
          <cell r="M357">
            <v>948</v>
          </cell>
        </row>
        <row r="358">
          <cell r="B358" t="str">
            <v>020610</v>
          </cell>
          <cell r="C358">
            <v>1</v>
          </cell>
          <cell r="D358">
            <v>189</v>
          </cell>
          <cell r="E358">
            <v>0</v>
          </cell>
          <cell r="F358">
            <v>0</v>
          </cell>
          <cell r="G358">
            <v>613</v>
          </cell>
          <cell r="H358">
            <v>0</v>
          </cell>
          <cell r="I358">
            <v>0</v>
          </cell>
          <cell r="J358">
            <v>13</v>
          </cell>
          <cell r="K358">
            <v>816</v>
          </cell>
          <cell r="L358">
            <v>20610</v>
          </cell>
          <cell r="M358">
            <v>974</v>
          </cell>
        </row>
        <row r="359">
          <cell r="B359" t="str">
            <v>020611</v>
          </cell>
          <cell r="C359">
            <v>1</v>
          </cell>
          <cell r="D359">
            <v>65</v>
          </cell>
          <cell r="E359">
            <v>0</v>
          </cell>
          <cell r="F359">
            <v>0</v>
          </cell>
          <cell r="G359">
            <v>613</v>
          </cell>
          <cell r="H359">
            <v>0</v>
          </cell>
          <cell r="I359">
            <v>0</v>
          </cell>
          <cell r="J359">
            <v>10</v>
          </cell>
          <cell r="K359">
            <v>689</v>
          </cell>
          <cell r="L359">
            <v>20611</v>
          </cell>
          <cell r="M359">
            <v>852</v>
          </cell>
        </row>
        <row r="360">
          <cell r="B360" t="str">
            <v>020701</v>
          </cell>
          <cell r="C360">
            <v>6</v>
          </cell>
          <cell r="D360">
            <v>220</v>
          </cell>
          <cell r="E360">
            <v>0</v>
          </cell>
          <cell r="F360">
            <v>3</v>
          </cell>
          <cell r="G360">
            <v>2440</v>
          </cell>
          <cell r="H360">
            <v>0</v>
          </cell>
          <cell r="I360">
            <v>0</v>
          </cell>
          <cell r="J360">
            <v>29</v>
          </cell>
          <cell r="K360">
            <v>2698</v>
          </cell>
          <cell r="L360">
            <v>20701</v>
          </cell>
          <cell r="M360">
            <v>3133</v>
          </cell>
        </row>
        <row r="361">
          <cell r="B361" t="str">
            <v>020702</v>
          </cell>
          <cell r="C361">
            <v>1</v>
          </cell>
          <cell r="D361">
            <v>14</v>
          </cell>
          <cell r="E361">
            <v>0</v>
          </cell>
          <cell r="F361">
            <v>0</v>
          </cell>
          <cell r="G361">
            <v>859</v>
          </cell>
          <cell r="H361">
            <v>2</v>
          </cell>
          <cell r="I361">
            <v>0</v>
          </cell>
          <cell r="J361">
            <v>2</v>
          </cell>
          <cell r="K361">
            <v>878</v>
          </cell>
          <cell r="L361">
            <v>20702</v>
          </cell>
          <cell r="M361">
            <v>886</v>
          </cell>
        </row>
        <row r="362">
          <cell r="B362" t="str">
            <v>020703</v>
          </cell>
          <cell r="C362">
            <v>1</v>
          </cell>
          <cell r="D362">
            <v>47</v>
          </cell>
          <cell r="E362">
            <v>0</v>
          </cell>
          <cell r="F362">
            <v>1</v>
          </cell>
          <cell r="G362">
            <v>1050</v>
          </cell>
          <cell r="H362">
            <v>1</v>
          </cell>
          <cell r="I362">
            <v>1</v>
          </cell>
          <cell r="J362">
            <v>11</v>
          </cell>
          <cell r="K362">
            <v>1112</v>
          </cell>
          <cell r="L362">
            <v>20703</v>
          </cell>
          <cell r="M362">
            <v>1289</v>
          </cell>
        </row>
        <row r="363">
          <cell r="B363" t="str">
            <v>020801</v>
          </cell>
          <cell r="C363">
            <v>70</v>
          </cell>
          <cell r="D363">
            <v>6077</v>
          </cell>
          <cell r="E363">
            <v>0</v>
          </cell>
          <cell r="F363">
            <v>47</v>
          </cell>
          <cell r="G363">
            <v>2026</v>
          </cell>
          <cell r="H363">
            <v>0</v>
          </cell>
          <cell r="I363">
            <v>2</v>
          </cell>
          <cell r="J363">
            <v>433</v>
          </cell>
          <cell r="K363">
            <v>8655</v>
          </cell>
          <cell r="L363">
            <v>20801</v>
          </cell>
          <cell r="M363">
            <v>10649</v>
          </cell>
        </row>
        <row r="364">
          <cell r="B364" t="str">
            <v>020802</v>
          </cell>
          <cell r="C364">
            <v>4</v>
          </cell>
          <cell r="D364">
            <v>186</v>
          </cell>
          <cell r="E364">
            <v>0</v>
          </cell>
          <cell r="F364">
            <v>1</v>
          </cell>
          <cell r="G364">
            <v>945</v>
          </cell>
          <cell r="H364">
            <v>1</v>
          </cell>
          <cell r="I364">
            <v>0</v>
          </cell>
          <cell r="J364">
            <v>23</v>
          </cell>
          <cell r="K364">
            <v>1160</v>
          </cell>
          <cell r="L364">
            <v>20802</v>
          </cell>
          <cell r="M364">
            <v>1540</v>
          </cell>
        </row>
        <row r="365">
          <cell r="B365" t="str">
            <v>020803</v>
          </cell>
          <cell r="C365">
            <v>6</v>
          </cell>
          <cell r="D365">
            <v>272</v>
          </cell>
          <cell r="E365">
            <v>0</v>
          </cell>
          <cell r="F365">
            <v>2</v>
          </cell>
          <cell r="G365">
            <v>175</v>
          </cell>
          <cell r="H365">
            <v>0</v>
          </cell>
          <cell r="I365">
            <v>1</v>
          </cell>
          <cell r="J365">
            <v>24</v>
          </cell>
          <cell r="K365">
            <v>480</v>
          </cell>
          <cell r="L365">
            <v>20803</v>
          </cell>
          <cell r="M365">
            <v>640</v>
          </cell>
        </row>
        <row r="366">
          <cell r="B366" t="str">
            <v>020804</v>
          </cell>
          <cell r="C366">
            <v>6</v>
          </cell>
          <cell r="D366">
            <v>428</v>
          </cell>
          <cell r="E366">
            <v>0</v>
          </cell>
          <cell r="F366">
            <v>0</v>
          </cell>
          <cell r="G366">
            <v>1214</v>
          </cell>
          <cell r="H366">
            <v>1</v>
          </cell>
          <cell r="I366">
            <v>0</v>
          </cell>
          <cell r="J366">
            <v>73</v>
          </cell>
          <cell r="K366">
            <v>1722</v>
          </cell>
          <cell r="L366">
            <v>20804</v>
          </cell>
          <cell r="M366">
            <v>2410</v>
          </cell>
        </row>
        <row r="367">
          <cell r="B367" t="str">
            <v>020901</v>
          </cell>
          <cell r="C367">
            <v>1</v>
          </cell>
          <cell r="D367">
            <v>42</v>
          </cell>
          <cell r="E367">
            <v>0</v>
          </cell>
          <cell r="F367">
            <v>2</v>
          </cell>
          <cell r="G367">
            <v>294</v>
          </cell>
          <cell r="H367">
            <v>0</v>
          </cell>
          <cell r="I367">
            <v>0</v>
          </cell>
          <cell r="J367">
            <v>10</v>
          </cell>
          <cell r="K367">
            <v>349</v>
          </cell>
          <cell r="L367">
            <v>20901</v>
          </cell>
          <cell r="M367">
            <v>485</v>
          </cell>
        </row>
        <row r="368">
          <cell r="B368" t="str">
            <v>020902</v>
          </cell>
          <cell r="C368">
            <v>0</v>
          </cell>
          <cell r="D368">
            <v>6</v>
          </cell>
          <cell r="E368">
            <v>0</v>
          </cell>
          <cell r="F368">
            <v>0</v>
          </cell>
          <cell r="G368">
            <v>96</v>
          </cell>
          <cell r="H368">
            <v>0</v>
          </cell>
          <cell r="I368">
            <v>0</v>
          </cell>
          <cell r="J368">
            <v>0</v>
          </cell>
          <cell r="K368">
            <v>102</v>
          </cell>
          <cell r="L368">
            <v>20902</v>
          </cell>
          <cell r="M368">
            <v>128</v>
          </cell>
        </row>
        <row r="369">
          <cell r="B369" t="str">
            <v>020903</v>
          </cell>
          <cell r="C369">
            <v>1</v>
          </cell>
          <cell r="D369">
            <v>9</v>
          </cell>
          <cell r="E369">
            <v>0</v>
          </cell>
          <cell r="F369">
            <v>1</v>
          </cell>
          <cell r="G369">
            <v>99</v>
          </cell>
          <cell r="H369">
            <v>0</v>
          </cell>
          <cell r="I369">
            <v>0</v>
          </cell>
          <cell r="J369">
            <v>6</v>
          </cell>
          <cell r="K369">
            <v>116</v>
          </cell>
          <cell r="L369">
            <v>20903</v>
          </cell>
          <cell r="M369">
            <v>132</v>
          </cell>
        </row>
        <row r="370">
          <cell r="B370" t="str">
            <v>020904</v>
          </cell>
          <cell r="C370">
            <v>3</v>
          </cell>
          <cell r="D370">
            <v>23</v>
          </cell>
          <cell r="E370">
            <v>0</v>
          </cell>
          <cell r="F370">
            <v>0</v>
          </cell>
          <cell r="G370">
            <v>574</v>
          </cell>
          <cell r="H370">
            <v>0</v>
          </cell>
          <cell r="I370">
            <v>0</v>
          </cell>
          <cell r="J370">
            <v>8</v>
          </cell>
          <cell r="K370">
            <v>608</v>
          </cell>
          <cell r="L370">
            <v>20904</v>
          </cell>
          <cell r="M370">
            <v>671</v>
          </cell>
        </row>
        <row r="371">
          <cell r="B371" t="str">
            <v>020905</v>
          </cell>
          <cell r="C371">
            <v>5</v>
          </cell>
          <cell r="D371">
            <v>43</v>
          </cell>
          <cell r="E371">
            <v>0</v>
          </cell>
          <cell r="F371">
            <v>0</v>
          </cell>
          <cell r="G371">
            <v>198</v>
          </cell>
          <cell r="H371">
            <v>0</v>
          </cell>
          <cell r="I371">
            <v>0</v>
          </cell>
          <cell r="J371">
            <v>8</v>
          </cell>
          <cell r="K371">
            <v>254</v>
          </cell>
          <cell r="L371">
            <v>20905</v>
          </cell>
          <cell r="M371">
            <v>323</v>
          </cell>
        </row>
        <row r="372">
          <cell r="B372" t="str">
            <v>020906</v>
          </cell>
          <cell r="C372">
            <v>1</v>
          </cell>
          <cell r="D372">
            <v>10</v>
          </cell>
          <cell r="E372">
            <v>0</v>
          </cell>
          <cell r="F372">
            <v>1</v>
          </cell>
          <cell r="G372">
            <v>151</v>
          </cell>
          <cell r="H372">
            <v>0</v>
          </cell>
          <cell r="I372">
            <v>0</v>
          </cell>
          <cell r="J372">
            <v>8</v>
          </cell>
          <cell r="K372">
            <v>171</v>
          </cell>
          <cell r="L372">
            <v>20906</v>
          </cell>
          <cell r="M372">
            <v>220</v>
          </cell>
        </row>
        <row r="373">
          <cell r="B373" t="str">
            <v>020907</v>
          </cell>
          <cell r="C373">
            <v>3</v>
          </cell>
          <cell r="D373">
            <v>18</v>
          </cell>
          <cell r="E373">
            <v>0</v>
          </cell>
          <cell r="F373">
            <v>1</v>
          </cell>
          <cell r="G373">
            <v>106</v>
          </cell>
          <cell r="H373">
            <v>0</v>
          </cell>
          <cell r="I373">
            <v>0</v>
          </cell>
          <cell r="J373">
            <v>6</v>
          </cell>
          <cell r="K373">
            <v>134</v>
          </cell>
          <cell r="L373">
            <v>20907</v>
          </cell>
          <cell r="M373">
            <v>144</v>
          </cell>
        </row>
        <row r="374">
          <cell r="B374" t="str">
            <v>021001</v>
          </cell>
          <cell r="C374">
            <v>12</v>
          </cell>
          <cell r="D374">
            <v>598</v>
          </cell>
          <cell r="E374">
            <v>0</v>
          </cell>
          <cell r="F374">
            <v>2</v>
          </cell>
          <cell r="G374">
            <v>1479</v>
          </cell>
          <cell r="H374">
            <v>0</v>
          </cell>
          <cell r="I374">
            <v>0</v>
          </cell>
          <cell r="J374">
            <v>38</v>
          </cell>
          <cell r="K374">
            <v>2129</v>
          </cell>
          <cell r="L374">
            <v>21001</v>
          </cell>
          <cell r="M374">
            <v>2680</v>
          </cell>
        </row>
        <row r="375">
          <cell r="B375" t="str">
            <v>021002</v>
          </cell>
          <cell r="C375">
            <v>0</v>
          </cell>
          <cell r="D375">
            <v>17</v>
          </cell>
          <cell r="E375">
            <v>0</v>
          </cell>
          <cell r="F375">
            <v>0</v>
          </cell>
          <cell r="G375">
            <v>344</v>
          </cell>
          <cell r="H375">
            <v>0</v>
          </cell>
          <cell r="I375">
            <v>0</v>
          </cell>
          <cell r="J375">
            <v>2</v>
          </cell>
          <cell r="K375">
            <v>363</v>
          </cell>
          <cell r="L375">
            <v>21002</v>
          </cell>
          <cell r="M375">
            <v>431</v>
          </cell>
        </row>
        <row r="376">
          <cell r="B376" t="str">
            <v>021003</v>
          </cell>
          <cell r="C376">
            <v>3</v>
          </cell>
          <cell r="D376">
            <v>14</v>
          </cell>
          <cell r="E376">
            <v>0</v>
          </cell>
          <cell r="F376">
            <v>0</v>
          </cell>
          <cell r="G376">
            <v>626</v>
          </cell>
          <cell r="H376">
            <v>1</v>
          </cell>
          <cell r="I376">
            <v>8</v>
          </cell>
          <cell r="J376">
            <v>3</v>
          </cell>
          <cell r="K376">
            <v>655</v>
          </cell>
          <cell r="L376">
            <v>21003</v>
          </cell>
          <cell r="M376">
            <v>748</v>
          </cell>
        </row>
        <row r="377">
          <cell r="B377" t="str">
            <v>021004</v>
          </cell>
          <cell r="C377">
            <v>9</v>
          </cell>
          <cell r="D377">
            <v>242</v>
          </cell>
          <cell r="E377">
            <v>0</v>
          </cell>
          <cell r="F377">
            <v>5</v>
          </cell>
          <cell r="G377">
            <v>1905</v>
          </cell>
          <cell r="H377">
            <v>3</v>
          </cell>
          <cell r="I377">
            <v>0</v>
          </cell>
          <cell r="J377">
            <v>29</v>
          </cell>
          <cell r="K377">
            <v>2193</v>
          </cell>
          <cell r="L377">
            <v>21004</v>
          </cell>
          <cell r="M377">
            <v>2469</v>
          </cell>
        </row>
        <row r="378">
          <cell r="B378" t="str">
            <v>021005</v>
          </cell>
          <cell r="C378">
            <v>0</v>
          </cell>
          <cell r="D378">
            <v>12</v>
          </cell>
          <cell r="E378">
            <v>0</v>
          </cell>
          <cell r="F378">
            <v>0</v>
          </cell>
          <cell r="G378">
            <v>455</v>
          </cell>
          <cell r="H378">
            <v>5</v>
          </cell>
          <cell r="I378">
            <v>0</v>
          </cell>
          <cell r="J378">
            <v>1</v>
          </cell>
          <cell r="K378">
            <v>473</v>
          </cell>
          <cell r="L378">
            <v>21005</v>
          </cell>
          <cell r="M378">
            <v>511</v>
          </cell>
        </row>
        <row r="379">
          <cell r="B379" t="str">
            <v>021006</v>
          </cell>
          <cell r="C379">
            <v>0</v>
          </cell>
          <cell r="D379">
            <v>14</v>
          </cell>
          <cell r="E379">
            <v>0</v>
          </cell>
          <cell r="F379">
            <v>0</v>
          </cell>
          <cell r="G379">
            <v>371</v>
          </cell>
          <cell r="H379">
            <v>0</v>
          </cell>
          <cell r="I379">
            <v>0</v>
          </cell>
          <cell r="J379">
            <v>1</v>
          </cell>
          <cell r="K379">
            <v>386</v>
          </cell>
          <cell r="L379">
            <v>21006</v>
          </cell>
          <cell r="M379">
            <v>455</v>
          </cell>
        </row>
        <row r="380">
          <cell r="B380" t="str">
            <v>021007</v>
          </cell>
          <cell r="C380">
            <v>1</v>
          </cell>
          <cell r="D380">
            <v>64</v>
          </cell>
          <cell r="E380">
            <v>0</v>
          </cell>
          <cell r="F380">
            <v>0</v>
          </cell>
          <cell r="G380">
            <v>706</v>
          </cell>
          <cell r="H380">
            <v>0</v>
          </cell>
          <cell r="I380">
            <v>0</v>
          </cell>
          <cell r="J380">
            <v>16</v>
          </cell>
          <cell r="K380">
            <v>787</v>
          </cell>
          <cell r="L380">
            <v>21007</v>
          </cell>
          <cell r="M380">
            <v>1022</v>
          </cell>
        </row>
        <row r="381">
          <cell r="B381" t="str">
            <v>021008</v>
          </cell>
          <cell r="C381">
            <v>3</v>
          </cell>
          <cell r="D381">
            <v>27</v>
          </cell>
          <cell r="E381">
            <v>0</v>
          </cell>
          <cell r="F381">
            <v>0</v>
          </cell>
          <cell r="G381">
            <v>702</v>
          </cell>
          <cell r="H381">
            <v>2</v>
          </cell>
          <cell r="I381">
            <v>0</v>
          </cell>
          <cell r="J381">
            <v>2</v>
          </cell>
          <cell r="K381">
            <v>736</v>
          </cell>
          <cell r="L381">
            <v>21008</v>
          </cell>
          <cell r="M381">
            <v>856</v>
          </cell>
        </row>
        <row r="382">
          <cell r="B382" t="str">
            <v>021009</v>
          </cell>
          <cell r="C382">
            <v>3</v>
          </cell>
          <cell r="D382">
            <v>55</v>
          </cell>
          <cell r="E382">
            <v>0</v>
          </cell>
          <cell r="F382">
            <v>0</v>
          </cell>
          <cell r="G382">
            <v>309</v>
          </cell>
          <cell r="H382">
            <v>0</v>
          </cell>
          <cell r="I382">
            <v>0</v>
          </cell>
          <cell r="J382">
            <v>10</v>
          </cell>
          <cell r="K382">
            <v>377</v>
          </cell>
          <cell r="L382">
            <v>21009</v>
          </cell>
          <cell r="M382">
            <v>494</v>
          </cell>
        </row>
        <row r="383">
          <cell r="B383" t="str">
            <v>021010</v>
          </cell>
          <cell r="C383">
            <v>1</v>
          </cell>
          <cell r="D383">
            <v>21</v>
          </cell>
          <cell r="E383">
            <v>0</v>
          </cell>
          <cell r="F383">
            <v>0</v>
          </cell>
          <cell r="G383">
            <v>312</v>
          </cell>
          <cell r="H383">
            <v>0</v>
          </cell>
          <cell r="I383">
            <v>0</v>
          </cell>
          <cell r="J383">
            <v>8</v>
          </cell>
          <cell r="K383">
            <v>342</v>
          </cell>
          <cell r="L383">
            <v>21010</v>
          </cell>
          <cell r="M383">
            <v>495</v>
          </cell>
        </row>
        <row r="384">
          <cell r="B384" t="str">
            <v>021011</v>
          </cell>
          <cell r="C384">
            <v>3</v>
          </cell>
          <cell r="D384">
            <v>31</v>
          </cell>
          <cell r="E384">
            <v>0</v>
          </cell>
          <cell r="F384">
            <v>0</v>
          </cell>
          <cell r="G384">
            <v>655</v>
          </cell>
          <cell r="H384">
            <v>1</v>
          </cell>
          <cell r="I384">
            <v>0</v>
          </cell>
          <cell r="J384">
            <v>2</v>
          </cell>
          <cell r="K384">
            <v>692</v>
          </cell>
          <cell r="L384">
            <v>21011</v>
          </cell>
          <cell r="M384">
            <v>772</v>
          </cell>
        </row>
        <row r="385">
          <cell r="B385" t="str">
            <v>021012</v>
          </cell>
          <cell r="C385">
            <v>0</v>
          </cell>
          <cell r="D385">
            <v>31</v>
          </cell>
          <cell r="E385">
            <v>0</v>
          </cell>
          <cell r="F385">
            <v>0</v>
          </cell>
          <cell r="G385">
            <v>139</v>
          </cell>
          <cell r="H385">
            <v>0</v>
          </cell>
          <cell r="I385">
            <v>0</v>
          </cell>
          <cell r="J385">
            <v>1</v>
          </cell>
          <cell r="K385">
            <v>171</v>
          </cell>
          <cell r="L385">
            <v>21012</v>
          </cell>
          <cell r="M385">
            <v>197</v>
          </cell>
        </row>
        <row r="386">
          <cell r="B386" t="str">
            <v>021013</v>
          </cell>
          <cell r="C386">
            <v>3</v>
          </cell>
          <cell r="D386">
            <v>4</v>
          </cell>
          <cell r="E386">
            <v>0</v>
          </cell>
          <cell r="F386">
            <v>1</v>
          </cell>
          <cell r="G386">
            <v>398</v>
          </cell>
          <cell r="H386">
            <v>0</v>
          </cell>
          <cell r="I386">
            <v>0</v>
          </cell>
          <cell r="J386">
            <v>2</v>
          </cell>
          <cell r="K386">
            <v>408</v>
          </cell>
          <cell r="L386">
            <v>21013</v>
          </cell>
          <cell r="M386">
            <v>422</v>
          </cell>
        </row>
        <row r="387">
          <cell r="B387" t="str">
            <v>021014</v>
          </cell>
          <cell r="C387">
            <v>23</v>
          </cell>
          <cell r="D387">
            <v>344</v>
          </cell>
          <cell r="E387">
            <v>0</v>
          </cell>
          <cell r="F387">
            <v>5</v>
          </cell>
          <cell r="G387">
            <v>2890</v>
          </cell>
          <cell r="H387">
            <v>7</v>
          </cell>
          <cell r="I387">
            <v>9</v>
          </cell>
          <cell r="J387">
            <v>25</v>
          </cell>
          <cell r="K387">
            <v>3303</v>
          </cell>
          <cell r="L387">
            <v>21014</v>
          </cell>
          <cell r="M387">
            <v>3679</v>
          </cell>
        </row>
        <row r="388">
          <cell r="B388" t="str">
            <v>021015</v>
          </cell>
          <cell r="C388">
            <v>3</v>
          </cell>
          <cell r="D388">
            <v>36</v>
          </cell>
          <cell r="E388">
            <v>0</v>
          </cell>
          <cell r="F388">
            <v>1</v>
          </cell>
          <cell r="G388">
            <v>559</v>
          </cell>
          <cell r="H388">
            <v>1</v>
          </cell>
          <cell r="I388">
            <v>0</v>
          </cell>
          <cell r="J388">
            <v>4</v>
          </cell>
          <cell r="K388">
            <v>604</v>
          </cell>
          <cell r="L388">
            <v>21015</v>
          </cell>
          <cell r="M388">
            <v>685</v>
          </cell>
        </row>
        <row r="389">
          <cell r="B389" t="str">
            <v>021016</v>
          </cell>
          <cell r="C389">
            <v>0</v>
          </cell>
          <cell r="D389">
            <v>16</v>
          </cell>
          <cell r="E389">
            <v>0</v>
          </cell>
          <cell r="F389">
            <v>0</v>
          </cell>
          <cell r="G389">
            <v>352</v>
          </cell>
          <cell r="H389">
            <v>0</v>
          </cell>
          <cell r="I389">
            <v>0</v>
          </cell>
          <cell r="J389">
            <v>2</v>
          </cell>
          <cell r="K389">
            <v>370</v>
          </cell>
          <cell r="L389">
            <v>21016</v>
          </cell>
          <cell r="M389">
            <v>398</v>
          </cell>
        </row>
        <row r="390">
          <cell r="B390" t="str">
            <v>021101</v>
          </cell>
          <cell r="C390">
            <v>52</v>
          </cell>
          <cell r="D390">
            <v>5490</v>
          </cell>
          <cell r="E390">
            <v>0</v>
          </cell>
          <cell r="F390">
            <v>50</v>
          </cell>
          <cell r="G390">
            <v>759</v>
          </cell>
          <cell r="H390">
            <v>1</v>
          </cell>
          <cell r="I390">
            <v>0</v>
          </cell>
          <cell r="J390">
            <v>291</v>
          </cell>
          <cell r="K390">
            <v>6643</v>
          </cell>
          <cell r="L390">
            <v>21101</v>
          </cell>
          <cell r="M390">
            <v>7707</v>
          </cell>
        </row>
        <row r="391">
          <cell r="B391" t="str">
            <v>021102</v>
          </cell>
          <cell r="C391">
            <v>0</v>
          </cell>
          <cell r="D391">
            <v>8</v>
          </cell>
          <cell r="E391">
            <v>0</v>
          </cell>
          <cell r="F391">
            <v>0</v>
          </cell>
          <cell r="G391">
            <v>278</v>
          </cell>
          <cell r="H391">
            <v>0</v>
          </cell>
          <cell r="I391">
            <v>0</v>
          </cell>
          <cell r="J391">
            <v>1</v>
          </cell>
          <cell r="K391">
            <v>287</v>
          </cell>
          <cell r="L391">
            <v>21102</v>
          </cell>
          <cell r="M391">
            <v>296</v>
          </cell>
        </row>
        <row r="392">
          <cell r="B392" t="str">
            <v>021103</v>
          </cell>
          <cell r="C392">
            <v>4</v>
          </cell>
          <cell r="D392">
            <v>540</v>
          </cell>
          <cell r="E392">
            <v>0</v>
          </cell>
          <cell r="F392">
            <v>9</v>
          </cell>
          <cell r="G392">
            <v>184</v>
          </cell>
          <cell r="H392">
            <v>0</v>
          </cell>
          <cell r="I392">
            <v>1</v>
          </cell>
          <cell r="J392">
            <v>38</v>
          </cell>
          <cell r="K392">
            <v>776</v>
          </cell>
          <cell r="L392">
            <v>21103</v>
          </cell>
          <cell r="M392">
            <v>983</v>
          </cell>
        </row>
        <row r="393">
          <cell r="B393" t="str">
            <v>021104</v>
          </cell>
          <cell r="C393">
            <v>0</v>
          </cell>
          <cell r="D393">
            <v>10</v>
          </cell>
          <cell r="E393">
            <v>0</v>
          </cell>
          <cell r="F393">
            <v>0</v>
          </cell>
          <cell r="G393">
            <v>239</v>
          </cell>
          <cell r="H393">
            <v>0</v>
          </cell>
          <cell r="I393">
            <v>0</v>
          </cell>
          <cell r="J393">
            <v>13</v>
          </cell>
          <cell r="K393">
            <v>262</v>
          </cell>
          <cell r="L393">
            <v>21104</v>
          </cell>
          <cell r="M393">
            <v>297</v>
          </cell>
        </row>
        <row r="394">
          <cell r="B394" t="str">
            <v>021105</v>
          </cell>
          <cell r="C394">
            <v>0</v>
          </cell>
          <cell r="D394">
            <v>9</v>
          </cell>
          <cell r="E394">
            <v>0</v>
          </cell>
          <cell r="F394">
            <v>0</v>
          </cell>
          <cell r="G394">
            <v>216</v>
          </cell>
          <cell r="H394">
            <v>0</v>
          </cell>
          <cell r="I394">
            <v>0</v>
          </cell>
          <cell r="J394">
            <v>6</v>
          </cell>
          <cell r="K394">
            <v>231</v>
          </cell>
          <cell r="L394">
            <v>21105</v>
          </cell>
          <cell r="M394">
            <v>275</v>
          </cell>
        </row>
        <row r="395">
          <cell r="B395" t="str">
            <v>021201</v>
          </cell>
          <cell r="C395">
            <v>47</v>
          </cell>
          <cell r="D395">
            <v>2766</v>
          </cell>
          <cell r="E395">
            <v>0</v>
          </cell>
          <cell r="F395">
            <v>4</v>
          </cell>
          <cell r="G395">
            <v>2445</v>
          </cell>
          <cell r="H395">
            <v>1</v>
          </cell>
          <cell r="I395">
            <v>0</v>
          </cell>
          <cell r="J395">
            <v>211</v>
          </cell>
          <cell r="K395">
            <v>5474</v>
          </cell>
          <cell r="L395">
            <v>21201</v>
          </cell>
          <cell r="M395">
            <v>6862</v>
          </cell>
        </row>
        <row r="396">
          <cell r="B396" t="str">
            <v>021202</v>
          </cell>
          <cell r="C396">
            <v>3</v>
          </cell>
          <cell r="D396">
            <v>61</v>
          </cell>
          <cell r="E396">
            <v>0</v>
          </cell>
          <cell r="F396">
            <v>1</v>
          </cell>
          <cell r="G396">
            <v>190</v>
          </cell>
          <cell r="H396">
            <v>0</v>
          </cell>
          <cell r="I396">
            <v>0</v>
          </cell>
          <cell r="J396">
            <v>40</v>
          </cell>
          <cell r="K396">
            <v>295</v>
          </cell>
          <cell r="L396">
            <v>21202</v>
          </cell>
          <cell r="M396">
            <v>336</v>
          </cell>
        </row>
        <row r="397">
          <cell r="B397" t="str">
            <v>021203</v>
          </cell>
          <cell r="C397">
            <v>2</v>
          </cell>
          <cell r="D397">
            <v>36</v>
          </cell>
          <cell r="E397">
            <v>0</v>
          </cell>
          <cell r="F397">
            <v>0</v>
          </cell>
          <cell r="G397">
            <v>352</v>
          </cell>
          <cell r="H397">
            <v>0</v>
          </cell>
          <cell r="I397">
            <v>0</v>
          </cell>
          <cell r="J397">
            <v>4</v>
          </cell>
          <cell r="K397">
            <v>394</v>
          </cell>
          <cell r="L397">
            <v>21203</v>
          </cell>
          <cell r="M397">
            <v>399</v>
          </cell>
        </row>
        <row r="398">
          <cell r="B398" t="str">
            <v>021204</v>
          </cell>
          <cell r="C398">
            <v>6</v>
          </cell>
          <cell r="D398">
            <v>19</v>
          </cell>
          <cell r="E398">
            <v>0</v>
          </cell>
          <cell r="F398">
            <v>3</v>
          </cell>
          <cell r="G398">
            <v>588</v>
          </cell>
          <cell r="H398">
            <v>0</v>
          </cell>
          <cell r="I398">
            <v>0</v>
          </cell>
          <cell r="J398">
            <v>0</v>
          </cell>
          <cell r="K398">
            <v>616</v>
          </cell>
          <cell r="L398">
            <v>21204</v>
          </cell>
          <cell r="M398">
            <v>646</v>
          </cell>
        </row>
        <row r="399">
          <cell r="B399" t="str">
            <v>021205</v>
          </cell>
          <cell r="C399">
            <v>1</v>
          </cell>
          <cell r="D399">
            <v>40</v>
          </cell>
          <cell r="E399">
            <v>0</v>
          </cell>
          <cell r="F399">
            <v>0</v>
          </cell>
          <cell r="G399">
            <v>391</v>
          </cell>
          <cell r="H399">
            <v>0</v>
          </cell>
          <cell r="I399">
            <v>0</v>
          </cell>
          <cell r="J399">
            <v>7</v>
          </cell>
          <cell r="K399">
            <v>439</v>
          </cell>
          <cell r="L399">
            <v>21205</v>
          </cell>
          <cell r="M399">
            <v>593</v>
          </cell>
        </row>
        <row r="400">
          <cell r="B400" t="str">
            <v>021206</v>
          </cell>
          <cell r="C400">
            <v>7</v>
          </cell>
          <cell r="D400">
            <v>45</v>
          </cell>
          <cell r="E400">
            <v>0</v>
          </cell>
          <cell r="F400">
            <v>4</v>
          </cell>
          <cell r="G400">
            <v>1805</v>
          </cell>
          <cell r="H400">
            <v>7</v>
          </cell>
          <cell r="I400">
            <v>1</v>
          </cell>
          <cell r="J400">
            <v>16</v>
          </cell>
          <cell r="K400">
            <v>1885</v>
          </cell>
          <cell r="L400">
            <v>21206</v>
          </cell>
          <cell r="M400">
            <v>2064</v>
          </cell>
        </row>
        <row r="401">
          <cell r="B401" t="str">
            <v>021207</v>
          </cell>
          <cell r="C401">
            <v>0</v>
          </cell>
          <cell r="D401">
            <v>67</v>
          </cell>
          <cell r="E401">
            <v>0</v>
          </cell>
          <cell r="F401">
            <v>1</v>
          </cell>
          <cell r="G401">
            <v>1316</v>
          </cell>
          <cell r="H401">
            <v>0</v>
          </cell>
          <cell r="I401">
            <v>0</v>
          </cell>
          <cell r="J401">
            <v>28</v>
          </cell>
          <cell r="K401">
            <v>1412</v>
          </cell>
          <cell r="L401">
            <v>21207</v>
          </cell>
          <cell r="M401">
            <v>1902</v>
          </cell>
        </row>
        <row r="402">
          <cell r="B402" t="str">
            <v>021208</v>
          </cell>
          <cell r="C402">
            <v>3</v>
          </cell>
          <cell r="D402">
            <v>25</v>
          </cell>
          <cell r="E402">
            <v>0</v>
          </cell>
          <cell r="F402">
            <v>3</v>
          </cell>
          <cell r="G402">
            <v>991</v>
          </cell>
          <cell r="H402">
            <v>0</v>
          </cell>
          <cell r="I402">
            <v>0</v>
          </cell>
          <cell r="J402">
            <v>6</v>
          </cell>
          <cell r="K402">
            <v>1028</v>
          </cell>
          <cell r="L402">
            <v>21208</v>
          </cell>
          <cell r="M402">
            <v>1251</v>
          </cell>
        </row>
        <row r="403">
          <cell r="B403" t="str">
            <v>021209</v>
          </cell>
          <cell r="C403">
            <v>3</v>
          </cell>
          <cell r="D403">
            <v>6</v>
          </cell>
          <cell r="E403">
            <v>0</v>
          </cell>
          <cell r="F403">
            <v>0</v>
          </cell>
          <cell r="G403">
            <v>345</v>
          </cell>
          <cell r="H403">
            <v>0</v>
          </cell>
          <cell r="I403">
            <v>0</v>
          </cell>
          <cell r="J403">
            <v>2</v>
          </cell>
          <cell r="K403">
            <v>356</v>
          </cell>
          <cell r="L403">
            <v>21209</v>
          </cell>
          <cell r="M403">
            <v>367</v>
          </cell>
        </row>
        <row r="404">
          <cell r="B404" t="str">
            <v>021210</v>
          </cell>
          <cell r="C404">
            <v>1</v>
          </cell>
          <cell r="D404">
            <v>52</v>
          </cell>
          <cell r="E404">
            <v>0</v>
          </cell>
          <cell r="F404">
            <v>0</v>
          </cell>
          <cell r="G404">
            <v>417</v>
          </cell>
          <cell r="H404">
            <v>0</v>
          </cell>
          <cell r="I404">
            <v>0</v>
          </cell>
          <cell r="J404">
            <v>9</v>
          </cell>
          <cell r="K404">
            <v>479</v>
          </cell>
          <cell r="L404">
            <v>21210</v>
          </cell>
          <cell r="M404">
            <v>590</v>
          </cell>
        </row>
        <row r="405">
          <cell r="B405" t="str">
            <v>021301</v>
          </cell>
          <cell r="C405">
            <v>0</v>
          </cell>
          <cell r="D405">
            <v>59</v>
          </cell>
          <cell r="E405">
            <v>0</v>
          </cell>
          <cell r="F405">
            <v>1</v>
          </cell>
          <cell r="G405">
            <v>749</v>
          </cell>
          <cell r="H405">
            <v>1</v>
          </cell>
          <cell r="I405">
            <v>0</v>
          </cell>
          <cell r="J405">
            <v>7</v>
          </cell>
          <cell r="K405">
            <v>817</v>
          </cell>
          <cell r="L405">
            <v>21301</v>
          </cell>
          <cell r="M405">
            <v>915</v>
          </cell>
        </row>
        <row r="406">
          <cell r="B406" t="str">
            <v>021302</v>
          </cell>
          <cell r="C406">
            <v>0</v>
          </cell>
          <cell r="D406">
            <v>5</v>
          </cell>
          <cell r="E406">
            <v>0</v>
          </cell>
          <cell r="F406">
            <v>1</v>
          </cell>
          <cell r="G406">
            <v>1162</v>
          </cell>
          <cell r="H406">
            <v>0</v>
          </cell>
          <cell r="I406">
            <v>0</v>
          </cell>
          <cell r="J406">
            <v>3</v>
          </cell>
          <cell r="K406">
            <v>1171</v>
          </cell>
          <cell r="L406">
            <v>21302</v>
          </cell>
          <cell r="M406">
            <v>1182</v>
          </cell>
        </row>
        <row r="407">
          <cell r="B407" t="str">
            <v>021303</v>
          </cell>
          <cell r="C407">
            <v>0</v>
          </cell>
          <cell r="D407">
            <v>11</v>
          </cell>
          <cell r="E407">
            <v>0</v>
          </cell>
          <cell r="F407">
            <v>0</v>
          </cell>
          <cell r="G407">
            <v>309</v>
          </cell>
          <cell r="H407">
            <v>0</v>
          </cell>
          <cell r="I407">
            <v>0</v>
          </cell>
          <cell r="J407">
            <v>2</v>
          </cell>
          <cell r="K407">
            <v>322</v>
          </cell>
          <cell r="L407">
            <v>21303</v>
          </cell>
          <cell r="M407">
            <v>336</v>
          </cell>
        </row>
        <row r="408">
          <cell r="B408" t="str">
            <v>021304</v>
          </cell>
          <cell r="C408">
            <v>2</v>
          </cell>
          <cell r="D408">
            <v>3</v>
          </cell>
          <cell r="E408">
            <v>0</v>
          </cell>
          <cell r="F408">
            <v>1</v>
          </cell>
          <cell r="G408">
            <v>546</v>
          </cell>
          <cell r="H408">
            <v>0</v>
          </cell>
          <cell r="I408">
            <v>0</v>
          </cell>
          <cell r="J408">
            <v>0</v>
          </cell>
          <cell r="K408">
            <v>552</v>
          </cell>
          <cell r="L408">
            <v>21304</v>
          </cell>
          <cell r="M408">
            <v>565</v>
          </cell>
        </row>
        <row r="409">
          <cell r="B409" t="str">
            <v>021305</v>
          </cell>
          <cell r="C409">
            <v>0</v>
          </cell>
          <cell r="D409">
            <v>5</v>
          </cell>
          <cell r="E409">
            <v>0</v>
          </cell>
          <cell r="F409">
            <v>0</v>
          </cell>
          <cell r="G409">
            <v>314</v>
          </cell>
          <cell r="H409">
            <v>0</v>
          </cell>
          <cell r="I409">
            <v>0</v>
          </cell>
          <cell r="J409">
            <v>5</v>
          </cell>
          <cell r="K409">
            <v>324</v>
          </cell>
          <cell r="L409">
            <v>21305</v>
          </cell>
          <cell r="M409">
            <v>336</v>
          </cell>
        </row>
        <row r="410">
          <cell r="B410" t="str">
            <v>021306</v>
          </cell>
          <cell r="C410">
            <v>1</v>
          </cell>
          <cell r="D410">
            <v>49</v>
          </cell>
          <cell r="E410">
            <v>0</v>
          </cell>
          <cell r="F410">
            <v>3</v>
          </cell>
          <cell r="G410">
            <v>1267</v>
          </cell>
          <cell r="H410">
            <v>0</v>
          </cell>
          <cell r="I410">
            <v>0</v>
          </cell>
          <cell r="J410">
            <v>10</v>
          </cell>
          <cell r="K410">
            <v>1330</v>
          </cell>
          <cell r="L410">
            <v>21306</v>
          </cell>
          <cell r="M410">
            <v>1604</v>
          </cell>
        </row>
        <row r="411">
          <cell r="B411" t="str">
            <v>021307</v>
          </cell>
          <cell r="C411">
            <v>0</v>
          </cell>
          <cell r="D411">
            <v>12</v>
          </cell>
          <cell r="E411">
            <v>0</v>
          </cell>
          <cell r="F411">
            <v>0</v>
          </cell>
          <cell r="G411">
            <v>828</v>
          </cell>
          <cell r="H411">
            <v>1</v>
          </cell>
          <cell r="I411">
            <v>0</v>
          </cell>
          <cell r="J411">
            <v>5</v>
          </cell>
          <cell r="K411">
            <v>846</v>
          </cell>
          <cell r="L411">
            <v>21307</v>
          </cell>
          <cell r="M411">
            <v>894</v>
          </cell>
        </row>
        <row r="412">
          <cell r="B412" t="str">
            <v>021308</v>
          </cell>
          <cell r="C412">
            <v>0</v>
          </cell>
          <cell r="D412">
            <v>3</v>
          </cell>
          <cell r="E412">
            <v>0</v>
          </cell>
          <cell r="F412">
            <v>0</v>
          </cell>
          <cell r="G412">
            <v>294</v>
          </cell>
          <cell r="H412">
            <v>0</v>
          </cell>
          <cell r="I412">
            <v>0</v>
          </cell>
          <cell r="J412">
            <v>1</v>
          </cell>
          <cell r="K412">
            <v>298</v>
          </cell>
          <cell r="L412">
            <v>21308</v>
          </cell>
          <cell r="M412">
            <v>301</v>
          </cell>
        </row>
        <row r="413">
          <cell r="B413" t="str">
            <v>021401</v>
          </cell>
          <cell r="C413">
            <v>1</v>
          </cell>
          <cell r="D413">
            <v>76</v>
          </cell>
          <cell r="E413">
            <v>0</v>
          </cell>
          <cell r="F413">
            <v>0</v>
          </cell>
          <cell r="G413">
            <v>241</v>
          </cell>
          <cell r="H413">
            <v>0</v>
          </cell>
          <cell r="I413">
            <v>0</v>
          </cell>
          <cell r="J413">
            <v>15</v>
          </cell>
          <cell r="K413">
            <v>333</v>
          </cell>
          <cell r="L413">
            <v>21401</v>
          </cell>
          <cell r="M413">
            <v>429</v>
          </cell>
        </row>
        <row r="414">
          <cell r="B414" t="str">
            <v>021402</v>
          </cell>
          <cell r="C414">
            <v>1</v>
          </cell>
          <cell r="D414">
            <v>3</v>
          </cell>
          <cell r="E414">
            <v>0</v>
          </cell>
          <cell r="F414">
            <v>4</v>
          </cell>
          <cell r="G414">
            <v>194</v>
          </cell>
          <cell r="H414">
            <v>0</v>
          </cell>
          <cell r="I414">
            <v>0</v>
          </cell>
          <cell r="J414">
            <v>3</v>
          </cell>
          <cell r="K414">
            <v>205</v>
          </cell>
          <cell r="L414">
            <v>21402</v>
          </cell>
          <cell r="M414">
            <v>225</v>
          </cell>
        </row>
        <row r="415">
          <cell r="B415" t="str">
            <v>021403</v>
          </cell>
          <cell r="C415">
            <v>2</v>
          </cell>
          <cell r="D415">
            <v>1</v>
          </cell>
          <cell r="E415">
            <v>0</v>
          </cell>
          <cell r="F415">
            <v>0</v>
          </cell>
          <cell r="G415">
            <v>105</v>
          </cell>
          <cell r="H415">
            <v>0</v>
          </cell>
          <cell r="I415">
            <v>0</v>
          </cell>
          <cell r="J415">
            <v>8</v>
          </cell>
          <cell r="K415">
            <v>116</v>
          </cell>
          <cell r="L415">
            <v>21403</v>
          </cell>
          <cell r="M415">
            <v>117</v>
          </cell>
        </row>
        <row r="416">
          <cell r="B416" t="str">
            <v>021404</v>
          </cell>
          <cell r="C416">
            <v>1</v>
          </cell>
          <cell r="D416">
            <v>18</v>
          </cell>
          <cell r="E416">
            <v>0</v>
          </cell>
          <cell r="F416">
            <v>0</v>
          </cell>
          <cell r="G416">
            <v>128</v>
          </cell>
          <cell r="H416">
            <v>0</v>
          </cell>
          <cell r="I416">
            <v>0</v>
          </cell>
          <cell r="J416">
            <v>14</v>
          </cell>
          <cell r="K416">
            <v>161</v>
          </cell>
          <cell r="L416">
            <v>21404</v>
          </cell>
          <cell r="M416">
            <v>203</v>
          </cell>
        </row>
        <row r="417">
          <cell r="B417" t="str">
            <v>021405</v>
          </cell>
          <cell r="C417">
            <v>0</v>
          </cell>
          <cell r="D417">
            <v>70</v>
          </cell>
          <cell r="E417">
            <v>0</v>
          </cell>
          <cell r="F417">
            <v>0</v>
          </cell>
          <cell r="G417">
            <v>330</v>
          </cell>
          <cell r="H417">
            <v>0</v>
          </cell>
          <cell r="I417">
            <v>0</v>
          </cell>
          <cell r="J417">
            <v>12</v>
          </cell>
          <cell r="K417">
            <v>412</v>
          </cell>
          <cell r="L417">
            <v>21405</v>
          </cell>
          <cell r="M417">
            <v>476</v>
          </cell>
        </row>
        <row r="418">
          <cell r="B418" t="str">
            <v>021406</v>
          </cell>
          <cell r="C418">
            <v>0</v>
          </cell>
          <cell r="D418">
            <v>49</v>
          </cell>
          <cell r="E418">
            <v>0</v>
          </cell>
          <cell r="F418">
            <v>0</v>
          </cell>
          <cell r="G418">
            <v>235</v>
          </cell>
          <cell r="H418">
            <v>0</v>
          </cell>
          <cell r="I418">
            <v>0</v>
          </cell>
          <cell r="J418">
            <v>6</v>
          </cell>
          <cell r="K418">
            <v>290</v>
          </cell>
          <cell r="L418">
            <v>21406</v>
          </cell>
          <cell r="M418">
            <v>440</v>
          </cell>
        </row>
        <row r="419">
          <cell r="B419" t="str">
            <v>021407</v>
          </cell>
          <cell r="C419">
            <v>0</v>
          </cell>
          <cell r="D419">
            <v>6</v>
          </cell>
          <cell r="E419">
            <v>0</v>
          </cell>
          <cell r="F419">
            <v>0</v>
          </cell>
          <cell r="G419">
            <v>81</v>
          </cell>
          <cell r="H419">
            <v>0</v>
          </cell>
          <cell r="I419">
            <v>0</v>
          </cell>
          <cell r="J419">
            <v>1</v>
          </cell>
          <cell r="K419">
            <v>88</v>
          </cell>
          <cell r="L419">
            <v>21407</v>
          </cell>
          <cell r="M419">
            <v>116</v>
          </cell>
        </row>
        <row r="420">
          <cell r="B420" t="str">
            <v>021408</v>
          </cell>
          <cell r="C420">
            <v>0</v>
          </cell>
          <cell r="D420">
            <v>3</v>
          </cell>
          <cell r="E420">
            <v>0</v>
          </cell>
          <cell r="F420">
            <v>1</v>
          </cell>
          <cell r="G420">
            <v>171</v>
          </cell>
          <cell r="H420">
            <v>0</v>
          </cell>
          <cell r="I420">
            <v>0</v>
          </cell>
          <cell r="J420">
            <v>2</v>
          </cell>
          <cell r="K420">
            <v>177</v>
          </cell>
          <cell r="L420">
            <v>21408</v>
          </cell>
          <cell r="M420">
            <v>194</v>
          </cell>
        </row>
        <row r="421">
          <cell r="B421" t="str">
            <v>021409</v>
          </cell>
          <cell r="C421">
            <v>2</v>
          </cell>
          <cell r="D421">
            <v>23</v>
          </cell>
          <cell r="E421">
            <v>0</v>
          </cell>
          <cell r="F421">
            <v>1</v>
          </cell>
          <cell r="G421">
            <v>171</v>
          </cell>
          <cell r="H421">
            <v>0</v>
          </cell>
          <cell r="I421">
            <v>0</v>
          </cell>
          <cell r="J421">
            <v>14</v>
          </cell>
          <cell r="K421">
            <v>211</v>
          </cell>
          <cell r="L421">
            <v>21409</v>
          </cell>
          <cell r="M421">
            <v>259</v>
          </cell>
        </row>
        <row r="422">
          <cell r="B422" t="str">
            <v>021410</v>
          </cell>
          <cell r="C422">
            <v>2</v>
          </cell>
          <cell r="D422">
            <v>14</v>
          </cell>
          <cell r="E422">
            <v>0</v>
          </cell>
          <cell r="F422">
            <v>0</v>
          </cell>
          <cell r="G422">
            <v>125</v>
          </cell>
          <cell r="H422">
            <v>0</v>
          </cell>
          <cell r="I422">
            <v>0</v>
          </cell>
          <cell r="J422">
            <v>9</v>
          </cell>
          <cell r="K422">
            <v>150</v>
          </cell>
          <cell r="L422">
            <v>21410</v>
          </cell>
          <cell r="M422">
            <v>158</v>
          </cell>
        </row>
        <row r="423">
          <cell r="B423" t="str">
            <v>021501</v>
          </cell>
          <cell r="C423">
            <v>5</v>
          </cell>
          <cell r="D423">
            <v>58</v>
          </cell>
          <cell r="E423">
            <v>0</v>
          </cell>
          <cell r="F423">
            <v>0</v>
          </cell>
          <cell r="G423">
            <v>548</v>
          </cell>
          <cell r="H423">
            <v>0</v>
          </cell>
          <cell r="I423">
            <v>1</v>
          </cell>
          <cell r="J423">
            <v>11</v>
          </cell>
          <cell r="K423">
            <v>623</v>
          </cell>
          <cell r="L423">
            <v>21501</v>
          </cell>
          <cell r="M423">
            <v>696</v>
          </cell>
        </row>
        <row r="424">
          <cell r="B424" t="str">
            <v>021502</v>
          </cell>
          <cell r="C424">
            <v>0</v>
          </cell>
          <cell r="D424">
            <v>8</v>
          </cell>
          <cell r="E424">
            <v>0</v>
          </cell>
          <cell r="F424">
            <v>0</v>
          </cell>
          <cell r="G424">
            <v>242</v>
          </cell>
          <cell r="H424">
            <v>0</v>
          </cell>
          <cell r="I424">
            <v>0</v>
          </cell>
          <cell r="J424">
            <v>1</v>
          </cell>
          <cell r="K424">
            <v>251</v>
          </cell>
          <cell r="L424">
            <v>21502</v>
          </cell>
          <cell r="M424">
            <v>277</v>
          </cell>
        </row>
        <row r="425">
          <cell r="B425" t="str">
            <v>021503</v>
          </cell>
          <cell r="C425">
            <v>4</v>
          </cell>
          <cell r="D425">
            <v>93</v>
          </cell>
          <cell r="E425">
            <v>0</v>
          </cell>
          <cell r="F425">
            <v>20</v>
          </cell>
          <cell r="G425">
            <v>1668</v>
          </cell>
          <cell r="H425">
            <v>3</v>
          </cell>
          <cell r="I425">
            <v>0</v>
          </cell>
          <cell r="J425">
            <v>16</v>
          </cell>
          <cell r="K425">
            <v>1804</v>
          </cell>
          <cell r="L425">
            <v>21503</v>
          </cell>
          <cell r="M425">
            <v>1959</v>
          </cell>
        </row>
        <row r="426">
          <cell r="B426" t="str">
            <v>021504</v>
          </cell>
          <cell r="C426">
            <v>0</v>
          </cell>
          <cell r="D426">
            <v>9</v>
          </cell>
          <cell r="E426">
            <v>0</v>
          </cell>
          <cell r="F426">
            <v>0</v>
          </cell>
          <cell r="G426">
            <v>140</v>
          </cell>
          <cell r="H426">
            <v>0</v>
          </cell>
          <cell r="I426">
            <v>0</v>
          </cell>
          <cell r="J426">
            <v>2</v>
          </cell>
          <cell r="K426">
            <v>151</v>
          </cell>
          <cell r="L426">
            <v>21504</v>
          </cell>
          <cell r="M426">
            <v>156</v>
          </cell>
        </row>
        <row r="427">
          <cell r="B427" t="str">
            <v>021505</v>
          </cell>
          <cell r="C427">
            <v>1</v>
          </cell>
          <cell r="D427">
            <v>17</v>
          </cell>
          <cell r="E427">
            <v>0</v>
          </cell>
          <cell r="F427">
            <v>1</v>
          </cell>
          <cell r="G427">
            <v>251</v>
          </cell>
          <cell r="H427">
            <v>1</v>
          </cell>
          <cell r="I427">
            <v>0</v>
          </cell>
          <cell r="J427">
            <v>8</v>
          </cell>
          <cell r="K427">
            <v>279</v>
          </cell>
          <cell r="L427">
            <v>21505</v>
          </cell>
          <cell r="M427">
            <v>293</v>
          </cell>
        </row>
        <row r="428">
          <cell r="B428" t="str">
            <v>021506</v>
          </cell>
          <cell r="C428">
            <v>0</v>
          </cell>
          <cell r="D428">
            <v>2</v>
          </cell>
          <cell r="E428">
            <v>0</v>
          </cell>
          <cell r="F428">
            <v>0</v>
          </cell>
          <cell r="G428">
            <v>148</v>
          </cell>
          <cell r="H428">
            <v>0</v>
          </cell>
          <cell r="I428">
            <v>0</v>
          </cell>
          <cell r="J428">
            <v>2</v>
          </cell>
          <cell r="K428">
            <v>152</v>
          </cell>
          <cell r="L428">
            <v>21506</v>
          </cell>
          <cell r="M428">
            <v>160</v>
          </cell>
        </row>
        <row r="429">
          <cell r="B429" t="str">
            <v>021507</v>
          </cell>
          <cell r="C429">
            <v>0</v>
          </cell>
          <cell r="D429">
            <v>14</v>
          </cell>
          <cell r="E429">
            <v>0</v>
          </cell>
          <cell r="F429">
            <v>0</v>
          </cell>
          <cell r="G429">
            <v>122</v>
          </cell>
          <cell r="H429">
            <v>0</v>
          </cell>
          <cell r="I429">
            <v>0</v>
          </cell>
          <cell r="J429">
            <v>4</v>
          </cell>
          <cell r="K429">
            <v>140</v>
          </cell>
          <cell r="L429">
            <v>21507</v>
          </cell>
          <cell r="M429">
            <v>187</v>
          </cell>
        </row>
        <row r="430">
          <cell r="B430" t="str">
            <v>021508</v>
          </cell>
          <cell r="C430">
            <v>3</v>
          </cell>
          <cell r="D430">
            <v>32</v>
          </cell>
          <cell r="E430">
            <v>0</v>
          </cell>
          <cell r="F430">
            <v>0</v>
          </cell>
          <cell r="G430">
            <v>645</v>
          </cell>
          <cell r="H430">
            <v>0</v>
          </cell>
          <cell r="I430">
            <v>0</v>
          </cell>
          <cell r="J430">
            <v>11</v>
          </cell>
          <cell r="K430">
            <v>691</v>
          </cell>
          <cell r="L430">
            <v>21508</v>
          </cell>
          <cell r="M430">
            <v>733</v>
          </cell>
        </row>
        <row r="431">
          <cell r="B431" t="str">
            <v>021509</v>
          </cell>
          <cell r="C431">
            <v>1</v>
          </cell>
          <cell r="D431">
            <v>45</v>
          </cell>
          <cell r="E431">
            <v>0</v>
          </cell>
          <cell r="F431">
            <v>0</v>
          </cell>
          <cell r="G431">
            <v>1088</v>
          </cell>
          <cell r="H431">
            <v>3</v>
          </cell>
          <cell r="I431">
            <v>0</v>
          </cell>
          <cell r="J431">
            <v>15</v>
          </cell>
          <cell r="K431">
            <v>1152</v>
          </cell>
          <cell r="L431">
            <v>21509</v>
          </cell>
          <cell r="M431">
            <v>1238</v>
          </cell>
        </row>
        <row r="432">
          <cell r="B432" t="str">
            <v>021510</v>
          </cell>
          <cell r="C432">
            <v>0</v>
          </cell>
          <cell r="D432">
            <v>30</v>
          </cell>
          <cell r="E432">
            <v>0</v>
          </cell>
          <cell r="F432">
            <v>0</v>
          </cell>
          <cell r="G432">
            <v>202</v>
          </cell>
          <cell r="H432">
            <v>0</v>
          </cell>
          <cell r="I432">
            <v>0</v>
          </cell>
          <cell r="J432">
            <v>6</v>
          </cell>
          <cell r="K432">
            <v>238</v>
          </cell>
          <cell r="L432">
            <v>21510</v>
          </cell>
          <cell r="M432">
            <v>324</v>
          </cell>
        </row>
        <row r="433">
          <cell r="B433" t="str">
            <v>021511</v>
          </cell>
          <cell r="C433">
            <v>0</v>
          </cell>
          <cell r="D433">
            <v>34</v>
          </cell>
          <cell r="E433">
            <v>0</v>
          </cell>
          <cell r="F433">
            <v>11</v>
          </cell>
          <cell r="G433">
            <v>655</v>
          </cell>
          <cell r="H433">
            <v>1</v>
          </cell>
          <cell r="I433">
            <v>0</v>
          </cell>
          <cell r="J433">
            <v>9</v>
          </cell>
          <cell r="K433">
            <v>710</v>
          </cell>
          <cell r="L433">
            <v>21511</v>
          </cell>
          <cell r="M433">
            <v>789</v>
          </cell>
        </row>
        <row r="434">
          <cell r="B434" t="str">
            <v>021601</v>
          </cell>
          <cell r="C434">
            <v>14</v>
          </cell>
          <cell r="D434">
            <v>449</v>
          </cell>
          <cell r="E434">
            <v>0</v>
          </cell>
          <cell r="F434">
            <v>3</v>
          </cell>
          <cell r="G434">
            <v>3027</v>
          </cell>
          <cell r="H434">
            <v>2</v>
          </cell>
          <cell r="I434">
            <v>0</v>
          </cell>
          <cell r="J434">
            <v>47</v>
          </cell>
          <cell r="K434">
            <v>3542</v>
          </cell>
          <cell r="L434">
            <v>21601</v>
          </cell>
          <cell r="M434">
            <v>4059</v>
          </cell>
        </row>
        <row r="435">
          <cell r="B435" t="str">
            <v>021602</v>
          </cell>
          <cell r="C435">
            <v>0</v>
          </cell>
          <cell r="D435">
            <v>16</v>
          </cell>
          <cell r="E435">
            <v>0</v>
          </cell>
          <cell r="F435">
            <v>2</v>
          </cell>
          <cell r="G435">
            <v>847</v>
          </cell>
          <cell r="H435">
            <v>2</v>
          </cell>
          <cell r="I435">
            <v>0</v>
          </cell>
          <cell r="J435">
            <v>9</v>
          </cell>
          <cell r="K435">
            <v>876</v>
          </cell>
          <cell r="L435">
            <v>21602</v>
          </cell>
          <cell r="M435">
            <v>916</v>
          </cell>
        </row>
        <row r="436">
          <cell r="B436" t="str">
            <v>021603</v>
          </cell>
          <cell r="C436">
            <v>1</v>
          </cell>
          <cell r="D436">
            <v>43</v>
          </cell>
          <cell r="E436">
            <v>0</v>
          </cell>
          <cell r="F436">
            <v>2</v>
          </cell>
          <cell r="G436">
            <v>1542</v>
          </cell>
          <cell r="H436">
            <v>1</v>
          </cell>
          <cell r="I436">
            <v>0</v>
          </cell>
          <cell r="J436">
            <v>11</v>
          </cell>
          <cell r="K436">
            <v>1600</v>
          </cell>
          <cell r="L436">
            <v>21603</v>
          </cell>
          <cell r="M436">
            <v>1655</v>
          </cell>
        </row>
        <row r="437">
          <cell r="B437" t="str">
            <v>021604</v>
          </cell>
          <cell r="C437">
            <v>0</v>
          </cell>
          <cell r="D437">
            <v>6</v>
          </cell>
          <cell r="E437">
            <v>0</v>
          </cell>
          <cell r="F437">
            <v>0</v>
          </cell>
          <cell r="G437">
            <v>617</v>
          </cell>
          <cell r="H437">
            <v>1</v>
          </cell>
          <cell r="I437">
            <v>0</v>
          </cell>
          <cell r="J437">
            <v>4</v>
          </cell>
          <cell r="K437">
            <v>628</v>
          </cell>
          <cell r="L437">
            <v>21604</v>
          </cell>
          <cell r="M437">
            <v>656</v>
          </cell>
        </row>
        <row r="438">
          <cell r="B438" t="str">
            <v>021701</v>
          </cell>
          <cell r="C438">
            <v>4</v>
          </cell>
          <cell r="D438">
            <v>273</v>
          </cell>
          <cell r="E438">
            <v>0</v>
          </cell>
          <cell r="F438">
            <v>0</v>
          </cell>
          <cell r="G438">
            <v>656</v>
          </cell>
          <cell r="H438">
            <v>2</v>
          </cell>
          <cell r="I438">
            <v>0</v>
          </cell>
          <cell r="J438">
            <v>26</v>
          </cell>
          <cell r="K438">
            <v>961</v>
          </cell>
          <cell r="L438">
            <v>21701</v>
          </cell>
          <cell r="M438">
            <v>1361</v>
          </cell>
        </row>
        <row r="439">
          <cell r="B439" t="str">
            <v>021702</v>
          </cell>
          <cell r="C439">
            <v>4</v>
          </cell>
          <cell r="D439">
            <v>231</v>
          </cell>
          <cell r="E439">
            <v>0</v>
          </cell>
          <cell r="F439">
            <v>2</v>
          </cell>
          <cell r="G439">
            <v>499</v>
          </cell>
          <cell r="H439">
            <v>58</v>
          </cell>
          <cell r="I439">
            <v>0</v>
          </cell>
          <cell r="J439">
            <v>17</v>
          </cell>
          <cell r="K439">
            <v>811</v>
          </cell>
          <cell r="L439">
            <v>21702</v>
          </cell>
          <cell r="M439">
            <v>1133</v>
          </cell>
        </row>
        <row r="440">
          <cell r="B440" t="str">
            <v>021703</v>
          </cell>
          <cell r="C440">
            <v>0</v>
          </cell>
          <cell r="D440">
            <v>9</v>
          </cell>
          <cell r="E440">
            <v>0</v>
          </cell>
          <cell r="F440">
            <v>1</v>
          </cell>
          <cell r="G440">
            <v>96</v>
          </cell>
          <cell r="H440">
            <v>0</v>
          </cell>
          <cell r="I440">
            <v>0</v>
          </cell>
          <cell r="J440">
            <v>0</v>
          </cell>
          <cell r="K440">
            <v>106</v>
          </cell>
          <cell r="L440">
            <v>21703</v>
          </cell>
          <cell r="M440">
            <v>121</v>
          </cell>
        </row>
        <row r="441">
          <cell r="B441" t="str">
            <v>021704</v>
          </cell>
          <cell r="C441">
            <v>2</v>
          </cell>
          <cell r="D441">
            <v>14</v>
          </cell>
          <cell r="E441">
            <v>0</v>
          </cell>
          <cell r="F441">
            <v>0</v>
          </cell>
          <cell r="G441">
            <v>200</v>
          </cell>
          <cell r="H441">
            <v>0</v>
          </cell>
          <cell r="I441">
            <v>0</v>
          </cell>
          <cell r="J441">
            <v>3</v>
          </cell>
          <cell r="K441">
            <v>219</v>
          </cell>
          <cell r="L441">
            <v>21704</v>
          </cell>
          <cell r="M441">
            <v>264</v>
          </cell>
        </row>
        <row r="442">
          <cell r="B442" t="str">
            <v>021705</v>
          </cell>
          <cell r="C442">
            <v>4</v>
          </cell>
          <cell r="D442">
            <v>52</v>
          </cell>
          <cell r="E442">
            <v>0</v>
          </cell>
          <cell r="F442">
            <v>0</v>
          </cell>
          <cell r="G442">
            <v>180</v>
          </cell>
          <cell r="H442">
            <v>0</v>
          </cell>
          <cell r="I442">
            <v>0</v>
          </cell>
          <cell r="J442">
            <v>7</v>
          </cell>
          <cell r="K442">
            <v>243</v>
          </cell>
          <cell r="L442">
            <v>21705</v>
          </cell>
          <cell r="M442">
            <v>319</v>
          </cell>
        </row>
        <row r="443">
          <cell r="B443" t="str">
            <v>021706</v>
          </cell>
          <cell r="C443">
            <v>0</v>
          </cell>
          <cell r="D443">
            <v>8</v>
          </cell>
          <cell r="E443">
            <v>0</v>
          </cell>
          <cell r="F443">
            <v>0</v>
          </cell>
          <cell r="G443">
            <v>374</v>
          </cell>
          <cell r="H443">
            <v>23</v>
          </cell>
          <cell r="I443">
            <v>4</v>
          </cell>
          <cell r="J443">
            <v>4</v>
          </cell>
          <cell r="K443">
            <v>413</v>
          </cell>
          <cell r="L443">
            <v>21706</v>
          </cell>
          <cell r="M443">
            <v>447</v>
          </cell>
        </row>
        <row r="444">
          <cell r="B444" t="str">
            <v>021707</v>
          </cell>
          <cell r="C444">
            <v>2</v>
          </cell>
          <cell r="D444">
            <v>11</v>
          </cell>
          <cell r="E444">
            <v>0</v>
          </cell>
          <cell r="F444">
            <v>0</v>
          </cell>
          <cell r="G444">
            <v>282</v>
          </cell>
          <cell r="H444">
            <v>16</v>
          </cell>
          <cell r="I444">
            <v>0</v>
          </cell>
          <cell r="J444">
            <v>9</v>
          </cell>
          <cell r="K444">
            <v>320</v>
          </cell>
          <cell r="L444">
            <v>21707</v>
          </cell>
          <cell r="M444">
            <v>351</v>
          </cell>
        </row>
        <row r="445">
          <cell r="B445" t="str">
            <v>021708</v>
          </cell>
          <cell r="C445">
            <v>2</v>
          </cell>
          <cell r="D445">
            <v>9</v>
          </cell>
          <cell r="E445">
            <v>0</v>
          </cell>
          <cell r="F445">
            <v>1</v>
          </cell>
          <cell r="G445">
            <v>444</v>
          </cell>
          <cell r="H445">
            <v>1</v>
          </cell>
          <cell r="I445">
            <v>0</v>
          </cell>
          <cell r="J445">
            <v>3</v>
          </cell>
          <cell r="K445">
            <v>460</v>
          </cell>
          <cell r="L445">
            <v>21708</v>
          </cell>
          <cell r="M445">
            <v>510</v>
          </cell>
        </row>
        <row r="446">
          <cell r="B446" t="str">
            <v>021709</v>
          </cell>
          <cell r="C446">
            <v>0</v>
          </cell>
          <cell r="D446">
            <v>7</v>
          </cell>
          <cell r="E446">
            <v>0</v>
          </cell>
          <cell r="F446">
            <v>0</v>
          </cell>
          <cell r="G446">
            <v>117</v>
          </cell>
          <cell r="H446">
            <v>0</v>
          </cell>
          <cell r="I446">
            <v>0</v>
          </cell>
          <cell r="J446">
            <v>3</v>
          </cell>
          <cell r="K446">
            <v>127</v>
          </cell>
          <cell r="L446">
            <v>21709</v>
          </cell>
          <cell r="M446">
            <v>149</v>
          </cell>
        </row>
        <row r="447">
          <cell r="B447" t="str">
            <v>021710</v>
          </cell>
          <cell r="C447">
            <v>2</v>
          </cell>
          <cell r="D447">
            <v>156</v>
          </cell>
          <cell r="E447">
            <v>0</v>
          </cell>
          <cell r="F447">
            <v>2</v>
          </cell>
          <cell r="G447">
            <v>327</v>
          </cell>
          <cell r="H447">
            <v>11</v>
          </cell>
          <cell r="I447">
            <v>0</v>
          </cell>
          <cell r="J447">
            <v>6</v>
          </cell>
          <cell r="K447">
            <v>504</v>
          </cell>
          <cell r="L447">
            <v>21710</v>
          </cell>
          <cell r="M447">
            <v>768</v>
          </cell>
        </row>
        <row r="448">
          <cell r="B448" t="str">
            <v>021801</v>
          </cell>
          <cell r="C448">
            <v>457</v>
          </cell>
          <cell r="D448">
            <v>42802</v>
          </cell>
          <cell r="E448">
            <v>0</v>
          </cell>
          <cell r="F448">
            <v>132</v>
          </cell>
          <cell r="G448">
            <v>3068</v>
          </cell>
          <cell r="H448">
            <v>3</v>
          </cell>
          <cell r="I448">
            <v>20</v>
          </cell>
          <cell r="J448">
            <v>1424</v>
          </cell>
          <cell r="K448">
            <v>47906</v>
          </cell>
          <cell r="L448">
            <v>21801</v>
          </cell>
          <cell r="M448">
            <v>54261</v>
          </cell>
        </row>
        <row r="449">
          <cell r="B449" t="str">
            <v>021802</v>
          </cell>
          <cell r="C449">
            <v>3</v>
          </cell>
          <cell r="D449">
            <v>226</v>
          </cell>
          <cell r="E449">
            <v>0</v>
          </cell>
          <cell r="F449">
            <v>0</v>
          </cell>
          <cell r="G449">
            <v>893</v>
          </cell>
          <cell r="H449">
            <v>0</v>
          </cell>
          <cell r="I449">
            <v>1</v>
          </cell>
          <cell r="J449">
            <v>17</v>
          </cell>
          <cell r="K449">
            <v>1140</v>
          </cell>
          <cell r="L449">
            <v>21802</v>
          </cell>
          <cell r="M449">
            <v>1423</v>
          </cell>
        </row>
        <row r="450">
          <cell r="B450" t="str">
            <v>021803</v>
          </cell>
          <cell r="C450">
            <v>30</v>
          </cell>
          <cell r="D450">
            <v>3646</v>
          </cell>
          <cell r="E450">
            <v>0</v>
          </cell>
          <cell r="F450">
            <v>8</v>
          </cell>
          <cell r="G450">
            <v>99</v>
          </cell>
          <cell r="H450">
            <v>0</v>
          </cell>
          <cell r="I450">
            <v>1</v>
          </cell>
          <cell r="J450">
            <v>78</v>
          </cell>
          <cell r="K450">
            <v>3862</v>
          </cell>
          <cell r="L450">
            <v>21803</v>
          </cell>
          <cell r="M450">
            <v>4334</v>
          </cell>
        </row>
        <row r="451">
          <cell r="B451" t="str">
            <v>021804</v>
          </cell>
          <cell r="C451">
            <v>2</v>
          </cell>
          <cell r="D451">
            <v>32</v>
          </cell>
          <cell r="E451">
            <v>0</v>
          </cell>
          <cell r="F451">
            <v>1</v>
          </cell>
          <cell r="G451">
            <v>850</v>
          </cell>
          <cell r="H451">
            <v>1</v>
          </cell>
          <cell r="I451">
            <v>0</v>
          </cell>
          <cell r="J451">
            <v>2</v>
          </cell>
          <cell r="K451">
            <v>888</v>
          </cell>
          <cell r="L451">
            <v>21804</v>
          </cell>
          <cell r="M451">
            <v>988</v>
          </cell>
        </row>
        <row r="452">
          <cell r="B452" t="str">
            <v>021805</v>
          </cell>
          <cell r="C452">
            <v>14</v>
          </cell>
          <cell r="D452">
            <v>730</v>
          </cell>
          <cell r="E452">
            <v>0</v>
          </cell>
          <cell r="F452">
            <v>3</v>
          </cell>
          <cell r="G452">
            <v>1053</v>
          </cell>
          <cell r="H452">
            <v>0</v>
          </cell>
          <cell r="I452">
            <v>0</v>
          </cell>
          <cell r="J452">
            <v>81</v>
          </cell>
          <cell r="K452">
            <v>1881</v>
          </cell>
          <cell r="L452">
            <v>21805</v>
          </cell>
          <cell r="M452">
            <v>2500</v>
          </cell>
        </row>
        <row r="453">
          <cell r="B453" t="str">
            <v>021806</v>
          </cell>
          <cell r="C453">
            <v>38</v>
          </cell>
          <cell r="D453">
            <v>2682</v>
          </cell>
          <cell r="E453">
            <v>0</v>
          </cell>
          <cell r="F453">
            <v>2</v>
          </cell>
          <cell r="G453">
            <v>402</v>
          </cell>
          <cell r="H453">
            <v>0</v>
          </cell>
          <cell r="I453">
            <v>0</v>
          </cell>
          <cell r="J453">
            <v>180</v>
          </cell>
          <cell r="K453">
            <v>3304</v>
          </cell>
          <cell r="L453">
            <v>21806</v>
          </cell>
          <cell r="M453">
            <v>4132</v>
          </cell>
        </row>
        <row r="454">
          <cell r="B454" t="str">
            <v>021807</v>
          </cell>
          <cell r="C454">
            <v>5</v>
          </cell>
          <cell r="D454">
            <v>1065</v>
          </cell>
          <cell r="E454">
            <v>0</v>
          </cell>
          <cell r="F454">
            <v>2</v>
          </cell>
          <cell r="G454">
            <v>117</v>
          </cell>
          <cell r="H454">
            <v>0</v>
          </cell>
          <cell r="I454">
            <v>1</v>
          </cell>
          <cell r="J454">
            <v>85</v>
          </cell>
          <cell r="K454">
            <v>1275</v>
          </cell>
          <cell r="L454">
            <v>21807</v>
          </cell>
          <cell r="M454">
            <v>1494</v>
          </cell>
        </row>
        <row r="455">
          <cell r="B455" t="str">
            <v>021808</v>
          </cell>
          <cell r="C455">
            <v>32</v>
          </cell>
          <cell r="D455">
            <v>3648</v>
          </cell>
          <cell r="E455">
            <v>0</v>
          </cell>
          <cell r="F455">
            <v>7</v>
          </cell>
          <cell r="G455">
            <v>356</v>
          </cell>
          <cell r="H455">
            <v>0</v>
          </cell>
          <cell r="I455">
            <v>2</v>
          </cell>
          <cell r="J455">
            <v>115</v>
          </cell>
          <cell r="K455">
            <v>4160</v>
          </cell>
          <cell r="L455">
            <v>21808</v>
          </cell>
          <cell r="M455">
            <v>5189</v>
          </cell>
        </row>
        <row r="456">
          <cell r="B456" t="str">
            <v>021809</v>
          </cell>
          <cell r="C456">
            <v>579</v>
          </cell>
          <cell r="D456">
            <v>43038</v>
          </cell>
          <cell r="E456">
            <v>0</v>
          </cell>
          <cell r="F456">
            <v>213</v>
          </cell>
          <cell r="G456">
            <v>981</v>
          </cell>
          <cell r="H456">
            <v>0</v>
          </cell>
          <cell r="I456">
            <v>16</v>
          </cell>
          <cell r="J456">
            <v>930</v>
          </cell>
          <cell r="K456">
            <v>45757</v>
          </cell>
          <cell r="L456">
            <v>21809</v>
          </cell>
          <cell r="M456">
            <v>49595</v>
          </cell>
        </row>
        <row r="457">
          <cell r="B457" t="str">
            <v>021901</v>
          </cell>
          <cell r="C457">
            <v>3</v>
          </cell>
          <cell r="D457">
            <v>533</v>
          </cell>
          <cell r="E457">
            <v>0</v>
          </cell>
          <cell r="F457">
            <v>2</v>
          </cell>
          <cell r="G457">
            <v>632</v>
          </cell>
          <cell r="H457">
            <v>0</v>
          </cell>
          <cell r="I457">
            <v>0</v>
          </cell>
          <cell r="J457">
            <v>34</v>
          </cell>
          <cell r="K457">
            <v>1204</v>
          </cell>
          <cell r="L457">
            <v>21901</v>
          </cell>
          <cell r="M457">
            <v>1593</v>
          </cell>
        </row>
        <row r="458">
          <cell r="B458" t="str">
            <v>021902</v>
          </cell>
          <cell r="C458">
            <v>0</v>
          </cell>
          <cell r="D458">
            <v>4</v>
          </cell>
          <cell r="E458">
            <v>0</v>
          </cell>
          <cell r="F458">
            <v>0</v>
          </cell>
          <cell r="G458">
            <v>394</v>
          </cell>
          <cell r="H458">
            <v>2</v>
          </cell>
          <cell r="I458">
            <v>0</v>
          </cell>
          <cell r="J458">
            <v>0</v>
          </cell>
          <cell r="K458">
            <v>400</v>
          </cell>
          <cell r="L458">
            <v>21902</v>
          </cell>
          <cell r="M458">
            <v>416</v>
          </cell>
        </row>
        <row r="459">
          <cell r="B459" t="str">
            <v>021903</v>
          </cell>
          <cell r="C459">
            <v>0</v>
          </cell>
          <cell r="D459">
            <v>4</v>
          </cell>
          <cell r="E459">
            <v>0</v>
          </cell>
          <cell r="F459">
            <v>0</v>
          </cell>
          <cell r="G459">
            <v>148</v>
          </cell>
          <cell r="H459">
            <v>0</v>
          </cell>
          <cell r="I459">
            <v>0</v>
          </cell>
          <cell r="J459">
            <v>4</v>
          </cell>
          <cell r="K459">
            <v>156</v>
          </cell>
          <cell r="L459">
            <v>21903</v>
          </cell>
          <cell r="M459">
            <v>164</v>
          </cell>
        </row>
        <row r="460">
          <cell r="B460" t="str">
            <v>021904</v>
          </cell>
          <cell r="C460">
            <v>1</v>
          </cell>
          <cell r="D460">
            <v>5</v>
          </cell>
          <cell r="E460">
            <v>0</v>
          </cell>
          <cell r="F460">
            <v>0</v>
          </cell>
          <cell r="G460">
            <v>711</v>
          </cell>
          <cell r="H460">
            <v>0</v>
          </cell>
          <cell r="I460">
            <v>0</v>
          </cell>
          <cell r="J460">
            <v>1</v>
          </cell>
          <cell r="K460">
            <v>718</v>
          </cell>
          <cell r="L460">
            <v>21904</v>
          </cell>
          <cell r="M460">
            <v>824</v>
          </cell>
        </row>
        <row r="461">
          <cell r="B461" t="str">
            <v>021905</v>
          </cell>
          <cell r="C461">
            <v>0</v>
          </cell>
          <cell r="D461">
            <v>7</v>
          </cell>
          <cell r="E461">
            <v>0</v>
          </cell>
          <cell r="F461">
            <v>0</v>
          </cell>
          <cell r="G461">
            <v>246</v>
          </cell>
          <cell r="H461">
            <v>0</v>
          </cell>
          <cell r="I461">
            <v>0</v>
          </cell>
          <cell r="J461">
            <v>1</v>
          </cell>
          <cell r="K461">
            <v>254</v>
          </cell>
          <cell r="L461">
            <v>21905</v>
          </cell>
          <cell r="M461">
            <v>263</v>
          </cell>
        </row>
        <row r="462">
          <cell r="B462" t="str">
            <v>021906</v>
          </cell>
          <cell r="C462">
            <v>1</v>
          </cell>
          <cell r="D462">
            <v>8</v>
          </cell>
          <cell r="E462">
            <v>0</v>
          </cell>
          <cell r="F462">
            <v>1</v>
          </cell>
          <cell r="G462">
            <v>933</v>
          </cell>
          <cell r="H462">
            <v>0</v>
          </cell>
          <cell r="I462">
            <v>0</v>
          </cell>
          <cell r="J462">
            <v>6</v>
          </cell>
          <cell r="K462">
            <v>949</v>
          </cell>
          <cell r="L462">
            <v>21906</v>
          </cell>
          <cell r="M462">
            <v>1011</v>
          </cell>
        </row>
        <row r="463">
          <cell r="B463" t="str">
            <v>021907</v>
          </cell>
          <cell r="C463">
            <v>2</v>
          </cell>
          <cell r="D463">
            <v>16</v>
          </cell>
          <cell r="E463">
            <v>0</v>
          </cell>
          <cell r="F463">
            <v>0</v>
          </cell>
          <cell r="G463">
            <v>612</v>
          </cell>
          <cell r="H463">
            <v>0</v>
          </cell>
          <cell r="I463">
            <v>0</v>
          </cell>
          <cell r="J463">
            <v>8</v>
          </cell>
          <cell r="K463">
            <v>638</v>
          </cell>
          <cell r="L463">
            <v>21907</v>
          </cell>
          <cell r="M463">
            <v>683</v>
          </cell>
        </row>
        <row r="464">
          <cell r="B464" t="str">
            <v>021908</v>
          </cell>
          <cell r="C464">
            <v>0</v>
          </cell>
          <cell r="D464">
            <v>7</v>
          </cell>
          <cell r="E464">
            <v>0</v>
          </cell>
          <cell r="F464">
            <v>0</v>
          </cell>
          <cell r="G464">
            <v>647</v>
          </cell>
          <cell r="H464">
            <v>1</v>
          </cell>
          <cell r="I464">
            <v>0</v>
          </cell>
          <cell r="J464">
            <v>1</v>
          </cell>
          <cell r="K464">
            <v>656</v>
          </cell>
          <cell r="L464">
            <v>21908</v>
          </cell>
          <cell r="M464">
            <v>667</v>
          </cell>
        </row>
        <row r="465">
          <cell r="B465" t="str">
            <v>021909</v>
          </cell>
          <cell r="C465">
            <v>0</v>
          </cell>
          <cell r="D465">
            <v>17</v>
          </cell>
          <cell r="E465">
            <v>0</v>
          </cell>
          <cell r="F465">
            <v>4</v>
          </cell>
          <cell r="G465">
            <v>1670</v>
          </cell>
          <cell r="H465">
            <v>0</v>
          </cell>
          <cell r="I465">
            <v>0</v>
          </cell>
          <cell r="J465">
            <v>9</v>
          </cell>
          <cell r="K465">
            <v>1700</v>
          </cell>
          <cell r="L465">
            <v>21909</v>
          </cell>
          <cell r="M465">
            <v>1755</v>
          </cell>
        </row>
        <row r="466">
          <cell r="B466" t="str">
            <v>021910</v>
          </cell>
          <cell r="C466">
            <v>0</v>
          </cell>
          <cell r="D466">
            <v>10</v>
          </cell>
          <cell r="E466">
            <v>0</v>
          </cell>
          <cell r="F466">
            <v>0</v>
          </cell>
          <cell r="G466">
            <v>460</v>
          </cell>
          <cell r="H466">
            <v>0</v>
          </cell>
          <cell r="I466">
            <v>0</v>
          </cell>
          <cell r="J466">
            <v>1</v>
          </cell>
          <cell r="K466">
            <v>471</v>
          </cell>
          <cell r="L466">
            <v>21910</v>
          </cell>
          <cell r="M466">
            <v>499</v>
          </cell>
        </row>
        <row r="467">
          <cell r="B467" t="str">
            <v>022001</v>
          </cell>
          <cell r="C467">
            <v>11</v>
          </cell>
          <cell r="D467">
            <v>1248</v>
          </cell>
          <cell r="E467">
            <v>0</v>
          </cell>
          <cell r="F467">
            <v>5</v>
          </cell>
          <cell r="G467">
            <v>2940</v>
          </cell>
          <cell r="H467">
            <v>1</v>
          </cell>
          <cell r="I467">
            <v>8</v>
          </cell>
          <cell r="J467">
            <v>114</v>
          </cell>
          <cell r="K467">
            <v>4327</v>
          </cell>
          <cell r="L467">
            <v>22001</v>
          </cell>
          <cell r="M467">
            <v>5854</v>
          </cell>
        </row>
        <row r="468">
          <cell r="B468" t="str">
            <v>022002</v>
          </cell>
          <cell r="C468">
            <v>0</v>
          </cell>
          <cell r="D468">
            <v>15</v>
          </cell>
          <cell r="E468">
            <v>0</v>
          </cell>
          <cell r="F468">
            <v>0</v>
          </cell>
          <cell r="G468">
            <v>224</v>
          </cell>
          <cell r="H468">
            <v>0</v>
          </cell>
          <cell r="I468">
            <v>0</v>
          </cell>
          <cell r="J468">
            <v>7</v>
          </cell>
          <cell r="K468">
            <v>246</v>
          </cell>
          <cell r="L468">
            <v>22002</v>
          </cell>
          <cell r="M468">
            <v>478</v>
          </cell>
        </row>
        <row r="469">
          <cell r="B469" t="str">
            <v>022003</v>
          </cell>
          <cell r="C469">
            <v>16</v>
          </cell>
          <cell r="D469">
            <v>208</v>
          </cell>
          <cell r="E469">
            <v>0</v>
          </cell>
          <cell r="F469">
            <v>2</v>
          </cell>
          <cell r="G469">
            <v>1457</v>
          </cell>
          <cell r="H469">
            <v>0</v>
          </cell>
          <cell r="I469">
            <v>0</v>
          </cell>
          <cell r="J469">
            <v>17</v>
          </cell>
          <cell r="K469">
            <v>1700</v>
          </cell>
          <cell r="L469">
            <v>22003</v>
          </cell>
          <cell r="M469">
            <v>2017</v>
          </cell>
        </row>
        <row r="470">
          <cell r="B470" t="str">
            <v>022004</v>
          </cell>
          <cell r="C470">
            <v>0</v>
          </cell>
          <cell r="D470">
            <v>19</v>
          </cell>
          <cell r="E470">
            <v>0</v>
          </cell>
          <cell r="F470">
            <v>1</v>
          </cell>
          <cell r="G470">
            <v>207</v>
          </cell>
          <cell r="H470">
            <v>0</v>
          </cell>
          <cell r="I470">
            <v>0</v>
          </cell>
          <cell r="J470">
            <v>6</v>
          </cell>
          <cell r="K470">
            <v>233</v>
          </cell>
          <cell r="L470">
            <v>22004</v>
          </cell>
          <cell r="M470">
            <v>387</v>
          </cell>
        </row>
        <row r="471">
          <cell r="B471" t="str">
            <v>022005</v>
          </cell>
          <cell r="C471">
            <v>3</v>
          </cell>
          <cell r="D471">
            <v>117</v>
          </cell>
          <cell r="E471">
            <v>0</v>
          </cell>
          <cell r="F471">
            <v>2</v>
          </cell>
          <cell r="G471">
            <v>2703</v>
          </cell>
          <cell r="H471">
            <v>1</v>
          </cell>
          <cell r="I471">
            <v>0</v>
          </cell>
          <cell r="J471">
            <v>23</v>
          </cell>
          <cell r="K471">
            <v>2849</v>
          </cell>
          <cell r="L471">
            <v>22005</v>
          </cell>
          <cell r="M471">
            <v>3207</v>
          </cell>
        </row>
        <row r="472">
          <cell r="B472" t="str">
            <v>022006</v>
          </cell>
          <cell r="C472">
            <v>4</v>
          </cell>
          <cell r="D472">
            <v>98</v>
          </cell>
          <cell r="E472">
            <v>0</v>
          </cell>
          <cell r="F472">
            <v>2</v>
          </cell>
          <cell r="G472">
            <v>565</v>
          </cell>
          <cell r="H472">
            <v>1</v>
          </cell>
          <cell r="I472">
            <v>0</v>
          </cell>
          <cell r="J472">
            <v>8</v>
          </cell>
          <cell r="K472">
            <v>678</v>
          </cell>
          <cell r="L472">
            <v>22006</v>
          </cell>
          <cell r="M472">
            <v>806</v>
          </cell>
        </row>
        <row r="473">
          <cell r="B473" t="str">
            <v>022007</v>
          </cell>
          <cell r="C473">
            <v>0</v>
          </cell>
          <cell r="D473">
            <v>22</v>
          </cell>
          <cell r="E473">
            <v>0</v>
          </cell>
          <cell r="F473">
            <v>1</v>
          </cell>
          <cell r="G473">
            <v>314</v>
          </cell>
          <cell r="H473">
            <v>0</v>
          </cell>
          <cell r="I473">
            <v>0</v>
          </cell>
          <cell r="J473">
            <v>2</v>
          </cell>
          <cell r="K473">
            <v>339</v>
          </cell>
          <cell r="L473">
            <v>22007</v>
          </cell>
          <cell r="M473">
            <v>507</v>
          </cell>
        </row>
        <row r="474">
          <cell r="B474" t="str">
            <v>022008</v>
          </cell>
          <cell r="C474">
            <v>3</v>
          </cell>
          <cell r="D474">
            <v>55</v>
          </cell>
          <cell r="E474">
            <v>0</v>
          </cell>
          <cell r="F474">
            <v>1</v>
          </cell>
          <cell r="G474">
            <v>1189</v>
          </cell>
          <cell r="H474">
            <v>0</v>
          </cell>
          <cell r="I474">
            <v>0</v>
          </cell>
          <cell r="J474">
            <v>3</v>
          </cell>
          <cell r="K474">
            <v>1251</v>
          </cell>
          <cell r="L474">
            <v>22008</v>
          </cell>
          <cell r="M474">
            <v>1587</v>
          </cell>
        </row>
        <row r="475">
          <cell r="B475" t="str">
            <v>030101</v>
          </cell>
          <cell r="C475">
            <v>100</v>
          </cell>
          <cell r="D475">
            <v>12669</v>
          </cell>
          <cell r="E475">
            <v>0</v>
          </cell>
          <cell r="F475">
            <v>6</v>
          </cell>
          <cell r="G475">
            <v>2333</v>
          </cell>
          <cell r="H475">
            <v>2</v>
          </cell>
          <cell r="I475">
            <v>2</v>
          </cell>
          <cell r="J475">
            <v>601</v>
          </cell>
          <cell r="K475">
            <v>15713</v>
          </cell>
          <cell r="L475">
            <v>30101</v>
          </cell>
          <cell r="M475">
            <v>20460</v>
          </cell>
        </row>
        <row r="476">
          <cell r="B476" t="str">
            <v>030102</v>
          </cell>
          <cell r="C476">
            <v>1</v>
          </cell>
          <cell r="D476">
            <v>46</v>
          </cell>
          <cell r="E476">
            <v>0</v>
          </cell>
          <cell r="F476">
            <v>1</v>
          </cell>
          <cell r="G476">
            <v>318</v>
          </cell>
          <cell r="H476">
            <v>0</v>
          </cell>
          <cell r="I476">
            <v>0</v>
          </cell>
          <cell r="J476">
            <v>4</v>
          </cell>
          <cell r="K476">
            <v>370</v>
          </cell>
          <cell r="L476">
            <v>30102</v>
          </cell>
          <cell r="M476">
            <v>493</v>
          </cell>
        </row>
        <row r="477">
          <cell r="B477" t="str">
            <v>030103</v>
          </cell>
          <cell r="C477">
            <v>2</v>
          </cell>
          <cell r="D477">
            <v>33</v>
          </cell>
          <cell r="E477">
            <v>0</v>
          </cell>
          <cell r="F477">
            <v>1</v>
          </cell>
          <cell r="G477">
            <v>580</v>
          </cell>
          <cell r="H477">
            <v>0</v>
          </cell>
          <cell r="I477">
            <v>0</v>
          </cell>
          <cell r="J477">
            <v>6</v>
          </cell>
          <cell r="K477">
            <v>622</v>
          </cell>
          <cell r="L477">
            <v>30103</v>
          </cell>
          <cell r="M477">
            <v>817</v>
          </cell>
        </row>
        <row r="478">
          <cell r="B478" t="str">
            <v>030104</v>
          </cell>
          <cell r="C478">
            <v>14</v>
          </cell>
          <cell r="D478">
            <v>985</v>
          </cell>
          <cell r="E478">
            <v>0</v>
          </cell>
          <cell r="F478">
            <v>3</v>
          </cell>
          <cell r="G478">
            <v>2265</v>
          </cell>
          <cell r="H478">
            <v>4</v>
          </cell>
          <cell r="I478">
            <v>0</v>
          </cell>
          <cell r="J478">
            <v>49</v>
          </cell>
          <cell r="K478">
            <v>3320</v>
          </cell>
          <cell r="L478">
            <v>30104</v>
          </cell>
          <cell r="M478">
            <v>5008</v>
          </cell>
        </row>
        <row r="479">
          <cell r="B479" t="str">
            <v>030105</v>
          </cell>
          <cell r="C479">
            <v>0</v>
          </cell>
          <cell r="D479">
            <v>67</v>
          </cell>
          <cell r="E479">
            <v>0</v>
          </cell>
          <cell r="F479">
            <v>0</v>
          </cell>
          <cell r="G479">
            <v>663</v>
          </cell>
          <cell r="H479">
            <v>0</v>
          </cell>
          <cell r="I479">
            <v>0</v>
          </cell>
          <cell r="J479">
            <v>2</v>
          </cell>
          <cell r="K479">
            <v>732</v>
          </cell>
          <cell r="L479">
            <v>30105</v>
          </cell>
          <cell r="M479">
            <v>1085</v>
          </cell>
        </row>
        <row r="480">
          <cell r="B480" t="str">
            <v>030106</v>
          </cell>
          <cell r="C480">
            <v>1</v>
          </cell>
          <cell r="D480">
            <v>33</v>
          </cell>
          <cell r="E480">
            <v>0</v>
          </cell>
          <cell r="F480">
            <v>0</v>
          </cell>
          <cell r="G480">
            <v>826</v>
          </cell>
          <cell r="H480">
            <v>0</v>
          </cell>
          <cell r="I480">
            <v>0</v>
          </cell>
          <cell r="J480">
            <v>8</v>
          </cell>
          <cell r="K480">
            <v>868</v>
          </cell>
          <cell r="L480">
            <v>30106</v>
          </cell>
          <cell r="M480">
            <v>1232</v>
          </cell>
        </row>
        <row r="481">
          <cell r="B481" t="str">
            <v>030107</v>
          </cell>
          <cell r="C481">
            <v>2</v>
          </cell>
          <cell r="D481">
            <v>39</v>
          </cell>
          <cell r="E481">
            <v>0</v>
          </cell>
          <cell r="F481">
            <v>0</v>
          </cell>
          <cell r="G481">
            <v>681</v>
          </cell>
          <cell r="H481">
            <v>0</v>
          </cell>
          <cell r="I481">
            <v>0</v>
          </cell>
          <cell r="J481">
            <v>0</v>
          </cell>
          <cell r="K481">
            <v>722</v>
          </cell>
          <cell r="L481">
            <v>30107</v>
          </cell>
          <cell r="M481">
            <v>1037</v>
          </cell>
        </row>
        <row r="482">
          <cell r="B482" t="str">
            <v>030108</v>
          </cell>
          <cell r="C482">
            <v>2</v>
          </cell>
          <cell r="D482">
            <v>41</v>
          </cell>
          <cell r="E482">
            <v>0</v>
          </cell>
          <cell r="F482">
            <v>0</v>
          </cell>
          <cell r="G482">
            <v>533</v>
          </cell>
          <cell r="H482">
            <v>1</v>
          </cell>
          <cell r="I482">
            <v>0</v>
          </cell>
          <cell r="J482">
            <v>4</v>
          </cell>
          <cell r="K482">
            <v>581</v>
          </cell>
          <cell r="L482">
            <v>30108</v>
          </cell>
          <cell r="M482">
            <v>843</v>
          </cell>
        </row>
        <row r="483">
          <cell r="B483" t="str">
            <v>030109</v>
          </cell>
          <cell r="C483">
            <v>3</v>
          </cell>
          <cell r="D483">
            <v>1470</v>
          </cell>
          <cell r="E483">
            <v>0</v>
          </cell>
          <cell r="F483">
            <v>3</v>
          </cell>
          <cell r="G483">
            <v>746</v>
          </cell>
          <cell r="H483">
            <v>0</v>
          </cell>
          <cell r="I483">
            <v>0</v>
          </cell>
          <cell r="J483">
            <v>76</v>
          </cell>
          <cell r="K483">
            <v>2298</v>
          </cell>
          <cell r="L483">
            <v>30109</v>
          </cell>
          <cell r="M483">
            <v>3295</v>
          </cell>
        </row>
        <row r="484">
          <cell r="B484" t="str">
            <v>030201</v>
          </cell>
          <cell r="C484">
            <v>75</v>
          </cell>
          <cell r="D484">
            <v>5312</v>
          </cell>
          <cell r="E484">
            <v>0</v>
          </cell>
          <cell r="F484">
            <v>10</v>
          </cell>
          <cell r="G484">
            <v>3946</v>
          </cell>
          <cell r="H484">
            <v>3</v>
          </cell>
          <cell r="I484">
            <v>5</v>
          </cell>
          <cell r="J484">
            <v>281</v>
          </cell>
          <cell r="K484">
            <v>9632</v>
          </cell>
          <cell r="L484">
            <v>30201</v>
          </cell>
          <cell r="M484">
            <v>12210</v>
          </cell>
        </row>
        <row r="485">
          <cell r="B485" t="str">
            <v>030202</v>
          </cell>
          <cell r="C485">
            <v>0</v>
          </cell>
          <cell r="D485">
            <v>28</v>
          </cell>
          <cell r="E485">
            <v>0</v>
          </cell>
          <cell r="F485">
            <v>0</v>
          </cell>
          <cell r="G485">
            <v>1093</v>
          </cell>
          <cell r="H485">
            <v>0</v>
          </cell>
          <cell r="I485">
            <v>0</v>
          </cell>
          <cell r="J485">
            <v>4</v>
          </cell>
          <cell r="K485">
            <v>1125</v>
          </cell>
          <cell r="L485">
            <v>30202</v>
          </cell>
          <cell r="M485">
            <v>1772</v>
          </cell>
        </row>
        <row r="486">
          <cell r="B486" t="str">
            <v>030203</v>
          </cell>
          <cell r="C486">
            <v>2</v>
          </cell>
          <cell r="D486">
            <v>10</v>
          </cell>
          <cell r="E486">
            <v>0</v>
          </cell>
          <cell r="F486">
            <v>0</v>
          </cell>
          <cell r="G486">
            <v>389</v>
          </cell>
          <cell r="H486">
            <v>0</v>
          </cell>
          <cell r="I486">
            <v>0</v>
          </cell>
          <cell r="J486">
            <v>1</v>
          </cell>
          <cell r="K486">
            <v>402</v>
          </cell>
          <cell r="L486">
            <v>30203</v>
          </cell>
          <cell r="M486">
            <v>429</v>
          </cell>
        </row>
        <row r="487">
          <cell r="B487" t="str">
            <v>030204</v>
          </cell>
          <cell r="C487">
            <v>1</v>
          </cell>
          <cell r="D487">
            <v>139</v>
          </cell>
          <cell r="E487">
            <v>0</v>
          </cell>
          <cell r="F487">
            <v>1</v>
          </cell>
          <cell r="G487">
            <v>1077</v>
          </cell>
          <cell r="H487">
            <v>0</v>
          </cell>
          <cell r="I487">
            <v>0</v>
          </cell>
          <cell r="J487">
            <v>12</v>
          </cell>
          <cell r="K487">
            <v>1230</v>
          </cell>
          <cell r="L487">
            <v>30204</v>
          </cell>
          <cell r="M487">
            <v>1623</v>
          </cell>
        </row>
        <row r="488">
          <cell r="B488" t="str">
            <v>030205</v>
          </cell>
          <cell r="C488">
            <v>1</v>
          </cell>
          <cell r="D488">
            <v>44</v>
          </cell>
          <cell r="E488">
            <v>0</v>
          </cell>
          <cell r="F488">
            <v>2</v>
          </cell>
          <cell r="G488">
            <v>1022</v>
          </cell>
          <cell r="H488">
            <v>0</v>
          </cell>
          <cell r="I488">
            <v>1</v>
          </cell>
          <cell r="J488">
            <v>7</v>
          </cell>
          <cell r="K488">
            <v>1077</v>
          </cell>
          <cell r="L488">
            <v>30205</v>
          </cell>
          <cell r="M488">
            <v>1274</v>
          </cell>
        </row>
        <row r="489">
          <cell r="B489" t="str">
            <v>030206</v>
          </cell>
          <cell r="C489">
            <v>1</v>
          </cell>
          <cell r="D489">
            <v>8</v>
          </cell>
          <cell r="E489">
            <v>0</v>
          </cell>
          <cell r="F489">
            <v>0</v>
          </cell>
          <cell r="G489">
            <v>192</v>
          </cell>
          <cell r="H489">
            <v>0</v>
          </cell>
          <cell r="I489">
            <v>0</v>
          </cell>
          <cell r="J489">
            <v>5</v>
          </cell>
          <cell r="K489">
            <v>206</v>
          </cell>
          <cell r="L489">
            <v>30206</v>
          </cell>
          <cell r="M489">
            <v>262</v>
          </cell>
        </row>
        <row r="490">
          <cell r="B490" t="str">
            <v>030207</v>
          </cell>
          <cell r="C490">
            <v>0</v>
          </cell>
          <cell r="D490">
            <v>36</v>
          </cell>
          <cell r="E490">
            <v>0</v>
          </cell>
          <cell r="F490">
            <v>0</v>
          </cell>
          <cell r="G490">
            <v>1497</v>
          </cell>
          <cell r="H490">
            <v>1</v>
          </cell>
          <cell r="I490">
            <v>0</v>
          </cell>
          <cell r="J490">
            <v>5</v>
          </cell>
          <cell r="K490">
            <v>1539</v>
          </cell>
          <cell r="L490">
            <v>30207</v>
          </cell>
          <cell r="M490">
            <v>1813</v>
          </cell>
        </row>
        <row r="491">
          <cell r="B491" t="str">
            <v>030208</v>
          </cell>
          <cell r="C491">
            <v>0</v>
          </cell>
          <cell r="D491">
            <v>15</v>
          </cell>
          <cell r="E491">
            <v>0</v>
          </cell>
          <cell r="F491">
            <v>0</v>
          </cell>
          <cell r="G491">
            <v>973</v>
          </cell>
          <cell r="H491">
            <v>0</v>
          </cell>
          <cell r="I491">
            <v>0</v>
          </cell>
          <cell r="J491">
            <v>3</v>
          </cell>
          <cell r="K491">
            <v>991</v>
          </cell>
          <cell r="L491">
            <v>30208</v>
          </cell>
          <cell r="M491">
            <v>1165</v>
          </cell>
        </row>
        <row r="492">
          <cell r="B492" t="str">
            <v>030209</v>
          </cell>
          <cell r="C492">
            <v>0</v>
          </cell>
          <cell r="D492">
            <v>53</v>
          </cell>
          <cell r="E492">
            <v>0</v>
          </cell>
          <cell r="F492">
            <v>1</v>
          </cell>
          <cell r="G492">
            <v>2069</v>
          </cell>
          <cell r="H492">
            <v>7</v>
          </cell>
          <cell r="I492">
            <v>0</v>
          </cell>
          <cell r="J492">
            <v>2</v>
          </cell>
          <cell r="K492">
            <v>2132</v>
          </cell>
          <cell r="L492">
            <v>30209</v>
          </cell>
          <cell r="M492">
            <v>2360</v>
          </cell>
        </row>
        <row r="493">
          <cell r="B493" t="str">
            <v>030210</v>
          </cell>
          <cell r="C493">
            <v>0</v>
          </cell>
          <cell r="D493">
            <v>31</v>
          </cell>
          <cell r="E493">
            <v>0</v>
          </cell>
          <cell r="F493">
            <v>1</v>
          </cell>
          <cell r="G493">
            <v>277</v>
          </cell>
          <cell r="H493">
            <v>4</v>
          </cell>
          <cell r="I493">
            <v>0</v>
          </cell>
          <cell r="J493">
            <v>4</v>
          </cell>
          <cell r="K493">
            <v>317</v>
          </cell>
          <cell r="L493">
            <v>30210</v>
          </cell>
          <cell r="M493">
            <v>727</v>
          </cell>
        </row>
        <row r="494">
          <cell r="B494" t="str">
            <v>030211</v>
          </cell>
          <cell r="C494">
            <v>1</v>
          </cell>
          <cell r="D494">
            <v>6</v>
          </cell>
          <cell r="E494">
            <v>0</v>
          </cell>
          <cell r="F494">
            <v>0</v>
          </cell>
          <cell r="G494">
            <v>195</v>
          </cell>
          <cell r="H494">
            <v>0</v>
          </cell>
          <cell r="I494">
            <v>0</v>
          </cell>
          <cell r="J494">
            <v>2</v>
          </cell>
          <cell r="K494">
            <v>204</v>
          </cell>
          <cell r="L494">
            <v>30211</v>
          </cell>
          <cell r="M494">
            <v>303</v>
          </cell>
        </row>
        <row r="495">
          <cell r="B495" t="str">
            <v>030212</v>
          </cell>
          <cell r="C495">
            <v>1</v>
          </cell>
          <cell r="D495">
            <v>8</v>
          </cell>
          <cell r="E495">
            <v>0</v>
          </cell>
          <cell r="F495">
            <v>3</v>
          </cell>
          <cell r="G495">
            <v>845</v>
          </cell>
          <cell r="H495">
            <v>0</v>
          </cell>
          <cell r="I495">
            <v>0</v>
          </cell>
          <cell r="J495">
            <v>4</v>
          </cell>
          <cell r="K495">
            <v>861</v>
          </cell>
          <cell r="L495">
            <v>30212</v>
          </cell>
          <cell r="M495">
            <v>1043</v>
          </cell>
        </row>
        <row r="496">
          <cell r="B496" t="str">
            <v>030213</v>
          </cell>
          <cell r="C496">
            <v>15</v>
          </cell>
          <cell r="D496">
            <v>1392</v>
          </cell>
          <cell r="E496">
            <v>0</v>
          </cell>
          <cell r="F496">
            <v>7</v>
          </cell>
          <cell r="G496">
            <v>2914</v>
          </cell>
          <cell r="H496">
            <v>1</v>
          </cell>
          <cell r="I496">
            <v>2</v>
          </cell>
          <cell r="J496">
            <v>47</v>
          </cell>
          <cell r="K496">
            <v>4378</v>
          </cell>
          <cell r="L496">
            <v>30213</v>
          </cell>
          <cell r="M496">
            <v>5660</v>
          </cell>
        </row>
        <row r="497">
          <cell r="B497" t="str">
            <v>030214</v>
          </cell>
          <cell r="C497">
            <v>1</v>
          </cell>
          <cell r="D497">
            <v>5</v>
          </cell>
          <cell r="E497">
            <v>0</v>
          </cell>
          <cell r="F497">
            <v>1</v>
          </cell>
          <cell r="G497">
            <v>462</v>
          </cell>
          <cell r="H497">
            <v>3</v>
          </cell>
          <cell r="I497">
            <v>0</v>
          </cell>
          <cell r="J497">
            <v>3</v>
          </cell>
          <cell r="K497">
            <v>475</v>
          </cell>
          <cell r="L497">
            <v>30214</v>
          </cell>
          <cell r="M497">
            <v>503</v>
          </cell>
        </row>
        <row r="498">
          <cell r="B498" t="str">
            <v>030215</v>
          </cell>
          <cell r="C498">
            <v>9</v>
          </cell>
          <cell r="D498">
            <v>51</v>
          </cell>
          <cell r="E498">
            <v>0</v>
          </cell>
          <cell r="F498">
            <v>3</v>
          </cell>
          <cell r="G498">
            <v>2155</v>
          </cell>
          <cell r="H498">
            <v>0</v>
          </cell>
          <cell r="I498">
            <v>0</v>
          </cell>
          <cell r="J498">
            <v>4</v>
          </cell>
          <cell r="K498">
            <v>2222</v>
          </cell>
          <cell r="L498">
            <v>30215</v>
          </cell>
          <cell r="M498">
            <v>2471</v>
          </cell>
        </row>
        <row r="499">
          <cell r="B499" t="str">
            <v>030216</v>
          </cell>
          <cell r="C499">
            <v>39</v>
          </cell>
          <cell r="D499">
            <v>1475</v>
          </cell>
          <cell r="E499">
            <v>0</v>
          </cell>
          <cell r="F499">
            <v>7</v>
          </cell>
          <cell r="G499">
            <v>2841</v>
          </cell>
          <cell r="H499">
            <v>2</v>
          </cell>
          <cell r="I499">
            <v>1</v>
          </cell>
          <cell r="J499">
            <v>52</v>
          </cell>
          <cell r="K499">
            <v>4417</v>
          </cell>
          <cell r="L499">
            <v>30216</v>
          </cell>
          <cell r="M499">
            <v>5361</v>
          </cell>
        </row>
        <row r="500">
          <cell r="B500" t="str">
            <v>030217</v>
          </cell>
          <cell r="C500">
            <v>0</v>
          </cell>
          <cell r="D500">
            <v>22</v>
          </cell>
          <cell r="E500">
            <v>0</v>
          </cell>
          <cell r="F500">
            <v>1</v>
          </cell>
          <cell r="G500">
            <v>274</v>
          </cell>
          <cell r="H500">
            <v>42</v>
          </cell>
          <cell r="I500">
            <v>0</v>
          </cell>
          <cell r="J500">
            <v>2</v>
          </cell>
          <cell r="K500">
            <v>341</v>
          </cell>
          <cell r="L500">
            <v>30217</v>
          </cell>
          <cell r="M500">
            <v>661</v>
          </cell>
        </row>
        <row r="501">
          <cell r="B501" t="str">
            <v>030218</v>
          </cell>
          <cell r="C501">
            <v>1</v>
          </cell>
          <cell r="D501">
            <v>26</v>
          </cell>
          <cell r="E501">
            <v>0</v>
          </cell>
          <cell r="F501">
            <v>0</v>
          </cell>
          <cell r="G501">
            <v>752</v>
          </cell>
          <cell r="H501">
            <v>11</v>
          </cell>
          <cell r="I501">
            <v>0</v>
          </cell>
          <cell r="J501">
            <v>0</v>
          </cell>
          <cell r="K501">
            <v>790</v>
          </cell>
          <cell r="L501">
            <v>30218</v>
          </cell>
          <cell r="M501">
            <v>1195</v>
          </cell>
        </row>
        <row r="502">
          <cell r="B502" t="str">
            <v>030219</v>
          </cell>
          <cell r="C502">
            <v>1</v>
          </cell>
          <cell r="D502">
            <v>3</v>
          </cell>
          <cell r="E502">
            <v>0</v>
          </cell>
          <cell r="F502">
            <v>0</v>
          </cell>
          <cell r="G502">
            <v>443</v>
          </cell>
          <cell r="H502">
            <v>0</v>
          </cell>
          <cell r="I502">
            <v>0</v>
          </cell>
          <cell r="J502">
            <v>1</v>
          </cell>
          <cell r="K502">
            <v>448</v>
          </cell>
          <cell r="L502">
            <v>30219</v>
          </cell>
          <cell r="M502">
            <v>588</v>
          </cell>
        </row>
        <row r="503">
          <cell r="B503" t="str">
            <v>030220</v>
          </cell>
          <cell r="C503">
            <v>1</v>
          </cell>
          <cell r="D503">
            <v>25</v>
          </cell>
          <cell r="E503">
            <v>0</v>
          </cell>
          <cell r="F503">
            <v>0</v>
          </cell>
          <cell r="G503">
            <v>942</v>
          </cell>
          <cell r="H503">
            <v>0</v>
          </cell>
          <cell r="I503">
            <v>0</v>
          </cell>
          <cell r="J503">
            <v>7</v>
          </cell>
          <cell r="K503">
            <v>975</v>
          </cell>
          <cell r="L503">
            <v>30220</v>
          </cell>
          <cell r="M503">
            <v>1127</v>
          </cell>
        </row>
        <row r="504">
          <cell r="B504" t="str">
            <v>030301</v>
          </cell>
          <cell r="C504">
            <v>3</v>
          </cell>
          <cell r="D504">
            <v>201</v>
          </cell>
          <cell r="E504">
            <v>0</v>
          </cell>
          <cell r="F504">
            <v>0</v>
          </cell>
          <cell r="G504">
            <v>329</v>
          </cell>
          <cell r="H504">
            <v>133</v>
          </cell>
          <cell r="I504">
            <v>0</v>
          </cell>
          <cell r="J504">
            <v>10</v>
          </cell>
          <cell r="K504">
            <v>676</v>
          </cell>
          <cell r="L504">
            <v>30301</v>
          </cell>
          <cell r="M504">
            <v>1050</v>
          </cell>
        </row>
        <row r="505">
          <cell r="B505" t="str">
            <v>030302</v>
          </cell>
          <cell r="C505">
            <v>0</v>
          </cell>
          <cell r="D505">
            <v>13</v>
          </cell>
          <cell r="E505">
            <v>0</v>
          </cell>
          <cell r="F505">
            <v>0</v>
          </cell>
          <cell r="G505">
            <v>181</v>
          </cell>
          <cell r="H505">
            <v>0</v>
          </cell>
          <cell r="I505">
            <v>0</v>
          </cell>
          <cell r="J505">
            <v>3</v>
          </cell>
          <cell r="K505">
            <v>197</v>
          </cell>
          <cell r="L505">
            <v>30302</v>
          </cell>
          <cell r="M505">
            <v>281</v>
          </cell>
        </row>
        <row r="506">
          <cell r="B506" t="str">
            <v>030303</v>
          </cell>
          <cell r="C506">
            <v>0</v>
          </cell>
          <cell r="D506">
            <v>79</v>
          </cell>
          <cell r="E506">
            <v>0</v>
          </cell>
          <cell r="F506">
            <v>1</v>
          </cell>
          <cell r="G506">
            <v>187</v>
          </cell>
          <cell r="H506">
            <v>32</v>
          </cell>
          <cell r="I506">
            <v>0</v>
          </cell>
          <cell r="J506">
            <v>5</v>
          </cell>
          <cell r="K506">
            <v>304</v>
          </cell>
          <cell r="L506">
            <v>30303</v>
          </cell>
          <cell r="M506">
            <v>498</v>
          </cell>
        </row>
        <row r="507">
          <cell r="B507" t="str">
            <v>030304</v>
          </cell>
          <cell r="C507">
            <v>6</v>
          </cell>
          <cell r="D507">
            <v>63</v>
          </cell>
          <cell r="E507">
            <v>0</v>
          </cell>
          <cell r="F507">
            <v>1</v>
          </cell>
          <cell r="G507">
            <v>293</v>
          </cell>
          <cell r="H507">
            <v>46</v>
          </cell>
          <cell r="I507">
            <v>0</v>
          </cell>
          <cell r="J507">
            <v>9</v>
          </cell>
          <cell r="K507">
            <v>418</v>
          </cell>
          <cell r="L507">
            <v>30304</v>
          </cell>
          <cell r="M507">
            <v>685</v>
          </cell>
        </row>
        <row r="508">
          <cell r="B508" t="str">
            <v>030305</v>
          </cell>
          <cell r="C508">
            <v>2</v>
          </cell>
          <cell r="D508">
            <v>50</v>
          </cell>
          <cell r="E508">
            <v>0</v>
          </cell>
          <cell r="F508">
            <v>1</v>
          </cell>
          <cell r="G508">
            <v>278</v>
          </cell>
          <cell r="H508">
            <v>129</v>
          </cell>
          <cell r="I508">
            <v>0</v>
          </cell>
          <cell r="J508">
            <v>3</v>
          </cell>
          <cell r="K508">
            <v>463</v>
          </cell>
          <cell r="L508">
            <v>30305</v>
          </cell>
          <cell r="M508">
            <v>752</v>
          </cell>
        </row>
        <row r="509">
          <cell r="B509" t="str">
            <v>030306</v>
          </cell>
          <cell r="C509">
            <v>0</v>
          </cell>
          <cell r="D509">
            <v>23</v>
          </cell>
          <cell r="E509">
            <v>0</v>
          </cell>
          <cell r="F509">
            <v>0</v>
          </cell>
          <cell r="G509">
            <v>256</v>
          </cell>
          <cell r="H509">
            <v>1</v>
          </cell>
          <cell r="I509">
            <v>0</v>
          </cell>
          <cell r="J509">
            <v>6</v>
          </cell>
          <cell r="K509">
            <v>286</v>
          </cell>
          <cell r="L509">
            <v>30306</v>
          </cell>
          <cell r="M509">
            <v>390</v>
          </cell>
        </row>
        <row r="510">
          <cell r="B510" t="str">
            <v>030307</v>
          </cell>
          <cell r="C510">
            <v>0</v>
          </cell>
          <cell r="D510">
            <v>12</v>
          </cell>
          <cell r="E510">
            <v>0</v>
          </cell>
          <cell r="F510">
            <v>0</v>
          </cell>
          <cell r="G510">
            <v>285</v>
          </cell>
          <cell r="H510">
            <v>37</v>
          </cell>
          <cell r="I510">
            <v>0</v>
          </cell>
          <cell r="J510">
            <v>3</v>
          </cell>
          <cell r="K510">
            <v>337</v>
          </cell>
          <cell r="L510">
            <v>30307</v>
          </cell>
          <cell r="M510">
            <v>424</v>
          </cell>
        </row>
        <row r="511">
          <cell r="B511" t="str">
            <v>030401</v>
          </cell>
          <cell r="C511">
            <v>19</v>
          </cell>
          <cell r="D511">
            <v>595</v>
          </cell>
          <cell r="E511">
            <v>0</v>
          </cell>
          <cell r="F511">
            <v>0</v>
          </cell>
          <cell r="G511">
            <v>320</v>
          </cell>
          <cell r="H511">
            <v>8</v>
          </cell>
          <cell r="I511">
            <v>0</v>
          </cell>
          <cell r="J511">
            <v>49</v>
          </cell>
          <cell r="K511">
            <v>991</v>
          </cell>
          <cell r="L511">
            <v>30401</v>
          </cell>
          <cell r="M511">
            <v>1478</v>
          </cell>
        </row>
        <row r="512">
          <cell r="B512" t="str">
            <v>030402</v>
          </cell>
          <cell r="C512">
            <v>1</v>
          </cell>
          <cell r="D512">
            <v>14</v>
          </cell>
          <cell r="E512">
            <v>0</v>
          </cell>
          <cell r="F512">
            <v>0</v>
          </cell>
          <cell r="G512">
            <v>99</v>
          </cell>
          <cell r="H512">
            <v>0</v>
          </cell>
          <cell r="I512">
            <v>0</v>
          </cell>
          <cell r="J512">
            <v>6</v>
          </cell>
          <cell r="K512">
            <v>120</v>
          </cell>
          <cell r="L512">
            <v>30402</v>
          </cell>
          <cell r="M512">
            <v>237</v>
          </cell>
        </row>
        <row r="513">
          <cell r="B513" t="str">
            <v>030403</v>
          </cell>
          <cell r="C513">
            <v>0</v>
          </cell>
          <cell r="D513">
            <v>17</v>
          </cell>
          <cell r="E513">
            <v>0</v>
          </cell>
          <cell r="F513">
            <v>0</v>
          </cell>
          <cell r="G513">
            <v>148</v>
          </cell>
          <cell r="H513">
            <v>7</v>
          </cell>
          <cell r="I513">
            <v>0</v>
          </cell>
          <cell r="J513">
            <v>4</v>
          </cell>
          <cell r="K513">
            <v>176</v>
          </cell>
          <cell r="L513">
            <v>30403</v>
          </cell>
          <cell r="M513">
            <v>369</v>
          </cell>
        </row>
        <row r="514">
          <cell r="B514" t="str">
            <v>030404</v>
          </cell>
          <cell r="C514">
            <v>0</v>
          </cell>
          <cell r="D514">
            <v>22</v>
          </cell>
          <cell r="E514">
            <v>0</v>
          </cell>
          <cell r="F514">
            <v>0</v>
          </cell>
          <cell r="G514">
            <v>420</v>
          </cell>
          <cell r="H514">
            <v>1</v>
          </cell>
          <cell r="I514">
            <v>0</v>
          </cell>
          <cell r="J514">
            <v>7</v>
          </cell>
          <cell r="K514">
            <v>450</v>
          </cell>
          <cell r="L514">
            <v>30404</v>
          </cell>
          <cell r="M514">
            <v>727</v>
          </cell>
        </row>
        <row r="515">
          <cell r="B515" t="str">
            <v>030405</v>
          </cell>
          <cell r="C515">
            <v>0</v>
          </cell>
          <cell r="D515">
            <v>17</v>
          </cell>
          <cell r="E515">
            <v>0</v>
          </cell>
          <cell r="F515">
            <v>0</v>
          </cell>
          <cell r="G515">
            <v>69</v>
          </cell>
          <cell r="H515">
            <v>0</v>
          </cell>
          <cell r="I515">
            <v>0</v>
          </cell>
          <cell r="J515">
            <v>0</v>
          </cell>
          <cell r="K515">
            <v>86</v>
          </cell>
          <cell r="L515">
            <v>30405</v>
          </cell>
          <cell r="M515">
            <v>268</v>
          </cell>
        </row>
        <row r="516">
          <cell r="B516" t="str">
            <v>030406</v>
          </cell>
          <cell r="C516">
            <v>1</v>
          </cell>
          <cell r="D516">
            <v>43</v>
          </cell>
          <cell r="E516">
            <v>0</v>
          </cell>
          <cell r="F516">
            <v>1</v>
          </cell>
          <cell r="G516">
            <v>263</v>
          </cell>
          <cell r="H516">
            <v>36</v>
          </cell>
          <cell r="I516">
            <v>0</v>
          </cell>
          <cell r="J516">
            <v>8</v>
          </cell>
          <cell r="K516">
            <v>352</v>
          </cell>
          <cell r="L516">
            <v>30406</v>
          </cell>
          <cell r="M516">
            <v>818</v>
          </cell>
        </row>
        <row r="517">
          <cell r="B517" t="str">
            <v>030407</v>
          </cell>
          <cell r="C517">
            <v>0</v>
          </cell>
          <cell r="D517">
            <v>9</v>
          </cell>
          <cell r="E517">
            <v>0</v>
          </cell>
          <cell r="F517">
            <v>0</v>
          </cell>
          <cell r="G517">
            <v>94</v>
          </cell>
          <cell r="H517">
            <v>0</v>
          </cell>
          <cell r="I517">
            <v>0</v>
          </cell>
          <cell r="J517">
            <v>1</v>
          </cell>
          <cell r="K517">
            <v>104</v>
          </cell>
          <cell r="L517">
            <v>30407</v>
          </cell>
          <cell r="M517">
            <v>195</v>
          </cell>
        </row>
        <row r="518">
          <cell r="B518" t="str">
            <v>030408</v>
          </cell>
          <cell r="C518">
            <v>0</v>
          </cell>
          <cell r="D518">
            <v>4</v>
          </cell>
          <cell r="E518">
            <v>0</v>
          </cell>
          <cell r="F518">
            <v>0</v>
          </cell>
          <cell r="G518">
            <v>188</v>
          </cell>
          <cell r="H518">
            <v>0</v>
          </cell>
          <cell r="I518">
            <v>0</v>
          </cell>
          <cell r="J518">
            <v>2</v>
          </cell>
          <cell r="K518">
            <v>194</v>
          </cell>
          <cell r="L518">
            <v>30408</v>
          </cell>
          <cell r="M518">
            <v>300</v>
          </cell>
        </row>
        <row r="519">
          <cell r="B519" t="str">
            <v>030409</v>
          </cell>
          <cell r="C519">
            <v>0</v>
          </cell>
          <cell r="D519">
            <v>7</v>
          </cell>
          <cell r="E519">
            <v>0</v>
          </cell>
          <cell r="F519">
            <v>0</v>
          </cell>
          <cell r="G519">
            <v>272</v>
          </cell>
          <cell r="H519">
            <v>0</v>
          </cell>
          <cell r="I519">
            <v>0</v>
          </cell>
          <cell r="J519">
            <v>1</v>
          </cell>
          <cell r="K519">
            <v>280</v>
          </cell>
          <cell r="L519">
            <v>30409</v>
          </cell>
          <cell r="M519">
            <v>522</v>
          </cell>
        </row>
        <row r="520">
          <cell r="B520" t="str">
            <v>030410</v>
          </cell>
          <cell r="C520">
            <v>0</v>
          </cell>
          <cell r="D520">
            <v>16</v>
          </cell>
          <cell r="E520">
            <v>0</v>
          </cell>
          <cell r="F520">
            <v>0</v>
          </cell>
          <cell r="G520">
            <v>239</v>
          </cell>
          <cell r="H520">
            <v>1</v>
          </cell>
          <cell r="I520">
            <v>0</v>
          </cell>
          <cell r="J520">
            <v>5</v>
          </cell>
          <cell r="K520">
            <v>261</v>
          </cell>
          <cell r="L520">
            <v>30410</v>
          </cell>
          <cell r="M520">
            <v>420</v>
          </cell>
        </row>
        <row r="521">
          <cell r="B521" t="str">
            <v>030411</v>
          </cell>
          <cell r="C521">
            <v>1</v>
          </cell>
          <cell r="D521">
            <v>5</v>
          </cell>
          <cell r="E521">
            <v>0</v>
          </cell>
          <cell r="F521">
            <v>0</v>
          </cell>
          <cell r="G521">
            <v>220</v>
          </cell>
          <cell r="H521">
            <v>0</v>
          </cell>
          <cell r="I521">
            <v>0</v>
          </cell>
          <cell r="J521">
            <v>0</v>
          </cell>
          <cell r="K521">
            <v>226</v>
          </cell>
          <cell r="L521">
            <v>30411</v>
          </cell>
          <cell r="M521">
            <v>263</v>
          </cell>
        </row>
        <row r="522">
          <cell r="B522" t="str">
            <v>030412</v>
          </cell>
          <cell r="C522">
            <v>0</v>
          </cell>
          <cell r="D522">
            <v>36</v>
          </cell>
          <cell r="E522">
            <v>0</v>
          </cell>
          <cell r="F522">
            <v>0</v>
          </cell>
          <cell r="G522">
            <v>126</v>
          </cell>
          <cell r="H522">
            <v>18</v>
          </cell>
          <cell r="I522">
            <v>0</v>
          </cell>
          <cell r="J522">
            <v>4</v>
          </cell>
          <cell r="K522">
            <v>184</v>
          </cell>
          <cell r="L522">
            <v>30412</v>
          </cell>
          <cell r="M522">
            <v>409</v>
          </cell>
        </row>
        <row r="523">
          <cell r="B523" t="str">
            <v>030413</v>
          </cell>
          <cell r="C523">
            <v>0</v>
          </cell>
          <cell r="D523">
            <v>11</v>
          </cell>
          <cell r="E523">
            <v>0</v>
          </cell>
          <cell r="F523">
            <v>0</v>
          </cell>
          <cell r="G523">
            <v>112</v>
          </cell>
          <cell r="H523">
            <v>0</v>
          </cell>
          <cell r="I523">
            <v>0</v>
          </cell>
          <cell r="J523">
            <v>1</v>
          </cell>
          <cell r="K523">
            <v>124</v>
          </cell>
          <cell r="L523">
            <v>30413</v>
          </cell>
          <cell r="M523">
            <v>275</v>
          </cell>
        </row>
        <row r="524">
          <cell r="B524" t="str">
            <v>030414</v>
          </cell>
          <cell r="C524">
            <v>0</v>
          </cell>
          <cell r="D524">
            <v>12</v>
          </cell>
          <cell r="E524">
            <v>0</v>
          </cell>
          <cell r="F524">
            <v>0</v>
          </cell>
          <cell r="G524">
            <v>494</v>
          </cell>
          <cell r="H524">
            <v>1</v>
          </cell>
          <cell r="I524">
            <v>0</v>
          </cell>
          <cell r="J524">
            <v>3</v>
          </cell>
          <cell r="K524">
            <v>510</v>
          </cell>
          <cell r="L524">
            <v>30414</v>
          </cell>
          <cell r="M524">
            <v>727</v>
          </cell>
        </row>
        <row r="525">
          <cell r="B525" t="str">
            <v>030415</v>
          </cell>
          <cell r="C525">
            <v>0</v>
          </cell>
          <cell r="D525">
            <v>58</v>
          </cell>
          <cell r="E525">
            <v>0</v>
          </cell>
          <cell r="F525">
            <v>0</v>
          </cell>
          <cell r="G525">
            <v>449</v>
          </cell>
          <cell r="H525">
            <v>0</v>
          </cell>
          <cell r="I525">
            <v>0</v>
          </cell>
          <cell r="J525">
            <v>7</v>
          </cell>
          <cell r="K525">
            <v>514</v>
          </cell>
          <cell r="L525">
            <v>30415</v>
          </cell>
          <cell r="M525">
            <v>849</v>
          </cell>
        </row>
        <row r="526">
          <cell r="B526" t="str">
            <v>030416</v>
          </cell>
          <cell r="C526">
            <v>0</v>
          </cell>
          <cell r="D526">
            <v>26</v>
          </cell>
          <cell r="E526">
            <v>0</v>
          </cell>
          <cell r="F526">
            <v>0</v>
          </cell>
          <cell r="G526">
            <v>206</v>
          </cell>
          <cell r="H526">
            <v>0</v>
          </cell>
          <cell r="I526">
            <v>0</v>
          </cell>
          <cell r="J526">
            <v>1</v>
          </cell>
          <cell r="K526">
            <v>233</v>
          </cell>
          <cell r="L526">
            <v>30416</v>
          </cell>
          <cell r="M526">
            <v>521</v>
          </cell>
        </row>
        <row r="527">
          <cell r="B527" t="str">
            <v>030417</v>
          </cell>
          <cell r="C527">
            <v>0</v>
          </cell>
          <cell r="D527">
            <v>17</v>
          </cell>
          <cell r="E527">
            <v>0</v>
          </cell>
          <cell r="F527">
            <v>1</v>
          </cell>
          <cell r="G527">
            <v>107</v>
          </cell>
          <cell r="H527">
            <v>0</v>
          </cell>
          <cell r="I527">
            <v>0</v>
          </cell>
          <cell r="J527">
            <v>7</v>
          </cell>
          <cell r="K527">
            <v>132</v>
          </cell>
          <cell r="L527">
            <v>30417</v>
          </cell>
          <cell r="M527">
            <v>367</v>
          </cell>
        </row>
        <row r="528">
          <cell r="B528" t="str">
            <v>030501</v>
          </cell>
          <cell r="C528">
            <v>11</v>
          </cell>
          <cell r="D528">
            <v>581</v>
          </cell>
          <cell r="E528">
            <v>0</v>
          </cell>
          <cell r="F528">
            <v>4</v>
          </cell>
          <cell r="G528">
            <v>961</v>
          </cell>
          <cell r="H528">
            <v>372</v>
          </cell>
          <cell r="I528">
            <v>0</v>
          </cell>
          <cell r="J528">
            <v>39</v>
          </cell>
          <cell r="K528">
            <v>1968</v>
          </cell>
          <cell r="L528">
            <v>30501</v>
          </cell>
          <cell r="M528">
            <v>3235</v>
          </cell>
        </row>
        <row r="529">
          <cell r="B529" t="str">
            <v>030502</v>
          </cell>
          <cell r="C529">
            <v>3</v>
          </cell>
          <cell r="D529">
            <v>118</v>
          </cell>
          <cell r="E529">
            <v>0</v>
          </cell>
          <cell r="F529">
            <v>0</v>
          </cell>
          <cell r="G529">
            <v>667</v>
          </cell>
          <cell r="H529">
            <v>2</v>
          </cell>
          <cell r="I529">
            <v>0</v>
          </cell>
          <cell r="J529">
            <v>6</v>
          </cell>
          <cell r="K529">
            <v>796</v>
          </cell>
          <cell r="L529">
            <v>30502</v>
          </cell>
          <cell r="M529">
            <v>1259</v>
          </cell>
        </row>
        <row r="530">
          <cell r="B530" t="str">
            <v>030503</v>
          </cell>
          <cell r="C530">
            <v>3</v>
          </cell>
          <cell r="D530">
            <v>164</v>
          </cell>
          <cell r="E530">
            <v>0</v>
          </cell>
          <cell r="F530">
            <v>3</v>
          </cell>
          <cell r="G530">
            <v>887</v>
          </cell>
          <cell r="H530">
            <v>220</v>
          </cell>
          <cell r="I530">
            <v>0</v>
          </cell>
          <cell r="J530">
            <v>16</v>
          </cell>
          <cell r="K530">
            <v>1293</v>
          </cell>
          <cell r="L530">
            <v>30503</v>
          </cell>
          <cell r="M530">
            <v>2133</v>
          </cell>
        </row>
        <row r="531">
          <cell r="B531" t="str">
            <v>030504</v>
          </cell>
          <cell r="C531">
            <v>5</v>
          </cell>
          <cell r="D531">
            <v>427</v>
          </cell>
          <cell r="E531">
            <v>0</v>
          </cell>
          <cell r="F531">
            <v>1</v>
          </cell>
          <cell r="G531">
            <v>975</v>
          </cell>
          <cell r="H531">
            <v>302</v>
          </cell>
          <cell r="I531">
            <v>1</v>
          </cell>
          <cell r="J531">
            <v>29</v>
          </cell>
          <cell r="K531">
            <v>1740</v>
          </cell>
          <cell r="L531">
            <v>30504</v>
          </cell>
          <cell r="M531">
            <v>3269</v>
          </cell>
        </row>
        <row r="532">
          <cell r="B532" t="str">
            <v>030505</v>
          </cell>
          <cell r="C532">
            <v>3</v>
          </cell>
          <cell r="D532">
            <v>91</v>
          </cell>
          <cell r="E532">
            <v>0</v>
          </cell>
          <cell r="F532">
            <v>3</v>
          </cell>
          <cell r="G532">
            <v>692</v>
          </cell>
          <cell r="H532">
            <v>185</v>
          </cell>
          <cell r="I532">
            <v>0</v>
          </cell>
          <cell r="J532">
            <v>20</v>
          </cell>
          <cell r="K532">
            <v>994</v>
          </cell>
          <cell r="L532">
            <v>30505</v>
          </cell>
          <cell r="M532">
            <v>1825</v>
          </cell>
        </row>
        <row r="533">
          <cell r="B533" t="str">
            <v>030506</v>
          </cell>
          <cell r="C533">
            <v>21</v>
          </cell>
          <cell r="D533">
            <v>1163</v>
          </cell>
          <cell r="E533">
            <v>0</v>
          </cell>
          <cell r="F533">
            <v>6</v>
          </cell>
          <cell r="G533">
            <v>279</v>
          </cell>
          <cell r="H533">
            <v>1252</v>
          </cell>
          <cell r="I533">
            <v>1</v>
          </cell>
          <cell r="J533">
            <v>89</v>
          </cell>
          <cell r="K533">
            <v>2811</v>
          </cell>
          <cell r="L533">
            <v>30506</v>
          </cell>
          <cell r="M533">
            <v>3527</v>
          </cell>
        </row>
        <row r="534">
          <cell r="B534" t="str">
            <v>030601</v>
          </cell>
          <cell r="C534">
            <v>3</v>
          </cell>
          <cell r="D534">
            <v>273</v>
          </cell>
          <cell r="E534">
            <v>0</v>
          </cell>
          <cell r="F534">
            <v>2</v>
          </cell>
          <cell r="G534">
            <v>1028</v>
          </cell>
          <cell r="H534">
            <v>0</v>
          </cell>
          <cell r="I534">
            <v>0</v>
          </cell>
          <cell r="J534">
            <v>14</v>
          </cell>
          <cell r="K534">
            <v>1320</v>
          </cell>
          <cell r="L534">
            <v>30601</v>
          </cell>
          <cell r="M534">
            <v>1617</v>
          </cell>
        </row>
        <row r="535">
          <cell r="B535" t="str">
            <v>030602</v>
          </cell>
          <cell r="C535">
            <v>9</v>
          </cell>
          <cell r="D535">
            <v>538</v>
          </cell>
          <cell r="E535">
            <v>0</v>
          </cell>
          <cell r="F535">
            <v>4</v>
          </cell>
          <cell r="G535">
            <v>2010</v>
          </cell>
          <cell r="H535">
            <v>0</v>
          </cell>
          <cell r="I535">
            <v>1</v>
          </cell>
          <cell r="J535">
            <v>33</v>
          </cell>
          <cell r="K535">
            <v>2595</v>
          </cell>
          <cell r="L535">
            <v>30602</v>
          </cell>
          <cell r="M535">
            <v>3146</v>
          </cell>
        </row>
        <row r="536">
          <cell r="B536" t="str">
            <v>030603</v>
          </cell>
          <cell r="C536">
            <v>0</v>
          </cell>
          <cell r="D536">
            <v>17</v>
          </cell>
          <cell r="E536">
            <v>0</v>
          </cell>
          <cell r="F536">
            <v>1</v>
          </cell>
          <cell r="G536">
            <v>434</v>
          </cell>
          <cell r="H536">
            <v>0</v>
          </cell>
          <cell r="I536">
            <v>0</v>
          </cell>
          <cell r="J536">
            <v>4</v>
          </cell>
          <cell r="K536">
            <v>456</v>
          </cell>
          <cell r="L536">
            <v>30603</v>
          </cell>
          <cell r="M536">
            <v>583</v>
          </cell>
        </row>
        <row r="537">
          <cell r="B537" t="str">
            <v>030604</v>
          </cell>
          <cell r="C537">
            <v>3</v>
          </cell>
          <cell r="D537">
            <v>192</v>
          </cell>
          <cell r="E537">
            <v>0</v>
          </cell>
          <cell r="F537">
            <v>1</v>
          </cell>
          <cell r="G537">
            <v>1319</v>
          </cell>
          <cell r="H537">
            <v>0</v>
          </cell>
          <cell r="I537">
            <v>0</v>
          </cell>
          <cell r="J537">
            <v>13</v>
          </cell>
          <cell r="K537">
            <v>1528</v>
          </cell>
          <cell r="L537">
            <v>30604</v>
          </cell>
          <cell r="M537">
            <v>2022</v>
          </cell>
        </row>
        <row r="538">
          <cell r="B538" t="str">
            <v>030605</v>
          </cell>
          <cell r="C538">
            <v>1</v>
          </cell>
          <cell r="D538">
            <v>101</v>
          </cell>
          <cell r="E538">
            <v>0</v>
          </cell>
          <cell r="F538">
            <v>1</v>
          </cell>
          <cell r="G538">
            <v>1821</v>
          </cell>
          <cell r="H538">
            <v>0</v>
          </cell>
          <cell r="I538">
            <v>0</v>
          </cell>
          <cell r="J538">
            <v>9</v>
          </cell>
          <cell r="K538">
            <v>1933</v>
          </cell>
          <cell r="L538">
            <v>30605</v>
          </cell>
          <cell r="M538">
            <v>2118</v>
          </cell>
        </row>
        <row r="539">
          <cell r="B539" t="str">
            <v>030606</v>
          </cell>
          <cell r="C539">
            <v>0</v>
          </cell>
          <cell r="D539">
            <v>53</v>
          </cell>
          <cell r="E539">
            <v>0</v>
          </cell>
          <cell r="F539">
            <v>1</v>
          </cell>
          <cell r="G539">
            <v>593</v>
          </cell>
          <cell r="H539">
            <v>0</v>
          </cell>
          <cell r="I539">
            <v>0</v>
          </cell>
          <cell r="J539">
            <v>6</v>
          </cell>
          <cell r="K539">
            <v>653</v>
          </cell>
          <cell r="L539">
            <v>30606</v>
          </cell>
          <cell r="M539">
            <v>741</v>
          </cell>
        </row>
        <row r="540">
          <cell r="B540" t="str">
            <v>030607</v>
          </cell>
          <cell r="C540">
            <v>1</v>
          </cell>
          <cell r="D540">
            <v>28</v>
          </cell>
          <cell r="E540">
            <v>0</v>
          </cell>
          <cell r="F540">
            <v>1</v>
          </cell>
          <cell r="G540">
            <v>720</v>
          </cell>
          <cell r="H540">
            <v>0</v>
          </cell>
          <cell r="I540">
            <v>0</v>
          </cell>
          <cell r="J540">
            <v>8</v>
          </cell>
          <cell r="K540">
            <v>758</v>
          </cell>
          <cell r="L540">
            <v>30607</v>
          </cell>
          <cell r="M540">
            <v>838</v>
          </cell>
        </row>
        <row r="541">
          <cell r="B541" t="str">
            <v>030608</v>
          </cell>
          <cell r="C541">
            <v>2</v>
          </cell>
          <cell r="D541">
            <v>23</v>
          </cell>
          <cell r="E541">
            <v>0</v>
          </cell>
          <cell r="F541">
            <v>3</v>
          </cell>
          <cell r="G541">
            <v>1004</v>
          </cell>
          <cell r="H541">
            <v>0</v>
          </cell>
          <cell r="I541">
            <v>0</v>
          </cell>
          <cell r="J541">
            <v>1</v>
          </cell>
          <cell r="K541">
            <v>1033</v>
          </cell>
          <cell r="L541">
            <v>30608</v>
          </cell>
          <cell r="M541">
            <v>1122</v>
          </cell>
        </row>
        <row r="542">
          <cell r="B542" t="str">
            <v>030609</v>
          </cell>
          <cell r="C542">
            <v>5</v>
          </cell>
          <cell r="D542">
            <v>48</v>
          </cell>
          <cell r="E542">
            <v>0</v>
          </cell>
          <cell r="F542">
            <v>3</v>
          </cell>
          <cell r="G542">
            <v>699</v>
          </cell>
          <cell r="H542">
            <v>0</v>
          </cell>
          <cell r="I542">
            <v>0</v>
          </cell>
          <cell r="J542">
            <v>10</v>
          </cell>
          <cell r="K542">
            <v>765</v>
          </cell>
          <cell r="L542">
            <v>30609</v>
          </cell>
          <cell r="M542">
            <v>785</v>
          </cell>
        </row>
        <row r="543">
          <cell r="B543" t="str">
            <v>030610</v>
          </cell>
          <cell r="C543">
            <v>1</v>
          </cell>
          <cell r="D543">
            <v>19</v>
          </cell>
          <cell r="E543">
            <v>0</v>
          </cell>
          <cell r="F543">
            <v>0</v>
          </cell>
          <cell r="G543">
            <v>440</v>
          </cell>
          <cell r="H543">
            <v>0</v>
          </cell>
          <cell r="I543">
            <v>0</v>
          </cell>
          <cell r="J543">
            <v>6</v>
          </cell>
          <cell r="K543">
            <v>466</v>
          </cell>
          <cell r="L543">
            <v>30610</v>
          </cell>
          <cell r="M543">
            <v>520</v>
          </cell>
        </row>
        <row r="544">
          <cell r="B544" t="str">
            <v>030611</v>
          </cell>
          <cell r="C544">
            <v>1</v>
          </cell>
          <cell r="D544">
            <v>23</v>
          </cell>
          <cell r="E544">
            <v>0</v>
          </cell>
          <cell r="F544">
            <v>0</v>
          </cell>
          <cell r="G544">
            <v>249</v>
          </cell>
          <cell r="H544">
            <v>0</v>
          </cell>
          <cell r="I544">
            <v>0</v>
          </cell>
          <cell r="J544">
            <v>1</v>
          </cell>
          <cell r="K544">
            <v>274</v>
          </cell>
          <cell r="L544">
            <v>30611</v>
          </cell>
          <cell r="M544">
            <v>305</v>
          </cell>
        </row>
        <row r="545">
          <cell r="B545" t="str">
            <v>030701</v>
          </cell>
          <cell r="C545">
            <v>1</v>
          </cell>
          <cell r="D545">
            <v>269</v>
          </cell>
          <cell r="E545">
            <v>0</v>
          </cell>
          <cell r="F545">
            <v>2</v>
          </cell>
          <cell r="G545">
            <v>862</v>
          </cell>
          <cell r="H545">
            <v>33</v>
          </cell>
          <cell r="I545">
            <v>0</v>
          </cell>
          <cell r="J545">
            <v>18</v>
          </cell>
          <cell r="K545">
            <v>1185</v>
          </cell>
          <cell r="L545">
            <v>30701</v>
          </cell>
          <cell r="M545">
            <v>1606</v>
          </cell>
        </row>
        <row r="546">
          <cell r="B546" t="str">
            <v>030702</v>
          </cell>
          <cell r="C546">
            <v>0</v>
          </cell>
          <cell r="D546">
            <v>28</v>
          </cell>
          <cell r="E546">
            <v>0</v>
          </cell>
          <cell r="F546">
            <v>0</v>
          </cell>
          <cell r="G546">
            <v>409</v>
          </cell>
          <cell r="H546">
            <v>4</v>
          </cell>
          <cell r="I546">
            <v>0</v>
          </cell>
          <cell r="J546">
            <v>2</v>
          </cell>
          <cell r="K546">
            <v>443</v>
          </cell>
          <cell r="L546">
            <v>30702</v>
          </cell>
          <cell r="M546">
            <v>717</v>
          </cell>
        </row>
        <row r="547">
          <cell r="B547" t="str">
            <v>030703</v>
          </cell>
          <cell r="C547">
            <v>1</v>
          </cell>
          <cell r="D547">
            <v>10</v>
          </cell>
          <cell r="E547">
            <v>0</v>
          </cell>
          <cell r="F547">
            <v>1</v>
          </cell>
          <cell r="G547">
            <v>942</v>
          </cell>
          <cell r="H547">
            <v>0</v>
          </cell>
          <cell r="I547">
            <v>0</v>
          </cell>
          <cell r="J547">
            <v>2</v>
          </cell>
          <cell r="K547">
            <v>956</v>
          </cell>
          <cell r="L547">
            <v>30703</v>
          </cell>
          <cell r="M547">
            <v>980</v>
          </cell>
        </row>
        <row r="548">
          <cell r="B548" t="str">
            <v>030704</v>
          </cell>
          <cell r="C548">
            <v>1</v>
          </cell>
          <cell r="D548">
            <v>7</v>
          </cell>
          <cell r="E548">
            <v>0</v>
          </cell>
          <cell r="F548">
            <v>1</v>
          </cell>
          <cell r="G548">
            <v>190</v>
          </cell>
          <cell r="H548">
            <v>0</v>
          </cell>
          <cell r="I548">
            <v>0</v>
          </cell>
          <cell r="J548">
            <v>2</v>
          </cell>
          <cell r="K548">
            <v>201</v>
          </cell>
          <cell r="L548">
            <v>30704</v>
          </cell>
          <cell r="M548">
            <v>462</v>
          </cell>
        </row>
        <row r="549">
          <cell r="B549" t="str">
            <v>030705</v>
          </cell>
          <cell r="C549">
            <v>1</v>
          </cell>
          <cell r="D549">
            <v>9</v>
          </cell>
          <cell r="E549">
            <v>0</v>
          </cell>
          <cell r="F549">
            <v>0</v>
          </cell>
          <cell r="G549">
            <v>258</v>
          </cell>
          <cell r="H549">
            <v>28</v>
          </cell>
          <cell r="I549">
            <v>0</v>
          </cell>
          <cell r="J549">
            <v>3</v>
          </cell>
          <cell r="K549">
            <v>299</v>
          </cell>
          <cell r="L549">
            <v>30705</v>
          </cell>
          <cell r="M549">
            <v>334</v>
          </cell>
        </row>
        <row r="550">
          <cell r="B550" t="str">
            <v>030706</v>
          </cell>
          <cell r="C550">
            <v>0</v>
          </cell>
          <cell r="D550">
            <v>1</v>
          </cell>
          <cell r="E550">
            <v>0</v>
          </cell>
          <cell r="F550">
            <v>0</v>
          </cell>
          <cell r="G550">
            <v>162</v>
          </cell>
          <cell r="H550">
            <v>0</v>
          </cell>
          <cell r="I550">
            <v>0</v>
          </cell>
          <cell r="J550">
            <v>1</v>
          </cell>
          <cell r="K550">
            <v>164</v>
          </cell>
          <cell r="L550">
            <v>30706</v>
          </cell>
          <cell r="M550">
            <v>307</v>
          </cell>
        </row>
        <row r="551">
          <cell r="B551" t="str">
            <v>030707</v>
          </cell>
          <cell r="C551">
            <v>0</v>
          </cell>
          <cell r="D551">
            <v>2</v>
          </cell>
          <cell r="E551">
            <v>0</v>
          </cell>
          <cell r="F551">
            <v>0</v>
          </cell>
          <cell r="G551">
            <v>71</v>
          </cell>
          <cell r="H551">
            <v>5</v>
          </cell>
          <cell r="I551">
            <v>0</v>
          </cell>
          <cell r="J551">
            <v>9</v>
          </cell>
          <cell r="K551">
            <v>87</v>
          </cell>
          <cell r="L551">
            <v>30707</v>
          </cell>
          <cell r="M551">
            <v>296</v>
          </cell>
        </row>
        <row r="552">
          <cell r="B552" t="str">
            <v>030708</v>
          </cell>
          <cell r="C552">
            <v>1</v>
          </cell>
          <cell r="D552">
            <v>139</v>
          </cell>
          <cell r="E552">
            <v>0</v>
          </cell>
          <cell r="F552">
            <v>0</v>
          </cell>
          <cell r="G552">
            <v>304</v>
          </cell>
          <cell r="H552">
            <v>264</v>
          </cell>
          <cell r="I552">
            <v>0</v>
          </cell>
          <cell r="J552">
            <v>20</v>
          </cell>
          <cell r="K552">
            <v>728</v>
          </cell>
          <cell r="L552">
            <v>30708</v>
          </cell>
          <cell r="M552">
            <v>914</v>
          </cell>
        </row>
        <row r="553">
          <cell r="B553" t="str">
            <v>030709</v>
          </cell>
          <cell r="C553">
            <v>1</v>
          </cell>
          <cell r="D553">
            <v>4</v>
          </cell>
          <cell r="E553">
            <v>0</v>
          </cell>
          <cell r="F553">
            <v>0</v>
          </cell>
          <cell r="G553">
            <v>105</v>
          </cell>
          <cell r="H553">
            <v>0</v>
          </cell>
          <cell r="I553">
            <v>0</v>
          </cell>
          <cell r="J553">
            <v>4</v>
          </cell>
          <cell r="K553">
            <v>114</v>
          </cell>
          <cell r="L553">
            <v>30709</v>
          </cell>
          <cell r="M553">
            <v>130</v>
          </cell>
        </row>
        <row r="554">
          <cell r="B554" t="str">
            <v>030710</v>
          </cell>
          <cell r="C554">
            <v>0</v>
          </cell>
          <cell r="D554">
            <v>6</v>
          </cell>
          <cell r="E554">
            <v>0</v>
          </cell>
          <cell r="F554">
            <v>0</v>
          </cell>
          <cell r="G554">
            <v>146</v>
          </cell>
          <cell r="H554">
            <v>0</v>
          </cell>
          <cell r="I554">
            <v>0</v>
          </cell>
          <cell r="J554">
            <v>2</v>
          </cell>
          <cell r="K554">
            <v>154</v>
          </cell>
          <cell r="L554">
            <v>30710</v>
          </cell>
          <cell r="M554">
            <v>234</v>
          </cell>
        </row>
        <row r="555">
          <cell r="B555" t="str">
            <v>030711</v>
          </cell>
          <cell r="C555">
            <v>0</v>
          </cell>
          <cell r="D555">
            <v>3</v>
          </cell>
          <cell r="E555">
            <v>0</v>
          </cell>
          <cell r="F555">
            <v>0</v>
          </cell>
          <cell r="G555">
            <v>117</v>
          </cell>
          <cell r="H555">
            <v>12</v>
          </cell>
          <cell r="I555">
            <v>0</v>
          </cell>
          <cell r="J555">
            <v>3</v>
          </cell>
          <cell r="K555">
            <v>135</v>
          </cell>
          <cell r="L555">
            <v>30711</v>
          </cell>
          <cell r="M555">
            <v>266</v>
          </cell>
        </row>
        <row r="556">
          <cell r="B556" t="str">
            <v>030712</v>
          </cell>
          <cell r="C556">
            <v>2</v>
          </cell>
          <cell r="D556">
            <v>122</v>
          </cell>
          <cell r="E556">
            <v>0</v>
          </cell>
          <cell r="F556">
            <v>0</v>
          </cell>
          <cell r="G556">
            <v>175</v>
          </cell>
          <cell r="H556">
            <v>0</v>
          </cell>
          <cell r="I556">
            <v>0</v>
          </cell>
          <cell r="J556">
            <v>8</v>
          </cell>
          <cell r="K556">
            <v>307</v>
          </cell>
          <cell r="L556">
            <v>30712</v>
          </cell>
          <cell r="M556">
            <v>484</v>
          </cell>
        </row>
        <row r="557">
          <cell r="B557" t="str">
            <v>030713</v>
          </cell>
          <cell r="C557">
            <v>2</v>
          </cell>
          <cell r="D557">
            <v>8</v>
          </cell>
          <cell r="E557">
            <v>0</v>
          </cell>
          <cell r="F557">
            <v>0</v>
          </cell>
          <cell r="G557">
            <v>25</v>
          </cell>
          <cell r="H557">
            <v>22</v>
          </cell>
          <cell r="I557">
            <v>0</v>
          </cell>
          <cell r="J557">
            <v>0</v>
          </cell>
          <cell r="K557">
            <v>57</v>
          </cell>
          <cell r="L557">
            <v>30713</v>
          </cell>
          <cell r="M557">
            <v>243</v>
          </cell>
        </row>
        <row r="558">
          <cell r="B558" t="str">
            <v>030714</v>
          </cell>
          <cell r="C558">
            <v>2</v>
          </cell>
          <cell r="D558">
            <v>18</v>
          </cell>
          <cell r="E558">
            <v>0</v>
          </cell>
          <cell r="F558">
            <v>0</v>
          </cell>
          <cell r="G558">
            <v>201</v>
          </cell>
          <cell r="H558">
            <v>0</v>
          </cell>
          <cell r="I558">
            <v>0</v>
          </cell>
          <cell r="J558">
            <v>5</v>
          </cell>
          <cell r="K558">
            <v>226</v>
          </cell>
          <cell r="L558">
            <v>30714</v>
          </cell>
          <cell r="M558">
            <v>388</v>
          </cell>
        </row>
        <row r="559">
          <cell r="B559" t="str">
            <v>040101</v>
          </cell>
          <cell r="C559">
            <v>599</v>
          </cell>
          <cell r="D559">
            <v>13763</v>
          </cell>
          <cell r="E559">
            <v>0</v>
          </cell>
          <cell r="F559">
            <v>0</v>
          </cell>
          <cell r="G559">
            <v>14</v>
          </cell>
          <cell r="H559">
            <v>0</v>
          </cell>
          <cell r="I559">
            <v>5</v>
          </cell>
          <cell r="J559">
            <v>606</v>
          </cell>
          <cell r="K559">
            <v>14987</v>
          </cell>
          <cell r="L559">
            <v>40101</v>
          </cell>
          <cell r="M559">
            <v>16248</v>
          </cell>
        </row>
        <row r="560">
          <cell r="B560" t="str">
            <v>040102</v>
          </cell>
          <cell r="C560">
            <v>217</v>
          </cell>
          <cell r="D560">
            <v>21697</v>
          </cell>
          <cell r="E560">
            <v>0</v>
          </cell>
          <cell r="F560">
            <v>15</v>
          </cell>
          <cell r="G560">
            <v>346</v>
          </cell>
          <cell r="H560">
            <v>2</v>
          </cell>
          <cell r="I560">
            <v>7</v>
          </cell>
          <cell r="J560">
            <v>489</v>
          </cell>
          <cell r="K560">
            <v>22773</v>
          </cell>
          <cell r="L560">
            <v>40102</v>
          </cell>
          <cell r="M560">
            <v>24754</v>
          </cell>
        </row>
        <row r="561">
          <cell r="B561" t="str">
            <v>040103</v>
          </cell>
          <cell r="C561">
            <v>467</v>
          </cell>
          <cell r="D561">
            <v>23976</v>
          </cell>
          <cell r="E561">
            <v>0</v>
          </cell>
          <cell r="F561">
            <v>12</v>
          </cell>
          <cell r="G561">
            <v>389</v>
          </cell>
          <cell r="H561">
            <v>1</v>
          </cell>
          <cell r="I561">
            <v>11</v>
          </cell>
          <cell r="J561">
            <v>398</v>
          </cell>
          <cell r="K561">
            <v>25254</v>
          </cell>
          <cell r="L561">
            <v>40103</v>
          </cell>
          <cell r="M561">
            <v>27865</v>
          </cell>
        </row>
        <row r="562">
          <cell r="B562" t="str">
            <v>040104</v>
          </cell>
          <cell r="C562">
            <v>587</v>
          </cell>
          <cell r="D562">
            <v>53907</v>
          </cell>
          <cell r="E562">
            <v>290</v>
          </cell>
          <cell r="F562">
            <v>50</v>
          </cell>
          <cell r="G562">
            <v>1470</v>
          </cell>
          <cell r="H562">
            <v>13</v>
          </cell>
          <cell r="I562">
            <v>17</v>
          </cell>
          <cell r="J562">
            <v>1194</v>
          </cell>
          <cell r="K562">
            <v>57528</v>
          </cell>
          <cell r="L562">
            <v>40104</v>
          </cell>
          <cell r="M562">
            <v>63674</v>
          </cell>
        </row>
        <row r="563">
          <cell r="B563" t="str">
            <v>040105</v>
          </cell>
          <cell r="C563">
            <v>26</v>
          </cell>
          <cell r="D563">
            <v>3108</v>
          </cell>
          <cell r="E563">
            <v>0</v>
          </cell>
          <cell r="F563">
            <v>1</v>
          </cell>
          <cell r="G563">
            <v>236</v>
          </cell>
          <cell r="H563">
            <v>0</v>
          </cell>
          <cell r="I563">
            <v>4</v>
          </cell>
          <cell r="J563">
            <v>104</v>
          </cell>
          <cell r="K563">
            <v>3479</v>
          </cell>
          <cell r="L563">
            <v>40105</v>
          </cell>
          <cell r="M563">
            <v>4127</v>
          </cell>
        </row>
        <row r="564">
          <cell r="B564" t="str">
            <v>040106</v>
          </cell>
          <cell r="C564">
            <v>6</v>
          </cell>
          <cell r="D564">
            <v>437</v>
          </cell>
          <cell r="E564">
            <v>0</v>
          </cell>
          <cell r="F564">
            <v>3</v>
          </cell>
          <cell r="G564">
            <v>268</v>
          </cell>
          <cell r="H564">
            <v>0</v>
          </cell>
          <cell r="I564">
            <v>0</v>
          </cell>
          <cell r="J564">
            <v>19</v>
          </cell>
          <cell r="K564">
            <v>733</v>
          </cell>
          <cell r="L564">
            <v>40106</v>
          </cell>
          <cell r="M564">
            <v>1052</v>
          </cell>
        </row>
        <row r="565">
          <cell r="B565" t="str">
            <v>040107</v>
          </cell>
          <cell r="C565">
            <v>90</v>
          </cell>
          <cell r="D565">
            <v>11678</v>
          </cell>
          <cell r="E565">
            <v>0</v>
          </cell>
          <cell r="F565">
            <v>7</v>
          </cell>
          <cell r="G565">
            <v>227</v>
          </cell>
          <cell r="H565">
            <v>0</v>
          </cell>
          <cell r="I565">
            <v>6</v>
          </cell>
          <cell r="J565">
            <v>201</v>
          </cell>
          <cell r="K565">
            <v>12209</v>
          </cell>
          <cell r="L565">
            <v>40107</v>
          </cell>
          <cell r="M565">
            <v>13434</v>
          </cell>
        </row>
        <row r="566">
          <cell r="B566" t="str">
            <v>040108</v>
          </cell>
          <cell r="C566">
            <v>161</v>
          </cell>
          <cell r="D566">
            <v>7356</v>
          </cell>
          <cell r="E566">
            <v>0</v>
          </cell>
          <cell r="F566">
            <v>33</v>
          </cell>
          <cell r="G566">
            <v>1574</v>
          </cell>
          <cell r="H566">
            <v>8</v>
          </cell>
          <cell r="I566">
            <v>15</v>
          </cell>
          <cell r="J566">
            <v>295</v>
          </cell>
          <cell r="K566">
            <v>9442</v>
          </cell>
          <cell r="L566">
            <v>40108</v>
          </cell>
          <cell r="M566">
            <v>11771</v>
          </cell>
        </row>
        <row r="567">
          <cell r="B567" t="str">
            <v>040109</v>
          </cell>
          <cell r="C567">
            <v>183</v>
          </cell>
          <cell r="D567">
            <v>16018</v>
          </cell>
          <cell r="E567">
            <v>0</v>
          </cell>
          <cell r="F567">
            <v>13</v>
          </cell>
          <cell r="G567">
            <v>412</v>
          </cell>
          <cell r="H567">
            <v>1</v>
          </cell>
          <cell r="I567">
            <v>15</v>
          </cell>
          <cell r="J567">
            <v>470</v>
          </cell>
          <cell r="K567">
            <v>17112</v>
          </cell>
          <cell r="L567">
            <v>40109</v>
          </cell>
          <cell r="M567">
            <v>18491</v>
          </cell>
        </row>
        <row r="568">
          <cell r="B568" t="str">
            <v>040110</v>
          </cell>
          <cell r="C568">
            <v>221</v>
          </cell>
          <cell r="D568">
            <v>15736</v>
          </cell>
          <cell r="E568">
            <v>0</v>
          </cell>
          <cell r="F568">
            <v>9</v>
          </cell>
          <cell r="G568">
            <v>113</v>
          </cell>
          <cell r="H568">
            <v>0</v>
          </cell>
          <cell r="I568">
            <v>10</v>
          </cell>
          <cell r="J568">
            <v>507</v>
          </cell>
          <cell r="K568">
            <v>16596</v>
          </cell>
          <cell r="L568">
            <v>40110</v>
          </cell>
          <cell r="M568">
            <v>17891</v>
          </cell>
        </row>
        <row r="569">
          <cell r="B569" t="str">
            <v>040111</v>
          </cell>
          <cell r="C569">
            <v>11</v>
          </cell>
          <cell r="D569">
            <v>1237</v>
          </cell>
          <cell r="E569">
            <v>0</v>
          </cell>
          <cell r="F569">
            <v>4</v>
          </cell>
          <cell r="G569">
            <v>231</v>
          </cell>
          <cell r="H569">
            <v>1</v>
          </cell>
          <cell r="I569">
            <v>4</v>
          </cell>
          <cell r="J569">
            <v>84</v>
          </cell>
          <cell r="K569">
            <v>1572</v>
          </cell>
          <cell r="L569">
            <v>40111</v>
          </cell>
          <cell r="M569">
            <v>1991</v>
          </cell>
        </row>
        <row r="570">
          <cell r="B570" t="str">
            <v>040112</v>
          </cell>
          <cell r="C570">
            <v>350</v>
          </cell>
          <cell r="D570">
            <v>31134</v>
          </cell>
          <cell r="E570">
            <v>0</v>
          </cell>
          <cell r="F570">
            <v>16</v>
          </cell>
          <cell r="G570">
            <v>500</v>
          </cell>
          <cell r="H570">
            <v>2</v>
          </cell>
          <cell r="I570">
            <v>15</v>
          </cell>
          <cell r="J570">
            <v>629</v>
          </cell>
          <cell r="K570">
            <v>32646</v>
          </cell>
          <cell r="L570">
            <v>40112</v>
          </cell>
          <cell r="M570">
            <v>35755</v>
          </cell>
        </row>
        <row r="571">
          <cell r="B571" t="str">
            <v>040113</v>
          </cell>
          <cell r="C571">
            <v>2</v>
          </cell>
          <cell r="D571">
            <v>49</v>
          </cell>
          <cell r="E571">
            <v>0</v>
          </cell>
          <cell r="F571">
            <v>0</v>
          </cell>
          <cell r="G571">
            <v>91</v>
          </cell>
          <cell r="H571">
            <v>0</v>
          </cell>
          <cell r="I571">
            <v>0</v>
          </cell>
          <cell r="J571">
            <v>1</v>
          </cell>
          <cell r="K571">
            <v>143</v>
          </cell>
          <cell r="L571">
            <v>40113</v>
          </cell>
          <cell r="M571">
            <v>207</v>
          </cell>
        </row>
        <row r="572">
          <cell r="B572" t="str">
            <v>040114</v>
          </cell>
          <cell r="C572">
            <v>0</v>
          </cell>
          <cell r="D572">
            <v>41</v>
          </cell>
          <cell r="E572">
            <v>0</v>
          </cell>
          <cell r="F572">
            <v>0</v>
          </cell>
          <cell r="G572">
            <v>68</v>
          </cell>
          <cell r="H572">
            <v>3</v>
          </cell>
          <cell r="I572">
            <v>0</v>
          </cell>
          <cell r="J572">
            <v>4</v>
          </cell>
          <cell r="K572">
            <v>116</v>
          </cell>
          <cell r="L572">
            <v>40114</v>
          </cell>
          <cell r="M572">
            <v>336</v>
          </cell>
        </row>
        <row r="573">
          <cell r="B573" t="str">
            <v>040115</v>
          </cell>
          <cell r="C573">
            <v>27</v>
          </cell>
          <cell r="D573">
            <v>1370</v>
          </cell>
          <cell r="E573">
            <v>0</v>
          </cell>
          <cell r="F573">
            <v>6</v>
          </cell>
          <cell r="G573">
            <v>545</v>
          </cell>
          <cell r="H573">
            <v>1</v>
          </cell>
          <cell r="I573">
            <v>4</v>
          </cell>
          <cell r="J573">
            <v>101</v>
          </cell>
          <cell r="K573">
            <v>2054</v>
          </cell>
          <cell r="L573">
            <v>40115</v>
          </cell>
          <cell r="M573">
            <v>2453</v>
          </cell>
        </row>
        <row r="574">
          <cell r="B574" t="str">
            <v>040116</v>
          </cell>
          <cell r="C574">
            <v>9</v>
          </cell>
          <cell r="D574">
            <v>916</v>
          </cell>
          <cell r="E574">
            <v>0</v>
          </cell>
          <cell r="F574">
            <v>1</v>
          </cell>
          <cell r="G574">
            <v>62</v>
          </cell>
          <cell r="H574">
            <v>1</v>
          </cell>
          <cell r="I574">
            <v>0</v>
          </cell>
          <cell r="J574">
            <v>20</v>
          </cell>
          <cell r="K574">
            <v>1009</v>
          </cell>
          <cell r="L574">
            <v>40116</v>
          </cell>
          <cell r="M574">
            <v>1270</v>
          </cell>
        </row>
        <row r="575">
          <cell r="B575" t="str">
            <v>040117</v>
          </cell>
          <cell r="C575">
            <v>66</v>
          </cell>
          <cell r="D575">
            <v>5388</v>
          </cell>
          <cell r="E575">
            <v>0</v>
          </cell>
          <cell r="F575">
            <v>4</v>
          </cell>
          <cell r="G575">
            <v>197</v>
          </cell>
          <cell r="H575">
            <v>2</v>
          </cell>
          <cell r="I575">
            <v>3</v>
          </cell>
          <cell r="J575">
            <v>106</v>
          </cell>
          <cell r="K575">
            <v>5766</v>
          </cell>
          <cell r="L575">
            <v>40117</v>
          </cell>
          <cell r="M575">
            <v>6891</v>
          </cell>
        </row>
        <row r="576">
          <cell r="B576" t="str">
            <v>040118</v>
          </cell>
          <cell r="C576">
            <v>1</v>
          </cell>
          <cell r="D576">
            <v>127</v>
          </cell>
          <cell r="E576">
            <v>0</v>
          </cell>
          <cell r="F576">
            <v>0</v>
          </cell>
          <cell r="G576">
            <v>33</v>
          </cell>
          <cell r="H576">
            <v>0</v>
          </cell>
          <cell r="I576">
            <v>0</v>
          </cell>
          <cell r="J576">
            <v>2</v>
          </cell>
          <cell r="K576">
            <v>163</v>
          </cell>
          <cell r="L576">
            <v>40118</v>
          </cell>
          <cell r="M576">
            <v>214</v>
          </cell>
        </row>
        <row r="577">
          <cell r="B577" t="str">
            <v>040119</v>
          </cell>
          <cell r="C577">
            <v>0</v>
          </cell>
          <cell r="D577">
            <v>57</v>
          </cell>
          <cell r="E577">
            <v>0</v>
          </cell>
          <cell r="F577">
            <v>0</v>
          </cell>
          <cell r="G577">
            <v>155</v>
          </cell>
          <cell r="H577">
            <v>9</v>
          </cell>
          <cell r="I577">
            <v>0</v>
          </cell>
          <cell r="J577">
            <v>5</v>
          </cell>
          <cell r="K577">
            <v>226</v>
          </cell>
          <cell r="L577">
            <v>40119</v>
          </cell>
          <cell r="M577">
            <v>563</v>
          </cell>
        </row>
        <row r="578">
          <cell r="B578" t="str">
            <v>040120</v>
          </cell>
          <cell r="C578">
            <v>0</v>
          </cell>
          <cell r="D578">
            <v>59</v>
          </cell>
          <cell r="E578">
            <v>0</v>
          </cell>
          <cell r="F578">
            <v>0</v>
          </cell>
          <cell r="G578">
            <v>132</v>
          </cell>
          <cell r="H578">
            <v>0</v>
          </cell>
          <cell r="I578">
            <v>0</v>
          </cell>
          <cell r="J578">
            <v>0</v>
          </cell>
          <cell r="K578">
            <v>191</v>
          </cell>
          <cell r="L578">
            <v>40120</v>
          </cell>
          <cell r="M578">
            <v>251</v>
          </cell>
        </row>
        <row r="579">
          <cell r="B579" t="str">
            <v>040121</v>
          </cell>
          <cell r="C579">
            <v>22</v>
          </cell>
          <cell r="D579">
            <v>973</v>
          </cell>
          <cell r="E579">
            <v>0</v>
          </cell>
          <cell r="F579">
            <v>0</v>
          </cell>
          <cell r="G579">
            <v>154</v>
          </cell>
          <cell r="H579">
            <v>0</v>
          </cell>
          <cell r="I579">
            <v>0</v>
          </cell>
          <cell r="J579">
            <v>32</v>
          </cell>
          <cell r="K579">
            <v>1181</v>
          </cell>
          <cell r="L579">
            <v>40121</v>
          </cell>
          <cell r="M579">
            <v>1761</v>
          </cell>
        </row>
        <row r="580">
          <cell r="B580" t="str">
            <v>040122</v>
          </cell>
          <cell r="C580">
            <v>245</v>
          </cell>
          <cell r="D580">
            <v>18047</v>
          </cell>
          <cell r="E580">
            <v>0</v>
          </cell>
          <cell r="F580">
            <v>7</v>
          </cell>
          <cell r="G580">
            <v>454</v>
          </cell>
          <cell r="H580">
            <v>3</v>
          </cell>
          <cell r="I580">
            <v>9</v>
          </cell>
          <cell r="J580">
            <v>403</v>
          </cell>
          <cell r="K580">
            <v>19168</v>
          </cell>
          <cell r="L580">
            <v>40122</v>
          </cell>
          <cell r="M580">
            <v>20863</v>
          </cell>
        </row>
        <row r="581">
          <cell r="B581" t="str">
            <v>040123</v>
          </cell>
          <cell r="C581">
            <v>30</v>
          </cell>
          <cell r="D581">
            <v>3180</v>
          </cell>
          <cell r="E581">
            <v>0</v>
          </cell>
          <cell r="F581">
            <v>2</v>
          </cell>
          <cell r="G581">
            <v>224</v>
          </cell>
          <cell r="H581">
            <v>1</v>
          </cell>
          <cell r="I581">
            <v>0</v>
          </cell>
          <cell r="J581">
            <v>70</v>
          </cell>
          <cell r="K581">
            <v>3507</v>
          </cell>
          <cell r="L581">
            <v>40123</v>
          </cell>
          <cell r="M581">
            <v>4343</v>
          </cell>
        </row>
        <row r="582">
          <cell r="B582" t="str">
            <v>040124</v>
          </cell>
          <cell r="C582">
            <v>23</v>
          </cell>
          <cell r="D582">
            <v>3331</v>
          </cell>
          <cell r="E582">
            <v>0</v>
          </cell>
          <cell r="F582">
            <v>4</v>
          </cell>
          <cell r="G582">
            <v>247</v>
          </cell>
          <cell r="H582">
            <v>0</v>
          </cell>
          <cell r="I582">
            <v>2</v>
          </cell>
          <cell r="J582">
            <v>59</v>
          </cell>
          <cell r="K582">
            <v>3666</v>
          </cell>
          <cell r="L582">
            <v>40124</v>
          </cell>
          <cell r="M582">
            <v>4270</v>
          </cell>
        </row>
        <row r="583">
          <cell r="B583" t="str">
            <v>040125</v>
          </cell>
          <cell r="C583">
            <v>5</v>
          </cell>
          <cell r="D583">
            <v>656</v>
          </cell>
          <cell r="E583">
            <v>0</v>
          </cell>
          <cell r="F583">
            <v>3</v>
          </cell>
          <cell r="G583">
            <v>460</v>
          </cell>
          <cell r="H583">
            <v>0</v>
          </cell>
          <cell r="I583">
            <v>12</v>
          </cell>
          <cell r="J583">
            <v>45</v>
          </cell>
          <cell r="K583">
            <v>1181</v>
          </cell>
          <cell r="L583">
            <v>40125</v>
          </cell>
          <cell r="M583">
            <v>1623</v>
          </cell>
        </row>
        <row r="584">
          <cell r="B584" t="str">
            <v>040126</v>
          </cell>
          <cell r="C584">
            <v>318</v>
          </cell>
          <cell r="D584">
            <v>6874</v>
          </cell>
          <cell r="E584">
            <v>0</v>
          </cell>
          <cell r="F584">
            <v>0</v>
          </cell>
          <cell r="G584">
            <v>7</v>
          </cell>
          <cell r="H584">
            <v>0</v>
          </cell>
          <cell r="I584">
            <v>1</v>
          </cell>
          <cell r="J584">
            <v>167</v>
          </cell>
          <cell r="K584">
            <v>7367</v>
          </cell>
          <cell r="L584">
            <v>40126</v>
          </cell>
          <cell r="M584">
            <v>7987</v>
          </cell>
        </row>
        <row r="585">
          <cell r="B585" t="str">
            <v>040127</v>
          </cell>
          <cell r="C585">
            <v>16</v>
          </cell>
          <cell r="D585">
            <v>316</v>
          </cell>
          <cell r="E585">
            <v>0</v>
          </cell>
          <cell r="F585">
            <v>2</v>
          </cell>
          <cell r="G585">
            <v>116</v>
          </cell>
          <cell r="H585">
            <v>0</v>
          </cell>
          <cell r="I585">
            <v>1</v>
          </cell>
          <cell r="J585">
            <v>19</v>
          </cell>
          <cell r="K585">
            <v>470</v>
          </cell>
          <cell r="L585">
            <v>40127</v>
          </cell>
          <cell r="M585">
            <v>574</v>
          </cell>
        </row>
        <row r="586">
          <cell r="B586" t="str">
            <v>040128</v>
          </cell>
          <cell r="C586">
            <v>92</v>
          </cell>
          <cell r="D586">
            <v>9925</v>
          </cell>
          <cell r="E586">
            <v>0</v>
          </cell>
          <cell r="F586">
            <v>37</v>
          </cell>
          <cell r="G586">
            <v>937</v>
          </cell>
          <cell r="H586">
            <v>2</v>
          </cell>
          <cell r="I586">
            <v>23</v>
          </cell>
          <cell r="J586">
            <v>355</v>
          </cell>
          <cell r="K586">
            <v>11371</v>
          </cell>
          <cell r="L586">
            <v>40128</v>
          </cell>
          <cell r="M586">
            <v>13179</v>
          </cell>
        </row>
        <row r="587">
          <cell r="B587" t="str">
            <v>040129</v>
          </cell>
          <cell r="C587">
            <v>380</v>
          </cell>
          <cell r="D587">
            <v>21186</v>
          </cell>
          <cell r="E587">
            <v>237</v>
          </cell>
          <cell r="F587">
            <v>4</v>
          </cell>
          <cell r="G587">
            <v>51</v>
          </cell>
          <cell r="H587">
            <v>0</v>
          </cell>
          <cell r="I587">
            <v>5</v>
          </cell>
          <cell r="J587">
            <v>526</v>
          </cell>
          <cell r="K587">
            <v>22389</v>
          </cell>
          <cell r="L587">
            <v>40129</v>
          </cell>
          <cell r="M587">
            <v>23922</v>
          </cell>
        </row>
        <row r="588">
          <cell r="B588" t="str">
            <v>040201</v>
          </cell>
          <cell r="C588">
            <v>50</v>
          </cell>
          <cell r="D588">
            <v>3383</v>
          </cell>
          <cell r="E588">
            <v>0</v>
          </cell>
          <cell r="F588">
            <v>1</v>
          </cell>
          <cell r="G588">
            <v>58</v>
          </cell>
          <cell r="H588">
            <v>0</v>
          </cell>
          <cell r="I588">
            <v>1</v>
          </cell>
          <cell r="J588">
            <v>209</v>
          </cell>
          <cell r="K588">
            <v>3702</v>
          </cell>
          <cell r="L588">
            <v>40201</v>
          </cell>
          <cell r="M588">
            <v>4083</v>
          </cell>
        </row>
        <row r="589">
          <cell r="B589" t="str">
            <v>040202</v>
          </cell>
          <cell r="C589">
            <v>20</v>
          </cell>
          <cell r="D589">
            <v>1004</v>
          </cell>
          <cell r="E589">
            <v>0</v>
          </cell>
          <cell r="F589">
            <v>2</v>
          </cell>
          <cell r="G589">
            <v>98</v>
          </cell>
          <cell r="H589">
            <v>0</v>
          </cell>
          <cell r="I589">
            <v>0</v>
          </cell>
          <cell r="J589">
            <v>41</v>
          </cell>
          <cell r="K589">
            <v>1165</v>
          </cell>
          <cell r="L589">
            <v>40202</v>
          </cell>
          <cell r="M589">
            <v>1440</v>
          </cell>
        </row>
        <row r="590">
          <cell r="B590" t="str">
            <v>040203</v>
          </cell>
          <cell r="C590">
            <v>46</v>
          </cell>
          <cell r="D590">
            <v>1639</v>
          </cell>
          <cell r="E590">
            <v>0</v>
          </cell>
          <cell r="F590">
            <v>2</v>
          </cell>
          <cell r="G590">
            <v>40</v>
          </cell>
          <cell r="H590">
            <v>0</v>
          </cell>
          <cell r="I590">
            <v>0</v>
          </cell>
          <cell r="J590">
            <v>419</v>
          </cell>
          <cell r="K590">
            <v>2146</v>
          </cell>
          <cell r="L590">
            <v>40203</v>
          </cell>
          <cell r="M590">
            <v>2570</v>
          </cell>
        </row>
        <row r="591">
          <cell r="B591" t="str">
            <v>040204</v>
          </cell>
          <cell r="C591">
            <v>22</v>
          </cell>
          <cell r="D591">
            <v>1120</v>
          </cell>
          <cell r="E591">
            <v>0</v>
          </cell>
          <cell r="F591">
            <v>3</v>
          </cell>
          <cell r="G591">
            <v>224</v>
          </cell>
          <cell r="H591">
            <v>0</v>
          </cell>
          <cell r="I591">
            <v>0</v>
          </cell>
          <cell r="J591">
            <v>39</v>
          </cell>
          <cell r="K591">
            <v>1408</v>
          </cell>
          <cell r="L591">
            <v>40204</v>
          </cell>
          <cell r="M591">
            <v>1876</v>
          </cell>
        </row>
        <row r="592">
          <cell r="B592" t="str">
            <v>040205</v>
          </cell>
          <cell r="C592">
            <v>19</v>
          </cell>
          <cell r="D592">
            <v>1695</v>
          </cell>
          <cell r="E592">
            <v>0</v>
          </cell>
          <cell r="F592">
            <v>0</v>
          </cell>
          <cell r="G592">
            <v>184</v>
          </cell>
          <cell r="H592">
            <v>0</v>
          </cell>
          <cell r="I592">
            <v>1</v>
          </cell>
          <cell r="J592">
            <v>50</v>
          </cell>
          <cell r="K592">
            <v>1949</v>
          </cell>
          <cell r="L592">
            <v>40205</v>
          </cell>
          <cell r="M592">
            <v>2344</v>
          </cell>
        </row>
        <row r="593">
          <cell r="B593" t="str">
            <v>040206</v>
          </cell>
          <cell r="C593">
            <v>14</v>
          </cell>
          <cell r="D593">
            <v>1038</v>
          </cell>
          <cell r="E593">
            <v>0</v>
          </cell>
          <cell r="F593">
            <v>2</v>
          </cell>
          <cell r="G593">
            <v>143</v>
          </cell>
          <cell r="H593">
            <v>0</v>
          </cell>
          <cell r="I593">
            <v>0</v>
          </cell>
          <cell r="J593">
            <v>48</v>
          </cell>
          <cell r="K593">
            <v>1245</v>
          </cell>
          <cell r="L593">
            <v>40206</v>
          </cell>
          <cell r="M593">
            <v>1376</v>
          </cell>
        </row>
        <row r="594">
          <cell r="B594" t="str">
            <v>040207</v>
          </cell>
          <cell r="C594">
            <v>1</v>
          </cell>
          <cell r="D594">
            <v>255</v>
          </cell>
          <cell r="E594">
            <v>0</v>
          </cell>
          <cell r="F594">
            <v>0</v>
          </cell>
          <cell r="G594">
            <v>30</v>
          </cell>
          <cell r="H594">
            <v>0</v>
          </cell>
          <cell r="I594">
            <v>0</v>
          </cell>
          <cell r="J594">
            <v>8</v>
          </cell>
          <cell r="K594">
            <v>294</v>
          </cell>
          <cell r="L594">
            <v>40207</v>
          </cell>
          <cell r="M594">
            <v>322</v>
          </cell>
        </row>
        <row r="595">
          <cell r="B595" t="str">
            <v>040208</v>
          </cell>
          <cell r="C595">
            <v>82</v>
          </cell>
          <cell r="D595">
            <v>4142</v>
          </cell>
          <cell r="E595">
            <v>0</v>
          </cell>
          <cell r="F595">
            <v>4</v>
          </cell>
          <cell r="G595">
            <v>236</v>
          </cell>
          <cell r="H595">
            <v>2</v>
          </cell>
          <cell r="I595">
            <v>2</v>
          </cell>
          <cell r="J595">
            <v>133</v>
          </cell>
          <cell r="K595">
            <v>4601</v>
          </cell>
          <cell r="L595">
            <v>40208</v>
          </cell>
          <cell r="M595">
            <v>5058</v>
          </cell>
        </row>
        <row r="596">
          <cell r="B596" t="str">
            <v>040301</v>
          </cell>
          <cell r="C596">
            <v>3</v>
          </cell>
          <cell r="D596">
            <v>628</v>
          </cell>
          <cell r="E596">
            <v>0</v>
          </cell>
          <cell r="F596">
            <v>1</v>
          </cell>
          <cell r="G596">
            <v>103</v>
          </cell>
          <cell r="H596">
            <v>0</v>
          </cell>
          <cell r="I596">
            <v>0</v>
          </cell>
          <cell r="J596">
            <v>91</v>
          </cell>
          <cell r="K596">
            <v>826</v>
          </cell>
          <cell r="L596">
            <v>40301</v>
          </cell>
          <cell r="M596">
            <v>1126</v>
          </cell>
        </row>
        <row r="597">
          <cell r="B597" t="str">
            <v>040302</v>
          </cell>
          <cell r="C597">
            <v>7</v>
          </cell>
          <cell r="D597">
            <v>908</v>
          </cell>
          <cell r="E597">
            <v>0</v>
          </cell>
          <cell r="F597">
            <v>1</v>
          </cell>
          <cell r="G597">
            <v>99</v>
          </cell>
          <cell r="H597">
            <v>0</v>
          </cell>
          <cell r="I597">
            <v>0</v>
          </cell>
          <cell r="J597">
            <v>67</v>
          </cell>
          <cell r="K597">
            <v>1082</v>
          </cell>
          <cell r="L597">
            <v>40302</v>
          </cell>
          <cell r="M597">
            <v>1515</v>
          </cell>
        </row>
        <row r="598">
          <cell r="B598" t="str">
            <v>040303</v>
          </cell>
          <cell r="C598">
            <v>8</v>
          </cell>
          <cell r="D598">
            <v>1260</v>
          </cell>
          <cell r="E598">
            <v>0</v>
          </cell>
          <cell r="F598">
            <v>0</v>
          </cell>
          <cell r="G598">
            <v>22</v>
          </cell>
          <cell r="H598">
            <v>0</v>
          </cell>
          <cell r="I598">
            <v>0</v>
          </cell>
          <cell r="J598">
            <v>99</v>
          </cell>
          <cell r="K598">
            <v>1389</v>
          </cell>
          <cell r="L598">
            <v>40303</v>
          </cell>
          <cell r="M598">
            <v>1560</v>
          </cell>
        </row>
        <row r="599">
          <cell r="B599" t="str">
            <v>040304</v>
          </cell>
          <cell r="C599">
            <v>0</v>
          </cell>
          <cell r="D599">
            <v>110</v>
          </cell>
          <cell r="E599">
            <v>0</v>
          </cell>
          <cell r="F599">
            <v>0</v>
          </cell>
          <cell r="G599">
            <v>21</v>
          </cell>
          <cell r="H599">
            <v>0</v>
          </cell>
          <cell r="I599">
            <v>0</v>
          </cell>
          <cell r="J599">
            <v>8</v>
          </cell>
          <cell r="K599">
            <v>139</v>
          </cell>
          <cell r="L599">
            <v>40304</v>
          </cell>
          <cell r="M599">
            <v>166</v>
          </cell>
        </row>
        <row r="600">
          <cell r="B600" t="str">
            <v>040305</v>
          </cell>
          <cell r="C600">
            <v>2</v>
          </cell>
          <cell r="D600">
            <v>518</v>
          </cell>
          <cell r="E600">
            <v>0</v>
          </cell>
          <cell r="F600">
            <v>2</v>
          </cell>
          <cell r="G600">
            <v>127</v>
          </cell>
          <cell r="H600">
            <v>0</v>
          </cell>
          <cell r="I600">
            <v>0</v>
          </cell>
          <cell r="J600">
            <v>35</v>
          </cell>
          <cell r="K600">
            <v>684</v>
          </cell>
          <cell r="L600">
            <v>40305</v>
          </cell>
          <cell r="M600">
            <v>955</v>
          </cell>
        </row>
        <row r="601">
          <cell r="B601" t="str">
            <v>040306</v>
          </cell>
          <cell r="C601">
            <v>1</v>
          </cell>
          <cell r="D601">
            <v>10</v>
          </cell>
          <cell r="E601">
            <v>0</v>
          </cell>
          <cell r="F601">
            <v>0</v>
          </cell>
          <cell r="G601">
            <v>93</v>
          </cell>
          <cell r="H601">
            <v>0</v>
          </cell>
          <cell r="I601">
            <v>0</v>
          </cell>
          <cell r="J601">
            <v>8</v>
          </cell>
          <cell r="K601">
            <v>112</v>
          </cell>
          <cell r="L601">
            <v>40306</v>
          </cell>
          <cell r="M601">
            <v>215</v>
          </cell>
        </row>
        <row r="602">
          <cell r="B602" t="str">
            <v>040307</v>
          </cell>
          <cell r="C602">
            <v>13</v>
          </cell>
          <cell r="D602">
            <v>2312</v>
          </cell>
          <cell r="E602">
            <v>0</v>
          </cell>
          <cell r="F602">
            <v>2</v>
          </cell>
          <cell r="G602">
            <v>36</v>
          </cell>
          <cell r="H602">
            <v>0</v>
          </cell>
          <cell r="I602">
            <v>0</v>
          </cell>
          <cell r="J602">
            <v>128</v>
          </cell>
          <cell r="K602">
            <v>2491</v>
          </cell>
          <cell r="L602">
            <v>40307</v>
          </cell>
          <cell r="M602">
            <v>2628</v>
          </cell>
        </row>
        <row r="603">
          <cell r="B603" t="str">
            <v>040308</v>
          </cell>
          <cell r="C603">
            <v>4</v>
          </cell>
          <cell r="D603">
            <v>787</v>
          </cell>
          <cell r="E603">
            <v>0</v>
          </cell>
          <cell r="F603">
            <v>0</v>
          </cell>
          <cell r="G603">
            <v>39</v>
          </cell>
          <cell r="H603">
            <v>0</v>
          </cell>
          <cell r="I603">
            <v>1</v>
          </cell>
          <cell r="J603">
            <v>56</v>
          </cell>
          <cell r="K603">
            <v>887</v>
          </cell>
          <cell r="L603">
            <v>40308</v>
          </cell>
          <cell r="M603">
            <v>1006</v>
          </cell>
        </row>
        <row r="604">
          <cell r="B604" t="str">
            <v>040309</v>
          </cell>
          <cell r="C604">
            <v>1</v>
          </cell>
          <cell r="D604">
            <v>703</v>
          </cell>
          <cell r="E604">
            <v>0</v>
          </cell>
          <cell r="F604">
            <v>1</v>
          </cell>
          <cell r="G604">
            <v>31</v>
          </cell>
          <cell r="H604">
            <v>0</v>
          </cell>
          <cell r="I604">
            <v>1</v>
          </cell>
          <cell r="J604">
            <v>80</v>
          </cell>
          <cell r="K604">
            <v>817</v>
          </cell>
          <cell r="L604">
            <v>40309</v>
          </cell>
          <cell r="M604">
            <v>845</v>
          </cell>
        </row>
        <row r="605">
          <cell r="B605" t="str">
            <v>040310</v>
          </cell>
          <cell r="C605">
            <v>1</v>
          </cell>
          <cell r="D605">
            <v>292</v>
          </cell>
          <cell r="E605">
            <v>0</v>
          </cell>
          <cell r="F605">
            <v>0</v>
          </cell>
          <cell r="G605">
            <v>79</v>
          </cell>
          <cell r="H605">
            <v>0</v>
          </cell>
          <cell r="I605">
            <v>0</v>
          </cell>
          <cell r="J605">
            <v>47</v>
          </cell>
          <cell r="K605">
            <v>419</v>
          </cell>
          <cell r="L605">
            <v>40310</v>
          </cell>
          <cell r="M605">
            <v>529</v>
          </cell>
        </row>
        <row r="606">
          <cell r="B606" t="str">
            <v>040311</v>
          </cell>
          <cell r="C606">
            <v>2</v>
          </cell>
          <cell r="D606">
            <v>428</v>
          </cell>
          <cell r="E606">
            <v>0</v>
          </cell>
          <cell r="F606">
            <v>0</v>
          </cell>
          <cell r="G606">
            <v>4</v>
          </cell>
          <cell r="H606">
            <v>0</v>
          </cell>
          <cell r="I606">
            <v>0</v>
          </cell>
          <cell r="J606">
            <v>22</v>
          </cell>
          <cell r="K606">
            <v>456</v>
          </cell>
          <cell r="L606">
            <v>40311</v>
          </cell>
          <cell r="M606">
            <v>467</v>
          </cell>
        </row>
        <row r="607">
          <cell r="B607" t="str">
            <v>040312</v>
          </cell>
          <cell r="C607">
            <v>1</v>
          </cell>
          <cell r="D607">
            <v>306</v>
          </cell>
          <cell r="E607">
            <v>0</v>
          </cell>
          <cell r="F607">
            <v>1</v>
          </cell>
          <cell r="G607">
            <v>158</v>
          </cell>
          <cell r="H607">
            <v>0</v>
          </cell>
          <cell r="I607">
            <v>0</v>
          </cell>
          <cell r="J607">
            <v>47</v>
          </cell>
          <cell r="K607">
            <v>513</v>
          </cell>
          <cell r="L607">
            <v>40312</v>
          </cell>
          <cell r="M607">
            <v>620</v>
          </cell>
        </row>
        <row r="608">
          <cell r="B608" t="str">
            <v>040313</v>
          </cell>
          <cell r="C608">
            <v>12</v>
          </cell>
          <cell r="D608">
            <v>472</v>
          </cell>
          <cell r="E608">
            <v>0</v>
          </cell>
          <cell r="F608">
            <v>0</v>
          </cell>
          <cell r="G608">
            <v>59</v>
          </cell>
          <cell r="H608">
            <v>0</v>
          </cell>
          <cell r="I608">
            <v>0</v>
          </cell>
          <cell r="J608">
            <v>39</v>
          </cell>
          <cell r="K608">
            <v>582</v>
          </cell>
          <cell r="L608">
            <v>40313</v>
          </cell>
          <cell r="M608">
            <v>634</v>
          </cell>
        </row>
        <row r="609">
          <cell r="B609" t="str">
            <v>040401</v>
          </cell>
          <cell r="C609">
            <v>7</v>
          </cell>
          <cell r="D609">
            <v>1530</v>
          </cell>
          <cell r="E609">
            <v>0</v>
          </cell>
          <cell r="F609">
            <v>5</v>
          </cell>
          <cell r="G609">
            <v>427</v>
          </cell>
          <cell r="H609">
            <v>0</v>
          </cell>
          <cell r="I609">
            <v>0</v>
          </cell>
          <cell r="J609">
            <v>94</v>
          </cell>
          <cell r="K609">
            <v>2063</v>
          </cell>
          <cell r="L609">
            <v>40401</v>
          </cell>
          <cell r="M609">
            <v>2784</v>
          </cell>
        </row>
        <row r="610">
          <cell r="B610" t="str">
            <v>040402</v>
          </cell>
          <cell r="C610">
            <v>0</v>
          </cell>
          <cell r="D610">
            <v>44</v>
          </cell>
          <cell r="E610">
            <v>0</v>
          </cell>
          <cell r="F610">
            <v>0</v>
          </cell>
          <cell r="G610">
            <v>163</v>
          </cell>
          <cell r="H610">
            <v>14</v>
          </cell>
          <cell r="I610">
            <v>0</v>
          </cell>
          <cell r="J610">
            <v>2</v>
          </cell>
          <cell r="K610">
            <v>223</v>
          </cell>
          <cell r="L610">
            <v>40402</v>
          </cell>
          <cell r="M610">
            <v>345</v>
          </cell>
        </row>
        <row r="611">
          <cell r="B611" t="str">
            <v>040403</v>
          </cell>
          <cell r="C611">
            <v>0</v>
          </cell>
          <cell r="D611">
            <v>19</v>
          </cell>
          <cell r="E611">
            <v>0</v>
          </cell>
          <cell r="F611">
            <v>0</v>
          </cell>
          <cell r="G611">
            <v>74</v>
          </cell>
          <cell r="H611">
            <v>0</v>
          </cell>
          <cell r="I611">
            <v>0</v>
          </cell>
          <cell r="J611">
            <v>3</v>
          </cell>
          <cell r="K611">
            <v>96</v>
          </cell>
          <cell r="L611">
            <v>40403</v>
          </cell>
          <cell r="M611">
            <v>115</v>
          </cell>
        </row>
        <row r="612">
          <cell r="B612" t="str">
            <v>040404</v>
          </cell>
          <cell r="C612">
            <v>0</v>
          </cell>
          <cell r="D612">
            <v>86</v>
          </cell>
          <cell r="E612">
            <v>0</v>
          </cell>
          <cell r="F612">
            <v>0</v>
          </cell>
          <cell r="G612">
            <v>102</v>
          </cell>
          <cell r="H612">
            <v>24</v>
          </cell>
          <cell r="I612">
            <v>0</v>
          </cell>
          <cell r="J612">
            <v>5</v>
          </cell>
          <cell r="K612">
            <v>217</v>
          </cell>
          <cell r="L612">
            <v>40404</v>
          </cell>
          <cell r="M612">
            <v>498</v>
          </cell>
        </row>
        <row r="613">
          <cell r="B613" t="str">
            <v>040405</v>
          </cell>
          <cell r="C613">
            <v>0</v>
          </cell>
          <cell r="D613">
            <v>44</v>
          </cell>
          <cell r="E613">
            <v>0</v>
          </cell>
          <cell r="F613">
            <v>0</v>
          </cell>
          <cell r="G613">
            <v>44</v>
          </cell>
          <cell r="H613">
            <v>1</v>
          </cell>
          <cell r="I613">
            <v>0</v>
          </cell>
          <cell r="J613">
            <v>9</v>
          </cell>
          <cell r="K613">
            <v>98</v>
          </cell>
          <cell r="L613">
            <v>40405</v>
          </cell>
          <cell r="M613">
            <v>304</v>
          </cell>
        </row>
        <row r="614">
          <cell r="B614" t="str">
            <v>040406</v>
          </cell>
          <cell r="C614">
            <v>0</v>
          </cell>
          <cell r="D614">
            <v>11</v>
          </cell>
          <cell r="E614">
            <v>0</v>
          </cell>
          <cell r="F614">
            <v>0</v>
          </cell>
          <cell r="G614">
            <v>144</v>
          </cell>
          <cell r="H614">
            <v>0</v>
          </cell>
          <cell r="I614">
            <v>0</v>
          </cell>
          <cell r="J614">
            <v>2</v>
          </cell>
          <cell r="K614">
            <v>157</v>
          </cell>
          <cell r="L614">
            <v>40406</v>
          </cell>
          <cell r="M614">
            <v>299</v>
          </cell>
        </row>
        <row r="615">
          <cell r="B615" t="str">
            <v>040407</v>
          </cell>
          <cell r="C615">
            <v>0</v>
          </cell>
          <cell r="D615">
            <v>210</v>
          </cell>
          <cell r="E615">
            <v>0</v>
          </cell>
          <cell r="F615">
            <v>0</v>
          </cell>
          <cell r="G615">
            <v>151</v>
          </cell>
          <cell r="H615">
            <v>0</v>
          </cell>
          <cell r="I615">
            <v>0</v>
          </cell>
          <cell r="J615">
            <v>7</v>
          </cell>
          <cell r="K615">
            <v>368</v>
          </cell>
          <cell r="L615">
            <v>40407</v>
          </cell>
          <cell r="M615">
            <v>516</v>
          </cell>
        </row>
        <row r="616">
          <cell r="B616" t="str">
            <v>040408</v>
          </cell>
          <cell r="C616">
            <v>0</v>
          </cell>
          <cell r="D616">
            <v>40</v>
          </cell>
          <cell r="E616">
            <v>0</v>
          </cell>
          <cell r="F616">
            <v>0</v>
          </cell>
          <cell r="G616">
            <v>70</v>
          </cell>
          <cell r="H616">
            <v>0</v>
          </cell>
          <cell r="I616">
            <v>0</v>
          </cell>
          <cell r="J616">
            <v>8</v>
          </cell>
          <cell r="K616">
            <v>118</v>
          </cell>
          <cell r="L616">
            <v>40408</v>
          </cell>
          <cell r="M616">
            <v>221</v>
          </cell>
        </row>
        <row r="617">
          <cell r="B617" t="str">
            <v>040409</v>
          </cell>
          <cell r="C617">
            <v>7</v>
          </cell>
          <cell r="D617">
            <v>1528</v>
          </cell>
          <cell r="E617">
            <v>0</v>
          </cell>
          <cell r="F617">
            <v>5</v>
          </cell>
          <cell r="G617">
            <v>142</v>
          </cell>
          <cell r="H617">
            <v>9</v>
          </cell>
          <cell r="I617">
            <v>0</v>
          </cell>
          <cell r="J617">
            <v>89</v>
          </cell>
          <cell r="K617">
            <v>1780</v>
          </cell>
          <cell r="L617">
            <v>40409</v>
          </cell>
          <cell r="M617">
            <v>2278</v>
          </cell>
        </row>
        <row r="618">
          <cell r="B618" t="str">
            <v>040410</v>
          </cell>
          <cell r="C618">
            <v>7</v>
          </cell>
          <cell r="D618">
            <v>183</v>
          </cell>
          <cell r="E618">
            <v>0</v>
          </cell>
          <cell r="F618">
            <v>0</v>
          </cell>
          <cell r="G618">
            <v>156</v>
          </cell>
          <cell r="H618">
            <v>1</v>
          </cell>
          <cell r="I618">
            <v>0</v>
          </cell>
          <cell r="J618">
            <v>19</v>
          </cell>
          <cell r="K618">
            <v>366</v>
          </cell>
          <cell r="L618">
            <v>40410</v>
          </cell>
          <cell r="M618">
            <v>728</v>
          </cell>
        </row>
        <row r="619">
          <cell r="B619" t="str">
            <v>040411</v>
          </cell>
          <cell r="C619">
            <v>1</v>
          </cell>
          <cell r="D619">
            <v>24</v>
          </cell>
          <cell r="E619">
            <v>0</v>
          </cell>
          <cell r="F619">
            <v>0</v>
          </cell>
          <cell r="G619">
            <v>98</v>
          </cell>
          <cell r="H619">
            <v>0</v>
          </cell>
          <cell r="I619">
            <v>0</v>
          </cell>
          <cell r="J619">
            <v>5</v>
          </cell>
          <cell r="K619">
            <v>128</v>
          </cell>
          <cell r="L619">
            <v>40411</v>
          </cell>
          <cell r="M619">
            <v>175</v>
          </cell>
        </row>
        <row r="620">
          <cell r="B620" t="str">
            <v>040412</v>
          </cell>
          <cell r="C620">
            <v>0</v>
          </cell>
          <cell r="D620">
            <v>10</v>
          </cell>
          <cell r="E620">
            <v>0</v>
          </cell>
          <cell r="F620">
            <v>0</v>
          </cell>
          <cell r="G620">
            <v>49</v>
          </cell>
          <cell r="H620">
            <v>0</v>
          </cell>
          <cell r="I620">
            <v>0</v>
          </cell>
          <cell r="J620">
            <v>1</v>
          </cell>
          <cell r="K620">
            <v>60</v>
          </cell>
          <cell r="L620">
            <v>40412</v>
          </cell>
          <cell r="M620">
            <v>76</v>
          </cell>
        </row>
        <row r="621">
          <cell r="B621" t="str">
            <v>040413</v>
          </cell>
          <cell r="C621">
            <v>9</v>
          </cell>
          <cell r="D621">
            <v>1044</v>
          </cell>
          <cell r="E621">
            <v>0</v>
          </cell>
          <cell r="F621">
            <v>3</v>
          </cell>
          <cell r="G621">
            <v>236</v>
          </cell>
          <cell r="H621">
            <v>0</v>
          </cell>
          <cell r="I621">
            <v>0</v>
          </cell>
          <cell r="J621">
            <v>39</v>
          </cell>
          <cell r="K621">
            <v>1331</v>
          </cell>
          <cell r="L621">
            <v>40413</v>
          </cell>
          <cell r="M621">
            <v>1915</v>
          </cell>
        </row>
        <row r="622">
          <cell r="B622" t="str">
            <v>040414</v>
          </cell>
          <cell r="C622">
            <v>2</v>
          </cell>
          <cell r="D622">
            <v>154</v>
          </cell>
          <cell r="E622">
            <v>0</v>
          </cell>
          <cell r="F622">
            <v>0</v>
          </cell>
          <cell r="G622">
            <v>124</v>
          </cell>
          <cell r="H622">
            <v>0</v>
          </cell>
          <cell r="I622">
            <v>0</v>
          </cell>
          <cell r="J622">
            <v>19</v>
          </cell>
          <cell r="K622">
            <v>299</v>
          </cell>
          <cell r="L622">
            <v>40414</v>
          </cell>
          <cell r="M622">
            <v>543</v>
          </cell>
        </row>
        <row r="623">
          <cell r="B623" t="str">
            <v>040501</v>
          </cell>
          <cell r="C623">
            <v>16</v>
          </cell>
          <cell r="D623">
            <v>1068</v>
          </cell>
          <cell r="E623">
            <v>0</v>
          </cell>
          <cell r="F623">
            <v>0</v>
          </cell>
          <cell r="G623">
            <v>154</v>
          </cell>
          <cell r="H623">
            <v>11</v>
          </cell>
          <cell r="I623">
            <v>0</v>
          </cell>
          <cell r="J623">
            <v>37</v>
          </cell>
          <cell r="K623">
            <v>1286</v>
          </cell>
          <cell r="L623">
            <v>40501</v>
          </cell>
          <cell r="M623">
            <v>1781</v>
          </cell>
        </row>
        <row r="624">
          <cell r="B624" t="str">
            <v>040502</v>
          </cell>
          <cell r="C624">
            <v>1</v>
          </cell>
          <cell r="D624">
            <v>39</v>
          </cell>
          <cell r="E624">
            <v>0</v>
          </cell>
          <cell r="F624">
            <v>0</v>
          </cell>
          <cell r="G624">
            <v>59</v>
          </cell>
          <cell r="H624">
            <v>1</v>
          </cell>
          <cell r="I624">
            <v>0</v>
          </cell>
          <cell r="J624">
            <v>9</v>
          </cell>
          <cell r="K624">
            <v>109</v>
          </cell>
          <cell r="L624">
            <v>40502</v>
          </cell>
          <cell r="M624">
            <v>374</v>
          </cell>
        </row>
        <row r="625">
          <cell r="B625" t="str">
            <v>040503</v>
          </cell>
          <cell r="C625">
            <v>4</v>
          </cell>
          <cell r="D625">
            <v>180</v>
          </cell>
          <cell r="E625">
            <v>0</v>
          </cell>
          <cell r="F625">
            <v>0</v>
          </cell>
          <cell r="G625">
            <v>174</v>
          </cell>
          <cell r="H625">
            <v>6</v>
          </cell>
          <cell r="I625">
            <v>0</v>
          </cell>
          <cell r="J625">
            <v>8</v>
          </cell>
          <cell r="K625">
            <v>372</v>
          </cell>
          <cell r="L625">
            <v>40503</v>
          </cell>
          <cell r="M625">
            <v>746</v>
          </cell>
        </row>
        <row r="626">
          <cell r="B626" t="str">
            <v>040504</v>
          </cell>
          <cell r="C626">
            <v>1</v>
          </cell>
          <cell r="D626">
            <v>146</v>
          </cell>
          <cell r="E626">
            <v>0</v>
          </cell>
          <cell r="F626">
            <v>0</v>
          </cell>
          <cell r="G626">
            <v>62</v>
          </cell>
          <cell r="H626">
            <v>56</v>
          </cell>
          <cell r="I626">
            <v>0</v>
          </cell>
          <cell r="J626">
            <v>8</v>
          </cell>
          <cell r="K626">
            <v>273</v>
          </cell>
          <cell r="L626">
            <v>40504</v>
          </cell>
          <cell r="M626">
            <v>630</v>
          </cell>
        </row>
        <row r="627">
          <cell r="B627" t="str">
            <v>040505</v>
          </cell>
          <cell r="C627">
            <v>2</v>
          </cell>
          <cell r="D627">
            <v>304</v>
          </cell>
          <cell r="E627">
            <v>0</v>
          </cell>
          <cell r="F627">
            <v>1</v>
          </cell>
          <cell r="G627">
            <v>94</v>
          </cell>
          <cell r="H627">
            <v>117</v>
          </cell>
          <cell r="I627">
            <v>0</v>
          </cell>
          <cell r="J627">
            <v>11</v>
          </cell>
          <cell r="K627">
            <v>529</v>
          </cell>
          <cell r="L627">
            <v>40505</v>
          </cell>
          <cell r="M627">
            <v>781</v>
          </cell>
        </row>
        <row r="628">
          <cell r="B628" t="str">
            <v>040506</v>
          </cell>
          <cell r="C628">
            <v>1</v>
          </cell>
          <cell r="D628">
            <v>78</v>
          </cell>
          <cell r="E628">
            <v>0</v>
          </cell>
          <cell r="F628">
            <v>0</v>
          </cell>
          <cell r="G628">
            <v>65</v>
          </cell>
          <cell r="H628">
            <v>6</v>
          </cell>
          <cell r="I628">
            <v>0</v>
          </cell>
          <cell r="J628">
            <v>5</v>
          </cell>
          <cell r="K628">
            <v>155</v>
          </cell>
          <cell r="L628">
            <v>40506</v>
          </cell>
          <cell r="M628">
            <v>390</v>
          </cell>
        </row>
        <row r="629">
          <cell r="B629" t="str">
            <v>040507</v>
          </cell>
          <cell r="C629">
            <v>1</v>
          </cell>
          <cell r="D629">
            <v>47</v>
          </cell>
          <cell r="E629">
            <v>0</v>
          </cell>
          <cell r="F629">
            <v>0</v>
          </cell>
          <cell r="G629">
            <v>126</v>
          </cell>
          <cell r="H629">
            <v>5</v>
          </cell>
          <cell r="I629">
            <v>0</v>
          </cell>
          <cell r="J629">
            <v>4</v>
          </cell>
          <cell r="K629">
            <v>183</v>
          </cell>
          <cell r="L629">
            <v>40507</v>
          </cell>
          <cell r="M629">
            <v>301</v>
          </cell>
        </row>
        <row r="630">
          <cell r="B630" t="str">
            <v>040508</v>
          </cell>
          <cell r="C630">
            <v>0</v>
          </cell>
          <cell r="D630">
            <v>40</v>
          </cell>
          <cell r="E630">
            <v>0</v>
          </cell>
          <cell r="F630">
            <v>0</v>
          </cell>
          <cell r="G630">
            <v>176</v>
          </cell>
          <cell r="H630">
            <v>2</v>
          </cell>
          <cell r="I630">
            <v>0</v>
          </cell>
          <cell r="J630">
            <v>5</v>
          </cell>
          <cell r="K630">
            <v>223</v>
          </cell>
          <cell r="L630">
            <v>40508</v>
          </cell>
          <cell r="M630">
            <v>410</v>
          </cell>
        </row>
        <row r="631">
          <cell r="B631" t="str">
            <v>040509</v>
          </cell>
          <cell r="C631">
            <v>0</v>
          </cell>
          <cell r="D631">
            <v>61</v>
          </cell>
          <cell r="E631">
            <v>0</v>
          </cell>
          <cell r="F631">
            <v>0</v>
          </cell>
          <cell r="G631">
            <v>32</v>
          </cell>
          <cell r="H631">
            <v>1</v>
          </cell>
          <cell r="I631">
            <v>0</v>
          </cell>
          <cell r="J631">
            <v>3</v>
          </cell>
          <cell r="K631">
            <v>97</v>
          </cell>
          <cell r="L631">
            <v>40509</v>
          </cell>
          <cell r="M631">
            <v>233</v>
          </cell>
        </row>
        <row r="632">
          <cell r="B632" t="str">
            <v>040510</v>
          </cell>
          <cell r="C632">
            <v>1</v>
          </cell>
          <cell r="D632">
            <v>75</v>
          </cell>
          <cell r="E632">
            <v>0</v>
          </cell>
          <cell r="F632">
            <v>0</v>
          </cell>
          <cell r="G632">
            <v>116</v>
          </cell>
          <cell r="H632">
            <v>12</v>
          </cell>
          <cell r="I632">
            <v>0</v>
          </cell>
          <cell r="J632">
            <v>4</v>
          </cell>
          <cell r="K632">
            <v>208</v>
          </cell>
          <cell r="L632">
            <v>40510</v>
          </cell>
          <cell r="M632">
            <v>343</v>
          </cell>
        </row>
        <row r="633">
          <cell r="B633" t="str">
            <v>040511</v>
          </cell>
          <cell r="C633">
            <v>0</v>
          </cell>
          <cell r="D633">
            <v>30</v>
          </cell>
          <cell r="E633">
            <v>0</v>
          </cell>
          <cell r="F633">
            <v>1</v>
          </cell>
          <cell r="G633">
            <v>268</v>
          </cell>
          <cell r="H633">
            <v>1</v>
          </cell>
          <cell r="I633">
            <v>0</v>
          </cell>
          <cell r="J633">
            <v>4</v>
          </cell>
          <cell r="K633">
            <v>304</v>
          </cell>
          <cell r="L633">
            <v>40511</v>
          </cell>
          <cell r="M633">
            <v>345</v>
          </cell>
        </row>
        <row r="634">
          <cell r="B634" t="str">
            <v>040512</v>
          </cell>
          <cell r="C634">
            <v>0</v>
          </cell>
          <cell r="D634">
            <v>47</v>
          </cell>
          <cell r="E634">
            <v>0</v>
          </cell>
          <cell r="F634">
            <v>0</v>
          </cell>
          <cell r="G634">
            <v>60</v>
          </cell>
          <cell r="H634">
            <v>16</v>
          </cell>
          <cell r="I634">
            <v>3</v>
          </cell>
          <cell r="J634">
            <v>1</v>
          </cell>
          <cell r="K634">
            <v>127</v>
          </cell>
          <cell r="L634">
            <v>40512</v>
          </cell>
          <cell r="M634">
            <v>303</v>
          </cell>
        </row>
        <row r="635">
          <cell r="B635" t="str">
            <v>040513</v>
          </cell>
          <cell r="C635">
            <v>0</v>
          </cell>
          <cell r="D635">
            <v>18</v>
          </cell>
          <cell r="E635">
            <v>0</v>
          </cell>
          <cell r="F635">
            <v>0</v>
          </cell>
          <cell r="G635">
            <v>48</v>
          </cell>
          <cell r="H635">
            <v>9</v>
          </cell>
          <cell r="I635">
            <v>0</v>
          </cell>
          <cell r="J635">
            <v>3</v>
          </cell>
          <cell r="K635">
            <v>78</v>
          </cell>
          <cell r="L635">
            <v>40513</v>
          </cell>
          <cell r="M635">
            <v>277</v>
          </cell>
        </row>
        <row r="636">
          <cell r="B636" t="str">
            <v>040514</v>
          </cell>
          <cell r="C636">
            <v>0</v>
          </cell>
          <cell r="D636">
            <v>131</v>
          </cell>
          <cell r="E636">
            <v>0</v>
          </cell>
          <cell r="F636">
            <v>0</v>
          </cell>
          <cell r="G636">
            <v>44</v>
          </cell>
          <cell r="H636">
            <v>52</v>
          </cell>
          <cell r="I636">
            <v>0</v>
          </cell>
          <cell r="J636">
            <v>0</v>
          </cell>
          <cell r="K636">
            <v>227</v>
          </cell>
          <cell r="L636">
            <v>40514</v>
          </cell>
          <cell r="M636">
            <v>345</v>
          </cell>
        </row>
        <row r="637">
          <cell r="B637" t="str">
            <v>040515</v>
          </cell>
          <cell r="C637">
            <v>0</v>
          </cell>
          <cell r="D637">
            <v>46</v>
          </cell>
          <cell r="E637">
            <v>0</v>
          </cell>
          <cell r="F637">
            <v>0</v>
          </cell>
          <cell r="G637">
            <v>31</v>
          </cell>
          <cell r="H637">
            <v>41</v>
          </cell>
          <cell r="I637">
            <v>0</v>
          </cell>
          <cell r="J637">
            <v>5</v>
          </cell>
          <cell r="K637">
            <v>123</v>
          </cell>
          <cell r="L637">
            <v>40515</v>
          </cell>
          <cell r="M637">
            <v>257</v>
          </cell>
        </row>
        <row r="638">
          <cell r="B638" t="str">
            <v>040516</v>
          </cell>
          <cell r="C638">
            <v>0</v>
          </cell>
          <cell r="D638">
            <v>5</v>
          </cell>
          <cell r="E638">
            <v>0</v>
          </cell>
          <cell r="F638">
            <v>0</v>
          </cell>
          <cell r="G638">
            <v>133</v>
          </cell>
          <cell r="H638">
            <v>9</v>
          </cell>
          <cell r="I638">
            <v>0</v>
          </cell>
          <cell r="J638">
            <v>2</v>
          </cell>
          <cell r="K638">
            <v>149</v>
          </cell>
          <cell r="L638">
            <v>40516</v>
          </cell>
          <cell r="M638">
            <v>202</v>
          </cell>
        </row>
        <row r="639">
          <cell r="B639" t="str">
            <v>040517</v>
          </cell>
          <cell r="C639">
            <v>1</v>
          </cell>
          <cell r="D639">
            <v>64</v>
          </cell>
          <cell r="E639">
            <v>0</v>
          </cell>
          <cell r="F639">
            <v>0</v>
          </cell>
          <cell r="G639">
            <v>31</v>
          </cell>
          <cell r="H639">
            <v>206</v>
          </cell>
          <cell r="I639">
            <v>1</v>
          </cell>
          <cell r="J639">
            <v>6</v>
          </cell>
          <cell r="K639">
            <v>309</v>
          </cell>
          <cell r="L639">
            <v>40517</v>
          </cell>
          <cell r="M639">
            <v>620</v>
          </cell>
        </row>
        <row r="640">
          <cell r="B640" t="str">
            <v>040518</v>
          </cell>
          <cell r="C640">
            <v>2</v>
          </cell>
          <cell r="D640">
            <v>29</v>
          </cell>
          <cell r="E640">
            <v>0</v>
          </cell>
          <cell r="F640">
            <v>0</v>
          </cell>
          <cell r="G640">
            <v>53</v>
          </cell>
          <cell r="H640">
            <v>49</v>
          </cell>
          <cell r="I640">
            <v>0</v>
          </cell>
          <cell r="J640">
            <v>1</v>
          </cell>
          <cell r="K640">
            <v>134</v>
          </cell>
          <cell r="L640">
            <v>40518</v>
          </cell>
          <cell r="M640">
            <v>262</v>
          </cell>
        </row>
        <row r="641">
          <cell r="B641" t="str">
            <v>040519</v>
          </cell>
          <cell r="C641">
            <v>0</v>
          </cell>
          <cell r="D641">
            <v>157</v>
          </cell>
          <cell r="E641">
            <v>0</v>
          </cell>
          <cell r="F641">
            <v>0</v>
          </cell>
          <cell r="G641">
            <v>120</v>
          </cell>
          <cell r="H641">
            <v>10</v>
          </cell>
          <cell r="I641">
            <v>1</v>
          </cell>
          <cell r="J641">
            <v>6</v>
          </cell>
          <cell r="K641">
            <v>294</v>
          </cell>
          <cell r="L641">
            <v>40519</v>
          </cell>
          <cell r="M641">
            <v>732</v>
          </cell>
        </row>
        <row r="642">
          <cell r="B642" t="str">
            <v>040520</v>
          </cell>
          <cell r="C642">
            <v>167</v>
          </cell>
          <cell r="D642">
            <v>14600</v>
          </cell>
          <cell r="E642">
            <v>0</v>
          </cell>
          <cell r="F642">
            <v>31</v>
          </cell>
          <cell r="G642">
            <v>1290</v>
          </cell>
          <cell r="H642">
            <v>6</v>
          </cell>
          <cell r="I642">
            <v>9</v>
          </cell>
          <cell r="J642">
            <v>722</v>
          </cell>
          <cell r="K642">
            <v>16825</v>
          </cell>
          <cell r="L642">
            <v>40520</v>
          </cell>
          <cell r="M642">
            <v>20089</v>
          </cell>
        </row>
        <row r="643">
          <cell r="B643" t="str">
            <v>040601</v>
          </cell>
          <cell r="C643">
            <v>9</v>
          </cell>
          <cell r="D643">
            <v>527</v>
          </cell>
          <cell r="E643">
            <v>0</v>
          </cell>
          <cell r="F643">
            <v>0</v>
          </cell>
          <cell r="G643">
            <v>270</v>
          </cell>
          <cell r="H643">
            <v>0</v>
          </cell>
          <cell r="I643">
            <v>0</v>
          </cell>
          <cell r="J643">
            <v>33</v>
          </cell>
          <cell r="K643">
            <v>839</v>
          </cell>
          <cell r="L643">
            <v>40601</v>
          </cell>
          <cell r="M643">
            <v>1068</v>
          </cell>
        </row>
        <row r="644">
          <cell r="B644" t="str">
            <v>040602</v>
          </cell>
          <cell r="C644">
            <v>0</v>
          </cell>
          <cell r="D644">
            <v>31</v>
          </cell>
          <cell r="E644">
            <v>0</v>
          </cell>
          <cell r="F644">
            <v>0</v>
          </cell>
          <cell r="G644">
            <v>96</v>
          </cell>
          <cell r="H644">
            <v>0</v>
          </cell>
          <cell r="I644">
            <v>0</v>
          </cell>
          <cell r="J644">
            <v>1</v>
          </cell>
          <cell r="K644">
            <v>128</v>
          </cell>
          <cell r="L644">
            <v>40602</v>
          </cell>
          <cell r="M644">
            <v>167</v>
          </cell>
        </row>
        <row r="645">
          <cell r="B645" t="str">
            <v>040603</v>
          </cell>
          <cell r="C645">
            <v>1</v>
          </cell>
          <cell r="D645">
            <v>65</v>
          </cell>
          <cell r="E645">
            <v>0</v>
          </cell>
          <cell r="F645">
            <v>1</v>
          </cell>
          <cell r="G645">
            <v>76</v>
          </cell>
          <cell r="H645">
            <v>425</v>
          </cell>
          <cell r="I645">
            <v>0</v>
          </cell>
          <cell r="J645">
            <v>3</v>
          </cell>
          <cell r="K645">
            <v>571</v>
          </cell>
          <cell r="L645">
            <v>40603</v>
          </cell>
          <cell r="M645">
            <v>745</v>
          </cell>
        </row>
        <row r="646">
          <cell r="B646" t="str">
            <v>040604</v>
          </cell>
          <cell r="C646">
            <v>1</v>
          </cell>
          <cell r="D646">
            <v>21</v>
          </cell>
          <cell r="E646">
            <v>0</v>
          </cell>
          <cell r="F646">
            <v>0</v>
          </cell>
          <cell r="G646">
            <v>114</v>
          </cell>
          <cell r="H646">
            <v>0</v>
          </cell>
          <cell r="I646">
            <v>0</v>
          </cell>
          <cell r="J646">
            <v>7</v>
          </cell>
          <cell r="K646">
            <v>143</v>
          </cell>
          <cell r="L646">
            <v>40604</v>
          </cell>
          <cell r="M646">
            <v>234</v>
          </cell>
        </row>
        <row r="647">
          <cell r="B647" t="str">
            <v>040605</v>
          </cell>
          <cell r="C647">
            <v>1</v>
          </cell>
          <cell r="D647">
            <v>43</v>
          </cell>
          <cell r="E647">
            <v>0</v>
          </cell>
          <cell r="F647">
            <v>0</v>
          </cell>
          <cell r="G647">
            <v>59</v>
          </cell>
          <cell r="H647">
            <v>1</v>
          </cell>
          <cell r="I647">
            <v>0</v>
          </cell>
          <cell r="J647">
            <v>3</v>
          </cell>
          <cell r="K647">
            <v>107</v>
          </cell>
          <cell r="L647">
            <v>40605</v>
          </cell>
          <cell r="M647">
            <v>216</v>
          </cell>
        </row>
        <row r="648">
          <cell r="B648" t="str">
            <v>040606</v>
          </cell>
          <cell r="C648">
            <v>3</v>
          </cell>
          <cell r="D648">
            <v>569</v>
          </cell>
          <cell r="E648">
            <v>0</v>
          </cell>
          <cell r="F648">
            <v>0</v>
          </cell>
          <cell r="G648">
            <v>151</v>
          </cell>
          <cell r="H648">
            <v>0</v>
          </cell>
          <cell r="I648">
            <v>0</v>
          </cell>
          <cell r="J648">
            <v>75</v>
          </cell>
          <cell r="K648">
            <v>798</v>
          </cell>
          <cell r="L648">
            <v>40606</v>
          </cell>
          <cell r="M648">
            <v>1072</v>
          </cell>
        </row>
        <row r="649">
          <cell r="B649" t="str">
            <v>040607</v>
          </cell>
          <cell r="C649">
            <v>0</v>
          </cell>
          <cell r="D649">
            <v>23</v>
          </cell>
          <cell r="E649">
            <v>0</v>
          </cell>
          <cell r="F649">
            <v>0</v>
          </cell>
          <cell r="G649">
            <v>65</v>
          </cell>
          <cell r="H649">
            <v>7</v>
          </cell>
          <cell r="I649">
            <v>1</v>
          </cell>
          <cell r="J649">
            <v>1</v>
          </cell>
          <cell r="K649">
            <v>97</v>
          </cell>
          <cell r="L649">
            <v>40607</v>
          </cell>
          <cell r="M649">
            <v>212</v>
          </cell>
        </row>
        <row r="650">
          <cell r="B650" t="str">
            <v>040608</v>
          </cell>
          <cell r="C650">
            <v>1</v>
          </cell>
          <cell r="D650">
            <v>519</v>
          </cell>
          <cell r="E650">
            <v>0</v>
          </cell>
          <cell r="F650">
            <v>0</v>
          </cell>
          <cell r="G650">
            <v>267</v>
          </cell>
          <cell r="H650">
            <v>0</v>
          </cell>
          <cell r="I650">
            <v>0</v>
          </cell>
          <cell r="J650">
            <v>78</v>
          </cell>
          <cell r="K650">
            <v>865</v>
          </cell>
          <cell r="L650">
            <v>40608</v>
          </cell>
          <cell r="M650">
            <v>1335</v>
          </cell>
        </row>
        <row r="651">
          <cell r="B651" t="str">
            <v>040701</v>
          </cell>
          <cell r="C651">
            <v>96</v>
          </cell>
          <cell r="D651">
            <v>6363</v>
          </cell>
          <cell r="E651">
            <v>0</v>
          </cell>
          <cell r="F651">
            <v>2</v>
          </cell>
          <cell r="G651">
            <v>130</v>
          </cell>
          <cell r="H651">
            <v>0</v>
          </cell>
          <cell r="I651">
            <v>2</v>
          </cell>
          <cell r="J651">
            <v>265</v>
          </cell>
          <cell r="K651">
            <v>6858</v>
          </cell>
          <cell r="L651">
            <v>40701</v>
          </cell>
          <cell r="M651">
            <v>7386</v>
          </cell>
        </row>
        <row r="652">
          <cell r="B652" t="str">
            <v>040702</v>
          </cell>
          <cell r="C652">
            <v>20</v>
          </cell>
          <cell r="D652">
            <v>1829</v>
          </cell>
          <cell r="E652">
            <v>0</v>
          </cell>
          <cell r="F652">
            <v>0</v>
          </cell>
          <cell r="G652">
            <v>518</v>
          </cell>
          <cell r="H652">
            <v>0</v>
          </cell>
          <cell r="I652">
            <v>1</v>
          </cell>
          <cell r="J652">
            <v>103</v>
          </cell>
          <cell r="K652">
            <v>2471</v>
          </cell>
          <cell r="L652">
            <v>40702</v>
          </cell>
          <cell r="M652">
            <v>2859</v>
          </cell>
        </row>
        <row r="653">
          <cell r="B653" t="str">
            <v>040703</v>
          </cell>
          <cell r="C653">
            <v>11</v>
          </cell>
          <cell r="D653">
            <v>1419</v>
          </cell>
          <cell r="E653">
            <v>0</v>
          </cell>
          <cell r="F653">
            <v>1</v>
          </cell>
          <cell r="G653">
            <v>357</v>
          </cell>
          <cell r="H653">
            <v>0</v>
          </cell>
          <cell r="I653">
            <v>0</v>
          </cell>
          <cell r="J653">
            <v>56</v>
          </cell>
          <cell r="K653">
            <v>1844</v>
          </cell>
          <cell r="L653">
            <v>40703</v>
          </cell>
          <cell r="M653">
            <v>2218</v>
          </cell>
        </row>
        <row r="654">
          <cell r="B654" t="str">
            <v>040704</v>
          </cell>
          <cell r="C654">
            <v>25</v>
          </cell>
          <cell r="D654">
            <v>1365</v>
          </cell>
          <cell r="E654">
            <v>0</v>
          </cell>
          <cell r="F654">
            <v>3</v>
          </cell>
          <cell r="G654">
            <v>35</v>
          </cell>
          <cell r="H654">
            <v>0</v>
          </cell>
          <cell r="I654">
            <v>2</v>
          </cell>
          <cell r="J654">
            <v>80</v>
          </cell>
          <cell r="K654">
            <v>1510</v>
          </cell>
          <cell r="L654">
            <v>40704</v>
          </cell>
          <cell r="M654">
            <v>1624</v>
          </cell>
        </row>
        <row r="655">
          <cell r="B655" t="str">
            <v>040705</v>
          </cell>
          <cell r="C655">
            <v>6</v>
          </cell>
          <cell r="D655">
            <v>223</v>
          </cell>
          <cell r="E655">
            <v>0</v>
          </cell>
          <cell r="F655">
            <v>1</v>
          </cell>
          <cell r="G655">
            <v>16</v>
          </cell>
          <cell r="H655">
            <v>0</v>
          </cell>
          <cell r="I655">
            <v>0</v>
          </cell>
          <cell r="J655">
            <v>20</v>
          </cell>
          <cell r="K655">
            <v>266</v>
          </cell>
          <cell r="L655">
            <v>40705</v>
          </cell>
          <cell r="M655">
            <v>304</v>
          </cell>
        </row>
        <row r="656">
          <cell r="B656" t="str">
            <v>040706</v>
          </cell>
          <cell r="C656">
            <v>15</v>
          </cell>
          <cell r="D656">
            <v>1533</v>
          </cell>
          <cell r="E656">
            <v>0</v>
          </cell>
          <cell r="F656">
            <v>7</v>
          </cell>
          <cell r="G656">
            <v>441</v>
          </cell>
          <cell r="H656">
            <v>0</v>
          </cell>
          <cell r="I656">
            <v>0</v>
          </cell>
          <cell r="J656">
            <v>97</v>
          </cell>
          <cell r="K656">
            <v>2093</v>
          </cell>
          <cell r="L656">
            <v>40706</v>
          </cell>
          <cell r="M656">
            <v>2376</v>
          </cell>
        </row>
        <row r="657">
          <cell r="B657" t="str">
            <v>040801</v>
          </cell>
          <cell r="C657">
            <v>7</v>
          </cell>
          <cell r="D657">
            <v>307</v>
          </cell>
          <cell r="E657">
            <v>0</v>
          </cell>
          <cell r="F657">
            <v>0</v>
          </cell>
          <cell r="G657">
            <v>317</v>
          </cell>
          <cell r="H657">
            <v>3</v>
          </cell>
          <cell r="I657">
            <v>0</v>
          </cell>
          <cell r="J657">
            <v>28</v>
          </cell>
          <cell r="K657">
            <v>662</v>
          </cell>
          <cell r="L657">
            <v>40801</v>
          </cell>
          <cell r="M657">
            <v>1004</v>
          </cell>
        </row>
        <row r="658">
          <cell r="B658" t="str">
            <v>040802</v>
          </cell>
          <cell r="C658">
            <v>1</v>
          </cell>
          <cell r="D658">
            <v>43</v>
          </cell>
          <cell r="E658">
            <v>0</v>
          </cell>
          <cell r="F658">
            <v>0</v>
          </cell>
          <cell r="G658">
            <v>346</v>
          </cell>
          <cell r="H658">
            <v>1</v>
          </cell>
          <cell r="I658">
            <v>0</v>
          </cell>
          <cell r="J658">
            <v>7</v>
          </cell>
          <cell r="K658">
            <v>398</v>
          </cell>
          <cell r="L658">
            <v>40802</v>
          </cell>
          <cell r="M658">
            <v>590</v>
          </cell>
        </row>
        <row r="659">
          <cell r="B659" t="str">
            <v>040803</v>
          </cell>
          <cell r="C659">
            <v>0</v>
          </cell>
          <cell r="D659">
            <v>10</v>
          </cell>
          <cell r="E659">
            <v>0</v>
          </cell>
          <cell r="F659">
            <v>0</v>
          </cell>
          <cell r="G659">
            <v>95</v>
          </cell>
          <cell r="H659">
            <v>0</v>
          </cell>
          <cell r="I659">
            <v>0</v>
          </cell>
          <cell r="J659">
            <v>10</v>
          </cell>
          <cell r="K659">
            <v>115</v>
          </cell>
          <cell r="L659">
            <v>40803</v>
          </cell>
          <cell r="M659">
            <v>192</v>
          </cell>
        </row>
        <row r="660">
          <cell r="B660" t="str">
            <v>040804</v>
          </cell>
          <cell r="C660">
            <v>1</v>
          </cell>
          <cell r="D660">
            <v>22</v>
          </cell>
          <cell r="E660">
            <v>0</v>
          </cell>
          <cell r="F660">
            <v>0</v>
          </cell>
          <cell r="G660">
            <v>355</v>
          </cell>
          <cell r="H660">
            <v>94</v>
          </cell>
          <cell r="I660">
            <v>0</v>
          </cell>
          <cell r="J660">
            <v>3</v>
          </cell>
          <cell r="K660">
            <v>475</v>
          </cell>
          <cell r="L660">
            <v>40804</v>
          </cell>
          <cell r="M660">
            <v>618</v>
          </cell>
        </row>
        <row r="661">
          <cell r="B661" t="str">
            <v>040805</v>
          </cell>
          <cell r="C661">
            <v>0</v>
          </cell>
          <cell r="D661">
            <v>20</v>
          </cell>
          <cell r="E661">
            <v>0</v>
          </cell>
          <cell r="F661">
            <v>0</v>
          </cell>
          <cell r="G661">
            <v>193</v>
          </cell>
          <cell r="H661">
            <v>4</v>
          </cell>
          <cell r="I661">
            <v>0</v>
          </cell>
          <cell r="J661">
            <v>3</v>
          </cell>
          <cell r="K661">
            <v>220</v>
          </cell>
          <cell r="L661">
            <v>40805</v>
          </cell>
          <cell r="M661">
            <v>406</v>
          </cell>
        </row>
        <row r="662">
          <cell r="B662" t="str">
            <v>040806</v>
          </cell>
          <cell r="C662">
            <v>0</v>
          </cell>
          <cell r="D662">
            <v>49</v>
          </cell>
          <cell r="E662">
            <v>0</v>
          </cell>
          <cell r="F662">
            <v>0</v>
          </cell>
          <cell r="G662">
            <v>183</v>
          </cell>
          <cell r="H662">
            <v>6</v>
          </cell>
          <cell r="I662">
            <v>0</v>
          </cell>
          <cell r="J662">
            <v>4</v>
          </cell>
          <cell r="K662">
            <v>242</v>
          </cell>
          <cell r="L662">
            <v>40806</v>
          </cell>
          <cell r="M662">
            <v>775</v>
          </cell>
        </row>
        <row r="663">
          <cell r="B663" t="str">
            <v>040807</v>
          </cell>
          <cell r="C663">
            <v>0</v>
          </cell>
          <cell r="D663">
            <v>1</v>
          </cell>
          <cell r="E663">
            <v>0</v>
          </cell>
          <cell r="F663">
            <v>0</v>
          </cell>
          <cell r="G663">
            <v>74</v>
          </cell>
          <cell r="H663">
            <v>1</v>
          </cell>
          <cell r="I663">
            <v>0</v>
          </cell>
          <cell r="J663">
            <v>1</v>
          </cell>
          <cell r="K663">
            <v>77</v>
          </cell>
          <cell r="L663">
            <v>40807</v>
          </cell>
          <cell r="M663">
            <v>117</v>
          </cell>
        </row>
        <row r="664">
          <cell r="B664" t="str">
            <v>040808</v>
          </cell>
          <cell r="C664">
            <v>2</v>
          </cell>
          <cell r="D664">
            <v>6</v>
          </cell>
          <cell r="E664">
            <v>0</v>
          </cell>
          <cell r="F664">
            <v>0</v>
          </cell>
          <cell r="G664">
            <v>92</v>
          </cell>
          <cell r="H664">
            <v>0</v>
          </cell>
          <cell r="I664">
            <v>0</v>
          </cell>
          <cell r="J664">
            <v>2</v>
          </cell>
          <cell r="K664">
            <v>102</v>
          </cell>
          <cell r="L664">
            <v>40808</v>
          </cell>
          <cell r="M664">
            <v>117</v>
          </cell>
        </row>
        <row r="665">
          <cell r="B665" t="str">
            <v>040809</v>
          </cell>
          <cell r="C665">
            <v>1</v>
          </cell>
          <cell r="D665">
            <v>8</v>
          </cell>
          <cell r="E665">
            <v>0</v>
          </cell>
          <cell r="F665">
            <v>0</v>
          </cell>
          <cell r="G665">
            <v>61</v>
          </cell>
          <cell r="H665">
            <v>2</v>
          </cell>
          <cell r="I665">
            <v>0</v>
          </cell>
          <cell r="J665">
            <v>9</v>
          </cell>
          <cell r="K665">
            <v>81</v>
          </cell>
          <cell r="L665">
            <v>40809</v>
          </cell>
          <cell r="M665">
            <v>106</v>
          </cell>
        </row>
        <row r="666">
          <cell r="B666" t="str">
            <v>040810</v>
          </cell>
          <cell r="C666">
            <v>0</v>
          </cell>
          <cell r="D666">
            <v>14</v>
          </cell>
          <cell r="E666">
            <v>0</v>
          </cell>
          <cell r="F666">
            <v>0</v>
          </cell>
          <cell r="G666">
            <v>159</v>
          </cell>
          <cell r="H666">
            <v>0</v>
          </cell>
          <cell r="I666">
            <v>0</v>
          </cell>
          <cell r="J666">
            <v>1</v>
          </cell>
          <cell r="K666">
            <v>174</v>
          </cell>
          <cell r="L666">
            <v>40810</v>
          </cell>
          <cell r="M666">
            <v>227</v>
          </cell>
        </row>
        <row r="667">
          <cell r="B667" t="str">
            <v>040811</v>
          </cell>
          <cell r="C667">
            <v>0</v>
          </cell>
          <cell r="D667">
            <v>11</v>
          </cell>
          <cell r="E667">
            <v>0</v>
          </cell>
          <cell r="F667">
            <v>0</v>
          </cell>
          <cell r="G667">
            <v>174</v>
          </cell>
          <cell r="H667">
            <v>0</v>
          </cell>
          <cell r="I667">
            <v>0</v>
          </cell>
          <cell r="J667">
            <v>2</v>
          </cell>
          <cell r="K667">
            <v>187</v>
          </cell>
          <cell r="L667">
            <v>40811</v>
          </cell>
          <cell r="M667">
            <v>241</v>
          </cell>
        </row>
        <row r="668">
          <cell r="B668" t="str">
            <v>050101</v>
          </cell>
          <cell r="C668">
            <v>283</v>
          </cell>
          <cell r="D668">
            <v>17303</v>
          </cell>
          <cell r="E668">
            <v>0</v>
          </cell>
          <cell r="F668">
            <v>18</v>
          </cell>
          <cell r="G668">
            <v>3187</v>
          </cell>
          <cell r="H668">
            <v>3</v>
          </cell>
          <cell r="I668">
            <v>10</v>
          </cell>
          <cell r="J668">
            <v>585</v>
          </cell>
          <cell r="K668">
            <v>21389</v>
          </cell>
          <cell r="L668">
            <v>50101</v>
          </cell>
          <cell r="M668">
            <v>27052</v>
          </cell>
        </row>
        <row r="669">
          <cell r="B669" t="str">
            <v>050102</v>
          </cell>
          <cell r="C669">
            <v>4</v>
          </cell>
          <cell r="D669">
            <v>42</v>
          </cell>
          <cell r="E669">
            <v>0</v>
          </cell>
          <cell r="F669">
            <v>4</v>
          </cell>
          <cell r="G669">
            <v>1751</v>
          </cell>
          <cell r="H669">
            <v>1</v>
          </cell>
          <cell r="I669">
            <v>0</v>
          </cell>
          <cell r="J669">
            <v>7</v>
          </cell>
          <cell r="K669">
            <v>1809</v>
          </cell>
          <cell r="L669">
            <v>50102</v>
          </cell>
          <cell r="M669">
            <v>2238</v>
          </cell>
        </row>
        <row r="670">
          <cell r="B670" t="str">
            <v>050103</v>
          </cell>
          <cell r="C670">
            <v>0</v>
          </cell>
          <cell r="D670">
            <v>51</v>
          </cell>
          <cell r="E670">
            <v>0</v>
          </cell>
          <cell r="F670">
            <v>1</v>
          </cell>
          <cell r="G670">
            <v>866</v>
          </cell>
          <cell r="H670">
            <v>0</v>
          </cell>
          <cell r="I670">
            <v>0</v>
          </cell>
          <cell r="J670">
            <v>1</v>
          </cell>
          <cell r="K670">
            <v>919</v>
          </cell>
          <cell r="L670">
            <v>50103</v>
          </cell>
          <cell r="M670">
            <v>1328</v>
          </cell>
        </row>
        <row r="671">
          <cell r="B671" t="str">
            <v>050104</v>
          </cell>
          <cell r="C671">
            <v>37</v>
          </cell>
          <cell r="D671">
            <v>3190</v>
          </cell>
          <cell r="E671">
            <v>0</v>
          </cell>
          <cell r="F671">
            <v>8</v>
          </cell>
          <cell r="G671">
            <v>1601</v>
          </cell>
          <cell r="H671">
            <v>1</v>
          </cell>
          <cell r="I671">
            <v>3</v>
          </cell>
          <cell r="J671">
            <v>85</v>
          </cell>
          <cell r="K671">
            <v>4925</v>
          </cell>
          <cell r="L671">
            <v>50104</v>
          </cell>
          <cell r="M671">
            <v>7674</v>
          </cell>
        </row>
        <row r="672">
          <cell r="B672" t="str">
            <v>050105</v>
          </cell>
          <cell r="C672">
            <v>6</v>
          </cell>
          <cell r="D672">
            <v>78</v>
          </cell>
          <cell r="E672">
            <v>0</v>
          </cell>
          <cell r="F672">
            <v>2</v>
          </cell>
          <cell r="G672">
            <v>1188</v>
          </cell>
          <cell r="H672">
            <v>19</v>
          </cell>
          <cell r="I672">
            <v>0</v>
          </cell>
          <cell r="J672">
            <v>13</v>
          </cell>
          <cell r="K672">
            <v>1306</v>
          </cell>
          <cell r="L672">
            <v>50105</v>
          </cell>
          <cell r="M672">
            <v>1912</v>
          </cell>
        </row>
        <row r="673">
          <cell r="B673" t="str">
            <v>050106</v>
          </cell>
          <cell r="C673">
            <v>1</v>
          </cell>
          <cell r="D673">
            <v>108</v>
          </cell>
          <cell r="E673">
            <v>0</v>
          </cell>
          <cell r="F673">
            <v>2</v>
          </cell>
          <cell r="G673">
            <v>1151</v>
          </cell>
          <cell r="H673">
            <v>0</v>
          </cell>
          <cell r="I673">
            <v>0</v>
          </cell>
          <cell r="J673">
            <v>5</v>
          </cell>
          <cell r="K673">
            <v>1267</v>
          </cell>
          <cell r="L673">
            <v>50106</v>
          </cell>
          <cell r="M673">
            <v>1764</v>
          </cell>
        </row>
        <row r="674">
          <cell r="B674" t="str">
            <v>050107</v>
          </cell>
          <cell r="C674">
            <v>0</v>
          </cell>
          <cell r="D674">
            <v>92</v>
          </cell>
          <cell r="E674">
            <v>0</v>
          </cell>
          <cell r="F674">
            <v>0</v>
          </cell>
          <cell r="G674">
            <v>461</v>
          </cell>
          <cell r="H674">
            <v>0</v>
          </cell>
          <cell r="I674">
            <v>0</v>
          </cell>
          <cell r="J674">
            <v>16</v>
          </cell>
          <cell r="K674">
            <v>569</v>
          </cell>
          <cell r="L674">
            <v>50107</v>
          </cell>
          <cell r="M674">
            <v>913</v>
          </cell>
        </row>
        <row r="675">
          <cell r="B675" t="str">
            <v>050108</v>
          </cell>
          <cell r="C675">
            <v>9</v>
          </cell>
          <cell r="D675">
            <v>67</v>
          </cell>
          <cell r="E675">
            <v>0</v>
          </cell>
          <cell r="F675">
            <v>0</v>
          </cell>
          <cell r="G675">
            <v>970</v>
          </cell>
          <cell r="H675">
            <v>0</v>
          </cell>
          <cell r="I675">
            <v>0</v>
          </cell>
          <cell r="J675">
            <v>10</v>
          </cell>
          <cell r="K675">
            <v>1056</v>
          </cell>
          <cell r="L675">
            <v>50108</v>
          </cell>
          <cell r="M675">
            <v>1531</v>
          </cell>
        </row>
        <row r="676">
          <cell r="B676" t="str">
            <v>050109</v>
          </cell>
          <cell r="C676">
            <v>2</v>
          </cell>
          <cell r="D676">
            <v>13</v>
          </cell>
          <cell r="E676">
            <v>0</v>
          </cell>
          <cell r="F676">
            <v>2</v>
          </cell>
          <cell r="G676">
            <v>389</v>
          </cell>
          <cell r="H676">
            <v>1</v>
          </cell>
          <cell r="I676">
            <v>0</v>
          </cell>
          <cell r="J676">
            <v>2</v>
          </cell>
          <cell r="K676">
            <v>409</v>
          </cell>
          <cell r="L676">
            <v>50109</v>
          </cell>
          <cell r="M676">
            <v>541</v>
          </cell>
        </row>
        <row r="677">
          <cell r="B677" t="str">
            <v>050110</v>
          </cell>
          <cell r="C677">
            <v>165</v>
          </cell>
          <cell r="D677">
            <v>7916</v>
          </cell>
          <cell r="E677">
            <v>0</v>
          </cell>
          <cell r="F677">
            <v>8</v>
          </cell>
          <cell r="G677">
            <v>1403</v>
          </cell>
          <cell r="H677">
            <v>0</v>
          </cell>
          <cell r="I677">
            <v>0</v>
          </cell>
          <cell r="J677">
            <v>190</v>
          </cell>
          <cell r="K677">
            <v>9682</v>
          </cell>
          <cell r="L677">
            <v>50110</v>
          </cell>
          <cell r="M677">
            <v>13240</v>
          </cell>
        </row>
        <row r="678">
          <cell r="B678" t="str">
            <v>050111</v>
          </cell>
          <cell r="C678">
            <v>0</v>
          </cell>
          <cell r="D678">
            <v>42</v>
          </cell>
          <cell r="E678">
            <v>0</v>
          </cell>
          <cell r="F678">
            <v>0</v>
          </cell>
          <cell r="G678">
            <v>463</v>
          </cell>
          <cell r="H678">
            <v>0</v>
          </cell>
          <cell r="I678">
            <v>0</v>
          </cell>
          <cell r="J678">
            <v>5</v>
          </cell>
          <cell r="K678">
            <v>510</v>
          </cell>
          <cell r="L678">
            <v>50111</v>
          </cell>
          <cell r="M678">
            <v>681</v>
          </cell>
        </row>
        <row r="679">
          <cell r="B679" t="str">
            <v>050112</v>
          </cell>
          <cell r="C679">
            <v>9</v>
          </cell>
          <cell r="D679">
            <v>22</v>
          </cell>
          <cell r="E679">
            <v>0</v>
          </cell>
          <cell r="F679">
            <v>1</v>
          </cell>
          <cell r="G679">
            <v>1339</v>
          </cell>
          <cell r="H679">
            <v>22</v>
          </cell>
          <cell r="I679">
            <v>1</v>
          </cell>
          <cell r="J679">
            <v>17</v>
          </cell>
          <cell r="K679">
            <v>1411</v>
          </cell>
          <cell r="L679">
            <v>50112</v>
          </cell>
          <cell r="M679">
            <v>1816</v>
          </cell>
        </row>
        <row r="680">
          <cell r="B680" t="str">
            <v>050113</v>
          </cell>
          <cell r="C680">
            <v>2</v>
          </cell>
          <cell r="D680">
            <v>103</v>
          </cell>
          <cell r="E680">
            <v>0</v>
          </cell>
          <cell r="F680">
            <v>1</v>
          </cell>
          <cell r="G680">
            <v>867</v>
          </cell>
          <cell r="H680">
            <v>0</v>
          </cell>
          <cell r="I680">
            <v>0</v>
          </cell>
          <cell r="J680">
            <v>4</v>
          </cell>
          <cell r="K680">
            <v>977</v>
          </cell>
          <cell r="L680">
            <v>50113</v>
          </cell>
          <cell r="M680">
            <v>1383</v>
          </cell>
        </row>
        <row r="681">
          <cell r="B681" t="str">
            <v>050114</v>
          </cell>
          <cell r="C681">
            <v>12</v>
          </cell>
          <cell r="D681">
            <v>56</v>
          </cell>
          <cell r="E681">
            <v>0</v>
          </cell>
          <cell r="F681">
            <v>5</v>
          </cell>
          <cell r="G681">
            <v>2498</v>
          </cell>
          <cell r="H681">
            <v>308</v>
          </cell>
          <cell r="I681">
            <v>0</v>
          </cell>
          <cell r="J681">
            <v>14</v>
          </cell>
          <cell r="K681">
            <v>2893</v>
          </cell>
          <cell r="L681">
            <v>50114</v>
          </cell>
          <cell r="M681">
            <v>4155</v>
          </cell>
        </row>
        <row r="682">
          <cell r="B682" t="str">
            <v>050115</v>
          </cell>
          <cell r="C682">
            <v>26</v>
          </cell>
          <cell r="D682">
            <v>3103</v>
          </cell>
          <cell r="E682">
            <v>0</v>
          </cell>
          <cell r="F682">
            <v>3</v>
          </cell>
          <cell r="G682">
            <v>632</v>
          </cell>
          <cell r="H682">
            <v>0</v>
          </cell>
          <cell r="I682">
            <v>3</v>
          </cell>
          <cell r="J682">
            <v>78</v>
          </cell>
          <cell r="K682">
            <v>3845</v>
          </cell>
          <cell r="L682">
            <v>50115</v>
          </cell>
          <cell r="M682">
            <v>4954</v>
          </cell>
        </row>
        <row r="683">
          <cell r="B683" t="str">
            <v>050116</v>
          </cell>
          <cell r="C683">
            <v>86</v>
          </cell>
          <cell r="D683">
            <v>4147</v>
          </cell>
          <cell r="E683">
            <v>0</v>
          </cell>
          <cell r="F683">
            <v>4</v>
          </cell>
          <cell r="G683">
            <v>1089</v>
          </cell>
          <cell r="H683">
            <v>1</v>
          </cell>
          <cell r="I683">
            <v>1</v>
          </cell>
          <cell r="J683">
            <v>119</v>
          </cell>
          <cell r="K683">
            <v>5447</v>
          </cell>
          <cell r="L683">
            <v>50116</v>
          </cell>
          <cell r="M683">
            <v>7084</v>
          </cell>
        </row>
        <row r="684">
          <cell r="B684" t="str">
            <v>050201</v>
          </cell>
          <cell r="C684">
            <v>9</v>
          </cell>
          <cell r="D684">
            <v>288</v>
          </cell>
          <cell r="E684">
            <v>0</v>
          </cell>
          <cell r="F684">
            <v>2</v>
          </cell>
          <cell r="G684">
            <v>883</v>
          </cell>
          <cell r="H684">
            <v>2</v>
          </cell>
          <cell r="I684">
            <v>0</v>
          </cell>
          <cell r="J684">
            <v>9</v>
          </cell>
          <cell r="K684">
            <v>1193</v>
          </cell>
          <cell r="L684">
            <v>50201</v>
          </cell>
          <cell r="M684">
            <v>1880</v>
          </cell>
        </row>
        <row r="685">
          <cell r="B685" t="str">
            <v>050202</v>
          </cell>
          <cell r="C685">
            <v>1</v>
          </cell>
          <cell r="D685">
            <v>46</v>
          </cell>
          <cell r="E685">
            <v>0</v>
          </cell>
          <cell r="F685">
            <v>4</v>
          </cell>
          <cell r="G685">
            <v>1430</v>
          </cell>
          <cell r="H685">
            <v>140</v>
          </cell>
          <cell r="I685">
            <v>0</v>
          </cell>
          <cell r="J685">
            <v>7</v>
          </cell>
          <cell r="K685">
            <v>1628</v>
          </cell>
          <cell r="L685">
            <v>50202</v>
          </cell>
          <cell r="M685">
            <v>2794</v>
          </cell>
        </row>
        <row r="686">
          <cell r="B686" t="str">
            <v>050203</v>
          </cell>
          <cell r="C686">
            <v>8</v>
          </cell>
          <cell r="D686">
            <v>187</v>
          </cell>
          <cell r="E686">
            <v>0</v>
          </cell>
          <cell r="F686">
            <v>2</v>
          </cell>
          <cell r="G686">
            <v>1555</v>
          </cell>
          <cell r="H686">
            <v>8</v>
          </cell>
          <cell r="I686">
            <v>0</v>
          </cell>
          <cell r="J686">
            <v>15</v>
          </cell>
          <cell r="K686">
            <v>1775</v>
          </cell>
          <cell r="L686">
            <v>50203</v>
          </cell>
          <cell r="M686">
            <v>2520</v>
          </cell>
        </row>
        <row r="687">
          <cell r="B687" t="str">
            <v>050204</v>
          </cell>
          <cell r="C687">
            <v>13</v>
          </cell>
          <cell r="D687">
            <v>19</v>
          </cell>
          <cell r="E687">
            <v>0</v>
          </cell>
          <cell r="F687">
            <v>0</v>
          </cell>
          <cell r="G687">
            <v>397</v>
          </cell>
          <cell r="H687">
            <v>0</v>
          </cell>
          <cell r="I687">
            <v>0</v>
          </cell>
          <cell r="J687">
            <v>3</v>
          </cell>
          <cell r="K687">
            <v>432</v>
          </cell>
          <cell r="L687">
            <v>50204</v>
          </cell>
          <cell r="M687">
            <v>718</v>
          </cell>
        </row>
        <row r="688">
          <cell r="B688" t="str">
            <v>050205</v>
          </cell>
          <cell r="C688">
            <v>1</v>
          </cell>
          <cell r="D688">
            <v>70</v>
          </cell>
          <cell r="E688">
            <v>0</v>
          </cell>
          <cell r="F688">
            <v>0</v>
          </cell>
          <cell r="G688">
            <v>531</v>
          </cell>
          <cell r="H688">
            <v>109</v>
          </cell>
          <cell r="I688">
            <v>0</v>
          </cell>
          <cell r="J688">
            <v>8</v>
          </cell>
          <cell r="K688">
            <v>719</v>
          </cell>
          <cell r="L688">
            <v>50205</v>
          </cell>
          <cell r="M688">
            <v>1297</v>
          </cell>
        </row>
        <row r="689">
          <cell r="B689" t="str">
            <v>050206</v>
          </cell>
          <cell r="C689">
            <v>3</v>
          </cell>
          <cell r="D689">
            <v>82</v>
          </cell>
          <cell r="E689">
            <v>0</v>
          </cell>
          <cell r="F689">
            <v>0</v>
          </cell>
          <cell r="G689">
            <v>620</v>
          </cell>
          <cell r="H689">
            <v>14</v>
          </cell>
          <cell r="I689">
            <v>0</v>
          </cell>
          <cell r="J689">
            <v>10</v>
          </cell>
          <cell r="K689">
            <v>729</v>
          </cell>
          <cell r="L689">
            <v>50206</v>
          </cell>
          <cell r="M689">
            <v>1210</v>
          </cell>
        </row>
        <row r="690">
          <cell r="B690" t="str">
            <v>050301</v>
          </cell>
          <cell r="C690">
            <v>0</v>
          </cell>
          <cell r="D690">
            <v>267</v>
          </cell>
          <cell r="E690">
            <v>0</v>
          </cell>
          <cell r="F690">
            <v>0</v>
          </cell>
          <cell r="G690">
            <v>207</v>
          </cell>
          <cell r="H690">
            <v>39</v>
          </cell>
          <cell r="I690">
            <v>0</v>
          </cell>
          <cell r="J690">
            <v>30</v>
          </cell>
          <cell r="K690">
            <v>543</v>
          </cell>
          <cell r="L690">
            <v>50301</v>
          </cell>
          <cell r="M690">
            <v>1173</v>
          </cell>
        </row>
        <row r="691">
          <cell r="B691" t="str">
            <v>050302</v>
          </cell>
          <cell r="C691">
            <v>3</v>
          </cell>
          <cell r="D691">
            <v>24</v>
          </cell>
          <cell r="E691">
            <v>0</v>
          </cell>
          <cell r="F691">
            <v>0</v>
          </cell>
          <cell r="G691">
            <v>415</v>
          </cell>
          <cell r="H691">
            <v>9</v>
          </cell>
          <cell r="I691">
            <v>0</v>
          </cell>
          <cell r="J691">
            <v>7</v>
          </cell>
          <cell r="K691">
            <v>458</v>
          </cell>
          <cell r="L691">
            <v>50302</v>
          </cell>
          <cell r="M691">
            <v>688</v>
          </cell>
        </row>
        <row r="692">
          <cell r="B692" t="str">
            <v>050303</v>
          </cell>
          <cell r="C692">
            <v>0</v>
          </cell>
          <cell r="D692">
            <v>25</v>
          </cell>
          <cell r="E692">
            <v>0</v>
          </cell>
          <cell r="F692">
            <v>0</v>
          </cell>
          <cell r="G692">
            <v>134</v>
          </cell>
          <cell r="H692">
            <v>27</v>
          </cell>
          <cell r="I692">
            <v>0</v>
          </cell>
          <cell r="J692">
            <v>5</v>
          </cell>
          <cell r="K692">
            <v>191</v>
          </cell>
          <cell r="L692">
            <v>50303</v>
          </cell>
          <cell r="M692">
            <v>512</v>
          </cell>
        </row>
        <row r="693">
          <cell r="B693" t="str">
            <v>050304</v>
          </cell>
          <cell r="C693">
            <v>2</v>
          </cell>
          <cell r="D693">
            <v>22</v>
          </cell>
          <cell r="E693">
            <v>0</v>
          </cell>
          <cell r="F693">
            <v>1</v>
          </cell>
          <cell r="G693">
            <v>286</v>
          </cell>
          <cell r="H693">
            <v>40</v>
          </cell>
          <cell r="I693">
            <v>0</v>
          </cell>
          <cell r="J693">
            <v>3</v>
          </cell>
          <cell r="K693">
            <v>354</v>
          </cell>
          <cell r="L693">
            <v>50304</v>
          </cell>
          <cell r="M693">
            <v>720</v>
          </cell>
        </row>
        <row r="694">
          <cell r="B694" t="str">
            <v>050401</v>
          </cell>
          <cell r="C694">
            <v>67</v>
          </cell>
          <cell r="D694">
            <v>4298</v>
          </cell>
          <cell r="E694">
            <v>0</v>
          </cell>
          <cell r="F694">
            <v>10</v>
          </cell>
          <cell r="G694">
            <v>3255</v>
          </cell>
          <cell r="H694">
            <v>1</v>
          </cell>
          <cell r="I694">
            <v>1</v>
          </cell>
          <cell r="J694">
            <v>177</v>
          </cell>
          <cell r="K694">
            <v>7809</v>
          </cell>
          <cell r="L694">
            <v>50401</v>
          </cell>
          <cell r="M694">
            <v>10834</v>
          </cell>
        </row>
        <row r="695">
          <cell r="B695" t="str">
            <v>050402</v>
          </cell>
          <cell r="C695">
            <v>1</v>
          </cell>
          <cell r="D695">
            <v>31</v>
          </cell>
          <cell r="E695">
            <v>0</v>
          </cell>
          <cell r="F695">
            <v>0</v>
          </cell>
          <cell r="G695">
            <v>365</v>
          </cell>
          <cell r="H695">
            <v>2</v>
          </cell>
          <cell r="I695">
            <v>0</v>
          </cell>
          <cell r="J695">
            <v>5</v>
          </cell>
          <cell r="K695">
            <v>404</v>
          </cell>
          <cell r="L695">
            <v>50402</v>
          </cell>
          <cell r="M695">
            <v>422</v>
          </cell>
        </row>
        <row r="696">
          <cell r="B696" t="str">
            <v>050403</v>
          </cell>
          <cell r="C696">
            <v>8</v>
          </cell>
          <cell r="D696">
            <v>48</v>
          </cell>
          <cell r="E696">
            <v>0</v>
          </cell>
          <cell r="F696">
            <v>3</v>
          </cell>
          <cell r="G696">
            <v>750</v>
          </cell>
          <cell r="H696">
            <v>1</v>
          </cell>
          <cell r="I696">
            <v>0</v>
          </cell>
          <cell r="J696">
            <v>2</v>
          </cell>
          <cell r="K696">
            <v>812</v>
          </cell>
          <cell r="L696">
            <v>50403</v>
          </cell>
          <cell r="M696">
            <v>1308</v>
          </cell>
        </row>
        <row r="697">
          <cell r="B697" t="str">
            <v>050404</v>
          </cell>
          <cell r="C697">
            <v>2</v>
          </cell>
          <cell r="D697">
            <v>54</v>
          </cell>
          <cell r="E697">
            <v>0</v>
          </cell>
          <cell r="F697">
            <v>1</v>
          </cell>
          <cell r="G697">
            <v>401</v>
          </cell>
          <cell r="H697">
            <v>1</v>
          </cell>
          <cell r="I697">
            <v>0</v>
          </cell>
          <cell r="J697">
            <v>4</v>
          </cell>
          <cell r="K697">
            <v>463</v>
          </cell>
          <cell r="L697">
            <v>50404</v>
          </cell>
          <cell r="M697">
            <v>893</v>
          </cell>
        </row>
        <row r="698">
          <cell r="B698" t="str">
            <v>050405</v>
          </cell>
          <cell r="C698">
            <v>23</v>
          </cell>
          <cell r="D698">
            <v>286</v>
          </cell>
          <cell r="E698">
            <v>0</v>
          </cell>
          <cell r="F698">
            <v>3</v>
          </cell>
          <cell r="G698">
            <v>1258</v>
          </cell>
          <cell r="H698">
            <v>0</v>
          </cell>
          <cell r="I698">
            <v>0</v>
          </cell>
          <cell r="J698">
            <v>10</v>
          </cell>
          <cell r="K698">
            <v>1580</v>
          </cell>
          <cell r="L698">
            <v>50405</v>
          </cell>
          <cell r="M698">
            <v>1812</v>
          </cell>
        </row>
        <row r="699">
          <cell r="B699" t="str">
            <v>050406</v>
          </cell>
          <cell r="C699">
            <v>2</v>
          </cell>
          <cell r="D699">
            <v>54</v>
          </cell>
          <cell r="E699">
            <v>0</v>
          </cell>
          <cell r="F699">
            <v>1</v>
          </cell>
          <cell r="G699">
            <v>731</v>
          </cell>
          <cell r="H699">
            <v>5</v>
          </cell>
          <cell r="I699">
            <v>4</v>
          </cell>
          <cell r="J699">
            <v>20</v>
          </cell>
          <cell r="K699">
            <v>817</v>
          </cell>
          <cell r="L699">
            <v>50406</v>
          </cell>
          <cell r="M699">
            <v>1124</v>
          </cell>
        </row>
        <row r="700">
          <cell r="B700" t="str">
            <v>050407</v>
          </cell>
          <cell r="C700">
            <v>10</v>
          </cell>
          <cell r="D700">
            <v>662</v>
          </cell>
          <cell r="E700">
            <v>0</v>
          </cell>
          <cell r="F700">
            <v>1</v>
          </cell>
          <cell r="G700">
            <v>1441</v>
          </cell>
          <cell r="H700">
            <v>0</v>
          </cell>
          <cell r="I700">
            <v>14</v>
          </cell>
          <cell r="J700">
            <v>58</v>
          </cell>
          <cell r="K700">
            <v>2186</v>
          </cell>
          <cell r="L700">
            <v>50407</v>
          </cell>
          <cell r="M700">
            <v>3272</v>
          </cell>
        </row>
        <row r="701">
          <cell r="B701" t="str">
            <v>050408</v>
          </cell>
          <cell r="C701">
            <v>19</v>
          </cell>
          <cell r="D701">
            <v>1235</v>
          </cell>
          <cell r="E701">
            <v>0</v>
          </cell>
          <cell r="F701">
            <v>0</v>
          </cell>
          <cell r="G701">
            <v>671</v>
          </cell>
          <cell r="H701">
            <v>0</v>
          </cell>
          <cell r="I701">
            <v>0</v>
          </cell>
          <cell r="J701">
            <v>62</v>
          </cell>
          <cell r="K701">
            <v>1987</v>
          </cell>
          <cell r="L701">
            <v>50408</v>
          </cell>
          <cell r="M701">
            <v>2962</v>
          </cell>
        </row>
        <row r="702">
          <cell r="B702" t="str">
            <v>050409</v>
          </cell>
          <cell r="C702">
            <v>9</v>
          </cell>
          <cell r="D702">
            <v>333</v>
          </cell>
          <cell r="E702">
            <v>0</v>
          </cell>
          <cell r="F702">
            <v>2</v>
          </cell>
          <cell r="G702">
            <v>421</v>
          </cell>
          <cell r="H702">
            <v>0</v>
          </cell>
          <cell r="I702">
            <v>0</v>
          </cell>
          <cell r="J702">
            <v>24</v>
          </cell>
          <cell r="K702">
            <v>789</v>
          </cell>
          <cell r="L702">
            <v>50409</v>
          </cell>
          <cell r="M702">
            <v>1058</v>
          </cell>
        </row>
        <row r="703">
          <cell r="B703" t="str">
            <v>050410</v>
          </cell>
          <cell r="C703">
            <v>0</v>
          </cell>
          <cell r="D703">
            <v>19</v>
          </cell>
          <cell r="E703">
            <v>0</v>
          </cell>
          <cell r="F703">
            <v>0</v>
          </cell>
          <cell r="G703">
            <v>470</v>
          </cell>
          <cell r="H703">
            <v>60</v>
          </cell>
          <cell r="I703">
            <v>1</v>
          </cell>
          <cell r="J703">
            <v>4</v>
          </cell>
          <cell r="K703">
            <v>554</v>
          </cell>
          <cell r="L703">
            <v>50410</v>
          </cell>
          <cell r="M703">
            <v>1053</v>
          </cell>
        </row>
        <row r="704">
          <cell r="B704" t="str">
            <v>050411</v>
          </cell>
          <cell r="C704">
            <v>1</v>
          </cell>
          <cell r="D704">
            <v>24</v>
          </cell>
          <cell r="E704">
            <v>0</v>
          </cell>
          <cell r="F704">
            <v>1</v>
          </cell>
          <cell r="G704">
            <v>637</v>
          </cell>
          <cell r="H704">
            <v>1</v>
          </cell>
          <cell r="I704">
            <v>0</v>
          </cell>
          <cell r="J704">
            <v>2</v>
          </cell>
          <cell r="K704">
            <v>666</v>
          </cell>
          <cell r="L704">
            <v>50411</v>
          </cell>
          <cell r="M704">
            <v>711</v>
          </cell>
        </row>
        <row r="705">
          <cell r="B705" t="str">
            <v>050412</v>
          </cell>
          <cell r="C705">
            <v>1</v>
          </cell>
          <cell r="D705">
            <v>10</v>
          </cell>
          <cell r="E705">
            <v>0</v>
          </cell>
          <cell r="F705">
            <v>1</v>
          </cell>
          <cell r="G705">
            <v>548</v>
          </cell>
          <cell r="H705">
            <v>7</v>
          </cell>
          <cell r="I705">
            <v>2</v>
          </cell>
          <cell r="J705">
            <v>1</v>
          </cell>
          <cell r="K705">
            <v>570</v>
          </cell>
          <cell r="L705">
            <v>50412</v>
          </cell>
          <cell r="M705">
            <v>635</v>
          </cell>
        </row>
        <row r="706">
          <cell r="B706" t="str">
            <v>050501</v>
          </cell>
          <cell r="C706">
            <v>18</v>
          </cell>
          <cell r="D706">
            <v>551</v>
          </cell>
          <cell r="E706">
            <v>0</v>
          </cell>
          <cell r="F706">
            <v>6</v>
          </cell>
          <cell r="G706">
            <v>1794</v>
          </cell>
          <cell r="H706">
            <v>0</v>
          </cell>
          <cell r="I706">
            <v>0</v>
          </cell>
          <cell r="J706">
            <v>32</v>
          </cell>
          <cell r="K706">
            <v>2401</v>
          </cell>
          <cell r="L706">
            <v>50501</v>
          </cell>
          <cell r="M706">
            <v>3052</v>
          </cell>
        </row>
        <row r="707">
          <cell r="B707" t="str">
            <v>050502</v>
          </cell>
          <cell r="C707">
            <v>6</v>
          </cell>
          <cell r="D707">
            <v>294</v>
          </cell>
          <cell r="E707">
            <v>0</v>
          </cell>
          <cell r="F707">
            <v>2</v>
          </cell>
          <cell r="G707">
            <v>1640</v>
          </cell>
          <cell r="H707">
            <v>2</v>
          </cell>
          <cell r="I707">
            <v>0</v>
          </cell>
          <cell r="J707">
            <v>27</v>
          </cell>
          <cell r="K707">
            <v>1971</v>
          </cell>
          <cell r="L707">
            <v>50502</v>
          </cell>
          <cell r="M707">
            <v>2300</v>
          </cell>
        </row>
        <row r="708">
          <cell r="B708" t="str">
            <v>050503</v>
          </cell>
          <cell r="C708">
            <v>19</v>
          </cell>
          <cell r="D708">
            <v>966</v>
          </cell>
          <cell r="E708">
            <v>0</v>
          </cell>
          <cell r="F708">
            <v>2</v>
          </cell>
          <cell r="G708">
            <v>940</v>
          </cell>
          <cell r="H708">
            <v>0</v>
          </cell>
          <cell r="I708">
            <v>0</v>
          </cell>
          <cell r="J708">
            <v>131</v>
          </cell>
          <cell r="K708">
            <v>2058</v>
          </cell>
          <cell r="L708">
            <v>50503</v>
          </cell>
          <cell r="M708">
            <v>2648</v>
          </cell>
        </row>
        <row r="709">
          <cell r="B709" t="str">
            <v>050504</v>
          </cell>
          <cell r="C709">
            <v>0</v>
          </cell>
          <cell r="D709">
            <v>23</v>
          </cell>
          <cell r="E709">
            <v>0</v>
          </cell>
          <cell r="F709">
            <v>0</v>
          </cell>
          <cell r="G709">
            <v>418</v>
          </cell>
          <cell r="H709">
            <v>0</v>
          </cell>
          <cell r="I709">
            <v>0</v>
          </cell>
          <cell r="J709">
            <v>3</v>
          </cell>
          <cell r="K709">
            <v>444</v>
          </cell>
          <cell r="L709">
            <v>50504</v>
          </cell>
          <cell r="M709">
            <v>620</v>
          </cell>
        </row>
        <row r="710">
          <cell r="B710" t="str">
            <v>050505</v>
          </cell>
          <cell r="C710">
            <v>3</v>
          </cell>
          <cell r="D710">
            <v>47</v>
          </cell>
          <cell r="E710">
            <v>0</v>
          </cell>
          <cell r="F710">
            <v>0</v>
          </cell>
          <cell r="G710">
            <v>1054</v>
          </cell>
          <cell r="H710">
            <v>0</v>
          </cell>
          <cell r="I710">
            <v>0</v>
          </cell>
          <cell r="J710">
            <v>8</v>
          </cell>
          <cell r="K710">
            <v>1112</v>
          </cell>
          <cell r="L710">
            <v>50505</v>
          </cell>
          <cell r="M710">
            <v>1167</v>
          </cell>
        </row>
        <row r="711">
          <cell r="B711" t="str">
            <v>050506</v>
          </cell>
          <cell r="C711">
            <v>0</v>
          </cell>
          <cell r="D711">
            <v>12</v>
          </cell>
          <cell r="E711">
            <v>0</v>
          </cell>
          <cell r="F711">
            <v>0</v>
          </cell>
          <cell r="G711">
            <v>411</v>
          </cell>
          <cell r="H711">
            <v>0</v>
          </cell>
          <cell r="I711">
            <v>0</v>
          </cell>
          <cell r="J711">
            <v>0</v>
          </cell>
          <cell r="K711">
            <v>423</v>
          </cell>
          <cell r="L711">
            <v>50506</v>
          </cell>
          <cell r="M711">
            <v>457</v>
          </cell>
        </row>
        <row r="712">
          <cell r="B712" t="str">
            <v>050507</v>
          </cell>
          <cell r="C712">
            <v>21</v>
          </cell>
          <cell r="D712">
            <v>1070</v>
          </cell>
          <cell r="E712">
            <v>0</v>
          </cell>
          <cell r="F712">
            <v>0</v>
          </cell>
          <cell r="G712">
            <v>1132</v>
          </cell>
          <cell r="H712">
            <v>0</v>
          </cell>
          <cell r="I712">
            <v>0</v>
          </cell>
          <cell r="J712">
            <v>88</v>
          </cell>
          <cell r="K712">
            <v>2311</v>
          </cell>
          <cell r="L712">
            <v>50507</v>
          </cell>
          <cell r="M712">
            <v>3470</v>
          </cell>
        </row>
        <row r="713">
          <cell r="B713" t="str">
            <v>050508</v>
          </cell>
          <cell r="C713">
            <v>9</v>
          </cell>
          <cell r="D713">
            <v>421</v>
          </cell>
          <cell r="E713">
            <v>0</v>
          </cell>
          <cell r="F713">
            <v>3</v>
          </cell>
          <cell r="G713">
            <v>2113</v>
          </cell>
          <cell r="H713">
            <v>9</v>
          </cell>
          <cell r="I713">
            <v>2</v>
          </cell>
          <cell r="J713">
            <v>22</v>
          </cell>
          <cell r="K713">
            <v>2579</v>
          </cell>
          <cell r="L713">
            <v>50508</v>
          </cell>
          <cell r="M713">
            <v>3116</v>
          </cell>
        </row>
        <row r="714">
          <cell r="B714" t="str">
            <v>050509</v>
          </cell>
          <cell r="C714">
            <v>18</v>
          </cell>
          <cell r="D714">
            <v>760</v>
          </cell>
          <cell r="E714">
            <v>0</v>
          </cell>
          <cell r="F714">
            <v>3</v>
          </cell>
          <cell r="G714">
            <v>1379</v>
          </cell>
          <cell r="H714">
            <v>0</v>
          </cell>
          <cell r="I714">
            <v>0</v>
          </cell>
          <cell r="J714">
            <v>120</v>
          </cell>
          <cell r="K714">
            <v>2280</v>
          </cell>
          <cell r="L714">
            <v>50509</v>
          </cell>
          <cell r="M714">
            <v>2794</v>
          </cell>
        </row>
        <row r="715">
          <cell r="B715" t="str">
            <v>050510</v>
          </cell>
          <cell r="C715">
            <v>3</v>
          </cell>
          <cell r="D715">
            <v>179</v>
          </cell>
          <cell r="E715">
            <v>0</v>
          </cell>
          <cell r="F715">
            <v>0</v>
          </cell>
          <cell r="G715">
            <v>674</v>
          </cell>
          <cell r="H715">
            <v>1</v>
          </cell>
          <cell r="I715">
            <v>0</v>
          </cell>
          <cell r="J715">
            <v>22</v>
          </cell>
          <cell r="K715">
            <v>879</v>
          </cell>
          <cell r="L715">
            <v>50510</v>
          </cell>
          <cell r="M715">
            <v>1137</v>
          </cell>
        </row>
        <row r="716">
          <cell r="B716" t="str">
            <v>050511</v>
          </cell>
          <cell r="C716">
            <v>0</v>
          </cell>
          <cell r="D716">
            <v>3</v>
          </cell>
          <cell r="E716">
            <v>0</v>
          </cell>
          <cell r="F716">
            <v>0</v>
          </cell>
          <cell r="G716">
            <v>332</v>
          </cell>
          <cell r="H716">
            <v>0</v>
          </cell>
          <cell r="I716">
            <v>0</v>
          </cell>
          <cell r="J716">
            <v>5</v>
          </cell>
          <cell r="K716">
            <v>340</v>
          </cell>
          <cell r="L716">
            <v>50511</v>
          </cell>
          <cell r="M716">
            <v>353</v>
          </cell>
        </row>
        <row r="717">
          <cell r="B717" t="str">
            <v>050601</v>
          </cell>
          <cell r="C717">
            <v>33</v>
          </cell>
          <cell r="D717">
            <v>1734</v>
          </cell>
          <cell r="E717">
            <v>0</v>
          </cell>
          <cell r="F717">
            <v>4</v>
          </cell>
          <cell r="G717">
            <v>926</v>
          </cell>
          <cell r="H717">
            <v>4</v>
          </cell>
          <cell r="I717">
            <v>2</v>
          </cell>
          <cell r="J717">
            <v>61</v>
          </cell>
          <cell r="K717">
            <v>2764</v>
          </cell>
          <cell r="L717">
            <v>50601</v>
          </cell>
          <cell r="M717">
            <v>4319</v>
          </cell>
        </row>
        <row r="718">
          <cell r="B718" t="str">
            <v>050602</v>
          </cell>
          <cell r="C718">
            <v>3</v>
          </cell>
          <cell r="D718">
            <v>257</v>
          </cell>
          <cell r="E718">
            <v>0</v>
          </cell>
          <cell r="F718">
            <v>0</v>
          </cell>
          <cell r="G718">
            <v>842</v>
          </cell>
          <cell r="H718">
            <v>28</v>
          </cell>
          <cell r="I718">
            <v>0</v>
          </cell>
          <cell r="J718">
            <v>25</v>
          </cell>
          <cell r="K718">
            <v>1155</v>
          </cell>
          <cell r="L718">
            <v>50602</v>
          </cell>
          <cell r="M718">
            <v>1614</v>
          </cell>
        </row>
        <row r="719">
          <cell r="B719" t="str">
            <v>050603</v>
          </cell>
          <cell r="C719">
            <v>3</v>
          </cell>
          <cell r="D719">
            <v>128</v>
          </cell>
          <cell r="E719">
            <v>0</v>
          </cell>
          <cell r="F719">
            <v>1</v>
          </cell>
          <cell r="G719">
            <v>269</v>
          </cell>
          <cell r="H719">
            <v>27</v>
          </cell>
          <cell r="I719">
            <v>0</v>
          </cell>
          <cell r="J719">
            <v>6</v>
          </cell>
          <cell r="K719">
            <v>434</v>
          </cell>
          <cell r="L719">
            <v>50603</v>
          </cell>
          <cell r="M719">
            <v>745</v>
          </cell>
        </row>
        <row r="720">
          <cell r="B720" t="str">
            <v>050604</v>
          </cell>
          <cell r="C720">
            <v>1</v>
          </cell>
          <cell r="D720">
            <v>83</v>
          </cell>
          <cell r="E720">
            <v>0</v>
          </cell>
          <cell r="F720">
            <v>0</v>
          </cell>
          <cell r="G720">
            <v>189</v>
          </cell>
          <cell r="H720">
            <v>8</v>
          </cell>
          <cell r="I720">
            <v>0</v>
          </cell>
          <cell r="J720">
            <v>13</v>
          </cell>
          <cell r="K720">
            <v>294</v>
          </cell>
          <cell r="L720">
            <v>50604</v>
          </cell>
          <cell r="M720">
            <v>613</v>
          </cell>
        </row>
        <row r="721">
          <cell r="B721" t="str">
            <v>050605</v>
          </cell>
          <cell r="C721">
            <v>6</v>
          </cell>
          <cell r="D721">
            <v>78</v>
          </cell>
          <cell r="E721">
            <v>0</v>
          </cell>
          <cell r="F721">
            <v>0</v>
          </cell>
          <cell r="G721">
            <v>268</v>
          </cell>
          <cell r="H721">
            <v>0</v>
          </cell>
          <cell r="I721">
            <v>0</v>
          </cell>
          <cell r="J721">
            <v>6</v>
          </cell>
          <cell r="K721">
            <v>358</v>
          </cell>
          <cell r="L721">
            <v>50605</v>
          </cell>
          <cell r="M721">
            <v>650</v>
          </cell>
        </row>
        <row r="722">
          <cell r="B722" t="str">
            <v>050606</v>
          </cell>
          <cell r="C722">
            <v>3</v>
          </cell>
          <cell r="D722">
            <v>90</v>
          </cell>
          <cell r="E722">
            <v>0</v>
          </cell>
          <cell r="F722">
            <v>1</v>
          </cell>
          <cell r="G722">
            <v>503</v>
          </cell>
          <cell r="H722">
            <v>120</v>
          </cell>
          <cell r="I722">
            <v>0</v>
          </cell>
          <cell r="J722">
            <v>7</v>
          </cell>
          <cell r="K722">
            <v>724</v>
          </cell>
          <cell r="L722">
            <v>50606</v>
          </cell>
          <cell r="M722">
            <v>1025</v>
          </cell>
        </row>
        <row r="723">
          <cell r="B723" t="str">
            <v>050607</v>
          </cell>
          <cell r="C723">
            <v>2</v>
          </cell>
          <cell r="D723">
            <v>60</v>
          </cell>
          <cell r="E723">
            <v>0</v>
          </cell>
          <cell r="F723">
            <v>1</v>
          </cell>
          <cell r="G723">
            <v>413</v>
          </cell>
          <cell r="H723">
            <v>34</v>
          </cell>
          <cell r="I723">
            <v>0</v>
          </cell>
          <cell r="J723">
            <v>10</v>
          </cell>
          <cell r="K723">
            <v>520</v>
          </cell>
          <cell r="L723">
            <v>50607</v>
          </cell>
          <cell r="M723">
            <v>605</v>
          </cell>
        </row>
        <row r="724">
          <cell r="B724" t="str">
            <v>050608</v>
          </cell>
          <cell r="C724">
            <v>0</v>
          </cell>
          <cell r="D724">
            <v>76</v>
          </cell>
          <cell r="E724">
            <v>0</v>
          </cell>
          <cell r="F724">
            <v>0</v>
          </cell>
          <cell r="G724">
            <v>314</v>
          </cell>
          <cell r="H724">
            <v>32</v>
          </cell>
          <cell r="I724">
            <v>0</v>
          </cell>
          <cell r="J724">
            <v>8</v>
          </cell>
          <cell r="K724">
            <v>430</v>
          </cell>
          <cell r="L724">
            <v>50608</v>
          </cell>
          <cell r="M724">
            <v>582</v>
          </cell>
        </row>
        <row r="725">
          <cell r="B725" t="str">
            <v>050609</v>
          </cell>
          <cell r="C725">
            <v>0</v>
          </cell>
          <cell r="D725">
            <v>24</v>
          </cell>
          <cell r="E725">
            <v>0</v>
          </cell>
          <cell r="F725">
            <v>0</v>
          </cell>
          <cell r="G725">
            <v>296</v>
          </cell>
          <cell r="H725">
            <v>1</v>
          </cell>
          <cell r="I725">
            <v>0</v>
          </cell>
          <cell r="J725">
            <v>2</v>
          </cell>
          <cell r="K725">
            <v>323</v>
          </cell>
          <cell r="L725">
            <v>50609</v>
          </cell>
          <cell r="M725">
            <v>473</v>
          </cell>
        </row>
        <row r="726">
          <cell r="B726" t="str">
            <v>050610</v>
          </cell>
          <cell r="C726">
            <v>2</v>
          </cell>
          <cell r="D726">
            <v>38</v>
          </cell>
          <cell r="E726">
            <v>0</v>
          </cell>
          <cell r="F726">
            <v>1</v>
          </cell>
          <cell r="G726">
            <v>231</v>
          </cell>
          <cell r="H726">
            <v>1</v>
          </cell>
          <cell r="I726">
            <v>0</v>
          </cell>
          <cell r="J726">
            <v>8</v>
          </cell>
          <cell r="K726">
            <v>281</v>
          </cell>
          <cell r="L726">
            <v>50610</v>
          </cell>
          <cell r="M726">
            <v>342</v>
          </cell>
        </row>
        <row r="727">
          <cell r="B727" t="str">
            <v>050611</v>
          </cell>
          <cell r="C727">
            <v>10</v>
          </cell>
          <cell r="D727">
            <v>142</v>
          </cell>
          <cell r="E727">
            <v>0</v>
          </cell>
          <cell r="F727">
            <v>0</v>
          </cell>
          <cell r="G727">
            <v>406</v>
          </cell>
          <cell r="H727">
            <v>26</v>
          </cell>
          <cell r="I727">
            <v>0</v>
          </cell>
          <cell r="J727">
            <v>25</v>
          </cell>
          <cell r="K727">
            <v>609</v>
          </cell>
          <cell r="L727">
            <v>50611</v>
          </cell>
          <cell r="M727">
            <v>921</v>
          </cell>
        </row>
        <row r="728">
          <cell r="B728" t="str">
            <v>050612</v>
          </cell>
          <cell r="C728">
            <v>4</v>
          </cell>
          <cell r="D728">
            <v>123</v>
          </cell>
          <cell r="E728">
            <v>0</v>
          </cell>
          <cell r="F728">
            <v>1</v>
          </cell>
          <cell r="G728">
            <v>369</v>
          </cell>
          <cell r="H728">
            <v>7</v>
          </cell>
          <cell r="I728">
            <v>0</v>
          </cell>
          <cell r="J728">
            <v>24</v>
          </cell>
          <cell r="K728">
            <v>528</v>
          </cell>
          <cell r="L728">
            <v>50612</v>
          </cell>
          <cell r="M728">
            <v>855</v>
          </cell>
        </row>
        <row r="729">
          <cell r="B729" t="str">
            <v>050613</v>
          </cell>
          <cell r="C729">
            <v>1</v>
          </cell>
          <cell r="D729">
            <v>88</v>
          </cell>
          <cell r="E729">
            <v>0</v>
          </cell>
          <cell r="F729">
            <v>0</v>
          </cell>
          <cell r="G729">
            <v>342</v>
          </cell>
          <cell r="H729">
            <v>1</v>
          </cell>
          <cell r="I729">
            <v>0</v>
          </cell>
          <cell r="J729">
            <v>24</v>
          </cell>
          <cell r="K729">
            <v>456</v>
          </cell>
          <cell r="L729">
            <v>50613</v>
          </cell>
          <cell r="M729">
            <v>646</v>
          </cell>
        </row>
        <row r="730">
          <cell r="B730" t="str">
            <v>050614</v>
          </cell>
          <cell r="C730">
            <v>2</v>
          </cell>
          <cell r="D730">
            <v>9</v>
          </cell>
          <cell r="E730">
            <v>0</v>
          </cell>
          <cell r="F730">
            <v>1</v>
          </cell>
          <cell r="G730">
            <v>132</v>
          </cell>
          <cell r="H730">
            <v>1</v>
          </cell>
          <cell r="I730">
            <v>0</v>
          </cell>
          <cell r="J730">
            <v>2</v>
          </cell>
          <cell r="K730">
            <v>147</v>
          </cell>
          <cell r="L730">
            <v>50614</v>
          </cell>
          <cell r="M730">
            <v>197</v>
          </cell>
        </row>
        <row r="731">
          <cell r="B731" t="str">
            <v>050615</v>
          </cell>
          <cell r="C731">
            <v>0</v>
          </cell>
          <cell r="D731">
            <v>17</v>
          </cell>
          <cell r="E731">
            <v>0</v>
          </cell>
          <cell r="F731">
            <v>0</v>
          </cell>
          <cell r="G731">
            <v>114</v>
          </cell>
          <cell r="H731">
            <v>11</v>
          </cell>
          <cell r="I731">
            <v>0</v>
          </cell>
          <cell r="J731">
            <v>3</v>
          </cell>
          <cell r="K731">
            <v>145</v>
          </cell>
          <cell r="L731">
            <v>50615</v>
          </cell>
          <cell r="M731">
            <v>498</v>
          </cell>
        </row>
        <row r="732">
          <cell r="B732" t="str">
            <v>050616</v>
          </cell>
          <cell r="C732">
            <v>1</v>
          </cell>
          <cell r="D732">
            <v>40</v>
          </cell>
          <cell r="E732">
            <v>0</v>
          </cell>
          <cell r="F732">
            <v>2</v>
          </cell>
          <cell r="G732">
            <v>312</v>
          </cell>
          <cell r="H732">
            <v>3</v>
          </cell>
          <cell r="I732">
            <v>0</v>
          </cell>
          <cell r="J732">
            <v>7</v>
          </cell>
          <cell r="K732">
            <v>365</v>
          </cell>
          <cell r="L732">
            <v>50616</v>
          </cell>
          <cell r="M732">
            <v>455</v>
          </cell>
        </row>
        <row r="733">
          <cell r="B733" t="str">
            <v>050617</v>
          </cell>
          <cell r="C733">
            <v>0</v>
          </cell>
          <cell r="D733">
            <v>17</v>
          </cell>
          <cell r="E733">
            <v>0</v>
          </cell>
          <cell r="F733">
            <v>1</v>
          </cell>
          <cell r="G733">
            <v>587</v>
          </cell>
          <cell r="H733">
            <v>3</v>
          </cell>
          <cell r="I733">
            <v>0</v>
          </cell>
          <cell r="J733">
            <v>6</v>
          </cell>
          <cell r="K733">
            <v>614</v>
          </cell>
          <cell r="L733">
            <v>50617</v>
          </cell>
          <cell r="M733">
            <v>829</v>
          </cell>
        </row>
        <row r="734">
          <cell r="B734" t="str">
            <v>050618</v>
          </cell>
          <cell r="C734">
            <v>4</v>
          </cell>
          <cell r="D734">
            <v>33</v>
          </cell>
          <cell r="E734">
            <v>0</v>
          </cell>
          <cell r="F734">
            <v>0</v>
          </cell>
          <cell r="G734">
            <v>210</v>
          </cell>
          <cell r="H734">
            <v>24</v>
          </cell>
          <cell r="I734">
            <v>0</v>
          </cell>
          <cell r="J734">
            <v>8</v>
          </cell>
          <cell r="K734">
            <v>279</v>
          </cell>
          <cell r="L734">
            <v>50618</v>
          </cell>
          <cell r="M734">
            <v>363</v>
          </cell>
        </row>
        <row r="735">
          <cell r="B735" t="str">
            <v>050619</v>
          </cell>
          <cell r="C735">
            <v>5</v>
          </cell>
          <cell r="D735">
            <v>734</v>
          </cell>
          <cell r="E735">
            <v>0</v>
          </cell>
          <cell r="F735">
            <v>7</v>
          </cell>
          <cell r="G735">
            <v>587</v>
          </cell>
          <cell r="H735">
            <v>1</v>
          </cell>
          <cell r="I735">
            <v>0</v>
          </cell>
          <cell r="J735">
            <v>126</v>
          </cell>
          <cell r="K735">
            <v>1460</v>
          </cell>
          <cell r="L735">
            <v>50619</v>
          </cell>
          <cell r="M735">
            <v>1608</v>
          </cell>
        </row>
        <row r="736">
          <cell r="B736" t="str">
            <v>050620</v>
          </cell>
          <cell r="C736">
            <v>0</v>
          </cell>
          <cell r="D736">
            <v>33</v>
          </cell>
          <cell r="E736">
            <v>0</v>
          </cell>
          <cell r="F736">
            <v>0</v>
          </cell>
          <cell r="G736">
            <v>275</v>
          </cell>
          <cell r="H736">
            <v>0</v>
          </cell>
          <cell r="I736">
            <v>0</v>
          </cell>
          <cell r="J736">
            <v>7</v>
          </cell>
          <cell r="K736">
            <v>315</v>
          </cell>
          <cell r="L736">
            <v>50620</v>
          </cell>
          <cell r="M736">
            <v>391</v>
          </cell>
        </row>
        <row r="737">
          <cell r="B737" t="str">
            <v>050621</v>
          </cell>
          <cell r="C737">
            <v>2</v>
          </cell>
          <cell r="D737">
            <v>158</v>
          </cell>
          <cell r="E737">
            <v>0</v>
          </cell>
          <cell r="F737">
            <v>0</v>
          </cell>
          <cell r="G737">
            <v>161</v>
          </cell>
          <cell r="H737">
            <v>0</v>
          </cell>
          <cell r="I737">
            <v>0</v>
          </cell>
          <cell r="J737">
            <v>24</v>
          </cell>
          <cell r="K737">
            <v>345</v>
          </cell>
          <cell r="L737">
            <v>50621</v>
          </cell>
          <cell r="M737">
            <v>439</v>
          </cell>
        </row>
        <row r="738">
          <cell r="B738" t="str">
            <v>050701</v>
          </cell>
          <cell r="C738">
            <v>7</v>
          </cell>
          <cell r="D738">
            <v>1422</v>
          </cell>
          <cell r="E738">
            <v>0</v>
          </cell>
          <cell r="F738">
            <v>3</v>
          </cell>
          <cell r="G738">
            <v>899</v>
          </cell>
          <cell r="H738">
            <v>245</v>
          </cell>
          <cell r="I738">
            <v>0</v>
          </cell>
          <cell r="J738">
            <v>49</v>
          </cell>
          <cell r="K738">
            <v>2625</v>
          </cell>
          <cell r="L738">
            <v>50701</v>
          </cell>
          <cell r="M738">
            <v>3746</v>
          </cell>
        </row>
        <row r="739">
          <cell r="B739" t="str">
            <v>050702</v>
          </cell>
          <cell r="C739">
            <v>0</v>
          </cell>
          <cell r="D739">
            <v>100</v>
          </cell>
          <cell r="E739">
            <v>0</v>
          </cell>
          <cell r="F739">
            <v>0</v>
          </cell>
          <cell r="G739">
            <v>239</v>
          </cell>
          <cell r="H739">
            <v>3</v>
          </cell>
          <cell r="I739">
            <v>0</v>
          </cell>
          <cell r="J739">
            <v>16</v>
          </cell>
          <cell r="K739">
            <v>358</v>
          </cell>
          <cell r="L739">
            <v>50702</v>
          </cell>
          <cell r="M739">
            <v>761</v>
          </cell>
        </row>
        <row r="740">
          <cell r="B740" t="str">
            <v>050703</v>
          </cell>
          <cell r="C740">
            <v>0</v>
          </cell>
          <cell r="D740">
            <v>30</v>
          </cell>
          <cell r="E740">
            <v>0</v>
          </cell>
          <cell r="F740">
            <v>0</v>
          </cell>
          <cell r="G740">
            <v>138</v>
          </cell>
          <cell r="H740">
            <v>22</v>
          </cell>
          <cell r="I740">
            <v>0</v>
          </cell>
          <cell r="J740">
            <v>2</v>
          </cell>
          <cell r="K740">
            <v>192</v>
          </cell>
          <cell r="L740">
            <v>50703</v>
          </cell>
          <cell r="M740">
            <v>248</v>
          </cell>
        </row>
        <row r="741">
          <cell r="B741" t="str">
            <v>050704</v>
          </cell>
          <cell r="C741">
            <v>0</v>
          </cell>
          <cell r="D741">
            <v>9</v>
          </cell>
          <cell r="E741">
            <v>0</v>
          </cell>
          <cell r="F741">
            <v>0</v>
          </cell>
          <cell r="G741">
            <v>174</v>
          </cell>
          <cell r="H741">
            <v>1</v>
          </cell>
          <cell r="I741">
            <v>0</v>
          </cell>
          <cell r="J741">
            <v>7</v>
          </cell>
          <cell r="K741">
            <v>191</v>
          </cell>
          <cell r="L741">
            <v>50704</v>
          </cell>
          <cell r="M741">
            <v>255</v>
          </cell>
        </row>
        <row r="742">
          <cell r="B742" t="str">
            <v>050705</v>
          </cell>
          <cell r="C742">
            <v>8</v>
          </cell>
          <cell r="D742">
            <v>939</v>
          </cell>
          <cell r="E742">
            <v>0</v>
          </cell>
          <cell r="F742">
            <v>1</v>
          </cell>
          <cell r="G742">
            <v>254</v>
          </cell>
          <cell r="H742">
            <v>13</v>
          </cell>
          <cell r="I742">
            <v>0</v>
          </cell>
          <cell r="J742">
            <v>88</v>
          </cell>
          <cell r="K742">
            <v>1303</v>
          </cell>
          <cell r="L742">
            <v>50705</v>
          </cell>
          <cell r="M742">
            <v>1852</v>
          </cell>
        </row>
        <row r="743">
          <cell r="B743" t="str">
            <v>050706</v>
          </cell>
          <cell r="C743">
            <v>6</v>
          </cell>
          <cell r="D743">
            <v>111</v>
          </cell>
          <cell r="E743">
            <v>0</v>
          </cell>
          <cell r="F743">
            <v>0</v>
          </cell>
          <cell r="G743">
            <v>143</v>
          </cell>
          <cell r="H743">
            <v>7</v>
          </cell>
          <cell r="I743">
            <v>0</v>
          </cell>
          <cell r="J743">
            <v>11</v>
          </cell>
          <cell r="K743">
            <v>278</v>
          </cell>
          <cell r="L743">
            <v>50706</v>
          </cell>
          <cell r="M743">
            <v>742</v>
          </cell>
        </row>
        <row r="744">
          <cell r="B744" t="str">
            <v>050707</v>
          </cell>
          <cell r="C744">
            <v>1</v>
          </cell>
          <cell r="D744">
            <v>17</v>
          </cell>
          <cell r="E744">
            <v>0</v>
          </cell>
          <cell r="F744">
            <v>0</v>
          </cell>
          <cell r="G744">
            <v>96</v>
          </cell>
          <cell r="H744">
            <v>31</v>
          </cell>
          <cell r="I744">
            <v>0</v>
          </cell>
          <cell r="J744">
            <v>8</v>
          </cell>
          <cell r="K744">
            <v>153</v>
          </cell>
          <cell r="L744">
            <v>50707</v>
          </cell>
          <cell r="M744">
            <v>197</v>
          </cell>
        </row>
        <row r="745">
          <cell r="B745" t="str">
            <v>050708</v>
          </cell>
          <cell r="C745">
            <v>2</v>
          </cell>
          <cell r="D745">
            <v>13</v>
          </cell>
          <cell r="E745">
            <v>0</v>
          </cell>
          <cell r="F745">
            <v>0</v>
          </cell>
          <cell r="G745">
            <v>86</v>
          </cell>
          <cell r="H745">
            <v>1</v>
          </cell>
          <cell r="I745">
            <v>0</v>
          </cell>
          <cell r="J745">
            <v>7</v>
          </cell>
          <cell r="K745">
            <v>109</v>
          </cell>
          <cell r="L745">
            <v>50708</v>
          </cell>
          <cell r="M745">
            <v>446</v>
          </cell>
        </row>
        <row r="746">
          <cell r="B746" t="str">
            <v>050801</v>
          </cell>
          <cell r="C746">
            <v>14</v>
          </cell>
          <cell r="D746">
            <v>363</v>
          </cell>
          <cell r="E746">
            <v>0</v>
          </cell>
          <cell r="F746">
            <v>0</v>
          </cell>
          <cell r="G746">
            <v>236</v>
          </cell>
          <cell r="H746">
            <v>0</v>
          </cell>
          <cell r="I746">
            <v>1</v>
          </cell>
          <cell r="J746">
            <v>66</v>
          </cell>
          <cell r="K746">
            <v>680</v>
          </cell>
          <cell r="L746">
            <v>50801</v>
          </cell>
          <cell r="M746">
            <v>1139</v>
          </cell>
        </row>
        <row r="747">
          <cell r="B747" t="str">
            <v>050802</v>
          </cell>
          <cell r="C747">
            <v>3</v>
          </cell>
          <cell r="D747">
            <v>16</v>
          </cell>
          <cell r="E747">
            <v>0</v>
          </cell>
          <cell r="F747">
            <v>0</v>
          </cell>
          <cell r="G747">
            <v>81</v>
          </cell>
          <cell r="H747">
            <v>13</v>
          </cell>
          <cell r="I747">
            <v>0</v>
          </cell>
          <cell r="J747">
            <v>1</v>
          </cell>
          <cell r="K747">
            <v>114</v>
          </cell>
          <cell r="L747">
            <v>50802</v>
          </cell>
          <cell r="M747">
            <v>171</v>
          </cell>
        </row>
        <row r="748">
          <cell r="B748" t="str">
            <v>050803</v>
          </cell>
          <cell r="C748">
            <v>0</v>
          </cell>
          <cell r="D748">
            <v>11</v>
          </cell>
          <cell r="E748">
            <v>0</v>
          </cell>
          <cell r="F748">
            <v>0</v>
          </cell>
          <cell r="G748">
            <v>124</v>
          </cell>
          <cell r="H748">
            <v>3</v>
          </cell>
          <cell r="I748">
            <v>0</v>
          </cell>
          <cell r="J748">
            <v>2</v>
          </cell>
          <cell r="K748">
            <v>140</v>
          </cell>
          <cell r="L748">
            <v>50803</v>
          </cell>
          <cell r="M748">
            <v>171</v>
          </cell>
        </row>
        <row r="749">
          <cell r="B749" t="str">
            <v>050804</v>
          </cell>
          <cell r="C749">
            <v>1</v>
          </cell>
          <cell r="D749">
            <v>71</v>
          </cell>
          <cell r="E749">
            <v>0</v>
          </cell>
          <cell r="F749">
            <v>1</v>
          </cell>
          <cell r="G749">
            <v>366</v>
          </cell>
          <cell r="H749">
            <v>0</v>
          </cell>
          <cell r="I749">
            <v>0</v>
          </cell>
          <cell r="J749">
            <v>14</v>
          </cell>
          <cell r="K749">
            <v>453</v>
          </cell>
          <cell r="L749">
            <v>50804</v>
          </cell>
          <cell r="M749">
            <v>697</v>
          </cell>
        </row>
        <row r="750">
          <cell r="B750" t="str">
            <v>050805</v>
          </cell>
          <cell r="C750">
            <v>1</v>
          </cell>
          <cell r="D750">
            <v>47</v>
          </cell>
          <cell r="E750">
            <v>0</v>
          </cell>
          <cell r="F750">
            <v>0</v>
          </cell>
          <cell r="G750">
            <v>128</v>
          </cell>
          <cell r="H750">
            <v>0</v>
          </cell>
          <cell r="I750">
            <v>0</v>
          </cell>
          <cell r="J750">
            <v>2</v>
          </cell>
          <cell r="K750">
            <v>178</v>
          </cell>
          <cell r="L750">
            <v>50805</v>
          </cell>
          <cell r="M750">
            <v>237</v>
          </cell>
        </row>
        <row r="751">
          <cell r="B751" t="str">
            <v>050806</v>
          </cell>
          <cell r="C751">
            <v>1</v>
          </cell>
          <cell r="D751">
            <v>39</v>
          </cell>
          <cell r="E751">
            <v>0</v>
          </cell>
          <cell r="F751">
            <v>0</v>
          </cell>
          <cell r="G751">
            <v>183</v>
          </cell>
          <cell r="H751">
            <v>19</v>
          </cell>
          <cell r="I751">
            <v>0</v>
          </cell>
          <cell r="J751">
            <v>6</v>
          </cell>
          <cell r="K751">
            <v>248</v>
          </cell>
          <cell r="L751">
            <v>50806</v>
          </cell>
          <cell r="M751">
            <v>328</v>
          </cell>
        </row>
        <row r="752">
          <cell r="B752" t="str">
            <v>050807</v>
          </cell>
          <cell r="C752">
            <v>2</v>
          </cell>
          <cell r="D752">
            <v>11</v>
          </cell>
          <cell r="E752">
            <v>0</v>
          </cell>
          <cell r="F752">
            <v>0</v>
          </cell>
          <cell r="G752">
            <v>80</v>
          </cell>
          <cell r="H752">
            <v>0</v>
          </cell>
          <cell r="I752">
            <v>0</v>
          </cell>
          <cell r="J752">
            <v>2</v>
          </cell>
          <cell r="K752">
            <v>95</v>
          </cell>
          <cell r="L752">
            <v>50807</v>
          </cell>
          <cell r="M752">
            <v>167</v>
          </cell>
        </row>
        <row r="753">
          <cell r="B753" t="str">
            <v>050808</v>
          </cell>
          <cell r="C753">
            <v>0</v>
          </cell>
          <cell r="D753">
            <v>6</v>
          </cell>
          <cell r="E753">
            <v>0</v>
          </cell>
          <cell r="F753">
            <v>0</v>
          </cell>
          <cell r="G753">
            <v>92</v>
          </cell>
          <cell r="H753">
            <v>0</v>
          </cell>
          <cell r="I753">
            <v>0</v>
          </cell>
          <cell r="J753">
            <v>1</v>
          </cell>
          <cell r="K753">
            <v>99</v>
          </cell>
          <cell r="L753">
            <v>50808</v>
          </cell>
          <cell r="M753">
            <v>127</v>
          </cell>
        </row>
        <row r="754">
          <cell r="B754" t="str">
            <v>050809</v>
          </cell>
          <cell r="C754">
            <v>1</v>
          </cell>
          <cell r="D754">
            <v>7</v>
          </cell>
          <cell r="E754">
            <v>0</v>
          </cell>
          <cell r="F754">
            <v>0</v>
          </cell>
          <cell r="G754">
            <v>60</v>
          </cell>
          <cell r="H754">
            <v>0</v>
          </cell>
          <cell r="I754">
            <v>0</v>
          </cell>
          <cell r="J754">
            <v>2</v>
          </cell>
          <cell r="K754">
            <v>70</v>
          </cell>
          <cell r="L754">
            <v>50809</v>
          </cell>
          <cell r="M754">
            <v>88</v>
          </cell>
        </row>
        <row r="755">
          <cell r="B755" t="str">
            <v>050810</v>
          </cell>
          <cell r="C755">
            <v>1</v>
          </cell>
          <cell r="D755">
            <v>17</v>
          </cell>
          <cell r="E755">
            <v>0</v>
          </cell>
          <cell r="F755">
            <v>0</v>
          </cell>
          <cell r="G755">
            <v>132</v>
          </cell>
          <cell r="H755">
            <v>1</v>
          </cell>
          <cell r="I755">
            <v>0</v>
          </cell>
          <cell r="J755">
            <v>2</v>
          </cell>
          <cell r="K755">
            <v>153</v>
          </cell>
          <cell r="L755">
            <v>50810</v>
          </cell>
          <cell r="M755">
            <v>208</v>
          </cell>
        </row>
        <row r="756">
          <cell r="B756" t="str">
            <v>050901</v>
          </cell>
          <cell r="C756">
            <v>1</v>
          </cell>
          <cell r="D756">
            <v>168</v>
          </cell>
          <cell r="E756">
            <v>0</v>
          </cell>
          <cell r="F756">
            <v>0</v>
          </cell>
          <cell r="G756">
            <v>361</v>
          </cell>
          <cell r="H756">
            <v>0</v>
          </cell>
          <cell r="I756">
            <v>0</v>
          </cell>
          <cell r="J756">
            <v>25</v>
          </cell>
          <cell r="K756">
            <v>555</v>
          </cell>
          <cell r="L756">
            <v>50901</v>
          </cell>
          <cell r="M756">
            <v>822</v>
          </cell>
        </row>
        <row r="757">
          <cell r="B757" t="str">
            <v>050902</v>
          </cell>
          <cell r="C757">
            <v>0</v>
          </cell>
          <cell r="D757">
            <v>7</v>
          </cell>
          <cell r="E757">
            <v>0</v>
          </cell>
          <cell r="F757">
            <v>0</v>
          </cell>
          <cell r="G757">
            <v>116</v>
          </cell>
          <cell r="H757">
            <v>0</v>
          </cell>
          <cell r="I757">
            <v>0</v>
          </cell>
          <cell r="J757">
            <v>4</v>
          </cell>
          <cell r="K757">
            <v>127</v>
          </cell>
          <cell r="L757">
            <v>50902</v>
          </cell>
          <cell r="M757">
            <v>136</v>
          </cell>
        </row>
        <row r="758">
          <cell r="B758" t="str">
            <v>050903</v>
          </cell>
          <cell r="C758">
            <v>1</v>
          </cell>
          <cell r="D758">
            <v>7</v>
          </cell>
          <cell r="E758">
            <v>0</v>
          </cell>
          <cell r="F758">
            <v>0</v>
          </cell>
          <cell r="G758">
            <v>82</v>
          </cell>
          <cell r="H758">
            <v>1</v>
          </cell>
          <cell r="I758">
            <v>0</v>
          </cell>
          <cell r="J758">
            <v>15</v>
          </cell>
          <cell r="K758">
            <v>106</v>
          </cell>
          <cell r="L758">
            <v>50903</v>
          </cell>
          <cell r="M758">
            <v>176</v>
          </cell>
        </row>
        <row r="759">
          <cell r="B759" t="str">
            <v>050904</v>
          </cell>
          <cell r="C759">
            <v>0</v>
          </cell>
          <cell r="D759">
            <v>15</v>
          </cell>
          <cell r="E759">
            <v>0</v>
          </cell>
          <cell r="F759">
            <v>0</v>
          </cell>
          <cell r="G759">
            <v>123</v>
          </cell>
          <cell r="H759">
            <v>0</v>
          </cell>
          <cell r="I759">
            <v>0</v>
          </cell>
          <cell r="J759">
            <v>8</v>
          </cell>
          <cell r="K759">
            <v>146</v>
          </cell>
          <cell r="L759">
            <v>50904</v>
          </cell>
          <cell r="M759">
            <v>197</v>
          </cell>
        </row>
        <row r="760">
          <cell r="B760" t="str">
            <v>050905</v>
          </cell>
          <cell r="C760">
            <v>0</v>
          </cell>
          <cell r="D760">
            <v>6</v>
          </cell>
          <cell r="E760">
            <v>0</v>
          </cell>
          <cell r="F760">
            <v>0</v>
          </cell>
          <cell r="G760">
            <v>65</v>
          </cell>
          <cell r="H760">
            <v>25</v>
          </cell>
          <cell r="I760">
            <v>0</v>
          </cell>
          <cell r="J760">
            <v>1</v>
          </cell>
          <cell r="K760">
            <v>97</v>
          </cell>
          <cell r="L760">
            <v>50905</v>
          </cell>
          <cell r="M760">
            <v>157</v>
          </cell>
        </row>
        <row r="761">
          <cell r="B761" t="str">
            <v>050906</v>
          </cell>
          <cell r="C761">
            <v>0</v>
          </cell>
          <cell r="D761">
            <v>10</v>
          </cell>
          <cell r="E761">
            <v>0</v>
          </cell>
          <cell r="F761">
            <v>0</v>
          </cell>
          <cell r="G761">
            <v>233</v>
          </cell>
          <cell r="H761">
            <v>56</v>
          </cell>
          <cell r="I761">
            <v>1</v>
          </cell>
          <cell r="J761">
            <v>3</v>
          </cell>
          <cell r="K761">
            <v>303</v>
          </cell>
          <cell r="L761">
            <v>50906</v>
          </cell>
          <cell r="M761">
            <v>417</v>
          </cell>
        </row>
        <row r="762">
          <cell r="B762" t="str">
            <v>050907</v>
          </cell>
          <cell r="C762">
            <v>0</v>
          </cell>
          <cell r="D762">
            <v>18</v>
          </cell>
          <cell r="E762">
            <v>0</v>
          </cell>
          <cell r="F762">
            <v>1</v>
          </cell>
          <cell r="G762">
            <v>116</v>
          </cell>
          <cell r="H762">
            <v>1</v>
          </cell>
          <cell r="I762">
            <v>0</v>
          </cell>
          <cell r="J762">
            <v>12</v>
          </cell>
          <cell r="K762">
            <v>148</v>
          </cell>
          <cell r="L762">
            <v>50907</v>
          </cell>
          <cell r="M762">
            <v>242</v>
          </cell>
        </row>
        <row r="763">
          <cell r="B763" t="str">
            <v>050908</v>
          </cell>
          <cell r="C763">
            <v>1</v>
          </cell>
          <cell r="D763">
            <v>9</v>
          </cell>
          <cell r="E763">
            <v>0</v>
          </cell>
          <cell r="F763">
            <v>0</v>
          </cell>
          <cell r="G763">
            <v>96</v>
          </cell>
          <cell r="H763">
            <v>14</v>
          </cell>
          <cell r="I763">
            <v>0</v>
          </cell>
          <cell r="J763">
            <v>2</v>
          </cell>
          <cell r="K763">
            <v>122</v>
          </cell>
          <cell r="L763">
            <v>50908</v>
          </cell>
          <cell r="M763">
            <v>281</v>
          </cell>
        </row>
        <row r="764">
          <cell r="B764" t="str">
            <v>050909</v>
          </cell>
          <cell r="C764">
            <v>0</v>
          </cell>
          <cell r="D764">
            <v>22</v>
          </cell>
          <cell r="E764">
            <v>0</v>
          </cell>
          <cell r="F764">
            <v>0</v>
          </cell>
          <cell r="G764">
            <v>336</v>
          </cell>
          <cell r="H764">
            <v>1</v>
          </cell>
          <cell r="I764">
            <v>0</v>
          </cell>
          <cell r="J764">
            <v>1</v>
          </cell>
          <cell r="K764">
            <v>360</v>
          </cell>
          <cell r="L764">
            <v>50909</v>
          </cell>
          <cell r="M764">
            <v>380</v>
          </cell>
        </row>
        <row r="765">
          <cell r="B765" t="str">
            <v>050910</v>
          </cell>
          <cell r="C765">
            <v>1</v>
          </cell>
          <cell r="D765">
            <v>21</v>
          </cell>
          <cell r="E765">
            <v>0</v>
          </cell>
          <cell r="F765">
            <v>0</v>
          </cell>
          <cell r="G765">
            <v>91</v>
          </cell>
          <cell r="H765">
            <v>1</v>
          </cell>
          <cell r="I765">
            <v>0</v>
          </cell>
          <cell r="J765">
            <v>10</v>
          </cell>
          <cell r="K765">
            <v>124</v>
          </cell>
          <cell r="L765">
            <v>50910</v>
          </cell>
          <cell r="M765">
            <v>245</v>
          </cell>
        </row>
        <row r="766">
          <cell r="B766" t="str">
            <v>050911</v>
          </cell>
          <cell r="C766">
            <v>4</v>
          </cell>
          <cell r="D766">
            <v>16</v>
          </cell>
          <cell r="E766">
            <v>0</v>
          </cell>
          <cell r="F766">
            <v>0</v>
          </cell>
          <cell r="G766">
            <v>120</v>
          </cell>
          <cell r="H766">
            <v>3</v>
          </cell>
          <cell r="I766">
            <v>0</v>
          </cell>
          <cell r="J766">
            <v>7</v>
          </cell>
          <cell r="K766">
            <v>150</v>
          </cell>
          <cell r="L766">
            <v>50911</v>
          </cell>
          <cell r="M766">
            <v>359</v>
          </cell>
        </row>
        <row r="767">
          <cell r="B767" t="str">
            <v>051001</v>
          </cell>
          <cell r="C767">
            <v>5</v>
          </cell>
          <cell r="D767">
            <v>141</v>
          </cell>
          <cell r="E767">
            <v>0</v>
          </cell>
          <cell r="F767">
            <v>0</v>
          </cell>
          <cell r="G767">
            <v>236</v>
          </cell>
          <cell r="H767">
            <v>18</v>
          </cell>
          <cell r="I767">
            <v>0</v>
          </cell>
          <cell r="J767">
            <v>14</v>
          </cell>
          <cell r="K767">
            <v>414</v>
          </cell>
          <cell r="L767">
            <v>51001</v>
          </cell>
          <cell r="M767">
            <v>660</v>
          </cell>
        </row>
        <row r="768">
          <cell r="B768" t="str">
            <v>051002</v>
          </cell>
          <cell r="C768">
            <v>1</v>
          </cell>
          <cell r="D768">
            <v>40</v>
          </cell>
          <cell r="E768">
            <v>0</v>
          </cell>
          <cell r="F768">
            <v>0</v>
          </cell>
          <cell r="G768">
            <v>427</v>
          </cell>
          <cell r="H768">
            <v>0</v>
          </cell>
          <cell r="I768">
            <v>0</v>
          </cell>
          <cell r="J768">
            <v>5</v>
          </cell>
          <cell r="K768">
            <v>473</v>
          </cell>
          <cell r="L768">
            <v>51002</v>
          </cell>
          <cell r="M768">
            <v>613</v>
          </cell>
        </row>
        <row r="769">
          <cell r="B769" t="str">
            <v>051003</v>
          </cell>
          <cell r="C769">
            <v>2</v>
          </cell>
          <cell r="D769">
            <v>2</v>
          </cell>
          <cell r="E769">
            <v>0</v>
          </cell>
          <cell r="F769">
            <v>0</v>
          </cell>
          <cell r="G769">
            <v>254</v>
          </cell>
          <cell r="H769">
            <v>1</v>
          </cell>
          <cell r="I769">
            <v>0</v>
          </cell>
          <cell r="J769">
            <v>4</v>
          </cell>
          <cell r="K769">
            <v>263</v>
          </cell>
          <cell r="L769">
            <v>51003</v>
          </cell>
          <cell r="M769">
            <v>321</v>
          </cell>
        </row>
        <row r="770">
          <cell r="B770" t="str">
            <v>051004</v>
          </cell>
          <cell r="C770">
            <v>1</v>
          </cell>
          <cell r="D770">
            <v>16</v>
          </cell>
          <cell r="E770">
            <v>0</v>
          </cell>
          <cell r="F770">
            <v>0</v>
          </cell>
          <cell r="G770">
            <v>133</v>
          </cell>
          <cell r="H770">
            <v>0</v>
          </cell>
          <cell r="I770">
            <v>0</v>
          </cell>
          <cell r="J770">
            <v>0</v>
          </cell>
          <cell r="K770">
            <v>150</v>
          </cell>
          <cell r="L770">
            <v>51004</v>
          </cell>
          <cell r="M770">
            <v>234</v>
          </cell>
        </row>
        <row r="771">
          <cell r="B771" t="str">
            <v>051005</v>
          </cell>
          <cell r="C771">
            <v>12</v>
          </cell>
          <cell r="D771">
            <v>129</v>
          </cell>
          <cell r="E771">
            <v>0</v>
          </cell>
          <cell r="F771">
            <v>0</v>
          </cell>
          <cell r="G771">
            <v>701</v>
          </cell>
          <cell r="H771">
            <v>1</v>
          </cell>
          <cell r="I771">
            <v>0</v>
          </cell>
          <cell r="J771">
            <v>127</v>
          </cell>
          <cell r="K771">
            <v>970</v>
          </cell>
          <cell r="L771">
            <v>51005</v>
          </cell>
          <cell r="M771">
            <v>1332</v>
          </cell>
        </row>
        <row r="772">
          <cell r="B772" t="str">
            <v>051006</v>
          </cell>
          <cell r="C772">
            <v>0</v>
          </cell>
          <cell r="D772">
            <v>14</v>
          </cell>
          <cell r="E772">
            <v>0</v>
          </cell>
          <cell r="F772">
            <v>0</v>
          </cell>
          <cell r="G772">
            <v>341</v>
          </cell>
          <cell r="H772">
            <v>0</v>
          </cell>
          <cell r="I772">
            <v>0</v>
          </cell>
          <cell r="J772">
            <v>3</v>
          </cell>
          <cell r="K772">
            <v>358</v>
          </cell>
          <cell r="L772">
            <v>51006</v>
          </cell>
          <cell r="M772">
            <v>523</v>
          </cell>
        </row>
        <row r="773">
          <cell r="B773" t="str">
            <v>051007</v>
          </cell>
          <cell r="C773">
            <v>1</v>
          </cell>
          <cell r="D773">
            <v>35</v>
          </cell>
          <cell r="E773">
            <v>0</v>
          </cell>
          <cell r="F773">
            <v>0</v>
          </cell>
          <cell r="G773">
            <v>263</v>
          </cell>
          <cell r="H773">
            <v>0</v>
          </cell>
          <cell r="I773">
            <v>0</v>
          </cell>
          <cell r="J773">
            <v>1</v>
          </cell>
          <cell r="K773">
            <v>300</v>
          </cell>
          <cell r="L773">
            <v>51007</v>
          </cell>
          <cell r="M773">
            <v>383</v>
          </cell>
        </row>
        <row r="774">
          <cell r="B774" t="str">
            <v>051008</v>
          </cell>
          <cell r="C774">
            <v>6</v>
          </cell>
          <cell r="D774">
            <v>18</v>
          </cell>
          <cell r="E774">
            <v>0</v>
          </cell>
          <cell r="F774">
            <v>1</v>
          </cell>
          <cell r="G774">
            <v>228</v>
          </cell>
          <cell r="H774">
            <v>8</v>
          </cell>
          <cell r="I774">
            <v>0</v>
          </cell>
          <cell r="J774">
            <v>2</v>
          </cell>
          <cell r="K774">
            <v>263</v>
          </cell>
          <cell r="L774">
            <v>51008</v>
          </cell>
          <cell r="M774">
            <v>365</v>
          </cell>
        </row>
        <row r="775">
          <cell r="B775" t="str">
            <v>051009</v>
          </cell>
          <cell r="C775">
            <v>1</v>
          </cell>
          <cell r="D775">
            <v>42</v>
          </cell>
          <cell r="E775">
            <v>0</v>
          </cell>
          <cell r="F775">
            <v>0</v>
          </cell>
          <cell r="G775">
            <v>223</v>
          </cell>
          <cell r="H775">
            <v>14</v>
          </cell>
          <cell r="I775">
            <v>0</v>
          </cell>
          <cell r="J775">
            <v>2</v>
          </cell>
          <cell r="K775">
            <v>282</v>
          </cell>
          <cell r="L775">
            <v>51009</v>
          </cell>
          <cell r="M775">
            <v>486</v>
          </cell>
        </row>
        <row r="776">
          <cell r="B776" t="str">
            <v>051010</v>
          </cell>
          <cell r="C776">
            <v>2</v>
          </cell>
          <cell r="D776">
            <v>29</v>
          </cell>
          <cell r="E776">
            <v>0</v>
          </cell>
          <cell r="F776">
            <v>1</v>
          </cell>
          <cell r="G776">
            <v>479</v>
          </cell>
          <cell r="H776">
            <v>60</v>
          </cell>
          <cell r="I776">
            <v>0</v>
          </cell>
          <cell r="J776">
            <v>4</v>
          </cell>
          <cell r="K776">
            <v>575</v>
          </cell>
          <cell r="L776">
            <v>51010</v>
          </cell>
          <cell r="M776">
            <v>828</v>
          </cell>
        </row>
        <row r="777">
          <cell r="B777" t="str">
            <v>051011</v>
          </cell>
          <cell r="C777">
            <v>4</v>
          </cell>
          <cell r="D777">
            <v>33</v>
          </cell>
          <cell r="E777">
            <v>0</v>
          </cell>
          <cell r="F777">
            <v>0</v>
          </cell>
          <cell r="G777">
            <v>376</v>
          </cell>
          <cell r="H777">
            <v>4</v>
          </cell>
          <cell r="I777">
            <v>0</v>
          </cell>
          <cell r="J777">
            <v>7</v>
          </cell>
          <cell r="K777">
            <v>424</v>
          </cell>
          <cell r="L777">
            <v>51011</v>
          </cell>
          <cell r="M777">
            <v>777</v>
          </cell>
        </row>
        <row r="778">
          <cell r="B778" t="str">
            <v>051012</v>
          </cell>
          <cell r="C778">
            <v>1</v>
          </cell>
          <cell r="D778">
            <v>30</v>
          </cell>
          <cell r="E778">
            <v>0</v>
          </cell>
          <cell r="F778">
            <v>0</v>
          </cell>
          <cell r="G778">
            <v>196</v>
          </cell>
          <cell r="H778">
            <v>60</v>
          </cell>
          <cell r="I778">
            <v>0</v>
          </cell>
          <cell r="J778">
            <v>5</v>
          </cell>
          <cell r="K778">
            <v>292</v>
          </cell>
          <cell r="L778">
            <v>51012</v>
          </cell>
          <cell r="M778">
            <v>851</v>
          </cell>
        </row>
        <row r="779">
          <cell r="B779" t="str">
            <v>051101</v>
          </cell>
          <cell r="C779">
            <v>11</v>
          </cell>
          <cell r="D779">
            <v>223</v>
          </cell>
          <cell r="E779">
            <v>0</v>
          </cell>
          <cell r="F779">
            <v>3</v>
          </cell>
          <cell r="G779">
            <v>1432</v>
          </cell>
          <cell r="H779">
            <v>1</v>
          </cell>
          <cell r="I779">
            <v>0</v>
          </cell>
          <cell r="J779">
            <v>27</v>
          </cell>
          <cell r="K779">
            <v>1697</v>
          </cell>
          <cell r="L779">
            <v>51101</v>
          </cell>
          <cell r="M779">
            <v>2186</v>
          </cell>
        </row>
        <row r="780">
          <cell r="B780" t="str">
            <v>051102</v>
          </cell>
          <cell r="C780">
            <v>0</v>
          </cell>
          <cell r="D780">
            <v>15</v>
          </cell>
          <cell r="E780">
            <v>0</v>
          </cell>
          <cell r="F780">
            <v>0</v>
          </cell>
          <cell r="G780">
            <v>326</v>
          </cell>
          <cell r="H780">
            <v>0</v>
          </cell>
          <cell r="I780">
            <v>0</v>
          </cell>
          <cell r="J780">
            <v>1</v>
          </cell>
          <cell r="K780">
            <v>342</v>
          </cell>
          <cell r="L780">
            <v>51102</v>
          </cell>
          <cell r="M780">
            <v>398</v>
          </cell>
        </row>
        <row r="781">
          <cell r="B781" t="str">
            <v>051103</v>
          </cell>
          <cell r="C781">
            <v>2</v>
          </cell>
          <cell r="D781">
            <v>38</v>
          </cell>
          <cell r="E781">
            <v>0</v>
          </cell>
          <cell r="F781">
            <v>1</v>
          </cell>
          <cell r="G781">
            <v>190</v>
          </cell>
          <cell r="H781">
            <v>0</v>
          </cell>
          <cell r="I781">
            <v>0</v>
          </cell>
          <cell r="J781">
            <v>5</v>
          </cell>
          <cell r="K781">
            <v>236</v>
          </cell>
          <cell r="L781">
            <v>51103</v>
          </cell>
          <cell r="M781">
            <v>348</v>
          </cell>
        </row>
        <row r="782">
          <cell r="B782" t="str">
            <v>051104</v>
          </cell>
          <cell r="C782">
            <v>5</v>
          </cell>
          <cell r="D782">
            <v>17</v>
          </cell>
          <cell r="E782">
            <v>0</v>
          </cell>
          <cell r="F782">
            <v>0</v>
          </cell>
          <cell r="G782">
            <v>413</v>
          </cell>
          <cell r="H782">
            <v>0</v>
          </cell>
          <cell r="I782">
            <v>0</v>
          </cell>
          <cell r="J782">
            <v>3</v>
          </cell>
          <cell r="K782">
            <v>438</v>
          </cell>
          <cell r="L782">
            <v>51104</v>
          </cell>
          <cell r="M782">
            <v>573</v>
          </cell>
        </row>
        <row r="783">
          <cell r="B783" t="str">
            <v>051105</v>
          </cell>
          <cell r="C783">
            <v>0</v>
          </cell>
          <cell r="D783">
            <v>20</v>
          </cell>
          <cell r="E783">
            <v>0</v>
          </cell>
          <cell r="F783">
            <v>1</v>
          </cell>
          <cell r="G783">
            <v>403</v>
          </cell>
          <cell r="H783">
            <v>2</v>
          </cell>
          <cell r="I783">
            <v>0</v>
          </cell>
          <cell r="J783">
            <v>6</v>
          </cell>
          <cell r="K783">
            <v>432</v>
          </cell>
          <cell r="L783">
            <v>51105</v>
          </cell>
          <cell r="M783">
            <v>604</v>
          </cell>
        </row>
        <row r="784">
          <cell r="B784" t="str">
            <v>051106</v>
          </cell>
          <cell r="C784">
            <v>0</v>
          </cell>
          <cell r="D784">
            <v>2</v>
          </cell>
          <cell r="E784">
            <v>0</v>
          </cell>
          <cell r="F784">
            <v>1</v>
          </cell>
          <cell r="G784">
            <v>387</v>
          </cell>
          <cell r="H784">
            <v>1</v>
          </cell>
          <cell r="I784">
            <v>0</v>
          </cell>
          <cell r="J784">
            <v>3</v>
          </cell>
          <cell r="K784">
            <v>394</v>
          </cell>
          <cell r="L784">
            <v>51106</v>
          </cell>
          <cell r="M784">
            <v>424</v>
          </cell>
        </row>
        <row r="785">
          <cell r="B785" t="str">
            <v>051107</v>
          </cell>
          <cell r="C785">
            <v>0</v>
          </cell>
          <cell r="D785">
            <v>1</v>
          </cell>
          <cell r="E785">
            <v>0</v>
          </cell>
          <cell r="F785">
            <v>0</v>
          </cell>
          <cell r="G785">
            <v>299</v>
          </cell>
          <cell r="H785">
            <v>1</v>
          </cell>
          <cell r="I785">
            <v>0</v>
          </cell>
          <cell r="J785">
            <v>1</v>
          </cell>
          <cell r="K785">
            <v>302</v>
          </cell>
          <cell r="L785">
            <v>51107</v>
          </cell>
          <cell r="M785">
            <v>392</v>
          </cell>
        </row>
        <row r="786">
          <cell r="B786" t="str">
            <v>051108</v>
          </cell>
          <cell r="C786">
            <v>5</v>
          </cell>
          <cell r="D786">
            <v>50</v>
          </cell>
          <cell r="E786">
            <v>0</v>
          </cell>
          <cell r="F786">
            <v>0</v>
          </cell>
          <cell r="G786">
            <v>795</v>
          </cell>
          <cell r="H786">
            <v>1</v>
          </cell>
          <cell r="I786">
            <v>0</v>
          </cell>
          <cell r="J786">
            <v>10</v>
          </cell>
          <cell r="K786">
            <v>861</v>
          </cell>
          <cell r="L786">
            <v>51108</v>
          </cell>
          <cell r="M786">
            <v>1245</v>
          </cell>
        </row>
        <row r="787">
          <cell r="B787" t="str">
            <v>060101</v>
          </cell>
          <cell r="C787">
            <v>439</v>
          </cell>
          <cell r="D787">
            <v>33197</v>
          </cell>
          <cell r="E787">
            <v>0</v>
          </cell>
          <cell r="F787">
            <v>83</v>
          </cell>
          <cell r="G787">
            <v>11830</v>
          </cell>
          <cell r="H787">
            <v>8</v>
          </cell>
          <cell r="I787">
            <v>13</v>
          </cell>
          <cell r="J787">
            <v>1639</v>
          </cell>
          <cell r="K787">
            <v>47209</v>
          </cell>
          <cell r="L787">
            <v>60101</v>
          </cell>
          <cell r="M787">
            <v>58611</v>
          </cell>
        </row>
        <row r="788">
          <cell r="B788" t="str">
            <v>060102</v>
          </cell>
          <cell r="C788">
            <v>7</v>
          </cell>
          <cell r="D788">
            <v>122</v>
          </cell>
          <cell r="E788">
            <v>0</v>
          </cell>
          <cell r="F788">
            <v>5</v>
          </cell>
          <cell r="G788">
            <v>1503</v>
          </cell>
          <cell r="H788">
            <v>0</v>
          </cell>
          <cell r="I788">
            <v>0</v>
          </cell>
          <cell r="J788">
            <v>8</v>
          </cell>
          <cell r="K788">
            <v>1645</v>
          </cell>
          <cell r="L788">
            <v>60102</v>
          </cell>
          <cell r="M788">
            <v>2410</v>
          </cell>
        </row>
        <row r="789">
          <cell r="B789" t="str">
            <v>060103</v>
          </cell>
          <cell r="C789">
            <v>1</v>
          </cell>
          <cell r="D789">
            <v>14</v>
          </cell>
          <cell r="E789">
            <v>0</v>
          </cell>
          <cell r="F789">
            <v>2</v>
          </cell>
          <cell r="G789">
            <v>973</v>
          </cell>
          <cell r="H789">
            <v>0</v>
          </cell>
          <cell r="I789">
            <v>0</v>
          </cell>
          <cell r="J789">
            <v>5</v>
          </cell>
          <cell r="K789">
            <v>995</v>
          </cell>
          <cell r="L789">
            <v>60103</v>
          </cell>
          <cell r="M789">
            <v>1025</v>
          </cell>
        </row>
        <row r="790">
          <cell r="B790" t="str">
            <v>060104</v>
          </cell>
          <cell r="C790">
            <v>0</v>
          </cell>
          <cell r="D790">
            <v>43</v>
          </cell>
          <cell r="E790">
            <v>0</v>
          </cell>
          <cell r="F790">
            <v>3</v>
          </cell>
          <cell r="G790">
            <v>1369</v>
          </cell>
          <cell r="H790">
            <v>1</v>
          </cell>
          <cell r="I790">
            <v>0</v>
          </cell>
          <cell r="J790">
            <v>9</v>
          </cell>
          <cell r="K790">
            <v>1425</v>
          </cell>
          <cell r="L790">
            <v>60104</v>
          </cell>
          <cell r="M790">
            <v>1884</v>
          </cell>
        </row>
        <row r="791">
          <cell r="B791" t="str">
            <v>060105</v>
          </cell>
          <cell r="C791">
            <v>5</v>
          </cell>
          <cell r="D791">
            <v>81</v>
          </cell>
          <cell r="E791">
            <v>0</v>
          </cell>
          <cell r="F791">
            <v>7</v>
          </cell>
          <cell r="G791">
            <v>4731</v>
          </cell>
          <cell r="H791">
            <v>8</v>
          </cell>
          <cell r="I791">
            <v>2</v>
          </cell>
          <cell r="J791">
            <v>13</v>
          </cell>
          <cell r="K791">
            <v>4847</v>
          </cell>
          <cell r="L791">
            <v>60105</v>
          </cell>
          <cell r="M791">
            <v>6026</v>
          </cell>
        </row>
        <row r="792">
          <cell r="B792" t="str">
            <v>060106</v>
          </cell>
          <cell r="C792">
            <v>4</v>
          </cell>
          <cell r="D792">
            <v>234</v>
          </cell>
          <cell r="E792">
            <v>0</v>
          </cell>
          <cell r="F792">
            <v>0</v>
          </cell>
          <cell r="G792">
            <v>2767</v>
          </cell>
          <cell r="H792">
            <v>0</v>
          </cell>
          <cell r="I792">
            <v>1</v>
          </cell>
          <cell r="J792">
            <v>17</v>
          </cell>
          <cell r="K792">
            <v>3023</v>
          </cell>
          <cell r="L792">
            <v>60106</v>
          </cell>
          <cell r="M792">
            <v>4160</v>
          </cell>
        </row>
        <row r="793">
          <cell r="B793" t="str">
            <v>060107</v>
          </cell>
          <cell r="C793">
            <v>1</v>
          </cell>
          <cell r="D793">
            <v>74</v>
          </cell>
          <cell r="E793">
            <v>0</v>
          </cell>
          <cell r="F793">
            <v>1</v>
          </cell>
          <cell r="G793">
            <v>1419</v>
          </cell>
          <cell r="H793">
            <v>0</v>
          </cell>
          <cell r="I793">
            <v>0</v>
          </cell>
          <cell r="J793">
            <v>7</v>
          </cell>
          <cell r="K793">
            <v>1502</v>
          </cell>
          <cell r="L793">
            <v>60107</v>
          </cell>
          <cell r="M793">
            <v>1664</v>
          </cell>
        </row>
        <row r="794">
          <cell r="B794" t="str">
            <v>060108</v>
          </cell>
          <cell r="C794">
            <v>40</v>
          </cell>
          <cell r="D794">
            <v>3233</v>
          </cell>
          <cell r="E794">
            <v>0</v>
          </cell>
          <cell r="F794">
            <v>21</v>
          </cell>
          <cell r="G794">
            <v>6427</v>
          </cell>
          <cell r="H794">
            <v>1</v>
          </cell>
          <cell r="I794">
            <v>1</v>
          </cell>
          <cell r="J794">
            <v>142</v>
          </cell>
          <cell r="K794">
            <v>9865</v>
          </cell>
          <cell r="L794">
            <v>60108</v>
          </cell>
          <cell r="M794">
            <v>12604</v>
          </cell>
        </row>
        <row r="795">
          <cell r="B795" t="str">
            <v>060109</v>
          </cell>
          <cell r="C795">
            <v>1</v>
          </cell>
          <cell r="D795">
            <v>376</v>
          </cell>
          <cell r="E795">
            <v>0</v>
          </cell>
          <cell r="F795">
            <v>3</v>
          </cell>
          <cell r="G795">
            <v>1575</v>
          </cell>
          <cell r="H795">
            <v>1</v>
          </cell>
          <cell r="I795">
            <v>1</v>
          </cell>
          <cell r="J795">
            <v>26</v>
          </cell>
          <cell r="K795">
            <v>1983</v>
          </cell>
          <cell r="L795">
            <v>60109</v>
          </cell>
          <cell r="M795">
            <v>2504</v>
          </cell>
        </row>
        <row r="796">
          <cell r="B796" t="str">
            <v>060110</v>
          </cell>
          <cell r="C796">
            <v>0</v>
          </cell>
          <cell r="D796">
            <v>69</v>
          </cell>
          <cell r="E796">
            <v>0</v>
          </cell>
          <cell r="F796">
            <v>7</v>
          </cell>
          <cell r="G796">
            <v>910</v>
          </cell>
          <cell r="H796">
            <v>0</v>
          </cell>
          <cell r="I796">
            <v>0</v>
          </cell>
          <cell r="J796">
            <v>14</v>
          </cell>
          <cell r="K796">
            <v>1000</v>
          </cell>
          <cell r="L796">
            <v>60110</v>
          </cell>
          <cell r="M796">
            <v>1226</v>
          </cell>
        </row>
        <row r="797">
          <cell r="B797" t="str">
            <v>060111</v>
          </cell>
          <cell r="C797">
            <v>3</v>
          </cell>
          <cell r="D797">
            <v>112</v>
          </cell>
          <cell r="E797">
            <v>0</v>
          </cell>
          <cell r="F797">
            <v>2</v>
          </cell>
          <cell r="G797">
            <v>2011</v>
          </cell>
          <cell r="H797">
            <v>3</v>
          </cell>
          <cell r="I797">
            <v>0</v>
          </cell>
          <cell r="J797">
            <v>20</v>
          </cell>
          <cell r="K797">
            <v>2151</v>
          </cell>
          <cell r="L797">
            <v>60111</v>
          </cell>
          <cell r="M797">
            <v>2772</v>
          </cell>
        </row>
        <row r="798">
          <cell r="B798" t="str">
            <v>060112</v>
          </cell>
          <cell r="C798">
            <v>0</v>
          </cell>
          <cell r="D798">
            <v>80</v>
          </cell>
          <cell r="E798">
            <v>0</v>
          </cell>
          <cell r="F798">
            <v>2</v>
          </cell>
          <cell r="G798">
            <v>1017</v>
          </cell>
          <cell r="H798">
            <v>0</v>
          </cell>
          <cell r="I798">
            <v>0</v>
          </cell>
          <cell r="J798">
            <v>10</v>
          </cell>
          <cell r="K798">
            <v>1109</v>
          </cell>
          <cell r="L798">
            <v>60112</v>
          </cell>
          <cell r="M798">
            <v>1291</v>
          </cell>
        </row>
        <row r="799">
          <cell r="B799" t="str">
            <v>060201</v>
          </cell>
          <cell r="C799">
            <v>66</v>
          </cell>
          <cell r="D799">
            <v>2499</v>
          </cell>
          <cell r="E799">
            <v>0</v>
          </cell>
          <cell r="F799">
            <v>0</v>
          </cell>
          <cell r="G799">
            <v>4133</v>
          </cell>
          <cell r="H799">
            <v>2</v>
          </cell>
          <cell r="I799">
            <v>0</v>
          </cell>
          <cell r="J799">
            <v>151</v>
          </cell>
          <cell r="K799">
            <v>6851</v>
          </cell>
          <cell r="L799">
            <v>60201</v>
          </cell>
          <cell r="M799">
            <v>9119</v>
          </cell>
        </row>
        <row r="800">
          <cell r="B800" t="str">
            <v>060202</v>
          </cell>
          <cell r="C800">
            <v>6</v>
          </cell>
          <cell r="D800">
            <v>125</v>
          </cell>
          <cell r="E800">
            <v>0</v>
          </cell>
          <cell r="F800">
            <v>5</v>
          </cell>
          <cell r="G800">
            <v>5089</v>
          </cell>
          <cell r="H800">
            <v>2</v>
          </cell>
          <cell r="I800">
            <v>0</v>
          </cell>
          <cell r="J800">
            <v>43</v>
          </cell>
          <cell r="K800">
            <v>5270</v>
          </cell>
          <cell r="L800">
            <v>60202</v>
          </cell>
          <cell r="M800">
            <v>5807</v>
          </cell>
        </row>
        <row r="801">
          <cell r="B801" t="str">
            <v>060203</v>
          </cell>
          <cell r="C801">
            <v>4</v>
          </cell>
          <cell r="D801">
            <v>88</v>
          </cell>
          <cell r="E801">
            <v>0</v>
          </cell>
          <cell r="F801">
            <v>1</v>
          </cell>
          <cell r="G801">
            <v>2749</v>
          </cell>
          <cell r="H801">
            <v>0</v>
          </cell>
          <cell r="I801">
            <v>0</v>
          </cell>
          <cell r="J801">
            <v>27</v>
          </cell>
          <cell r="K801">
            <v>2869</v>
          </cell>
          <cell r="L801">
            <v>60203</v>
          </cell>
          <cell r="M801">
            <v>3943</v>
          </cell>
        </row>
        <row r="802">
          <cell r="B802" t="str">
            <v>060204</v>
          </cell>
          <cell r="C802">
            <v>5</v>
          </cell>
          <cell r="D802">
            <v>73</v>
          </cell>
          <cell r="E802">
            <v>0</v>
          </cell>
          <cell r="F802">
            <v>2</v>
          </cell>
          <cell r="G802">
            <v>1738</v>
          </cell>
          <cell r="H802">
            <v>2</v>
          </cell>
          <cell r="I802">
            <v>0</v>
          </cell>
          <cell r="J802">
            <v>15</v>
          </cell>
          <cell r="K802">
            <v>1835</v>
          </cell>
          <cell r="L802">
            <v>60204</v>
          </cell>
          <cell r="M802">
            <v>2163</v>
          </cell>
        </row>
        <row r="803">
          <cell r="B803" t="str">
            <v>060301</v>
          </cell>
          <cell r="C803">
            <v>48</v>
          </cell>
          <cell r="D803">
            <v>2509</v>
          </cell>
          <cell r="E803">
            <v>0</v>
          </cell>
          <cell r="F803">
            <v>21</v>
          </cell>
          <cell r="G803">
            <v>3214</v>
          </cell>
          <cell r="H803">
            <v>1</v>
          </cell>
          <cell r="I803">
            <v>1</v>
          </cell>
          <cell r="J803">
            <v>123</v>
          </cell>
          <cell r="K803">
            <v>5917</v>
          </cell>
          <cell r="L803">
            <v>60301</v>
          </cell>
          <cell r="M803">
            <v>7906</v>
          </cell>
        </row>
        <row r="804">
          <cell r="B804" t="str">
            <v>060302</v>
          </cell>
          <cell r="C804">
            <v>0</v>
          </cell>
          <cell r="D804">
            <v>12</v>
          </cell>
          <cell r="E804">
            <v>0</v>
          </cell>
          <cell r="F804">
            <v>1</v>
          </cell>
          <cell r="G804">
            <v>652</v>
          </cell>
          <cell r="H804">
            <v>1</v>
          </cell>
          <cell r="I804">
            <v>0</v>
          </cell>
          <cell r="J804">
            <v>12</v>
          </cell>
          <cell r="K804">
            <v>678</v>
          </cell>
          <cell r="L804">
            <v>60302</v>
          </cell>
          <cell r="M804">
            <v>763</v>
          </cell>
        </row>
        <row r="805">
          <cell r="B805" t="str">
            <v>060303</v>
          </cell>
          <cell r="C805">
            <v>3</v>
          </cell>
          <cell r="D805">
            <v>36</v>
          </cell>
          <cell r="E805">
            <v>0</v>
          </cell>
          <cell r="F805">
            <v>0</v>
          </cell>
          <cell r="G805">
            <v>1612</v>
          </cell>
          <cell r="H805">
            <v>0</v>
          </cell>
          <cell r="I805">
            <v>0</v>
          </cell>
          <cell r="J805">
            <v>11</v>
          </cell>
          <cell r="K805">
            <v>1662</v>
          </cell>
          <cell r="L805">
            <v>60303</v>
          </cell>
          <cell r="M805">
            <v>1928</v>
          </cell>
        </row>
        <row r="806">
          <cell r="B806" t="str">
            <v>060304</v>
          </cell>
          <cell r="C806">
            <v>12</v>
          </cell>
          <cell r="D806">
            <v>45</v>
          </cell>
          <cell r="E806">
            <v>0</v>
          </cell>
          <cell r="F806">
            <v>6</v>
          </cell>
          <cell r="G806">
            <v>2962</v>
          </cell>
          <cell r="H806">
            <v>7</v>
          </cell>
          <cell r="I806">
            <v>4</v>
          </cell>
          <cell r="J806">
            <v>5</v>
          </cell>
          <cell r="K806">
            <v>3041</v>
          </cell>
          <cell r="L806">
            <v>60304</v>
          </cell>
          <cell r="M806">
            <v>3286</v>
          </cell>
        </row>
        <row r="807">
          <cell r="B807" t="str">
            <v>060305</v>
          </cell>
          <cell r="C807">
            <v>0</v>
          </cell>
          <cell r="D807">
            <v>7</v>
          </cell>
          <cell r="E807">
            <v>0</v>
          </cell>
          <cell r="F807">
            <v>0</v>
          </cell>
          <cell r="G807">
            <v>135</v>
          </cell>
          <cell r="H807">
            <v>0</v>
          </cell>
          <cell r="I807">
            <v>0</v>
          </cell>
          <cell r="J807">
            <v>1</v>
          </cell>
          <cell r="K807">
            <v>143</v>
          </cell>
          <cell r="L807">
            <v>60305</v>
          </cell>
          <cell r="M807">
            <v>161</v>
          </cell>
        </row>
        <row r="808">
          <cell r="B808" t="str">
            <v>060306</v>
          </cell>
          <cell r="C808">
            <v>1</v>
          </cell>
          <cell r="D808">
            <v>63</v>
          </cell>
          <cell r="E808">
            <v>0</v>
          </cell>
          <cell r="F808">
            <v>1</v>
          </cell>
          <cell r="G808">
            <v>620</v>
          </cell>
          <cell r="H808">
            <v>2</v>
          </cell>
          <cell r="I808">
            <v>0</v>
          </cell>
          <cell r="J808">
            <v>10</v>
          </cell>
          <cell r="K808">
            <v>697</v>
          </cell>
          <cell r="L808">
            <v>60306</v>
          </cell>
          <cell r="M808">
            <v>811</v>
          </cell>
        </row>
        <row r="809">
          <cell r="B809" t="str">
            <v>060307</v>
          </cell>
          <cell r="C809">
            <v>0</v>
          </cell>
          <cell r="D809">
            <v>24</v>
          </cell>
          <cell r="E809">
            <v>0</v>
          </cell>
          <cell r="F809">
            <v>0</v>
          </cell>
          <cell r="G809">
            <v>910</v>
          </cell>
          <cell r="H809">
            <v>0</v>
          </cell>
          <cell r="I809">
            <v>0</v>
          </cell>
          <cell r="J809">
            <v>4</v>
          </cell>
          <cell r="K809">
            <v>938</v>
          </cell>
          <cell r="L809">
            <v>60307</v>
          </cell>
          <cell r="M809">
            <v>1106</v>
          </cell>
        </row>
        <row r="810">
          <cell r="B810" t="str">
            <v>060308</v>
          </cell>
          <cell r="C810">
            <v>1</v>
          </cell>
          <cell r="D810">
            <v>24</v>
          </cell>
          <cell r="E810">
            <v>0</v>
          </cell>
          <cell r="F810">
            <v>0</v>
          </cell>
          <cell r="G810">
            <v>1354</v>
          </cell>
          <cell r="H810">
            <v>0</v>
          </cell>
          <cell r="I810">
            <v>0</v>
          </cell>
          <cell r="J810">
            <v>1</v>
          </cell>
          <cell r="K810">
            <v>1380</v>
          </cell>
          <cell r="L810">
            <v>60308</v>
          </cell>
          <cell r="M810">
            <v>1615</v>
          </cell>
        </row>
        <row r="811">
          <cell r="B811" t="str">
            <v>060309</v>
          </cell>
          <cell r="C811">
            <v>5</v>
          </cell>
          <cell r="D811">
            <v>65</v>
          </cell>
          <cell r="E811">
            <v>0</v>
          </cell>
          <cell r="F811">
            <v>3</v>
          </cell>
          <cell r="G811">
            <v>2250</v>
          </cell>
          <cell r="H811">
            <v>0</v>
          </cell>
          <cell r="I811">
            <v>0</v>
          </cell>
          <cell r="J811">
            <v>9</v>
          </cell>
          <cell r="K811">
            <v>2332</v>
          </cell>
          <cell r="L811">
            <v>60309</v>
          </cell>
          <cell r="M811">
            <v>2532</v>
          </cell>
        </row>
        <row r="812">
          <cell r="B812" t="str">
            <v>060310</v>
          </cell>
          <cell r="C812">
            <v>2</v>
          </cell>
          <cell r="D812">
            <v>154</v>
          </cell>
          <cell r="E812">
            <v>0</v>
          </cell>
          <cell r="F812">
            <v>3</v>
          </cell>
          <cell r="G812">
            <v>1108</v>
          </cell>
          <cell r="H812">
            <v>1</v>
          </cell>
          <cell r="I812">
            <v>0</v>
          </cell>
          <cell r="J812">
            <v>4</v>
          </cell>
          <cell r="K812">
            <v>1272</v>
          </cell>
          <cell r="L812">
            <v>60310</v>
          </cell>
          <cell r="M812">
            <v>1523</v>
          </cell>
        </row>
        <row r="813">
          <cell r="B813" t="str">
            <v>060311</v>
          </cell>
          <cell r="C813">
            <v>0</v>
          </cell>
          <cell r="D813">
            <v>5</v>
          </cell>
          <cell r="E813">
            <v>0</v>
          </cell>
          <cell r="F813">
            <v>0</v>
          </cell>
          <cell r="G813">
            <v>268</v>
          </cell>
          <cell r="H813">
            <v>0</v>
          </cell>
          <cell r="I813">
            <v>0</v>
          </cell>
          <cell r="J813">
            <v>3</v>
          </cell>
          <cell r="K813">
            <v>276</v>
          </cell>
          <cell r="L813">
            <v>60311</v>
          </cell>
          <cell r="M813">
            <v>326</v>
          </cell>
        </row>
        <row r="814">
          <cell r="B814" t="str">
            <v>060312</v>
          </cell>
          <cell r="C814">
            <v>4</v>
          </cell>
          <cell r="D814">
            <v>30</v>
          </cell>
          <cell r="E814">
            <v>0</v>
          </cell>
          <cell r="F814">
            <v>1</v>
          </cell>
          <cell r="G814">
            <v>1767</v>
          </cell>
          <cell r="H814">
            <v>3</v>
          </cell>
          <cell r="I814">
            <v>0</v>
          </cell>
          <cell r="J814">
            <v>4</v>
          </cell>
          <cell r="K814">
            <v>1809</v>
          </cell>
          <cell r="L814">
            <v>60312</v>
          </cell>
          <cell r="M814">
            <v>1941</v>
          </cell>
        </row>
        <row r="815">
          <cell r="B815" t="str">
            <v>060401</v>
          </cell>
          <cell r="C815">
            <v>95</v>
          </cell>
          <cell r="D815">
            <v>4172</v>
          </cell>
          <cell r="E815">
            <v>0</v>
          </cell>
          <cell r="F815">
            <v>31</v>
          </cell>
          <cell r="G815">
            <v>5832</v>
          </cell>
          <cell r="H815">
            <v>7</v>
          </cell>
          <cell r="I815">
            <v>1</v>
          </cell>
          <cell r="J815">
            <v>306</v>
          </cell>
          <cell r="K815">
            <v>10444</v>
          </cell>
          <cell r="L815">
            <v>60401</v>
          </cell>
          <cell r="M815">
            <v>14665</v>
          </cell>
        </row>
        <row r="816">
          <cell r="B816" t="str">
            <v>060402</v>
          </cell>
          <cell r="C816">
            <v>0</v>
          </cell>
          <cell r="D816">
            <v>12</v>
          </cell>
          <cell r="E816">
            <v>0</v>
          </cell>
          <cell r="F816">
            <v>0</v>
          </cell>
          <cell r="G816">
            <v>842</v>
          </cell>
          <cell r="H816">
            <v>0</v>
          </cell>
          <cell r="I816">
            <v>0</v>
          </cell>
          <cell r="J816">
            <v>6</v>
          </cell>
          <cell r="K816">
            <v>860</v>
          </cell>
          <cell r="L816">
            <v>60402</v>
          </cell>
          <cell r="M816">
            <v>933</v>
          </cell>
        </row>
        <row r="817">
          <cell r="B817" t="str">
            <v>060403</v>
          </cell>
          <cell r="C817">
            <v>1</v>
          </cell>
          <cell r="D817">
            <v>17</v>
          </cell>
          <cell r="E817">
            <v>0</v>
          </cell>
          <cell r="F817">
            <v>0</v>
          </cell>
          <cell r="G817">
            <v>916</v>
          </cell>
          <cell r="H817">
            <v>0</v>
          </cell>
          <cell r="I817">
            <v>0</v>
          </cell>
          <cell r="J817">
            <v>11</v>
          </cell>
          <cell r="K817">
            <v>945</v>
          </cell>
          <cell r="L817">
            <v>60403</v>
          </cell>
          <cell r="M817">
            <v>1067</v>
          </cell>
        </row>
        <row r="818">
          <cell r="B818" t="str">
            <v>060404</v>
          </cell>
          <cell r="C818">
            <v>0</v>
          </cell>
          <cell r="D818">
            <v>17</v>
          </cell>
          <cell r="E818">
            <v>0</v>
          </cell>
          <cell r="F818">
            <v>0</v>
          </cell>
          <cell r="G818">
            <v>1071</v>
          </cell>
          <cell r="H818">
            <v>0</v>
          </cell>
          <cell r="I818">
            <v>0</v>
          </cell>
          <cell r="J818">
            <v>5</v>
          </cell>
          <cell r="K818">
            <v>1093</v>
          </cell>
          <cell r="L818">
            <v>60404</v>
          </cell>
          <cell r="M818">
            <v>1163</v>
          </cell>
        </row>
        <row r="819">
          <cell r="B819" t="str">
            <v>060405</v>
          </cell>
          <cell r="C819">
            <v>1</v>
          </cell>
          <cell r="D819">
            <v>14</v>
          </cell>
          <cell r="E819">
            <v>0</v>
          </cell>
          <cell r="F819">
            <v>1</v>
          </cell>
          <cell r="G819">
            <v>553</v>
          </cell>
          <cell r="H819">
            <v>0</v>
          </cell>
          <cell r="I819">
            <v>0</v>
          </cell>
          <cell r="J819">
            <v>5</v>
          </cell>
          <cell r="K819">
            <v>574</v>
          </cell>
          <cell r="L819">
            <v>60405</v>
          </cell>
          <cell r="M819">
            <v>625</v>
          </cell>
        </row>
        <row r="820">
          <cell r="B820" t="str">
            <v>060406</v>
          </cell>
          <cell r="C820">
            <v>1</v>
          </cell>
          <cell r="D820">
            <v>32</v>
          </cell>
          <cell r="E820">
            <v>0</v>
          </cell>
          <cell r="F820">
            <v>1</v>
          </cell>
          <cell r="G820">
            <v>570</v>
          </cell>
          <cell r="H820">
            <v>0</v>
          </cell>
          <cell r="I820">
            <v>0</v>
          </cell>
          <cell r="J820">
            <v>2</v>
          </cell>
          <cell r="K820">
            <v>606</v>
          </cell>
          <cell r="L820">
            <v>60406</v>
          </cell>
          <cell r="M820">
            <v>651</v>
          </cell>
        </row>
        <row r="821">
          <cell r="B821" t="str">
            <v>060407</v>
          </cell>
          <cell r="C821">
            <v>2</v>
          </cell>
          <cell r="D821">
            <v>134</v>
          </cell>
          <cell r="E821">
            <v>0</v>
          </cell>
          <cell r="F821">
            <v>3</v>
          </cell>
          <cell r="G821">
            <v>1324</v>
          </cell>
          <cell r="H821">
            <v>1</v>
          </cell>
          <cell r="I821">
            <v>0</v>
          </cell>
          <cell r="J821">
            <v>21</v>
          </cell>
          <cell r="K821">
            <v>1485</v>
          </cell>
          <cell r="L821">
            <v>60407</v>
          </cell>
          <cell r="M821">
            <v>1744</v>
          </cell>
        </row>
        <row r="822">
          <cell r="B822" t="str">
            <v>060408</v>
          </cell>
          <cell r="C822">
            <v>3</v>
          </cell>
          <cell r="D822">
            <v>31</v>
          </cell>
          <cell r="E822">
            <v>0</v>
          </cell>
          <cell r="F822">
            <v>1</v>
          </cell>
          <cell r="G822">
            <v>1075</v>
          </cell>
          <cell r="H822">
            <v>0</v>
          </cell>
          <cell r="I822">
            <v>0</v>
          </cell>
          <cell r="J822">
            <v>17</v>
          </cell>
          <cell r="K822">
            <v>1127</v>
          </cell>
          <cell r="L822">
            <v>60408</v>
          </cell>
          <cell r="M822">
            <v>1762</v>
          </cell>
        </row>
        <row r="823">
          <cell r="B823" t="str">
            <v>060409</v>
          </cell>
          <cell r="C823">
            <v>0</v>
          </cell>
          <cell r="D823">
            <v>156</v>
          </cell>
          <cell r="E823">
            <v>0</v>
          </cell>
          <cell r="F823">
            <v>3</v>
          </cell>
          <cell r="G823">
            <v>1844</v>
          </cell>
          <cell r="H823">
            <v>0</v>
          </cell>
          <cell r="I823">
            <v>0</v>
          </cell>
          <cell r="J823">
            <v>14</v>
          </cell>
          <cell r="K823">
            <v>2017</v>
          </cell>
          <cell r="L823">
            <v>60409</v>
          </cell>
          <cell r="M823">
            <v>2510</v>
          </cell>
        </row>
        <row r="824">
          <cell r="B824" t="str">
            <v>060410</v>
          </cell>
          <cell r="C824">
            <v>8</v>
          </cell>
          <cell r="D824">
            <v>240</v>
          </cell>
          <cell r="E824">
            <v>0</v>
          </cell>
          <cell r="F824">
            <v>4</v>
          </cell>
          <cell r="G824">
            <v>2745</v>
          </cell>
          <cell r="H824">
            <v>3</v>
          </cell>
          <cell r="I824">
            <v>0</v>
          </cell>
          <cell r="J824">
            <v>17</v>
          </cell>
          <cell r="K824">
            <v>3017</v>
          </cell>
          <cell r="L824">
            <v>60410</v>
          </cell>
          <cell r="M824">
            <v>3588</v>
          </cell>
        </row>
        <row r="825">
          <cell r="B825" t="str">
            <v>060411</v>
          </cell>
          <cell r="C825">
            <v>8</v>
          </cell>
          <cell r="D825">
            <v>319</v>
          </cell>
          <cell r="E825">
            <v>0</v>
          </cell>
          <cell r="F825">
            <v>2</v>
          </cell>
          <cell r="G825">
            <v>1226</v>
          </cell>
          <cell r="H825">
            <v>1</v>
          </cell>
          <cell r="I825">
            <v>0</v>
          </cell>
          <cell r="J825">
            <v>27</v>
          </cell>
          <cell r="K825">
            <v>1583</v>
          </cell>
          <cell r="L825">
            <v>60411</v>
          </cell>
          <cell r="M825">
            <v>2311</v>
          </cell>
        </row>
        <row r="826">
          <cell r="B826" t="str">
            <v>060412</v>
          </cell>
          <cell r="C826">
            <v>0</v>
          </cell>
          <cell r="D826">
            <v>19</v>
          </cell>
          <cell r="E826">
            <v>0</v>
          </cell>
          <cell r="F826">
            <v>1</v>
          </cell>
          <cell r="G826">
            <v>736</v>
          </cell>
          <cell r="H826">
            <v>2</v>
          </cell>
          <cell r="I826">
            <v>0</v>
          </cell>
          <cell r="J826">
            <v>8</v>
          </cell>
          <cell r="K826">
            <v>766</v>
          </cell>
          <cell r="L826">
            <v>60412</v>
          </cell>
          <cell r="M826">
            <v>906</v>
          </cell>
        </row>
        <row r="827">
          <cell r="B827" t="str">
            <v>060413</v>
          </cell>
          <cell r="C827">
            <v>1</v>
          </cell>
          <cell r="D827">
            <v>95</v>
          </cell>
          <cell r="E827">
            <v>0</v>
          </cell>
          <cell r="F827">
            <v>0</v>
          </cell>
          <cell r="G827">
            <v>994</v>
          </cell>
          <cell r="H827">
            <v>0</v>
          </cell>
          <cell r="I827">
            <v>0</v>
          </cell>
          <cell r="J827">
            <v>20</v>
          </cell>
          <cell r="K827">
            <v>1110</v>
          </cell>
          <cell r="L827">
            <v>60413</v>
          </cell>
          <cell r="M827">
            <v>1375</v>
          </cell>
        </row>
        <row r="828">
          <cell r="B828" t="str">
            <v>060414</v>
          </cell>
          <cell r="C828">
            <v>1</v>
          </cell>
          <cell r="D828">
            <v>34</v>
          </cell>
          <cell r="E828">
            <v>0</v>
          </cell>
          <cell r="F828">
            <v>0</v>
          </cell>
          <cell r="G828">
            <v>255</v>
          </cell>
          <cell r="H828">
            <v>0</v>
          </cell>
          <cell r="I828">
            <v>0</v>
          </cell>
          <cell r="J828">
            <v>8</v>
          </cell>
          <cell r="K828">
            <v>298</v>
          </cell>
          <cell r="L828">
            <v>60414</v>
          </cell>
          <cell r="M828">
            <v>411</v>
          </cell>
        </row>
        <row r="829">
          <cell r="B829" t="str">
            <v>060415</v>
          </cell>
          <cell r="C829">
            <v>3</v>
          </cell>
          <cell r="D829">
            <v>142</v>
          </cell>
          <cell r="E829">
            <v>0</v>
          </cell>
          <cell r="F829">
            <v>3</v>
          </cell>
          <cell r="G829">
            <v>1933</v>
          </cell>
          <cell r="H829">
            <v>0</v>
          </cell>
          <cell r="I829">
            <v>0</v>
          </cell>
          <cell r="J829">
            <v>35</v>
          </cell>
          <cell r="K829">
            <v>2116</v>
          </cell>
          <cell r="L829">
            <v>60415</v>
          </cell>
          <cell r="M829">
            <v>2383</v>
          </cell>
        </row>
        <row r="830">
          <cell r="B830" t="str">
            <v>060416</v>
          </cell>
          <cell r="C830">
            <v>1</v>
          </cell>
          <cell r="D830">
            <v>8</v>
          </cell>
          <cell r="E830">
            <v>0</v>
          </cell>
          <cell r="F830">
            <v>0</v>
          </cell>
          <cell r="G830">
            <v>283</v>
          </cell>
          <cell r="H830">
            <v>0</v>
          </cell>
          <cell r="I830">
            <v>0</v>
          </cell>
          <cell r="J830">
            <v>1</v>
          </cell>
          <cell r="K830">
            <v>293</v>
          </cell>
          <cell r="L830">
            <v>60416</v>
          </cell>
          <cell r="M830">
            <v>316</v>
          </cell>
        </row>
        <row r="831">
          <cell r="B831" t="str">
            <v>060417</v>
          </cell>
          <cell r="C831">
            <v>15</v>
          </cell>
          <cell r="D831">
            <v>347</v>
          </cell>
          <cell r="E831">
            <v>0</v>
          </cell>
          <cell r="F831">
            <v>7</v>
          </cell>
          <cell r="G831">
            <v>3822</v>
          </cell>
          <cell r="H831">
            <v>0</v>
          </cell>
          <cell r="I831">
            <v>1</v>
          </cell>
          <cell r="J831">
            <v>65</v>
          </cell>
          <cell r="K831">
            <v>4257</v>
          </cell>
          <cell r="L831">
            <v>60417</v>
          </cell>
          <cell r="M831">
            <v>4761</v>
          </cell>
        </row>
        <row r="832">
          <cell r="B832" t="str">
            <v>060418</v>
          </cell>
          <cell r="C832">
            <v>0</v>
          </cell>
          <cell r="D832">
            <v>10</v>
          </cell>
          <cell r="E832">
            <v>0</v>
          </cell>
          <cell r="F832">
            <v>0</v>
          </cell>
          <cell r="G832">
            <v>266</v>
          </cell>
          <cell r="H832">
            <v>0</v>
          </cell>
          <cell r="I832">
            <v>0</v>
          </cell>
          <cell r="J832">
            <v>9</v>
          </cell>
          <cell r="K832">
            <v>285</v>
          </cell>
          <cell r="L832">
            <v>60418</v>
          </cell>
          <cell r="M832">
            <v>318</v>
          </cell>
        </row>
        <row r="833">
          <cell r="B833" t="str">
            <v>060419</v>
          </cell>
          <cell r="C833">
            <v>6</v>
          </cell>
          <cell r="D833">
            <v>51</v>
          </cell>
          <cell r="E833">
            <v>0</v>
          </cell>
          <cell r="F833">
            <v>9</v>
          </cell>
          <cell r="G833">
            <v>2672</v>
          </cell>
          <cell r="H833">
            <v>40</v>
          </cell>
          <cell r="I833">
            <v>0</v>
          </cell>
          <cell r="J833">
            <v>16</v>
          </cell>
          <cell r="K833">
            <v>2794</v>
          </cell>
          <cell r="L833">
            <v>60419</v>
          </cell>
          <cell r="M833">
            <v>3004</v>
          </cell>
        </row>
        <row r="834">
          <cell r="B834" t="str">
            <v>060501</v>
          </cell>
          <cell r="C834">
            <v>5</v>
          </cell>
          <cell r="D834">
            <v>396</v>
          </cell>
          <cell r="E834">
            <v>0</v>
          </cell>
          <cell r="F834">
            <v>2</v>
          </cell>
          <cell r="G834">
            <v>1579</v>
          </cell>
          <cell r="H834">
            <v>0</v>
          </cell>
          <cell r="I834">
            <v>0</v>
          </cell>
          <cell r="J834">
            <v>20</v>
          </cell>
          <cell r="K834">
            <v>2002</v>
          </cell>
          <cell r="L834">
            <v>60501</v>
          </cell>
          <cell r="M834">
            <v>2326</v>
          </cell>
        </row>
        <row r="835">
          <cell r="B835" t="str">
            <v>060502</v>
          </cell>
          <cell r="C835">
            <v>1</v>
          </cell>
          <cell r="D835">
            <v>421</v>
          </cell>
          <cell r="E835">
            <v>0</v>
          </cell>
          <cell r="F835">
            <v>3</v>
          </cell>
          <cell r="G835">
            <v>227</v>
          </cell>
          <cell r="H835">
            <v>0</v>
          </cell>
          <cell r="I835">
            <v>0</v>
          </cell>
          <cell r="J835">
            <v>32</v>
          </cell>
          <cell r="K835">
            <v>684</v>
          </cell>
          <cell r="L835">
            <v>60502</v>
          </cell>
          <cell r="M835">
            <v>830</v>
          </cell>
        </row>
        <row r="836">
          <cell r="B836" t="str">
            <v>060503</v>
          </cell>
          <cell r="C836">
            <v>0</v>
          </cell>
          <cell r="D836">
            <v>22</v>
          </cell>
          <cell r="E836">
            <v>0</v>
          </cell>
          <cell r="F836">
            <v>0</v>
          </cell>
          <cell r="G836">
            <v>378</v>
          </cell>
          <cell r="H836">
            <v>0</v>
          </cell>
          <cell r="I836">
            <v>0</v>
          </cell>
          <cell r="J836">
            <v>3</v>
          </cell>
          <cell r="K836">
            <v>403</v>
          </cell>
          <cell r="L836">
            <v>60503</v>
          </cell>
          <cell r="M836">
            <v>446</v>
          </cell>
        </row>
        <row r="837">
          <cell r="B837" t="str">
            <v>060504</v>
          </cell>
          <cell r="C837">
            <v>1</v>
          </cell>
          <cell r="D837">
            <v>16</v>
          </cell>
          <cell r="E837">
            <v>0</v>
          </cell>
          <cell r="F837">
            <v>4</v>
          </cell>
          <cell r="G837">
            <v>804</v>
          </cell>
          <cell r="H837">
            <v>0</v>
          </cell>
          <cell r="I837">
            <v>0</v>
          </cell>
          <cell r="J837">
            <v>4</v>
          </cell>
          <cell r="K837">
            <v>829</v>
          </cell>
          <cell r="L837">
            <v>60504</v>
          </cell>
          <cell r="M837">
            <v>875</v>
          </cell>
        </row>
        <row r="838">
          <cell r="B838" t="str">
            <v>060505</v>
          </cell>
          <cell r="C838">
            <v>2</v>
          </cell>
          <cell r="D838">
            <v>134</v>
          </cell>
          <cell r="E838">
            <v>0</v>
          </cell>
          <cell r="F838">
            <v>3</v>
          </cell>
          <cell r="G838">
            <v>769</v>
          </cell>
          <cell r="H838">
            <v>0</v>
          </cell>
          <cell r="I838">
            <v>0</v>
          </cell>
          <cell r="J838">
            <v>33</v>
          </cell>
          <cell r="K838">
            <v>941</v>
          </cell>
          <cell r="L838">
            <v>60505</v>
          </cell>
          <cell r="M838">
            <v>1099</v>
          </cell>
        </row>
        <row r="839">
          <cell r="B839" t="str">
            <v>060506</v>
          </cell>
          <cell r="C839">
            <v>0</v>
          </cell>
          <cell r="D839">
            <v>3</v>
          </cell>
          <cell r="E839">
            <v>0</v>
          </cell>
          <cell r="F839">
            <v>0</v>
          </cell>
          <cell r="G839">
            <v>289</v>
          </cell>
          <cell r="H839">
            <v>0</v>
          </cell>
          <cell r="I839">
            <v>0</v>
          </cell>
          <cell r="J839">
            <v>4</v>
          </cell>
          <cell r="K839">
            <v>296</v>
          </cell>
          <cell r="L839">
            <v>60506</v>
          </cell>
          <cell r="M839">
            <v>316</v>
          </cell>
        </row>
        <row r="840">
          <cell r="B840" t="str">
            <v>060507</v>
          </cell>
          <cell r="C840">
            <v>2</v>
          </cell>
          <cell r="D840">
            <v>130</v>
          </cell>
          <cell r="E840">
            <v>0</v>
          </cell>
          <cell r="F840">
            <v>0</v>
          </cell>
          <cell r="G840">
            <v>552</v>
          </cell>
          <cell r="H840">
            <v>1</v>
          </cell>
          <cell r="I840">
            <v>0</v>
          </cell>
          <cell r="J840">
            <v>20</v>
          </cell>
          <cell r="K840">
            <v>705</v>
          </cell>
          <cell r="L840">
            <v>60507</v>
          </cell>
          <cell r="M840">
            <v>883</v>
          </cell>
        </row>
        <row r="841">
          <cell r="B841" t="str">
            <v>060508</v>
          </cell>
          <cell r="C841">
            <v>11</v>
          </cell>
          <cell r="D841">
            <v>902</v>
          </cell>
          <cell r="E841">
            <v>0</v>
          </cell>
          <cell r="F841">
            <v>6</v>
          </cell>
          <cell r="G841">
            <v>1051</v>
          </cell>
          <cell r="H841">
            <v>0</v>
          </cell>
          <cell r="I841">
            <v>0</v>
          </cell>
          <cell r="J841">
            <v>64</v>
          </cell>
          <cell r="K841">
            <v>2034</v>
          </cell>
          <cell r="L841">
            <v>60508</v>
          </cell>
          <cell r="M841">
            <v>2313</v>
          </cell>
        </row>
        <row r="842">
          <cell r="B842" t="str">
            <v>060601</v>
          </cell>
          <cell r="C842">
            <v>40</v>
          </cell>
          <cell r="D842">
            <v>3580</v>
          </cell>
          <cell r="E842">
            <v>0</v>
          </cell>
          <cell r="F842">
            <v>36</v>
          </cell>
          <cell r="G842">
            <v>9491</v>
          </cell>
          <cell r="H842">
            <v>4</v>
          </cell>
          <cell r="I842">
            <v>0</v>
          </cell>
          <cell r="J842">
            <v>265</v>
          </cell>
          <cell r="K842">
            <v>13416</v>
          </cell>
          <cell r="L842">
            <v>60601</v>
          </cell>
          <cell r="M842">
            <v>15810</v>
          </cell>
        </row>
        <row r="843">
          <cell r="B843" t="str">
            <v>060602</v>
          </cell>
          <cell r="C843">
            <v>1</v>
          </cell>
          <cell r="D843">
            <v>183</v>
          </cell>
          <cell r="E843">
            <v>0</v>
          </cell>
          <cell r="F843">
            <v>5</v>
          </cell>
          <cell r="G843">
            <v>2082</v>
          </cell>
          <cell r="H843">
            <v>2</v>
          </cell>
          <cell r="I843">
            <v>0</v>
          </cell>
          <cell r="J843">
            <v>37</v>
          </cell>
          <cell r="K843">
            <v>2310</v>
          </cell>
          <cell r="L843">
            <v>60602</v>
          </cell>
          <cell r="M843">
            <v>2852</v>
          </cell>
        </row>
        <row r="844">
          <cell r="B844" t="str">
            <v>060603</v>
          </cell>
          <cell r="C844">
            <v>0</v>
          </cell>
          <cell r="D844">
            <v>75</v>
          </cell>
          <cell r="E844">
            <v>0</v>
          </cell>
          <cell r="F844">
            <v>0</v>
          </cell>
          <cell r="G844">
            <v>647</v>
          </cell>
          <cell r="H844">
            <v>0</v>
          </cell>
          <cell r="I844">
            <v>0</v>
          </cell>
          <cell r="J844">
            <v>25</v>
          </cell>
          <cell r="K844">
            <v>747</v>
          </cell>
          <cell r="L844">
            <v>60603</v>
          </cell>
          <cell r="M844">
            <v>893</v>
          </cell>
        </row>
        <row r="845">
          <cell r="B845" t="str">
            <v>060604</v>
          </cell>
          <cell r="C845">
            <v>0</v>
          </cell>
          <cell r="D845">
            <v>28</v>
          </cell>
          <cell r="E845">
            <v>0</v>
          </cell>
          <cell r="F845">
            <v>0</v>
          </cell>
          <cell r="G845">
            <v>411</v>
          </cell>
          <cell r="H845">
            <v>0</v>
          </cell>
          <cell r="I845">
            <v>0</v>
          </cell>
          <cell r="J845">
            <v>14</v>
          </cell>
          <cell r="K845">
            <v>453</v>
          </cell>
          <cell r="L845">
            <v>60604</v>
          </cell>
          <cell r="M845">
            <v>691</v>
          </cell>
        </row>
        <row r="846">
          <cell r="B846" t="str">
            <v>060605</v>
          </cell>
          <cell r="C846">
            <v>1</v>
          </cell>
          <cell r="D846">
            <v>78</v>
          </cell>
          <cell r="E846">
            <v>0</v>
          </cell>
          <cell r="F846">
            <v>0</v>
          </cell>
          <cell r="G846">
            <v>834</v>
          </cell>
          <cell r="H846">
            <v>2</v>
          </cell>
          <cell r="I846">
            <v>0</v>
          </cell>
          <cell r="J846">
            <v>23</v>
          </cell>
          <cell r="K846">
            <v>938</v>
          </cell>
          <cell r="L846">
            <v>60605</v>
          </cell>
          <cell r="M846">
            <v>1118</v>
          </cell>
        </row>
        <row r="847">
          <cell r="B847" t="str">
            <v>060606</v>
          </cell>
          <cell r="C847">
            <v>1</v>
          </cell>
          <cell r="D847">
            <v>61</v>
          </cell>
          <cell r="E847">
            <v>0</v>
          </cell>
          <cell r="F847">
            <v>1</v>
          </cell>
          <cell r="G847">
            <v>1071</v>
          </cell>
          <cell r="H847">
            <v>0</v>
          </cell>
          <cell r="I847">
            <v>0</v>
          </cell>
          <cell r="J847">
            <v>14</v>
          </cell>
          <cell r="K847">
            <v>1148</v>
          </cell>
          <cell r="L847">
            <v>60606</v>
          </cell>
          <cell r="M847">
            <v>1543</v>
          </cell>
        </row>
        <row r="848">
          <cell r="B848" t="str">
            <v>060607</v>
          </cell>
          <cell r="C848">
            <v>2</v>
          </cell>
          <cell r="D848">
            <v>200</v>
          </cell>
          <cell r="E848">
            <v>0</v>
          </cell>
          <cell r="F848">
            <v>6</v>
          </cell>
          <cell r="G848">
            <v>2586</v>
          </cell>
          <cell r="H848">
            <v>2</v>
          </cell>
          <cell r="I848">
            <v>0</v>
          </cell>
          <cell r="J848">
            <v>51</v>
          </cell>
          <cell r="K848">
            <v>2847</v>
          </cell>
          <cell r="L848">
            <v>60607</v>
          </cell>
          <cell r="M848">
            <v>3786</v>
          </cell>
        </row>
        <row r="849">
          <cell r="B849" t="str">
            <v>060608</v>
          </cell>
          <cell r="C849">
            <v>0</v>
          </cell>
          <cell r="D849">
            <v>65</v>
          </cell>
          <cell r="E849">
            <v>0</v>
          </cell>
          <cell r="F849">
            <v>3</v>
          </cell>
          <cell r="G849">
            <v>937</v>
          </cell>
          <cell r="H849">
            <v>0</v>
          </cell>
          <cell r="I849">
            <v>0</v>
          </cell>
          <cell r="J849">
            <v>6</v>
          </cell>
          <cell r="K849">
            <v>1011</v>
          </cell>
          <cell r="L849">
            <v>60608</v>
          </cell>
          <cell r="M849">
            <v>1199</v>
          </cell>
        </row>
        <row r="850">
          <cell r="B850" t="str">
            <v>060609</v>
          </cell>
          <cell r="C850">
            <v>2</v>
          </cell>
          <cell r="D850">
            <v>35</v>
          </cell>
          <cell r="E850">
            <v>0</v>
          </cell>
          <cell r="F850">
            <v>0</v>
          </cell>
          <cell r="G850">
            <v>252</v>
          </cell>
          <cell r="H850">
            <v>0</v>
          </cell>
          <cell r="I850">
            <v>0</v>
          </cell>
          <cell r="J850">
            <v>11</v>
          </cell>
          <cell r="K850">
            <v>300</v>
          </cell>
          <cell r="L850">
            <v>60609</v>
          </cell>
          <cell r="M850">
            <v>534</v>
          </cell>
        </row>
        <row r="851">
          <cell r="B851" t="str">
            <v>060610</v>
          </cell>
          <cell r="C851">
            <v>0</v>
          </cell>
          <cell r="D851">
            <v>31</v>
          </cell>
          <cell r="E851">
            <v>0</v>
          </cell>
          <cell r="F851">
            <v>2</v>
          </cell>
          <cell r="G851">
            <v>871</v>
          </cell>
          <cell r="H851">
            <v>1</v>
          </cell>
          <cell r="I851">
            <v>0</v>
          </cell>
          <cell r="J851">
            <v>2</v>
          </cell>
          <cell r="K851">
            <v>907</v>
          </cell>
          <cell r="L851">
            <v>60610</v>
          </cell>
          <cell r="M851">
            <v>1004</v>
          </cell>
        </row>
        <row r="852">
          <cell r="B852" t="str">
            <v>060611</v>
          </cell>
          <cell r="C852">
            <v>1</v>
          </cell>
          <cell r="D852">
            <v>46</v>
          </cell>
          <cell r="E852">
            <v>0</v>
          </cell>
          <cell r="F852">
            <v>1</v>
          </cell>
          <cell r="G852">
            <v>556</v>
          </cell>
          <cell r="H852">
            <v>0</v>
          </cell>
          <cell r="I852">
            <v>0</v>
          </cell>
          <cell r="J852">
            <v>9</v>
          </cell>
          <cell r="K852">
            <v>613</v>
          </cell>
          <cell r="L852">
            <v>60611</v>
          </cell>
          <cell r="M852">
            <v>766</v>
          </cell>
        </row>
        <row r="853">
          <cell r="B853" t="str">
            <v>060612</v>
          </cell>
          <cell r="C853">
            <v>2</v>
          </cell>
          <cell r="D853">
            <v>79</v>
          </cell>
          <cell r="E853">
            <v>0</v>
          </cell>
          <cell r="F853">
            <v>0</v>
          </cell>
          <cell r="G853">
            <v>1212</v>
          </cell>
          <cell r="H853">
            <v>0</v>
          </cell>
          <cell r="I853">
            <v>0</v>
          </cell>
          <cell r="J853">
            <v>16</v>
          </cell>
          <cell r="K853">
            <v>1309</v>
          </cell>
          <cell r="L853">
            <v>60612</v>
          </cell>
          <cell r="M853">
            <v>1378</v>
          </cell>
        </row>
        <row r="854">
          <cell r="B854" t="str">
            <v>060613</v>
          </cell>
          <cell r="C854">
            <v>5</v>
          </cell>
          <cell r="D854">
            <v>292</v>
          </cell>
          <cell r="E854">
            <v>0</v>
          </cell>
          <cell r="F854">
            <v>1</v>
          </cell>
          <cell r="G854">
            <v>1211</v>
          </cell>
          <cell r="H854">
            <v>2</v>
          </cell>
          <cell r="I854">
            <v>0</v>
          </cell>
          <cell r="J854">
            <v>29</v>
          </cell>
          <cell r="K854">
            <v>1540</v>
          </cell>
          <cell r="L854">
            <v>60613</v>
          </cell>
          <cell r="M854">
            <v>2019</v>
          </cell>
        </row>
        <row r="855">
          <cell r="B855" t="str">
            <v>060614</v>
          </cell>
          <cell r="C855">
            <v>11</v>
          </cell>
          <cell r="D855">
            <v>316</v>
          </cell>
          <cell r="E855">
            <v>0</v>
          </cell>
          <cell r="F855">
            <v>3</v>
          </cell>
          <cell r="G855">
            <v>1963</v>
          </cell>
          <cell r="H855">
            <v>1</v>
          </cell>
          <cell r="I855">
            <v>1</v>
          </cell>
          <cell r="J855">
            <v>39</v>
          </cell>
          <cell r="K855">
            <v>2334</v>
          </cell>
          <cell r="L855">
            <v>60614</v>
          </cell>
          <cell r="M855">
            <v>2692</v>
          </cell>
        </row>
        <row r="856">
          <cell r="B856" t="str">
            <v>060615</v>
          </cell>
          <cell r="C856">
            <v>0</v>
          </cell>
          <cell r="D856">
            <v>21</v>
          </cell>
          <cell r="E856">
            <v>0</v>
          </cell>
          <cell r="F856">
            <v>0</v>
          </cell>
          <cell r="G856">
            <v>88</v>
          </cell>
          <cell r="H856">
            <v>0</v>
          </cell>
          <cell r="I856">
            <v>0</v>
          </cell>
          <cell r="J856">
            <v>10</v>
          </cell>
          <cell r="K856">
            <v>119</v>
          </cell>
          <cell r="L856">
            <v>60615</v>
          </cell>
          <cell r="M856">
            <v>360</v>
          </cell>
        </row>
        <row r="857">
          <cell r="B857" t="str">
            <v>060701</v>
          </cell>
          <cell r="C857">
            <v>51</v>
          </cell>
          <cell r="D857">
            <v>2727</v>
          </cell>
          <cell r="E857">
            <v>0</v>
          </cell>
          <cell r="F857">
            <v>44</v>
          </cell>
          <cell r="G857">
            <v>14244</v>
          </cell>
          <cell r="H857">
            <v>40</v>
          </cell>
          <cell r="I857">
            <v>0</v>
          </cell>
          <cell r="J857">
            <v>212</v>
          </cell>
          <cell r="K857">
            <v>17318</v>
          </cell>
          <cell r="L857">
            <v>60701</v>
          </cell>
          <cell r="M857">
            <v>20321</v>
          </cell>
        </row>
        <row r="858">
          <cell r="B858" t="str">
            <v>060702</v>
          </cell>
          <cell r="C858">
            <v>0</v>
          </cell>
          <cell r="D858">
            <v>21</v>
          </cell>
          <cell r="E858">
            <v>0</v>
          </cell>
          <cell r="F858">
            <v>1</v>
          </cell>
          <cell r="G858">
            <v>727</v>
          </cell>
          <cell r="H858">
            <v>3</v>
          </cell>
          <cell r="I858">
            <v>0</v>
          </cell>
          <cell r="J858">
            <v>4</v>
          </cell>
          <cell r="K858">
            <v>756</v>
          </cell>
          <cell r="L858">
            <v>60702</v>
          </cell>
          <cell r="M858">
            <v>856</v>
          </cell>
        </row>
        <row r="859">
          <cell r="B859" t="str">
            <v>060703</v>
          </cell>
          <cell r="C859">
            <v>5</v>
          </cell>
          <cell r="D859">
            <v>255</v>
          </cell>
          <cell r="E859">
            <v>0</v>
          </cell>
          <cell r="F859">
            <v>6</v>
          </cell>
          <cell r="G859">
            <v>3106</v>
          </cell>
          <cell r="H859">
            <v>10</v>
          </cell>
          <cell r="I859">
            <v>0</v>
          </cell>
          <cell r="J859">
            <v>19</v>
          </cell>
          <cell r="K859">
            <v>3401</v>
          </cell>
          <cell r="L859">
            <v>60703</v>
          </cell>
          <cell r="M859">
            <v>4246</v>
          </cell>
        </row>
        <row r="860">
          <cell r="B860" t="str">
            <v>060801</v>
          </cell>
          <cell r="C860">
            <v>282</v>
          </cell>
          <cell r="D860">
            <v>17849</v>
          </cell>
          <cell r="E860">
            <v>0</v>
          </cell>
          <cell r="F860">
            <v>62</v>
          </cell>
          <cell r="G860">
            <v>3261</v>
          </cell>
          <cell r="H860">
            <v>4</v>
          </cell>
          <cell r="I860">
            <v>3</v>
          </cell>
          <cell r="J860">
            <v>1072</v>
          </cell>
          <cell r="K860">
            <v>22533</v>
          </cell>
          <cell r="L860">
            <v>60801</v>
          </cell>
          <cell r="M860">
            <v>26032</v>
          </cell>
        </row>
        <row r="861">
          <cell r="B861" t="str">
            <v>060802</v>
          </cell>
          <cell r="C861">
            <v>9</v>
          </cell>
          <cell r="D861">
            <v>1296</v>
          </cell>
          <cell r="E861">
            <v>0</v>
          </cell>
          <cell r="F861">
            <v>12</v>
          </cell>
          <cell r="G861">
            <v>2113</v>
          </cell>
          <cell r="H861">
            <v>2</v>
          </cell>
          <cell r="I861">
            <v>0</v>
          </cell>
          <cell r="J861">
            <v>194</v>
          </cell>
          <cell r="K861">
            <v>3626</v>
          </cell>
          <cell r="L861">
            <v>60802</v>
          </cell>
          <cell r="M861">
            <v>4676</v>
          </cell>
        </row>
        <row r="862">
          <cell r="B862" t="str">
            <v>060803</v>
          </cell>
          <cell r="C862">
            <v>4</v>
          </cell>
          <cell r="D862">
            <v>221</v>
          </cell>
          <cell r="E862">
            <v>0</v>
          </cell>
          <cell r="F862">
            <v>1</v>
          </cell>
          <cell r="G862">
            <v>1996</v>
          </cell>
          <cell r="H862">
            <v>3</v>
          </cell>
          <cell r="I862">
            <v>0</v>
          </cell>
          <cell r="J862">
            <v>29</v>
          </cell>
          <cell r="K862">
            <v>2254</v>
          </cell>
          <cell r="L862">
            <v>60803</v>
          </cell>
          <cell r="M862">
            <v>2838</v>
          </cell>
        </row>
        <row r="863">
          <cell r="B863" t="str">
            <v>060804</v>
          </cell>
          <cell r="C863">
            <v>2</v>
          </cell>
          <cell r="D863">
            <v>360</v>
          </cell>
          <cell r="E863">
            <v>0</v>
          </cell>
          <cell r="F863">
            <v>5</v>
          </cell>
          <cell r="G863">
            <v>1562</v>
          </cell>
          <cell r="H863">
            <v>0</v>
          </cell>
          <cell r="I863">
            <v>0</v>
          </cell>
          <cell r="J863">
            <v>28</v>
          </cell>
          <cell r="K863">
            <v>1957</v>
          </cell>
          <cell r="L863">
            <v>60804</v>
          </cell>
          <cell r="M863">
            <v>3146</v>
          </cell>
        </row>
        <row r="864">
          <cell r="B864" t="str">
            <v>060805</v>
          </cell>
          <cell r="C864">
            <v>2</v>
          </cell>
          <cell r="D864">
            <v>169</v>
          </cell>
          <cell r="E864">
            <v>0</v>
          </cell>
          <cell r="F864">
            <v>2</v>
          </cell>
          <cell r="G864">
            <v>1261</v>
          </cell>
          <cell r="H864">
            <v>1</v>
          </cell>
          <cell r="I864">
            <v>0</v>
          </cell>
          <cell r="J864">
            <v>17</v>
          </cell>
          <cell r="K864">
            <v>1452</v>
          </cell>
          <cell r="L864">
            <v>60805</v>
          </cell>
          <cell r="M864">
            <v>2223</v>
          </cell>
        </row>
        <row r="865">
          <cell r="B865" t="str">
            <v>060806</v>
          </cell>
          <cell r="C865">
            <v>3</v>
          </cell>
          <cell r="D865">
            <v>108</v>
          </cell>
          <cell r="E865">
            <v>0</v>
          </cell>
          <cell r="F865">
            <v>1</v>
          </cell>
          <cell r="G865">
            <v>1007</v>
          </cell>
          <cell r="H865">
            <v>2</v>
          </cell>
          <cell r="I865">
            <v>0</v>
          </cell>
          <cell r="J865">
            <v>17</v>
          </cell>
          <cell r="K865">
            <v>1138</v>
          </cell>
          <cell r="L865">
            <v>60806</v>
          </cell>
          <cell r="M865">
            <v>1401</v>
          </cell>
        </row>
        <row r="866">
          <cell r="B866" t="str">
            <v>060807</v>
          </cell>
          <cell r="C866">
            <v>1</v>
          </cell>
          <cell r="D866">
            <v>407</v>
          </cell>
          <cell r="E866">
            <v>0</v>
          </cell>
          <cell r="F866">
            <v>10</v>
          </cell>
          <cell r="G866">
            <v>1170</v>
          </cell>
          <cell r="H866">
            <v>0</v>
          </cell>
          <cell r="I866">
            <v>0</v>
          </cell>
          <cell r="J866">
            <v>36</v>
          </cell>
          <cell r="K866">
            <v>1624</v>
          </cell>
          <cell r="L866">
            <v>60807</v>
          </cell>
          <cell r="M866">
            <v>2455</v>
          </cell>
        </row>
        <row r="867">
          <cell r="B867" t="str">
            <v>060808</v>
          </cell>
          <cell r="C867">
            <v>3</v>
          </cell>
          <cell r="D867">
            <v>881</v>
          </cell>
          <cell r="E867">
            <v>0</v>
          </cell>
          <cell r="F867">
            <v>12</v>
          </cell>
          <cell r="G867">
            <v>728</v>
          </cell>
          <cell r="H867">
            <v>0</v>
          </cell>
          <cell r="I867">
            <v>0</v>
          </cell>
          <cell r="J867">
            <v>67</v>
          </cell>
          <cell r="K867">
            <v>1691</v>
          </cell>
          <cell r="L867">
            <v>60808</v>
          </cell>
          <cell r="M867">
            <v>2026</v>
          </cell>
        </row>
        <row r="868">
          <cell r="B868" t="str">
            <v>060809</v>
          </cell>
          <cell r="C868">
            <v>3</v>
          </cell>
          <cell r="D868">
            <v>90</v>
          </cell>
          <cell r="E868">
            <v>0</v>
          </cell>
          <cell r="F868">
            <v>2</v>
          </cell>
          <cell r="G868">
            <v>870</v>
          </cell>
          <cell r="H868">
            <v>2</v>
          </cell>
          <cell r="I868">
            <v>0</v>
          </cell>
          <cell r="J868">
            <v>32</v>
          </cell>
          <cell r="K868">
            <v>999</v>
          </cell>
          <cell r="L868">
            <v>60809</v>
          </cell>
          <cell r="M868">
            <v>1852</v>
          </cell>
        </row>
        <row r="869">
          <cell r="B869" t="str">
            <v>060810</v>
          </cell>
          <cell r="C869">
            <v>3</v>
          </cell>
          <cell r="D869">
            <v>153</v>
          </cell>
          <cell r="E869">
            <v>0</v>
          </cell>
          <cell r="F869">
            <v>1</v>
          </cell>
          <cell r="G869">
            <v>555</v>
          </cell>
          <cell r="H869">
            <v>0</v>
          </cell>
          <cell r="I869">
            <v>0</v>
          </cell>
          <cell r="J869">
            <v>22</v>
          </cell>
          <cell r="K869">
            <v>734</v>
          </cell>
          <cell r="L869">
            <v>60810</v>
          </cell>
          <cell r="M869">
            <v>1452</v>
          </cell>
        </row>
        <row r="870">
          <cell r="B870" t="str">
            <v>060811</v>
          </cell>
          <cell r="C870">
            <v>1</v>
          </cell>
          <cell r="D870">
            <v>194</v>
          </cell>
          <cell r="E870">
            <v>0</v>
          </cell>
          <cell r="F870">
            <v>2</v>
          </cell>
          <cell r="G870">
            <v>1519</v>
          </cell>
          <cell r="H870">
            <v>0</v>
          </cell>
          <cell r="I870">
            <v>0</v>
          </cell>
          <cell r="J870">
            <v>23</v>
          </cell>
          <cell r="K870">
            <v>1739</v>
          </cell>
          <cell r="L870">
            <v>60811</v>
          </cell>
          <cell r="M870">
            <v>2009</v>
          </cell>
        </row>
        <row r="871">
          <cell r="B871" t="str">
            <v>060812</v>
          </cell>
          <cell r="C871">
            <v>3</v>
          </cell>
          <cell r="D871">
            <v>279</v>
          </cell>
          <cell r="E871">
            <v>0</v>
          </cell>
          <cell r="F871">
            <v>3</v>
          </cell>
          <cell r="G871">
            <v>2027</v>
          </cell>
          <cell r="H871">
            <v>0</v>
          </cell>
          <cell r="I871">
            <v>0</v>
          </cell>
          <cell r="J871">
            <v>50</v>
          </cell>
          <cell r="K871">
            <v>2362</v>
          </cell>
          <cell r="L871">
            <v>60812</v>
          </cell>
          <cell r="M871">
            <v>2995</v>
          </cell>
        </row>
        <row r="872">
          <cell r="B872" t="str">
            <v>060901</v>
          </cell>
          <cell r="C872">
            <v>22</v>
          </cell>
          <cell r="D872">
            <v>3332</v>
          </cell>
          <cell r="E872">
            <v>0</v>
          </cell>
          <cell r="F872">
            <v>8</v>
          </cell>
          <cell r="G872">
            <v>4930</v>
          </cell>
          <cell r="H872">
            <v>2</v>
          </cell>
          <cell r="I872">
            <v>0</v>
          </cell>
          <cell r="J872">
            <v>212</v>
          </cell>
          <cell r="K872">
            <v>8506</v>
          </cell>
          <cell r="L872">
            <v>60901</v>
          </cell>
          <cell r="M872">
            <v>9833</v>
          </cell>
        </row>
        <row r="873">
          <cell r="B873" t="str">
            <v>060902</v>
          </cell>
          <cell r="C873">
            <v>8</v>
          </cell>
          <cell r="D873">
            <v>687</v>
          </cell>
          <cell r="E873">
            <v>0</v>
          </cell>
          <cell r="F873">
            <v>6</v>
          </cell>
          <cell r="G873">
            <v>2571</v>
          </cell>
          <cell r="H873">
            <v>0</v>
          </cell>
          <cell r="I873">
            <v>0</v>
          </cell>
          <cell r="J873">
            <v>63</v>
          </cell>
          <cell r="K873">
            <v>3335</v>
          </cell>
          <cell r="L873">
            <v>60902</v>
          </cell>
          <cell r="M873">
            <v>4134</v>
          </cell>
        </row>
        <row r="874">
          <cell r="B874" t="str">
            <v>060903</v>
          </cell>
          <cell r="C874">
            <v>6</v>
          </cell>
          <cell r="D874">
            <v>756</v>
          </cell>
          <cell r="E874">
            <v>0</v>
          </cell>
          <cell r="F874">
            <v>2</v>
          </cell>
          <cell r="G874">
            <v>3399</v>
          </cell>
          <cell r="H874">
            <v>1</v>
          </cell>
          <cell r="I874">
            <v>1</v>
          </cell>
          <cell r="J874">
            <v>116</v>
          </cell>
          <cell r="K874">
            <v>4281</v>
          </cell>
          <cell r="L874">
            <v>60903</v>
          </cell>
          <cell r="M874">
            <v>5424</v>
          </cell>
        </row>
        <row r="875">
          <cell r="B875" t="str">
            <v>060904</v>
          </cell>
          <cell r="C875">
            <v>3</v>
          </cell>
          <cell r="D875">
            <v>554</v>
          </cell>
          <cell r="E875">
            <v>0</v>
          </cell>
          <cell r="F875">
            <v>2</v>
          </cell>
          <cell r="G875">
            <v>3310</v>
          </cell>
          <cell r="H875">
            <v>1</v>
          </cell>
          <cell r="I875">
            <v>0</v>
          </cell>
          <cell r="J875">
            <v>53</v>
          </cell>
          <cell r="K875">
            <v>3923</v>
          </cell>
          <cell r="L875">
            <v>60904</v>
          </cell>
          <cell r="M875">
            <v>5577</v>
          </cell>
        </row>
        <row r="876">
          <cell r="B876" t="str">
            <v>060905</v>
          </cell>
          <cell r="C876">
            <v>5</v>
          </cell>
          <cell r="D876">
            <v>296</v>
          </cell>
          <cell r="E876">
            <v>0</v>
          </cell>
          <cell r="F876">
            <v>4</v>
          </cell>
          <cell r="G876">
            <v>1723</v>
          </cell>
          <cell r="H876">
            <v>0</v>
          </cell>
          <cell r="I876">
            <v>0</v>
          </cell>
          <cell r="J876">
            <v>26</v>
          </cell>
          <cell r="K876">
            <v>2054</v>
          </cell>
          <cell r="L876">
            <v>60905</v>
          </cell>
          <cell r="M876">
            <v>2495</v>
          </cell>
        </row>
        <row r="877">
          <cell r="B877" t="str">
            <v>060906</v>
          </cell>
          <cell r="C877">
            <v>0</v>
          </cell>
          <cell r="D877">
            <v>640</v>
          </cell>
          <cell r="E877">
            <v>0</v>
          </cell>
          <cell r="F877">
            <v>4</v>
          </cell>
          <cell r="G877">
            <v>3237</v>
          </cell>
          <cell r="H877">
            <v>1</v>
          </cell>
          <cell r="I877">
            <v>0</v>
          </cell>
          <cell r="J877">
            <v>50</v>
          </cell>
          <cell r="K877">
            <v>3932</v>
          </cell>
          <cell r="L877">
            <v>60906</v>
          </cell>
          <cell r="M877">
            <v>4749</v>
          </cell>
        </row>
        <row r="878">
          <cell r="B878" t="str">
            <v>060907</v>
          </cell>
          <cell r="C878">
            <v>1</v>
          </cell>
          <cell r="D878">
            <v>566</v>
          </cell>
          <cell r="E878">
            <v>0</v>
          </cell>
          <cell r="F878">
            <v>5</v>
          </cell>
          <cell r="G878">
            <v>3473</v>
          </cell>
          <cell r="H878">
            <v>0</v>
          </cell>
          <cell r="I878">
            <v>0</v>
          </cell>
          <cell r="J878">
            <v>39</v>
          </cell>
          <cell r="K878">
            <v>4084</v>
          </cell>
          <cell r="L878">
            <v>60907</v>
          </cell>
          <cell r="M878">
            <v>5026</v>
          </cell>
        </row>
        <row r="879">
          <cell r="B879" t="str">
            <v>061001</v>
          </cell>
          <cell r="C879">
            <v>21</v>
          </cell>
          <cell r="D879">
            <v>1246</v>
          </cell>
          <cell r="E879">
            <v>0</v>
          </cell>
          <cell r="F879">
            <v>8</v>
          </cell>
          <cell r="G879">
            <v>3164</v>
          </cell>
          <cell r="H879">
            <v>0</v>
          </cell>
          <cell r="I879">
            <v>0</v>
          </cell>
          <cell r="J879">
            <v>97</v>
          </cell>
          <cell r="K879">
            <v>4536</v>
          </cell>
          <cell r="L879">
            <v>61001</v>
          </cell>
          <cell r="M879">
            <v>6031</v>
          </cell>
        </row>
        <row r="880">
          <cell r="B880" t="str">
            <v>061002</v>
          </cell>
          <cell r="C880">
            <v>6</v>
          </cell>
          <cell r="D880">
            <v>55</v>
          </cell>
          <cell r="E880">
            <v>0</v>
          </cell>
          <cell r="F880">
            <v>0</v>
          </cell>
          <cell r="G880">
            <v>488</v>
          </cell>
          <cell r="H880">
            <v>0</v>
          </cell>
          <cell r="I880">
            <v>0</v>
          </cell>
          <cell r="J880">
            <v>11</v>
          </cell>
          <cell r="K880">
            <v>560</v>
          </cell>
          <cell r="L880">
            <v>61002</v>
          </cell>
          <cell r="M880">
            <v>970</v>
          </cell>
        </row>
        <row r="881">
          <cell r="B881" t="str">
            <v>061003</v>
          </cell>
          <cell r="C881">
            <v>2</v>
          </cell>
          <cell r="D881">
            <v>62</v>
          </cell>
          <cell r="E881">
            <v>0</v>
          </cell>
          <cell r="F881">
            <v>0</v>
          </cell>
          <cell r="G881">
            <v>601</v>
          </cell>
          <cell r="H881">
            <v>0</v>
          </cell>
          <cell r="I881">
            <v>0</v>
          </cell>
          <cell r="J881">
            <v>12</v>
          </cell>
          <cell r="K881">
            <v>677</v>
          </cell>
          <cell r="L881">
            <v>61003</v>
          </cell>
          <cell r="M881">
            <v>825</v>
          </cell>
        </row>
        <row r="882">
          <cell r="B882" t="str">
            <v>061004</v>
          </cell>
          <cell r="C882">
            <v>4</v>
          </cell>
          <cell r="D882">
            <v>15</v>
          </cell>
          <cell r="E882">
            <v>0</v>
          </cell>
          <cell r="F882">
            <v>0</v>
          </cell>
          <cell r="G882">
            <v>1582</v>
          </cell>
          <cell r="H882">
            <v>1</v>
          </cell>
          <cell r="I882">
            <v>0</v>
          </cell>
          <cell r="J882">
            <v>2</v>
          </cell>
          <cell r="K882">
            <v>1604</v>
          </cell>
          <cell r="L882">
            <v>61004</v>
          </cell>
          <cell r="M882">
            <v>1738</v>
          </cell>
        </row>
        <row r="883">
          <cell r="B883" t="str">
            <v>061005</v>
          </cell>
          <cell r="C883">
            <v>2</v>
          </cell>
          <cell r="D883">
            <v>61</v>
          </cell>
          <cell r="E883">
            <v>0</v>
          </cell>
          <cell r="F883">
            <v>0</v>
          </cell>
          <cell r="G883">
            <v>237</v>
          </cell>
          <cell r="H883">
            <v>0</v>
          </cell>
          <cell r="I883">
            <v>0</v>
          </cell>
          <cell r="J883">
            <v>9</v>
          </cell>
          <cell r="K883">
            <v>309</v>
          </cell>
          <cell r="L883">
            <v>61005</v>
          </cell>
          <cell r="M883">
            <v>644</v>
          </cell>
        </row>
        <row r="884">
          <cell r="B884" t="str">
            <v>061006</v>
          </cell>
          <cell r="C884">
            <v>0</v>
          </cell>
          <cell r="D884">
            <v>16</v>
          </cell>
          <cell r="E884">
            <v>0</v>
          </cell>
          <cell r="F884">
            <v>1</v>
          </cell>
          <cell r="G884">
            <v>481</v>
          </cell>
          <cell r="H884">
            <v>0</v>
          </cell>
          <cell r="I884">
            <v>0</v>
          </cell>
          <cell r="J884">
            <v>3</v>
          </cell>
          <cell r="K884">
            <v>501</v>
          </cell>
          <cell r="L884">
            <v>61006</v>
          </cell>
          <cell r="M884">
            <v>1164</v>
          </cell>
        </row>
        <row r="885">
          <cell r="B885" t="str">
            <v>061007</v>
          </cell>
          <cell r="C885">
            <v>2</v>
          </cell>
          <cell r="D885">
            <v>77</v>
          </cell>
          <cell r="E885">
            <v>0</v>
          </cell>
          <cell r="F885">
            <v>1</v>
          </cell>
          <cell r="G885">
            <v>3127</v>
          </cell>
          <cell r="H885">
            <v>1</v>
          </cell>
          <cell r="I885">
            <v>0</v>
          </cell>
          <cell r="J885">
            <v>4</v>
          </cell>
          <cell r="K885">
            <v>3212</v>
          </cell>
          <cell r="L885">
            <v>61007</v>
          </cell>
          <cell r="M885">
            <v>3516</v>
          </cell>
        </row>
        <row r="886">
          <cell r="B886" t="str">
            <v>061101</v>
          </cell>
          <cell r="C886">
            <v>24</v>
          </cell>
          <cell r="D886">
            <v>738</v>
          </cell>
          <cell r="E886">
            <v>0</v>
          </cell>
          <cell r="F886">
            <v>5</v>
          </cell>
          <cell r="G886">
            <v>2999</v>
          </cell>
          <cell r="H886">
            <v>2</v>
          </cell>
          <cell r="I886">
            <v>0</v>
          </cell>
          <cell r="J886">
            <v>38</v>
          </cell>
          <cell r="K886">
            <v>3806</v>
          </cell>
          <cell r="L886">
            <v>61101</v>
          </cell>
          <cell r="M886">
            <v>4617</v>
          </cell>
        </row>
        <row r="887">
          <cell r="B887" t="str">
            <v>061102</v>
          </cell>
          <cell r="C887">
            <v>0</v>
          </cell>
          <cell r="D887">
            <v>52</v>
          </cell>
          <cell r="E887">
            <v>0</v>
          </cell>
          <cell r="F887">
            <v>4</v>
          </cell>
          <cell r="G887">
            <v>313</v>
          </cell>
          <cell r="H887">
            <v>0</v>
          </cell>
          <cell r="I887">
            <v>0</v>
          </cell>
          <cell r="J887">
            <v>10</v>
          </cell>
          <cell r="K887">
            <v>379</v>
          </cell>
          <cell r="L887">
            <v>61102</v>
          </cell>
          <cell r="M887">
            <v>465</v>
          </cell>
        </row>
        <row r="888">
          <cell r="B888" t="str">
            <v>061103</v>
          </cell>
          <cell r="C888">
            <v>2</v>
          </cell>
          <cell r="D888">
            <v>7</v>
          </cell>
          <cell r="E888">
            <v>0</v>
          </cell>
          <cell r="F888">
            <v>3</v>
          </cell>
          <cell r="G888">
            <v>1239</v>
          </cell>
          <cell r="H888">
            <v>0</v>
          </cell>
          <cell r="I888">
            <v>0</v>
          </cell>
          <cell r="J888">
            <v>0</v>
          </cell>
          <cell r="K888">
            <v>1251</v>
          </cell>
          <cell r="L888">
            <v>61103</v>
          </cell>
          <cell r="M888">
            <v>1308</v>
          </cell>
        </row>
        <row r="889">
          <cell r="B889" t="str">
            <v>061104</v>
          </cell>
          <cell r="C889">
            <v>0</v>
          </cell>
          <cell r="D889">
            <v>56</v>
          </cell>
          <cell r="E889">
            <v>0</v>
          </cell>
          <cell r="F889">
            <v>0</v>
          </cell>
          <cell r="G889">
            <v>680</v>
          </cell>
          <cell r="H889">
            <v>9</v>
          </cell>
          <cell r="I889">
            <v>0</v>
          </cell>
          <cell r="J889">
            <v>10</v>
          </cell>
          <cell r="K889">
            <v>755</v>
          </cell>
          <cell r="L889">
            <v>61104</v>
          </cell>
          <cell r="M889">
            <v>865</v>
          </cell>
        </row>
        <row r="890">
          <cell r="B890" t="str">
            <v>061105</v>
          </cell>
          <cell r="C890">
            <v>0</v>
          </cell>
          <cell r="D890">
            <v>16</v>
          </cell>
          <cell r="E890">
            <v>0</v>
          </cell>
          <cell r="F890">
            <v>1</v>
          </cell>
          <cell r="G890">
            <v>414</v>
          </cell>
          <cell r="H890">
            <v>0</v>
          </cell>
          <cell r="I890">
            <v>0</v>
          </cell>
          <cell r="J890">
            <v>6</v>
          </cell>
          <cell r="K890">
            <v>437</v>
          </cell>
          <cell r="L890">
            <v>61105</v>
          </cell>
          <cell r="M890">
            <v>549</v>
          </cell>
        </row>
        <row r="891">
          <cell r="B891" t="str">
            <v>061106</v>
          </cell>
          <cell r="C891">
            <v>3</v>
          </cell>
          <cell r="D891">
            <v>87</v>
          </cell>
          <cell r="E891">
            <v>0</v>
          </cell>
          <cell r="F891">
            <v>5</v>
          </cell>
          <cell r="G891">
            <v>544</v>
          </cell>
          <cell r="H891">
            <v>0</v>
          </cell>
          <cell r="I891">
            <v>0</v>
          </cell>
          <cell r="J891">
            <v>23</v>
          </cell>
          <cell r="K891">
            <v>662</v>
          </cell>
          <cell r="L891">
            <v>61106</v>
          </cell>
          <cell r="M891">
            <v>790</v>
          </cell>
        </row>
        <row r="892">
          <cell r="B892" t="str">
            <v>061107</v>
          </cell>
          <cell r="C892">
            <v>0</v>
          </cell>
          <cell r="D892">
            <v>93</v>
          </cell>
          <cell r="E892">
            <v>0</v>
          </cell>
          <cell r="F892">
            <v>1</v>
          </cell>
          <cell r="G892">
            <v>1172</v>
          </cell>
          <cell r="H892">
            <v>0</v>
          </cell>
          <cell r="I892">
            <v>0</v>
          </cell>
          <cell r="J892">
            <v>8</v>
          </cell>
          <cell r="K892">
            <v>1274</v>
          </cell>
          <cell r="L892">
            <v>61107</v>
          </cell>
          <cell r="M892">
            <v>1482</v>
          </cell>
        </row>
        <row r="893">
          <cell r="B893" t="str">
            <v>061108</v>
          </cell>
          <cell r="C893">
            <v>0</v>
          </cell>
          <cell r="D893">
            <v>37</v>
          </cell>
          <cell r="E893">
            <v>0</v>
          </cell>
          <cell r="F893">
            <v>0</v>
          </cell>
          <cell r="G893">
            <v>300</v>
          </cell>
          <cell r="H893">
            <v>0</v>
          </cell>
          <cell r="I893">
            <v>0</v>
          </cell>
          <cell r="J893">
            <v>9</v>
          </cell>
          <cell r="K893">
            <v>346</v>
          </cell>
          <cell r="L893">
            <v>61108</v>
          </cell>
          <cell r="M893">
            <v>470</v>
          </cell>
        </row>
        <row r="894">
          <cell r="B894" t="str">
            <v>061109</v>
          </cell>
          <cell r="C894">
            <v>0</v>
          </cell>
          <cell r="D894">
            <v>59</v>
          </cell>
          <cell r="E894">
            <v>0</v>
          </cell>
          <cell r="F894">
            <v>2</v>
          </cell>
          <cell r="G894">
            <v>883</v>
          </cell>
          <cell r="H894">
            <v>0</v>
          </cell>
          <cell r="I894">
            <v>0</v>
          </cell>
          <cell r="J894">
            <v>13</v>
          </cell>
          <cell r="K894">
            <v>957</v>
          </cell>
          <cell r="L894">
            <v>61109</v>
          </cell>
          <cell r="M894">
            <v>1113</v>
          </cell>
        </row>
        <row r="895">
          <cell r="B895" t="str">
            <v>061110</v>
          </cell>
          <cell r="C895">
            <v>3</v>
          </cell>
          <cell r="D895">
            <v>43</v>
          </cell>
          <cell r="E895">
            <v>0</v>
          </cell>
          <cell r="F895">
            <v>1</v>
          </cell>
          <cell r="G895">
            <v>573</v>
          </cell>
          <cell r="H895">
            <v>0</v>
          </cell>
          <cell r="I895">
            <v>0</v>
          </cell>
          <cell r="J895">
            <v>6</v>
          </cell>
          <cell r="K895">
            <v>626</v>
          </cell>
          <cell r="L895">
            <v>61110</v>
          </cell>
          <cell r="M895">
            <v>760</v>
          </cell>
        </row>
        <row r="896">
          <cell r="B896" t="str">
            <v>061111</v>
          </cell>
          <cell r="C896">
            <v>1</v>
          </cell>
          <cell r="D896">
            <v>28</v>
          </cell>
          <cell r="E896">
            <v>0</v>
          </cell>
          <cell r="F896">
            <v>1</v>
          </cell>
          <cell r="G896">
            <v>971</v>
          </cell>
          <cell r="H896">
            <v>0</v>
          </cell>
          <cell r="I896">
            <v>0</v>
          </cell>
          <cell r="J896">
            <v>4</v>
          </cell>
          <cell r="K896">
            <v>1005</v>
          </cell>
          <cell r="L896">
            <v>61111</v>
          </cell>
          <cell r="M896">
            <v>1191</v>
          </cell>
        </row>
        <row r="897">
          <cell r="B897" t="str">
            <v>061112</v>
          </cell>
          <cell r="C897">
            <v>1</v>
          </cell>
          <cell r="D897">
            <v>40</v>
          </cell>
          <cell r="E897">
            <v>0</v>
          </cell>
          <cell r="F897">
            <v>0</v>
          </cell>
          <cell r="G897">
            <v>712</v>
          </cell>
          <cell r="H897">
            <v>0</v>
          </cell>
          <cell r="I897">
            <v>0</v>
          </cell>
          <cell r="J897">
            <v>6</v>
          </cell>
          <cell r="K897">
            <v>759</v>
          </cell>
          <cell r="L897">
            <v>61112</v>
          </cell>
          <cell r="M897">
            <v>864</v>
          </cell>
        </row>
        <row r="898">
          <cell r="B898" t="str">
            <v>061113</v>
          </cell>
          <cell r="C898">
            <v>1</v>
          </cell>
          <cell r="D898">
            <v>58</v>
          </cell>
          <cell r="E898">
            <v>0</v>
          </cell>
          <cell r="F898">
            <v>2</v>
          </cell>
          <cell r="G898">
            <v>812</v>
          </cell>
          <cell r="H898">
            <v>1</v>
          </cell>
          <cell r="I898">
            <v>0</v>
          </cell>
          <cell r="J898">
            <v>16</v>
          </cell>
          <cell r="K898">
            <v>890</v>
          </cell>
          <cell r="L898">
            <v>61113</v>
          </cell>
          <cell r="M898">
            <v>959</v>
          </cell>
        </row>
        <row r="899">
          <cell r="B899" t="str">
            <v>061201</v>
          </cell>
          <cell r="C899">
            <v>5</v>
          </cell>
          <cell r="D899">
            <v>438</v>
          </cell>
          <cell r="E899">
            <v>0</v>
          </cell>
          <cell r="F899">
            <v>2</v>
          </cell>
          <cell r="G899">
            <v>2655</v>
          </cell>
          <cell r="H899">
            <v>0</v>
          </cell>
          <cell r="I899">
            <v>0</v>
          </cell>
          <cell r="J899">
            <v>20</v>
          </cell>
          <cell r="K899">
            <v>3120</v>
          </cell>
          <cell r="L899">
            <v>61201</v>
          </cell>
          <cell r="M899">
            <v>3973</v>
          </cell>
        </row>
        <row r="900">
          <cell r="B900" t="str">
            <v>061202</v>
          </cell>
          <cell r="C900">
            <v>1</v>
          </cell>
          <cell r="D900">
            <v>40</v>
          </cell>
          <cell r="E900">
            <v>0</v>
          </cell>
          <cell r="F900">
            <v>0</v>
          </cell>
          <cell r="G900">
            <v>1166</v>
          </cell>
          <cell r="H900">
            <v>2</v>
          </cell>
          <cell r="I900">
            <v>0</v>
          </cell>
          <cell r="J900">
            <v>4</v>
          </cell>
          <cell r="K900">
            <v>1213</v>
          </cell>
          <cell r="L900">
            <v>61202</v>
          </cell>
          <cell r="M900">
            <v>1310</v>
          </cell>
        </row>
        <row r="901">
          <cell r="B901" t="str">
            <v>061203</v>
          </cell>
          <cell r="C901">
            <v>0</v>
          </cell>
          <cell r="D901">
            <v>13</v>
          </cell>
          <cell r="E901">
            <v>0</v>
          </cell>
          <cell r="F901">
            <v>0</v>
          </cell>
          <cell r="G901">
            <v>263</v>
          </cell>
          <cell r="H901">
            <v>0</v>
          </cell>
          <cell r="I901">
            <v>0</v>
          </cell>
          <cell r="J901">
            <v>2</v>
          </cell>
          <cell r="K901">
            <v>278</v>
          </cell>
          <cell r="L901">
            <v>61203</v>
          </cell>
          <cell r="M901">
            <v>327</v>
          </cell>
        </row>
        <row r="902">
          <cell r="B902" t="str">
            <v>061204</v>
          </cell>
          <cell r="C902">
            <v>0</v>
          </cell>
          <cell r="D902">
            <v>15</v>
          </cell>
          <cell r="E902">
            <v>0</v>
          </cell>
          <cell r="F902">
            <v>1</v>
          </cell>
          <cell r="G902">
            <v>919</v>
          </cell>
          <cell r="H902">
            <v>0</v>
          </cell>
          <cell r="I902">
            <v>0</v>
          </cell>
          <cell r="J902">
            <v>2</v>
          </cell>
          <cell r="K902">
            <v>937</v>
          </cell>
          <cell r="L902">
            <v>61204</v>
          </cell>
          <cell r="M902">
            <v>952</v>
          </cell>
        </row>
        <row r="903">
          <cell r="B903" t="str">
            <v>061301</v>
          </cell>
          <cell r="C903">
            <v>12</v>
          </cell>
          <cell r="D903">
            <v>741</v>
          </cell>
          <cell r="E903">
            <v>0</v>
          </cell>
          <cell r="F903">
            <v>17</v>
          </cell>
          <cell r="G903">
            <v>1679</v>
          </cell>
          <cell r="H903">
            <v>1</v>
          </cell>
          <cell r="I903">
            <v>0</v>
          </cell>
          <cell r="J903">
            <v>59</v>
          </cell>
          <cell r="K903">
            <v>2509</v>
          </cell>
          <cell r="L903">
            <v>61301</v>
          </cell>
          <cell r="M903">
            <v>3049</v>
          </cell>
        </row>
        <row r="904">
          <cell r="B904" t="str">
            <v>061302</v>
          </cell>
          <cell r="C904">
            <v>0</v>
          </cell>
          <cell r="D904">
            <v>7</v>
          </cell>
          <cell r="E904">
            <v>0</v>
          </cell>
          <cell r="F904">
            <v>0</v>
          </cell>
          <cell r="G904">
            <v>412</v>
          </cell>
          <cell r="H904">
            <v>2</v>
          </cell>
          <cell r="I904">
            <v>0</v>
          </cell>
          <cell r="J904">
            <v>3</v>
          </cell>
          <cell r="K904">
            <v>424</v>
          </cell>
          <cell r="L904">
            <v>61302</v>
          </cell>
          <cell r="M904">
            <v>453</v>
          </cell>
        </row>
        <row r="905">
          <cell r="B905" t="str">
            <v>061303</v>
          </cell>
          <cell r="C905">
            <v>1</v>
          </cell>
          <cell r="D905">
            <v>217</v>
          </cell>
          <cell r="E905">
            <v>0</v>
          </cell>
          <cell r="F905">
            <v>7</v>
          </cell>
          <cell r="G905">
            <v>1798</v>
          </cell>
          <cell r="H905">
            <v>0</v>
          </cell>
          <cell r="I905">
            <v>0</v>
          </cell>
          <cell r="J905">
            <v>52</v>
          </cell>
          <cell r="K905">
            <v>2075</v>
          </cell>
          <cell r="L905">
            <v>61303</v>
          </cell>
          <cell r="M905">
            <v>2495</v>
          </cell>
        </row>
        <row r="906">
          <cell r="B906" t="str">
            <v>061304</v>
          </cell>
          <cell r="C906">
            <v>1</v>
          </cell>
          <cell r="D906">
            <v>47</v>
          </cell>
          <cell r="E906">
            <v>0</v>
          </cell>
          <cell r="F906">
            <v>0</v>
          </cell>
          <cell r="G906">
            <v>890</v>
          </cell>
          <cell r="H906">
            <v>2</v>
          </cell>
          <cell r="I906">
            <v>0</v>
          </cell>
          <cell r="J906">
            <v>7</v>
          </cell>
          <cell r="K906">
            <v>947</v>
          </cell>
          <cell r="L906">
            <v>61304</v>
          </cell>
          <cell r="M906">
            <v>1017</v>
          </cell>
        </row>
        <row r="907">
          <cell r="B907" t="str">
            <v>061305</v>
          </cell>
          <cell r="C907">
            <v>0</v>
          </cell>
          <cell r="D907">
            <v>24</v>
          </cell>
          <cell r="E907">
            <v>0</v>
          </cell>
          <cell r="F907">
            <v>0</v>
          </cell>
          <cell r="G907">
            <v>730</v>
          </cell>
          <cell r="H907">
            <v>0</v>
          </cell>
          <cell r="I907">
            <v>0</v>
          </cell>
          <cell r="J907">
            <v>3</v>
          </cell>
          <cell r="K907">
            <v>757</v>
          </cell>
          <cell r="L907">
            <v>61305</v>
          </cell>
          <cell r="M907">
            <v>811</v>
          </cell>
        </row>
        <row r="908">
          <cell r="B908" t="str">
            <v>061306</v>
          </cell>
          <cell r="C908">
            <v>3</v>
          </cell>
          <cell r="D908">
            <v>39</v>
          </cell>
          <cell r="E908">
            <v>0</v>
          </cell>
          <cell r="F908">
            <v>2</v>
          </cell>
          <cell r="G908">
            <v>506</v>
          </cell>
          <cell r="H908">
            <v>0</v>
          </cell>
          <cell r="I908">
            <v>0</v>
          </cell>
          <cell r="J908">
            <v>6</v>
          </cell>
          <cell r="K908">
            <v>556</v>
          </cell>
          <cell r="L908">
            <v>61306</v>
          </cell>
          <cell r="M908">
            <v>659</v>
          </cell>
        </row>
        <row r="909">
          <cell r="B909" t="str">
            <v>061307</v>
          </cell>
          <cell r="C909">
            <v>1</v>
          </cell>
          <cell r="D909">
            <v>60</v>
          </cell>
          <cell r="E909">
            <v>0</v>
          </cell>
          <cell r="F909">
            <v>0</v>
          </cell>
          <cell r="G909">
            <v>1055</v>
          </cell>
          <cell r="H909">
            <v>0</v>
          </cell>
          <cell r="I909">
            <v>0</v>
          </cell>
          <cell r="J909">
            <v>18</v>
          </cell>
          <cell r="K909">
            <v>1134</v>
          </cell>
          <cell r="L909">
            <v>61307</v>
          </cell>
          <cell r="M909">
            <v>1296</v>
          </cell>
        </row>
        <row r="910">
          <cell r="B910" t="str">
            <v>061308</v>
          </cell>
          <cell r="C910">
            <v>0</v>
          </cell>
          <cell r="D910">
            <v>13</v>
          </cell>
          <cell r="E910">
            <v>0</v>
          </cell>
          <cell r="F910">
            <v>0</v>
          </cell>
          <cell r="G910">
            <v>334</v>
          </cell>
          <cell r="H910">
            <v>0</v>
          </cell>
          <cell r="I910">
            <v>0</v>
          </cell>
          <cell r="J910">
            <v>1</v>
          </cell>
          <cell r="K910">
            <v>348</v>
          </cell>
          <cell r="L910">
            <v>61308</v>
          </cell>
          <cell r="M910">
            <v>498</v>
          </cell>
        </row>
        <row r="911">
          <cell r="B911" t="str">
            <v>061309</v>
          </cell>
          <cell r="C911">
            <v>0</v>
          </cell>
          <cell r="D911">
            <v>5</v>
          </cell>
          <cell r="E911">
            <v>0</v>
          </cell>
          <cell r="F911">
            <v>0</v>
          </cell>
          <cell r="G911">
            <v>102</v>
          </cell>
          <cell r="H911">
            <v>0</v>
          </cell>
          <cell r="I911">
            <v>0</v>
          </cell>
          <cell r="J911">
            <v>4</v>
          </cell>
          <cell r="K911">
            <v>111</v>
          </cell>
          <cell r="L911">
            <v>61309</v>
          </cell>
          <cell r="M911">
            <v>115</v>
          </cell>
        </row>
        <row r="912">
          <cell r="B912" t="str">
            <v>061310</v>
          </cell>
          <cell r="C912">
            <v>1</v>
          </cell>
          <cell r="D912">
            <v>6</v>
          </cell>
          <cell r="E912">
            <v>0</v>
          </cell>
          <cell r="F912">
            <v>0</v>
          </cell>
          <cell r="G912">
            <v>292</v>
          </cell>
          <cell r="H912">
            <v>0</v>
          </cell>
          <cell r="I912">
            <v>0</v>
          </cell>
          <cell r="J912">
            <v>3</v>
          </cell>
          <cell r="K912">
            <v>302</v>
          </cell>
          <cell r="L912">
            <v>61310</v>
          </cell>
          <cell r="M912">
            <v>372</v>
          </cell>
        </row>
        <row r="913">
          <cell r="B913" t="str">
            <v>061311</v>
          </cell>
          <cell r="C913">
            <v>0</v>
          </cell>
          <cell r="D913">
            <v>48</v>
          </cell>
          <cell r="E913">
            <v>0</v>
          </cell>
          <cell r="F913">
            <v>1</v>
          </cell>
          <cell r="G913">
            <v>616</v>
          </cell>
          <cell r="H913">
            <v>0</v>
          </cell>
          <cell r="I913">
            <v>0</v>
          </cell>
          <cell r="J913">
            <v>11</v>
          </cell>
          <cell r="K913">
            <v>676</v>
          </cell>
          <cell r="L913">
            <v>61311</v>
          </cell>
          <cell r="M913">
            <v>861</v>
          </cell>
        </row>
        <row r="914">
          <cell r="B914" t="str">
            <v>070101</v>
          </cell>
          <cell r="C914">
            <v>2069</v>
          </cell>
          <cell r="D914">
            <v>83285</v>
          </cell>
          <cell r="E914">
            <v>20415</v>
          </cell>
          <cell r="F914">
            <v>76</v>
          </cell>
          <cell r="G914">
            <v>135</v>
          </cell>
          <cell r="H914">
            <v>0</v>
          </cell>
          <cell r="I914">
            <v>0</v>
          </cell>
          <cell r="J914">
            <v>3228</v>
          </cell>
          <cell r="K914">
            <v>109208</v>
          </cell>
          <cell r="L914">
            <v>70101</v>
          </cell>
          <cell r="M914">
            <v>119304</v>
          </cell>
        </row>
        <row r="915">
          <cell r="B915" t="str">
            <v>070102</v>
          </cell>
          <cell r="C915">
            <v>525</v>
          </cell>
          <cell r="D915">
            <v>17541</v>
          </cell>
          <cell r="E915">
            <v>0</v>
          </cell>
          <cell r="F915">
            <v>5</v>
          </cell>
          <cell r="G915">
            <v>4</v>
          </cell>
          <cell r="H915">
            <v>0</v>
          </cell>
          <cell r="I915">
            <v>0</v>
          </cell>
          <cell r="J915">
            <v>434</v>
          </cell>
          <cell r="K915">
            <v>18509</v>
          </cell>
          <cell r="L915">
            <v>70102</v>
          </cell>
          <cell r="M915">
            <v>20241</v>
          </cell>
        </row>
        <row r="916">
          <cell r="B916" t="str">
            <v>070103</v>
          </cell>
          <cell r="C916">
            <v>172</v>
          </cell>
          <cell r="D916">
            <v>9940</v>
          </cell>
          <cell r="E916">
            <v>0</v>
          </cell>
          <cell r="F916">
            <v>1</v>
          </cell>
          <cell r="G916">
            <v>6</v>
          </cell>
          <cell r="H916">
            <v>0</v>
          </cell>
          <cell r="I916">
            <v>0</v>
          </cell>
          <cell r="J916">
            <v>388</v>
          </cell>
          <cell r="K916">
            <v>10507</v>
          </cell>
          <cell r="L916">
            <v>70103</v>
          </cell>
          <cell r="M916">
            <v>11515</v>
          </cell>
        </row>
        <row r="917">
          <cell r="B917" t="str">
            <v>070104</v>
          </cell>
          <cell r="C917">
            <v>492</v>
          </cell>
          <cell r="D917">
            <v>15557</v>
          </cell>
          <cell r="E917">
            <v>0</v>
          </cell>
          <cell r="F917">
            <v>5</v>
          </cell>
          <cell r="G917">
            <v>4</v>
          </cell>
          <cell r="H917">
            <v>0</v>
          </cell>
          <cell r="I917">
            <v>0</v>
          </cell>
          <cell r="J917">
            <v>340</v>
          </cell>
          <cell r="K917">
            <v>16398</v>
          </cell>
          <cell r="L917">
            <v>70104</v>
          </cell>
          <cell r="M917">
            <v>17648</v>
          </cell>
        </row>
        <row r="918">
          <cell r="B918" t="str">
            <v>070105</v>
          </cell>
          <cell r="C918">
            <v>108</v>
          </cell>
          <cell r="D918">
            <v>1030</v>
          </cell>
          <cell r="E918">
            <v>0</v>
          </cell>
          <cell r="F918">
            <v>0</v>
          </cell>
          <cell r="G918">
            <v>0</v>
          </cell>
          <cell r="H918">
            <v>0</v>
          </cell>
          <cell r="I918">
            <v>0</v>
          </cell>
          <cell r="J918">
            <v>23</v>
          </cell>
          <cell r="K918">
            <v>1161</v>
          </cell>
          <cell r="L918">
            <v>70105</v>
          </cell>
          <cell r="M918">
            <v>1234</v>
          </cell>
        </row>
        <row r="919">
          <cell r="B919" t="str">
            <v>070106</v>
          </cell>
          <cell r="C919">
            <v>850</v>
          </cell>
          <cell r="D919">
            <v>72520</v>
          </cell>
          <cell r="E919">
            <v>0</v>
          </cell>
          <cell r="F919">
            <v>268</v>
          </cell>
          <cell r="G919">
            <v>1111</v>
          </cell>
          <cell r="H919">
            <v>0</v>
          </cell>
          <cell r="I919">
            <v>0</v>
          </cell>
          <cell r="J919">
            <v>1325</v>
          </cell>
          <cell r="K919">
            <v>76074</v>
          </cell>
          <cell r="L919">
            <v>70106</v>
          </cell>
          <cell r="M919">
            <v>84846</v>
          </cell>
        </row>
        <row r="920">
          <cell r="B920" t="str">
            <v>070107</v>
          </cell>
          <cell r="C920">
            <v>102</v>
          </cell>
          <cell r="D920">
            <v>10062</v>
          </cell>
          <cell r="E920">
            <v>0</v>
          </cell>
          <cell r="F920">
            <v>28</v>
          </cell>
          <cell r="G920">
            <v>47</v>
          </cell>
          <cell r="H920">
            <v>0</v>
          </cell>
          <cell r="I920">
            <v>0</v>
          </cell>
          <cell r="J920">
            <v>165</v>
          </cell>
          <cell r="K920">
            <v>10404</v>
          </cell>
          <cell r="L920">
            <v>70107</v>
          </cell>
          <cell r="M920">
            <v>11440</v>
          </cell>
        </row>
        <row r="921">
          <cell r="B921" t="str">
            <v>080101</v>
          </cell>
          <cell r="C921">
            <v>388</v>
          </cell>
          <cell r="D921">
            <v>23887</v>
          </cell>
          <cell r="E921">
            <v>0</v>
          </cell>
          <cell r="F921">
            <v>85</v>
          </cell>
          <cell r="G921">
            <v>1166</v>
          </cell>
          <cell r="H921">
            <v>2</v>
          </cell>
          <cell r="I921">
            <v>9</v>
          </cell>
          <cell r="J921">
            <v>650</v>
          </cell>
          <cell r="K921">
            <v>26187</v>
          </cell>
          <cell r="L921">
            <v>80101</v>
          </cell>
          <cell r="M921">
            <v>30821</v>
          </cell>
        </row>
        <row r="922">
          <cell r="B922" t="str">
            <v>080102</v>
          </cell>
          <cell r="C922">
            <v>2</v>
          </cell>
          <cell r="D922">
            <v>30</v>
          </cell>
          <cell r="E922">
            <v>0</v>
          </cell>
          <cell r="F922">
            <v>0</v>
          </cell>
          <cell r="G922">
            <v>660</v>
          </cell>
          <cell r="H922">
            <v>3</v>
          </cell>
          <cell r="I922">
            <v>0</v>
          </cell>
          <cell r="J922">
            <v>2</v>
          </cell>
          <cell r="K922">
            <v>697</v>
          </cell>
          <cell r="L922">
            <v>80102</v>
          </cell>
          <cell r="M922">
            <v>739</v>
          </cell>
        </row>
        <row r="923">
          <cell r="B923" t="str">
            <v>080103</v>
          </cell>
          <cell r="C923">
            <v>1</v>
          </cell>
          <cell r="D923">
            <v>209</v>
          </cell>
          <cell r="E923">
            <v>0</v>
          </cell>
          <cell r="F923">
            <v>2</v>
          </cell>
          <cell r="G923">
            <v>158</v>
          </cell>
          <cell r="H923">
            <v>1</v>
          </cell>
          <cell r="I923">
            <v>0</v>
          </cell>
          <cell r="J923">
            <v>14</v>
          </cell>
          <cell r="K923">
            <v>385</v>
          </cell>
          <cell r="L923">
            <v>80103</v>
          </cell>
          <cell r="M923">
            <v>676</v>
          </cell>
        </row>
        <row r="924">
          <cell r="B924" t="str">
            <v>080104</v>
          </cell>
          <cell r="C924">
            <v>109</v>
          </cell>
          <cell r="D924">
            <v>10964</v>
          </cell>
          <cell r="E924">
            <v>0</v>
          </cell>
          <cell r="F924">
            <v>80</v>
          </cell>
          <cell r="G924">
            <v>891</v>
          </cell>
          <cell r="H924">
            <v>1</v>
          </cell>
          <cell r="I924">
            <v>3</v>
          </cell>
          <cell r="J924">
            <v>309</v>
          </cell>
          <cell r="K924">
            <v>12357</v>
          </cell>
          <cell r="L924">
            <v>80104</v>
          </cell>
          <cell r="M924">
            <v>15138</v>
          </cell>
        </row>
        <row r="925">
          <cell r="B925" t="str">
            <v>080105</v>
          </cell>
          <cell r="C925">
            <v>234</v>
          </cell>
          <cell r="D925">
            <v>26202</v>
          </cell>
          <cell r="E925">
            <v>0</v>
          </cell>
          <cell r="F925">
            <v>103</v>
          </cell>
          <cell r="G925">
            <v>1283</v>
          </cell>
          <cell r="H925">
            <v>1</v>
          </cell>
          <cell r="I925">
            <v>4</v>
          </cell>
          <cell r="J925">
            <v>780</v>
          </cell>
          <cell r="K925">
            <v>28607</v>
          </cell>
          <cell r="L925">
            <v>80105</v>
          </cell>
          <cell r="M925">
            <v>32798</v>
          </cell>
        </row>
        <row r="926">
          <cell r="B926" t="str">
            <v>080106</v>
          </cell>
          <cell r="C926">
            <v>198</v>
          </cell>
          <cell r="D926">
            <v>21427</v>
          </cell>
          <cell r="E926">
            <v>0</v>
          </cell>
          <cell r="F926">
            <v>99</v>
          </cell>
          <cell r="G926">
            <v>1050</v>
          </cell>
          <cell r="H926">
            <v>3</v>
          </cell>
          <cell r="I926">
            <v>8</v>
          </cell>
          <cell r="J926">
            <v>694</v>
          </cell>
          <cell r="K926">
            <v>23479</v>
          </cell>
          <cell r="L926">
            <v>80106</v>
          </cell>
          <cell r="M926">
            <v>27012</v>
          </cell>
        </row>
        <row r="927">
          <cell r="B927" t="str">
            <v>080107</v>
          </cell>
          <cell r="C927">
            <v>13</v>
          </cell>
          <cell r="D927">
            <v>754</v>
          </cell>
          <cell r="E927">
            <v>0</v>
          </cell>
          <cell r="F927">
            <v>9</v>
          </cell>
          <cell r="G927">
            <v>343</v>
          </cell>
          <cell r="H927">
            <v>1</v>
          </cell>
          <cell r="I927">
            <v>0</v>
          </cell>
          <cell r="J927">
            <v>24</v>
          </cell>
          <cell r="K927">
            <v>1144</v>
          </cell>
          <cell r="L927">
            <v>80107</v>
          </cell>
          <cell r="M927">
            <v>1479</v>
          </cell>
        </row>
        <row r="928">
          <cell r="B928" t="str">
            <v>080108</v>
          </cell>
          <cell r="C928">
            <v>317</v>
          </cell>
          <cell r="D928">
            <v>15658</v>
          </cell>
          <cell r="E928">
            <v>0</v>
          </cell>
          <cell r="F928">
            <v>13</v>
          </cell>
          <cell r="G928">
            <v>16</v>
          </cell>
          <cell r="H928">
            <v>0</v>
          </cell>
          <cell r="I928">
            <v>2</v>
          </cell>
          <cell r="J928">
            <v>507</v>
          </cell>
          <cell r="K928">
            <v>16513</v>
          </cell>
          <cell r="L928">
            <v>80108</v>
          </cell>
          <cell r="M928">
            <v>17700</v>
          </cell>
        </row>
        <row r="929">
          <cell r="B929" t="str">
            <v>080201</v>
          </cell>
          <cell r="C929">
            <v>1</v>
          </cell>
          <cell r="D929">
            <v>166</v>
          </cell>
          <cell r="E929">
            <v>0</v>
          </cell>
          <cell r="F929">
            <v>5</v>
          </cell>
          <cell r="G929">
            <v>545</v>
          </cell>
          <cell r="H929">
            <v>30</v>
          </cell>
          <cell r="I929">
            <v>0</v>
          </cell>
          <cell r="J929">
            <v>15</v>
          </cell>
          <cell r="K929">
            <v>762</v>
          </cell>
          <cell r="L929">
            <v>80201</v>
          </cell>
          <cell r="M929">
            <v>1291</v>
          </cell>
        </row>
        <row r="930">
          <cell r="B930" t="str">
            <v>080202</v>
          </cell>
          <cell r="C930">
            <v>0</v>
          </cell>
          <cell r="D930">
            <v>29</v>
          </cell>
          <cell r="E930">
            <v>0</v>
          </cell>
          <cell r="F930">
            <v>0</v>
          </cell>
          <cell r="G930">
            <v>274</v>
          </cell>
          <cell r="H930">
            <v>17</v>
          </cell>
          <cell r="I930">
            <v>0</v>
          </cell>
          <cell r="J930">
            <v>4</v>
          </cell>
          <cell r="K930">
            <v>324</v>
          </cell>
          <cell r="L930">
            <v>80202</v>
          </cell>
          <cell r="M930">
            <v>809</v>
          </cell>
        </row>
        <row r="931">
          <cell r="B931" t="str">
            <v>080203</v>
          </cell>
          <cell r="C931">
            <v>2</v>
          </cell>
          <cell r="D931">
            <v>34</v>
          </cell>
          <cell r="E931">
            <v>0</v>
          </cell>
          <cell r="F931">
            <v>0</v>
          </cell>
          <cell r="G931">
            <v>392</v>
          </cell>
          <cell r="H931">
            <v>1</v>
          </cell>
          <cell r="I931">
            <v>0</v>
          </cell>
          <cell r="J931">
            <v>5</v>
          </cell>
          <cell r="K931">
            <v>434</v>
          </cell>
          <cell r="L931">
            <v>80203</v>
          </cell>
          <cell r="M931">
            <v>717</v>
          </cell>
        </row>
        <row r="932">
          <cell r="B932" t="str">
            <v>080204</v>
          </cell>
          <cell r="C932">
            <v>1</v>
          </cell>
          <cell r="D932">
            <v>4</v>
          </cell>
          <cell r="E932">
            <v>0</v>
          </cell>
          <cell r="F932">
            <v>0</v>
          </cell>
          <cell r="G932">
            <v>141</v>
          </cell>
          <cell r="H932">
            <v>54</v>
          </cell>
          <cell r="I932">
            <v>0</v>
          </cell>
          <cell r="J932">
            <v>1</v>
          </cell>
          <cell r="K932">
            <v>201</v>
          </cell>
          <cell r="L932">
            <v>80204</v>
          </cell>
          <cell r="M932">
            <v>445</v>
          </cell>
        </row>
        <row r="933">
          <cell r="B933" t="str">
            <v>080205</v>
          </cell>
          <cell r="C933">
            <v>10</v>
          </cell>
          <cell r="D933">
            <v>212</v>
          </cell>
          <cell r="E933">
            <v>0</v>
          </cell>
          <cell r="F933">
            <v>1</v>
          </cell>
          <cell r="G933">
            <v>813</v>
          </cell>
          <cell r="H933">
            <v>28</v>
          </cell>
          <cell r="I933">
            <v>1</v>
          </cell>
          <cell r="J933">
            <v>19</v>
          </cell>
          <cell r="K933">
            <v>1084</v>
          </cell>
          <cell r="L933">
            <v>80205</v>
          </cell>
          <cell r="M933">
            <v>2127</v>
          </cell>
        </row>
        <row r="934">
          <cell r="B934" t="str">
            <v>080206</v>
          </cell>
          <cell r="C934">
            <v>1</v>
          </cell>
          <cell r="D934">
            <v>30</v>
          </cell>
          <cell r="E934">
            <v>0</v>
          </cell>
          <cell r="F934">
            <v>0</v>
          </cell>
          <cell r="G934">
            <v>416</v>
          </cell>
          <cell r="H934">
            <v>8</v>
          </cell>
          <cell r="I934">
            <v>1</v>
          </cell>
          <cell r="J934">
            <v>6</v>
          </cell>
          <cell r="K934">
            <v>462</v>
          </cell>
          <cell r="L934">
            <v>80206</v>
          </cell>
          <cell r="M934">
            <v>764</v>
          </cell>
        </row>
        <row r="935">
          <cell r="B935" t="str">
            <v>080207</v>
          </cell>
          <cell r="C935">
            <v>2</v>
          </cell>
          <cell r="D935">
            <v>52</v>
          </cell>
          <cell r="E935">
            <v>0</v>
          </cell>
          <cell r="F935">
            <v>0</v>
          </cell>
          <cell r="G935">
            <v>299</v>
          </cell>
          <cell r="H935">
            <v>32</v>
          </cell>
          <cell r="I935">
            <v>0</v>
          </cell>
          <cell r="J935">
            <v>4</v>
          </cell>
          <cell r="K935">
            <v>389</v>
          </cell>
          <cell r="L935">
            <v>80207</v>
          </cell>
          <cell r="M935">
            <v>1002</v>
          </cell>
        </row>
        <row r="936">
          <cell r="B936" t="str">
            <v>080301</v>
          </cell>
          <cell r="C936">
            <v>21</v>
          </cell>
          <cell r="D936">
            <v>1474</v>
          </cell>
          <cell r="E936">
            <v>0</v>
          </cell>
          <cell r="F936">
            <v>8</v>
          </cell>
          <cell r="G936">
            <v>2114</v>
          </cell>
          <cell r="H936">
            <v>23</v>
          </cell>
          <cell r="I936">
            <v>0</v>
          </cell>
          <cell r="J936">
            <v>61</v>
          </cell>
          <cell r="K936">
            <v>3701</v>
          </cell>
          <cell r="L936">
            <v>80301</v>
          </cell>
          <cell r="M936">
            <v>6240</v>
          </cell>
        </row>
        <row r="937">
          <cell r="B937" t="str">
            <v>080302</v>
          </cell>
          <cell r="C937">
            <v>0</v>
          </cell>
          <cell r="D937">
            <v>86</v>
          </cell>
          <cell r="E937">
            <v>0</v>
          </cell>
          <cell r="F937">
            <v>4</v>
          </cell>
          <cell r="G937">
            <v>1371</v>
          </cell>
          <cell r="H937">
            <v>1</v>
          </cell>
          <cell r="I937">
            <v>0</v>
          </cell>
          <cell r="J937">
            <v>11</v>
          </cell>
          <cell r="K937">
            <v>1473</v>
          </cell>
          <cell r="L937">
            <v>80302</v>
          </cell>
          <cell r="M937">
            <v>2034</v>
          </cell>
        </row>
        <row r="938">
          <cell r="B938" t="str">
            <v>080303</v>
          </cell>
          <cell r="C938">
            <v>5</v>
          </cell>
          <cell r="D938">
            <v>254</v>
          </cell>
          <cell r="E938">
            <v>0</v>
          </cell>
          <cell r="F938">
            <v>4</v>
          </cell>
          <cell r="G938">
            <v>216</v>
          </cell>
          <cell r="H938">
            <v>1</v>
          </cell>
          <cell r="I938">
            <v>0</v>
          </cell>
          <cell r="J938">
            <v>9</v>
          </cell>
          <cell r="K938">
            <v>489</v>
          </cell>
          <cell r="L938">
            <v>80303</v>
          </cell>
          <cell r="M938">
            <v>661</v>
          </cell>
        </row>
        <row r="939">
          <cell r="B939" t="str">
            <v>080304</v>
          </cell>
          <cell r="C939">
            <v>1</v>
          </cell>
          <cell r="D939">
            <v>23</v>
          </cell>
          <cell r="E939">
            <v>0</v>
          </cell>
          <cell r="F939">
            <v>1</v>
          </cell>
          <cell r="G939">
            <v>666</v>
          </cell>
          <cell r="H939">
            <v>2</v>
          </cell>
          <cell r="I939">
            <v>0</v>
          </cell>
          <cell r="J939">
            <v>1</v>
          </cell>
          <cell r="K939">
            <v>694</v>
          </cell>
          <cell r="L939">
            <v>80304</v>
          </cell>
          <cell r="M939">
            <v>1282</v>
          </cell>
        </row>
        <row r="940">
          <cell r="B940" t="str">
            <v>080305</v>
          </cell>
          <cell r="C940">
            <v>2</v>
          </cell>
          <cell r="D940">
            <v>103</v>
          </cell>
          <cell r="E940">
            <v>0</v>
          </cell>
          <cell r="F940">
            <v>1</v>
          </cell>
          <cell r="G940">
            <v>839</v>
          </cell>
          <cell r="H940">
            <v>3</v>
          </cell>
          <cell r="I940">
            <v>0</v>
          </cell>
          <cell r="J940">
            <v>14</v>
          </cell>
          <cell r="K940">
            <v>962</v>
          </cell>
          <cell r="L940">
            <v>80305</v>
          </cell>
          <cell r="M940">
            <v>1426</v>
          </cell>
        </row>
        <row r="941">
          <cell r="B941" t="str">
            <v>080306</v>
          </cell>
          <cell r="C941">
            <v>4</v>
          </cell>
          <cell r="D941">
            <v>207</v>
          </cell>
          <cell r="E941">
            <v>0</v>
          </cell>
          <cell r="F941">
            <v>4</v>
          </cell>
          <cell r="G941">
            <v>1298</v>
          </cell>
          <cell r="H941">
            <v>0</v>
          </cell>
          <cell r="I941">
            <v>0</v>
          </cell>
          <cell r="J941">
            <v>11</v>
          </cell>
          <cell r="K941">
            <v>1524</v>
          </cell>
          <cell r="L941">
            <v>80306</v>
          </cell>
          <cell r="M941">
            <v>2269</v>
          </cell>
        </row>
        <row r="942">
          <cell r="B942" t="str">
            <v>080307</v>
          </cell>
          <cell r="C942">
            <v>1</v>
          </cell>
          <cell r="D942">
            <v>178</v>
          </cell>
          <cell r="E942">
            <v>0</v>
          </cell>
          <cell r="F942">
            <v>0</v>
          </cell>
          <cell r="G942">
            <v>472</v>
          </cell>
          <cell r="H942">
            <v>0</v>
          </cell>
          <cell r="I942">
            <v>0</v>
          </cell>
          <cell r="J942">
            <v>10</v>
          </cell>
          <cell r="K942">
            <v>661</v>
          </cell>
          <cell r="L942">
            <v>80307</v>
          </cell>
          <cell r="M942">
            <v>1066</v>
          </cell>
        </row>
        <row r="943">
          <cell r="B943" t="str">
            <v>080308</v>
          </cell>
          <cell r="C943">
            <v>1</v>
          </cell>
          <cell r="D943">
            <v>110</v>
          </cell>
          <cell r="E943">
            <v>0</v>
          </cell>
          <cell r="F943">
            <v>5</v>
          </cell>
          <cell r="G943">
            <v>375</v>
          </cell>
          <cell r="H943">
            <v>0</v>
          </cell>
          <cell r="I943">
            <v>0</v>
          </cell>
          <cell r="J943">
            <v>9</v>
          </cell>
          <cell r="K943">
            <v>500</v>
          </cell>
          <cell r="L943">
            <v>80308</v>
          </cell>
          <cell r="M943">
            <v>772</v>
          </cell>
        </row>
        <row r="944">
          <cell r="B944" t="str">
            <v>080309</v>
          </cell>
          <cell r="C944">
            <v>1</v>
          </cell>
          <cell r="D944">
            <v>92</v>
          </cell>
          <cell r="E944">
            <v>0</v>
          </cell>
          <cell r="F944">
            <v>0</v>
          </cell>
          <cell r="G944">
            <v>389</v>
          </cell>
          <cell r="H944">
            <v>10</v>
          </cell>
          <cell r="I944">
            <v>0</v>
          </cell>
          <cell r="J944">
            <v>13</v>
          </cell>
          <cell r="K944">
            <v>505</v>
          </cell>
          <cell r="L944">
            <v>80309</v>
          </cell>
          <cell r="M944">
            <v>1000</v>
          </cell>
        </row>
        <row r="945">
          <cell r="B945" t="str">
            <v>080401</v>
          </cell>
          <cell r="C945">
            <v>18</v>
          </cell>
          <cell r="D945">
            <v>2797</v>
          </cell>
          <cell r="E945">
            <v>0</v>
          </cell>
          <cell r="F945">
            <v>25</v>
          </cell>
          <cell r="G945">
            <v>1610</v>
          </cell>
          <cell r="H945">
            <v>83</v>
          </cell>
          <cell r="I945">
            <v>1</v>
          </cell>
          <cell r="J945">
            <v>97</v>
          </cell>
          <cell r="K945">
            <v>4631</v>
          </cell>
          <cell r="L945">
            <v>80401</v>
          </cell>
          <cell r="M945">
            <v>5975</v>
          </cell>
        </row>
        <row r="946">
          <cell r="B946" t="str">
            <v>080402</v>
          </cell>
          <cell r="C946">
            <v>4</v>
          </cell>
          <cell r="D946">
            <v>143</v>
          </cell>
          <cell r="E946">
            <v>0</v>
          </cell>
          <cell r="F946">
            <v>2</v>
          </cell>
          <cell r="G946">
            <v>547</v>
          </cell>
          <cell r="H946">
            <v>2</v>
          </cell>
          <cell r="I946">
            <v>0</v>
          </cell>
          <cell r="J946">
            <v>6</v>
          </cell>
          <cell r="K946">
            <v>704</v>
          </cell>
          <cell r="L946">
            <v>80402</v>
          </cell>
          <cell r="M946">
            <v>1090</v>
          </cell>
        </row>
        <row r="947">
          <cell r="B947" t="str">
            <v>080403</v>
          </cell>
          <cell r="C947">
            <v>4</v>
          </cell>
          <cell r="D947">
            <v>227</v>
          </cell>
          <cell r="E947">
            <v>0</v>
          </cell>
          <cell r="F947">
            <v>1</v>
          </cell>
          <cell r="G947">
            <v>706</v>
          </cell>
          <cell r="H947">
            <v>137</v>
          </cell>
          <cell r="I947">
            <v>5</v>
          </cell>
          <cell r="J947">
            <v>11</v>
          </cell>
          <cell r="K947">
            <v>1091</v>
          </cell>
          <cell r="L947">
            <v>80403</v>
          </cell>
          <cell r="M947">
            <v>1483</v>
          </cell>
        </row>
        <row r="948">
          <cell r="B948" t="str">
            <v>080404</v>
          </cell>
          <cell r="C948">
            <v>0</v>
          </cell>
          <cell r="D948">
            <v>110</v>
          </cell>
          <cell r="E948">
            <v>0</v>
          </cell>
          <cell r="F948">
            <v>1</v>
          </cell>
          <cell r="G948">
            <v>869</v>
          </cell>
          <cell r="H948">
            <v>1</v>
          </cell>
          <cell r="I948">
            <v>0</v>
          </cell>
          <cell r="J948">
            <v>9</v>
          </cell>
          <cell r="K948">
            <v>990</v>
          </cell>
          <cell r="L948">
            <v>80404</v>
          </cell>
          <cell r="M948">
            <v>1851</v>
          </cell>
        </row>
        <row r="949">
          <cell r="B949" t="str">
            <v>080405</v>
          </cell>
          <cell r="C949">
            <v>12</v>
          </cell>
          <cell r="D949">
            <v>834</v>
          </cell>
          <cell r="E949">
            <v>0</v>
          </cell>
          <cell r="F949">
            <v>8</v>
          </cell>
          <cell r="G949">
            <v>1352</v>
          </cell>
          <cell r="H949">
            <v>23</v>
          </cell>
          <cell r="I949">
            <v>2</v>
          </cell>
          <cell r="J949">
            <v>46</v>
          </cell>
          <cell r="K949">
            <v>2277</v>
          </cell>
          <cell r="L949">
            <v>80405</v>
          </cell>
          <cell r="M949">
            <v>2912</v>
          </cell>
        </row>
        <row r="950">
          <cell r="B950" t="str">
            <v>080406</v>
          </cell>
          <cell r="C950">
            <v>1</v>
          </cell>
          <cell r="D950">
            <v>135</v>
          </cell>
          <cell r="E950">
            <v>0</v>
          </cell>
          <cell r="F950">
            <v>1</v>
          </cell>
          <cell r="G950">
            <v>522</v>
          </cell>
          <cell r="H950">
            <v>77</v>
          </cell>
          <cell r="I950">
            <v>0</v>
          </cell>
          <cell r="J950">
            <v>5</v>
          </cell>
          <cell r="K950">
            <v>741</v>
          </cell>
          <cell r="L950">
            <v>80406</v>
          </cell>
          <cell r="M950">
            <v>1511</v>
          </cell>
        </row>
        <row r="951">
          <cell r="B951" t="str">
            <v>080407</v>
          </cell>
          <cell r="C951">
            <v>1</v>
          </cell>
          <cell r="D951">
            <v>80</v>
          </cell>
          <cell r="E951">
            <v>0</v>
          </cell>
          <cell r="F951">
            <v>0</v>
          </cell>
          <cell r="G951">
            <v>962</v>
          </cell>
          <cell r="H951">
            <v>1</v>
          </cell>
          <cell r="I951">
            <v>0</v>
          </cell>
          <cell r="J951">
            <v>5</v>
          </cell>
          <cell r="K951">
            <v>1049</v>
          </cell>
          <cell r="L951">
            <v>80407</v>
          </cell>
          <cell r="M951">
            <v>1224</v>
          </cell>
        </row>
        <row r="952">
          <cell r="B952" t="str">
            <v>080408</v>
          </cell>
          <cell r="C952">
            <v>2</v>
          </cell>
          <cell r="D952">
            <v>360</v>
          </cell>
          <cell r="E952">
            <v>0</v>
          </cell>
          <cell r="F952">
            <v>3</v>
          </cell>
          <cell r="G952">
            <v>2018</v>
          </cell>
          <cell r="H952">
            <v>1</v>
          </cell>
          <cell r="I952">
            <v>0</v>
          </cell>
          <cell r="J952">
            <v>35</v>
          </cell>
          <cell r="K952">
            <v>2419</v>
          </cell>
          <cell r="L952">
            <v>80408</v>
          </cell>
          <cell r="M952">
            <v>3013</v>
          </cell>
        </row>
        <row r="953">
          <cell r="B953" t="str">
            <v>080501</v>
          </cell>
          <cell r="C953">
            <v>3</v>
          </cell>
          <cell r="D953">
            <v>325</v>
          </cell>
          <cell r="E953">
            <v>0</v>
          </cell>
          <cell r="F953">
            <v>13</v>
          </cell>
          <cell r="G953">
            <v>208</v>
          </cell>
          <cell r="H953">
            <v>1218</v>
          </cell>
          <cell r="I953">
            <v>3</v>
          </cell>
          <cell r="J953">
            <v>15</v>
          </cell>
          <cell r="K953">
            <v>1785</v>
          </cell>
          <cell r="L953">
            <v>80501</v>
          </cell>
          <cell r="M953">
            <v>2743</v>
          </cell>
        </row>
        <row r="954">
          <cell r="B954" t="str">
            <v>080502</v>
          </cell>
          <cell r="C954">
            <v>3</v>
          </cell>
          <cell r="D954">
            <v>56</v>
          </cell>
          <cell r="E954">
            <v>0</v>
          </cell>
          <cell r="F954">
            <v>0</v>
          </cell>
          <cell r="G954">
            <v>8</v>
          </cell>
          <cell r="H954">
            <v>1394</v>
          </cell>
          <cell r="I954">
            <v>1</v>
          </cell>
          <cell r="J954">
            <v>2</v>
          </cell>
          <cell r="K954">
            <v>1464</v>
          </cell>
          <cell r="L954">
            <v>80502</v>
          </cell>
          <cell r="M954">
            <v>1737</v>
          </cell>
        </row>
        <row r="955">
          <cell r="B955" t="str">
            <v>080503</v>
          </cell>
          <cell r="C955">
            <v>0</v>
          </cell>
          <cell r="D955">
            <v>243</v>
          </cell>
          <cell r="E955">
            <v>0</v>
          </cell>
          <cell r="F955">
            <v>0</v>
          </cell>
          <cell r="G955">
            <v>45</v>
          </cell>
          <cell r="H955">
            <v>1186</v>
          </cell>
          <cell r="I955">
            <v>0</v>
          </cell>
          <cell r="J955">
            <v>8</v>
          </cell>
          <cell r="K955">
            <v>1482</v>
          </cell>
          <cell r="L955">
            <v>80503</v>
          </cell>
          <cell r="M955">
            <v>1616</v>
          </cell>
        </row>
        <row r="956">
          <cell r="B956" t="str">
            <v>080504</v>
          </cell>
          <cell r="C956">
            <v>0</v>
          </cell>
          <cell r="D956">
            <v>32</v>
          </cell>
          <cell r="E956">
            <v>0</v>
          </cell>
          <cell r="F956">
            <v>0</v>
          </cell>
          <cell r="G956">
            <v>56</v>
          </cell>
          <cell r="H956">
            <v>391</v>
          </cell>
          <cell r="I956">
            <v>0</v>
          </cell>
          <cell r="J956">
            <v>4</v>
          </cell>
          <cell r="K956">
            <v>483</v>
          </cell>
          <cell r="L956">
            <v>80504</v>
          </cell>
          <cell r="M956">
            <v>674</v>
          </cell>
        </row>
        <row r="957">
          <cell r="B957" t="str">
            <v>080505</v>
          </cell>
          <cell r="C957">
            <v>0</v>
          </cell>
          <cell r="D957">
            <v>62</v>
          </cell>
          <cell r="E957">
            <v>0</v>
          </cell>
          <cell r="F957">
            <v>0</v>
          </cell>
          <cell r="G957">
            <v>50</v>
          </cell>
          <cell r="H957">
            <v>1323</v>
          </cell>
          <cell r="I957">
            <v>0</v>
          </cell>
          <cell r="J957">
            <v>9</v>
          </cell>
          <cell r="K957">
            <v>1444</v>
          </cell>
          <cell r="L957">
            <v>80505</v>
          </cell>
          <cell r="M957">
            <v>1694</v>
          </cell>
        </row>
        <row r="958">
          <cell r="B958" t="str">
            <v>080506</v>
          </cell>
          <cell r="C958">
            <v>4</v>
          </cell>
          <cell r="D958">
            <v>38</v>
          </cell>
          <cell r="E958">
            <v>0</v>
          </cell>
          <cell r="F958">
            <v>0</v>
          </cell>
          <cell r="G958">
            <v>73</v>
          </cell>
          <cell r="H958">
            <v>191</v>
          </cell>
          <cell r="I958">
            <v>0</v>
          </cell>
          <cell r="J958">
            <v>0</v>
          </cell>
          <cell r="K958">
            <v>306</v>
          </cell>
          <cell r="L958">
            <v>80506</v>
          </cell>
          <cell r="M958">
            <v>547</v>
          </cell>
        </row>
        <row r="959">
          <cell r="B959" t="str">
            <v>080507</v>
          </cell>
          <cell r="C959">
            <v>0</v>
          </cell>
          <cell r="D959">
            <v>33</v>
          </cell>
          <cell r="E959">
            <v>0</v>
          </cell>
          <cell r="F959">
            <v>1</v>
          </cell>
          <cell r="G959">
            <v>10</v>
          </cell>
          <cell r="H959">
            <v>787</v>
          </cell>
          <cell r="I959">
            <v>1</v>
          </cell>
          <cell r="J959">
            <v>2</v>
          </cell>
          <cell r="K959">
            <v>834</v>
          </cell>
          <cell r="L959">
            <v>80507</v>
          </cell>
          <cell r="M959">
            <v>891</v>
          </cell>
        </row>
        <row r="960">
          <cell r="B960" t="str">
            <v>080508</v>
          </cell>
          <cell r="C960">
            <v>8</v>
          </cell>
          <cell r="D960">
            <v>30</v>
          </cell>
          <cell r="E960">
            <v>0</v>
          </cell>
          <cell r="F960">
            <v>0</v>
          </cell>
          <cell r="G960">
            <v>98</v>
          </cell>
          <cell r="H960">
            <v>258</v>
          </cell>
          <cell r="I960">
            <v>0</v>
          </cell>
          <cell r="J960">
            <v>3</v>
          </cell>
          <cell r="K960">
            <v>397</v>
          </cell>
          <cell r="L960">
            <v>80508</v>
          </cell>
          <cell r="M960">
            <v>799</v>
          </cell>
        </row>
        <row r="961">
          <cell r="B961" t="str">
            <v>080601</v>
          </cell>
          <cell r="C961">
            <v>66</v>
          </cell>
          <cell r="D961">
            <v>8451</v>
          </cell>
          <cell r="E961">
            <v>0</v>
          </cell>
          <cell r="F961">
            <v>66</v>
          </cell>
          <cell r="G961">
            <v>2329</v>
          </cell>
          <cell r="H961">
            <v>931</v>
          </cell>
          <cell r="I961">
            <v>11</v>
          </cell>
          <cell r="J961">
            <v>304</v>
          </cell>
          <cell r="K961">
            <v>12158</v>
          </cell>
          <cell r="L961">
            <v>80601</v>
          </cell>
          <cell r="M961">
            <v>17474</v>
          </cell>
        </row>
        <row r="962">
          <cell r="B962" t="str">
            <v>080602</v>
          </cell>
          <cell r="C962">
            <v>0</v>
          </cell>
          <cell r="D962">
            <v>129</v>
          </cell>
          <cell r="E962">
            <v>0</v>
          </cell>
          <cell r="F962">
            <v>0</v>
          </cell>
          <cell r="G962">
            <v>576</v>
          </cell>
          <cell r="H962">
            <v>248</v>
          </cell>
          <cell r="I962">
            <v>0</v>
          </cell>
          <cell r="J962">
            <v>8</v>
          </cell>
          <cell r="K962">
            <v>961</v>
          </cell>
          <cell r="L962">
            <v>80602</v>
          </cell>
          <cell r="M962">
            <v>1544</v>
          </cell>
        </row>
        <row r="963">
          <cell r="B963" t="str">
            <v>080603</v>
          </cell>
          <cell r="C963">
            <v>1</v>
          </cell>
          <cell r="D963">
            <v>217</v>
          </cell>
          <cell r="E963">
            <v>0</v>
          </cell>
          <cell r="F963">
            <v>1</v>
          </cell>
          <cell r="G963">
            <v>422</v>
          </cell>
          <cell r="H963">
            <v>130</v>
          </cell>
          <cell r="I963">
            <v>0</v>
          </cell>
          <cell r="J963">
            <v>12</v>
          </cell>
          <cell r="K963">
            <v>783</v>
          </cell>
          <cell r="L963">
            <v>80603</v>
          </cell>
          <cell r="M963">
            <v>1442</v>
          </cell>
        </row>
        <row r="964">
          <cell r="B964" t="str">
            <v>080604</v>
          </cell>
          <cell r="C964">
            <v>8</v>
          </cell>
          <cell r="D964">
            <v>313</v>
          </cell>
          <cell r="E964">
            <v>0</v>
          </cell>
          <cell r="F964">
            <v>0</v>
          </cell>
          <cell r="G964">
            <v>447</v>
          </cell>
          <cell r="H964">
            <v>511</v>
          </cell>
          <cell r="I964">
            <v>1</v>
          </cell>
          <cell r="J964">
            <v>32</v>
          </cell>
          <cell r="K964">
            <v>1312</v>
          </cell>
          <cell r="L964">
            <v>80604</v>
          </cell>
          <cell r="M964">
            <v>3054</v>
          </cell>
        </row>
        <row r="965">
          <cell r="B965" t="str">
            <v>080605</v>
          </cell>
          <cell r="C965">
            <v>1</v>
          </cell>
          <cell r="D965">
            <v>249</v>
          </cell>
          <cell r="E965">
            <v>0</v>
          </cell>
          <cell r="F965">
            <v>2</v>
          </cell>
          <cell r="G965">
            <v>559</v>
          </cell>
          <cell r="H965">
            <v>461</v>
          </cell>
          <cell r="I965">
            <v>4</v>
          </cell>
          <cell r="J965">
            <v>13</v>
          </cell>
          <cell r="K965">
            <v>1289</v>
          </cell>
          <cell r="L965">
            <v>80605</v>
          </cell>
          <cell r="M965">
            <v>2426</v>
          </cell>
        </row>
        <row r="966">
          <cell r="B966" t="str">
            <v>080606</v>
          </cell>
          <cell r="C966">
            <v>1</v>
          </cell>
          <cell r="D966">
            <v>120</v>
          </cell>
          <cell r="E966">
            <v>0</v>
          </cell>
          <cell r="F966">
            <v>2</v>
          </cell>
          <cell r="G966">
            <v>84</v>
          </cell>
          <cell r="H966">
            <v>551</v>
          </cell>
          <cell r="I966">
            <v>1</v>
          </cell>
          <cell r="J966">
            <v>11</v>
          </cell>
          <cell r="K966">
            <v>770</v>
          </cell>
          <cell r="L966">
            <v>80606</v>
          </cell>
          <cell r="M966">
            <v>1508</v>
          </cell>
        </row>
        <row r="967">
          <cell r="B967" t="str">
            <v>080607</v>
          </cell>
          <cell r="C967">
            <v>7</v>
          </cell>
          <cell r="D967">
            <v>67</v>
          </cell>
          <cell r="E967">
            <v>0</v>
          </cell>
          <cell r="F967">
            <v>1</v>
          </cell>
          <cell r="G967">
            <v>88</v>
          </cell>
          <cell r="H967">
            <v>19</v>
          </cell>
          <cell r="I967">
            <v>0</v>
          </cell>
          <cell r="J967">
            <v>10</v>
          </cell>
          <cell r="K967">
            <v>192</v>
          </cell>
          <cell r="L967">
            <v>80607</v>
          </cell>
          <cell r="M967">
            <v>898</v>
          </cell>
        </row>
        <row r="968">
          <cell r="B968" t="str">
            <v>080608</v>
          </cell>
          <cell r="C968">
            <v>5</v>
          </cell>
          <cell r="D968">
            <v>280</v>
          </cell>
          <cell r="E968">
            <v>0</v>
          </cell>
          <cell r="F968">
            <v>3</v>
          </cell>
          <cell r="G968">
            <v>390</v>
          </cell>
          <cell r="H968">
            <v>59</v>
          </cell>
          <cell r="I968">
            <v>0</v>
          </cell>
          <cell r="J968">
            <v>12</v>
          </cell>
          <cell r="K968">
            <v>749</v>
          </cell>
          <cell r="L968">
            <v>80608</v>
          </cell>
          <cell r="M968">
            <v>1698</v>
          </cell>
        </row>
        <row r="969">
          <cell r="B969" t="str">
            <v>080701</v>
          </cell>
          <cell r="C969">
            <v>20</v>
          </cell>
          <cell r="D969">
            <v>1536</v>
          </cell>
          <cell r="E969">
            <v>0</v>
          </cell>
          <cell r="F969">
            <v>8</v>
          </cell>
          <cell r="G969">
            <v>1911</v>
          </cell>
          <cell r="H969">
            <v>1454</v>
          </cell>
          <cell r="I969">
            <v>6</v>
          </cell>
          <cell r="J969">
            <v>78</v>
          </cell>
          <cell r="K969">
            <v>5013</v>
          </cell>
          <cell r="L969">
            <v>80701</v>
          </cell>
          <cell r="M969">
            <v>7257</v>
          </cell>
        </row>
        <row r="970">
          <cell r="B970" t="str">
            <v>080702</v>
          </cell>
          <cell r="C970">
            <v>0</v>
          </cell>
          <cell r="D970">
            <v>73</v>
          </cell>
          <cell r="E970">
            <v>0</v>
          </cell>
          <cell r="F970">
            <v>0</v>
          </cell>
          <cell r="G970">
            <v>913</v>
          </cell>
          <cell r="H970">
            <v>82</v>
          </cell>
          <cell r="I970">
            <v>0</v>
          </cell>
          <cell r="J970">
            <v>4</v>
          </cell>
          <cell r="K970">
            <v>1072</v>
          </cell>
          <cell r="L970">
            <v>80702</v>
          </cell>
          <cell r="M970">
            <v>1263</v>
          </cell>
        </row>
        <row r="971">
          <cell r="B971" t="str">
            <v>080703</v>
          </cell>
          <cell r="C971">
            <v>1</v>
          </cell>
          <cell r="D971">
            <v>193</v>
          </cell>
          <cell r="E971">
            <v>0</v>
          </cell>
          <cell r="F971">
            <v>3</v>
          </cell>
          <cell r="G971">
            <v>60</v>
          </cell>
          <cell r="H971">
            <v>995</v>
          </cell>
          <cell r="I971">
            <v>0</v>
          </cell>
          <cell r="J971">
            <v>5</v>
          </cell>
          <cell r="K971">
            <v>1257</v>
          </cell>
          <cell r="L971">
            <v>80703</v>
          </cell>
          <cell r="M971">
            <v>2041</v>
          </cell>
        </row>
        <row r="972">
          <cell r="B972" t="str">
            <v>080704</v>
          </cell>
          <cell r="C972">
            <v>0</v>
          </cell>
          <cell r="D972">
            <v>150</v>
          </cell>
          <cell r="E972">
            <v>0</v>
          </cell>
          <cell r="F972">
            <v>4</v>
          </cell>
          <cell r="G972">
            <v>1064</v>
          </cell>
          <cell r="H972">
            <v>32</v>
          </cell>
          <cell r="I972">
            <v>2</v>
          </cell>
          <cell r="J972">
            <v>28</v>
          </cell>
          <cell r="K972">
            <v>1280</v>
          </cell>
          <cell r="L972">
            <v>80704</v>
          </cell>
          <cell r="M972">
            <v>2343</v>
          </cell>
        </row>
        <row r="973">
          <cell r="B973" t="str">
            <v>080705</v>
          </cell>
          <cell r="C973">
            <v>2</v>
          </cell>
          <cell r="D973">
            <v>192</v>
          </cell>
          <cell r="E973">
            <v>0</v>
          </cell>
          <cell r="F973">
            <v>5</v>
          </cell>
          <cell r="G973">
            <v>157</v>
          </cell>
          <cell r="H973">
            <v>2391</v>
          </cell>
          <cell r="I973">
            <v>1</v>
          </cell>
          <cell r="J973">
            <v>12</v>
          </cell>
          <cell r="K973">
            <v>2760</v>
          </cell>
          <cell r="L973">
            <v>80705</v>
          </cell>
          <cell r="M973">
            <v>3244</v>
          </cell>
        </row>
        <row r="974">
          <cell r="B974" t="str">
            <v>080706</v>
          </cell>
          <cell r="C974">
            <v>4</v>
          </cell>
          <cell r="D974">
            <v>48</v>
          </cell>
          <cell r="E974">
            <v>0</v>
          </cell>
          <cell r="F974">
            <v>1</v>
          </cell>
          <cell r="G974">
            <v>456</v>
          </cell>
          <cell r="H974">
            <v>18</v>
          </cell>
          <cell r="I974">
            <v>0</v>
          </cell>
          <cell r="J974">
            <v>12</v>
          </cell>
          <cell r="K974">
            <v>539</v>
          </cell>
          <cell r="L974">
            <v>80706</v>
          </cell>
          <cell r="M974">
            <v>1354</v>
          </cell>
        </row>
        <row r="975">
          <cell r="B975" t="str">
            <v>080707</v>
          </cell>
          <cell r="C975">
            <v>2</v>
          </cell>
          <cell r="D975">
            <v>35</v>
          </cell>
          <cell r="E975">
            <v>0</v>
          </cell>
          <cell r="F975">
            <v>0</v>
          </cell>
          <cell r="G975">
            <v>418</v>
          </cell>
          <cell r="H975">
            <v>104</v>
          </cell>
          <cell r="I975">
            <v>0</v>
          </cell>
          <cell r="J975">
            <v>4</v>
          </cell>
          <cell r="K975">
            <v>563</v>
          </cell>
          <cell r="L975">
            <v>80707</v>
          </cell>
          <cell r="M975">
            <v>1100</v>
          </cell>
        </row>
        <row r="976">
          <cell r="B976" t="str">
            <v>080708</v>
          </cell>
          <cell r="C976">
            <v>9</v>
          </cell>
          <cell r="D976">
            <v>822</v>
          </cell>
          <cell r="E976">
            <v>0</v>
          </cell>
          <cell r="F976">
            <v>5</v>
          </cell>
          <cell r="G976">
            <v>117</v>
          </cell>
          <cell r="H976">
            <v>1124</v>
          </cell>
          <cell r="I976">
            <v>1</v>
          </cell>
          <cell r="J976">
            <v>42</v>
          </cell>
          <cell r="K976">
            <v>2120</v>
          </cell>
          <cell r="L976">
            <v>80708</v>
          </cell>
          <cell r="M976">
            <v>2666</v>
          </cell>
        </row>
        <row r="977">
          <cell r="B977" t="str">
            <v>080801</v>
          </cell>
          <cell r="C977">
            <v>66</v>
          </cell>
          <cell r="D977">
            <v>6218</v>
          </cell>
          <cell r="E977">
            <v>0</v>
          </cell>
          <cell r="F977">
            <v>12</v>
          </cell>
          <cell r="G977">
            <v>433</v>
          </cell>
          <cell r="H977">
            <v>1628</v>
          </cell>
          <cell r="I977">
            <v>7</v>
          </cell>
          <cell r="J977">
            <v>115</v>
          </cell>
          <cell r="K977">
            <v>8479</v>
          </cell>
          <cell r="L977">
            <v>80801</v>
          </cell>
          <cell r="M977">
            <v>10561</v>
          </cell>
        </row>
        <row r="978">
          <cell r="B978" t="str">
            <v>080802</v>
          </cell>
          <cell r="C978">
            <v>0</v>
          </cell>
          <cell r="D978">
            <v>112</v>
          </cell>
          <cell r="E978">
            <v>0</v>
          </cell>
          <cell r="F978">
            <v>0</v>
          </cell>
          <cell r="G978">
            <v>1</v>
          </cell>
          <cell r="H978">
            <v>42</v>
          </cell>
          <cell r="I978">
            <v>0</v>
          </cell>
          <cell r="J978">
            <v>2</v>
          </cell>
          <cell r="K978">
            <v>157</v>
          </cell>
          <cell r="L978">
            <v>80802</v>
          </cell>
          <cell r="M978">
            <v>350</v>
          </cell>
        </row>
        <row r="979">
          <cell r="B979" t="str">
            <v>080803</v>
          </cell>
          <cell r="C979">
            <v>2</v>
          </cell>
          <cell r="D979">
            <v>153</v>
          </cell>
          <cell r="E979">
            <v>0</v>
          </cell>
          <cell r="F979">
            <v>2</v>
          </cell>
          <cell r="G979">
            <v>31</v>
          </cell>
          <cell r="H979">
            <v>2998</v>
          </cell>
          <cell r="I979">
            <v>4</v>
          </cell>
          <cell r="J979">
            <v>4</v>
          </cell>
          <cell r="K979">
            <v>3194</v>
          </cell>
          <cell r="L979">
            <v>80803</v>
          </cell>
          <cell r="M979">
            <v>3650</v>
          </cell>
        </row>
        <row r="980">
          <cell r="B980" t="str">
            <v>080804</v>
          </cell>
          <cell r="C980">
            <v>0</v>
          </cell>
          <cell r="D980">
            <v>27</v>
          </cell>
          <cell r="E980">
            <v>0</v>
          </cell>
          <cell r="F980">
            <v>0</v>
          </cell>
          <cell r="G980">
            <v>0</v>
          </cell>
          <cell r="H980">
            <v>359</v>
          </cell>
          <cell r="I980">
            <v>0</v>
          </cell>
          <cell r="J980">
            <v>4</v>
          </cell>
          <cell r="K980">
            <v>390</v>
          </cell>
          <cell r="L980">
            <v>80804</v>
          </cell>
          <cell r="M980">
            <v>478</v>
          </cell>
        </row>
        <row r="981">
          <cell r="B981" t="str">
            <v>080805</v>
          </cell>
          <cell r="C981">
            <v>6</v>
          </cell>
          <cell r="D981">
            <v>486</v>
          </cell>
          <cell r="E981">
            <v>0</v>
          </cell>
          <cell r="F981">
            <v>3</v>
          </cell>
          <cell r="G981">
            <v>23</v>
          </cell>
          <cell r="H981">
            <v>857</v>
          </cell>
          <cell r="I981">
            <v>0</v>
          </cell>
          <cell r="J981">
            <v>13</v>
          </cell>
          <cell r="K981">
            <v>1388</v>
          </cell>
          <cell r="L981">
            <v>80805</v>
          </cell>
          <cell r="M981">
            <v>1714</v>
          </cell>
        </row>
        <row r="982">
          <cell r="B982" t="str">
            <v>080806</v>
          </cell>
          <cell r="C982">
            <v>0</v>
          </cell>
          <cell r="D982">
            <v>44</v>
          </cell>
          <cell r="E982">
            <v>0</v>
          </cell>
          <cell r="F982">
            <v>0</v>
          </cell>
          <cell r="G982">
            <v>7</v>
          </cell>
          <cell r="H982">
            <v>525</v>
          </cell>
          <cell r="I982">
            <v>0</v>
          </cell>
          <cell r="J982">
            <v>5</v>
          </cell>
          <cell r="K982">
            <v>581</v>
          </cell>
          <cell r="L982">
            <v>80806</v>
          </cell>
          <cell r="M982">
            <v>1030</v>
          </cell>
        </row>
        <row r="983">
          <cell r="B983" t="str">
            <v>080807</v>
          </cell>
          <cell r="C983">
            <v>0</v>
          </cell>
          <cell r="D983">
            <v>38</v>
          </cell>
          <cell r="E983">
            <v>0</v>
          </cell>
          <cell r="F983">
            <v>0</v>
          </cell>
          <cell r="G983">
            <v>60</v>
          </cell>
          <cell r="H983">
            <v>262</v>
          </cell>
          <cell r="I983">
            <v>1</v>
          </cell>
          <cell r="J983">
            <v>0</v>
          </cell>
          <cell r="K983">
            <v>361</v>
          </cell>
          <cell r="L983">
            <v>80807</v>
          </cell>
          <cell r="M983">
            <v>654</v>
          </cell>
        </row>
        <row r="984">
          <cell r="B984" t="str">
            <v>080808</v>
          </cell>
          <cell r="C984">
            <v>0</v>
          </cell>
          <cell r="D984">
            <v>30</v>
          </cell>
          <cell r="E984">
            <v>0</v>
          </cell>
          <cell r="F984">
            <v>0</v>
          </cell>
          <cell r="G984">
            <v>2</v>
          </cell>
          <cell r="H984">
            <v>556</v>
          </cell>
          <cell r="I984">
            <v>1</v>
          </cell>
          <cell r="J984">
            <v>3</v>
          </cell>
          <cell r="K984">
            <v>592</v>
          </cell>
          <cell r="L984">
            <v>80808</v>
          </cell>
          <cell r="M984">
            <v>733</v>
          </cell>
        </row>
        <row r="985">
          <cell r="B985" t="str">
            <v>080901</v>
          </cell>
          <cell r="C985">
            <v>27</v>
          </cell>
          <cell r="D985">
            <v>4043</v>
          </cell>
          <cell r="E985">
            <v>0</v>
          </cell>
          <cell r="F985">
            <v>6</v>
          </cell>
          <cell r="G985">
            <v>820</v>
          </cell>
          <cell r="H985">
            <v>0</v>
          </cell>
          <cell r="I985">
            <v>0</v>
          </cell>
          <cell r="J985">
            <v>170</v>
          </cell>
          <cell r="K985">
            <v>5066</v>
          </cell>
          <cell r="L985">
            <v>80901</v>
          </cell>
          <cell r="M985">
            <v>6101</v>
          </cell>
        </row>
        <row r="986">
          <cell r="B986" t="str">
            <v>080902</v>
          </cell>
          <cell r="C986">
            <v>24</v>
          </cell>
          <cell r="D986">
            <v>892</v>
          </cell>
          <cell r="E986">
            <v>0</v>
          </cell>
          <cell r="F986">
            <v>10</v>
          </cell>
          <cell r="G986">
            <v>5018</v>
          </cell>
          <cell r="H986">
            <v>2</v>
          </cell>
          <cell r="I986">
            <v>0</v>
          </cell>
          <cell r="J986">
            <v>95</v>
          </cell>
          <cell r="K986">
            <v>6041</v>
          </cell>
          <cell r="L986">
            <v>80902</v>
          </cell>
          <cell r="M986">
            <v>7323</v>
          </cell>
        </row>
        <row r="987">
          <cell r="B987" t="str">
            <v>080903</v>
          </cell>
          <cell r="C987">
            <v>3</v>
          </cell>
          <cell r="D987">
            <v>228</v>
          </cell>
          <cell r="E987">
            <v>0</v>
          </cell>
          <cell r="F987">
            <v>1</v>
          </cell>
          <cell r="G987">
            <v>885</v>
          </cell>
          <cell r="H987">
            <v>1</v>
          </cell>
          <cell r="I987">
            <v>0</v>
          </cell>
          <cell r="J987">
            <v>35</v>
          </cell>
          <cell r="K987">
            <v>1153</v>
          </cell>
          <cell r="L987">
            <v>80903</v>
          </cell>
          <cell r="M987">
            <v>1843</v>
          </cell>
        </row>
        <row r="988">
          <cell r="B988" t="str">
            <v>080904</v>
          </cell>
          <cell r="C988">
            <v>2</v>
          </cell>
          <cell r="D988">
            <v>164</v>
          </cell>
          <cell r="E988">
            <v>0</v>
          </cell>
          <cell r="F988">
            <v>0</v>
          </cell>
          <cell r="G988">
            <v>842</v>
          </cell>
          <cell r="H988">
            <v>0</v>
          </cell>
          <cell r="I988">
            <v>1</v>
          </cell>
          <cell r="J988">
            <v>15</v>
          </cell>
          <cell r="K988">
            <v>1024</v>
          </cell>
          <cell r="L988">
            <v>80904</v>
          </cell>
          <cell r="M988">
            <v>1464</v>
          </cell>
        </row>
        <row r="989">
          <cell r="B989" t="str">
            <v>080905</v>
          </cell>
          <cell r="C989">
            <v>1</v>
          </cell>
          <cell r="D989">
            <v>127</v>
          </cell>
          <cell r="E989">
            <v>0</v>
          </cell>
          <cell r="F989">
            <v>0</v>
          </cell>
          <cell r="G989">
            <v>597</v>
          </cell>
          <cell r="H989">
            <v>0</v>
          </cell>
          <cell r="I989">
            <v>0</v>
          </cell>
          <cell r="J989">
            <v>21</v>
          </cell>
          <cell r="K989">
            <v>746</v>
          </cell>
          <cell r="L989">
            <v>80905</v>
          </cell>
          <cell r="M989">
            <v>1596</v>
          </cell>
        </row>
        <row r="990">
          <cell r="B990" t="str">
            <v>080906</v>
          </cell>
          <cell r="C990">
            <v>11</v>
          </cell>
          <cell r="D990">
            <v>562</v>
          </cell>
          <cell r="E990">
            <v>0</v>
          </cell>
          <cell r="F990">
            <v>2</v>
          </cell>
          <cell r="G990">
            <v>3141</v>
          </cell>
          <cell r="H990">
            <v>3</v>
          </cell>
          <cell r="I990">
            <v>1</v>
          </cell>
          <cell r="J990">
            <v>22</v>
          </cell>
          <cell r="K990">
            <v>3742</v>
          </cell>
          <cell r="L990">
            <v>80906</v>
          </cell>
          <cell r="M990">
            <v>4833</v>
          </cell>
        </row>
        <row r="991">
          <cell r="B991" t="str">
            <v>080907</v>
          </cell>
          <cell r="C991">
            <v>13</v>
          </cell>
          <cell r="D991">
            <v>1500</v>
          </cell>
          <cell r="E991">
            <v>0</v>
          </cell>
          <cell r="F991">
            <v>4</v>
          </cell>
          <cell r="G991">
            <v>1673</v>
          </cell>
          <cell r="H991">
            <v>0</v>
          </cell>
          <cell r="I991">
            <v>0</v>
          </cell>
          <cell r="J991">
            <v>148</v>
          </cell>
          <cell r="K991">
            <v>3338</v>
          </cell>
          <cell r="L991">
            <v>80907</v>
          </cell>
          <cell r="M991">
            <v>4618</v>
          </cell>
        </row>
        <row r="992">
          <cell r="B992" t="str">
            <v>080908</v>
          </cell>
          <cell r="C992">
            <v>3</v>
          </cell>
          <cell r="D992">
            <v>387</v>
          </cell>
          <cell r="E992">
            <v>0</v>
          </cell>
          <cell r="F992">
            <v>2</v>
          </cell>
          <cell r="G992">
            <v>731</v>
          </cell>
          <cell r="H992">
            <v>1</v>
          </cell>
          <cell r="I992">
            <v>0</v>
          </cell>
          <cell r="J992">
            <v>28</v>
          </cell>
          <cell r="K992">
            <v>1152</v>
          </cell>
          <cell r="L992">
            <v>80908</v>
          </cell>
          <cell r="M992">
            <v>2081</v>
          </cell>
        </row>
        <row r="993">
          <cell r="B993" t="str">
            <v>080909</v>
          </cell>
          <cell r="C993">
            <v>1</v>
          </cell>
          <cell r="D993">
            <v>224</v>
          </cell>
          <cell r="E993">
            <v>0</v>
          </cell>
          <cell r="F993">
            <v>1</v>
          </cell>
          <cell r="G993">
            <v>1765</v>
          </cell>
          <cell r="H993">
            <v>1</v>
          </cell>
          <cell r="I993">
            <v>0</v>
          </cell>
          <cell r="J993">
            <v>17</v>
          </cell>
          <cell r="K993">
            <v>2009</v>
          </cell>
          <cell r="L993">
            <v>80909</v>
          </cell>
          <cell r="M993">
            <v>3082</v>
          </cell>
        </row>
        <row r="994">
          <cell r="B994" t="str">
            <v>080910</v>
          </cell>
          <cell r="C994">
            <v>60</v>
          </cell>
          <cell r="D994">
            <v>2687</v>
          </cell>
          <cell r="E994">
            <v>0</v>
          </cell>
          <cell r="F994">
            <v>7</v>
          </cell>
          <cell r="G994">
            <v>1475</v>
          </cell>
          <cell r="H994">
            <v>0</v>
          </cell>
          <cell r="I994">
            <v>0</v>
          </cell>
          <cell r="J994">
            <v>411</v>
          </cell>
          <cell r="K994">
            <v>4640</v>
          </cell>
          <cell r="L994">
            <v>80910</v>
          </cell>
          <cell r="M994">
            <v>6291</v>
          </cell>
        </row>
        <row r="995">
          <cell r="B995" t="str">
            <v>080911</v>
          </cell>
          <cell r="C995">
            <v>0</v>
          </cell>
          <cell r="D995">
            <v>56</v>
          </cell>
          <cell r="E995">
            <v>0</v>
          </cell>
          <cell r="F995">
            <v>1</v>
          </cell>
          <cell r="G995">
            <v>1205</v>
          </cell>
          <cell r="H995">
            <v>0</v>
          </cell>
          <cell r="I995">
            <v>0</v>
          </cell>
          <cell r="J995">
            <v>10</v>
          </cell>
          <cell r="K995">
            <v>1272</v>
          </cell>
          <cell r="L995">
            <v>80911</v>
          </cell>
          <cell r="M995">
            <v>1314</v>
          </cell>
        </row>
        <row r="996">
          <cell r="B996" t="str">
            <v>080912</v>
          </cell>
          <cell r="C996">
            <v>0</v>
          </cell>
          <cell r="D996">
            <v>97</v>
          </cell>
          <cell r="E996">
            <v>0</v>
          </cell>
          <cell r="F996">
            <v>0</v>
          </cell>
          <cell r="G996">
            <v>247</v>
          </cell>
          <cell r="H996">
            <v>0</v>
          </cell>
          <cell r="I996">
            <v>0</v>
          </cell>
          <cell r="J996">
            <v>8</v>
          </cell>
          <cell r="K996">
            <v>352</v>
          </cell>
          <cell r="L996">
            <v>80912</v>
          </cell>
          <cell r="M996">
            <v>501</v>
          </cell>
        </row>
        <row r="997">
          <cell r="B997" t="str">
            <v>080913</v>
          </cell>
          <cell r="C997">
            <v>0</v>
          </cell>
          <cell r="D997">
            <v>74</v>
          </cell>
          <cell r="E997">
            <v>0</v>
          </cell>
          <cell r="F997">
            <v>1</v>
          </cell>
          <cell r="G997">
            <v>375</v>
          </cell>
          <cell r="H997">
            <v>0</v>
          </cell>
          <cell r="I997">
            <v>0</v>
          </cell>
          <cell r="J997">
            <v>6</v>
          </cell>
          <cell r="K997">
            <v>456</v>
          </cell>
          <cell r="L997">
            <v>80913</v>
          </cell>
          <cell r="M997">
            <v>535</v>
          </cell>
        </row>
        <row r="998">
          <cell r="B998" t="str">
            <v>080914</v>
          </cell>
          <cell r="C998">
            <v>1</v>
          </cell>
          <cell r="D998">
            <v>49</v>
          </cell>
          <cell r="E998">
            <v>0</v>
          </cell>
          <cell r="F998">
            <v>2</v>
          </cell>
          <cell r="G998">
            <v>925</v>
          </cell>
          <cell r="H998">
            <v>1</v>
          </cell>
          <cell r="I998">
            <v>0</v>
          </cell>
          <cell r="J998">
            <v>5</v>
          </cell>
          <cell r="K998">
            <v>983</v>
          </cell>
          <cell r="L998">
            <v>80914</v>
          </cell>
          <cell r="M998">
            <v>1172</v>
          </cell>
        </row>
        <row r="999">
          <cell r="B999" t="str">
            <v>081001</v>
          </cell>
          <cell r="C999">
            <v>3</v>
          </cell>
          <cell r="D999">
            <v>118</v>
          </cell>
          <cell r="E999">
            <v>0</v>
          </cell>
          <cell r="F999">
            <v>0</v>
          </cell>
          <cell r="G999">
            <v>438</v>
          </cell>
          <cell r="H999">
            <v>4</v>
          </cell>
          <cell r="I999">
            <v>0</v>
          </cell>
          <cell r="J999">
            <v>21</v>
          </cell>
          <cell r="K999">
            <v>584</v>
          </cell>
          <cell r="L999">
            <v>81001</v>
          </cell>
          <cell r="M999">
            <v>986</v>
          </cell>
        </row>
        <row r="1000">
          <cell r="B1000" t="str">
            <v>081002</v>
          </cell>
          <cell r="C1000">
            <v>3</v>
          </cell>
          <cell r="D1000">
            <v>54</v>
          </cell>
          <cell r="E1000">
            <v>0</v>
          </cell>
          <cell r="F1000">
            <v>0</v>
          </cell>
          <cell r="G1000">
            <v>854</v>
          </cell>
          <cell r="H1000">
            <v>1</v>
          </cell>
          <cell r="I1000">
            <v>0</v>
          </cell>
          <cell r="J1000">
            <v>2</v>
          </cell>
          <cell r="K1000">
            <v>914</v>
          </cell>
          <cell r="L1000">
            <v>81002</v>
          </cell>
          <cell r="M1000">
            <v>998</v>
          </cell>
        </row>
        <row r="1001">
          <cell r="B1001" t="str">
            <v>081003</v>
          </cell>
          <cell r="C1001">
            <v>0</v>
          </cell>
          <cell r="D1001">
            <v>28</v>
          </cell>
          <cell r="E1001">
            <v>0</v>
          </cell>
          <cell r="F1001">
            <v>1</v>
          </cell>
          <cell r="G1001">
            <v>488</v>
          </cell>
          <cell r="H1001">
            <v>0</v>
          </cell>
          <cell r="I1001">
            <v>0</v>
          </cell>
          <cell r="J1001">
            <v>3</v>
          </cell>
          <cell r="K1001">
            <v>520</v>
          </cell>
          <cell r="L1001">
            <v>81003</v>
          </cell>
          <cell r="M1001">
            <v>997</v>
          </cell>
        </row>
        <row r="1002">
          <cell r="B1002" t="str">
            <v>081004</v>
          </cell>
          <cell r="C1002">
            <v>0</v>
          </cell>
          <cell r="D1002">
            <v>8</v>
          </cell>
          <cell r="E1002">
            <v>0</v>
          </cell>
          <cell r="F1002">
            <v>0</v>
          </cell>
          <cell r="G1002">
            <v>179</v>
          </cell>
          <cell r="H1002">
            <v>0</v>
          </cell>
          <cell r="I1002">
            <v>0</v>
          </cell>
          <cell r="J1002">
            <v>0</v>
          </cell>
          <cell r="K1002">
            <v>187</v>
          </cell>
          <cell r="L1002">
            <v>81004</v>
          </cell>
          <cell r="M1002">
            <v>398</v>
          </cell>
        </row>
        <row r="1003">
          <cell r="B1003" t="str">
            <v>081005</v>
          </cell>
          <cell r="C1003">
            <v>2</v>
          </cell>
          <cell r="D1003">
            <v>69</v>
          </cell>
          <cell r="E1003">
            <v>0</v>
          </cell>
          <cell r="F1003">
            <v>1</v>
          </cell>
          <cell r="G1003">
            <v>1043</v>
          </cell>
          <cell r="H1003">
            <v>25</v>
          </cell>
          <cell r="I1003">
            <v>0</v>
          </cell>
          <cell r="J1003">
            <v>1</v>
          </cell>
          <cell r="K1003">
            <v>1141</v>
          </cell>
          <cell r="L1003">
            <v>81005</v>
          </cell>
          <cell r="M1003">
            <v>1482</v>
          </cell>
        </row>
        <row r="1004">
          <cell r="B1004" t="str">
            <v>081006</v>
          </cell>
          <cell r="C1004">
            <v>0</v>
          </cell>
          <cell r="D1004">
            <v>36</v>
          </cell>
          <cell r="E1004">
            <v>0</v>
          </cell>
          <cell r="F1004">
            <v>3</v>
          </cell>
          <cell r="G1004">
            <v>619</v>
          </cell>
          <cell r="H1004">
            <v>274</v>
          </cell>
          <cell r="I1004">
            <v>0</v>
          </cell>
          <cell r="J1004">
            <v>3</v>
          </cell>
          <cell r="K1004">
            <v>935</v>
          </cell>
          <cell r="L1004">
            <v>81006</v>
          </cell>
          <cell r="M1004">
            <v>1602</v>
          </cell>
        </row>
        <row r="1005">
          <cell r="B1005" t="str">
            <v>081007</v>
          </cell>
          <cell r="C1005">
            <v>0</v>
          </cell>
          <cell r="D1005">
            <v>8</v>
          </cell>
          <cell r="E1005">
            <v>0</v>
          </cell>
          <cell r="F1005">
            <v>2</v>
          </cell>
          <cell r="G1005">
            <v>383</v>
          </cell>
          <cell r="H1005">
            <v>0</v>
          </cell>
          <cell r="I1005">
            <v>0</v>
          </cell>
          <cell r="J1005">
            <v>2</v>
          </cell>
          <cell r="K1005">
            <v>395</v>
          </cell>
          <cell r="L1005">
            <v>81007</v>
          </cell>
          <cell r="M1005">
            <v>659</v>
          </cell>
        </row>
        <row r="1006">
          <cell r="B1006" t="str">
            <v>081008</v>
          </cell>
          <cell r="C1006">
            <v>2</v>
          </cell>
          <cell r="D1006">
            <v>44</v>
          </cell>
          <cell r="E1006">
            <v>0</v>
          </cell>
          <cell r="F1006">
            <v>0</v>
          </cell>
          <cell r="G1006">
            <v>168</v>
          </cell>
          <cell r="H1006">
            <v>1</v>
          </cell>
          <cell r="I1006">
            <v>0</v>
          </cell>
          <cell r="J1006">
            <v>1</v>
          </cell>
          <cell r="K1006">
            <v>216</v>
          </cell>
          <cell r="L1006">
            <v>81008</v>
          </cell>
          <cell r="M1006">
            <v>446</v>
          </cell>
        </row>
        <row r="1007">
          <cell r="B1007" t="str">
            <v>081009</v>
          </cell>
          <cell r="C1007">
            <v>1</v>
          </cell>
          <cell r="D1007">
            <v>62</v>
          </cell>
          <cell r="E1007">
            <v>0</v>
          </cell>
          <cell r="F1007">
            <v>1</v>
          </cell>
          <cell r="G1007">
            <v>465</v>
          </cell>
          <cell r="H1007">
            <v>0</v>
          </cell>
          <cell r="I1007">
            <v>0</v>
          </cell>
          <cell r="J1007">
            <v>3</v>
          </cell>
          <cell r="K1007">
            <v>532</v>
          </cell>
          <cell r="L1007">
            <v>81009</v>
          </cell>
          <cell r="M1007">
            <v>632</v>
          </cell>
        </row>
        <row r="1008">
          <cell r="B1008" t="str">
            <v>081101</v>
          </cell>
          <cell r="C1008">
            <v>3</v>
          </cell>
          <cell r="D1008">
            <v>524</v>
          </cell>
          <cell r="E1008">
            <v>0</v>
          </cell>
          <cell r="F1008">
            <v>5</v>
          </cell>
          <cell r="G1008">
            <v>1927</v>
          </cell>
          <cell r="H1008">
            <v>160</v>
          </cell>
          <cell r="I1008">
            <v>2</v>
          </cell>
          <cell r="J1008">
            <v>16</v>
          </cell>
          <cell r="K1008">
            <v>2637</v>
          </cell>
          <cell r="L1008">
            <v>81101</v>
          </cell>
          <cell r="M1008">
            <v>3449</v>
          </cell>
        </row>
        <row r="1009">
          <cell r="B1009" t="str">
            <v>081102</v>
          </cell>
          <cell r="C1009">
            <v>0</v>
          </cell>
          <cell r="D1009">
            <v>66</v>
          </cell>
          <cell r="E1009">
            <v>0</v>
          </cell>
          <cell r="F1009">
            <v>0</v>
          </cell>
          <cell r="G1009">
            <v>339</v>
          </cell>
          <cell r="H1009">
            <v>5</v>
          </cell>
          <cell r="I1009">
            <v>1</v>
          </cell>
          <cell r="J1009">
            <v>2</v>
          </cell>
          <cell r="K1009">
            <v>413</v>
          </cell>
          <cell r="L1009">
            <v>81102</v>
          </cell>
          <cell r="M1009">
            <v>732</v>
          </cell>
        </row>
        <row r="1010">
          <cell r="B1010" t="str">
            <v>081103</v>
          </cell>
          <cell r="C1010">
            <v>8</v>
          </cell>
          <cell r="D1010">
            <v>122</v>
          </cell>
          <cell r="E1010">
            <v>0</v>
          </cell>
          <cell r="F1010">
            <v>2</v>
          </cell>
          <cell r="G1010">
            <v>1951</v>
          </cell>
          <cell r="H1010">
            <v>94</v>
          </cell>
          <cell r="I1010">
            <v>0</v>
          </cell>
          <cell r="J1010">
            <v>7</v>
          </cell>
          <cell r="K1010">
            <v>2184</v>
          </cell>
          <cell r="L1010">
            <v>81103</v>
          </cell>
          <cell r="M1010">
            <v>2519</v>
          </cell>
        </row>
        <row r="1011">
          <cell r="B1011" t="str">
            <v>081104</v>
          </cell>
          <cell r="C1011">
            <v>1</v>
          </cell>
          <cell r="D1011">
            <v>51</v>
          </cell>
          <cell r="E1011">
            <v>0</v>
          </cell>
          <cell r="F1011">
            <v>2</v>
          </cell>
          <cell r="G1011">
            <v>1097</v>
          </cell>
          <cell r="H1011">
            <v>6</v>
          </cell>
          <cell r="I1011">
            <v>0</v>
          </cell>
          <cell r="J1011">
            <v>4</v>
          </cell>
          <cell r="K1011">
            <v>1161</v>
          </cell>
          <cell r="L1011">
            <v>81104</v>
          </cell>
          <cell r="M1011">
            <v>2325</v>
          </cell>
        </row>
        <row r="1012">
          <cell r="B1012" t="str">
            <v>081105</v>
          </cell>
          <cell r="C1012">
            <v>6</v>
          </cell>
          <cell r="D1012">
            <v>133</v>
          </cell>
          <cell r="E1012">
            <v>0</v>
          </cell>
          <cell r="F1012">
            <v>1</v>
          </cell>
          <cell r="G1012">
            <v>632</v>
          </cell>
          <cell r="H1012">
            <v>61</v>
          </cell>
          <cell r="I1012">
            <v>0</v>
          </cell>
          <cell r="J1012">
            <v>13</v>
          </cell>
          <cell r="K1012">
            <v>846</v>
          </cell>
          <cell r="L1012">
            <v>81105</v>
          </cell>
          <cell r="M1012">
            <v>1835</v>
          </cell>
        </row>
        <row r="1013">
          <cell r="B1013" t="str">
            <v>081106</v>
          </cell>
          <cell r="C1013">
            <v>1</v>
          </cell>
          <cell r="D1013">
            <v>199</v>
          </cell>
          <cell r="E1013">
            <v>0</v>
          </cell>
          <cell r="F1013">
            <v>8</v>
          </cell>
          <cell r="G1013">
            <v>1013</v>
          </cell>
          <cell r="H1013">
            <v>0</v>
          </cell>
          <cell r="I1013">
            <v>1</v>
          </cell>
          <cell r="J1013">
            <v>28</v>
          </cell>
          <cell r="K1013">
            <v>1250</v>
          </cell>
          <cell r="L1013">
            <v>81106</v>
          </cell>
          <cell r="M1013">
            <v>1324</v>
          </cell>
        </row>
        <row r="1014">
          <cell r="B1014" t="str">
            <v>081201</v>
          </cell>
          <cell r="C1014">
            <v>10</v>
          </cell>
          <cell r="D1014">
            <v>1009</v>
          </cell>
          <cell r="E1014">
            <v>0</v>
          </cell>
          <cell r="F1014">
            <v>12</v>
          </cell>
          <cell r="G1014">
            <v>1075</v>
          </cell>
          <cell r="H1014">
            <v>9</v>
          </cell>
          <cell r="I1014">
            <v>0</v>
          </cell>
          <cell r="J1014">
            <v>48</v>
          </cell>
          <cell r="K1014">
            <v>2163</v>
          </cell>
          <cell r="L1014">
            <v>81201</v>
          </cell>
          <cell r="M1014">
            <v>3095</v>
          </cell>
        </row>
        <row r="1015">
          <cell r="B1015" t="str">
            <v>081202</v>
          </cell>
          <cell r="C1015">
            <v>4</v>
          </cell>
          <cell r="D1015">
            <v>409</v>
          </cell>
          <cell r="E1015">
            <v>0</v>
          </cell>
          <cell r="F1015">
            <v>4</v>
          </cell>
          <cell r="G1015">
            <v>666</v>
          </cell>
          <cell r="H1015">
            <v>2</v>
          </cell>
          <cell r="I1015">
            <v>0</v>
          </cell>
          <cell r="J1015">
            <v>19</v>
          </cell>
          <cell r="K1015">
            <v>1104</v>
          </cell>
          <cell r="L1015">
            <v>81202</v>
          </cell>
          <cell r="M1015">
            <v>1598</v>
          </cell>
        </row>
        <row r="1016">
          <cell r="B1016" t="str">
            <v>081203</v>
          </cell>
          <cell r="C1016">
            <v>1</v>
          </cell>
          <cell r="D1016">
            <v>209</v>
          </cell>
          <cell r="E1016">
            <v>0</v>
          </cell>
          <cell r="F1016">
            <v>35</v>
          </cell>
          <cell r="G1016">
            <v>249</v>
          </cell>
          <cell r="H1016">
            <v>0</v>
          </cell>
          <cell r="I1016">
            <v>0</v>
          </cell>
          <cell r="J1016">
            <v>26</v>
          </cell>
          <cell r="K1016">
            <v>520</v>
          </cell>
          <cell r="L1016">
            <v>81203</v>
          </cell>
          <cell r="M1016">
            <v>596</v>
          </cell>
        </row>
        <row r="1017">
          <cell r="B1017" t="str">
            <v>081204</v>
          </cell>
          <cell r="C1017">
            <v>2</v>
          </cell>
          <cell r="D1017">
            <v>40</v>
          </cell>
          <cell r="E1017">
            <v>0</v>
          </cell>
          <cell r="F1017">
            <v>0</v>
          </cell>
          <cell r="G1017">
            <v>429</v>
          </cell>
          <cell r="H1017">
            <v>107</v>
          </cell>
          <cell r="I1017">
            <v>0</v>
          </cell>
          <cell r="J1017">
            <v>2</v>
          </cell>
          <cell r="K1017">
            <v>580</v>
          </cell>
          <cell r="L1017">
            <v>81204</v>
          </cell>
          <cell r="M1017">
            <v>810</v>
          </cell>
        </row>
        <row r="1018">
          <cell r="B1018" t="str">
            <v>081205</v>
          </cell>
          <cell r="C1018">
            <v>10</v>
          </cell>
          <cell r="D1018">
            <v>136</v>
          </cell>
          <cell r="E1018">
            <v>0</v>
          </cell>
          <cell r="F1018">
            <v>4</v>
          </cell>
          <cell r="G1018">
            <v>2179</v>
          </cell>
          <cell r="H1018">
            <v>104</v>
          </cell>
          <cell r="I1018">
            <v>1</v>
          </cell>
          <cell r="J1018">
            <v>10</v>
          </cell>
          <cell r="K1018">
            <v>2444</v>
          </cell>
          <cell r="L1018">
            <v>81205</v>
          </cell>
          <cell r="M1018">
            <v>3561</v>
          </cell>
        </row>
        <row r="1019">
          <cell r="B1019" t="str">
            <v>081206</v>
          </cell>
          <cell r="C1019">
            <v>1</v>
          </cell>
          <cell r="D1019">
            <v>120</v>
          </cell>
          <cell r="E1019">
            <v>0</v>
          </cell>
          <cell r="F1019">
            <v>0</v>
          </cell>
          <cell r="G1019">
            <v>557</v>
          </cell>
          <cell r="H1019">
            <v>104</v>
          </cell>
          <cell r="I1019">
            <v>0</v>
          </cell>
          <cell r="J1019">
            <v>6</v>
          </cell>
          <cell r="K1019">
            <v>788</v>
          </cell>
          <cell r="L1019">
            <v>81206</v>
          </cell>
          <cell r="M1019">
            <v>1292</v>
          </cell>
        </row>
        <row r="1020">
          <cell r="B1020" t="str">
            <v>081207</v>
          </cell>
          <cell r="C1020">
            <v>5</v>
          </cell>
          <cell r="D1020">
            <v>309</v>
          </cell>
          <cell r="E1020">
            <v>0</v>
          </cell>
          <cell r="F1020">
            <v>9</v>
          </cell>
          <cell r="G1020">
            <v>436</v>
          </cell>
          <cell r="H1020">
            <v>135</v>
          </cell>
          <cell r="I1020">
            <v>0</v>
          </cell>
          <cell r="J1020">
            <v>8</v>
          </cell>
          <cell r="K1020">
            <v>902</v>
          </cell>
          <cell r="L1020">
            <v>81207</v>
          </cell>
          <cell r="M1020">
            <v>1285</v>
          </cell>
        </row>
        <row r="1021">
          <cell r="B1021" t="str">
            <v>081208</v>
          </cell>
          <cell r="C1021">
            <v>3</v>
          </cell>
          <cell r="D1021">
            <v>374</v>
          </cell>
          <cell r="E1021">
            <v>0</v>
          </cell>
          <cell r="F1021">
            <v>2</v>
          </cell>
          <cell r="G1021">
            <v>366</v>
          </cell>
          <cell r="H1021">
            <v>12</v>
          </cell>
          <cell r="I1021">
            <v>1</v>
          </cell>
          <cell r="J1021">
            <v>25</v>
          </cell>
          <cell r="K1021">
            <v>783</v>
          </cell>
          <cell r="L1021">
            <v>81208</v>
          </cell>
          <cell r="M1021">
            <v>1339</v>
          </cell>
        </row>
        <row r="1022">
          <cell r="B1022" t="str">
            <v>081209</v>
          </cell>
          <cell r="C1022">
            <v>2</v>
          </cell>
          <cell r="D1022">
            <v>106</v>
          </cell>
          <cell r="E1022">
            <v>0</v>
          </cell>
          <cell r="F1022">
            <v>7</v>
          </cell>
          <cell r="G1022">
            <v>535</v>
          </cell>
          <cell r="H1022">
            <v>206</v>
          </cell>
          <cell r="I1022">
            <v>14</v>
          </cell>
          <cell r="J1022">
            <v>5</v>
          </cell>
          <cell r="K1022">
            <v>875</v>
          </cell>
          <cell r="L1022">
            <v>81209</v>
          </cell>
          <cell r="M1022">
            <v>1373</v>
          </cell>
        </row>
        <row r="1023">
          <cell r="B1023" t="str">
            <v>081210</v>
          </cell>
          <cell r="C1023">
            <v>11</v>
          </cell>
          <cell r="D1023">
            <v>412</v>
          </cell>
          <cell r="E1023">
            <v>0</v>
          </cell>
          <cell r="F1023">
            <v>12</v>
          </cell>
          <cell r="G1023">
            <v>1001</v>
          </cell>
          <cell r="H1023">
            <v>1196</v>
          </cell>
          <cell r="I1023">
            <v>2</v>
          </cell>
          <cell r="J1023">
            <v>22</v>
          </cell>
          <cell r="K1023">
            <v>2656</v>
          </cell>
          <cell r="L1023">
            <v>81210</v>
          </cell>
          <cell r="M1023">
            <v>4294</v>
          </cell>
        </row>
        <row r="1024">
          <cell r="B1024" t="str">
            <v>081211</v>
          </cell>
          <cell r="C1024">
            <v>14</v>
          </cell>
          <cell r="D1024">
            <v>1296</v>
          </cell>
          <cell r="E1024">
            <v>0</v>
          </cell>
          <cell r="F1024">
            <v>14</v>
          </cell>
          <cell r="G1024">
            <v>426</v>
          </cell>
          <cell r="H1024">
            <v>0</v>
          </cell>
          <cell r="I1024">
            <v>1</v>
          </cell>
          <cell r="J1024">
            <v>35</v>
          </cell>
          <cell r="K1024">
            <v>1786</v>
          </cell>
          <cell r="L1024">
            <v>81211</v>
          </cell>
          <cell r="M1024">
            <v>2514</v>
          </cell>
        </row>
        <row r="1025">
          <cell r="B1025" t="str">
            <v>081212</v>
          </cell>
          <cell r="C1025">
            <v>4</v>
          </cell>
          <cell r="D1025">
            <v>228</v>
          </cell>
          <cell r="E1025">
            <v>0</v>
          </cell>
          <cell r="F1025">
            <v>3</v>
          </cell>
          <cell r="G1025">
            <v>1348</v>
          </cell>
          <cell r="H1025">
            <v>194</v>
          </cell>
          <cell r="I1025">
            <v>4</v>
          </cell>
          <cell r="J1025">
            <v>15</v>
          </cell>
          <cell r="K1025">
            <v>1796</v>
          </cell>
          <cell r="L1025">
            <v>81212</v>
          </cell>
          <cell r="M1025">
            <v>2946</v>
          </cell>
        </row>
        <row r="1026">
          <cell r="B1026" t="str">
            <v>081301</v>
          </cell>
          <cell r="C1026">
            <v>25</v>
          </cell>
          <cell r="D1026">
            <v>2781</v>
          </cell>
          <cell r="E1026">
            <v>0</v>
          </cell>
          <cell r="F1026">
            <v>24</v>
          </cell>
          <cell r="G1026">
            <v>1422</v>
          </cell>
          <cell r="H1026">
            <v>9</v>
          </cell>
          <cell r="I1026">
            <v>1</v>
          </cell>
          <cell r="J1026">
            <v>149</v>
          </cell>
          <cell r="K1026">
            <v>4411</v>
          </cell>
          <cell r="L1026">
            <v>81301</v>
          </cell>
          <cell r="M1026">
            <v>5607</v>
          </cell>
        </row>
        <row r="1027">
          <cell r="B1027" t="str">
            <v>081302</v>
          </cell>
          <cell r="C1027">
            <v>5</v>
          </cell>
          <cell r="D1027">
            <v>323</v>
          </cell>
          <cell r="E1027">
            <v>0</v>
          </cell>
          <cell r="F1027">
            <v>2</v>
          </cell>
          <cell r="G1027">
            <v>1422</v>
          </cell>
          <cell r="H1027">
            <v>1</v>
          </cell>
          <cell r="I1027">
            <v>0</v>
          </cell>
          <cell r="J1027">
            <v>22</v>
          </cell>
          <cell r="K1027">
            <v>1775</v>
          </cell>
          <cell r="L1027">
            <v>81302</v>
          </cell>
          <cell r="M1027">
            <v>2927</v>
          </cell>
        </row>
        <row r="1028">
          <cell r="B1028" t="str">
            <v>081303</v>
          </cell>
          <cell r="C1028">
            <v>0</v>
          </cell>
          <cell r="D1028">
            <v>314</v>
          </cell>
          <cell r="E1028">
            <v>0</v>
          </cell>
          <cell r="F1028">
            <v>2</v>
          </cell>
          <cell r="G1028">
            <v>653</v>
          </cell>
          <cell r="H1028">
            <v>0</v>
          </cell>
          <cell r="I1028">
            <v>0</v>
          </cell>
          <cell r="J1028">
            <v>25</v>
          </cell>
          <cell r="K1028">
            <v>994</v>
          </cell>
          <cell r="L1028">
            <v>81303</v>
          </cell>
          <cell r="M1028">
            <v>1540</v>
          </cell>
        </row>
        <row r="1029">
          <cell r="B1029" t="str">
            <v>081304</v>
          </cell>
          <cell r="C1029">
            <v>6</v>
          </cell>
          <cell r="D1029">
            <v>524</v>
          </cell>
          <cell r="E1029">
            <v>0</v>
          </cell>
          <cell r="F1029">
            <v>1</v>
          </cell>
          <cell r="G1029">
            <v>143</v>
          </cell>
          <cell r="H1029">
            <v>0</v>
          </cell>
          <cell r="I1029">
            <v>1</v>
          </cell>
          <cell r="J1029">
            <v>151</v>
          </cell>
          <cell r="K1029">
            <v>826</v>
          </cell>
          <cell r="L1029">
            <v>81304</v>
          </cell>
          <cell r="M1029">
            <v>992</v>
          </cell>
        </row>
        <row r="1030">
          <cell r="B1030" t="str">
            <v>081305</v>
          </cell>
          <cell r="C1030">
            <v>0</v>
          </cell>
          <cell r="D1030">
            <v>139</v>
          </cell>
          <cell r="E1030">
            <v>0</v>
          </cell>
          <cell r="F1030">
            <v>4</v>
          </cell>
          <cell r="G1030">
            <v>824</v>
          </cell>
          <cell r="H1030">
            <v>0</v>
          </cell>
          <cell r="I1030">
            <v>0</v>
          </cell>
          <cell r="J1030">
            <v>9</v>
          </cell>
          <cell r="K1030">
            <v>976</v>
          </cell>
          <cell r="L1030">
            <v>81305</v>
          </cell>
          <cell r="M1030">
            <v>1877</v>
          </cell>
        </row>
        <row r="1031">
          <cell r="B1031" t="str">
            <v>081306</v>
          </cell>
          <cell r="C1031">
            <v>13</v>
          </cell>
          <cell r="D1031">
            <v>594</v>
          </cell>
          <cell r="E1031">
            <v>0</v>
          </cell>
          <cell r="F1031">
            <v>5</v>
          </cell>
          <cell r="G1031">
            <v>1278</v>
          </cell>
          <cell r="H1031">
            <v>19</v>
          </cell>
          <cell r="I1031">
            <v>1</v>
          </cell>
          <cell r="J1031">
            <v>39</v>
          </cell>
          <cell r="K1031">
            <v>1949</v>
          </cell>
          <cell r="L1031">
            <v>81306</v>
          </cell>
          <cell r="M1031">
            <v>2800</v>
          </cell>
        </row>
        <row r="1032">
          <cell r="B1032" t="str">
            <v>081307</v>
          </cell>
          <cell r="C1032">
            <v>5</v>
          </cell>
          <cell r="D1032">
            <v>323</v>
          </cell>
          <cell r="E1032">
            <v>0</v>
          </cell>
          <cell r="F1032">
            <v>2</v>
          </cell>
          <cell r="G1032">
            <v>233</v>
          </cell>
          <cell r="H1032">
            <v>0</v>
          </cell>
          <cell r="I1032">
            <v>0</v>
          </cell>
          <cell r="J1032">
            <v>14</v>
          </cell>
          <cell r="K1032">
            <v>577</v>
          </cell>
          <cell r="L1032">
            <v>81307</v>
          </cell>
          <cell r="M1032">
            <v>775</v>
          </cell>
        </row>
        <row r="1033">
          <cell r="B1033" t="str">
            <v>090101</v>
          </cell>
          <cell r="C1033">
            <v>78</v>
          </cell>
          <cell r="D1033">
            <v>8145</v>
          </cell>
          <cell r="E1033">
            <v>0</v>
          </cell>
          <cell r="F1033">
            <v>5</v>
          </cell>
          <cell r="G1033">
            <v>760</v>
          </cell>
          <cell r="H1033">
            <v>352</v>
          </cell>
          <cell r="I1033">
            <v>7</v>
          </cell>
          <cell r="J1033">
            <v>458</v>
          </cell>
          <cell r="K1033">
            <v>9805</v>
          </cell>
          <cell r="L1033">
            <v>90101</v>
          </cell>
          <cell r="M1033">
            <v>12080</v>
          </cell>
        </row>
        <row r="1034">
          <cell r="B1034" t="str">
            <v>090102</v>
          </cell>
          <cell r="C1034">
            <v>2</v>
          </cell>
          <cell r="D1034">
            <v>15</v>
          </cell>
          <cell r="E1034">
            <v>0</v>
          </cell>
          <cell r="F1034">
            <v>0</v>
          </cell>
          <cell r="G1034">
            <v>191</v>
          </cell>
          <cell r="H1034">
            <v>93</v>
          </cell>
          <cell r="I1034">
            <v>0</v>
          </cell>
          <cell r="J1034">
            <v>3</v>
          </cell>
          <cell r="K1034">
            <v>304</v>
          </cell>
          <cell r="L1034">
            <v>90102</v>
          </cell>
          <cell r="M1034">
            <v>682</v>
          </cell>
        </row>
        <row r="1035">
          <cell r="B1035" t="str">
            <v>090103</v>
          </cell>
          <cell r="C1035">
            <v>16</v>
          </cell>
          <cell r="D1035">
            <v>237</v>
          </cell>
          <cell r="E1035">
            <v>0</v>
          </cell>
          <cell r="F1035">
            <v>3</v>
          </cell>
          <cell r="G1035">
            <v>2998</v>
          </cell>
          <cell r="H1035">
            <v>227</v>
          </cell>
          <cell r="I1035">
            <v>0</v>
          </cell>
          <cell r="J1035">
            <v>26</v>
          </cell>
          <cell r="K1035">
            <v>3507</v>
          </cell>
          <cell r="L1035">
            <v>90103</v>
          </cell>
          <cell r="M1035">
            <v>5434</v>
          </cell>
        </row>
        <row r="1036">
          <cell r="B1036" t="str">
            <v>090104</v>
          </cell>
          <cell r="C1036">
            <v>0</v>
          </cell>
          <cell r="D1036">
            <v>26</v>
          </cell>
          <cell r="E1036">
            <v>0</v>
          </cell>
          <cell r="F1036">
            <v>0</v>
          </cell>
          <cell r="G1036">
            <v>167</v>
          </cell>
          <cell r="H1036">
            <v>4</v>
          </cell>
          <cell r="I1036">
            <v>0</v>
          </cell>
          <cell r="J1036">
            <v>4</v>
          </cell>
          <cell r="K1036">
            <v>201</v>
          </cell>
          <cell r="L1036">
            <v>90104</v>
          </cell>
          <cell r="M1036">
            <v>365</v>
          </cell>
        </row>
        <row r="1037">
          <cell r="B1037" t="str">
            <v>090105</v>
          </cell>
          <cell r="C1037">
            <v>0</v>
          </cell>
          <cell r="D1037">
            <v>6</v>
          </cell>
          <cell r="E1037">
            <v>0</v>
          </cell>
          <cell r="F1037">
            <v>0</v>
          </cell>
          <cell r="G1037">
            <v>98</v>
          </cell>
          <cell r="H1037">
            <v>43</v>
          </cell>
          <cell r="I1037">
            <v>0</v>
          </cell>
          <cell r="J1037">
            <v>0</v>
          </cell>
          <cell r="K1037">
            <v>147</v>
          </cell>
          <cell r="L1037">
            <v>90105</v>
          </cell>
          <cell r="M1037">
            <v>403</v>
          </cell>
        </row>
        <row r="1038">
          <cell r="B1038" t="str">
            <v>090106</v>
          </cell>
          <cell r="C1038">
            <v>1</v>
          </cell>
          <cell r="D1038">
            <v>122</v>
          </cell>
          <cell r="E1038">
            <v>0</v>
          </cell>
          <cell r="F1038">
            <v>0</v>
          </cell>
          <cell r="G1038">
            <v>80</v>
          </cell>
          <cell r="H1038">
            <v>100</v>
          </cell>
          <cell r="I1038">
            <v>0</v>
          </cell>
          <cell r="J1038">
            <v>10</v>
          </cell>
          <cell r="K1038">
            <v>313</v>
          </cell>
          <cell r="L1038">
            <v>90106</v>
          </cell>
          <cell r="M1038">
            <v>495</v>
          </cell>
        </row>
        <row r="1039">
          <cell r="B1039" t="str">
            <v>090107</v>
          </cell>
          <cell r="C1039">
            <v>0</v>
          </cell>
          <cell r="D1039">
            <v>3</v>
          </cell>
          <cell r="E1039">
            <v>0</v>
          </cell>
          <cell r="F1039">
            <v>0</v>
          </cell>
          <cell r="G1039">
            <v>62</v>
          </cell>
          <cell r="H1039">
            <v>8</v>
          </cell>
          <cell r="I1039">
            <v>0</v>
          </cell>
          <cell r="J1039">
            <v>0</v>
          </cell>
          <cell r="K1039">
            <v>73</v>
          </cell>
          <cell r="L1039">
            <v>90107</v>
          </cell>
          <cell r="M1039">
            <v>270</v>
          </cell>
        </row>
        <row r="1040">
          <cell r="B1040" t="str">
            <v>090108</v>
          </cell>
          <cell r="C1040">
            <v>0</v>
          </cell>
          <cell r="D1040">
            <v>70</v>
          </cell>
          <cell r="E1040">
            <v>0</v>
          </cell>
          <cell r="F1040">
            <v>0</v>
          </cell>
          <cell r="G1040">
            <v>165</v>
          </cell>
          <cell r="H1040">
            <v>1</v>
          </cell>
          <cell r="I1040">
            <v>0</v>
          </cell>
          <cell r="J1040">
            <v>6</v>
          </cell>
          <cell r="K1040">
            <v>242</v>
          </cell>
          <cell r="L1040">
            <v>90108</v>
          </cell>
          <cell r="M1040">
            <v>266</v>
          </cell>
        </row>
        <row r="1041">
          <cell r="B1041" t="str">
            <v>090109</v>
          </cell>
          <cell r="C1041">
            <v>0</v>
          </cell>
          <cell r="D1041">
            <v>4</v>
          </cell>
          <cell r="E1041">
            <v>0</v>
          </cell>
          <cell r="F1041">
            <v>0</v>
          </cell>
          <cell r="G1041">
            <v>70</v>
          </cell>
          <cell r="H1041">
            <v>76</v>
          </cell>
          <cell r="I1041">
            <v>0</v>
          </cell>
          <cell r="J1041">
            <v>1</v>
          </cell>
          <cell r="K1041">
            <v>151</v>
          </cell>
          <cell r="L1041">
            <v>90109</v>
          </cell>
          <cell r="M1041">
            <v>328</v>
          </cell>
        </row>
        <row r="1042">
          <cell r="B1042" t="str">
            <v>090110</v>
          </cell>
          <cell r="C1042">
            <v>0</v>
          </cell>
          <cell r="D1042">
            <v>3</v>
          </cell>
          <cell r="E1042">
            <v>0</v>
          </cell>
          <cell r="F1042">
            <v>0</v>
          </cell>
          <cell r="G1042">
            <v>86</v>
          </cell>
          <cell r="H1042">
            <v>70</v>
          </cell>
          <cell r="I1042">
            <v>0</v>
          </cell>
          <cell r="J1042">
            <v>1</v>
          </cell>
          <cell r="K1042">
            <v>160</v>
          </cell>
          <cell r="L1042">
            <v>90110</v>
          </cell>
          <cell r="M1042">
            <v>292</v>
          </cell>
        </row>
        <row r="1043">
          <cell r="B1043" t="str">
            <v>090111</v>
          </cell>
          <cell r="C1043">
            <v>3</v>
          </cell>
          <cell r="D1043">
            <v>37</v>
          </cell>
          <cell r="E1043">
            <v>0</v>
          </cell>
          <cell r="F1043">
            <v>1</v>
          </cell>
          <cell r="G1043">
            <v>79</v>
          </cell>
          <cell r="H1043">
            <v>1</v>
          </cell>
          <cell r="I1043">
            <v>0</v>
          </cell>
          <cell r="J1043">
            <v>8</v>
          </cell>
          <cell r="K1043">
            <v>129</v>
          </cell>
          <cell r="L1043">
            <v>90111</v>
          </cell>
          <cell r="M1043">
            <v>167</v>
          </cell>
        </row>
        <row r="1044">
          <cell r="B1044" t="str">
            <v>090112</v>
          </cell>
          <cell r="C1044">
            <v>1</v>
          </cell>
          <cell r="D1044">
            <v>65</v>
          </cell>
          <cell r="E1044">
            <v>0</v>
          </cell>
          <cell r="F1044">
            <v>0</v>
          </cell>
          <cell r="G1044">
            <v>107</v>
          </cell>
          <cell r="H1044">
            <v>12</v>
          </cell>
          <cell r="I1044">
            <v>0</v>
          </cell>
          <cell r="J1044">
            <v>8</v>
          </cell>
          <cell r="K1044">
            <v>193</v>
          </cell>
          <cell r="L1044">
            <v>90112</v>
          </cell>
          <cell r="M1044">
            <v>397</v>
          </cell>
        </row>
        <row r="1045">
          <cell r="B1045" t="str">
            <v>090113</v>
          </cell>
          <cell r="C1045">
            <v>0</v>
          </cell>
          <cell r="D1045">
            <v>17</v>
          </cell>
          <cell r="E1045">
            <v>0</v>
          </cell>
          <cell r="F1045">
            <v>0</v>
          </cell>
          <cell r="G1045">
            <v>121</v>
          </cell>
          <cell r="H1045">
            <v>159</v>
          </cell>
          <cell r="I1045">
            <v>0</v>
          </cell>
          <cell r="J1045">
            <v>4</v>
          </cell>
          <cell r="K1045">
            <v>301</v>
          </cell>
          <cell r="L1045">
            <v>90113</v>
          </cell>
          <cell r="M1045">
            <v>537</v>
          </cell>
        </row>
        <row r="1046">
          <cell r="B1046" t="str">
            <v>090114</v>
          </cell>
          <cell r="C1046">
            <v>0</v>
          </cell>
          <cell r="D1046">
            <v>11</v>
          </cell>
          <cell r="E1046">
            <v>0</v>
          </cell>
          <cell r="F1046">
            <v>0</v>
          </cell>
          <cell r="G1046">
            <v>259</v>
          </cell>
          <cell r="H1046">
            <v>90</v>
          </cell>
          <cell r="I1046">
            <v>0</v>
          </cell>
          <cell r="J1046">
            <v>3</v>
          </cell>
          <cell r="K1046">
            <v>363</v>
          </cell>
          <cell r="L1046">
            <v>90114</v>
          </cell>
          <cell r="M1046">
            <v>740</v>
          </cell>
        </row>
        <row r="1047">
          <cell r="B1047" t="str">
            <v>090115</v>
          </cell>
          <cell r="C1047">
            <v>1</v>
          </cell>
          <cell r="D1047">
            <v>10</v>
          </cell>
          <cell r="E1047">
            <v>0</v>
          </cell>
          <cell r="F1047">
            <v>0</v>
          </cell>
          <cell r="G1047">
            <v>112</v>
          </cell>
          <cell r="H1047">
            <v>1</v>
          </cell>
          <cell r="I1047">
            <v>0</v>
          </cell>
          <cell r="J1047">
            <v>0</v>
          </cell>
          <cell r="K1047">
            <v>124</v>
          </cell>
          <cell r="L1047">
            <v>90115</v>
          </cell>
          <cell r="M1047">
            <v>193</v>
          </cell>
        </row>
        <row r="1048">
          <cell r="B1048" t="str">
            <v>090116</v>
          </cell>
          <cell r="C1048">
            <v>0</v>
          </cell>
          <cell r="D1048">
            <v>18</v>
          </cell>
          <cell r="E1048">
            <v>0</v>
          </cell>
          <cell r="F1048">
            <v>0</v>
          </cell>
          <cell r="G1048">
            <v>67</v>
          </cell>
          <cell r="H1048">
            <v>12</v>
          </cell>
          <cell r="I1048">
            <v>0</v>
          </cell>
          <cell r="J1048">
            <v>2</v>
          </cell>
          <cell r="K1048">
            <v>99</v>
          </cell>
          <cell r="L1048">
            <v>90116</v>
          </cell>
          <cell r="M1048">
            <v>694</v>
          </cell>
        </row>
        <row r="1049">
          <cell r="B1049" t="str">
            <v>090117</v>
          </cell>
          <cell r="C1049">
            <v>4</v>
          </cell>
          <cell r="D1049">
            <v>180</v>
          </cell>
          <cell r="E1049">
            <v>0</v>
          </cell>
          <cell r="F1049">
            <v>0</v>
          </cell>
          <cell r="G1049">
            <v>1318</v>
          </cell>
          <cell r="H1049">
            <v>1050</v>
          </cell>
          <cell r="I1049">
            <v>0</v>
          </cell>
          <cell r="J1049">
            <v>14</v>
          </cell>
          <cell r="K1049">
            <v>2566</v>
          </cell>
          <cell r="L1049">
            <v>90117</v>
          </cell>
          <cell r="M1049">
            <v>4661</v>
          </cell>
        </row>
        <row r="1050">
          <cell r="B1050" t="str">
            <v>090118</v>
          </cell>
          <cell r="C1050">
            <v>43</v>
          </cell>
          <cell r="D1050">
            <v>2376</v>
          </cell>
          <cell r="E1050">
            <v>0</v>
          </cell>
          <cell r="F1050">
            <v>0</v>
          </cell>
          <cell r="G1050">
            <v>293</v>
          </cell>
          <cell r="H1050">
            <v>117</v>
          </cell>
          <cell r="I1050">
            <v>2</v>
          </cell>
          <cell r="J1050">
            <v>71</v>
          </cell>
          <cell r="K1050">
            <v>2902</v>
          </cell>
          <cell r="L1050">
            <v>90118</v>
          </cell>
          <cell r="M1050">
            <v>3616</v>
          </cell>
        </row>
        <row r="1051">
          <cell r="B1051" t="str">
            <v>090119</v>
          </cell>
          <cell r="C1051">
            <v>3</v>
          </cell>
          <cell r="D1051">
            <v>122</v>
          </cell>
          <cell r="E1051">
            <v>0</v>
          </cell>
          <cell r="F1051">
            <v>0</v>
          </cell>
          <cell r="G1051">
            <v>597</v>
          </cell>
          <cell r="H1051">
            <v>154</v>
          </cell>
          <cell r="I1051">
            <v>0</v>
          </cell>
          <cell r="J1051">
            <v>9</v>
          </cell>
          <cell r="K1051">
            <v>885</v>
          </cell>
          <cell r="L1051">
            <v>90119</v>
          </cell>
          <cell r="M1051">
            <v>1766</v>
          </cell>
        </row>
        <row r="1052">
          <cell r="B1052" t="str">
            <v>090201</v>
          </cell>
          <cell r="C1052">
            <v>8</v>
          </cell>
          <cell r="D1052">
            <v>888</v>
          </cell>
          <cell r="E1052">
            <v>0</v>
          </cell>
          <cell r="F1052">
            <v>3</v>
          </cell>
          <cell r="G1052">
            <v>1407</v>
          </cell>
          <cell r="H1052">
            <v>3</v>
          </cell>
          <cell r="I1052">
            <v>0</v>
          </cell>
          <cell r="J1052">
            <v>39</v>
          </cell>
          <cell r="K1052">
            <v>2348</v>
          </cell>
          <cell r="L1052">
            <v>90201</v>
          </cell>
          <cell r="M1052">
            <v>2923</v>
          </cell>
        </row>
        <row r="1053">
          <cell r="B1053" t="str">
            <v>090202</v>
          </cell>
          <cell r="C1053">
            <v>5</v>
          </cell>
          <cell r="D1053">
            <v>27</v>
          </cell>
          <cell r="E1053">
            <v>0</v>
          </cell>
          <cell r="F1053">
            <v>0</v>
          </cell>
          <cell r="G1053">
            <v>775</v>
          </cell>
          <cell r="H1053">
            <v>0</v>
          </cell>
          <cell r="I1053">
            <v>0</v>
          </cell>
          <cell r="J1053">
            <v>9</v>
          </cell>
          <cell r="K1053">
            <v>816</v>
          </cell>
          <cell r="L1053">
            <v>90202</v>
          </cell>
          <cell r="M1053">
            <v>935</v>
          </cell>
        </row>
        <row r="1054">
          <cell r="B1054" t="str">
            <v>090203</v>
          </cell>
          <cell r="C1054">
            <v>0</v>
          </cell>
          <cell r="D1054">
            <v>29</v>
          </cell>
          <cell r="E1054">
            <v>0</v>
          </cell>
          <cell r="F1054">
            <v>0</v>
          </cell>
          <cell r="G1054">
            <v>519</v>
          </cell>
          <cell r="H1054">
            <v>16</v>
          </cell>
          <cell r="I1054">
            <v>0</v>
          </cell>
          <cell r="J1054">
            <v>18</v>
          </cell>
          <cell r="K1054">
            <v>582</v>
          </cell>
          <cell r="L1054">
            <v>90203</v>
          </cell>
          <cell r="M1054">
            <v>1335</v>
          </cell>
        </row>
        <row r="1055">
          <cell r="B1055" t="str">
            <v>090204</v>
          </cell>
          <cell r="C1055">
            <v>0</v>
          </cell>
          <cell r="D1055">
            <v>22</v>
          </cell>
          <cell r="E1055">
            <v>0</v>
          </cell>
          <cell r="F1055">
            <v>0</v>
          </cell>
          <cell r="G1055">
            <v>488</v>
          </cell>
          <cell r="H1055">
            <v>2</v>
          </cell>
          <cell r="I1055">
            <v>0</v>
          </cell>
          <cell r="J1055">
            <v>11</v>
          </cell>
          <cell r="K1055">
            <v>523</v>
          </cell>
          <cell r="L1055">
            <v>90204</v>
          </cell>
          <cell r="M1055">
            <v>671</v>
          </cell>
        </row>
        <row r="1056">
          <cell r="B1056" t="str">
            <v>090205</v>
          </cell>
          <cell r="C1056">
            <v>1</v>
          </cell>
          <cell r="D1056">
            <v>29</v>
          </cell>
          <cell r="E1056">
            <v>0</v>
          </cell>
          <cell r="F1056">
            <v>0</v>
          </cell>
          <cell r="G1056">
            <v>310</v>
          </cell>
          <cell r="H1056">
            <v>4</v>
          </cell>
          <cell r="I1056">
            <v>0</v>
          </cell>
          <cell r="J1056">
            <v>7</v>
          </cell>
          <cell r="K1056">
            <v>351</v>
          </cell>
          <cell r="L1056">
            <v>90205</v>
          </cell>
          <cell r="M1056">
            <v>570</v>
          </cell>
        </row>
        <row r="1057">
          <cell r="B1057" t="str">
            <v>090206</v>
          </cell>
          <cell r="C1057">
            <v>5</v>
          </cell>
          <cell r="D1057">
            <v>291</v>
          </cell>
          <cell r="E1057">
            <v>0</v>
          </cell>
          <cell r="F1057">
            <v>2</v>
          </cell>
          <cell r="G1057">
            <v>1181</v>
          </cell>
          <cell r="H1057">
            <v>281</v>
          </cell>
          <cell r="I1057">
            <v>0</v>
          </cell>
          <cell r="J1057">
            <v>14</v>
          </cell>
          <cell r="K1057">
            <v>1774</v>
          </cell>
          <cell r="L1057">
            <v>90206</v>
          </cell>
          <cell r="M1057">
            <v>2776</v>
          </cell>
        </row>
        <row r="1058">
          <cell r="B1058" t="str">
            <v>090207</v>
          </cell>
          <cell r="C1058">
            <v>3</v>
          </cell>
          <cell r="D1058">
            <v>28</v>
          </cell>
          <cell r="E1058">
            <v>0</v>
          </cell>
          <cell r="F1058">
            <v>0</v>
          </cell>
          <cell r="G1058">
            <v>714</v>
          </cell>
          <cell r="H1058">
            <v>1</v>
          </cell>
          <cell r="I1058">
            <v>0</v>
          </cell>
          <cell r="J1058">
            <v>5</v>
          </cell>
          <cell r="K1058">
            <v>751</v>
          </cell>
          <cell r="L1058">
            <v>90207</v>
          </cell>
          <cell r="M1058">
            <v>941</v>
          </cell>
        </row>
        <row r="1059">
          <cell r="B1059" t="str">
            <v>090208</v>
          </cell>
          <cell r="C1059">
            <v>2</v>
          </cell>
          <cell r="D1059">
            <v>49</v>
          </cell>
          <cell r="E1059">
            <v>0</v>
          </cell>
          <cell r="F1059">
            <v>1</v>
          </cell>
          <cell r="G1059">
            <v>1272</v>
          </cell>
          <cell r="H1059">
            <v>3</v>
          </cell>
          <cell r="I1059">
            <v>0</v>
          </cell>
          <cell r="J1059">
            <v>5</v>
          </cell>
          <cell r="K1059">
            <v>1332</v>
          </cell>
          <cell r="L1059">
            <v>90208</v>
          </cell>
          <cell r="M1059">
            <v>1519</v>
          </cell>
        </row>
        <row r="1060">
          <cell r="B1060" t="str">
            <v>090301</v>
          </cell>
          <cell r="C1060">
            <v>20</v>
          </cell>
          <cell r="D1060">
            <v>1666</v>
          </cell>
          <cell r="E1060">
            <v>0</v>
          </cell>
          <cell r="F1060">
            <v>2</v>
          </cell>
          <cell r="G1060">
            <v>2007</v>
          </cell>
          <cell r="H1060">
            <v>594</v>
          </cell>
          <cell r="I1060">
            <v>9</v>
          </cell>
          <cell r="J1060">
            <v>70</v>
          </cell>
          <cell r="K1060">
            <v>4368</v>
          </cell>
          <cell r="L1060">
            <v>90301</v>
          </cell>
          <cell r="M1060">
            <v>6353</v>
          </cell>
        </row>
        <row r="1061">
          <cell r="B1061" t="str">
            <v>090302</v>
          </cell>
          <cell r="C1061">
            <v>6</v>
          </cell>
          <cell r="D1061">
            <v>38</v>
          </cell>
          <cell r="E1061">
            <v>0</v>
          </cell>
          <cell r="F1061">
            <v>0</v>
          </cell>
          <cell r="G1061">
            <v>1276</v>
          </cell>
          <cell r="H1061">
            <v>240</v>
          </cell>
          <cell r="I1061">
            <v>0</v>
          </cell>
          <cell r="J1061">
            <v>8</v>
          </cell>
          <cell r="K1061">
            <v>1568</v>
          </cell>
          <cell r="L1061">
            <v>90302</v>
          </cell>
          <cell r="M1061">
            <v>1829</v>
          </cell>
        </row>
        <row r="1062">
          <cell r="B1062" t="str">
            <v>090303</v>
          </cell>
          <cell r="C1062">
            <v>0</v>
          </cell>
          <cell r="D1062">
            <v>10</v>
          </cell>
          <cell r="E1062">
            <v>0</v>
          </cell>
          <cell r="F1062">
            <v>0</v>
          </cell>
          <cell r="G1062">
            <v>167</v>
          </cell>
          <cell r="H1062">
            <v>0</v>
          </cell>
          <cell r="I1062">
            <v>0</v>
          </cell>
          <cell r="J1062">
            <v>1</v>
          </cell>
          <cell r="K1062">
            <v>178</v>
          </cell>
          <cell r="L1062">
            <v>90303</v>
          </cell>
          <cell r="M1062">
            <v>209</v>
          </cell>
        </row>
        <row r="1063">
          <cell r="B1063" t="str">
            <v>090304</v>
          </cell>
          <cell r="C1063">
            <v>2</v>
          </cell>
          <cell r="D1063">
            <v>195</v>
          </cell>
          <cell r="E1063">
            <v>0</v>
          </cell>
          <cell r="F1063">
            <v>1</v>
          </cell>
          <cell r="G1063">
            <v>233</v>
          </cell>
          <cell r="H1063">
            <v>170</v>
          </cell>
          <cell r="I1063">
            <v>1</v>
          </cell>
          <cell r="J1063">
            <v>41</v>
          </cell>
          <cell r="K1063">
            <v>643</v>
          </cell>
          <cell r="L1063">
            <v>90304</v>
          </cell>
          <cell r="M1063">
            <v>794</v>
          </cell>
        </row>
        <row r="1064">
          <cell r="B1064" t="str">
            <v>090305</v>
          </cell>
          <cell r="C1064">
            <v>0</v>
          </cell>
          <cell r="D1064">
            <v>9</v>
          </cell>
          <cell r="E1064">
            <v>0</v>
          </cell>
          <cell r="F1064">
            <v>0</v>
          </cell>
          <cell r="G1064">
            <v>290</v>
          </cell>
          <cell r="H1064">
            <v>0</v>
          </cell>
          <cell r="I1064">
            <v>0</v>
          </cell>
          <cell r="J1064">
            <v>2</v>
          </cell>
          <cell r="K1064">
            <v>301</v>
          </cell>
          <cell r="L1064">
            <v>90305</v>
          </cell>
          <cell r="M1064">
            <v>360</v>
          </cell>
        </row>
        <row r="1065">
          <cell r="B1065" t="str">
            <v>090306</v>
          </cell>
          <cell r="C1065">
            <v>0</v>
          </cell>
          <cell r="D1065">
            <v>58</v>
          </cell>
          <cell r="E1065">
            <v>0</v>
          </cell>
          <cell r="F1065">
            <v>0</v>
          </cell>
          <cell r="G1065">
            <v>1069</v>
          </cell>
          <cell r="H1065">
            <v>56</v>
          </cell>
          <cell r="I1065">
            <v>0</v>
          </cell>
          <cell r="J1065">
            <v>4</v>
          </cell>
          <cell r="K1065">
            <v>1187</v>
          </cell>
          <cell r="L1065">
            <v>90306</v>
          </cell>
          <cell r="M1065">
            <v>1325</v>
          </cell>
        </row>
        <row r="1066">
          <cell r="B1066" t="str">
            <v>090307</v>
          </cell>
          <cell r="C1066">
            <v>0</v>
          </cell>
          <cell r="D1066">
            <v>9</v>
          </cell>
          <cell r="E1066">
            <v>0</v>
          </cell>
          <cell r="F1066">
            <v>0</v>
          </cell>
          <cell r="G1066">
            <v>301</v>
          </cell>
          <cell r="H1066">
            <v>6</v>
          </cell>
          <cell r="I1066">
            <v>3</v>
          </cell>
          <cell r="J1066">
            <v>4</v>
          </cell>
          <cell r="K1066">
            <v>323</v>
          </cell>
          <cell r="L1066">
            <v>90307</v>
          </cell>
          <cell r="M1066">
            <v>399</v>
          </cell>
        </row>
        <row r="1067">
          <cell r="B1067" t="str">
            <v>090308</v>
          </cell>
          <cell r="C1067">
            <v>1</v>
          </cell>
          <cell r="D1067">
            <v>15</v>
          </cell>
          <cell r="E1067">
            <v>0</v>
          </cell>
          <cell r="F1067">
            <v>0</v>
          </cell>
          <cell r="G1067">
            <v>353</v>
          </cell>
          <cell r="H1067">
            <v>0</v>
          </cell>
          <cell r="I1067">
            <v>0</v>
          </cell>
          <cell r="J1067">
            <v>0</v>
          </cell>
          <cell r="K1067">
            <v>369</v>
          </cell>
          <cell r="L1067">
            <v>90308</v>
          </cell>
          <cell r="M1067">
            <v>387</v>
          </cell>
        </row>
        <row r="1068">
          <cell r="B1068" t="str">
            <v>090309</v>
          </cell>
          <cell r="C1068">
            <v>0</v>
          </cell>
          <cell r="D1068">
            <v>97</v>
          </cell>
          <cell r="E1068">
            <v>0</v>
          </cell>
          <cell r="F1068">
            <v>2</v>
          </cell>
          <cell r="G1068">
            <v>420</v>
          </cell>
          <cell r="H1068">
            <v>1</v>
          </cell>
          <cell r="I1068">
            <v>0</v>
          </cell>
          <cell r="J1068">
            <v>5</v>
          </cell>
          <cell r="K1068">
            <v>525</v>
          </cell>
          <cell r="L1068">
            <v>90309</v>
          </cell>
          <cell r="M1068">
            <v>606</v>
          </cell>
        </row>
        <row r="1069">
          <cell r="B1069" t="str">
            <v>090310</v>
          </cell>
          <cell r="C1069">
            <v>3</v>
          </cell>
          <cell r="D1069">
            <v>6</v>
          </cell>
          <cell r="E1069">
            <v>0</v>
          </cell>
          <cell r="F1069">
            <v>0</v>
          </cell>
          <cell r="G1069">
            <v>474</v>
          </cell>
          <cell r="H1069">
            <v>0</v>
          </cell>
          <cell r="I1069">
            <v>0</v>
          </cell>
          <cell r="J1069">
            <v>5</v>
          </cell>
          <cell r="K1069">
            <v>488</v>
          </cell>
          <cell r="L1069">
            <v>90310</v>
          </cell>
          <cell r="M1069">
            <v>608</v>
          </cell>
        </row>
        <row r="1070">
          <cell r="B1070" t="str">
            <v>090311</v>
          </cell>
          <cell r="C1070">
            <v>2</v>
          </cell>
          <cell r="D1070">
            <v>29</v>
          </cell>
          <cell r="E1070">
            <v>0</v>
          </cell>
          <cell r="F1070">
            <v>0</v>
          </cell>
          <cell r="G1070">
            <v>246</v>
          </cell>
          <cell r="H1070">
            <v>21</v>
          </cell>
          <cell r="I1070">
            <v>0</v>
          </cell>
          <cell r="J1070">
            <v>10</v>
          </cell>
          <cell r="K1070">
            <v>308</v>
          </cell>
          <cell r="L1070">
            <v>90311</v>
          </cell>
          <cell r="M1070">
            <v>460</v>
          </cell>
        </row>
        <row r="1071">
          <cell r="B1071" t="str">
            <v>090312</v>
          </cell>
          <cell r="C1071">
            <v>2</v>
          </cell>
          <cell r="D1071">
            <v>61</v>
          </cell>
          <cell r="E1071">
            <v>0</v>
          </cell>
          <cell r="F1071">
            <v>1</v>
          </cell>
          <cell r="G1071">
            <v>649</v>
          </cell>
          <cell r="H1071">
            <v>50</v>
          </cell>
          <cell r="I1071">
            <v>0</v>
          </cell>
          <cell r="J1071">
            <v>9</v>
          </cell>
          <cell r="K1071">
            <v>772</v>
          </cell>
          <cell r="L1071">
            <v>90312</v>
          </cell>
          <cell r="M1071">
            <v>949</v>
          </cell>
        </row>
        <row r="1072">
          <cell r="B1072" t="str">
            <v>090401</v>
          </cell>
          <cell r="C1072">
            <v>8</v>
          </cell>
          <cell r="D1072">
            <v>303</v>
          </cell>
          <cell r="E1072">
            <v>0</v>
          </cell>
          <cell r="F1072">
            <v>0</v>
          </cell>
          <cell r="G1072">
            <v>205</v>
          </cell>
          <cell r="H1072">
            <v>38</v>
          </cell>
          <cell r="I1072">
            <v>0</v>
          </cell>
          <cell r="J1072">
            <v>30</v>
          </cell>
          <cell r="K1072">
            <v>584</v>
          </cell>
          <cell r="L1072">
            <v>90401</v>
          </cell>
          <cell r="M1072">
            <v>1013</v>
          </cell>
        </row>
        <row r="1073">
          <cell r="B1073" t="str">
            <v>090402</v>
          </cell>
          <cell r="C1073">
            <v>0</v>
          </cell>
          <cell r="D1073">
            <v>54</v>
          </cell>
          <cell r="E1073">
            <v>0</v>
          </cell>
          <cell r="F1073">
            <v>0</v>
          </cell>
          <cell r="G1073">
            <v>192</v>
          </cell>
          <cell r="H1073">
            <v>1</v>
          </cell>
          <cell r="I1073">
            <v>2</v>
          </cell>
          <cell r="J1073">
            <v>13</v>
          </cell>
          <cell r="K1073">
            <v>262</v>
          </cell>
          <cell r="L1073">
            <v>90402</v>
          </cell>
          <cell r="M1073">
            <v>413</v>
          </cell>
        </row>
        <row r="1074">
          <cell r="B1074" t="str">
            <v>090403</v>
          </cell>
          <cell r="C1074">
            <v>1</v>
          </cell>
          <cell r="D1074">
            <v>14</v>
          </cell>
          <cell r="E1074">
            <v>0</v>
          </cell>
          <cell r="F1074">
            <v>0</v>
          </cell>
          <cell r="G1074">
            <v>191</v>
          </cell>
          <cell r="H1074">
            <v>8</v>
          </cell>
          <cell r="I1074">
            <v>0</v>
          </cell>
          <cell r="J1074">
            <v>8</v>
          </cell>
          <cell r="K1074">
            <v>222</v>
          </cell>
          <cell r="L1074">
            <v>90403</v>
          </cell>
          <cell r="M1074">
            <v>500</v>
          </cell>
        </row>
        <row r="1075">
          <cell r="B1075" t="str">
            <v>090404</v>
          </cell>
          <cell r="C1075">
            <v>0</v>
          </cell>
          <cell r="D1075">
            <v>10</v>
          </cell>
          <cell r="E1075">
            <v>0</v>
          </cell>
          <cell r="F1075">
            <v>0</v>
          </cell>
          <cell r="G1075">
            <v>327</v>
          </cell>
          <cell r="H1075">
            <v>2</v>
          </cell>
          <cell r="I1075">
            <v>0</v>
          </cell>
          <cell r="J1075">
            <v>11</v>
          </cell>
          <cell r="K1075">
            <v>350</v>
          </cell>
          <cell r="L1075">
            <v>90404</v>
          </cell>
          <cell r="M1075">
            <v>368</v>
          </cell>
        </row>
        <row r="1076">
          <cell r="B1076" t="str">
            <v>090405</v>
          </cell>
          <cell r="C1076">
            <v>0</v>
          </cell>
          <cell r="D1076">
            <v>16</v>
          </cell>
          <cell r="E1076">
            <v>0</v>
          </cell>
          <cell r="F1076">
            <v>0</v>
          </cell>
          <cell r="G1076">
            <v>235</v>
          </cell>
          <cell r="H1076">
            <v>3</v>
          </cell>
          <cell r="I1076">
            <v>0</v>
          </cell>
          <cell r="J1076">
            <v>6</v>
          </cell>
          <cell r="K1076">
            <v>260</v>
          </cell>
          <cell r="L1076">
            <v>90405</v>
          </cell>
          <cell r="M1076">
            <v>332</v>
          </cell>
        </row>
        <row r="1077">
          <cell r="B1077" t="str">
            <v>090406</v>
          </cell>
          <cell r="C1077">
            <v>0</v>
          </cell>
          <cell r="D1077">
            <v>21</v>
          </cell>
          <cell r="E1077">
            <v>0</v>
          </cell>
          <cell r="F1077">
            <v>1</v>
          </cell>
          <cell r="G1077">
            <v>51</v>
          </cell>
          <cell r="H1077">
            <v>3</v>
          </cell>
          <cell r="I1077">
            <v>0</v>
          </cell>
          <cell r="J1077">
            <v>6</v>
          </cell>
          <cell r="K1077">
            <v>82</v>
          </cell>
          <cell r="L1077">
            <v>90406</v>
          </cell>
          <cell r="M1077">
            <v>251</v>
          </cell>
        </row>
        <row r="1078">
          <cell r="B1078" t="str">
            <v>090407</v>
          </cell>
          <cell r="C1078">
            <v>2</v>
          </cell>
          <cell r="D1078">
            <v>41</v>
          </cell>
          <cell r="E1078">
            <v>0</v>
          </cell>
          <cell r="F1078">
            <v>0</v>
          </cell>
          <cell r="G1078">
            <v>186</v>
          </cell>
          <cell r="H1078">
            <v>0</v>
          </cell>
          <cell r="I1078">
            <v>0</v>
          </cell>
          <cell r="J1078">
            <v>9</v>
          </cell>
          <cell r="K1078">
            <v>238</v>
          </cell>
          <cell r="L1078">
            <v>90407</v>
          </cell>
          <cell r="M1078">
            <v>365</v>
          </cell>
        </row>
        <row r="1079">
          <cell r="B1079" t="str">
            <v>090408</v>
          </cell>
          <cell r="C1079">
            <v>0</v>
          </cell>
          <cell r="D1079">
            <v>1</v>
          </cell>
          <cell r="E1079">
            <v>0</v>
          </cell>
          <cell r="F1079">
            <v>0</v>
          </cell>
          <cell r="G1079">
            <v>109</v>
          </cell>
          <cell r="H1079">
            <v>0</v>
          </cell>
          <cell r="I1079">
            <v>0</v>
          </cell>
          <cell r="J1079">
            <v>0</v>
          </cell>
          <cell r="K1079">
            <v>110</v>
          </cell>
          <cell r="L1079">
            <v>90408</v>
          </cell>
          <cell r="M1079">
            <v>143</v>
          </cell>
        </row>
        <row r="1080">
          <cell r="B1080" t="str">
            <v>090409</v>
          </cell>
          <cell r="C1080">
            <v>2</v>
          </cell>
          <cell r="D1080">
            <v>36</v>
          </cell>
          <cell r="E1080">
            <v>0</v>
          </cell>
          <cell r="F1080">
            <v>0</v>
          </cell>
          <cell r="G1080">
            <v>358</v>
          </cell>
          <cell r="H1080">
            <v>3</v>
          </cell>
          <cell r="I1080">
            <v>0</v>
          </cell>
          <cell r="J1080">
            <v>4</v>
          </cell>
          <cell r="K1080">
            <v>403</v>
          </cell>
          <cell r="L1080">
            <v>90409</v>
          </cell>
          <cell r="M1080">
            <v>443</v>
          </cell>
        </row>
        <row r="1081">
          <cell r="B1081" t="str">
            <v>090410</v>
          </cell>
          <cell r="C1081">
            <v>0</v>
          </cell>
          <cell r="D1081">
            <v>27</v>
          </cell>
          <cell r="E1081">
            <v>0</v>
          </cell>
          <cell r="F1081">
            <v>0</v>
          </cell>
          <cell r="G1081">
            <v>163</v>
          </cell>
          <cell r="H1081">
            <v>1</v>
          </cell>
          <cell r="I1081">
            <v>0</v>
          </cell>
          <cell r="J1081">
            <v>5</v>
          </cell>
          <cell r="K1081">
            <v>196</v>
          </cell>
          <cell r="L1081">
            <v>90410</v>
          </cell>
          <cell r="M1081">
            <v>258</v>
          </cell>
        </row>
        <row r="1082">
          <cell r="B1082" t="str">
            <v>090411</v>
          </cell>
          <cell r="C1082">
            <v>0</v>
          </cell>
          <cell r="D1082">
            <v>78</v>
          </cell>
          <cell r="E1082">
            <v>0</v>
          </cell>
          <cell r="F1082">
            <v>0</v>
          </cell>
          <cell r="G1082">
            <v>18</v>
          </cell>
          <cell r="H1082">
            <v>109</v>
          </cell>
          <cell r="I1082">
            <v>1</v>
          </cell>
          <cell r="J1082">
            <v>32</v>
          </cell>
          <cell r="K1082">
            <v>238</v>
          </cell>
          <cell r="L1082">
            <v>90411</v>
          </cell>
          <cell r="M1082">
            <v>360</v>
          </cell>
        </row>
        <row r="1083">
          <cell r="B1083" t="str">
            <v>090412</v>
          </cell>
          <cell r="C1083">
            <v>0</v>
          </cell>
          <cell r="D1083">
            <v>31</v>
          </cell>
          <cell r="E1083">
            <v>0</v>
          </cell>
          <cell r="F1083">
            <v>0</v>
          </cell>
          <cell r="G1083">
            <v>142</v>
          </cell>
          <cell r="H1083">
            <v>0</v>
          </cell>
          <cell r="I1083">
            <v>0</v>
          </cell>
          <cell r="J1083">
            <v>14</v>
          </cell>
          <cell r="K1083">
            <v>187</v>
          </cell>
          <cell r="L1083">
            <v>90412</v>
          </cell>
          <cell r="M1083">
            <v>238</v>
          </cell>
        </row>
        <row r="1084">
          <cell r="B1084" t="str">
            <v>090413</v>
          </cell>
          <cell r="C1084">
            <v>1</v>
          </cell>
          <cell r="D1084">
            <v>112</v>
          </cell>
          <cell r="E1084">
            <v>0</v>
          </cell>
          <cell r="F1084">
            <v>1</v>
          </cell>
          <cell r="G1084">
            <v>264</v>
          </cell>
          <cell r="H1084">
            <v>1</v>
          </cell>
          <cell r="I1084">
            <v>0</v>
          </cell>
          <cell r="J1084">
            <v>17</v>
          </cell>
          <cell r="K1084">
            <v>396</v>
          </cell>
          <cell r="L1084">
            <v>90413</v>
          </cell>
          <cell r="M1084">
            <v>535</v>
          </cell>
        </row>
        <row r="1085">
          <cell r="B1085" t="str">
            <v>090501</v>
          </cell>
          <cell r="C1085">
            <v>3</v>
          </cell>
          <cell r="D1085">
            <v>427</v>
          </cell>
          <cell r="E1085">
            <v>0</v>
          </cell>
          <cell r="F1085">
            <v>1</v>
          </cell>
          <cell r="G1085">
            <v>722</v>
          </cell>
          <cell r="H1085">
            <v>1</v>
          </cell>
          <cell r="I1085">
            <v>0</v>
          </cell>
          <cell r="J1085">
            <v>15</v>
          </cell>
          <cell r="K1085">
            <v>1169</v>
          </cell>
          <cell r="L1085">
            <v>90501</v>
          </cell>
          <cell r="M1085">
            <v>1583</v>
          </cell>
        </row>
        <row r="1086">
          <cell r="B1086" t="str">
            <v>090502</v>
          </cell>
          <cell r="C1086">
            <v>3</v>
          </cell>
          <cell r="D1086">
            <v>116</v>
          </cell>
          <cell r="E1086">
            <v>0</v>
          </cell>
          <cell r="F1086">
            <v>0</v>
          </cell>
          <cell r="G1086">
            <v>1322</v>
          </cell>
          <cell r="H1086">
            <v>0</v>
          </cell>
          <cell r="I1086">
            <v>0</v>
          </cell>
          <cell r="J1086">
            <v>16</v>
          </cell>
          <cell r="K1086">
            <v>1457</v>
          </cell>
          <cell r="L1086">
            <v>90502</v>
          </cell>
          <cell r="M1086">
            <v>1571</v>
          </cell>
        </row>
        <row r="1087">
          <cell r="B1087" t="str">
            <v>090503</v>
          </cell>
          <cell r="C1087">
            <v>3</v>
          </cell>
          <cell r="D1087">
            <v>14</v>
          </cell>
          <cell r="E1087">
            <v>0</v>
          </cell>
          <cell r="F1087">
            <v>1</v>
          </cell>
          <cell r="G1087">
            <v>619</v>
          </cell>
          <cell r="H1087">
            <v>0</v>
          </cell>
          <cell r="I1087">
            <v>0</v>
          </cell>
          <cell r="J1087">
            <v>0</v>
          </cell>
          <cell r="K1087">
            <v>637</v>
          </cell>
          <cell r="L1087">
            <v>90503</v>
          </cell>
          <cell r="M1087">
            <v>679</v>
          </cell>
        </row>
        <row r="1088">
          <cell r="B1088" t="str">
            <v>090504</v>
          </cell>
          <cell r="C1088">
            <v>0</v>
          </cell>
          <cell r="D1088">
            <v>45</v>
          </cell>
          <cell r="E1088">
            <v>0</v>
          </cell>
          <cell r="F1088">
            <v>0</v>
          </cell>
          <cell r="G1088">
            <v>526</v>
          </cell>
          <cell r="H1088">
            <v>1</v>
          </cell>
          <cell r="I1088">
            <v>0</v>
          </cell>
          <cell r="J1088">
            <v>5</v>
          </cell>
          <cell r="K1088">
            <v>577</v>
          </cell>
          <cell r="L1088">
            <v>90504</v>
          </cell>
          <cell r="M1088">
            <v>730</v>
          </cell>
        </row>
        <row r="1089">
          <cell r="B1089" t="str">
            <v>090505</v>
          </cell>
          <cell r="C1089">
            <v>1</v>
          </cell>
          <cell r="D1089">
            <v>7</v>
          </cell>
          <cell r="E1089">
            <v>0</v>
          </cell>
          <cell r="F1089">
            <v>1</v>
          </cell>
          <cell r="G1089">
            <v>236</v>
          </cell>
          <cell r="H1089">
            <v>1</v>
          </cell>
          <cell r="I1089">
            <v>0</v>
          </cell>
          <cell r="J1089">
            <v>1</v>
          </cell>
          <cell r="K1089">
            <v>247</v>
          </cell>
          <cell r="L1089">
            <v>90505</v>
          </cell>
          <cell r="M1089">
            <v>383</v>
          </cell>
        </row>
        <row r="1090">
          <cell r="B1090" t="str">
            <v>090506</v>
          </cell>
          <cell r="C1090">
            <v>1</v>
          </cell>
          <cell r="D1090">
            <v>33</v>
          </cell>
          <cell r="E1090">
            <v>0</v>
          </cell>
          <cell r="F1090">
            <v>0</v>
          </cell>
          <cell r="G1090">
            <v>793</v>
          </cell>
          <cell r="H1090">
            <v>10</v>
          </cell>
          <cell r="I1090">
            <v>0</v>
          </cell>
          <cell r="J1090">
            <v>0</v>
          </cell>
          <cell r="K1090">
            <v>837</v>
          </cell>
          <cell r="L1090">
            <v>90506</v>
          </cell>
          <cell r="M1090">
            <v>1020</v>
          </cell>
        </row>
        <row r="1091">
          <cell r="B1091" t="str">
            <v>090507</v>
          </cell>
          <cell r="C1091">
            <v>9</v>
          </cell>
          <cell r="D1091">
            <v>75</v>
          </cell>
          <cell r="E1091">
            <v>0</v>
          </cell>
          <cell r="F1091">
            <v>3</v>
          </cell>
          <cell r="G1091">
            <v>1311</v>
          </cell>
          <cell r="H1091">
            <v>1</v>
          </cell>
          <cell r="I1091">
            <v>0</v>
          </cell>
          <cell r="J1091">
            <v>9</v>
          </cell>
          <cell r="K1091">
            <v>1408</v>
          </cell>
          <cell r="L1091">
            <v>90507</v>
          </cell>
          <cell r="M1091">
            <v>1449</v>
          </cell>
        </row>
        <row r="1092">
          <cell r="B1092" t="str">
            <v>090508</v>
          </cell>
          <cell r="C1092">
            <v>0</v>
          </cell>
          <cell r="D1092">
            <v>31</v>
          </cell>
          <cell r="E1092">
            <v>0</v>
          </cell>
          <cell r="F1092">
            <v>1</v>
          </cell>
          <cell r="G1092">
            <v>180</v>
          </cell>
          <cell r="H1092">
            <v>0</v>
          </cell>
          <cell r="I1092">
            <v>0</v>
          </cell>
          <cell r="J1092">
            <v>2</v>
          </cell>
          <cell r="K1092">
            <v>214</v>
          </cell>
          <cell r="L1092">
            <v>90508</v>
          </cell>
          <cell r="M1092">
            <v>252</v>
          </cell>
        </row>
        <row r="1093">
          <cell r="B1093" t="str">
            <v>090509</v>
          </cell>
          <cell r="C1093">
            <v>19</v>
          </cell>
          <cell r="D1093">
            <v>177</v>
          </cell>
          <cell r="E1093">
            <v>0</v>
          </cell>
          <cell r="F1093">
            <v>0</v>
          </cell>
          <cell r="G1093">
            <v>381</v>
          </cell>
          <cell r="H1093">
            <v>9</v>
          </cell>
          <cell r="I1093">
            <v>0</v>
          </cell>
          <cell r="J1093">
            <v>20</v>
          </cell>
          <cell r="K1093">
            <v>606</v>
          </cell>
          <cell r="L1093">
            <v>90509</v>
          </cell>
          <cell r="M1093">
            <v>903</v>
          </cell>
        </row>
        <row r="1094">
          <cell r="B1094" t="str">
            <v>090510</v>
          </cell>
          <cell r="C1094">
            <v>1</v>
          </cell>
          <cell r="D1094">
            <v>20</v>
          </cell>
          <cell r="E1094">
            <v>0</v>
          </cell>
          <cell r="F1094">
            <v>0</v>
          </cell>
          <cell r="G1094">
            <v>555</v>
          </cell>
          <cell r="H1094">
            <v>0</v>
          </cell>
          <cell r="I1094">
            <v>0</v>
          </cell>
          <cell r="J1094">
            <v>6</v>
          </cell>
          <cell r="K1094">
            <v>582</v>
          </cell>
          <cell r="L1094">
            <v>90510</v>
          </cell>
          <cell r="M1094">
            <v>616</v>
          </cell>
        </row>
        <row r="1095">
          <cell r="B1095" t="str">
            <v>090511</v>
          </cell>
          <cell r="C1095">
            <v>0</v>
          </cell>
          <cell r="D1095">
            <v>24</v>
          </cell>
          <cell r="E1095">
            <v>0</v>
          </cell>
          <cell r="F1095">
            <v>0</v>
          </cell>
          <cell r="G1095">
            <v>674</v>
          </cell>
          <cell r="H1095">
            <v>1</v>
          </cell>
          <cell r="I1095">
            <v>0</v>
          </cell>
          <cell r="J1095">
            <v>4</v>
          </cell>
          <cell r="K1095">
            <v>703</v>
          </cell>
          <cell r="L1095">
            <v>90511</v>
          </cell>
          <cell r="M1095">
            <v>781</v>
          </cell>
        </row>
        <row r="1096">
          <cell r="B1096" t="str">
            <v>090601</v>
          </cell>
          <cell r="C1096">
            <v>3</v>
          </cell>
          <cell r="D1096">
            <v>292</v>
          </cell>
          <cell r="E1096">
            <v>0</v>
          </cell>
          <cell r="F1096">
            <v>0</v>
          </cell>
          <cell r="G1096">
            <v>231</v>
          </cell>
          <cell r="H1096">
            <v>0</v>
          </cell>
          <cell r="I1096">
            <v>1</v>
          </cell>
          <cell r="J1096">
            <v>43</v>
          </cell>
          <cell r="K1096">
            <v>570</v>
          </cell>
          <cell r="L1096">
            <v>90601</v>
          </cell>
          <cell r="M1096">
            <v>817</v>
          </cell>
        </row>
        <row r="1097">
          <cell r="B1097" t="str">
            <v>090602</v>
          </cell>
          <cell r="C1097">
            <v>0</v>
          </cell>
          <cell r="D1097">
            <v>17</v>
          </cell>
          <cell r="E1097">
            <v>0</v>
          </cell>
          <cell r="F1097">
            <v>1</v>
          </cell>
          <cell r="G1097">
            <v>168</v>
          </cell>
          <cell r="H1097">
            <v>6</v>
          </cell>
          <cell r="I1097">
            <v>0</v>
          </cell>
          <cell r="J1097">
            <v>2</v>
          </cell>
          <cell r="K1097">
            <v>194</v>
          </cell>
          <cell r="L1097">
            <v>90602</v>
          </cell>
          <cell r="M1097">
            <v>332</v>
          </cell>
        </row>
        <row r="1098">
          <cell r="B1098" t="str">
            <v>090603</v>
          </cell>
          <cell r="C1098">
            <v>0</v>
          </cell>
          <cell r="D1098">
            <v>74</v>
          </cell>
          <cell r="E1098">
            <v>0</v>
          </cell>
          <cell r="F1098">
            <v>0</v>
          </cell>
          <cell r="G1098">
            <v>225</v>
          </cell>
          <cell r="H1098">
            <v>13</v>
          </cell>
          <cell r="I1098">
            <v>0</v>
          </cell>
          <cell r="J1098">
            <v>12</v>
          </cell>
          <cell r="K1098">
            <v>324</v>
          </cell>
          <cell r="L1098">
            <v>90603</v>
          </cell>
          <cell r="M1098">
            <v>423</v>
          </cell>
        </row>
        <row r="1099">
          <cell r="B1099" t="str">
            <v>090604</v>
          </cell>
          <cell r="C1099">
            <v>3</v>
          </cell>
          <cell r="D1099">
            <v>9</v>
          </cell>
          <cell r="E1099">
            <v>0</v>
          </cell>
          <cell r="F1099">
            <v>0</v>
          </cell>
          <cell r="G1099">
            <v>127</v>
          </cell>
          <cell r="H1099">
            <v>36</v>
          </cell>
          <cell r="I1099">
            <v>0</v>
          </cell>
          <cell r="J1099">
            <v>0</v>
          </cell>
          <cell r="K1099">
            <v>175</v>
          </cell>
          <cell r="L1099">
            <v>90604</v>
          </cell>
          <cell r="M1099">
            <v>179</v>
          </cell>
        </row>
        <row r="1100">
          <cell r="B1100" t="str">
            <v>090605</v>
          </cell>
          <cell r="C1100">
            <v>0</v>
          </cell>
          <cell r="D1100">
            <v>44</v>
          </cell>
          <cell r="E1100">
            <v>0</v>
          </cell>
          <cell r="F1100">
            <v>0</v>
          </cell>
          <cell r="G1100">
            <v>186</v>
          </cell>
          <cell r="H1100">
            <v>8</v>
          </cell>
          <cell r="I1100">
            <v>0</v>
          </cell>
          <cell r="J1100">
            <v>2</v>
          </cell>
          <cell r="K1100">
            <v>240</v>
          </cell>
          <cell r="L1100">
            <v>90605</v>
          </cell>
          <cell r="M1100">
            <v>313</v>
          </cell>
        </row>
        <row r="1101">
          <cell r="B1101" t="str">
            <v>090606</v>
          </cell>
          <cell r="C1101">
            <v>1</v>
          </cell>
          <cell r="D1101">
            <v>24</v>
          </cell>
          <cell r="E1101">
            <v>0</v>
          </cell>
          <cell r="F1101">
            <v>2</v>
          </cell>
          <cell r="G1101">
            <v>145</v>
          </cell>
          <cell r="H1101">
            <v>31</v>
          </cell>
          <cell r="I1101">
            <v>0</v>
          </cell>
          <cell r="J1101">
            <v>3</v>
          </cell>
          <cell r="K1101">
            <v>206</v>
          </cell>
          <cell r="L1101">
            <v>90606</v>
          </cell>
          <cell r="M1101">
            <v>236</v>
          </cell>
        </row>
        <row r="1102">
          <cell r="B1102" t="str">
            <v>090607</v>
          </cell>
          <cell r="C1102">
            <v>1</v>
          </cell>
          <cell r="D1102">
            <v>190</v>
          </cell>
          <cell r="E1102">
            <v>0</v>
          </cell>
          <cell r="F1102">
            <v>0</v>
          </cell>
          <cell r="G1102">
            <v>65</v>
          </cell>
          <cell r="H1102">
            <v>505</v>
          </cell>
          <cell r="I1102">
            <v>1</v>
          </cell>
          <cell r="J1102">
            <v>12</v>
          </cell>
          <cell r="K1102">
            <v>774</v>
          </cell>
          <cell r="L1102">
            <v>90607</v>
          </cell>
          <cell r="M1102">
            <v>949</v>
          </cell>
        </row>
        <row r="1103">
          <cell r="B1103" t="str">
            <v>090608</v>
          </cell>
          <cell r="C1103">
            <v>0</v>
          </cell>
          <cell r="D1103">
            <v>14</v>
          </cell>
          <cell r="E1103">
            <v>0</v>
          </cell>
          <cell r="F1103">
            <v>1</v>
          </cell>
          <cell r="G1103">
            <v>346</v>
          </cell>
          <cell r="H1103">
            <v>2</v>
          </cell>
          <cell r="I1103">
            <v>0</v>
          </cell>
          <cell r="J1103">
            <v>1</v>
          </cell>
          <cell r="K1103">
            <v>364</v>
          </cell>
          <cell r="L1103">
            <v>90608</v>
          </cell>
          <cell r="M1103">
            <v>424</v>
          </cell>
        </row>
        <row r="1104">
          <cell r="B1104" t="str">
            <v>090609</v>
          </cell>
          <cell r="C1104">
            <v>0</v>
          </cell>
          <cell r="D1104">
            <v>15</v>
          </cell>
          <cell r="E1104">
            <v>0</v>
          </cell>
          <cell r="F1104">
            <v>0</v>
          </cell>
          <cell r="G1104">
            <v>70</v>
          </cell>
          <cell r="H1104">
            <v>0</v>
          </cell>
          <cell r="I1104">
            <v>0</v>
          </cell>
          <cell r="J1104">
            <v>3</v>
          </cell>
          <cell r="K1104">
            <v>88</v>
          </cell>
          <cell r="L1104">
            <v>90609</v>
          </cell>
          <cell r="M1104">
            <v>297</v>
          </cell>
        </row>
        <row r="1105">
          <cell r="B1105" t="str">
            <v>090610</v>
          </cell>
          <cell r="C1105">
            <v>0</v>
          </cell>
          <cell r="D1105">
            <v>40</v>
          </cell>
          <cell r="E1105">
            <v>0</v>
          </cell>
          <cell r="F1105">
            <v>1</v>
          </cell>
          <cell r="G1105">
            <v>179</v>
          </cell>
          <cell r="H1105">
            <v>1</v>
          </cell>
          <cell r="I1105">
            <v>0</v>
          </cell>
          <cell r="J1105">
            <v>6</v>
          </cell>
          <cell r="K1105">
            <v>227</v>
          </cell>
          <cell r="L1105">
            <v>90610</v>
          </cell>
          <cell r="M1105">
            <v>468</v>
          </cell>
        </row>
        <row r="1106">
          <cell r="B1106" t="str">
            <v>090611</v>
          </cell>
          <cell r="C1106">
            <v>0</v>
          </cell>
          <cell r="D1106">
            <v>23</v>
          </cell>
          <cell r="E1106">
            <v>0</v>
          </cell>
          <cell r="F1106">
            <v>0</v>
          </cell>
          <cell r="G1106">
            <v>222</v>
          </cell>
          <cell r="H1106">
            <v>13</v>
          </cell>
          <cell r="I1106">
            <v>0</v>
          </cell>
          <cell r="J1106">
            <v>7</v>
          </cell>
          <cell r="K1106">
            <v>265</v>
          </cell>
          <cell r="L1106">
            <v>90611</v>
          </cell>
          <cell r="M1106">
            <v>304</v>
          </cell>
        </row>
        <row r="1107">
          <cell r="B1107" t="str">
            <v>090612</v>
          </cell>
          <cell r="C1107">
            <v>1</v>
          </cell>
          <cell r="D1107">
            <v>6</v>
          </cell>
          <cell r="E1107">
            <v>0</v>
          </cell>
          <cell r="F1107">
            <v>0</v>
          </cell>
          <cell r="G1107">
            <v>343</v>
          </cell>
          <cell r="H1107">
            <v>15</v>
          </cell>
          <cell r="I1107">
            <v>0</v>
          </cell>
          <cell r="J1107">
            <v>0</v>
          </cell>
          <cell r="K1107">
            <v>365</v>
          </cell>
          <cell r="L1107">
            <v>90612</v>
          </cell>
          <cell r="M1107">
            <v>386</v>
          </cell>
        </row>
        <row r="1108">
          <cell r="B1108" t="str">
            <v>090613</v>
          </cell>
          <cell r="C1108">
            <v>0</v>
          </cell>
          <cell r="D1108">
            <v>57</v>
          </cell>
          <cell r="E1108">
            <v>0</v>
          </cell>
          <cell r="F1108">
            <v>1</v>
          </cell>
          <cell r="G1108">
            <v>385</v>
          </cell>
          <cell r="H1108">
            <v>42</v>
          </cell>
          <cell r="I1108">
            <v>0</v>
          </cell>
          <cell r="J1108">
            <v>2</v>
          </cell>
          <cell r="K1108">
            <v>487</v>
          </cell>
          <cell r="L1108">
            <v>90613</v>
          </cell>
          <cell r="M1108">
            <v>691</v>
          </cell>
        </row>
        <row r="1109">
          <cell r="B1109" t="str">
            <v>090614</v>
          </cell>
          <cell r="C1109">
            <v>2</v>
          </cell>
          <cell r="D1109">
            <v>22</v>
          </cell>
          <cell r="E1109">
            <v>0</v>
          </cell>
          <cell r="F1109">
            <v>1</v>
          </cell>
          <cell r="G1109">
            <v>90</v>
          </cell>
          <cell r="H1109">
            <v>0</v>
          </cell>
          <cell r="I1109">
            <v>0</v>
          </cell>
          <cell r="J1109">
            <v>0</v>
          </cell>
          <cell r="K1109">
            <v>115</v>
          </cell>
          <cell r="L1109">
            <v>90614</v>
          </cell>
          <cell r="M1109">
            <v>171</v>
          </cell>
        </row>
        <row r="1110">
          <cell r="B1110" t="str">
            <v>090615</v>
          </cell>
          <cell r="C1110">
            <v>2</v>
          </cell>
          <cell r="D1110">
            <v>26</v>
          </cell>
          <cell r="E1110">
            <v>0</v>
          </cell>
          <cell r="F1110">
            <v>0</v>
          </cell>
          <cell r="G1110">
            <v>101</v>
          </cell>
          <cell r="H1110">
            <v>28</v>
          </cell>
          <cell r="I1110">
            <v>0</v>
          </cell>
          <cell r="J1110">
            <v>13</v>
          </cell>
          <cell r="K1110">
            <v>170</v>
          </cell>
          <cell r="L1110">
            <v>90615</v>
          </cell>
          <cell r="M1110">
            <v>325</v>
          </cell>
        </row>
        <row r="1111">
          <cell r="B1111" t="str">
            <v>090616</v>
          </cell>
          <cell r="C1111">
            <v>0</v>
          </cell>
          <cell r="D1111">
            <v>8</v>
          </cell>
          <cell r="E1111">
            <v>0</v>
          </cell>
          <cell r="F1111">
            <v>0</v>
          </cell>
          <cell r="G1111">
            <v>82</v>
          </cell>
          <cell r="H1111">
            <v>10</v>
          </cell>
          <cell r="I1111">
            <v>0</v>
          </cell>
          <cell r="J1111">
            <v>3</v>
          </cell>
          <cell r="K1111">
            <v>103</v>
          </cell>
          <cell r="L1111">
            <v>90616</v>
          </cell>
          <cell r="M1111">
            <v>266</v>
          </cell>
        </row>
        <row r="1112">
          <cell r="B1112" t="str">
            <v>090701</v>
          </cell>
          <cell r="C1112">
            <v>23</v>
          </cell>
          <cell r="D1112">
            <v>1291</v>
          </cell>
          <cell r="E1112">
            <v>0</v>
          </cell>
          <cell r="F1112">
            <v>2</v>
          </cell>
          <cell r="G1112">
            <v>947</v>
          </cell>
          <cell r="H1112">
            <v>1</v>
          </cell>
          <cell r="I1112">
            <v>0</v>
          </cell>
          <cell r="J1112">
            <v>62</v>
          </cell>
          <cell r="K1112">
            <v>2326</v>
          </cell>
          <cell r="L1112">
            <v>90701</v>
          </cell>
          <cell r="M1112">
            <v>2852</v>
          </cell>
        </row>
        <row r="1113">
          <cell r="B1113" t="str">
            <v>090702</v>
          </cell>
          <cell r="C1113">
            <v>3</v>
          </cell>
          <cell r="D1113">
            <v>72</v>
          </cell>
          <cell r="E1113">
            <v>0</v>
          </cell>
          <cell r="F1113">
            <v>0</v>
          </cell>
          <cell r="G1113">
            <v>560</v>
          </cell>
          <cell r="H1113">
            <v>3</v>
          </cell>
          <cell r="I1113">
            <v>0</v>
          </cell>
          <cell r="J1113">
            <v>4</v>
          </cell>
          <cell r="K1113">
            <v>642</v>
          </cell>
          <cell r="L1113">
            <v>90702</v>
          </cell>
          <cell r="M1113">
            <v>1056</v>
          </cell>
        </row>
        <row r="1114">
          <cell r="B1114" t="str">
            <v>090703</v>
          </cell>
          <cell r="C1114">
            <v>1</v>
          </cell>
          <cell r="D1114">
            <v>51</v>
          </cell>
          <cell r="E1114">
            <v>0</v>
          </cell>
          <cell r="F1114">
            <v>0</v>
          </cell>
          <cell r="G1114">
            <v>674</v>
          </cell>
          <cell r="H1114">
            <v>5</v>
          </cell>
          <cell r="I1114">
            <v>0</v>
          </cell>
          <cell r="J1114">
            <v>0</v>
          </cell>
          <cell r="K1114">
            <v>731</v>
          </cell>
          <cell r="L1114">
            <v>90703</v>
          </cell>
          <cell r="M1114">
            <v>1143</v>
          </cell>
        </row>
        <row r="1115">
          <cell r="B1115" t="str">
            <v>090704</v>
          </cell>
          <cell r="C1115">
            <v>1</v>
          </cell>
          <cell r="D1115">
            <v>93</v>
          </cell>
          <cell r="E1115">
            <v>0</v>
          </cell>
          <cell r="F1115">
            <v>0</v>
          </cell>
          <cell r="G1115">
            <v>846</v>
          </cell>
          <cell r="H1115">
            <v>1</v>
          </cell>
          <cell r="I1115">
            <v>0</v>
          </cell>
          <cell r="J1115">
            <v>6</v>
          </cell>
          <cell r="K1115">
            <v>947</v>
          </cell>
          <cell r="L1115">
            <v>90704</v>
          </cell>
          <cell r="M1115">
            <v>1186</v>
          </cell>
        </row>
        <row r="1116">
          <cell r="B1116" t="str">
            <v>090705</v>
          </cell>
          <cell r="C1116">
            <v>12</v>
          </cell>
          <cell r="D1116">
            <v>327</v>
          </cell>
          <cell r="E1116">
            <v>0</v>
          </cell>
          <cell r="F1116">
            <v>0</v>
          </cell>
          <cell r="G1116">
            <v>2469</v>
          </cell>
          <cell r="H1116">
            <v>0</v>
          </cell>
          <cell r="I1116">
            <v>0</v>
          </cell>
          <cell r="J1116">
            <v>32</v>
          </cell>
          <cell r="K1116">
            <v>2840</v>
          </cell>
          <cell r="L1116">
            <v>90705</v>
          </cell>
          <cell r="M1116">
            <v>3400</v>
          </cell>
        </row>
        <row r="1117">
          <cell r="B1117" t="str">
            <v>090706</v>
          </cell>
          <cell r="C1117">
            <v>7</v>
          </cell>
          <cell r="D1117">
            <v>522</v>
          </cell>
          <cell r="E1117">
            <v>0</v>
          </cell>
          <cell r="F1117">
            <v>1</v>
          </cell>
          <cell r="G1117">
            <v>1449</v>
          </cell>
          <cell r="H1117">
            <v>0</v>
          </cell>
          <cell r="I1117">
            <v>0</v>
          </cell>
          <cell r="J1117">
            <v>10</v>
          </cell>
          <cell r="K1117">
            <v>1989</v>
          </cell>
          <cell r="L1117">
            <v>90706</v>
          </cell>
          <cell r="M1117">
            <v>2591</v>
          </cell>
        </row>
        <row r="1118">
          <cell r="B1118" t="str">
            <v>090707</v>
          </cell>
          <cell r="C1118">
            <v>6</v>
          </cell>
          <cell r="D1118">
            <v>25</v>
          </cell>
          <cell r="E1118">
            <v>0</v>
          </cell>
          <cell r="F1118">
            <v>0</v>
          </cell>
          <cell r="G1118">
            <v>835</v>
          </cell>
          <cell r="H1118">
            <v>1</v>
          </cell>
          <cell r="I1118">
            <v>0</v>
          </cell>
          <cell r="J1118">
            <v>5</v>
          </cell>
          <cell r="K1118">
            <v>872</v>
          </cell>
          <cell r="L1118">
            <v>90707</v>
          </cell>
          <cell r="M1118">
            <v>985</v>
          </cell>
        </row>
        <row r="1119">
          <cell r="B1119" t="str">
            <v>090709</v>
          </cell>
          <cell r="C1119">
            <v>2</v>
          </cell>
          <cell r="D1119">
            <v>75</v>
          </cell>
          <cell r="E1119">
            <v>0</v>
          </cell>
          <cell r="F1119">
            <v>1</v>
          </cell>
          <cell r="G1119">
            <v>914</v>
          </cell>
          <cell r="H1119">
            <v>0</v>
          </cell>
          <cell r="I1119">
            <v>0</v>
          </cell>
          <cell r="J1119">
            <v>7</v>
          </cell>
          <cell r="K1119">
            <v>999</v>
          </cell>
          <cell r="L1119">
            <v>90709</v>
          </cell>
          <cell r="M1119">
            <v>1035</v>
          </cell>
        </row>
        <row r="1120">
          <cell r="B1120" t="str">
            <v>090710</v>
          </cell>
          <cell r="C1120">
            <v>5</v>
          </cell>
          <cell r="D1120">
            <v>27</v>
          </cell>
          <cell r="E1120">
            <v>0</v>
          </cell>
          <cell r="F1120">
            <v>0</v>
          </cell>
          <cell r="G1120">
            <v>271</v>
          </cell>
          <cell r="H1120">
            <v>10</v>
          </cell>
          <cell r="I1120">
            <v>0</v>
          </cell>
          <cell r="J1120">
            <v>4</v>
          </cell>
          <cell r="K1120">
            <v>317</v>
          </cell>
          <cell r="L1120">
            <v>90710</v>
          </cell>
          <cell r="M1120">
            <v>490</v>
          </cell>
        </row>
        <row r="1121">
          <cell r="B1121" t="str">
            <v>090711</v>
          </cell>
          <cell r="C1121">
            <v>2</v>
          </cell>
          <cell r="D1121">
            <v>70</v>
          </cell>
          <cell r="E1121">
            <v>0</v>
          </cell>
          <cell r="F1121">
            <v>0</v>
          </cell>
          <cell r="G1121">
            <v>1123</v>
          </cell>
          <cell r="H1121">
            <v>3</v>
          </cell>
          <cell r="I1121">
            <v>0</v>
          </cell>
          <cell r="J1121">
            <v>7</v>
          </cell>
          <cell r="K1121">
            <v>1205</v>
          </cell>
          <cell r="L1121">
            <v>90711</v>
          </cell>
          <cell r="M1121">
            <v>1586</v>
          </cell>
        </row>
        <row r="1122">
          <cell r="B1122" t="str">
            <v>090713</v>
          </cell>
          <cell r="C1122">
            <v>0</v>
          </cell>
          <cell r="D1122">
            <v>10</v>
          </cell>
          <cell r="E1122">
            <v>0</v>
          </cell>
          <cell r="F1122">
            <v>0</v>
          </cell>
          <cell r="G1122">
            <v>228</v>
          </cell>
          <cell r="H1122">
            <v>0</v>
          </cell>
          <cell r="I1122">
            <v>0</v>
          </cell>
          <cell r="J1122">
            <v>1</v>
          </cell>
          <cell r="K1122">
            <v>239</v>
          </cell>
          <cell r="L1122">
            <v>90713</v>
          </cell>
          <cell r="M1122">
            <v>264</v>
          </cell>
        </row>
        <row r="1123">
          <cell r="B1123" t="str">
            <v>090714</v>
          </cell>
          <cell r="C1123">
            <v>5</v>
          </cell>
          <cell r="D1123">
            <v>50</v>
          </cell>
          <cell r="E1123">
            <v>0</v>
          </cell>
          <cell r="F1123">
            <v>0</v>
          </cell>
          <cell r="G1123">
            <v>1014</v>
          </cell>
          <cell r="H1123">
            <v>0</v>
          </cell>
          <cell r="I1123">
            <v>0</v>
          </cell>
          <cell r="J1123">
            <v>13</v>
          </cell>
          <cell r="K1123">
            <v>1082</v>
          </cell>
          <cell r="L1123">
            <v>90714</v>
          </cell>
          <cell r="M1123">
            <v>1237</v>
          </cell>
        </row>
        <row r="1124">
          <cell r="B1124" t="str">
            <v>090715</v>
          </cell>
          <cell r="C1124">
            <v>1</v>
          </cell>
          <cell r="D1124">
            <v>13</v>
          </cell>
          <cell r="E1124">
            <v>0</v>
          </cell>
          <cell r="F1124">
            <v>1</v>
          </cell>
          <cell r="G1124">
            <v>817</v>
          </cell>
          <cell r="H1124">
            <v>0</v>
          </cell>
          <cell r="I1124">
            <v>0</v>
          </cell>
          <cell r="J1124">
            <v>0</v>
          </cell>
          <cell r="K1124">
            <v>832</v>
          </cell>
          <cell r="L1124">
            <v>90715</v>
          </cell>
          <cell r="M1124">
            <v>870</v>
          </cell>
        </row>
        <row r="1125">
          <cell r="B1125" t="str">
            <v>090716</v>
          </cell>
          <cell r="C1125">
            <v>1</v>
          </cell>
          <cell r="D1125">
            <v>22</v>
          </cell>
          <cell r="E1125">
            <v>0</v>
          </cell>
          <cell r="F1125">
            <v>1</v>
          </cell>
          <cell r="G1125">
            <v>484</v>
          </cell>
          <cell r="H1125">
            <v>0</v>
          </cell>
          <cell r="I1125">
            <v>0</v>
          </cell>
          <cell r="J1125">
            <v>3</v>
          </cell>
          <cell r="K1125">
            <v>511</v>
          </cell>
          <cell r="L1125">
            <v>90716</v>
          </cell>
          <cell r="M1125">
            <v>650</v>
          </cell>
        </row>
        <row r="1126">
          <cell r="B1126" t="str">
            <v>090717</v>
          </cell>
          <cell r="C1126">
            <v>1</v>
          </cell>
          <cell r="D1126">
            <v>42</v>
          </cell>
          <cell r="E1126">
            <v>0</v>
          </cell>
          <cell r="F1126">
            <v>1</v>
          </cell>
          <cell r="G1126">
            <v>1269</v>
          </cell>
          <cell r="H1126">
            <v>4</v>
          </cell>
          <cell r="I1126">
            <v>0</v>
          </cell>
          <cell r="J1126">
            <v>6</v>
          </cell>
          <cell r="K1126">
            <v>1323</v>
          </cell>
          <cell r="L1126">
            <v>90717</v>
          </cell>
          <cell r="M1126">
            <v>1428</v>
          </cell>
        </row>
        <row r="1127">
          <cell r="B1127" t="str">
            <v>090718</v>
          </cell>
          <cell r="C1127">
            <v>0</v>
          </cell>
          <cell r="D1127">
            <v>68</v>
          </cell>
          <cell r="E1127">
            <v>0</v>
          </cell>
          <cell r="F1127">
            <v>1</v>
          </cell>
          <cell r="G1127">
            <v>778</v>
          </cell>
          <cell r="H1127">
            <v>0</v>
          </cell>
          <cell r="I1127">
            <v>0</v>
          </cell>
          <cell r="J1127">
            <v>39</v>
          </cell>
          <cell r="K1127">
            <v>886</v>
          </cell>
          <cell r="L1127">
            <v>90718</v>
          </cell>
          <cell r="M1127">
            <v>933</v>
          </cell>
        </row>
        <row r="1128">
          <cell r="B1128" t="str">
            <v>090719</v>
          </cell>
          <cell r="C1128">
            <v>2</v>
          </cell>
          <cell r="D1128">
            <v>146</v>
          </cell>
          <cell r="E1128">
            <v>0</v>
          </cell>
          <cell r="F1128">
            <v>2</v>
          </cell>
          <cell r="G1128">
            <v>753</v>
          </cell>
          <cell r="H1128">
            <v>0</v>
          </cell>
          <cell r="I1128">
            <v>0</v>
          </cell>
          <cell r="J1128">
            <v>7</v>
          </cell>
          <cell r="K1128">
            <v>910</v>
          </cell>
          <cell r="L1128">
            <v>90719</v>
          </cell>
          <cell r="M1128">
            <v>1100</v>
          </cell>
        </row>
        <row r="1129">
          <cell r="B1129" t="str">
            <v>090720</v>
          </cell>
          <cell r="C1129">
            <v>0</v>
          </cell>
          <cell r="D1129">
            <v>40</v>
          </cell>
          <cell r="E1129">
            <v>0</v>
          </cell>
          <cell r="F1129">
            <v>0</v>
          </cell>
          <cell r="G1129">
            <v>617</v>
          </cell>
          <cell r="H1129">
            <v>0</v>
          </cell>
          <cell r="I1129">
            <v>0</v>
          </cell>
          <cell r="J1129">
            <v>2</v>
          </cell>
          <cell r="K1129">
            <v>659</v>
          </cell>
          <cell r="L1129">
            <v>90720</v>
          </cell>
          <cell r="M1129">
            <v>683</v>
          </cell>
        </row>
        <row r="1130">
          <cell r="B1130" t="str">
            <v>090721</v>
          </cell>
          <cell r="C1130">
            <v>3</v>
          </cell>
          <cell r="D1130">
            <v>29</v>
          </cell>
          <cell r="E1130">
            <v>0</v>
          </cell>
          <cell r="F1130">
            <v>0</v>
          </cell>
          <cell r="G1130">
            <v>321</v>
          </cell>
          <cell r="H1130">
            <v>0</v>
          </cell>
          <cell r="I1130">
            <v>0</v>
          </cell>
          <cell r="J1130">
            <v>14</v>
          </cell>
          <cell r="K1130">
            <v>367</v>
          </cell>
          <cell r="L1130">
            <v>90721</v>
          </cell>
          <cell r="M1130">
            <v>374</v>
          </cell>
        </row>
        <row r="1131">
          <cell r="B1131" t="str">
            <v>090722</v>
          </cell>
          <cell r="C1131">
            <v>2</v>
          </cell>
          <cell r="D1131">
            <v>17</v>
          </cell>
          <cell r="E1131">
            <v>0</v>
          </cell>
          <cell r="F1131">
            <v>1</v>
          </cell>
          <cell r="G1131">
            <v>492</v>
          </cell>
          <cell r="H1131">
            <v>2</v>
          </cell>
          <cell r="I1131">
            <v>0</v>
          </cell>
          <cell r="J1131">
            <v>8</v>
          </cell>
          <cell r="K1131">
            <v>522</v>
          </cell>
          <cell r="L1131">
            <v>90722</v>
          </cell>
          <cell r="M1131">
            <v>582</v>
          </cell>
        </row>
        <row r="1132">
          <cell r="B1132" t="str">
            <v>090723</v>
          </cell>
          <cell r="C1132">
            <v>0</v>
          </cell>
          <cell r="D1132">
            <v>18</v>
          </cell>
          <cell r="E1132">
            <v>0</v>
          </cell>
          <cell r="F1132">
            <v>1</v>
          </cell>
          <cell r="G1132">
            <v>381</v>
          </cell>
          <cell r="H1132">
            <v>0</v>
          </cell>
          <cell r="I1132">
            <v>0</v>
          </cell>
          <cell r="J1132">
            <v>6</v>
          </cell>
          <cell r="K1132">
            <v>406</v>
          </cell>
          <cell r="L1132">
            <v>90723</v>
          </cell>
          <cell r="M1132">
            <v>471</v>
          </cell>
        </row>
        <row r="1133">
          <cell r="B1133" t="str">
            <v>100101</v>
          </cell>
          <cell r="C1133">
            <v>336</v>
          </cell>
          <cell r="D1133">
            <v>17478</v>
          </cell>
          <cell r="E1133">
            <v>0</v>
          </cell>
          <cell r="F1133">
            <v>40</v>
          </cell>
          <cell r="G1133">
            <v>1774</v>
          </cell>
          <cell r="H1133">
            <v>0</v>
          </cell>
          <cell r="I1133">
            <v>4</v>
          </cell>
          <cell r="J1133">
            <v>741</v>
          </cell>
          <cell r="K1133">
            <v>20373</v>
          </cell>
          <cell r="L1133">
            <v>100101</v>
          </cell>
          <cell r="M1133">
            <v>23777</v>
          </cell>
        </row>
        <row r="1134">
          <cell r="B1134" t="str">
            <v>100102</v>
          </cell>
          <cell r="C1134">
            <v>182</v>
          </cell>
          <cell r="D1134">
            <v>15324</v>
          </cell>
          <cell r="E1134">
            <v>0</v>
          </cell>
          <cell r="F1134">
            <v>25</v>
          </cell>
          <cell r="G1134">
            <v>2043</v>
          </cell>
          <cell r="H1134">
            <v>1</v>
          </cell>
          <cell r="I1134">
            <v>2</v>
          </cell>
          <cell r="J1134">
            <v>546</v>
          </cell>
          <cell r="K1134">
            <v>18123</v>
          </cell>
          <cell r="L1134">
            <v>100102</v>
          </cell>
          <cell r="M1134">
            <v>21852</v>
          </cell>
        </row>
        <row r="1135">
          <cell r="B1135" t="str">
            <v>100103</v>
          </cell>
          <cell r="C1135">
            <v>5</v>
          </cell>
          <cell r="D1135">
            <v>634</v>
          </cell>
          <cell r="E1135">
            <v>0</v>
          </cell>
          <cell r="F1135">
            <v>3</v>
          </cell>
          <cell r="G1135">
            <v>2485</v>
          </cell>
          <cell r="H1135">
            <v>1</v>
          </cell>
          <cell r="I1135">
            <v>0</v>
          </cell>
          <cell r="J1135">
            <v>51</v>
          </cell>
          <cell r="K1135">
            <v>3179</v>
          </cell>
          <cell r="L1135">
            <v>100103</v>
          </cell>
          <cell r="M1135">
            <v>4100</v>
          </cell>
        </row>
        <row r="1136">
          <cell r="B1136" t="str">
            <v>100104</v>
          </cell>
          <cell r="C1136">
            <v>7</v>
          </cell>
          <cell r="D1136">
            <v>270</v>
          </cell>
          <cell r="E1136">
            <v>0</v>
          </cell>
          <cell r="F1136">
            <v>5</v>
          </cell>
          <cell r="G1136">
            <v>4131</v>
          </cell>
          <cell r="H1136">
            <v>4</v>
          </cell>
          <cell r="I1136">
            <v>0</v>
          </cell>
          <cell r="J1136">
            <v>31</v>
          </cell>
          <cell r="K1136">
            <v>4448</v>
          </cell>
          <cell r="L1136">
            <v>100104</v>
          </cell>
          <cell r="M1136">
            <v>4875</v>
          </cell>
        </row>
        <row r="1137">
          <cell r="B1137" t="str">
            <v>100105</v>
          </cell>
          <cell r="C1137">
            <v>3</v>
          </cell>
          <cell r="D1137">
            <v>73</v>
          </cell>
          <cell r="E1137">
            <v>0</v>
          </cell>
          <cell r="F1137">
            <v>0</v>
          </cell>
          <cell r="G1137">
            <v>789</v>
          </cell>
          <cell r="H1137">
            <v>73</v>
          </cell>
          <cell r="I1137">
            <v>0</v>
          </cell>
          <cell r="J1137">
            <v>14</v>
          </cell>
          <cell r="K1137">
            <v>952</v>
          </cell>
          <cell r="L1137">
            <v>100105</v>
          </cell>
          <cell r="M1137">
            <v>1352</v>
          </cell>
        </row>
        <row r="1138">
          <cell r="B1138" t="str">
            <v>100106</v>
          </cell>
          <cell r="C1138">
            <v>1</v>
          </cell>
          <cell r="D1138">
            <v>40</v>
          </cell>
          <cell r="E1138">
            <v>0</v>
          </cell>
          <cell r="F1138">
            <v>2</v>
          </cell>
          <cell r="G1138">
            <v>926</v>
          </cell>
          <cell r="H1138">
            <v>1</v>
          </cell>
          <cell r="I1138">
            <v>0</v>
          </cell>
          <cell r="J1138">
            <v>16</v>
          </cell>
          <cell r="K1138">
            <v>986</v>
          </cell>
          <cell r="L1138">
            <v>100106</v>
          </cell>
          <cell r="M1138">
            <v>1117</v>
          </cell>
        </row>
        <row r="1139">
          <cell r="B1139" t="str">
            <v>100107</v>
          </cell>
          <cell r="C1139">
            <v>1</v>
          </cell>
          <cell r="D1139">
            <v>158</v>
          </cell>
          <cell r="E1139">
            <v>0</v>
          </cell>
          <cell r="F1139">
            <v>1</v>
          </cell>
          <cell r="G1139">
            <v>1262</v>
          </cell>
          <cell r="H1139">
            <v>3</v>
          </cell>
          <cell r="I1139">
            <v>0</v>
          </cell>
          <cell r="J1139">
            <v>17</v>
          </cell>
          <cell r="K1139">
            <v>1442</v>
          </cell>
          <cell r="L1139">
            <v>100107</v>
          </cell>
          <cell r="M1139">
            <v>1584</v>
          </cell>
        </row>
        <row r="1140">
          <cell r="B1140" t="str">
            <v>100108</v>
          </cell>
          <cell r="C1140">
            <v>0</v>
          </cell>
          <cell r="D1140">
            <v>43</v>
          </cell>
          <cell r="E1140">
            <v>0</v>
          </cell>
          <cell r="F1140">
            <v>2</v>
          </cell>
          <cell r="G1140">
            <v>593</v>
          </cell>
          <cell r="H1140">
            <v>61</v>
          </cell>
          <cell r="I1140">
            <v>0</v>
          </cell>
          <cell r="J1140">
            <v>4</v>
          </cell>
          <cell r="K1140">
            <v>703</v>
          </cell>
          <cell r="L1140">
            <v>100108</v>
          </cell>
          <cell r="M1140">
            <v>853</v>
          </cell>
        </row>
        <row r="1141">
          <cell r="B1141" t="str">
            <v>100109</v>
          </cell>
          <cell r="C1141">
            <v>8</v>
          </cell>
          <cell r="D1141">
            <v>507</v>
          </cell>
          <cell r="E1141">
            <v>0</v>
          </cell>
          <cell r="F1141">
            <v>7</v>
          </cell>
          <cell r="G1141">
            <v>4175</v>
          </cell>
          <cell r="H1141">
            <v>4</v>
          </cell>
          <cell r="I1141">
            <v>3</v>
          </cell>
          <cell r="J1141">
            <v>48</v>
          </cell>
          <cell r="K1141">
            <v>4752</v>
          </cell>
          <cell r="L1141">
            <v>100109</v>
          </cell>
          <cell r="M1141">
            <v>5674</v>
          </cell>
        </row>
        <row r="1142">
          <cell r="B1142" t="str">
            <v>100110</v>
          </cell>
          <cell r="C1142">
            <v>0</v>
          </cell>
          <cell r="D1142">
            <v>28</v>
          </cell>
          <cell r="E1142">
            <v>0</v>
          </cell>
          <cell r="F1142">
            <v>0</v>
          </cell>
          <cell r="G1142">
            <v>378</v>
          </cell>
          <cell r="H1142">
            <v>0</v>
          </cell>
          <cell r="I1142">
            <v>0</v>
          </cell>
          <cell r="J1142">
            <v>4</v>
          </cell>
          <cell r="K1142">
            <v>410</v>
          </cell>
          <cell r="L1142">
            <v>100110</v>
          </cell>
          <cell r="M1142">
            <v>532</v>
          </cell>
        </row>
        <row r="1143">
          <cell r="B1143" t="str">
            <v>100111</v>
          </cell>
          <cell r="C1143">
            <v>81</v>
          </cell>
          <cell r="D1143">
            <v>7171</v>
          </cell>
          <cell r="E1143">
            <v>0</v>
          </cell>
          <cell r="F1143">
            <v>12</v>
          </cell>
          <cell r="G1143">
            <v>959</v>
          </cell>
          <cell r="H1143">
            <v>0</v>
          </cell>
          <cell r="I1143">
            <v>0</v>
          </cell>
          <cell r="J1143">
            <v>387</v>
          </cell>
          <cell r="K1143">
            <v>8610</v>
          </cell>
          <cell r="L1143">
            <v>100111</v>
          </cell>
          <cell r="M1143">
            <v>10959</v>
          </cell>
        </row>
        <row r="1144">
          <cell r="B1144" t="str">
            <v>100112</v>
          </cell>
          <cell r="C1144">
            <v>9</v>
          </cell>
          <cell r="D1144">
            <v>20</v>
          </cell>
          <cell r="E1144">
            <v>0</v>
          </cell>
          <cell r="F1144">
            <v>4</v>
          </cell>
          <cell r="G1144">
            <v>1646</v>
          </cell>
          <cell r="H1144">
            <v>23</v>
          </cell>
          <cell r="I1144">
            <v>47</v>
          </cell>
          <cell r="J1144">
            <v>1</v>
          </cell>
          <cell r="K1144">
            <v>1750</v>
          </cell>
          <cell r="L1144">
            <v>100112</v>
          </cell>
          <cell r="M1144">
            <v>1809</v>
          </cell>
        </row>
        <row r="1145">
          <cell r="B1145" t="str">
            <v>100113</v>
          </cell>
          <cell r="C1145">
            <v>5</v>
          </cell>
          <cell r="D1145">
            <v>195</v>
          </cell>
          <cell r="E1145">
            <v>0</v>
          </cell>
          <cell r="F1145">
            <v>3</v>
          </cell>
          <cell r="G1145">
            <v>1808</v>
          </cell>
          <cell r="H1145">
            <v>0</v>
          </cell>
          <cell r="I1145">
            <v>0</v>
          </cell>
          <cell r="J1145">
            <v>16</v>
          </cell>
          <cell r="K1145">
            <v>2027</v>
          </cell>
          <cell r="L1145">
            <v>100113</v>
          </cell>
          <cell r="M1145">
            <v>2276</v>
          </cell>
        </row>
        <row r="1146">
          <cell r="B1146" t="str">
            <v>100201</v>
          </cell>
          <cell r="C1146">
            <v>18</v>
          </cell>
          <cell r="D1146">
            <v>2198</v>
          </cell>
          <cell r="E1146">
            <v>0</v>
          </cell>
          <cell r="F1146">
            <v>6</v>
          </cell>
          <cell r="G1146">
            <v>1798</v>
          </cell>
          <cell r="H1146">
            <v>1</v>
          </cell>
          <cell r="I1146">
            <v>0</v>
          </cell>
          <cell r="J1146">
            <v>94</v>
          </cell>
          <cell r="K1146">
            <v>4115</v>
          </cell>
          <cell r="L1146">
            <v>100201</v>
          </cell>
          <cell r="M1146">
            <v>5866</v>
          </cell>
        </row>
        <row r="1147">
          <cell r="B1147" t="str">
            <v>100202</v>
          </cell>
          <cell r="C1147">
            <v>0</v>
          </cell>
          <cell r="D1147">
            <v>14</v>
          </cell>
          <cell r="E1147">
            <v>0</v>
          </cell>
          <cell r="F1147">
            <v>0</v>
          </cell>
          <cell r="G1147">
            <v>678</v>
          </cell>
          <cell r="H1147">
            <v>48</v>
          </cell>
          <cell r="I1147">
            <v>1</v>
          </cell>
          <cell r="J1147">
            <v>3</v>
          </cell>
          <cell r="K1147">
            <v>744</v>
          </cell>
          <cell r="L1147">
            <v>100202</v>
          </cell>
          <cell r="M1147">
            <v>847</v>
          </cell>
        </row>
        <row r="1148">
          <cell r="B1148" t="str">
            <v>100203</v>
          </cell>
          <cell r="C1148">
            <v>4</v>
          </cell>
          <cell r="D1148">
            <v>15</v>
          </cell>
          <cell r="E1148">
            <v>0</v>
          </cell>
          <cell r="F1148">
            <v>0</v>
          </cell>
          <cell r="G1148">
            <v>342</v>
          </cell>
          <cell r="H1148">
            <v>57</v>
          </cell>
          <cell r="I1148">
            <v>0</v>
          </cell>
          <cell r="J1148">
            <v>6</v>
          </cell>
          <cell r="K1148">
            <v>424</v>
          </cell>
          <cell r="L1148">
            <v>100203</v>
          </cell>
          <cell r="M1148">
            <v>557</v>
          </cell>
        </row>
        <row r="1149">
          <cell r="B1149" t="str">
            <v>100204</v>
          </cell>
          <cell r="C1149">
            <v>11</v>
          </cell>
          <cell r="D1149">
            <v>191</v>
          </cell>
          <cell r="E1149">
            <v>0</v>
          </cell>
          <cell r="F1149">
            <v>2</v>
          </cell>
          <cell r="G1149">
            <v>797</v>
          </cell>
          <cell r="H1149">
            <v>0</v>
          </cell>
          <cell r="I1149">
            <v>0</v>
          </cell>
          <cell r="J1149">
            <v>14</v>
          </cell>
          <cell r="K1149">
            <v>1015</v>
          </cell>
          <cell r="L1149">
            <v>100204</v>
          </cell>
          <cell r="M1149">
            <v>1366</v>
          </cell>
        </row>
        <row r="1150">
          <cell r="B1150" t="str">
            <v>100205</v>
          </cell>
          <cell r="C1150">
            <v>1</v>
          </cell>
          <cell r="D1150">
            <v>224</v>
          </cell>
          <cell r="E1150">
            <v>0</v>
          </cell>
          <cell r="F1150">
            <v>0</v>
          </cell>
          <cell r="G1150">
            <v>966</v>
          </cell>
          <cell r="H1150">
            <v>5</v>
          </cell>
          <cell r="I1150">
            <v>0</v>
          </cell>
          <cell r="J1150">
            <v>8</v>
          </cell>
          <cell r="K1150">
            <v>1204</v>
          </cell>
          <cell r="L1150">
            <v>100205</v>
          </cell>
          <cell r="M1150">
            <v>2157</v>
          </cell>
        </row>
        <row r="1151">
          <cell r="B1151" t="str">
            <v>100206</v>
          </cell>
          <cell r="C1151">
            <v>0</v>
          </cell>
          <cell r="D1151">
            <v>17</v>
          </cell>
          <cell r="E1151">
            <v>0</v>
          </cell>
          <cell r="F1151">
            <v>0</v>
          </cell>
          <cell r="G1151">
            <v>279</v>
          </cell>
          <cell r="H1151">
            <v>14</v>
          </cell>
          <cell r="I1151">
            <v>0</v>
          </cell>
          <cell r="J1151">
            <v>2</v>
          </cell>
          <cell r="K1151">
            <v>312</v>
          </cell>
          <cell r="L1151">
            <v>100206</v>
          </cell>
          <cell r="M1151">
            <v>466</v>
          </cell>
        </row>
        <row r="1152">
          <cell r="B1152" t="str">
            <v>100207</v>
          </cell>
          <cell r="C1152">
            <v>1</v>
          </cell>
          <cell r="D1152">
            <v>295</v>
          </cell>
          <cell r="E1152">
            <v>0</v>
          </cell>
          <cell r="F1152">
            <v>3</v>
          </cell>
          <cell r="G1152">
            <v>1666</v>
          </cell>
          <cell r="H1152">
            <v>17</v>
          </cell>
          <cell r="I1152">
            <v>1</v>
          </cell>
          <cell r="J1152">
            <v>10</v>
          </cell>
          <cell r="K1152">
            <v>1993</v>
          </cell>
          <cell r="L1152">
            <v>100207</v>
          </cell>
          <cell r="M1152">
            <v>2594</v>
          </cell>
        </row>
        <row r="1153">
          <cell r="B1153" t="str">
            <v>100208</v>
          </cell>
          <cell r="C1153">
            <v>6</v>
          </cell>
          <cell r="D1153">
            <v>341</v>
          </cell>
          <cell r="E1153">
            <v>0</v>
          </cell>
          <cell r="F1153">
            <v>1</v>
          </cell>
          <cell r="G1153">
            <v>470</v>
          </cell>
          <cell r="H1153">
            <v>0</v>
          </cell>
          <cell r="I1153">
            <v>0</v>
          </cell>
          <cell r="J1153">
            <v>15</v>
          </cell>
          <cell r="K1153">
            <v>833</v>
          </cell>
          <cell r="L1153">
            <v>100208</v>
          </cell>
          <cell r="M1153">
            <v>1013</v>
          </cell>
        </row>
        <row r="1154">
          <cell r="B1154" t="str">
            <v>100301</v>
          </cell>
          <cell r="C1154">
            <v>7</v>
          </cell>
          <cell r="D1154">
            <v>747</v>
          </cell>
          <cell r="E1154">
            <v>0</v>
          </cell>
          <cell r="F1154">
            <v>2</v>
          </cell>
          <cell r="G1154">
            <v>621</v>
          </cell>
          <cell r="H1154">
            <v>76</v>
          </cell>
          <cell r="I1154">
            <v>0</v>
          </cell>
          <cell r="J1154">
            <v>36</v>
          </cell>
          <cell r="K1154">
            <v>1489</v>
          </cell>
          <cell r="L1154">
            <v>100301</v>
          </cell>
          <cell r="M1154">
            <v>1957</v>
          </cell>
        </row>
        <row r="1155">
          <cell r="B1155" t="str">
            <v>100307</v>
          </cell>
          <cell r="C1155">
            <v>1</v>
          </cell>
          <cell r="D1155">
            <v>23</v>
          </cell>
          <cell r="E1155">
            <v>0</v>
          </cell>
          <cell r="F1155">
            <v>0</v>
          </cell>
          <cell r="G1155">
            <v>900</v>
          </cell>
          <cell r="H1155">
            <v>0</v>
          </cell>
          <cell r="I1155">
            <v>0</v>
          </cell>
          <cell r="J1155">
            <v>8</v>
          </cell>
          <cell r="K1155">
            <v>932</v>
          </cell>
          <cell r="L1155">
            <v>100307</v>
          </cell>
          <cell r="M1155">
            <v>1030</v>
          </cell>
        </row>
        <row r="1156">
          <cell r="B1156" t="str">
            <v>100311</v>
          </cell>
          <cell r="C1156">
            <v>1</v>
          </cell>
          <cell r="D1156">
            <v>59</v>
          </cell>
          <cell r="E1156">
            <v>0</v>
          </cell>
          <cell r="F1156">
            <v>2</v>
          </cell>
          <cell r="G1156">
            <v>1159</v>
          </cell>
          <cell r="H1156">
            <v>7</v>
          </cell>
          <cell r="I1156">
            <v>21</v>
          </cell>
          <cell r="J1156">
            <v>13</v>
          </cell>
          <cell r="K1156">
            <v>1262</v>
          </cell>
          <cell r="L1156">
            <v>100311</v>
          </cell>
          <cell r="M1156">
            <v>1534</v>
          </cell>
        </row>
        <row r="1157">
          <cell r="B1157" t="str">
            <v>100313</v>
          </cell>
          <cell r="C1157">
            <v>5</v>
          </cell>
          <cell r="D1157">
            <v>83</v>
          </cell>
          <cell r="E1157">
            <v>0</v>
          </cell>
          <cell r="F1157">
            <v>2</v>
          </cell>
          <cell r="G1157">
            <v>1352</v>
          </cell>
          <cell r="H1157">
            <v>43</v>
          </cell>
          <cell r="I1157">
            <v>0</v>
          </cell>
          <cell r="J1157">
            <v>18</v>
          </cell>
          <cell r="K1157">
            <v>1503</v>
          </cell>
          <cell r="L1157">
            <v>100313</v>
          </cell>
          <cell r="M1157">
            <v>1742</v>
          </cell>
        </row>
        <row r="1158">
          <cell r="B1158" t="str">
            <v>100316</v>
          </cell>
          <cell r="C1158">
            <v>0</v>
          </cell>
          <cell r="D1158">
            <v>27</v>
          </cell>
          <cell r="E1158">
            <v>0</v>
          </cell>
          <cell r="F1158">
            <v>0</v>
          </cell>
          <cell r="G1158">
            <v>326</v>
          </cell>
          <cell r="H1158">
            <v>21</v>
          </cell>
          <cell r="I1158">
            <v>1</v>
          </cell>
          <cell r="J1158">
            <v>9</v>
          </cell>
          <cell r="K1158">
            <v>384</v>
          </cell>
          <cell r="L1158">
            <v>100316</v>
          </cell>
          <cell r="M1158">
            <v>436</v>
          </cell>
        </row>
        <row r="1159">
          <cell r="B1159" t="str">
            <v>100317</v>
          </cell>
          <cell r="C1159">
            <v>2</v>
          </cell>
          <cell r="D1159">
            <v>253</v>
          </cell>
          <cell r="E1159">
            <v>0</v>
          </cell>
          <cell r="F1159">
            <v>1</v>
          </cell>
          <cell r="G1159">
            <v>843</v>
          </cell>
          <cell r="H1159">
            <v>6</v>
          </cell>
          <cell r="I1159">
            <v>18</v>
          </cell>
          <cell r="J1159">
            <v>9</v>
          </cell>
          <cell r="K1159">
            <v>1132</v>
          </cell>
          <cell r="L1159">
            <v>100317</v>
          </cell>
          <cell r="M1159">
            <v>1334</v>
          </cell>
        </row>
        <row r="1160">
          <cell r="B1160" t="str">
            <v>100321</v>
          </cell>
          <cell r="C1160">
            <v>0</v>
          </cell>
          <cell r="D1160">
            <v>8</v>
          </cell>
          <cell r="E1160">
            <v>0</v>
          </cell>
          <cell r="F1160">
            <v>0</v>
          </cell>
          <cell r="G1160">
            <v>487</v>
          </cell>
          <cell r="H1160">
            <v>0</v>
          </cell>
          <cell r="I1160">
            <v>0</v>
          </cell>
          <cell r="J1160">
            <v>5</v>
          </cell>
          <cell r="K1160">
            <v>500</v>
          </cell>
          <cell r="L1160">
            <v>100321</v>
          </cell>
          <cell r="M1160">
            <v>563</v>
          </cell>
        </row>
        <row r="1161">
          <cell r="B1161" t="str">
            <v>100322</v>
          </cell>
          <cell r="C1161">
            <v>0</v>
          </cell>
          <cell r="D1161">
            <v>16</v>
          </cell>
          <cell r="E1161">
            <v>0</v>
          </cell>
          <cell r="F1161">
            <v>0</v>
          </cell>
          <cell r="G1161">
            <v>583</v>
          </cell>
          <cell r="H1161">
            <v>12</v>
          </cell>
          <cell r="I1161">
            <v>0</v>
          </cell>
          <cell r="J1161">
            <v>3</v>
          </cell>
          <cell r="K1161">
            <v>614</v>
          </cell>
          <cell r="L1161">
            <v>100322</v>
          </cell>
          <cell r="M1161">
            <v>635</v>
          </cell>
        </row>
        <row r="1162">
          <cell r="B1162" t="str">
            <v>100323</v>
          </cell>
          <cell r="C1162">
            <v>0</v>
          </cell>
          <cell r="D1162">
            <v>26</v>
          </cell>
          <cell r="E1162">
            <v>0</v>
          </cell>
          <cell r="F1162">
            <v>3</v>
          </cell>
          <cell r="G1162">
            <v>597</v>
          </cell>
          <cell r="H1162">
            <v>1</v>
          </cell>
          <cell r="I1162">
            <v>0</v>
          </cell>
          <cell r="J1162">
            <v>3</v>
          </cell>
          <cell r="K1162">
            <v>630</v>
          </cell>
          <cell r="L1162">
            <v>100323</v>
          </cell>
          <cell r="M1162">
            <v>697</v>
          </cell>
        </row>
        <row r="1163">
          <cell r="B1163" t="str">
            <v>100401</v>
          </cell>
          <cell r="C1163">
            <v>5</v>
          </cell>
          <cell r="D1163">
            <v>179</v>
          </cell>
          <cell r="E1163">
            <v>0</v>
          </cell>
          <cell r="F1163">
            <v>2</v>
          </cell>
          <cell r="G1163">
            <v>1141</v>
          </cell>
          <cell r="H1163">
            <v>0</v>
          </cell>
          <cell r="I1163">
            <v>0</v>
          </cell>
          <cell r="J1163">
            <v>27</v>
          </cell>
          <cell r="K1163">
            <v>1354</v>
          </cell>
          <cell r="L1163">
            <v>100401</v>
          </cell>
          <cell r="M1163">
            <v>1549</v>
          </cell>
        </row>
        <row r="1164">
          <cell r="B1164" t="str">
            <v>100402</v>
          </cell>
          <cell r="C1164">
            <v>1</v>
          </cell>
          <cell r="D1164">
            <v>7</v>
          </cell>
          <cell r="E1164">
            <v>0</v>
          </cell>
          <cell r="F1164">
            <v>0</v>
          </cell>
          <cell r="G1164">
            <v>689</v>
          </cell>
          <cell r="H1164">
            <v>0</v>
          </cell>
          <cell r="I1164">
            <v>0</v>
          </cell>
          <cell r="J1164">
            <v>1</v>
          </cell>
          <cell r="K1164">
            <v>698</v>
          </cell>
          <cell r="L1164">
            <v>100402</v>
          </cell>
          <cell r="M1164">
            <v>732</v>
          </cell>
        </row>
        <row r="1165">
          <cell r="B1165" t="str">
            <v>100403</v>
          </cell>
          <cell r="C1165">
            <v>0</v>
          </cell>
          <cell r="D1165">
            <v>17</v>
          </cell>
          <cell r="E1165">
            <v>0</v>
          </cell>
          <cell r="F1165">
            <v>0</v>
          </cell>
          <cell r="G1165">
            <v>402</v>
          </cell>
          <cell r="H1165">
            <v>1</v>
          </cell>
          <cell r="I1165">
            <v>0</v>
          </cell>
          <cell r="J1165">
            <v>8</v>
          </cell>
          <cell r="K1165">
            <v>428</v>
          </cell>
          <cell r="L1165">
            <v>100403</v>
          </cell>
          <cell r="M1165">
            <v>459</v>
          </cell>
        </row>
        <row r="1166">
          <cell r="B1166" t="str">
            <v>100404</v>
          </cell>
          <cell r="C1166">
            <v>1</v>
          </cell>
          <cell r="D1166">
            <v>30</v>
          </cell>
          <cell r="E1166">
            <v>0</v>
          </cell>
          <cell r="F1166">
            <v>0</v>
          </cell>
          <cell r="G1166">
            <v>1569</v>
          </cell>
          <cell r="H1166">
            <v>0</v>
          </cell>
          <cell r="I1166">
            <v>0</v>
          </cell>
          <cell r="J1166">
            <v>7</v>
          </cell>
          <cell r="K1166">
            <v>1607</v>
          </cell>
          <cell r="L1166">
            <v>100404</v>
          </cell>
          <cell r="M1166">
            <v>1684</v>
          </cell>
        </row>
        <row r="1167">
          <cell r="B1167" t="str">
            <v>100501</v>
          </cell>
          <cell r="C1167">
            <v>14</v>
          </cell>
          <cell r="D1167">
            <v>695</v>
          </cell>
          <cell r="E1167">
            <v>0</v>
          </cell>
          <cell r="F1167">
            <v>5</v>
          </cell>
          <cell r="G1167">
            <v>2375</v>
          </cell>
          <cell r="H1167">
            <v>24</v>
          </cell>
          <cell r="I1167">
            <v>4</v>
          </cell>
          <cell r="J1167">
            <v>54</v>
          </cell>
          <cell r="K1167">
            <v>3171</v>
          </cell>
          <cell r="L1167">
            <v>100501</v>
          </cell>
          <cell r="M1167">
            <v>3747</v>
          </cell>
        </row>
        <row r="1168">
          <cell r="B1168" t="str">
            <v>100502</v>
          </cell>
          <cell r="C1168">
            <v>0</v>
          </cell>
          <cell r="D1168">
            <v>14</v>
          </cell>
          <cell r="E1168">
            <v>0</v>
          </cell>
          <cell r="F1168">
            <v>0</v>
          </cell>
          <cell r="G1168">
            <v>268</v>
          </cell>
          <cell r="H1168">
            <v>1</v>
          </cell>
          <cell r="I1168">
            <v>0</v>
          </cell>
          <cell r="J1168">
            <v>6</v>
          </cell>
          <cell r="K1168">
            <v>289</v>
          </cell>
          <cell r="L1168">
            <v>100502</v>
          </cell>
          <cell r="M1168">
            <v>379</v>
          </cell>
        </row>
        <row r="1169">
          <cell r="B1169" t="str">
            <v>100503</v>
          </cell>
          <cell r="C1169">
            <v>2</v>
          </cell>
          <cell r="D1169">
            <v>72</v>
          </cell>
          <cell r="E1169">
            <v>0</v>
          </cell>
          <cell r="F1169">
            <v>2</v>
          </cell>
          <cell r="G1169">
            <v>1064</v>
          </cell>
          <cell r="H1169">
            <v>1</v>
          </cell>
          <cell r="I1169">
            <v>1</v>
          </cell>
          <cell r="J1169">
            <v>12</v>
          </cell>
          <cell r="K1169">
            <v>1154</v>
          </cell>
          <cell r="L1169">
            <v>100503</v>
          </cell>
          <cell r="M1169">
            <v>1202</v>
          </cell>
        </row>
        <row r="1170">
          <cell r="B1170" t="str">
            <v>100504</v>
          </cell>
          <cell r="C1170">
            <v>1</v>
          </cell>
          <cell r="D1170">
            <v>80</v>
          </cell>
          <cell r="E1170">
            <v>0</v>
          </cell>
          <cell r="F1170">
            <v>0</v>
          </cell>
          <cell r="G1170">
            <v>1340</v>
          </cell>
          <cell r="H1170">
            <v>2</v>
          </cell>
          <cell r="I1170">
            <v>80</v>
          </cell>
          <cell r="J1170">
            <v>8</v>
          </cell>
          <cell r="K1170">
            <v>1511</v>
          </cell>
          <cell r="L1170">
            <v>100504</v>
          </cell>
          <cell r="M1170">
            <v>1589</v>
          </cell>
        </row>
        <row r="1171">
          <cell r="B1171" t="str">
            <v>100505</v>
          </cell>
          <cell r="C1171">
            <v>1</v>
          </cell>
          <cell r="D1171">
            <v>21</v>
          </cell>
          <cell r="E1171">
            <v>0</v>
          </cell>
          <cell r="F1171">
            <v>0</v>
          </cell>
          <cell r="G1171">
            <v>322</v>
          </cell>
          <cell r="H1171">
            <v>0</v>
          </cell>
          <cell r="I1171">
            <v>0</v>
          </cell>
          <cell r="J1171">
            <v>5</v>
          </cell>
          <cell r="K1171">
            <v>349</v>
          </cell>
          <cell r="L1171">
            <v>100505</v>
          </cell>
          <cell r="M1171">
            <v>376</v>
          </cell>
        </row>
        <row r="1172">
          <cell r="B1172" t="str">
            <v>100506</v>
          </cell>
          <cell r="C1172">
            <v>0</v>
          </cell>
          <cell r="D1172">
            <v>19</v>
          </cell>
          <cell r="E1172">
            <v>0</v>
          </cell>
          <cell r="F1172">
            <v>2</v>
          </cell>
          <cell r="G1172">
            <v>709</v>
          </cell>
          <cell r="H1172">
            <v>15</v>
          </cell>
          <cell r="I1172">
            <v>0</v>
          </cell>
          <cell r="J1172">
            <v>7</v>
          </cell>
          <cell r="K1172">
            <v>752</v>
          </cell>
          <cell r="L1172">
            <v>100506</v>
          </cell>
          <cell r="M1172">
            <v>837</v>
          </cell>
        </row>
        <row r="1173">
          <cell r="B1173" t="str">
            <v>100507</v>
          </cell>
          <cell r="C1173">
            <v>5</v>
          </cell>
          <cell r="D1173">
            <v>470</v>
          </cell>
          <cell r="E1173">
            <v>0</v>
          </cell>
          <cell r="F1173">
            <v>11</v>
          </cell>
          <cell r="G1173">
            <v>3020</v>
          </cell>
          <cell r="H1173">
            <v>0</v>
          </cell>
          <cell r="I1173">
            <v>0</v>
          </cell>
          <cell r="J1173">
            <v>117</v>
          </cell>
          <cell r="K1173">
            <v>3623</v>
          </cell>
          <cell r="L1173">
            <v>100507</v>
          </cell>
          <cell r="M1173">
            <v>4118</v>
          </cell>
        </row>
        <row r="1174">
          <cell r="B1174" t="str">
            <v>100508</v>
          </cell>
          <cell r="C1174">
            <v>0</v>
          </cell>
          <cell r="D1174">
            <v>7</v>
          </cell>
          <cell r="E1174">
            <v>0</v>
          </cell>
          <cell r="F1174">
            <v>2</v>
          </cell>
          <cell r="G1174">
            <v>518</v>
          </cell>
          <cell r="H1174">
            <v>3</v>
          </cell>
          <cell r="I1174">
            <v>0</v>
          </cell>
          <cell r="J1174">
            <v>6</v>
          </cell>
          <cell r="K1174">
            <v>536</v>
          </cell>
          <cell r="L1174">
            <v>100508</v>
          </cell>
          <cell r="M1174">
            <v>596</v>
          </cell>
        </row>
        <row r="1175">
          <cell r="B1175" t="str">
            <v>100509</v>
          </cell>
          <cell r="C1175">
            <v>4</v>
          </cell>
          <cell r="D1175">
            <v>18</v>
          </cell>
          <cell r="E1175">
            <v>0</v>
          </cell>
          <cell r="F1175">
            <v>1</v>
          </cell>
          <cell r="G1175">
            <v>1031</v>
          </cell>
          <cell r="H1175">
            <v>6</v>
          </cell>
          <cell r="I1175">
            <v>80</v>
          </cell>
          <cell r="J1175">
            <v>4</v>
          </cell>
          <cell r="K1175">
            <v>1144</v>
          </cell>
          <cell r="L1175">
            <v>100509</v>
          </cell>
          <cell r="M1175">
            <v>1164</v>
          </cell>
        </row>
        <row r="1176">
          <cell r="B1176" t="str">
            <v>100510</v>
          </cell>
          <cell r="C1176">
            <v>0</v>
          </cell>
          <cell r="D1176">
            <v>20</v>
          </cell>
          <cell r="E1176">
            <v>0</v>
          </cell>
          <cell r="F1176">
            <v>1</v>
          </cell>
          <cell r="G1176">
            <v>809</v>
          </cell>
          <cell r="H1176">
            <v>2</v>
          </cell>
          <cell r="I1176">
            <v>0</v>
          </cell>
          <cell r="J1176">
            <v>8</v>
          </cell>
          <cell r="K1176">
            <v>840</v>
          </cell>
          <cell r="L1176">
            <v>100510</v>
          </cell>
          <cell r="M1176">
            <v>899</v>
          </cell>
        </row>
        <row r="1177">
          <cell r="B1177" t="str">
            <v>100511</v>
          </cell>
          <cell r="C1177">
            <v>1</v>
          </cell>
          <cell r="D1177">
            <v>16</v>
          </cell>
          <cell r="E1177">
            <v>0</v>
          </cell>
          <cell r="F1177">
            <v>1</v>
          </cell>
          <cell r="G1177">
            <v>537</v>
          </cell>
          <cell r="H1177">
            <v>1</v>
          </cell>
          <cell r="I1177">
            <v>0</v>
          </cell>
          <cell r="J1177">
            <v>2</v>
          </cell>
          <cell r="K1177">
            <v>558</v>
          </cell>
          <cell r="L1177">
            <v>100511</v>
          </cell>
          <cell r="M1177">
            <v>571</v>
          </cell>
        </row>
        <row r="1178">
          <cell r="B1178" t="str">
            <v>100601</v>
          </cell>
          <cell r="C1178">
            <v>121</v>
          </cell>
          <cell r="D1178">
            <v>9642</v>
          </cell>
          <cell r="E1178">
            <v>0</v>
          </cell>
          <cell r="F1178">
            <v>36</v>
          </cell>
          <cell r="G1178">
            <v>1277</v>
          </cell>
          <cell r="H1178">
            <v>0</v>
          </cell>
          <cell r="I1178">
            <v>4</v>
          </cell>
          <cell r="J1178">
            <v>749</v>
          </cell>
          <cell r="K1178">
            <v>11829</v>
          </cell>
          <cell r="L1178">
            <v>100601</v>
          </cell>
          <cell r="M1178">
            <v>13677</v>
          </cell>
        </row>
        <row r="1179">
          <cell r="B1179" t="str">
            <v>100602</v>
          </cell>
          <cell r="C1179">
            <v>2</v>
          </cell>
          <cell r="D1179">
            <v>175</v>
          </cell>
          <cell r="E1179">
            <v>0</v>
          </cell>
          <cell r="F1179">
            <v>3</v>
          </cell>
          <cell r="G1179">
            <v>1378</v>
          </cell>
          <cell r="H1179">
            <v>1</v>
          </cell>
          <cell r="I1179">
            <v>0</v>
          </cell>
          <cell r="J1179">
            <v>18</v>
          </cell>
          <cell r="K1179">
            <v>1577</v>
          </cell>
          <cell r="L1179">
            <v>100602</v>
          </cell>
          <cell r="M1179">
            <v>1874</v>
          </cell>
        </row>
        <row r="1180">
          <cell r="B1180" t="str">
            <v>100603</v>
          </cell>
          <cell r="C1180">
            <v>0</v>
          </cell>
          <cell r="D1180">
            <v>70</v>
          </cell>
          <cell r="E1180">
            <v>0</v>
          </cell>
          <cell r="F1180">
            <v>1</v>
          </cell>
          <cell r="G1180">
            <v>532</v>
          </cell>
          <cell r="H1180">
            <v>0</v>
          </cell>
          <cell r="I1180">
            <v>0</v>
          </cell>
          <cell r="J1180">
            <v>10</v>
          </cell>
          <cell r="K1180">
            <v>613</v>
          </cell>
          <cell r="L1180">
            <v>100603</v>
          </cell>
          <cell r="M1180">
            <v>1039</v>
          </cell>
        </row>
        <row r="1181">
          <cell r="B1181" t="str">
            <v>100604</v>
          </cell>
          <cell r="C1181">
            <v>39</v>
          </cell>
          <cell r="D1181">
            <v>2508</v>
          </cell>
          <cell r="E1181">
            <v>0</v>
          </cell>
          <cell r="F1181">
            <v>11</v>
          </cell>
          <cell r="G1181">
            <v>2178</v>
          </cell>
          <cell r="H1181">
            <v>1</v>
          </cell>
          <cell r="I1181">
            <v>1</v>
          </cell>
          <cell r="J1181">
            <v>194</v>
          </cell>
          <cell r="K1181">
            <v>4932</v>
          </cell>
          <cell r="L1181">
            <v>100604</v>
          </cell>
          <cell r="M1181">
            <v>6411</v>
          </cell>
        </row>
        <row r="1182">
          <cell r="B1182" t="str">
            <v>100605</v>
          </cell>
          <cell r="C1182">
            <v>9</v>
          </cell>
          <cell r="D1182">
            <v>860</v>
          </cell>
          <cell r="E1182">
            <v>0</v>
          </cell>
          <cell r="F1182">
            <v>1</v>
          </cell>
          <cell r="G1182">
            <v>999</v>
          </cell>
          <cell r="H1182">
            <v>0</v>
          </cell>
          <cell r="I1182">
            <v>0</v>
          </cell>
          <cell r="J1182">
            <v>49</v>
          </cell>
          <cell r="K1182">
            <v>1918</v>
          </cell>
          <cell r="L1182">
            <v>100605</v>
          </cell>
          <cell r="M1182">
            <v>2459</v>
          </cell>
        </row>
        <row r="1183">
          <cell r="B1183" t="str">
            <v>100606</v>
          </cell>
          <cell r="C1183">
            <v>7</v>
          </cell>
          <cell r="D1183">
            <v>705</v>
          </cell>
          <cell r="E1183">
            <v>0</v>
          </cell>
          <cell r="F1183">
            <v>3</v>
          </cell>
          <cell r="G1183">
            <v>1636</v>
          </cell>
          <cell r="H1183">
            <v>0</v>
          </cell>
          <cell r="I1183">
            <v>0</v>
          </cell>
          <cell r="J1183">
            <v>45</v>
          </cell>
          <cell r="K1183">
            <v>2396</v>
          </cell>
          <cell r="L1183">
            <v>100606</v>
          </cell>
          <cell r="M1183">
            <v>3096</v>
          </cell>
        </row>
        <row r="1184">
          <cell r="B1184" t="str">
            <v>100607</v>
          </cell>
          <cell r="C1184">
            <v>0</v>
          </cell>
          <cell r="D1184">
            <v>149</v>
          </cell>
          <cell r="E1184">
            <v>0</v>
          </cell>
          <cell r="F1184">
            <v>2</v>
          </cell>
          <cell r="G1184">
            <v>660</v>
          </cell>
          <cell r="H1184">
            <v>0</v>
          </cell>
          <cell r="I1184">
            <v>1</v>
          </cell>
          <cell r="J1184">
            <v>17</v>
          </cell>
          <cell r="K1184">
            <v>829</v>
          </cell>
          <cell r="L1184">
            <v>100607</v>
          </cell>
          <cell r="M1184">
            <v>1141</v>
          </cell>
        </row>
        <row r="1185">
          <cell r="B1185" t="str">
            <v>100608</v>
          </cell>
          <cell r="C1185">
            <v>22</v>
          </cell>
          <cell r="D1185">
            <v>2269</v>
          </cell>
          <cell r="E1185">
            <v>0</v>
          </cell>
          <cell r="F1185">
            <v>7</v>
          </cell>
          <cell r="G1185">
            <v>562</v>
          </cell>
          <cell r="H1185">
            <v>1</v>
          </cell>
          <cell r="I1185">
            <v>1</v>
          </cell>
          <cell r="J1185">
            <v>104</v>
          </cell>
          <cell r="K1185">
            <v>2966</v>
          </cell>
          <cell r="L1185">
            <v>100608</v>
          </cell>
          <cell r="M1185">
            <v>3698</v>
          </cell>
        </row>
        <row r="1186">
          <cell r="B1186" t="str">
            <v>100609</v>
          </cell>
          <cell r="C1186">
            <v>0</v>
          </cell>
          <cell r="D1186">
            <v>181</v>
          </cell>
          <cell r="E1186">
            <v>0</v>
          </cell>
          <cell r="F1186">
            <v>2</v>
          </cell>
          <cell r="G1186">
            <v>944</v>
          </cell>
          <cell r="H1186">
            <v>0</v>
          </cell>
          <cell r="I1186">
            <v>0</v>
          </cell>
          <cell r="J1186">
            <v>13</v>
          </cell>
          <cell r="K1186">
            <v>1140</v>
          </cell>
          <cell r="L1186">
            <v>100609</v>
          </cell>
          <cell r="M1186">
            <v>1269</v>
          </cell>
        </row>
        <row r="1187">
          <cell r="B1187" t="str">
            <v>100610</v>
          </cell>
          <cell r="C1187">
            <v>0</v>
          </cell>
          <cell r="D1187">
            <v>77</v>
          </cell>
          <cell r="E1187">
            <v>0</v>
          </cell>
          <cell r="F1187">
            <v>2</v>
          </cell>
          <cell r="G1187">
            <v>650</v>
          </cell>
          <cell r="H1187">
            <v>1</v>
          </cell>
          <cell r="I1187">
            <v>0</v>
          </cell>
          <cell r="J1187">
            <v>11</v>
          </cell>
          <cell r="K1187">
            <v>741</v>
          </cell>
          <cell r="L1187">
            <v>100610</v>
          </cell>
          <cell r="M1187">
            <v>854</v>
          </cell>
        </row>
        <row r="1188">
          <cell r="B1188" t="str">
            <v>100701</v>
          </cell>
          <cell r="C1188">
            <v>10</v>
          </cell>
          <cell r="D1188">
            <v>361</v>
          </cell>
          <cell r="E1188">
            <v>0</v>
          </cell>
          <cell r="F1188">
            <v>4</v>
          </cell>
          <cell r="G1188">
            <v>3055</v>
          </cell>
          <cell r="H1188">
            <v>4</v>
          </cell>
          <cell r="I1188">
            <v>0</v>
          </cell>
          <cell r="J1188">
            <v>28</v>
          </cell>
          <cell r="K1188">
            <v>3462</v>
          </cell>
          <cell r="L1188">
            <v>100701</v>
          </cell>
          <cell r="M1188">
            <v>3836</v>
          </cell>
        </row>
        <row r="1189">
          <cell r="B1189" t="str">
            <v>100702</v>
          </cell>
          <cell r="C1189">
            <v>2</v>
          </cell>
          <cell r="D1189">
            <v>249</v>
          </cell>
          <cell r="E1189">
            <v>0</v>
          </cell>
          <cell r="F1189">
            <v>0</v>
          </cell>
          <cell r="G1189">
            <v>1054</v>
          </cell>
          <cell r="H1189">
            <v>1</v>
          </cell>
          <cell r="I1189">
            <v>0</v>
          </cell>
          <cell r="J1189">
            <v>13</v>
          </cell>
          <cell r="K1189">
            <v>1319</v>
          </cell>
          <cell r="L1189">
            <v>100702</v>
          </cell>
          <cell r="M1189">
            <v>1530</v>
          </cell>
        </row>
        <row r="1190">
          <cell r="B1190" t="str">
            <v>100703</v>
          </cell>
          <cell r="C1190">
            <v>0</v>
          </cell>
          <cell r="D1190">
            <v>12</v>
          </cell>
          <cell r="E1190">
            <v>0</v>
          </cell>
          <cell r="F1190">
            <v>1</v>
          </cell>
          <cell r="G1190">
            <v>525</v>
          </cell>
          <cell r="H1190">
            <v>0</v>
          </cell>
          <cell r="I1190">
            <v>0</v>
          </cell>
          <cell r="J1190">
            <v>1</v>
          </cell>
          <cell r="K1190">
            <v>539</v>
          </cell>
          <cell r="L1190">
            <v>100703</v>
          </cell>
          <cell r="M1190">
            <v>551</v>
          </cell>
        </row>
        <row r="1191">
          <cell r="B1191" t="str">
            <v>100704</v>
          </cell>
          <cell r="C1191">
            <v>0</v>
          </cell>
          <cell r="D1191">
            <v>185</v>
          </cell>
          <cell r="E1191">
            <v>0</v>
          </cell>
          <cell r="F1191">
            <v>4</v>
          </cell>
          <cell r="G1191">
            <v>381</v>
          </cell>
          <cell r="H1191">
            <v>0</v>
          </cell>
          <cell r="I1191">
            <v>0</v>
          </cell>
          <cell r="J1191">
            <v>29</v>
          </cell>
          <cell r="K1191">
            <v>599</v>
          </cell>
          <cell r="L1191">
            <v>100704</v>
          </cell>
          <cell r="M1191">
            <v>858</v>
          </cell>
        </row>
        <row r="1192">
          <cell r="B1192" t="str">
            <v>100705</v>
          </cell>
          <cell r="C1192">
            <v>0</v>
          </cell>
          <cell r="D1192">
            <v>124</v>
          </cell>
          <cell r="E1192">
            <v>0</v>
          </cell>
          <cell r="F1192">
            <v>3</v>
          </cell>
          <cell r="G1192">
            <v>345</v>
          </cell>
          <cell r="H1192">
            <v>0</v>
          </cell>
          <cell r="I1192">
            <v>0</v>
          </cell>
          <cell r="J1192">
            <v>6</v>
          </cell>
          <cell r="K1192">
            <v>478</v>
          </cell>
          <cell r="L1192">
            <v>100705</v>
          </cell>
          <cell r="M1192">
            <v>649</v>
          </cell>
        </row>
        <row r="1193">
          <cell r="B1193" t="str">
            <v>100801</v>
          </cell>
          <cell r="C1193">
            <v>32</v>
          </cell>
          <cell r="D1193">
            <v>902</v>
          </cell>
          <cell r="E1193">
            <v>0</v>
          </cell>
          <cell r="F1193">
            <v>3</v>
          </cell>
          <cell r="G1193">
            <v>3028</v>
          </cell>
          <cell r="H1193">
            <v>4</v>
          </cell>
          <cell r="I1193">
            <v>2</v>
          </cell>
          <cell r="J1193">
            <v>39</v>
          </cell>
          <cell r="K1193">
            <v>4010</v>
          </cell>
          <cell r="L1193">
            <v>100801</v>
          </cell>
          <cell r="M1193">
            <v>4802</v>
          </cell>
        </row>
        <row r="1194">
          <cell r="B1194" t="str">
            <v>100802</v>
          </cell>
          <cell r="C1194">
            <v>4</v>
          </cell>
          <cell r="D1194">
            <v>621</v>
          </cell>
          <cell r="E1194">
            <v>0</v>
          </cell>
          <cell r="F1194">
            <v>1</v>
          </cell>
          <cell r="G1194">
            <v>1774</v>
          </cell>
          <cell r="H1194">
            <v>0</v>
          </cell>
          <cell r="I1194">
            <v>0</v>
          </cell>
          <cell r="J1194">
            <v>41</v>
          </cell>
          <cell r="K1194">
            <v>2441</v>
          </cell>
          <cell r="L1194">
            <v>100802</v>
          </cell>
          <cell r="M1194">
            <v>2998</v>
          </cell>
        </row>
        <row r="1195">
          <cell r="B1195" t="str">
            <v>100803</v>
          </cell>
          <cell r="C1195">
            <v>21</v>
          </cell>
          <cell r="D1195">
            <v>500</v>
          </cell>
          <cell r="E1195">
            <v>0</v>
          </cell>
          <cell r="F1195">
            <v>4</v>
          </cell>
          <cell r="G1195">
            <v>1875</v>
          </cell>
          <cell r="H1195">
            <v>0</v>
          </cell>
          <cell r="I1195">
            <v>1</v>
          </cell>
          <cell r="J1195">
            <v>14</v>
          </cell>
          <cell r="K1195">
            <v>2415</v>
          </cell>
          <cell r="L1195">
            <v>100803</v>
          </cell>
          <cell r="M1195">
            <v>2974</v>
          </cell>
        </row>
        <row r="1196">
          <cell r="B1196" t="str">
            <v>100804</v>
          </cell>
          <cell r="C1196">
            <v>2</v>
          </cell>
          <cell r="D1196">
            <v>185</v>
          </cell>
          <cell r="E1196">
            <v>0</v>
          </cell>
          <cell r="F1196">
            <v>1</v>
          </cell>
          <cell r="G1196">
            <v>2144</v>
          </cell>
          <cell r="H1196">
            <v>2</v>
          </cell>
          <cell r="I1196">
            <v>1</v>
          </cell>
          <cell r="J1196">
            <v>17</v>
          </cell>
          <cell r="K1196">
            <v>2352</v>
          </cell>
          <cell r="L1196">
            <v>100804</v>
          </cell>
          <cell r="M1196">
            <v>3206</v>
          </cell>
        </row>
        <row r="1197">
          <cell r="B1197" t="str">
            <v>100901</v>
          </cell>
          <cell r="C1197">
            <v>24</v>
          </cell>
          <cell r="D1197">
            <v>1091</v>
          </cell>
          <cell r="E1197">
            <v>0</v>
          </cell>
          <cell r="F1197">
            <v>4</v>
          </cell>
          <cell r="G1197">
            <v>879</v>
          </cell>
          <cell r="H1197">
            <v>1</v>
          </cell>
          <cell r="I1197">
            <v>0</v>
          </cell>
          <cell r="J1197">
            <v>116</v>
          </cell>
          <cell r="K1197">
            <v>2115</v>
          </cell>
          <cell r="L1197">
            <v>100901</v>
          </cell>
          <cell r="M1197">
            <v>2598</v>
          </cell>
        </row>
        <row r="1198">
          <cell r="B1198" t="str">
            <v>100902</v>
          </cell>
          <cell r="C1198">
            <v>2</v>
          </cell>
          <cell r="D1198">
            <v>497</v>
          </cell>
          <cell r="E1198">
            <v>0</v>
          </cell>
          <cell r="F1198">
            <v>0</v>
          </cell>
          <cell r="G1198">
            <v>1080</v>
          </cell>
          <cell r="H1198">
            <v>1</v>
          </cell>
          <cell r="I1198">
            <v>0</v>
          </cell>
          <cell r="J1198">
            <v>72</v>
          </cell>
          <cell r="K1198">
            <v>1652</v>
          </cell>
          <cell r="L1198">
            <v>100902</v>
          </cell>
          <cell r="M1198">
            <v>1979</v>
          </cell>
        </row>
        <row r="1199">
          <cell r="B1199" t="str">
            <v>100903</v>
          </cell>
          <cell r="C1199">
            <v>0</v>
          </cell>
          <cell r="D1199">
            <v>313</v>
          </cell>
          <cell r="E1199">
            <v>0</v>
          </cell>
          <cell r="F1199">
            <v>4</v>
          </cell>
          <cell r="G1199">
            <v>833</v>
          </cell>
          <cell r="H1199">
            <v>0</v>
          </cell>
          <cell r="I1199">
            <v>0</v>
          </cell>
          <cell r="J1199">
            <v>21</v>
          </cell>
          <cell r="K1199">
            <v>1171</v>
          </cell>
          <cell r="L1199">
            <v>100903</v>
          </cell>
          <cell r="M1199">
            <v>1309</v>
          </cell>
        </row>
        <row r="1200">
          <cell r="B1200" t="str">
            <v>100904</v>
          </cell>
          <cell r="C1200">
            <v>0</v>
          </cell>
          <cell r="D1200">
            <v>266</v>
          </cell>
          <cell r="E1200">
            <v>0</v>
          </cell>
          <cell r="F1200">
            <v>2</v>
          </cell>
          <cell r="G1200">
            <v>729</v>
          </cell>
          <cell r="H1200">
            <v>0</v>
          </cell>
          <cell r="I1200">
            <v>0</v>
          </cell>
          <cell r="J1200">
            <v>28</v>
          </cell>
          <cell r="K1200">
            <v>1025</v>
          </cell>
          <cell r="L1200">
            <v>100904</v>
          </cell>
          <cell r="M1200">
            <v>1407</v>
          </cell>
        </row>
        <row r="1201">
          <cell r="B1201" t="str">
            <v>100905</v>
          </cell>
          <cell r="C1201">
            <v>1</v>
          </cell>
          <cell r="D1201">
            <v>573</v>
          </cell>
          <cell r="E1201">
            <v>0</v>
          </cell>
          <cell r="F1201">
            <v>4</v>
          </cell>
          <cell r="G1201">
            <v>912</v>
          </cell>
          <cell r="H1201">
            <v>0</v>
          </cell>
          <cell r="I1201">
            <v>0</v>
          </cell>
          <cell r="J1201">
            <v>49</v>
          </cell>
          <cell r="K1201">
            <v>1539</v>
          </cell>
          <cell r="L1201">
            <v>100905</v>
          </cell>
          <cell r="M1201">
            <v>1630</v>
          </cell>
        </row>
        <row r="1202">
          <cell r="B1202" t="str">
            <v>101001</v>
          </cell>
          <cell r="C1202">
            <v>4</v>
          </cell>
          <cell r="D1202">
            <v>200</v>
          </cell>
          <cell r="E1202">
            <v>0</v>
          </cell>
          <cell r="F1202">
            <v>0</v>
          </cell>
          <cell r="G1202">
            <v>461</v>
          </cell>
          <cell r="H1202">
            <v>151</v>
          </cell>
          <cell r="I1202">
            <v>0</v>
          </cell>
          <cell r="J1202">
            <v>15</v>
          </cell>
          <cell r="K1202">
            <v>831</v>
          </cell>
          <cell r="L1202">
            <v>101001</v>
          </cell>
          <cell r="M1202">
            <v>1403</v>
          </cell>
        </row>
        <row r="1203">
          <cell r="B1203" t="str">
            <v>101002</v>
          </cell>
          <cell r="C1203">
            <v>0</v>
          </cell>
          <cell r="D1203">
            <v>117</v>
          </cell>
          <cell r="E1203">
            <v>0</v>
          </cell>
          <cell r="F1203">
            <v>2</v>
          </cell>
          <cell r="G1203">
            <v>212</v>
          </cell>
          <cell r="H1203">
            <v>67</v>
          </cell>
          <cell r="I1203">
            <v>0</v>
          </cell>
          <cell r="J1203">
            <v>17</v>
          </cell>
          <cell r="K1203">
            <v>415</v>
          </cell>
          <cell r="L1203">
            <v>101002</v>
          </cell>
          <cell r="M1203">
            <v>631</v>
          </cell>
        </row>
        <row r="1204">
          <cell r="B1204" t="str">
            <v>101003</v>
          </cell>
          <cell r="C1204">
            <v>0</v>
          </cell>
          <cell r="D1204">
            <v>5</v>
          </cell>
          <cell r="E1204">
            <v>0</v>
          </cell>
          <cell r="F1204">
            <v>1</v>
          </cell>
          <cell r="G1204">
            <v>141</v>
          </cell>
          <cell r="H1204">
            <v>2</v>
          </cell>
          <cell r="I1204">
            <v>0</v>
          </cell>
          <cell r="J1204">
            <v>0</v>
          </cell>
          <cell r="K1204">
            <v>149</v>
          </cell>
          <cell r="L1204">
            <v>101003</v>
          </cell>
          <cell r="M1204">
            <v>374</v>
          </cell>
        </row>
        <row r="1205">
          <cell r="B1205" t="str">
            <v>101004</v>
          </cell>
          <cell r="C1205">
            <v>0</v>
          </cell>
          <cell r="D1205">
            <v>3</v>
          </cell>
          <cell r="E1205">
            <v>0</v>
          </cell>
          <cell r="F1205">
            <v>0</v>
          </cell>
          <cell r="G1205">
            <v>1</v>
          </cell>
          <cell r="H1205">
            <v>267</v>
          </cell>
          <cell r="I1205">
            <v>2</v>
          </cell>
          <cell r="J1205">
            <v>1</v>
          </cell>
          <cell r="K1205">
            <v>274</v>
          </cell>
          <cell r="L1205">
            <v>101004</v>
          </cell>
          <cell r="M1205">
            <v>283</v>
          </cell>
        </row>
        <row r="1206">
          <cell r="B1206" t="str">
            <v>101005</v>
          </cell>
          <cell r="C1206">
            <v>4</v>
          </cell>
          <cell r="D1206">
            <v>47</v>
          </cell>
          <cell r="E1206">
            <v>0</v>
          </cell>
          <cell r="F1206">
            <v>0</v>
          </cell>
          <cell r="G1206">
            <v>584</v>
          </cell>
          <cell r="H1206">
            <v>157</v>
          </cell>
          <cell r="I1206">
            <v>6</v>
          </cell>
          <cell r="J1206">
            <v>10</v>
          </cell>
          <cell r="K1206">
            <v>808</v>
          </cell>
          <cell r="L1206">
            <v>101005</v>
          </cell>
          <cell r="M1206">
            <v>1147</v>
          </cell>
        </row>
        <row r="1207">
          <cell r="B1207" t="str">
            <v>101006</v>
          </cell>
          <cell r="C1207">
            <v>0</v>
          </cell>
          <cell r="D1207">
            <v>14</v>
          </cell>
          <cell r="E1207">
            <v>0</v>
          </cell>
          <cell r="F1207">
            <v>0</v>
          </cell>
          <cell r="G1207">
            <v>346</v>
          </cell>
          <cell r="H1207">
            <v>3</v>
          </cell>
          <cell r="I1207">
            <v>0</v>
          </cell>
          <cell r="J1207">
            <v>1</v>
          </cell>
          <cell r="K1207">
            <v>364</v>
          </cell>
          <cell r="L1207">
            <v>101006</v>
          </cell>
          <cell r="M1207">
            <v>458</v>
          </cell>
        </row>
        <row r="1208">
          <cell r="B1208" t="str">
            <v>101007</v>
          </cell>
          <cell r="C1208">
            <v>0</v>
          </cell>
          <cell r="D1208">
            <v>49</v>
          </cell>
          <cell r="E1208">
            <v>0</v>
          </cell>
          <cell r="F1208">
            <v>1</v>
          </cell>
          <cell r="G1208">
            <v>251</v>
          </cell>
          <cell r="H1208">
            <v>489</v>
          </cell>
          <cell r="I1208">
            <v>11</v>
          </cell>
          <cell r="J1208">
            <v>12</v>
          </cell>
          <cell r="K1208">
            <v>813</v>
          </cell>
          <cell r="L1208">
            <v>101007</v>
          </cell>
          <cell r="M1208">
            <v>1299</v>
          </cell>
        </row>
        <row r="1209">
          <cell r="B1209" t="str">
            <v>101101</v>
          </cell>
          <cell r="C1209">
            <v>5</v>
          </cell>
          <cell r="D1209">
            <v>93</v>
          </cell>
          <cell r="E1209">
            <v>0</v>
          </cell>
          <cell r="F1209">
            <v>2</v>
          </cell>
          <cell r="G1209">
            <v>1163</v>
          </cell>
          <cell r="H1209">
            <v>5</v>
          </cell>
          <cell r="I1209">
            <v>33</v>
          </cell>
          <cell r="J1209">
            <v>11</v>
          </cell>
          <cell r="K1209">
            <v>1312</v>
          </cell>
          <cell r="L1209">
            <v>101101</v>
          </cell>
          <cell r="M1209">
            <v>1522</v>
          </cell>
        </row>
        <row r="1210">
          <cell r="B1210" t="str">
            <v>101102</v>
          </cell>
          <cell r="C1210">
            <v>1</v>
          </cell>
          <cell r="D1210">
            <v>4</v>
          </cell>
          <cell r="E1210">
            <v>0</v>
          </cell>
          <cell r="F1210">
            <v>2</v>
          </cell>
          <cell r="G1210">
            <v>345</v>
          </cell>
          <cell r="H1210">
            <v>3</v>
          </cell>
          <cell r="I1210">
            <v>0</v>
          </cell>
          <cell r="J1210">
            <v>3</v>
          </cell>
          <cell r="K1210">
            <v>358</v>
          </cell>
          <cell r="L1210">
            <v>101102</v>
          </cell>
          <cell r="M1210">
            <v>394</v>
          </cell>
        </row>
        <row r="1211">
          <cell r="B1211" t="str">
            <v>101103</v>
          </cell>
          <cell r="C1211">
            <v>1</v>
          </cell>
          <cell r="D1211">
            <v>2</v>
          </cell>
          <cell r="E1211">
            <v>0</v>
          </cell>
          <cell r="F1211">
            <v>0</v>
          </cell>
          <cell r="G1211">
            <v>268</v>
          </cell>
          <cell r="H1211">
            <v>44</v>
          </cell>
          <cell r="I1211">
            <v>22</v>
          </cell>
          <cell r="J1211">
            <v>1</v>
          </cell>
          <cell r="K1211">
            <v>338</v>
          </cell>
          <cell r="L1211">
            <v>101103</v>
          </cell>
          <cell r="M1211">
            <v>374</v>
          </cell>
        </row>
        <row r="1212">
          <cell r="B1212" t="str">
            <v>101104</v>
          </cell>
          <cell r="C1212">
            <v>3</v>
          </cell>
          <cell r="D1212">
            <v>25</v>
          </cell>
          <cell r="E1212">
            <v>0</v>
          </cell>
          <cell r="F1212">
            <v>1</v>
          </cell>
          <cell r="G1212">
            <v>1262</v>
          </cell>
          <cell r="H1212">
            <v>5</v>
          </cell>
          <cell r="I1212">
            <v>99</v>
          </cell>
          <cell r="J1212">
            <v>0</v>
          </cell>
          <cell r="K1212">
            <v>1395</v>
          </cell>
          <cell r="L1212">
            <v>101104</v>
          </cell>
          <cell r="M1212">
            <v>1549</v>
          </cell>
        </row>
        <row r="1213">
          <cell r="B1213" t="str">
            <v>101105</v>
          </cell>
          <cell r="C1213">
            <v>0</v>
          </cell>
          <cell r="D1213">
            <v>14</v>
          </cell>
          <cell r="E1213">
            <v>0</v>
          </cell>
          <cell r="F1213">
            <v>0</v>
          </cell>
          <cell r="G1213">
            <v>241</v>
          </cell>
          <cell r="H1213">
            <v>14</v>
          </cell>
          <cell r="I1213">
            <v>4</v>
          </cell>
          <cell r="J1213">
            <v>1</v>
          </cell>
          <cell r="K1213">
            <v>274</v>
          </cell>
          <cell r="L1213">
            <v>101105</v>
          </cell>
          <cell r="M1213">
            <v>360</v>
          </cell>
        </row>
        <row r="1214">
          <cell r="B1214" t="str">
            <v>101106</v>
          </cell>
          <cell r="C1214">
            <v>1</v>
          </cell>
          <cell r="D1214">
            <v>86</v>
          </cell>
          <cell r="E1214">
            <v>0</v>
          </cell>
          <cell r="F1214">
            <v>7</v>
          </cell>
          <cell r="G1214">
            <v>1047</v>
          </cell>
          <cell r="H1214">
            <v>22</v>
          </cell>
          <cell r="I1214">
            <v>9</v>
          </cell>
          <cell r="J1214">
            <v>12</v>
          </cell>
          <cell r="K1214">
            <v>1184</v>
          </cell>
          <cell r="L1214">
            <v>101106</v>
          </cell>
          <cell r="M1214">
            <v>1295</v>
          </cell>
        </row>
        <row r="1215">
          <cell r="B1215" t="str">
            <v>101107</v>
          </cell>
          <cell r="C1215">
            <v>0</v>
          </cell>
          <cell r="D1215">
            <v>7</v>
          </cell>
          <cell r="E1215">
            <v>0</v>
          </cell>
          <cell r="F1215">
            <v>1</v>
          </cell>
          <cell r="G1215">
            <v>293</v>
          </cell>
          <cell r="H1215">
            <v>1</v>
          </cell>
          <cell r="I1215">
            <v>0</v>
          </cell>
          <cell r="J1215">
            <v>5</v>
          </cell>
          <cell r="K1215">
            <v>307</v>
          </cell>
          <cell r="L1215">
            <v>101107</v>
          </cell>
          <cell r="M1215">
            <v>413</v>
          </cell>
        </row>
        <row r="1216">
          <cell r="B1216" t="str">
            <v>101108</v>
          </cell>
          <cell r="C1216">
            <v>1</v>
          </cell>
          <cell r="D1216">
            <v>9</v>
          </cell>
          <cell r="E1216">
            <v>0</v>
          </cell>
          <cell r="F1216">
            <v>0</v>
          </cell>
          <cell r="G1216">
            <v>568</v>
          </cell>
          <cell r="H1216">
            <v>9</v>
          </cell>
          <cell r="I1216">
            <v>2</v>
          </cell>
          <cell r="J1216">
            <v>1</v>
          </cell>
          <cell r="K1216">
            <v>590</v>
          </cell>
          <cell r="L1216">
            <v>101108</v>
          </cell>
          <cell r="M1216">
            <v>648</v>
          </cell>
        </row>
        <row r="1217">
          <cell r="B1217" t="str">
            <v>110101</v>
          </cell>
          <cell r="C1217">
            <v>527</v>
          </cell>
          <cell r="D1217">
            <v>27197</v>
          </cell>
          <cell r="E1217">
            <v>7601</v>
          </cell>
          <cell r="F1217">
            <v>260</v>
          </cell>
          <cell r="G1217">
            <v>1157</v>
          </cell>
          <cell r="H1217">
            <v>3</v>
          </cell>
          <cell r="I1217">
            <v>13</v>
          </cell>
          <cell r="J1217">
            <v>1369</v>
          </cell>
          <cell r="K1217">
            <v>38127</v>
          </cell>
          <cell r="L1217">
            <v>110101</v>
          </cell>
          <cell r="M1217">
            <v>41737</v>
          </cell>
        </row>
        <row r="1218">
          <cell r="B1218" t="str">
            <v>110102</v>
          </cell>
          <cell r="C1218">
            <v>51</v>
          </cell>
          <cell r="D1218">
            <v>6102</v>
          </cell>
          <cell r="E1218">
            <v>2687</v>
          </cell>
          <cell r="F1218">
            <v>11</v>
          </cell>
          <cell r="G1218">
            <v>294</v>
          </cell>
          <cell r="H1218">
            <v>1</v>
          </cell>
          <cell r="I1218">
            <v>1</v>
          </cell>
          <cell r="J1218">
            <v>259</v>
          </cell>
          <cell r="K1218">
            <v>9406</v>
          </cell>
          <cell r="L1218">
            <v>110102</v>
          </cell>
          <cell r="M1218">
            <v>10767</v>
          </cell>
        </row>
        <row r="1219">
          <cell r="B1219" t="str">
            <v>110103</v>
          </cell>
          <cell r="C1219">
            <v>37</v>
          </cell>
          <cell r="D1219">
            <v>4225</v>
          </cell>
          <cell r="E1219">
            <v>0</v>
          </cell>
          <cell r="F1219">
            <v>8</v>
          </cell>
          <cell r="G1219">
            <v>652</v>
          </cell>
          <cell r="H1219">
            <v>0</v>
          </cell>
          <cell r="I1219">
            <v>0</v>
          </cell>
          <cell r="J1219">
            <v>154</v>
          </cell>
          <cell r="K1219">
            <v>5076</v>
          </cell>
          <cell r="L1219">
            <v>110103</v>
          </cell>
          <cell r="M1219">
            <v>6252</v>
          </cell>
        </row>
        <row r="1220">
          <cell r="B1220" t="str">
            <v>110104</v>
          </cell>
          <cell r="C1220">
            <v>3</v>
          </cell>
          <cell r="D1220">
            <v>470</v>
          </cell>
          <cell r="E1220">
            <v>0</v>
          </cell>
          <cell r="F1220">
            <v>8</v>
          </cell>
          <cell r="G1220">
            <v>508</v>
          </cell>
          <cell r="H1220">
            <v>0</v>
          </cell>
          <cell r="I1220">
            <v>1</v>
          </cell>
          <cell r="J1220">
            <v>47</v>
          </cell>
          <cell r="K1220">
            <v>1037</v>
          </cell>
          <cell r="L1220">
            <v>110104</v>
          </cell>
          <cell r="M1220">
            <v>1520</v>
          </cell>
        </row>
        <row r="1221">
          <cell r="B1221" t="str">
            <v>110105</v>
          </cell>
          <cell r="C1221">
            <v>15</v>
          </cell>
          <cell r="D1221">
            <v>1410</v>
          </cell>
          <cell r="E1221">
            <v>0</v>
          </cell>
          <cell r="F1221">
            <v>2</v>
          </cell>
          <cell r="G1221">
            <v>185</v>
          </cell>
          <cell r="H1221">
            <v>0</v>
          </cell>
          <cell r="I1221">
            <v>2</v>
          </cell>
          <cell r="J1221">
            <v>55</v>
          </cell>
          <cell r="K1221">
            <v>1669</v>
          </cell>
          <cell r="L1221">
            <v>110105</v>
          </cell>
          <cell r="M1221">
            <v>2055</v>
          </cell>
        </row>
        <row r="1222">
          <cell r="B1222" t="str">
            <v>110106</v>
          </cell>
          <cell r="C1222">
            <v>107</v>
          </cell>
          <cell r="D1222">
            <v>9001</v>
          </cell>
          <cell r="E1222">
            <v>2895</v>
          </cell>
          <cell r="F1222">
            <v>16</v>
          </cell>
          <cell r="G1222">
            <v>263</v>
          </cell>
          <cell r="H1222">
            <v>1</v>
          </cell>
          <cell r="I1222">
            <v>3</v>
          </cell>
          <cell r="J1222">
            <v>316</v>
          </cell>
          <cell r="K1222">
            <v>12602</v>
          </cell>
          <cell r="L1222">
            <v>110106</v>
          </cell>
          <cell r="M1222">
            <v>14131</v>
          </cell>
        </row>
        <row r="1223">
          <cell r="B1223" t="str">
            <v>110107</v>
          </cell>
          <cell r="C1223">
            <v>6</v>
          </cell>
          <cell r="D1223">
            <v>1060</v>
          </cell>
          <cell r="E1223">
            <v>0</v>
          </cell>
          <cell r="F1223">
            <v>2</v>
          </cell>
          <cell r="G1223">
            <v>187</v>
          </cell>
          <cell r="H1223">
            <v>0</v>
          </cell>
          <cell r="I1223">
            <v>0</v>
          </cell>
          <cell r="J1223">
            <v>67</v>
          </cell>
          <cell r="K1223">
            <v>1322</v>
          </cell>
          <cell r="L1223">
            <v>110107</v>
          </cell>
          <cell r="M1223">
            <v>1807</v>
          </cell>
        </row>
        <row r="1224">
          <cell r="B1224" t="str">
            <v>110108</v>
          </cell>
          <cell r="C1224">
            <v>57</v>
          </cell>
          <cell r="D1224">
            <v>5241</v>
          </cell>
          <cell r="E1224">
            <v>0</v>
          </cell>
          <cell r="F1224">
            <v>12</v>
          </cell>
          <cell r="G1224">
            <v>433</v>
          </cell>
          <cell r="H1224">
            <v>2</v>
          </cell>
          <cell r="I1224">
            <v>0</v>
          </cell>
          <cell r="J1224">
            <v>232</v>
          </cell>
          <cell r="K1224">
            <v>5977</v>
          </cell>
          <cell r="L1224">
            <v>110108</v>
          </cell>
          <cell r="M1224">
            <v>7479</v>
          </cell>
        </row>
        <row r="1225">
          <cell r="B1225" t="str">
            <v>110109</v>
          </cell>
          <cell r="C1225">
            <v>11</v>
          </cell>
          <cell r="D1225">
            <v>1054</v>
          </cell>
          <cell r="E1225">
            <v>0</v>
          </cell>
          <cell r="F1225">
            <v>2</v>
          </cell>
          <cell r="G1225">
            <v>290</v>
          </cell>
          <cell r="H1225">
            <v>0</v>
          </cell>
          <cell r="I1225">
            <v>0</v>
          </cell>
          <cell r="J1225">
            <v>53</v>
          </cell>
          <cell r="K1225">
            <v>1410</v>
          </cell>
          <cell r="L1225">
            <v>110109</v>
          </cell>
          <cell r="M1225">
            <v>2099</v>
          </cell>
        </row>
        <row r="1226">
          <cell r="B1226" t="str">
            <v>110110</v>
          </cell>
          <cell r="C1226">
            <v>29</v>
          </cell>
          <cell r="D1226">
            <v>3008</v>
          </cell>
          <cell r="E1226">
            <v>0</v>
          </cell>
          <cell r="F1226">
            <v>5</v>
          </cell>
          <cell r="G1226">
            <v>381</v>
          </cell>
          <cell r="H1226">
            <v>0</v>
          </cell>
          <cell r="I1226">
            <v>0</v>
          </cell>
          <cell r="J1226">
            <v>83</v>
          </cell>
          <cell r="K1226">
            <v>3506</v>
          </cell>
          <cell r="L1226">
            <v>110110</v>
          </cell>
          <cell r="M1226">
            <v>3908</v>
          </cell>
        </row>
        <row r="1227">
          <cell r="B1227" t="str">
            <v>110111</v>
          </cell>
          <cell r="C1227">
            <v>46</v>
          </cell>
          <cell r="D1227">
            <v>5282</v>
          </cell>
          <cell r="E1227">
            <v>0</v>
          </cell>
          <cell r="F1227">
            <v>5</v>
          </cell>
          <cell r="G1227">
            <v>806</v>
          </cell>
          <cell r="H1227">
            <v>0</v>
          </cell>
          <cell r="I1227">
            <v>1</v>
          </cell>
          <cell r="J1227">
            <v>231</v>
          </cell>
          <cell r="K1227">
            <v>6371</v>
          </cell>
          <cell r="L1227">
            <v>110111</v>
          </cell>
          <cell r="M1227">
            <v>7904</v>
          </cell>
        </row>
        <row r="1228">
          <cell r="B1228" t="str">
            <v>110112</v>
          </cell>
          <cell r="C1228">
            <v>48</v>
          </cell>
          <cell r="D1228">
            <v>5346</v>
          </cell>
          <cell r="E1228">
            <v>974</v>
          </cell>
          <cell r="F1228">
            <v>6</v>
          </cell>
          <cell r="G1228">
            <v>153</v>
          </cell>
          <cell r="H1228">
            <v>0</v>
          </cell>
          <cell r="I1228">
            <v>3</v>
          </cell>
          <cell r="J1228">
            <v>186</v>
          </cell>
          <cell r="K1228">
            <v>6716</v>
          </cell>
          <cell r="L1228">
            <v>110112</v>
          </cell>
          <cell r="M1228">
            <v>7722</v>
          </cell>
        </row>
        <row r="1229">
          <cell r="B1229" t="str">
            <v>110113</v>
          </cell>
          <cell r="C1229">
            <v>3</v>
          </cell>
          <cell r="D1229">
            <v>857</v>
          </cell>
          <cell r="E1229">
            <v>0</v>
          </cell>
          <cell r="F1229">
            <v>1</v>
          </cell>
          <cell r="G1229">
            <v>89</v>
          </cell>
          <cell r="H1229">
            <v>0</v>
          </cell>
          <cell r="I1229">
            <v>0</v>
          </cell>
          <cell r="J1229">
            <v>32</v>
          </cell>
          <cell r="K1229">
            <v>982</v>
          </cell>
          <cell r="L1229">
            <v>110113</v>
          </cell>
          <cell r="M1229">
            <v>1373</v>
          </cell>
        </row>
        <row r="1230">
          <cell r="B1230" t="str">
            <v>110114</v>
          </cell>
          <cell r="C1230">
            <v>0</v>
          </cell>
          <cell r="D1230">
            <v>38</v>
          </cell>
          <cell r="E1230">
            <v>0</v>
          </cell>
          <cell r="F1230">
            <v>1</v>
          </cell>
          <cell r="G1230">
            <v>242</v>
          </cell>
          <cell r="H1230">
            <v>0</v>
          </cell>
          <cell r="I1230">
            <v>3</v>
          </cell>
          <cell r="J1230">
            <v>8</v>
          </cell>
          <cell r="K1230">
            <v>292</v>
          </cell>
          <cell r="L1230">
            <v>110114</v>
          </cell>
          <cell r="M1230">
            <v>574</v>
          </cell>
        </row>
        <row r="1231">
          <cell r="B1231" t="str">
            <v>110201</v>
          </cell>
          <cell r="C1231">
            <v>221</v>
          </cell>
          <cell r="D1231">
            <v>12078</v>
          </cell>
          <cell r="E1231">
            <v>2668</v>
          </cell>
          <cell r="F1231">
            <v>7</v>
          </cell>
          <cell r="G1231">
            <v>437</v>
          </cell>
          <cell r="H1231">
            <v>0</v>
          </cell>
          <cell r="I1231">
            <v>5</v>
          </cell>
          <cell r="J1231">
            <v>449</v>
          </cell>
          <cell r="K1231">
            <v>15865</v>
          </cell>
          <cell r="L1231">
            <v>110201</v>
          </cell>
          <cell r="M1231">
            <v>17531</v>
          </cell>
        </row>
        <row r="1232">
          <cell r="B1232" t="str">
            <v>110202</v>
          </cell>
          <cell r="C1232">
            <v>12</v>
          </cell>
          <cell r="D1232">
            <v>1070</v>
          </cell>
          <cell r="E1232">
            <v>358</v>
          </cell>
          <cell r="F1232">
            <v>1</v>
          </cell>
          <cell r="G1232">
            <v>440</v>
          </cell>
          <cell r="H1232">
            <v>0</v>
          </cell>
          <cell r="I1232">
            <v>0</v>
          </cell>
          <cell r="J1232">
            <v>49</v>
          </cell>
          <cell r="K1232">
            <v>1930</v>
          </cell>
          <cell r="L1232">
            <v>110202</v>
          </cell>
          <cell r="M1232">
            <v>2221</v>
          </cell>
        </row>
        <row r="1233">
          <cell r="B1233" t="str">
            <v>110203</v>
          </cell>
          <cell r="C1233">
            <v>0</v>
          </cell>
          <cell r="D1233">
            <v>35</v>
          </cell>
          <cell r="E1233">
            <v>0</v>
          </cell>
          <cell r="F1233">
            <v>0</v>
          </cell>
          <cell r="G1233">
            <v>202</v>
          </cell>
          <cell r="H1233">
            <v>0</v>
          </cell>
          <cell r="I1233">
            <v>0</v>
          </cell>
          <cell r="J1233">
            <v>2</v>
          </cell>
          <cell r="K1233">
            <v>239</v>
          </cell>
          <cell r="L1233">
            <v>110203</v>
          </cell>
          <cell r="M1233">
            <v>250</v>
          </cell>
        </row>
        <row r="1234">
          <cell r="B1234" t="str">
            <v>110204</v>
          </cell>
          <cell r="C1234">
            <v>20</v>
          </cell>
          <cell r="D1234">
            <v>2431</v>
          </cell>
          <cell r="E1234">
            <v>18</v>
          </cell>
          <cell r="F1234">
            <v>1</v>
          </cell>
          <cell r="G1234">
            <v>190</v>
          </cell>
          <cell r="H1234">
            <v>0</v>
          </cell>
          <cell r="I1234">
            <v>0</v>
          </cell>
          <cell r="J1234">
            <v>96</v>
          </cell>
          <cell r="K1234">
            <v>2756</v>
          </cell>
          <cell r="L1234">
            <v>110204</v>
          </cell>
          <cell r="M1234">
            <v>3603</v>
          </cell>
        </row>
        <row r="1235">
          <cell r="B1235" t="str">
            <v>110205</v>
          </cell>
          <cell r="C1235">
            <v>12</v>
          </cell>
          <cell r="D1235">
            <v>1979</v>
          </cell>
          <cell r="E1235">
            <v>0</v>
          </cell>
          <cell r="F1235">
            <v>1</v>
          </cell>
          <cell r="G1235">
            <v>499</v>
          </cell>
          <cell r="H1235">
            <v>0</v>
          </cell>
          <cell r="I1235">
            <v>1</v>
          </cell>
          <cell r="J1235">
            <v>86</v>
          </cell>
          <cell r="K1235">
            <v>2578</v>
          </cell>
          <cell r="L1235">
            <v>110205</v>
          </cell>
          <cell r="M1235">
            <v>3403</v>
          </cell>
        </row>
        <row r="1236">
          <cell r="B1236" t="str">
            <v>110206</v>
          </cell>
          <cell r="C1236">
            <v>57</v>
          </cell>
          <cell r="D1236">
            <v>5479</v>
          </cell>
          <cell r="E1236">
            <v>0</v>
          </cell>
          <cell r="F1236">
            <v>65</v>
          </cell>
          <cell r="G1236">
            <v>570</v>
          </cell>
          <cell r="H1236">
            <v>0</v>
          </cell>
          <cell r="I1236">
            <v>4</v>
          </cell>
          <cell r="J1236">
            <v>143</v>
          </cell>
          <cell r="K1236">
            <v>6318</v>
          </cell>
          <cell r="L1236">
            <v>110206</v>
          </cell>
          <cell r="M1236">
            <v>7039</v>
          </cell>
        </row>
        <row r="1237">
          <cell r="B1237" t="str">
            <v>110207</v>
          </cell>
          <cell r="C1237">
            <v>167</v>
          </cell>
          <cell r="D1237">
            <v>9405</v>
          </cell>
          <cell r="E1237">
            <v>4611</v>
          </cell>
          <cell r="F1237">
            <v>16</v>
          </cell>
          <cell r="G1237">
            <v>558</v>
          </cell>
          <cell r="H1237">
            <v>2</v>
          </cell>
          <cell r="I1237">
            <v>13</v>
          </cell>
          <cell r="J1237">
            <v>298</v>
          </cell>
          <cell r="K1237">
            <v>15070</v>
          </cell>
          <cell r="L1237">
            <v>110207</v>
          </cell>
          <cell r="M1237">
            <v>16481</v>
          </cell>
        </row>
        <row r="1238">
          <cell r="B1238" t="str">
            <v>110208</v>
          </cell>
          <cell r="C1238">
            <v>0</v>
          </cell>
          <cell r="D1238">
            <v>23</v>
          </cell>
          <cell r="E1238">
            <v>0</v>
          </cell>
          <cell r="F1238">
            <v>0</v>
          </cell>
          <cell r="G1238">
            <v>372</v>
          </cell>
          <cell r="H1238">
            <v>0</v>
          </cell>
          <cell r="I1238">
            <v>0</v>
          </cell>
          <cell r="J1238">
            <v>1</v>
          </cell>
          <cell r="K1238">
            <v>396</v>
          </cell>
          <cell r="L1238">
            <v>110208</v>
          </cell>
          <cell r="M1238">
            <v>498</v>
          </cell>
        </row>
        <row r="1239">
          <cell r="B1239" t="str">
            <v>110209</v>
          </cell>
          <cell r="C1239">
            <v>2</v>
          </cell>
          <cell r="D1239">
            <v>0</v>
          </cell>
          <cell r="E1239">
            <v>0</v>
          </cell>
          <cell r="F1239">
            <v>1</v>
          </cell>
          <cell r="G1239">
            <v>368</v>
          </cell>
          <cell r="H1239">
            <v>8</v>
          </cell>
          <cell r="I1239">
            <v>0</v>
          </cell>
          <cell r="J1239">
            <v>0</v>
          </cell>
          <cell r="K1239">
            <v>379</v>
          </cell>
          <cell r="L1239">
            <v>110209</v>
          </cell>
          <cell r="M1239">
            <v>390</v>
          </cell>
        </row>
        <row r="1240">
          <cell r="B1240" t="str">
            <v>110210</v>
          </cell>
          <cell r="C1240">
            <v>62</v>
          </cell>
          <cell r="D1240">
            <v>5821</v>
          </cell>
          <cell r="E1240">
            <v>0</v>
          </cell>
          <cell r="F1240">
            <v>4</v>
          </cell>
          <cell r="G1240">
            <v>412</v>
          </cell>
          <cell r="H1240">
            <v>2</v>
          </cell>
          <cell r="I1240">
            <v>7</v>
          </cell>
          <cell r="J1240">
            <v>216</v>
          </cell>
          <cell r="K1240">
            <v>6524</v>
          </cell>
          <cell r="L1240">
            <v>110210</v>
          </cell>
          <cell r="M1240">
            <v>7862</v>
          </cell>
        </row>
        <row r="1241">
          <cell r="B1241" t="str">
            <v>110211</v>
          </cell>
          <cell r="C1241">
            <v>11</v>
          </cell>
          <cell r="D1241">
            <v>1179</v>
          </cell>
          <cell r="E1241">
            <v>0</v>
          </cell>
          <cell r="F1241">
            <v>0</v>
          </cell>
          <cell r="G1241">
            <v>54</v>
          </cell>
          <cell r="H1241">
            <v>0</v>
          </cell>
          <cell r="I1241">
            <v>0</v>
          </cell>
          <cell r="J1241">
            <v>29</v>
          </cell>
          <cell r="K1241">
            <v>1273</v>
          </cell>
          <cell r="L1241">
            <v>110211</v>
          </cell>
          <cell r="M1241">
            <v>1474</v>
          </cell>
        </row>
        <row r="1242">
          <cell r="B1242" t="str">
            <v>110301</v>
          </cell>
          <cell r="C1242">
            <v>118</v>
          </cell>
          <cell r="D1242">
            <v>5497</v>
          </cell>
          <cell r="E1242">
            <v>510</v>
          </cell>
          <cell r="F1242">
            <v>8</v>
          </cell>
          <cell r="G1242">
            <v>483</v>
          </cell>
          <cell r="H1242">
            <v>2</v>
          </cell>
          <cell r="I1242">
            <v>3</v>
          </cell>
          <cell r="J1242">
            <v>330</v>
          </cell>
          <cell r="K1242">
            <v>6951</v>
          </cell>
          <cell r="L1242">
            <v>110301</v>
          </cell>
          <cell r="M1242">
            <v>8179</v>
          </cell>
        </row>
        <row r="1243">
          <cell r="B1243" t="str">
            <v>110302</v>
          </cell>
          <cell r="C1243">
            <v>3</v>
          </cell>
          <cell r="D1243">
            <v>120</v>
          </cell>
          <cell r="E1243">
            <v>0</v>
          </cell>
          <cell r="F1243">
            <v>2</v>
          </cell>
          <cell r="G1243">
            <v>450</v>
          </cell>
          <cell r="H1243">
            <v>0</v>
          </cell>
          <cell r="I1243">
            <v>0</v>
          </cell>
          <cell r="J1243">
            <v>24</v>
          </cell>
          <cell r="K1243">
            <v>599</v>
          </cell>
          <cell r="L1243">
            <v>110302</v>
          </cell>
          <cell r="M1243">
            <v>741</v>
          </cell>
        </row>
        <row r="1244">
          <cell r="B1244" t="str">
            <v>110303</v>
          </cell>
          <cell r="C1244">
            <v>4</v>
          </cell>
          <cell r="D1244">
            <v>317</v>
          </cell>
          <cell r="E1244">
            <v>0</v>
          </cell>
          <cell r="F1244">
            <v>0</v>
          </cell>
          <cell r="G1244">
            <v>320</v>
          </cell>
          <cell r="H1244">
            <v>0</v>
          </cell>
          <cell r="I1244">
            <v>0</v>
          </cell>
          <cell r="J1244">
            <v>55</v>
          </cell>
          <cell r="K1244">
            <v>696</v>
          </cell>
          <cell r="L1244">
            <v>110303</v>
          </cell>
          <cell r="M1244">
            <v>1023</v>
          </cell>
        </row>
        <row r="1245">
          <cell r="B1245" t="str">
            <v>110304</v>
          </cell>
          <cell r="C1245">
            <v>231</v>
          </cell>
          <cell r="D1245">
            <v>2599</v>
          </cell>
          <cell r="E1245">
            <v>895</v>
          </cell>
          <cell r="F1245">
            <v>7</v>
          </cell>
          <cell r="G1245">
            <v>23</v>
          </cell>
          <cell r="H1245">
            <v>0</v>
          </cell>
          <cell r="I1245">
            <v>2</v>
          </cell>
          <cell r="J1245">
            <v>190</v>
          </cell>
          <cell r="K1245">
            <v>3947</v>
          </cell>
          <cell r="L1245">
            <v>110304</v>
          </cell>
          <cell r="M1245">
            <v>4632</v>
          </cell>
        </row>
        <row r="1246">
          <cell r="B1246" t="str">
            <v>110305</v>
          </cell>
          <cell r="C1246">
            <v>39</v>
          </cell>
          <cell r="D1246">
            <v>3913</v>
          </cell>
          <cell r="E1246">
            <v>468</v>
          </cell>
          <cell r="F1246">
            <v>22</v>
          </cell>
          <cell r="G1246">
            <v>581</v>
          </cell>
          <cell r="H1246">
            <v>0</v>
          </cell>
          <cell r="I1246">
            <v>1</v>
          </cell>
          <cell r="J1246">
            <v>268</v>
          </cell>
          <cell r="K1246">
            <v>5292</v>
          </cell>
          <cell r="L1246">
            <v>110305</v>
          </cell>
          <cell r="M1246">
            <v>6434</v>
          </cell>
        </row>
        <row r="1247">
          <cell r="B1247" t="str">
            <v>110401</v>
          </cell>
          <cell r="C1247">
            <v>11</v>
          </cell>
          <cell r="D1247">
            <v>1363</v>
          </cell>
          <cell r="E1247">
            <v>0</v>
          </cell>
          <cell r="F1247">
            <v>8</v>
          </cell>
          <cell r="G1247">
            <v>432</v>
          </cell>
          <cell r="H1247">
            <v>1</v>
          </cell>
          <cell r="I1247">
            <v>0</v>
          </cell>
          <cell r="J1247">
            <v>119</v>
          </cell>
          <cell r="K1247">
            <v>1934</v>
          </cell>
          <cell r="L1247">
            <v>110401</v>
          </cell>
          <cell r="M1247">
            <v>2387</v>
          </cell>
        </row>
        <row r="1248">
          <cell r="B1248" t="str">
            <v>110402</v>
          </cell>
          <cell r="C1248">
            <v>0</v>
          </cell>
          <cell r="D1248">
            <v>119</v>
          </cell>
          <cell r="E1248">
            <v>0</v>
          </cell>
          <cell r="F1248">
            <v>0</v>
          </cell>
          <cell r="G1248">
            <v>214</v>
          </cell>
          <cell r="H1248">
            <v>0</v>
          </cell>
          <cell r="I1248">
            <v>0</v>
          </cell>
          <cell r="J1248">
            <v>16</v>
          </cell>
          <cell r="K1248">
            <v>349</v>
          </cell>
          <cell r="L1248">
            <v>110402</v>
          </cell>
          <cell r="M1248">
            <v>488</v>
          </cell>
        </row>
        <row r="1249">
          <cell r="B1249" t="str">
            <v>110403</v>
          </cell>
          <cell r="C1249">
            <v>4</v>
          </cell>
          <cell r="D1249">
            <v>373</v>
          </cell>
          <cell r="E1249">
            <v>0</v>
          </cell>
          <cell r="F1249">
            <v>1</v>
          </cell>
          <cell r="G1249">
            <v>346</v>
          </cell>
          <cell r="H1249">
            <v>0</v>
          </cell>
          <cell r="I1249">
            <v>0</v>
          </cell>
          <cell r="J1249">
            <v>67</v>
          </cell>
          <cell r="K1249">
            <v>791</v>
          </cell>
          <cell r="L1249">
            <v>110403</v>
          </cell>
          <cell r="M1249">
            <v>944</v>
          </cell>
        </row>
        <row r="1250">
          <cell r="B1250" t="str">
            <v>110404</v>
          </cell>
          <cell r="C1250">
            <v>1</v>
          </cell>
          <cell r="D1250">
            <v>72</v>
          </cell>
          <cell r="E1250">
            <v>0</v>
          </cell>
          <cell r="F1250">
            <v>3</v>
          </cell>
          <cell r="G1250">
            <v>143</v>
          </cell>
          <cell r="H1250">
            <v>0</v>
          </cell>
          <cell r="I1250">
            <v>0</v>
          </cell>
          <cell r="J1250">
            <v>18</v>
          </cell>
          <cell r="K1250">
            <v>237</v>
          </cell>
          <cell r="L1250">
            <v>110404</v>
          </cell>
          <cell r="M1250">
            <v>296</v>
          </cell>
        </row>
        <row r="1251">
          <cell r="B1251" t="str">
            <v>110405</v>
          </cell>
          <cell r="C1251">
            <v>3</v>
          </cell>
          <cell r="D1251">
            <v>12</v>
          </cell>
          <cell r="E1251">
            <v>0</v>
          </cell>
          <cell r="F1251">
            <v>0</v>
          </cell>
          <cell r="G1251">
            <v>91</v>
          </cell>
          <cell r="H1251">
            <v>0</v>
          </cell>
          <cell r="I1251">
            <v>0</v>
          </cell>
          <cell r="J1251">
            <v>1</v>
          </cell>
          <cell r="K1251">
            <v>107</v>
          </cell>
          <cell r="L1251">
            <v>110405</v>
          </cell>
          <cell r="M1251">
            <v>129</v>
          </cell>
        </row>
        <row r="1252">
          <cell r="B1252" t="str">
            <v>110501</v>
          </cell>
          <cell r="C1252">
            <v>203</v>
          </cell>
          <cell r="D1252">
            <v>11219</v>
          </cell>
          <cell r="E1252">
            <v>5494</v>
          </cell>
          <cell r="F1252">
            <v>21</v>
          </cell>
          <cell r="G1252">
            <v>325</v>
          </cell>
          <cell r="H1252">
            <v>0</v>
          </cell>
          <cell r="I1252">
            <v>9</v>
          </cell>
          <cell r="J1252">
            <v>593</v>
          </cell>
          <cell r="K1252">
            <v>17864</v>
          </cell>
          <cell r="L1252">
            <v>110501</v>
          </cell>
          <cell r="M1252">
            <v>18954</v>
          </cell>
        </row>
        <row r="1253">
          <cell r="B1253" t="str">
            <v>110502</v>
          </cell>
          <cell r="C1253">
            <v>0</v>
          </cell>
          <cell r="D1253">
            <v>65</v>
          </cell>
          <cell r="E1253">
            <v>0</v>
          </cell>
          <cell r="F1253">
            <v>0</v>
          </cell>
          <cell r="G1253">
            <v>63</v>
          </cell>
          <cell r="H1253">
            <v>0</v>
          </cell>
          <cell r="I1253">
            <v>0</v>
          </cell>
          <cell r="J1253">
            <v>9</v>
          </cell>
          <cell r="K1253">
            <v>137</v>
          </cell>
          <cell r="L1253">
            <v>110502</v>
          </cell>
          <cell r="M1253">
            <v>388</v>
          </cell>
        </row>
        <row r="1254">
          <cell r="B1254" t="str">
            <v>110503</v>
          </cell>
          <cell r="C1254">
            <v>4</v>
          </cell>
          <cell r="D1254">
            <v>656</v>
          </cell>
          <cell r="E1254">
            <v>0</v>
          </cell>
          <cell r="F1254">
            <v>2</v>
          </cell>
          <cell r="G1254">
            <v>355</v>
          </cell>
          <cell r="H1254">
            <v>0</v>
          </cell>
          <cell r="I1254">
            <v>0</v>
          </cell>
          <cell r="J1254">
            <v>54</v>
          </cell>
          <cell r="K1254">
            <v>1071</v>
          </cell>
          <cell r="L1254">
            <v>110503</v>
          </cell>
          <cell r="M1254">
            <v>1699</v>
          </cell>
        </row>
        <row r="1255">
          <cell r="B1255" t="str">
            <v>110504</v>
          </cell>
          <cell r="C1255">
            <v>9</v>
          </cell>
          <cell r="D1255">
            <v>1535</v>
          </cell>
          <cell r="E1255">
            <v>0</v>
          </cell>
          <cell r="F1255">
            <v>3</v>
          </cell>
          <cell r="G1255">
            <v>903</v>
          </cell>
          <cell r="H1255">
            <v>0</v>
          </cell>
          <cell r="I1255">
            <v>0</v>
          </cell>
          <cell r="J1255">
            <v>141</v>
          </cell>
          <cell r="K1255">
            <v>2591</v>
          </cell>
          <cell r="L1255">
            <v>110504</v>
          </cell>
          <cell r="M1255">
            <v>3818</v>
          </cell>
        </row>
        <row r="1256">
          <cell r="B1256" t="str">
            <v>110505</v>
          </cell>
          <cell r="C1256">
            <v>22</v>
          </cell>
          <cell r="D1256">
            <v>1301</v>
          </cell>
          <cell r="E1256">
            <v>10</v>
          </cell>
          <cell r="F1256">
            <v>5</v>
          </cell>
          <cell r="G1256">
            <v>149</v>
          </cell>
          <cell r="H1256">
            <v>0</v>
          </cell>
          <cell r="I1256">
            <v>0</v>
          </cell>
          <cell r="J1256">
            <v>75</v>
          </cell>
          <cell r="K1256">
            <v>1562</v>
          </cell>
          <cell r="L1256">
            <v>110505</v>
          </cell>
          <cell r="M1256">
            <v>1939</v>
          </cell>
        </row>
        <row r="1257">
          <cell r="B1257" t="str">
            <v>110506</v>
          </cell>
          <cell r="C1257">
            <v>33</v>
          </cell>
          <cell r="D1257">
            <v>2057</v>
          </cell>
          <cell r="E1257">
            <v>1097</v>
          </cell>
          <cell r="F1257">
            <v>5</v>
          </cell>
          <cell r="G1257">
            <v>110</v>
          </cell>
          <cell r="H1257">
            <v>1</v>
          </cell>
          <cell r="I1257">
            <v>6</v>
          </cell>
          <cell r="J1257">
            <v>79</v>
          </cell>
          <cell r="K1257">
            <v>3388</v>
          </cell>
          <cell r="L1257">
            <v>110506</v>
          </cell>
          <cell r="M1257">
            <v>3694</v>
          </cell>
        </row>
        <row r="1258">
          <cell r="B1258" t="str">
            <v>110507</v>
          </cell>
          <cell r="C1258">
            <v>67</v>
          </cell>
          <cell r="D1258">
            <v>5226</v>
          </cell>
          <cell r="E1258">
            <v>0</v>
          </cell>
          <cell r="F1258">
            <v>13</v>
          </cell>
          <cell r="G1258">
            <v>359</v>
          </cell>
          <cell r="H1258">
            <v>0</v>
          </cell>
          <cell r="I1258">
            <v>3</v>
          </cell>
          <cell r="J1258">
            <v>288</v>
          </cell>
          <cell r="K1258">
            <v>5956</v>
          </cell>
          <cell r="L1258">
            <v>110507</v>
          </cell>
          <cell r="M1258">
            <v>7257</v>
          </cell>
        </row>
        <row r="1259">
          <cell r="B1259" t="str">
            <v>110508</v>
          </cell>
          <cell r="C1259">
            <v>38</v>
          </cell>
          <cell r="D1259">
            <v>3717</v>
          </cell>
          <cell r="E1259">
            <v>0</v>
          </cell>
          <cell r="F1259">
            <v>7</v>
          </cell>
          <cell r="G1259">
            <v>122</v>
          </cell>
          <cell r="H1259">
            <v>0</v>
          </cell>
          <cell r="I1259">
            <v>0</v>
          </cell>
          <cell r="J1259">
            <v>143</v>
          </cell>
          <cell r="K1259">
            <v>4027</v>
          </cell>
          <cell r="L1259">
            <v>110508</v>
          </cell>
          <cell r="M1259">
            <v>4956</v>
          </cell>
        </row>
        <row r="1260">
          <cell r="B1260" t="str">
            <v>120101</v>
          </cell>
          <cell r="C1260">
            <v>311</v>
          </cell>
          <cell r="D1260">
            <v>27452</v>
          </cell>
          <cell r="E1260">
            <v>0</v>
          </cell>
          <cell r="F1260">
            <v>48</v>
          </cell>
          <cell r="G1260">
            <v>1314</v>
          </cell>
          <cell r="H1260">
            <v>5</v>
          </cell>
          <cell r="I1260">
            <v>16</v>
          </cell>
          <cell r="J1260">
            <v>809</v>
          </cell>
          <cell r="K1260">
            <v>29955</v>
          </cell>
          <cell r="L1260">
            <v>120101</v>
          </cell>
          <cell r="M1260">
            <v>33829</v>
          </cell>
        </row>
        <row r="1261">
          <cell r="B1261" t="str">
            <v>120104</v>
          </cell>
          <cell r="C1261">
            <v>0</v>
          </cell>
          <cell r="D1261">
            <v>2</v>
          </cell>
          <cell r="E1261">
            <v>0</v>
          </cell>
          <cell r="F1261">
            <v>1</v>
          </cell>
          <cell r="G1261">
            <v>169</v>
          </cell>
          <cell r="H1261">
            <v>1</v>
          </cell>
          <cell r="I1261">
            <v>0</v>
          </cell>
          <cell r="J1261">
            <v>0</v>
          </cell>
          <cell r="K1261">
            <v>173</v>
          </cell>
          <cell r="L1261">
            <v>120104</v>
          </cell>
          <cell r="M1261">
            <v>251</v>
          </cell>
        </row>
        <row r="1262">
          <cell r="B1262" t="str">
            <v>120105</v>
          </cell>
          <cell r="C1262">
            <v>3</v>
          </cell>
          <cell r="D1262">
            <v>7</v>
          </cell>
          <cell r="E1262">
            <v>0</v>
          </cell>
          <cell r="F1262">
            <v>1</v>
          </cell>
          <cell r="G1262">
            <v>136</v>
          </cell>
          <cell r="H1262">
            <v>2</v>
          </cell>
          <cell r="I1262">
            <v>0</v>
          </cell>
          <cell r="J1262">
            <v>2</v>
          </cell>
          <cell r="K1262">
            <v>151</v>
          </cell>
          <cell r="L1262">
            <v>120105</v>
          </cell>
          <cell r="M1262">
            <v>401</v>
          </cell>
        </row>
        <row r="1263">
          <cell r="B1263" t="str">
            <v>120106</v>
          </cell>
          <cell r="C1263">
            <v>3</v>
          </cell>
          <cell r="D1263">
            <v>12</v>
          </cell>
          <cell r="E1263">
            <v>0</v>
          </cell>
          <cell r="F1263">
            <v>1</v>
          </cell>
          <cell r="G1263">
            <v>79</v>
          </cell>
          <cell r="H1263">
            <v>11</v>
          </cell>
          <cell r="I1263">
            <v>0</v>
          </cell>
          <cell r="J1263">
            <v>1</v>
          </cell>
          <cell r="K1263">
            <v>107</v>
          </cell>
          <cell r="L1263">
            <v>120106</v>
          </cell>
          <cell r="M1263">
            <v>293</v>
          </cell>
        </row>
        <row r="1264">
          <cell r="B1264" t="str">
            <v>120107</v>
          </cell>
          <cell r="C1264">
            <v>203</v>
          </cell>
          <cell r="D1264">
            <v>18464</v>
          </cell>
          <cell r="E1264">
            <v>0</v>
          </cell>
          <cell r="F1264">
            <v>50</v>
          </cell>
          <cell r="G1264">
            <v>1551</v>
          </cell>
          <cell r="H1264">
            <v>2</v>
          </cell>
          <cell r="I1264">
            <v>5</v>
          </cell>
          <cell r="J1264">
            <v>377</v>
          </cell>
          <cell r="K1264">
            <v>20652</v>
          </cell>
          <cell r="L1264">
            <v>120107</v>
          </cell>
          <cell r="M1264">
            <v>24500</v>
          </cell>
        </row>
        <row r="1265">
          <cell r="B1265" t="str">
            <v>120108</v>
          </cell>
          <cell r="C1265">
            <v>0</v>
          </cell>
          <cell r="D1265">
            <v>44</v>
          </cell>
          <cell r="E1265">
            <v>0</v>
          </cell>
          <cell r="F1265">
            <v>0</v>
          </cell>
          <cell r="G1265">
            <v>138</v>
          </cell>
          <cell r="H1265">
            <v>13</v>
          </cell>
          <cell r="I1265">
            <v>1</v>
          </cell>
          <cell r="J1265">
            <v>9</v>
          </cell>
          <cell r="K1265">
            <v>205</v>
          </cell>
          <cell r="L1265">
            <v>120108</v>
          </cell>
          <cell r="M1265">
            <v>473</v>
          </cell>
        </row>
        <row r="1266">
          <cell r="B1266" t="str">
            <v>120111</v>
          </cell>
          <cell r="C1266">
            <v>0</v>
          </cell>
          <cell r="D1266">
            <v>126</v>
          </cell>
          <cell r="E1266">
            <v>0</v>
          </cell>
          <cell r="F1266">
            <v>0</v>
          </cell>
          <cell r="G1266">
            <v>320</v>
          </cell>
          <cell r="H1266">
            <v>0</v>
          </cell>
          <cell r="I1266">
            <v>0</v>
          </cell>
          <cell r="J1266">
            <v>4</v>
          </cell>
          <cell r="K1266">
            <v>450</v>
          </cell>
          <cell r="L1266">
            <v>120111</v>
          </cell>
          <cell r="M1266">
            <v>570</v>
          </cell>
        </row>
        <row r="1267">
          <cell r="B1267" t="str">
            <v>120112</v>
          </cell>
          <cell r="C1267">
            <v>0</v>
          </cell>
          <cell r="D1267">
            <v>10</v>
          </cell>
          <cell r="E1267">
            <v>0</v>
          </cell>
          <cell r="F1267">
            <v>0</v>
          </cell>
          <cell r="G1267">
            <v>224</v>
          </cell>
          <cell r="H1267">
            <v>0</v>
          </cell>
          <cell r="I1267">
            <v>0</v>
          </cell>
          <cell r="J1267">
            <v>1</v>
          </cell>
          <cell r="K1267">
            <v>235</v>
          </cell>
          <cell r="L1267">
            <v>120112</v>
          </cell>
          <cell r="M1267">
            <v>400</v>
          </cell>
        </row>
        <row r="1268">
          <cell r="B1268" t="str">
            <v>120113</v>
          </cell>
          <cell r="C1268">
            <v>0</v>
          </cell>
          <cell r="D1268">
            <v>6</v>
          </cell>
          <cell r="E1268">
            <v>0</v>
          </cell>
          <cell r="F1268">
            <v>1</v>
          </cell>
          <cell r="G1268">
            <v>311</v>
          </cell>
          <cell r="H1268">
            <v>0</v>
          </cell>
          <cell r="I1268">
            <v>0</v>
          </cell>
          <cell r="J1268">
            <v>1</v>
          </cell>
          <cell r="K1268">
            <v>319</v>
          </cell>
          <cell r="L1268">
            <v>120113</v>
          </cell>
          <cell r="M1268">
            <v>449</v>
          </cell>
        </row>
        <row r="1269">
          <cell r="B1269" t="str">
            <v>120114</v>
          </cell>
          <cell r="C1269">
            <v>376</v>
          </cell>
          <cell r="D1269">
            <v>37402</v>
          </cell>
          <cell r="E1269">
            <v>0</v>
          </cell>
          <cell r="F1269">
            <v>33</v>
          </cell>
          <cell r="G1269">
            <v>1741</v>
          </cell>
          <cell r="H1269">
            <v>2</v>
          </cell>
          <cell r="I1269">
            <v>10</v>
          </cell>
          <cell r="J1269">
            <v>801</v>
          </cell>
          <cell r="K1269">
            <v>40365</v>
          </cell>
          <cell r="L1269">
            <v>120114</v>
          </cell>
          <cell r="M1269">
            <v>46199</v>
          </cell>
        </row>
        <row r="1270">
          <cell r="B1270" t="str">
            <v>120116</v>
          </cell>
          <cell r="C1270">
            <v>1</v>
          </cell>
          <cell r="D1270">
            <v>120</v>
          </cell>
          <cell r="E1270">
            <v>0</v>
          </cell>
          <cell r="F1270">
            <v>0</v>
          </cell>
          <cell r="G1270">
            <v>203</v>
          </cell>
          <cell r="H1270">
            <v>0</v>
          </cell>
          <cell r="I1270">
            <v>0</v>
          </cell>
          <cell r="J1270">
            <v>3</v>
          </cell>
          <cell r="K1270">
            <v>327</v>
          </cell>
          <cell r="L1270">
            <v>120116</v>
          </cell>
          <cell r="M1270">
            <v>465</v>
          </cell>
        </row>
        <row r="1271">
          <cell r="B1271" t="str">
            <v>120117</v>
          </cell>
          <cell r="C1271">
            <v>1</v>
          </cell>
          <cell r="D1271">
            <v>593</v>
          </cell>
          <cell r="E1271">
            <v>0</v>
          </cell>
          <cell r="F1271">
            <v>2</v>
          </cell>
          <cell r="G1271">
            <v>357</v>
          </cell>
          <cell r="H1271">
            <v>0</v>
          </cell>
          <cell r="I1271">
            <v>0</v>
          </cell>
          <cell r="J1271">
            <v>17</v>
          </cell>
          <cell r="K1271">
            <v>970</v>
          </cell>
          <cell r="L1271">
            <v>120117</v>
          </cell>
          <cell r="M1271">
            <v>1369</v>
          </cell>
        </row>
        <row r="1272">
          <cell r="B1272" t="str">
            <v>120119</v>
          </cell>
          <cell r="C1272">
            <v>28</v>
          </cell>
          <cell r="D1272">
            <v>3268</v>
          </cell>
          <cell r="E1272">
            <v>0</v>
          </cell>
          <cell r="F1272">
            <v>2</v>
          </cell>
          <cell r="G1272">
            <v>801</v>
          </cell>
          <cell r="H1272">
            <v>0</v>
          </cell>
          <cell r="I1272">
            <v>0</v>
          </cell>
          <cell r="J1272">
            <v>39</v>
          </cell>
          <cell r="K1272">
            <v>4138</v>
          </cell>
          <cell r="L1272">
            <v>120119</v>
          </cell>
          <cell r="M1272">
            <v>6369</v>
          </cell>
        </row>
        <row r="1273">
          <cell r="B1273" t="str">
            <v>120120</v>
          </cell>
          <cell r="C1273">
            <v>0</v>
          </cell>
          <cell r="D1273">
            <v>2</v>
          </cell>
          <cell r="E1273">
            <v>0</v>
          </cell>
          <cell r="F1273">
            <v>0</v>
          </cell>
          <cell r="G1273">
            <v>46</v>
          </cell>
          <cell r="H1273">
            <v>28</v>
          </cell>
          <cell r="I1273">
            <v>0</v>
          </cell>
          <cell r="J1273">
            <v>0</v>
          </cell>
          <cell r="K1273">
            <v>76</v>
          </cell>
          <cell r="L1273">
            <v>120120</v>
          </cell>
          <cell r="M1273">
            <v>309</v>
          </cell>
        </row>
        <row r="1274">
          <cell r="B1274" t="str">
            <v>120121</v>
          </cell>
          <cell r="C1274">
            <v>6</v>
          </cell>
          <cell r="D1274">
            <v>959</v>
          </cell>
          <cell r="E1274">
            <v>0</v>
          </cell>
          <cell r="F1274">
            <v>1</v>
          </cell>
          <cell r="G1274">
            <v>602</v>
          </cell>
          <cell r="H1274">
            <v>2</v>
          </cell>
          <cell r="I1274">
            <v>4</v>
          </cell>
          <cell r="J1274">
            <v>22</v>
          </cell>
          <cell r="K1274">
            <v>1596</v>
          </cell>
          <cell r="L1274">
            <v>120121</v>
          </cell>
          <cell r="M1274">
            <v>2672</v>
          </cell>
        </row>
        <row r="1275">
          <cell r="B1275" t="str">
            <v>120122</v>
          </cell>
          <cell r="C1275">
            <v>1</v>
          </cell>
          <cell r="D1275">
            <v>114</v>
          </cell>
          <cell r="E1275">
            <v>0</v>
          </cell>
          <cell r="F1275">
            <v>0</v>
          </cell>
          <cell r="G1275">
            <v>403</v>
          </cell>
          <cell r="H1275">
            <v>9</v>
          </cell>
          <cell r="I1275">
            <v>1</v>
          </cell>
          <cell r="J1275">
            <v>5</v>
          </cell>
          <cell r="K1275">
            <v>533</v>
          </cell>
          <cell r="L1275">
            <v>120122</v>
          </cell>
          <cell r="M1275">
            <v>681</v>
          </cell>
        </row>
        <row r="1276">
          <cell r="B1276" t="str">
            <v>120124</v>
          </cell>
          <cell r="C1276">
            <v>0</v>
          </cell>
          <cell r="D1276">
            <v>22</v>
          </cell>
          <cell r="E1276">
            <v>0</v>
          </cell>
          <cell r="F1276">
            <v>1</v>
          </cell>
          <cell r="G1276">
            <v>1575</v>
          </cell>
          <cell r="H1276">
            <v>0</v>
          </cell>
          <cell r="I1276">
            <v>0</v>
          </cell>
          <cell r="J1276">
            <v>2</v>
          </cell>
          <cell r="K1276">
            <v>1600</v>
          </cell>
          <cell r="L1276">
            <v>120124</v>
          </cell>
          <cell r="M1276">
            <v>1689</v>
          </cell>
        </row>
        <row r="1277">
          <cell r="B1277" t="str">
            <v>120125</v>
          </cell>
          <cell r="C1277">
            <v>33</v>
          </cell>
          <cell r="D1277">
            <v>3788</v>
          </cell>
          <cell r="E1277">
            <v>0</v>
          </cell>
          <cell r="F1277">
            <v>8</v>
          </cell>
          <cell r="G1277">
            <v>348</v>
          </cell>
          <cell r="H1277">
            <v>0</v>
          </cell>
          <cell r="I1277">
            <v>1</v>
          </cell>
          <cell r="J1277">
            <v>54</v>
          </cell>
          <cell r="K1277">
            <v>4232</v>
          </cell>
          <cell r="L1277">
            <v>120125</v>
          </cell>
          <cell r="M1277">
            <v>5226</v>
          </cell>
        </row>
        <row r="1278">
          <cell r="B1278" t="str">
            <v>120126</v>
          </cell>
          <cell r="C1278">
            <v>9</v>
          </cell>
          <cell r="D1278">
            <v>262</v>
          </cell>
          <cell r="E1278">
            <v>0</v>
          </cell>
          <cell r="F1278">
            <v>5</v>
          </cell>
          <cell r="G1278">
            <v>656</v>
          </cell>
          <cell r="H1278">
            <v>1</v>
          </cell>
          <cell r="I1278">
            <v>1</v>
          </cell>
          <cell r="J1278">
            <v>8</v>
          </cell>
          <cell r="K1278">
            <v>942</v>
          </cell>
          <cell r="L1278">
            <v>120126</v>
          </cell>
          <cell r="M1278">
            <v>1402</v>
          </cell>
        </row>
        <row r="1279">
          <cell r="B1279" t="str">
            <v>120127</v>
          </cell>
          <cell r="C1279">
            <v>2</v>
          </cell>
          <cell r="D1279">
            <v>62</v>
          </cell>
          <cell r="E1279">
            <v>0</v>
          </cell>
          <cell r="F1279">
            <v>2</v>
          </cell>
          <cell r="G1279">
            <v>259</v>
          </cell>
          <cell r="H1279">
            <v>2</v>
          </cell>
          <cell r="I1279">
            <v>0</v>
          </cell>
          <cell r="J1279">
            <v>6</v>
          </cell>
          <cell r="K1279">
            <v>333</v>
          </cell>
          <cell r="L1279">
            <v>120127</v>
          </cell>
          <cell r="M1279">
            <v>543</v>
          </cell>
        </row>
        <row r="1280">
          <cell r="B1280" t="str">
            <v>120128</v>
          </cell>
          <cell r="C1280">
            <v>1</v>
          </cell>
          <cell r="D1280">
            <v>217</v>
          </cell>
          <cell r="E1280">
            <v>0</v>
          </cell>
          <cell r="F1280">
            <v>0</v>
          </cell>
          <cell r="G1280">
            <v>373</v>
          </cell>
          <cell r="H1280">
            <v>38</v>
          </cell>
          <cell r="I1280">
            <v>1</v>
          </cell>
          <cell r="J1280">
            <v>9</v>
          </cell>
          <cell r="K1280">
            <v>639</v>
          </cell>
          <cell r="L1280">
            <v>120128</v>
          </cell>
          <cell r="M1280">
            <v>1161</v>
          </cell>
        </row>
        <row r="1281">
          <cell r="B1281" t="str">
            <v>120129</v>
          </cell>
          <cell r="C1281">
            <v>12</v>
          </cell>
          <cell r="D1281">
            <v>2393</v>
          </cell>
          <cell r="E1281">
            <v>0</v>
          </cell>
          <cell r="F1281">
            <v>6</v>
          </cell>
          <cell r="G1281">
            <v>526</v>
          </cell>
          <cell r="H1281">
            <v>0</v>
          </cell>
          <cell r="I1281">
            <v>1</v>
          </cell>
          <cell r="J1281">
            <v>29</v>
          </cell>
          <cell r="K1281">
            <v>2967</v>
          </cell>
          <cell r="L1281">
            <v>120129</v>
          </cell>
          <cell r="M1281">
            <v>3996</v>
          </cell>
        </row>
        <row r="1282">
          <cell r="B1282" t="str">
            <v>120130</v>
          </cell>
          <cell r="C1282">
            <v>15</v>
          </cell>
          <cell r="D1282">
            <v>1747</v>
          </cell>
          <cell r="E1282">
            <v>0</v>
          </cell>
          <cell r="F1282">
            <v>1</v>
          </cell>
          <cell r="G1282">
            <v>339</v>
          </cell>
          <cell r="H1282">
            <v>1</v>
          </cell>
          <cell r="I1282">
            <v>0</v>
          </cell>
          <cell r="J1282">
            <v>24</v>
          </cell>
          <cell r="K1282">
            <v>2127</v>
          </cell>
          <cell r="L1282">
            <v>120130</v>
          </cell>
          <cell r="M1282">
            <v>3124</v>
          </cell>
        </row>
        <row r="1283">
          <cell r="B1283" t="str">
            <v>120132</v>
          </cell>
          <cell r="C1283">
            <v>9</v>
          </cell>
          <cell r="D1283">
            <v>502</v>
          </cell>
          <cell r="E1283">
            <v>0</v>
          </cell>
          <cell r="F1283">
            <v>0</v>
          </cell>
          <cell r="G1283">
            <v>399</v>
          </cell>
          <cell r="H1283">
            <v>0</v>
          </cell>
          <cell r="I1283">
            <v>0</v>
          </cell>
          <cell r="J1283">
            <v>10</v>
          </cell>
          <cell r="K1283">
            <v>920</v>
          </cell>
          <cell r="L1283">
            <v>120132</v>
          </cell>
          <cell r="M1283">
            <v>1443</v>
          </cell>
        </row>
        <row r="1284">
          <cell r="B1284" t="str">
            <v>120133</v>
          </cell>
          <cell r="C1284">
            <v>17</v>
          </cell>
          <cell r="D1284">
            <v>1836</v>
          </cell>
          <cell r="E1284">
            <v>0</v>
          </cell>
          <cell r="F1284">
            <v>16</v>
          </cell>
          <cell r="G1284">
            <v>2023</v>
          </cell>
          <cell r="H1284">
            <v>3</v>
          </cell>
          <cell r="I1284">
            <v>0</v>
          </cell>
          <cell r="J1284">
            <v>38</v>
          </cell>
          <cell r="K1284">
            <v>3933</v>
          </cell>
          <cell r="L1284">
            <v>120133</v>
          </cell>
          <cell r="M1284">
            <v>5805</v>
          </cell>
        </row>
        <row r="1285">
          <cell r="B1285" t="str">
            <v>120134</v>
          </cell>
          <cell r="C1285">
            <v>17</v>
          </cell>
          <cell r="D1285">
            <v>2497</v>
          </cell>
          <cell r="E1285">
            <v>0</v>
          </cell>
          <cell r="F1285">
            <v>5</v>
          </cell>
          <cell r="G1285">
            <v>484</v>
          </cell>
          <cell r="H1285">
            <v>1</v>
          </cell>
          <cell r="I1285">
            <v>0</v>
          </cell>
          <cell r="J1285">
            <v>46</v>
          </cell>
          <cell r="K1285">
            <v>3050</v>
          </cell>
          <cell r="L1285">
            <v>120134</v>
          </cell>
          <cell r="M1285">
            <v>4534</v>
          </cell>
        </row>
        <row r="1286">
          <cell r="B1286" t="str">
            <v>120135</v>
          </cell>
          <cell r="C1286">
            <v>3</v>
          </cell>
          <cell r="D1286">
            <v>51</v>
          </cell>
          <cell r="E1286">
            <v>0</v>
          </cell>
          <cell r="F1286">
            <v>1</v>
          </cell>
          <cell r="G1286">
            <v>1678</v>
          </cell>
          <cell r="H1286">
            <v>2</v>
          </cell>
          <cell r="I1286">
            <v>0</v>
          </cell>
          <cell r="J1286">
            <v>7</v>
          </cell>
          <cell r="K1286">
            <v>1742</v>
          </cell>
          <cell r="L1286">
            <v>120135</v>
          </cell>
          <cell r="M1286">
            <v>1775</v>
          </cell>
        </row>
        <row r="1287">
          <cell r="B1287" t="str">
            <v>120136</v>
          </cell>
          <cell r="C1287">
            <v>1</v>
          </cell>
          <cell r="D1287">
            <v>237</v>
          </cell>
          <cell r="E1287">
            <v>0</v>
          </cell>
          <cell r="F1287">
            <v>2</v>
          </cell>
          <cell r="G1287">
            <v>243</v>
          </cell>
          <cell r="H1287">
            <v>0</v>
          </cell>
          <cell r="I1287">
            <v>0</v>
          </cell>
          <cell r="J1287">
            <v>6</v>
          </cell>
          <cell r="K1287">
            <v>489</v>
          </cell>
          <cell r="L1287">
            <v>120136</v>
          </cell>
          <cell r="M1287">
            <v>745</v>
          </cell>
        </row>
        <row r="1288">
          <cell r="B1288" t="str">
            <v>120201</v>
          </cell>
          <cell r="C1288">
            <v>20</v>
          </cell>
          <cell r="D1288">
            <v>2378</v>
          </cell>
          <cell r="E1288">
            <v>0</v>
          </cell>
          <cell r="F1288">
            <v>6</v>
          </cell>
          <cell r="G1288">
            <v>889</v>
          </cell>
          <cell r="H1288">
            <v>1</v>
          </cell>
          <cell r="I1288">
            <v>0</v>
          </cell>
          <cell r="J1288">
            <v>95</v>
          </cell>
          <cell r="K1288">
            <v>3389</v>
          </cell>
          <cell r="L1288">
            <v>120201</v>
          </cell>
          <cell r="M1288">
            <v>4311</v>
          </cell>
        </row>
        <row r="1289">
          <cell r="B1289" t="str">
            <v>120202</v>
          </cell>
          <cell r="C1289">
            <v>0</v>
          </cell>
          <cell r="D1289">
            <v>83</v>
          </cell>
          <cell r="E1289">
            <v>0</v>
          </cell>
          <cell r="F1289">
            <v>1</v>
          </cell>
          <cell r="G1289">
            <v>239</v>
          </cell>
          <cell r="H1289">
            <v>0</v>
          </cell>
          <cell r="I1289">
            <v>0</v>
          </cell>
          <cell r="J1289">
            <v>11</v>
          </cell>
          <cell r="K1289">
            <v>334</v>
          </cell>
          <cell r="L1289">
            <v>120202</v>
          </cell>
          <cell r="M1289">
            <v>556</v>
          </cell>
        </row>
        <row r="1290">
          <cell r="B1290" t="str">
            <v>120203</v>
          </cell>
          <cell r="C1290">
            <v>4</v>
          </cell>
          <cell r="D1290">
            <v>37</v>
          </cell>
          <cell r="E1290">
            <v>0</v>
          </cell>
          <cell r="F1290">
            <v>3</v>
          </cell>
          <cell r="G1290">
            <v>974</v>
          </cell>
          <cell r="H1290">
            <v>1</v>
          </cell>
          <cell r="I1290">
            <v>0</v>
          </cell>
          <cell r="J1290">
            <v>5</v>
          </cell>
          <cell r="K1290">
            <v>1024</v>
          </cell>
          <cell r="L1290">
            <v>120203</v>
          </cell>
          <cell r="M1290">
            <v>1067</v>
          </cell>
        </row>
        <row r="1291">
          <cell r="B1291" t="str">
            <v>120204</v>
          </cell>
          <cell r="C1291">
            <v>0</v>
          </cell>
          <cell r="D1291">
            <v>29</v>
          </cell>
          <cell r="E1291">
            <v>0</v>
          </cell>
          <cell r="F1291">
            <v>0</v>
          </cell>
          <cell r="G1291">
            <v>369</v>
          </cell>
          <cell r="H1291">
            <v>25</v>
          </cell>
          <cell r="I1291">
            <v>0</v>
          </cell>
          <cell r="J1291">
            <v>2</v>
          </cell>
          <cell r="K1291">
            <v>425</v>
          </cell>
          <cell r="L1291">
            <v>120204</v>
          </cell>
          <cell r="M1291">
            <v>814</v>
          </cell>
        </row>
        <row r="1292">
          <cell r="B1292" t="str">
            <v>120205</v>
          </cell>
          <cell r="C1292">
            <v>0</v>
          </cell>
          <cell r="D1292">
            <v>14</v>
          </cell>
          <cell r="E1292">
            <v>0</v>
          </cell>
          <cell r="F1292">
            <v>0</v>
          </cell>
          <cell r="G1292">
            <v>521</v>
          </cell>
          <cell r="H1292">
            <v>1</v>
          </cell>
          <cell r="I1292">
            <v>0</v>
          </cell>
          <cell r="J1292">
            <v>3</v>
          </cell>
          <cell r="K1292">
            <v>539</v>
          </cell>
          <cell r="L1292">
            <v>120205</v>
          </cell>
          <cell r="M1292">
            <v>595</v>
          </cell>
        </row>
        <row r="1293">
          <cell r="B1293" t="str">
            <v>120206</v>
          </cell>
          <cell r="C1293">
            <v>1</v>
          </cell>
          <cell r="D1293">
            <v>66</v>
          </cell>
          <cell r="E1293">
            <v>0</v>
          </cell>
          <cell r="F1293">
            <v>1</v>
          </cell>
          <cell r="G1293">
            <v>1150</v>
          </cell>
          <cell r="H1293">
            <v>15</v>
          </cell>
          <cell r="I1293">
            <v>0</v>
          </cell>
          <cell r="J1293">
            <v>5</v>
          </cell>
          <cell r="K1293">
            <v>1238</v>
          </cell>
          <cell r="L1293">
            <v>120206</v>
          </cell>
          <cell r="M1293">
            <v>1656</v>
          </cell>
        </row>
        <row r="1294">
          <cell r="B1294" t="str">
            <v>120207</v>
          </cell>
          <cell r="C1294">
            <v>0</v>
          </cell>
          <cell r="D1294">
            <v>16</v>
          </cell>
          <cell r="E1294">
            <v>0</v>
          </cell>
          <cell r="F1294">
            <v>1</v>
          </cell>
          <cell r="G1294">
            <v>234</v>
          </cell>
          <cell r="H1294">
            <v>0</v>
          </cell>
          <cell r="I1294">
            <v>0</v>
          </cell>
          <cell r="J1294">
            <v>1</v>
          </cell>
          <cell r="K1294">
            <v>252</v>
          </cell>
          <cell r="L1294">
            <v>120207</v>
          </cell>
          <cell r="M1294">
            <v>325</v>
          </cell>
        </row>
        <row r="1295">
          <cell r="B1295" t="str">
            <v>120208</v>
          </cell>
          <cell r="C1295">
            <v>2</v>
          </cell>
          <cell r="D1295">
            <v>71</v>
          </cell>
          <cell r="E1295">
            <v>0</v>
          </cell>
          <cell r="F1295">
            <v>0</v>
          </cell>
          <cell r="G1295">
            <v>192</v>
          </cell>
          <cell r="H1295">
            <v>1</v>
          </cell>
          <cell r="I1295">
            <v>1</v>
          </cell>
          <cell r="J1295">
            <v>4</v>
          </cell>
          <cell r="K1295">
            <v>271</v>
          </cell>
          <cell r="L1295">
            <v>120208</v>
          </cell>
          <cell r="M1295">
            <v>471</v>
          </cell>
        </row>
        <row r="1296">
          <cell r="B1296" t="str">
            <v>120209</v>
          </cell>
          <cell r="C1296">
            <v>0</v>
          </cell>
          <cell r="D1296">
            <v>30</v>
          </cell>
          <cell r="E1296">
            <v>0</v>
          </cell>
          <cell r="F1296">
            <v>1</v>
          </cell>
          <cell r="G1296">
            <v>303</v>
          </cell>
          <cell r="H1296">
            <v>0</v>
          </cell>
          <cell r="I1296">
            <v>0</v>
          </cell>
          <cell r="J1296">
            <v>6</v>
          </cell>
          <cell r="K1296">
            <v>340</v>
          </cell>
          <cell r="L1296">
            <v>120209</v>
          </cell>
          <cell r="M1296">
            <v>415</v>
          </cell>
        </row>
        <row r="1297">
          <cell r="B1297" t="str">
            <v>120210</v>
          </cell>
          <cell r="C1297">
            <v>2</v>
          </cell>
          <cell r="D1297">
            <v>465</v>
          </cell>
          <cell r="E1297">
            <v>0</v>
          </cell>
          <cell r="F1297">
            <v>0</v>
          </cell>
          <cell r="G1297">
            <v>635</v>
          </cell>
          <cell r="H1297">
            <v>0</v>
          </cell>
          <cell r="I1297">
            <v>0</v>
          </cell>
          <cell r="J1297">
            <v>16</v>
          </cell>
          <cell r="K1297">
            <v>1118</v>
          </cell>
          <cell r="L1297">
            <v>120210</v>
          </cell>
          <cell r="M1297">
            <v>1561</v>
          </cell>
        </row>
        <row r="1298">
          <cell r="B1298" t="str">
            <v>120211</v>
          </cell>
          <cell r="C1298">
            <v>2</v>
          </cell>
          <cell r="D1298">
            <v>87</v>
          </cell>
          <cell r="E1298">
            <v>0</v>
          </cell>
          <cell r="F1298">
            <v>1</v>
          </cell>
          <cell r="G1298">
            <v>179</v>
          </cell>
          <cell r="H1298">
            <v>0</v>
          </cell>
          <cell r="I1298">
            <v>0</v>
          </cell>
          <cell r="J1298">
            <v>6</v>
          </cell>
          <cell r="K1298">
            <v>275</v>
          </cell>
          <cell r="L1298">
            <v>120211</v>
          </cell>
          <cell r="M1298">
            <v>449</v>
          </cell>
        </row>
        <row r="1299">
          <cell r="B1299" t="str">
            <v>120212</v>
          </cell>
          <cell r="C1299">
            <v>1</v>
          </cell>
          <cell r="D1299">
            <v>119</v>
          </cell>
          <cell r="E1299">
            <v>0</v>
          </cell>
          <cell r="F1299">
            <v>1</v>
          </cell>
          <cell r="G1299">
            <v>397</v>
          </cell>
          <cell r="H1299">
            <v>0</v>
          </cell>
          <cell r="I1299">
            <v>0</v>
          </cell>
          <cell r="J1299">
            <v>6</v>
          </cell>
          <cell r="K1299">
            <v>524</v>
          </cell>
          <cell r="L1299">
            <v>120212</v>
          </cell>
          <cell r="M1299">
            <v>666</v>
          </cell>
        </row>
        <row r="1300">
          <cell r="B1300" t="str">
            <v>120213</v>
          </cell>
          <cell r="C1300">
            <v>2</v>
          </cell>
          <cell r="D1300">
            <v>450</v>
          </cell>
          <cell r="E1300">
            <v>0</v>
          </cell>
          <cell r="F1300">
            <v>4</v>
          </cell>
          <cell r="G1300">
            <v>355</v>
          </cell>
          <cell r="H1300">
            <v>0</v>
          </cell>
          <cell r="I1300">
            <v>0</v>
          </cell>
          <cell r="J1300">
            <v>15</v>
          </cell>
          <cell r="K1300">
            <v>826</v>
          </cell>
          <cell r="L1300">
            <v>120213</v>
          </cell>
          <cell r="M1300">
            <v>1330</v>
          </cell>
        </row>
        <row r="1301">
          <cell r="B1301" t="str">
            <v>120214</v>
          </cell>
          <cell r="C1301">
            <v>5</v>
          </cell>
          <cell r="D1301">
            <v>84</v>
          </cell>
          <cell r="E1301">
            <v>0</v>
          </cell>
          <cell r="F1301">
            <v>0</v>
          </cell>
          <cell r="G1301">
            <v>35</v>
          </cell>
          <cell r="H1301">
            <v>555</v>
          </cell>
          <cell r="I1301">
            <v>1</v>
          </cell>
          <cell r="J1301">
            <v>7</v>
          </cell>
          <cell r="K1301">
            <v>687</v>
          </cell>
          <cell r="L1301">
            <v>120214</v>
          </cell>
          <cell r="M1301">
            <v>1566</v>
          </cell>
        </row>
        <row r="1302">
          <cell r="B1302" t="str">
            <v>120215</v>
          </cell>
          <cell r="C1302">
            <v>2</v>
          </cell>
          <cell r="D1302">
            <v>95</v>
          </cell>
          <cell r="E1302">
            <v>0</v>
          </cell>
          <cell r="F1302">
            <v>0</v>
          </cell>
          <cell r="G1302">
            <v>361</v>
          </cell>
          <cell r="H1302">
            <v>1</v>
          </cell>
          <cell r="I1302">
            <v>0</v>
          </cell>
          <cell r="J1302">
            <v>17</v>
          </cell>
          <cell r="K1302">
            <v>476</v>
          </cell>
          <cell r="L1302">
            <v>120215</v>
          </cell>
          <cell r="M1302">
            <v>645</v>
          </cell>
        </row>
        <row r="1303">
          <cell r="B1303" t="str">
            <v>120301</v>
          </cell>
          <cell r="C1303">
            <v>99</v>
          </cell>
          <cell r="D1303">
            <v>5765</v>
          </cell>
          <cell r="E1303">
            <v>0</v>
          </cell>
          <cell r="F1303">
            <v>15</v>
          </cell>
          <cell r="G1303">
            <v>1154</v>
          </cell>
          <cell r="H1303">
            <v>2</v>
          </cell>
          <cell r="I1303">
            <v>2</v>
          </cell>
          <cell r="J1303">
            <v>504</v>
          </cell>
          <cell r="K1303">
            <v>7541</v>
          </cell>
          <cell r="L1303">
            <v>120301</v>
          </cell>
          <cell r="M1303">
            <v>8214</v>
          </cell>
        </row>
        <row r="1304">
          <cell r="B1304" t="str">
            <v>120302</v>
          </cell>
          <cell r="C1304">
            <v>108</v>
          </cell>
          <cell r="D1304">
            <v>5704</v>
          </cell>
          <cell r="E1304">
            <v>0</v>
          </cell>
          <cell r="F1304">
            <v>27</v>
          </cell>
          <cell r="G1304">
            <v>5997</v>
          </cell>
          <cell r="H1304">
            <v>1</v>
          </cell>
          <cell r="I1304">
            <v>1</v>
          </cell>
          <cell r="J1304">
            <v>371</v>
          </cell>
          <cell r="K1304">
            <v>12209</v>
          </cell>
          <cell r="L1304">
            <v>120302</v>
          </cell>
          <cell r="M1304">
            <v>15393</v>
          </cell>
        </row>
        <row r="1305">
          <cell r="B1305" t="str">
            <v>120303</v>
          </cell>
          <cell r="C1305">
            <v>62</v>
          </cell>
          <cell r="D1305">
            <v>3601</v>
          </cell>
          <cell r="E1305">
            <v>0</v>
          </cell>
          <cell r="F1305">
            <v>19</v>
          </cell>
          <cell r="G1305">
            <v>5350</v>
          </cell>
          <cell r="H1305">
            <v>2</v>
          </cell>
          <cell r="I1305">
            <v>4</v>
          </cell>
          <cell r="J1305">
            <v>436</v>
          </cell>
          <cell r="K1305">
            <v>9474</v>
          </cell>
          <cell r="L1305">
            <v>120303</v>
          </cell>
          <cell r="M1305">
            <v>11104</v>
          </cell>
        </row>
        <row r="1306">
          <cell r="B1306" t="str">
            <v>120304</v>
          </cell>
          <cell r="C1306">
            <v>1</v>
          </cell>
          <cell r="D1306">
            <v>304</v>
          </cell>
          <cell r="E1306">
            <v>0</v>
          </cell>
          <cell r="F1306">
            <v>2</v>
          </cell>
          <cell r="G1306">
            <v>850</v>
          </cell>
          <cell r="H1306">
            <v>1</v>
          </cell>
          <cell r="I1306">
            <v>0</v>
          </cell>
          <cell r="J1306">
            <v>36</v>
          </cell>
          <cell r="K1306">
            <v>1194</v>
          </cell>
          <cell r="L1306">
            <v>120304</v>
          </cell>
          <cell r="M1306">
            <v>1441</v>
          </cell>
        </row>
        <row r="1307">
          <cell r="B1307" t="str">
            <v>120305</v>
          </cell>
          <cell r="C1307">
            <v>57</v>
          </cell>
          <cell r="D1307">
            <v>4628</v>
          </cell>
          <cell r="E1307">
            <v>0</v>
          </cell>
          <cell r="F1307">
            <v>13</v>
          </cell>
          <cell r="G1307">
            <v>1364</v>
          </cell>
          <cell r="H1307">
            <v>0</v>
          </cell>
          <cell r="I1307">
            <v>3</v>
          </cell>
          <cell r="J1307">
            <v>315</v>
          </cell>
          <cell r="K1307">
            <v>6380</v>
          </cell>
          <cell r="L1307">
            <v>120305</v>
          </cell>
          <cell r="M1307">
            <v>7768</v>
          </cell>
        </row>
        <row r="1308">
          <cell r="B1308" t="str">
            <v>120306</v>
          </cell>
          <cell r="C1308">
            <v>1</v>
          </cell>
          <cell r="D1308">
            <v>126</v>
          </cell>
          <cell r="E1308">
            <v>0</v>
          </cell>
          <cell r="F1308">
            <v>1</v>
          </cell>
          <cell r="G1308">
            <v>280</v>
          </cell>
          <cell r="H1308">
            <v>0</v>
          </cell>
          <cell r="I1308">
            <v>0</v>
          </cell>
          <cell r="J1308">
            <v>7</v>
          </cell>
          <cell r="K1308">
            <v>415</v>
          </cell>
          <cell r="L1308">
            <v>120306</v>
          </cell>
          <cell r="M1308">
            <v>560</v>
          </cell>
        </row>
        <row r="1309">
          <cell r="B1309" t="str">
            <v>120401</v>
          </cell>
          <cell r="C1309">
            <v>25</v>
          </cell>
          <cell r="D1309">
            <v>3361</v>
          </cell>
          <cell r="E1309">
            <v>0</v>
          </cell>
          <cell r="F1309">
            <v>5</v>
          </cell>
          <cell r="G1309">
            <v>536</v>
          </cell>
          <cell r="H1309">
            <v>0</v>
          </cell>
          <cell r="I1309">
            <v>0</v>
          </cell>
          <cell r="J1309">
            <v>112</v>
          </cell>
          <cell r="K1309">
            <v>4039</v>
          </cell>
          <cell r="L1309">
            <v>120401</v>
          </cell>
          <cell r="M1309">
            <v>4864</v>
          </cell>
        </row>
        <row r="1310">
          <cell r="B1310" t="str">
            <v>120402</v>
          </cell>
          <cell r="C1310">
            <v>5</v>
          </cell>
          <cell r="D1310">
            <v>396</v>
          </cell>
          <cell r="E1310">
            <v>0</v>
          </cell>
          <cell r="F1310">
            <v>0</v>
          </cell>
          <cell r="G1310">
            <v>370</v>
          </cell>
          <cell r="H1310">
            <v>12</v>
          </cell>
          <cell r="I1310">
            <v>0</v>
          </cell>
          <cell r="J1310">
            <v>22</v>
          </cell>
          <cell r="K1310">
            <v>805</v>
          </cell>
          <cell r="L1310">
            <v>120402</v>
          </cell>
          <cell r="M1310">
            <v>2018</v>
          </cell>
        </row>
        <row r="1311">
          <cell r="B1311" t="str">
            <v>120403</v>
          </cell>
          <cell r="C1311">
            <v>2</v>
          </cell>
          <cell r="D1311">
            <v>95</v>
          </cell>
          <cell r="E1311">
            <v>0</v>
          </cell>
          <cell r="F1311">
            <v>1</v>
          </cell>
          <cell r="G1311">
            <v>861</v>
          </cell>
          <cell r="H1311">
            <v>22</v>
          </cell>
          <cell r="I1311">
            <v>0</v>
          </cell>
          <cell r="J1311">
            <v>5</v>
          </cell>
          <cell r="K1311">
            <v>986</v>
          </cell>
          <cell r="L1311">
            <v>120403</v>
          </cell>
          <cell r="M1311">
            <v>1324</v>
          </cell>
        </row>
        <row r="1312">
          <cell r="B1312" t="str">
            <v>120404</v>
          </cell>
          <cell r="C1312">
            <v>2</v>
          </cell>
          <cell r="D1312">
            <v>81</v>
          </cell>
          <cell r="E1312">
            <v>0</v>
          </cell>
          <cell r="F1312">
            <v>0</v>
          </cell>
          <cell r="G1312">
            <v>127</v>
          </cell>
          <cell r="H1312">
            <v>1</v>
          </cell>
          <cell r="I1312">
            <v>0</v>
          </cell>
          <cell r="J1312">
            <v>4</v>
          </cell>
          <cell r="K1312">
            <v>215</v>
          </cell>
          <cell r="L1312">
            <v>120404</v>
          </cell>
          <cell r="M1312">
            <v>367</v>
          </cell>
        </row>
        <row r="1313">
          <cell r="B1313" t="str">
            <v>120405</v>
          </cell>
          <cell r="C1313">
            <v>0</v>
          </cell>
          <cell r="D1313">
            <v>166</v>
          </cell>
          <cell r="E1313">
            <v>0</v>
          </cell>
          <cell r="F1313">
            <v>0</v>
          </cell>
          <cell r="G1313">
            <v>70</v>
          </cell>
          <cell r="H1313">
            <v>24</v>
          </cell>
          <cell r="I1313">
            <v>0</v>
          </cell>
          <cell r="J1313">
            <v>12</v>
          </cell>
          <cell r="K1313">
            <v>272</v>
          </cell>
          <cell r="L1313">
            <v>120405</v>
          </cell>
          <cell r="M1313">
            <v>526</v>
          </cell>
        </row>
        <row r="1314">
          <cell r="B1314" t="str">
            <v>120406</v>
          </cell>
          <cell r="C1314">
            <v>0</v>
          </cell>
          <cell r="D1314">
            <v>135</v>
          </cell>
          <cell r="E1314">
            <v>0</v>
          </cell>
          <cell r="F1314">
            <v>0</v>
          </cell>
          <cell r="G1314">
            <v>75</v>
          </cell>
          <cell r="H1314">
            <v>7</v>
          </cell>
          <cell r="I1314">
            <v>0</v>
          </cell>
          <cell r="J1314">
            <v>15</v>
          </cell>
          <cell r="K1314">
            <v>232</v>
          </cell>
          <cell r="L1314">
            <v>120406</v>
          </cell>
          <cell r="M1314">
            <v>459</v>
          </cell>
        </row>
        <row r="1315">
          <cell r="B1315" t="str">
            <v>120407</v>
          </cell>
          <cell r="C1315">
            <v>2</v>
          </cell>
          <cell r="D1315">
            <v>167</v>
          </cell>
          <cell r="E1315">
            <v>0</v>
          </cell>
          <cell r="F1315">
            <v>0</v>
          </cell>
          <cell r="G1315">
            <v>311</v>
          </cell>
          <cell r="H1315">
            <v>0</v>
          </cell>
          <cell r="I1315">
            <v>0</v>
          </cell>
          <cell r="J1315">
            <v>12</v>
          </cell>
          <cell r="K1315">
            <v>492</v>
          </cell>
          <cell r="L1315">
            <v>120407</v>
          </cell>
          <cell r="M1315">
            <v>794</v>
          </cell>
        </row>
        <row r="1316">
          <cell r="B1316" t="str">
            <v>120408</v>
          </cell>
          <cell r="C1316">
            <v>0</v>
          </cell>
          <cell r="D1316">
            <v>119</v>
          </cell>
          <cell r="E1316">
            <v>0</v>
          </cell>
          <cell r="F1316">
            <v>0</v>
          </cell>
          <cell r="G1316">
            <v>182</v>
          </cell>
          <cell r="H1316">
            <v>0</v>
          </cell>
          <cell r="I1316">
            <v>0</v>
          </cell>
          <cell r="J1316">
            <v>4</v>
          </cell>
          <cell r="K1316">
            <v>305</v>
          </cell>
          <cell r="L1316">
            <v>120408</v>
          </cell>
          <cell r="M1316">
            <v>507</v>
          </cell>
        </row>
        <row r="1317">
          <cell r="B1317" t="str">
            <v>120409</v>
          </cell>
          <cell r="C1317">
            <v>0</v>
          </cell>
          <cell r="D1317">
            <v>72</v>
          </cell>
          <cell r="E1317">
            <v>0</v>
          </cell>
          <cell r="F1317">
            <v>1</v>
          </cell>
          <cell r="G1317">
            <v>164</v>
          </cell>
          <cell r="H1317">
            <v>0</v>
          </cell>
          <cell r="I1317">
            <v>0</v>
          </cell>
          <cell r="J1317">
            <v>6</v>
          </cell>
          <cell r="K1317">
            <v>243</v>
          </cell>
          <cell r="L1317">
            <v>120409</v>
          </cell>
          <cell r="M1317">
            <v>333</v>
          </cell>
        </row>
        <row r="1318">
          <cell r="B1318" t="str">
            <v>120410</v>
          </cell>
          <cell r="C1318">
            <v>1</v>
          </cell>
          <cell r="D1318">
            <v>76</v>
          </cell>
          <cell r="E1318">
            <v>0</v>
          </cell>
          <cell r="F1318">
            <v>0</v>
          </cell>
          <cell r="G1318">
            <v>284</v>
          </cell>
          <cell r="H1318">
            <v>1</v>
          </cell>
          <cell r="I1318">
            <v>0</v>
          </cell>
          <cell r="J1318">
            <v>5</v>
          </cell>
          <cell r="K1318">
            <v>367</v>
          </cell>
          <cell r="L1318">
            <v>120410</v>
          </cell>
          <cell r="M1318">
            <v>605</v>
          </cell>
        </row>
        <row r="1319">
          <cell r="B1319" t="str">
            <v>120411</v>
          </cell>
          <cell r="C1319">
            <v>0</v>
          </cell>
          <cell r="D1319">
            <v>7</v>
          </cell>
          <cell r="E1319">
            <v>0</v>
          </cell>
          <cell r="F1319">
            <v>0</v>
          </cell>
          <cell r="G1319">
            <v>9</v>
          </cell>
          <cell r="H1319">
            <v>39</v>
          </cell>
          <cell r="I1319">
            <v>0</v>
          </cell>
          <cell r="J1319">
            <v>0</v>
          </cell>
          <cell r="K1319">
            <v>55</v>
          </cell>
          <cell r="L1319">
            <v>120411</v>
          </cell>
          <cell r="M1319">
            <v>219</v>
          </cell>
        </row>
        <row r="1320">
          <cell r="B1320" t="str">
            <v>120412</v>
          </cell>
          <cell r="C1320">
            <v>0</v>
          </cell>
          <cell r="D1320">
            <v>38</v>
          </cell>
          <cell r="E1320">
            <v>0</v>
          </cell>
          <cell r="F1320">
            <v>0</v>
          </cell>
          <cell r="G1320">
            <v>134</v>
          </cell>
          <cell r="H1320">
            <v>0</v>
          </cell>
          <cell r="I1320">
            <v>0</v>
          </cell>
          <cell r="J1320">
            <v>6</v>
          </cell>
          <cell r="K1320">
            <v>178</v>
          </cell>
          <cell r="L1320">
            <v>120412</v>
          </cell>
          <cell r="M1320">
            <v>285</v>
          </cell>
        </row>
        <row r="1321">
          <cell r="B1321" t="str">
            <v>120413</v>
          </cell>
          <cell r="C1321">
            <v>0</v>
          </cell>
          <cell r="D1321">
            <v>79</v>
          </cell>
          <cell r="E1321">
            <v>0</v>
          </cell>
          <cell r="F1321">
            <v>0</v>
          </cell>
          <cell r="G1321">
            <v>200</v>
          </cell>
          <cell r="H1321">
            <v>1</v>
          </cell>
          <cell r="I1321">
            <v>0</v>
          </cell>
          <cell r="J1321">
            <v>5</v>
          </cell>
          <cell r="K1321">
            <v>285</v>
          </cell>
          <cell r="L1321">
            <v>120413</v>
          </cell>
          <cell r="M1321">
            <v>508</v>
          </cell>
        </row>
        <row r="1322">
          <cell r="B1322" t="str">
            <v>120414</v>
          </cell>
          <cell r="C1322">
            <v>1</v>
          </cell>
          <cell r="D1322">
            <v>88</v>
          </cell>
          <cell r="E1322">
            <v>0</v>
          </cell>
          <cell r="F1322">
            <v>0</v>
          </cell>
          <cell r="G1322">
            <v>58</v>
          </cell>
          <cell r="H1322">
            <v>28</v>
          </cell>
          <cell r="I1322">
            <v>0</v>
          </cell>
          <cell r="J1322">
            <v>3</v>
          </cell>
          <cell r="K1322">
            <v>178</v>
          </cell>
          <cell r="L1322">
            <v>120414</v>
          </cell>
          <cell r="M1322">
            <v>386</v>
          </cell>
        </row>
        <row r="1323">
          <cell r="B1323" t="str">
            <v>120415</v>
          </cell>
          <cell r="C1323">
            <v>1</v>
          </cell>
          <cell r="D1323">
            <v>29</v>
          </cell>
          <cell r="E1323">
            <v>0</v>
          </cell>
          <cell r="F1323">
            <v>0</v>
          </cell>
          <cell r="G1323">
            <v>206</v>
          </cell>
          <cell r="H1323">
            <v>8</v>
          </cell>
          <cell r="I1323">
            <v>0</v>
          </cell>
          <cell r="J1323">
            <v>8</v>
          </cell>
          <cell r="K1323">
            <v>252</v>
          </cell>
          <cell r="L1323">
            <v>120415</v>
          </cell>
          <cell r="M1323">
            <v>522</v>
          </cell>
        </row>
        <row r="1324">
          <cell r="B1324" t="str">
            <v>120416</v>
          </cell>
          <cell r="C1324">
            <v>5</v>
          </cell>
          <cell r="D1324">
            <v>39</v>
          </cell>
          <cell r="E1324">
            <v>0</v>
          </cell>
          <cell r="F1324">
            <v>1</v>
          </cell>
          <cell r="G1324">
            <v>250</v>
          </cell>
          <cell r="H1324">
            <v>2</v>
          </cell>
          <cell r="I1324">
            <v>0</v>
          </cell>
          <cell r="J1324">
            <v>9</v>
          </cell>
          <cell r="K1324">
            <v>306</v>
          </cell>
          <cell r="L1324">
            <v>120416</v>
          </cell>
          <cell r="M1324">
            <v>565</v>
          </cell>
        </row>
        <row r="1325">
          <cell r="B1325" t="str">
            <v>120417</v>
          </cell>
          <cell r="C1325">
            <v>0</v>
          </cell>
          <cell r="D1325">
            <v>3</v>
          </cell>
          <cell r="E1325">
            <v>0</v>
          </cell>
          <cell r="F1325">
            <v>0</v>
          </cell>
          <cell r="G1325">
            <v>94</v>
          </cell>
          <cell r="H1325">
            <v>0</v>
          </cell>
          <cell r="I1325">
            <v>0</v>
          </cell>
          <cell r="J1325">
            <v>0</v>
          </cell>
          <cell r="K1325">
            <v>97</v>
          </cell>
          <cell r="L1325">
            <v>120417</v>
          </cell>
          <cell r="M1325">
            <v>221</v>
          </cell>
        </row>
        <row r="1326">
          <cell r="B1326" t="str">
            <v>120418</v>
          </cell>
          <cell r="C1326">
            <v>8</v>
          </cell>
          <cell r="D1326">
            <v>24</v>
          </cell>
          <cell r="E1326">
            <v>0</v>
          </cell>
          <cell r="F1326">
            <v>1</v>
          </cell>
          <cell r="G1326">
            <v>339</v>
          </cell>
          <cell r="H1326">
            <v>13</v>
          </cell>
          <cell r="I1326">
            <v>0</v>
          </cell>
          <cell r="J1326">
            <v>2</v>
          </cell>
          <cell r="K1326">
            <v>387</v>
          </cell>
          <cell r="L1326">
            <v>120418</v>
          </cell>
          <cell r="M1326">
            <v>519</v>
          </cell>
        </row>
        <row r="1327">
          <cell r="B1327" t="str">
            <v>120419</v>
          </cell>
          <cell r="C1327">
            <v>1</v>
          </cell>
          <cell r="D1327">
            <v>72</v>
          </cell>
          <cell r="E1327">
            <v>0</v>
          </cell>
          <cell r="F1327">
            <v>0</v>
          </cell>
          <cell r="G1327">
            <v>343</v>
          </cell>
          <cell r="H1327">
            <v>0</v>
          </cell>
          <cell r="I1327">
            <v>0</v>
          </cell>
          <cell r="J1327">
            <v>13</v>
          </cell>
          <cell r="K1327">
            <v>429</v>
          </cell>
          <cell r="L1327">
            <v>120419</v>
          </cell>
          <cell r="M1327">
            <v>501</v>
          </cell>
        </row>
        <row r="1328">
          <cell r="B1328" t="str">
            <v>120420</v>
          </cell>
          <cell r="C1328">
            <v>0</v>
          </cell>
          <cell r="D1328">
            <v>49</v>
          </cell>
          <cell r="E1328">
            <v>0</v>
          </cell>
          <cell r="F1328">
            <v>0</v>
          </cell>
          <cell r="G1328">
            <v>186</v>
          </cell>
          <cell r="H1328">
            <v>2</v>
          </cell>
          <cell r="I1328">
            <v>0</v>
          </cell>
          <cell r="J1328">
            <v>7</v>
          </cell>
          <cell r="K1328">
            <v>244</v>
          </cell>
          <cell r="L1328">
            <v>120420</v>
          </cell>
          <cell r="M1328">
            <v>341</v>
          </cell>
        </row>
        <row r="1329">
          <cell r="B1329" t="str">
            <v>120421</v>
          </cell>
          <cell r="C1329">
            <v>1</v>
          </cell>
          <cell r="D1329">
            <v>211</v>
          </cell>
          <cell r="E1329">
            <v>0</v>
          </cell>
          <cell r="F1329">
            <v>0</v>
          </cell>
          <cell r="G1329">
            <v>207</v>
          </cell>
          <cell r="H1329">
            <v>1</v>
          </cell>
          <cell r="I1329">
            <v>0</v>
          </cell>
          <cell r="J1329">
            <v>10</v>
          </cell>
          <cell r="K1329">
            <v>430</v>
          </cell>
          <cell r="L1329">
            <v>120421</v>
          </cell>
          <cell r="M1329">
            <v>721</v>
          </cell>
        </row>
        <row r="1330">
          <cell r="B1330" t="str">
            <v>120422</v>
          </cell>
          <cell r="C1330">
            <v>0</v>
          </cell>
          <cell r="D1330">
            <v>21</v>
          </cell>
          <cell r="E1330">
            <v>0</v>
          </cell>
          <cell r="F1330">
            <v>0</v>
          </cell>
          <cell r="G1330">
            <v>103</v>
          </cell>
          <cell r="H1330">
            <v>3</v>
          </cell>
          <cell r="I1330">
            <v>0</v>
          </cell>
          <cell r="J1330">
            <v>3</v>
          </cell>
          <cell r="K1330">
            <v>130</v>
          </cell>
          <cell r="L1330">
            <v>120422</v>
          </cell>
          <cell r="M1330">
            <v>328</v>
          </cell>
        </row>
        <row r="1331">
          <cell r="B1331" t="str">
            <v>120423</v>
          </cell>
          <cell r="C1331">
            <v>0</v>
          </cell>
          <cell r="D1331">
            <v>28</v>
          </cell>
          <cell r="E1331">
            <v>0</v>
          </cell>
          <cell r="F1331">
            <v>0</v>
          </cell>
          <cell r="G1331">
            <v>116</v>
          </cell>
          <cell r="H1331">
            <v>3</v>
          </cell>
          <cell r="I1331">
            <v>0</v>
          </cell>
          <cell r="J1331">
            <v>1</v>
          </cell>
          <cell r="K1331">
            <v>148</v>
          </cell>
          <cell r="L1331">
            <v>120423</v>
          </cell>
          <cell r="M1331">
            <v>499</v>
          </cell>
        </row>
        <row r="1332">
          <cell r="B1332" t="str">
            <v>120424</v>
          </cell>
          <cell r="C1332">
            <v>1</v>
          </cell>
          <cell r="D1332">
            <v>68</v>
          </cell>
          <cell r="E1332">
            <v>0</v>
          </cell>
          <cell r="F1332">
            <v>0</v>
          </cell>
          <cell r="G1332">
            <v>200</v>
          </cell>
          <cell r="H1332">
            <v>0</v>
          </cell>
          <cell r="I1332">
            <v>0</v>
          </cell>
          <cell r="J1332">
            <v>4</v>
          </cell>
          <cell r="K1332">
            <v>273</v>
          </cell>
          <cell r="L1332">
            <v>120424</v>
          </cell>
          <cell r="M1332">
            <v>422</v>
          </cell>
        </row>
        <row r="1333">
          <cell r="B1333" t="str">
            <v>120425</v>
          </cell>
          <cell r="C1333">
            <v>0</v>
          </cell>
          <cell r="D1333">
            <v>84</v>
          </cell>
          <cell r="E1333">
            <v>0</v>
          </cell>
          <cell r="F1333">
            <v>0</v>
          </cell>
          <cell r="G1333">
            <v>83</v>
          </cell>
          <cell r="H1333">
            <v>0</v>
          </cell>
          <cell r="I1333">
            <v>0</v>
          </cell>
          <cell r="J1333">
            <v>1</v>
          </cell>
          <cell r="K1333">
            <v>168</v>
          </cell>
          <cell r="L1333">
            <v>120425</v>
          </cell>
          <cell r="M1333">
            <v>387</v>
          </cell>
        </row>
        <row r="1334">
          <cell r="B1334" t="str">
            <v>120426</v>
          </cell>
          <cell r="C1334">
            <v>0</v>
          </cell>
          <cell r="D1334">
            <v>19</v>
          </cell>
          <cell r="E1334">
            <v>0</v>
          </cell>
          <cell r="F1334">
            <v>0</v>
          </cell>
          <cell r="G1334">
            <v>62</v>
          </cell>
          <cell r="H1334">
            <v>113</v>
          </cell>
          <cell r="I1334">
            <v>0</v>
          </cell>
          <cell r="J1334">
            <v>2</v>
          </cell>
          <cell r="K1334">
            <v>196</v>
          </cell>
          <cell r="L1334">
            <v>120426</v>
          </cell>
          <cell r="M1334">
            <v>438</v>
          </cell>
        </row>
        <row r="1335">
          <cell r="B1335" t="str">
            <v>120427</v>
          </cell>
          <cell r="C1335">
            <v>0</v>
          </cell>
          <cell r="D1335">
            <v>13</v>
          </cell>
          <cell r="E1335">
            <v>0</v>
          </cell>
          <cell r="F1335">
            <v>1</v>
          </cell>
          <cell r="G1335">
            <v>144</v>
          </cell>
          <cell r="H1335">
            <v>8</v>
          </cell>
          <cell r="I1335">
            <v>0</v>
          </cell>
          <cell r="J1335">
            <v>5</v>
          </cell>
          <cell r="K1335">
            <v>171</v>
          </cell>
          <cell r="L1335">
            <v>120427</v>
          </cell>
          <cell r="M1335">
            <v>429</v>
          </cell>
        </row>
        <row r="1336">
          <cell r="B1336" t="str">
            <v>120428</v>
          </cell>
          <cell r="C1336">
            <v>1</v>
          </cell>
          <cell r="D1336">
            <v>186</v>
          </cell>
          <cell r="E1336">
            <v>0</v>
          </cell>
          <cell r="F1336">
            <v>0</v>
          </cell>
          <cell r="G1336">
            <v>291</v>
          </cell>
          <cell r="H1336">
            <v>0</v>
          </cell>
          <cell r="I1336">
            <v>0</v>
          </cell>
          <cell r="J1336">
            <v>14</v>
          </cell>
          <cell r="K1336">
            <v>492</v>
          </cell>
          <cell r="L1336">
            <v>120428</v>
          </cell>
          <cell r="M1336">
            <v>727</v>
          </cell>
        </row>
        <row r="1337">
          <cell r="B1337" t="str">
            <v>120429</v>
          </cell>
          <cell r="C1337">
            <v>2</v>
          </cell>
          <cell r="D1337">
            <v>5</v>
          </cell>
          <cell r="E1337">
            <v>0</v>
          </cell>
          <cell r="F1337">
            <v>0</v>
          </cell>
          <cell r="G1337">
            <v>146</v>
          </cell>
          <cell r="H1337">
            <v>0</v>
          </cell>
          <cell r="I1337">
            <v>0</v>
          </cell>
          <cell r="J1337">
            <v>3</v>
          </cell>
          <cell r="K1337">
            <v>156</v>
          </cell>
          <cell r="L1337">
            <v>120429</v>
          </cell>
          <cell r="M1337">
            <v>210</v>
          </cell>
        </row>
        <row r="1338">
          <cell r="B1338" t="str">
            <v>120430</v>
          </cell>
          <cell r="C1338">
            <v>6</v>
          </cell>
          <cell r="D1338">
            <v>413</v>
          </cell>
          <cell r="E1338">
            <v>0</v>
          </cell>
          <cell r="F1338">
            <v>0</v>
          </cell>
          <cell r="G1338">
            <v>137</v>
          </cell>
          <cell r="H1338">
            <v>0</v>
          </cell>
          <cell r="I1338">
            <v>0</v>
          </cell>
          <cell r="J1338">
            <v>14</v>
          </cell>
          <cell r="K1338">
            <v>570</v>
          </cell>
          <cell r="L1338">
            <v>120430</v>
          </cell>
          <cell r="M1338">
            <v>847</v>
          </cell>
        </row>
        <row r="1339">
          <cell r="B1339" t="str">
            <v>120431</v>
          </cell>
          <cell r="C1339">
            <v>2</v>
          </cell>
          <cell r="D1339">
            <v>158</v>
          </cell>
          <cell r="E1339">
            <v>0</v>
          </cell>
          <cell r="F1339">
            <v>0</v>
          </cell>
          <cell r="G1339">
            <v>421</v>
          </cell>
          <cell r="H1339">
            <v>104</v>
          </cell>
          <cell r="I1339">
            <v>0</v>
          </cell>
          <cell r="J1339">
            <v>16</v>
          </cell>
          <cell r="K1339">
            <v>701</v>
          </cell>
          <cell r="L1339">
            <v>120431</v>
          </cell>
          <cell r="M1339">
            <v>1227</v>
          </cell>
        </row>
        <row r="1340">
          <cell r="B1340" t="str">
            <v>120432</v>
          </cell>
          <cell r="C1340">
            <v>0</v>
          </cell>
          <cell r="D1340">
            <v>44</v>
          </cell>
          <cell r="E1340">
            <v>0</v>
          </cell>
          <cell r="F1340">
            <v>0</v>
          </cell>
          <cell r="G1340">
            <v>64</v>
          </cell>
          <cell r="H1340">
            <v>19</v>
          </cell>
          <cell r="I1340">
            <v>0</v>
          </cell>
          <cell r="J1340">
            <v>1</v>
          </cell>
          <cell r="K1340">
            <v>128</v>
          </cell>
          <cell r="L1340">
            <v>120432</v>
          </cell>
          <cell r="M1340">
            <v>364</v>
          </cell>
        </row>
        <row r="1341">
          <cell r="B1341" t="str">
            <v>120433</v>
          </cell>
          <cell r="C1341">
            <v>0</v>
          </cell>
          <cell r="D1341">
            <v>18</v>
          </cell>
          <cell r="E1341">
            <v>0</v>
          </cell>
          <cell r="F1341">
            <v>0</v>
          </cell>
          <cell r="G1341">
            <v>205</v>
          </cell>
          <cell r="H1341">
            <v>7</v>
          </cell>
          <cell r="I1341">
            <v>0</v>
          </cell>
          <cell r="J1341">
            <v>3</v>
          </cell>
          <cell r="K1341">
            <v>233</v>
          </cell>
          <cell r="L1341">
            <v>120433</v>
          </cell>
          <cell r="M1341">
            <v>363</v>
          </cell>
        </row>
        <row r="1342">
          <cell r="B1342" t="str">
            <v>120434</v>
          </cell>
          <cell r="C1342">
            <v>8</v>
          </cell>
          <cell r="D1342">
            <v>1659</v>
          </cell>
          <cell r="E1342">
            <v>0</v>
          </cell>
          <cell r="F1342">
            <v>3</v>
          </cell>
          <cell r="G1342">
            <v>263</v>
          </cell>
          <cell r="H1342">
            <v>3</v>
          </cell>
          <cell r="I1342">
            <v>0</v>
          </cell>
          <cell r="J1342">
            <v>37</v>
          </cell>
          <cell r="K1342">
            <v>1973</v>
          </cell>
          <cell r="L1342">
            <v>120434</v>
          </cell>
          <cell r="M1342">
            <v>2477</v>
          </cell>
        </row>
        <row r="1343">
          <cell r="B1343" t="str">
            <v>120501</v>
          </cell>
          <cell r="C1343">
            <v>4</v>
          </cell>
          <cell r="D1343">
            <v>1906</v>
          </cell>
          <cell r="E1343">
            <v>0</v>
          </cell>
          <cell r="F1343">
            <v>5</v>
          </cell>
          <cell r="G1343">
            <v>51</v>
          </cell>
          <cell r="H1343">
            <v>450</v>
          </cell>
          <cell r="I1343">
            <v>59</v>
          </cell>
          <cell r="J1343">
            <v>41</v>
          </cell>
          <cell r="K1343">
            <v>2516</v>
          </cell>
          <cell r="L1343">
            <v>120501</v>
          </cell>
          <cell r="M1343">
            <v>3612</v>
          </cell>
        </row>
        <row r="1344">
          <cell r="B1344" t="str">
            <v>120502</v>
          </cell>
          <cell r="C1344">
            <v>0</v>
          </cell>
          <cell r="D1344">
            <v>1089</v>
          </cell>
          <cell r="E1344">
            <v>0</v>
          </cell>
          <cell r="F1344">
            <v>4</v>
          </cell>
          <cell r="G1344">
            <v>44</v>
          </cell>
          <cell r="H1344">
            <v>74</v>
          </cell>
          <cell r="I1344">
            <v>53</v>
          </cell>
          <cell r="J1344">
            <v>16</v>
          </cell>
          <cell r="K1344">
            <v>1280</v>
          </cell>
          <cell r="L1344">
            <v>120502</v>
          </cell>
          <cell r="M1344">
            <v>1946</v>
          </cell>
        </row>
        <row r="1345">
          <cell r="B1345" t="str">
            <v>120503</v>
          </cell>
          <cell r="C1345">
            <v>0</v>
          </cell>
          <cell r="D1345">
            <v>58</v>
          </cell>
          <cell r="E1345">
            <v>0</v>
          </cell>
          <cell r="F1345">
            <v>0</v>
          </cell>
          <cell r="G1345">
            <v>0</v>
          </cell>
          <cell r="H1345">
            <v>324</v>
          </cell>
          <cell r="I1345">
            <v>6</v>
          </cell>
          <cell r="J1345">
            <v>7</v>
          </cell>
          <cell r="K1345">
            <v>395</v>
          </cell>
          <cell r="L1345">
            <v>120503</v>
          </cell>
          <cell r="M1345">
            <v>490</v>
          </cell>
        </row>
        <row r="1346">
          <cell r="B1346" t="str">
            <v>120504</v>
          </cell>
          <cell r="C1346">
            <v>3</v>
          </cell>
          <cell r="D1346">
            <v>237</v>
          </cell>
          <cell r="E1346">
            <v>0</v>
          </cell>
          <cell r="F1346">
            <v>2</v>
          </cell>
          <cell r="G1346">
            <v>594</v>
          </cell>
          <cell r="H1346">
            <v>33</v>
          </cell>
          <cell r="I1346">
            <v>4</v>
          </cell>
          <cell r="J1346">
            <v>10</v>
          </cell>
          <cell r="K1346">
            <v>883</v>
          </cell>
          <cell r="L1346">
            <v>120504</v>
          </cell>
          <cell r="M1346">
            <v>1546</v>
          </cell>
        </row>
        <row r="1347">
          <cell r="B1347" t="str">
            <v>120601</v>
          </cell>
          <cell r="C1347">
            <v>105</v>
          </cell>
          <cell r="D1347">
            <v>4679</v>
          </cell>
          <cell r="E1347">
            <v>0</v>
          </cell>
          <cell r="F1347">
            <v>44</v>
          </cell>
          <cell r="G1347">
            <v>3930</v>
          </cell>
          <cell r="H1347">
            <v>0</v>
          </cell>
          <cell r="I1347">
            <v>1</v>
          </cell>
          <cell r="J1347">
            <v>599</v>
          </cell>
          <cell r="K1347">
            <v>9358</v>
          </cell>
          <cell r="L1347">
            <v>120601</v>
          </cell>
          <cell r="M1347">
            <v>10964</v>
          </cell>
        </row>
        <row r="1348">
          <cell r="B1348" t="str">
            <v>120602</v>
          </cell>
          <cell r="C1348">
            <v>1</v>
          </cell>
          <cell r="D1348">
            <v>120</v>
          </cell>
          <cell r="E1348">
            <v>0</v>
          </cell>
          <cell r="F1348">
            <v>3</v>
          </cell>
          <cell r="G1348">
            <v>1135</v>
          </cell>
          <cell r="H1348">
            <v>0</v>
          </cell>
          <cell r="I1348">
            <v>0</v>
          </cell>
          <cell r="J1348">
            <v>24</v>
          </cell>
          <cell r="K1348">
            <v>1283</v>
          </cell>
          <cell r="L1348">
            <v>120602</v>
          </cell>
          <cell r="M1348">
            <v>1435</v>
          </cell>
        </row>
        <row r="1349">
          <cell r="B1349" t="str">
            <v>120603</v>
          </cell>
          <cell r="C1349">
            <v>0</v>
          </cell>
          <cell r="D1349">
            <v>63</v>
          </cell>
          <cell r="E1349">
            <v>0</v>
          </cell>
          <cell r="F1349">
            <v>2</v>
          </cell>
          <cell r="G1349">
            <v>1762</v>
          </cell>
          <cell r="H1349">
            <v>2</v>
          </cell>
          <cell r="I1349">
            <v>0</v>
          </cell>
          <cell r="J1349">
            <v>4</v>
          </cell>
          <cell r="K1349">
            <v>1833</v>
          </cell>
          <cell r="L1349">
            <v>120603</v>
          </cell>
          <cell r="M1349">
            <v>1928</v>
          </cell>
        </row>
        <row r="1350">
          <cell r="B1350" t="str">
            <v>120604</v>
          </cell>
          <cell r="C1350">
            <v>33</v>
          </cell>
          <cell r="D1350">
            <v>1946</v>
          </cell>
          <cell r="E1350">
            <v>0</v>
          </cell>
          <cell r="F1350">
            <v>18</v>
          </cell>
          <cell r="G1350">
            <v>4104</v>
          </cell>
          <cell r="H1350">
            <v>3</v>
          </cell>
          <cell r="I1350">
            <v>1</v>
          </cell>
          <cell r="J1350">
            <v>223</v>
          </cell>
          <cell r="K1350">
            <v>6328</v>
          </cell>
          <cell r="L1350">
            <v>120604</v>
          </cell>
          <cell r="M1350">
            <v>7742</v>
          </cell>
        </row>
        <row r="1351">
          <cell r="B1351" t="str">
            <v>120605</v>
          </cell>
          <cell r="C1351">
            <v>0</v>
          </cell>
          <cell r="D1351">
            <v>55</v>
          </cell>
          <cell r="E1351">
            <v>0</v>
          </cell>
          <cell r="F1351">
            <v>3</v>
          </cell>
          <cell r="G1351">
            <v>1087</v>
          </cell>
          <cell r="H1351">
            <v>1</v>
          </cell>
          <cell r="I1351">
            <v>0</v>
          </cell>
          <cell r="J1351">
            <v>6</v>
          </cell>
          <cell r="K1351">
            <v>1152</v>
          </cell>
          <cell r="L1351">
            <v>120605</v>
          </cell>
          <cell r="M1351">
            <v>1211</v>
          </cell>
        </row>
        <row r="1352">
          <cell r="B1352" t="str">
            <v>120606</v>
          </cell>
          <cell r="C1352">
            <v>46</v>
          </cell>
          <cell r="D1352">
            <v>3055</v>
          </cell>
          <cell r="E1352">
            <v>0</v>
          </cell>
          <cell r="F1352">
            <v>28</v>
          </cell>
          <cell r="G1352">
            <v>9075</v>
          </cell>
          <cell r="H1352">
            <v>8</v>
          </cell>
          <cell r="I1352">
            <v>0</v>
          </cell>
          <cell r="J1352">
            <v>300</v>
          </cell>
          <cell r="K1352">
            <v>12512</v>
          </cell>
          <cell r="L1352">
            <v>120606</v>
          </cell>
          <cell r="M1352">
            <v>14142</v>
          </cell>
        </row>
        <row r="1353">
          <cell r="B1353" t="str">
            <v>120607</v>
          </cell>
          <cell r="C1353">
            <v>4</v>
          </cell>
          <cell r="D1353">
            <v>996</v>
          </cell>
          <cell r="E1353">
            <v>0</v>
          </cell>
          <cell r="F1353">
            <v>16</v>
          </cell>
          <cell r="G1353">
            <v>4126</v>
          </cell>
          <cell r="H1353">
            <v>2</v>
          </cell>
          <cell r="I1353">
            <v>0</v>
          </cell>
          <cell r="J1353">
            <v>87</v>
          </cell>
          <cell r="K1353">
            <v>5231</v>
          </cell>
          <cell r="L1353">
            <v>120607</v>
          </cell>
          <cell r="M1353">
            <v>6446</v>
          </cell>
        </row>
        <row r="1354">
          <cell r="B1354" t="str">
            <v>120608</v>
          </cell>
          <cell r="C1354">
            <v>1</v>
          </cell>
          <cell r="D1354">
            <v>358</v>
          </cell>
          <cell r="E1354">
            <v>0</v>
          </cell>
          <cell r="F1354">
            <v>6</v>
          </cell>
          <cell r="G1354">
            <v>6099</v>
          </cell>
          <cell r="H1354">
            <v>2</v>
          </cell>
          <cell r="I1354">
            <v>0</v>
          </cell>
          <cell r="J1354">
            <v>38</v>
          </cell>
          <cell r="K1354">
            <v>6504</v>
          </cell>
          <cell r="L1354">
            <v>120608</v>
          </cell>
          <cell r="M1354">
            <v>6871</v>
          </cell>
        </row>
        <row r="1355">
          <cell r="B1355" t="str">
            <v>120609</v>
          </cell>
          <cell r="C1355">
            <v>0</v>
          </cell>
          <cell r="D1355">
            <v>264</v>
          </cell>
          <cell r="E1355">
            <v>0</v>
          </cell>
          <cell r="F1355">
            <v>3</v>
          </cell>
          <cell r="G1355">
            <v>895</v>
          </cell>
          <cell r="H1355">
            <v>0</v>
          </cell>
          <cell r="I1355">
            <v>1</v>
          </cell>
          <cell r="J1355">
            <v>62</v>
          </cell>
          <cell r="K1355">
            <v>1225</v>
          </cell>
          <cell r="L1355">
            <v>120609</v>
          </cell>
          <cell r="M1355">
            <v>1515</v>
          </cell>
        </row>
        <row r="1356">
          <cell r="B1356" t="str">
            <v>120701</v>
          </cell>
          <cell r="C1356">
            <v>92</v>
          </cell>
          <cell r="D1356">
            <v>10047</v>
          </cell>
          <cell r="E1356">
            <v>0</v>
          </cell>
          <cell r="F1356">
            <v>41</v>
          </cell>
          <cell r="G1356">
            <v>1301</v>
          </cell>
          <cell r="H1356">
            <v>10</v>
          </cell>
          <cell r="I1356">
            <v>2</v>
          </cell>
          <cell r="J1356">
            <v>282</v>
          </cell>
          <cell r="K1356">
            <v>11775</v>
          </cell>
          <cell r="L1356">
            <v>120701</v>
          </cell>
          <cell r="M1356">
            <v>13995</v>
          </cell>
        </row>
        <row r="1357">
          <cell r="B1357" t="str">
            <v>120702</v>
          </cell>
          <cell r="C1357">
            <v>11</v>
          </cell>
          <cell r="D1357">
            <v>971</v>
          </cell>
          <cell r="E1357">
            <v>0</v>
          </cell>
          <cell r="F1357">
            <v>1</v>
          </cell>
          <cell r="G1357">
            <v>783</v>
          </cell>
          <cell r="H1357">
            <v>3</v>
          </cell>
          <cell r="I1357">
            <v>0</v>
          </cell>
          <cell r="J1357">
            <v>31</v>
          </cell>
          <cell r="K1357">
            <v>1800</v>
          </cell>
          <cell r="L1357">
            <v>120702</v>
          </cell>
          <cell r="M1357">
            <v>2900</v>
          </cell>
        </row>
        <row r="1358">
          <cell r="B1358" t="str">
            <v>120703</v>
          </cell>
          <cell r="C1358">
            <v>1</v>
          </cell>
          <cell r="D1358">
            <v>44</v>
          </cell>
          <cell r="E1358">
            <v>0</v>
          </cell>
          <cell r="F1358">
            <v>0</v>
          </cell>
          <cell r="G1358">
            <v>213</v>
          </cell>
          <cell r="H1358">
            <v>8</v>
          </cell>
          <cell r="I1358">
            <v>0</v>
          </cell>
          <cell r="J1358">
            <v>1</v>
          </cell>
          <cell r="K1358">
            <v>267</v>
          </cell>
          <cell r="L1358">
            <v>120703</v>
          </cell>
          <cell r="M1358">
            <v>624</v>
          </cell>
        </row>
        <row r="1359">
          <cell r="B1359" t="str">
            <v>120704</v>
          </cell>
          <cell r="C1359">
            <v>3</v>
          </cell>
          <cell r="D1359">
            <v>1183</v>
          </cell>
          <cell r="E1359">
            <v>0</v>
          </cell>
          <cell r="F1359">
            <v>1</v>
          </cell>
          <cell r="G1359">
            <v>927</v>
          </cell>
          <cell r="H1359">
            <v>5</v>
          </cell>
          <cell r="I1359">
            <v>0</v>
          </cell>
          <cell r="J1359">
            <v>46</v>
          </cell>
          <cell r="K1359">
            <v>2165</v>
          </cell>
          <cell r="L1359">
            <v>120704</v>
          </cell>
          <cell r="M1359">
            <v>3294</v>
          </cell>
        </row>
        <row r="1360">
          <cell r="B1360" t="str">
            <v>120705</v>
          </cell>
          <cell r="C1360">
            <v>0</v>
          </cell>
          <cell r="D1360">
            <v>259</v>
          </cell>
          <cell r="E1360">
            <v>0</v>
          </cell>
          <cell r="F1360">
            <v>2</v>
          </cell>
          <cell r="G1360">
            <v>323</v>
          </cell>
          <cell r="H1360">
            <v>0</v>
          </cell>
          <cell r="I1360">
            <v>0</v>
          </cell>
          <cell r="J1360">
            <v>11</v>
          </cell>
          <cell r="K1360">
            <v>595</v>
          </cell>
          <cell r="L1360">
            <v>120705</v>
          </cell>
          <cell r="M1360">
            <v>947</v>
          </cell>
        </row>
        <row r="1361">
          <cell r="B1361" t="str">
            <v>120706</v>
          </cell>
          <cell r="C1361">
            <v>2</v>
          </cell>
          <cell r="D1361">
            <v>589</v>
          </cell>
          <cell r="E1361">
            <v>0</v>
          </cell>
          <cell r="F1361">
            <v>1</v>
          </cell>
          <cell r="G1361">
            <v>536</v>
          </cell>
          <cell r="H1361">
            <v>0</v>
          </cell>
          <cell r="I1361">
            <v>0</v>
          </cell>
          <cell r="J1361">
            <v>14</v>
          </cell>
          <cell r="K1361">
            <v>1142</v>
          </cell>
          <cell r="L1361">
            <v>120706</v>
          </cell>
          <cell r="M1361">
            <v>1661</v>
          </cell>
        </row>
        <row r="1362">
          <cell r="B1362" t="str">
            <v>120707</v>
          </cell>
          <cell r="C1362">
            <v>5</v>
          </cell>
          <cell r="D1362">
            <v>345</v>
          </cell>
          <cell r="E1362">
            <v>0</v>
          </cell>
          <cell r="F1362">
            <v>1</v>
          </cell>
          <cell r="G1362">
            <v>333</v>
          </cell>
          <cell r="H1362">
            <v>13</v>
          </cell>
          <cell r="I1362">
            <v>0</v>
          </cell>
          <cell r="J1362">
            <v>14</v>
          </cell>
          <cell r="K1362">
            <v>711</v>
          </cell>
          <cell r="L1362">
            <v>120707</v>
          </cell>
          <cell r="M1362">
            <v>1264</v>
          </cell>
        </row>
        <row r="1363">
          <cell r="B1363" t="str">
            <v>120708</v>
          </cell>
          <cell r="C1363">
            <v>2</v>
          </cell>
          <cell r="D1363">
            <v>385</v>
          </cell>
          <cell r="E1363">
            <v>0</v>
          </cell>
          <cell r="F1363">
            <v>2</v>
          </cell>
          <cell r="G1363">
            <v>240</v>
          </cell>
          <cell r="H1363">
            <v>51</v>
          </cell>
          <cell r="I1363">
            <v>6</v>
          </cell>
          <cell r="J1363">
            <v>23</v>
          </cell>
          <cell r="K1363">
            <v>709</v>
          </cell>
          <cell r="L1363">
            <v>120708</v>
          </cell>
          <cell r="M1363">
            <v>1367</v>
          </cell>
        </row>
        <row r="1364">
          <cell r="B1364" t="str">
            <v>120709</v>
          </cell>
          <cell r="C1364">
            <v>4</v>
          </cell>
          <cell r="D1364">
            <v>170</v>
          </cell>
          <cell r="E1364">
            <v>0</v>
          </cell>
          <cell r="F1364">
            <v>1</v>
          </cell>
          <cell r="G1364">
            <v>681</v>
          </cell>
          <cell r="H1364">
            <v>4</v>
          </cell>
          <cell r="I1364">
            <v>0</v>
          </cell>
          <cell r="J1364">
            <v>4</v>
          </cell>
          <cell r="K1364">
            <v>864</v>
          </cell>
          <cell r="L1364">
            <v>120709</v>
          </cell>
          <cell r="M1364">
            <v>1376</v>
          </cell>
        </row>
        <row r="1365">
          <cell r="B1365" t="str">
            <v>120801</v>
          </cell>
          <cell r="C1365">
            <v>66</v>
          </cell>
          <cell r="D1365">
            <v>3369</v>
          </cell>
          <cell r="E1365">
            <v>0</v>
          </cell>
          <cell r="F1365">
            <v>2</v>
          </cell>
          <cell r="G1365">
            <v>48</v>
          </cell>
          <cell r="H1365">
            <v>46</v>
          </cell>
          <cell r="I1365">
            <v>0</v>
          </cell>
          <cell r="J1365">
            <v>93</v>
          </cell>
          <cell r="K1365">
            <v>3624</v>
          </cell>
          <cell r="L1365">
            <v>120801</v>
          </cell>
          <cell r="M1365">
            <v>3977</v>
          </cell>
        </row>
        <row r="1366">
          <cell r="B1366" t="str">
            <v>120802</v>
          </cell>
          <cell r="C1366">
            <v>0</v>
          </cell>
          <cell r="D1366">
            <v>38</v>
          </cell>
          <cell r="E1366">
            <v>0</v>
          </cell>
          <cell r="F1366">
            <v>0</v>
          </cell>
          <cell r="G1366">
            <v>17</v>
          </cell>
          <cell r="H1366">
            <v>108</v>
          </cell>
          <cell r="I1366">
            <v>0</v>
          </cell>
          <cell r="J1366">
            <v>3</v>
          </cell>
          <cell r="K1366">
            <v>166</v>
          </cell>
          <cell r="L1366">
            <v>120802</v>
          </cell>
          <cell r="M1366">
            <v>265</v>
          </cell>
        </row>
        <row r="1367">
          <cell r="B1367" t="str">
            <v>120803</v>
          </cell>
          <cell r="C1367">
            <v>9</v>
          </cell>
          <cell r="D1367">
            <v>196</v>
          </cell>
          <cell r="E1367">
            <v>0</v>
          </cell>
          <cell r="F1367">
            <v>0</v>
          </cell>
          <cell r="G1367">
            <v>11</v>
          </cell>
          <cell r="H1367">
            <v>79</v>
          </cell>
          <cell r="I1367">
            <v>0</v>
          </cell>
          <cell r="J1367">
            <v>16</v>
          </cell>
          <cell r="K1367">
            <v>311</v>
          </cell>
          <cell r="L1367">
            <v>120803</v>
          </cell>
          <cell r="M1367">
            <v>414</v>
          </cell>
        </row>
        <row r="1368">
          <cell r="B1368" t="str">
            <v>120804</v>
          </cell>
          <cell r="C1368">
            <v>0</v>
          </cell>
          <cell r="D1368">
            <v>187</v>
          </cell>
          <cell r="E1368">
            <v>0</v>
          </cell>
          <cell r="F1368">
            <v>1</v>
          </cell>
          <cell r="G1368">
            <v>7</v>
          </cell>
          <cell r="H1368">
            <v>9</v>
          </cell>
          <cell r="I1368">
            <v>6</v>
          </cell>
          <cell r="J1368">
            <v>14</v>
          </cell>
          <cell r="K1368">
            <v>224</v>
          </cell>
          <cell r="L1368">
            <v>120804</v>
          </cell>
          <cell r="M1368">
            <v>312</v>
          </cell>
        </row>
        <row r="1369">
          <cell r="B1369" t="str">
            <v>120805</v>
          </cell>
          <cell r="C1369">
            <v>3</v>
          </cell>
          <cell r="D1369">
            <v>736</v>
          </cell>
          <cell r="E1369">
            <v>0</v>
          </cell>
          <cell r="F1369">
            <v>4</v>
          </cell>
          <cell r="G1369">
            <v>19</v>
          </cell>
          <cell r="H1369">
            <v>4</v>
          </cell>
          <cell r="I1369">
            <v>0</v>
          </cell>
          <cell r="J1369">
            <v>11</v>
          </cell>
          <cell r="K1369">
            <v>777</v>
          </cell>
          <cell r="L1369">
            <v>120805</v>
          </cell>
          <cell r="M1369">
            <v>914</v>
          </cell>
        </row>
        <row r="1370">
          <cell r="B1370" t="str">
            <v>120806</v>
          </cell>
          <cell r="C1370">
            <v>5</v>
          </cell>
          <cell r="D1370">
            <v>408</v>
          </cell>
          <cell r="E1370">
            <v>0</v>
          </cell>
          <cell r="F1370">
            <v>0</v>
          </cell>
          <cell r="G1370">
            <v>14</v>
          </cell>
          <cell r="H1370">
            <v>50</v>
          </cell>
          <cell r="I1370">
            <v>0</v>
          </cell>
          <cell r="J1370">
            <v>22</v>
          </cell>
          <cell r="K1370">
            <v>499</v>
          </cell>
          <cell r="L1370">
            <v>120806</v>
          </cell>
          <cell r="M1370">
            <v>540</v>
          </cell>
        </row>
        <row r="1371">
          <cell r="B1371" t="str">
            <v>120807</v>
          </cell>
          <cell r="C1371">
            <v>0</v>
          </cell>
          <cell r="D1371">
            <v>126</v>
          </cell>
          <cell r="E1371">
            <v>0</v>
          </cell>
          <cell r="F1371">
            <v>0</v>
          </cell>
          <cell r="G1371">
            <v>1</v>
          </cell>
          <cell r="H1371">
            <v>62</v>
          </cell>
          <cell r="I1371">
            <v>4</v>
          </cell>
          <cell r="J1371">
            <v>5</v>
          </cell>
          <cell r="K1371">
            <v>198</v>
          </cell>
          <cell r="L1371">
            <v>120807</v>
          </cell>
          <cell r="M1371">
            <v>280</v>
          </cell>
        </row>
        <row r="1372">
          <cell r="B1372" t="str">
            <v>120808</v>
          </cell>
          <cell r="C1372">
            <v>50</v>
          </cell>
          <cell r="D1372">
            <v>2015</v>
          </cell>
          <cell r="E1372">
            <v>0</v>
          </cell>
          <cell r="F1372">
            <v>1</v>
          </cell>
          <cell r="G1372">
            <v>38</v>
          </cell>
          <cell r="H1372">
            <v>13</v>
          </cell>
          <cell r="I1372">
            <v>2</v>
          </cell>
          <cell r="J1372">
            <v>48</v>
          </cell>
          <cell r="K1372">
            <v>2167</v>
          </cell>
          <cell r="L1372">
            <v>120808</v>
          </cell>
          <cell r="M1372">
            <v>2454</v>
          </cell>
        </row>
        <row r="1373">
          <cell r="B1373" t="str">
            <v>120809</v>
          </cell>
          <cell r="C1373">
            <v>0</v>
          </cell>
          <cell r="D1373">
            <v>56</v>
          </cell>
          <cell r="E1373">
            <v>0</v>
          </cell>
          <cell r="F1373">
            <v>0</v>
          </cell>
          <cell r="G1373">
            <v>17</v>
          </cell>
          <cell r="H1373">
            <v>94</v>
          </cell>
          <cell r="I1373">
            <v>1</v>
          </cell>
          <cell r="J1373">
            <v>4</v>
          </cell>
          <cell r="K1373">
            <v>172</v>
          </cell>
          <cell r="L1373">
            <v>120809</v>
          </cell>
          <cell r="M1373">
            <v>240</v>
          </cell>
        </row>
        <row r="1374">
          <cell r="B1374" t="str">
            <v>120810</v>
          </cell>
          <cell r="C1374">
            <v>64</v>
          </cell>
          <cell r="D1374">
            <v>766</v>
          </cell>
          <cell r="E1374">
            <v>0</v>
          </cell>
          <cell r="F1374">
            <v>1</v>
          </cell>
          <cell r="G1374">
            <v>20</v>
          </cell>
          <cell r="H1374">
            <v>39</v>
          </cell>
          <cell r="I1374">
            <v>1</v>
          </cell>
          <cell r="J1374">
            <v>215</v>
          </cell>
          <cell r="K1374">
            <v>1106</v>
          </cell>
          <cell r="L1374">
            <v>120810</v>
          </cell>
          <cell r="M1374">
            <v>1236</v>
          </cell>
        </row>
        <row r="1375">
          <cell r="B1375" t="str">
            <v>120901</v>
          </cell>
          <cell r="C1375">
            <v>22</v>
          </cell>
          <cell r="D1375">
            <v>2955</v>
          </cell>
          <cell r="E1375">
            <v>0</v>
          </cell>
          <cell r="F1375">
            <v>7</v>
          </cell>
          <cell r="G1375">
            <v>834</v>
          </cell>
          <cell r="H1375">
            <v>0</v>
          </cell>
          <cell r="I1375">
            <v>2</v>
          </cell>
          <cell r="J1375">
            <v>80</v>
          </cell>
          <cell r="K1375">
            <v>3900</v>
          </cell>
          <cell r="L1375">
            <v>120901</v>
          </cell>
          <cell r="M1375">
            <v>5723</v>
          </cell>
        </row>
        <row r="1376">
          <cell r="B1376" t="str">
            <v>120902</v>
          </cell>
          <cell r="C1376">
            <v>2</v>
          </cell>
          <cell r="D1376">
            <v>308</v>
          </cell>
          <cell r="E1376">
            <v>0</v>
          </cell>
          <cell r="F1376">
            <v>2</v>
          </cell>
          <cell r="G1376">
            <v>564</v>
          </cell>
          <cell r="H1376">
            <v>1</v>
          </cell>
          <cell r="I1376">
            <v>0</v>
          </cell>
          <cell r="J1376">
            <v>10</v>
          </cell>
          <cell r="K1376">
            <v>887</v>
          </cell>
          <cell r="L1376">
            <v>120902</v>
          </cell>
          <cell r="M1376">
            <v>1888</v>
          </cell>
        </row>
        <row r="1377">
          <cell r="B1377" t="str">
            <v>120903</v>
          </cell>
          <cell r="C1377">
            <v>2</v>
          </cell>
          <cell r="D1377">
            <v>262</v>
          </cell>
          <cell r="E1377">
            <v>0</v>
          </cell>
          <cell r="F1377">
            <v>3</v>
          </cell>
          <cell r="G1377">
            <v>461</v>
          </cell>
          <cell r="H1377">
            <v>24</v>
          </cell>
          <cell r="I1377">
            <v>0</v>
          </cell>
          <cell r="J1377">
            <v>10</v>
          </cell>
          <cell r="K1377">
            <v>762</v>
          </cell>
          <cell r="L1377">
            <v>120903</v>
          </cell>
          <cell r="M1377">
            <v>1380</v>
          </cell>
        </row>
        <row r="1378">
          <cell r="B1378" t="str">
            <v>120904</v>
          </cell>
          <cell r="C1378">
            <v>3</v>
          </cell>
          <cell r="D1378">
            <v>159</v>
          </cell>
          <cell r="E1378">
            <v>0</v>
          </cell>
          <cell r="F1378">
            <v>0</v>
          </cell>
          <cell r="G1378">
            <v>252</v>
          </cell>
          <cell r="H1378">
            <v>0</v>
          </cell>
          <cell r="I1378">
            <v>0</v>
          </cell>
          <cell r="J1378">
            <v>16</v>
          </cell>
          <cell r="K1378">
            <v>430</v>
          </cell>
          <cell r="L1378">
            <v>120904</v>
          </cell>
          <cell r="M1378">
            <v>882</v>
          </cell>
        </row>
        <row r="1379">
          <cell r="B1379" t="str">
            <v>120905</v>
          </cell>
          <cell r="C1379">
            <v>1</v>
          </cell>
          <cell r="D1379">
            <v>600</v>
          </cell>
          <cell r="E1379">
            <v>0</v>
          </cell>
          <cell r="F1379">
            <v>1</v>
          </cell>
          <cell r="G1379">
            <v>332</v>
          </cell>
          <cell r="H1379">
            <v>0</v>
          </cell>
          <cell r="I1379">
            <v>2</v>
          </cell>
          <cell r="J1379">
            <v>12</v>
          </cell>
          <cell r="K1379">
            <v>948</v>
          </cell>
          <cell r="L1379">
            <v>120905</v>
          </cell>
          <cell r="M1379">
            <v>1792</v>
          </cell>
        </row>
        <row r="1380">
          <cell r="B1380" t="str">
            <v>120906</v>
          </cell>
          <cell r="C1380">
            <v>19</v>
          </cell>
          <cell r="D1380">
            <v>59</v>
          </cell>
          <cell r="E1380">
            <v>0</v>
          </cell>
          <cell r="F1380">
            <v>0</v>
          </cell>
          <cell r="G1380">
            <v>386</v>
          </cell>
          <cell r="H1380">
            <v>5</v>
          </cell>
          <cell r="I1380">
            <v>0</v>
          </cell>
          <cell r="J1380">
            <v>2</v>
          </cell>
          <cell r="K1380">
            <v>471</v>
          </cell>
          <cell r="L1380">
            <v>120906</v>
          </cell>
          <cell r="M1380">
            <v>756</v>
          </cell>
        </row>
        <row r="1381">
          <cell r="B1381" t="str">
            <v>120907</v>
          </cell>
          <cell r="C1381">
            <v>0</v>
          </cell>
          <cell r="D1381">
            <v>19</v>
          </cell>
          <cell r="E1381">
            <v>0</v>
          </cell>
          <cell r="F1381">
            <v>0</v>
          </cell>
          <cell r="G1381">
            <v>81</v>
          </cell>
          <cell r="H1381">
            <v>311</v>
          </cell>
          <cell r="I1381">
            <v>0</v>
          </cell>
          <cell r="J1381">
            <v>6</v>
          </cell>
          <cell r="K1381">
            <v>417</v>
          </cell>
          <cell r="L1381">
            <v>120907</v>
          </cell>
          <cell r="M1381">
            <v>921</v>
          </cell>
        </row>
        <row r="1382">
          <cell r="B1382" t="str">
            <v>120908</v>
          </cell>
          <cell r="C1382">
            <v>3</v>
          </cell>
          <cell r="D1382">
            <v>200</v>
          </cell>
          <cell r="E1382">
            <v>0</v>
          </cell>
          <cell r="F1382">
            <v>1</v>
          </cell>
          <cell r="G1382">
            <v>331</v>
          </cell>
          <cell r="H1382">
            <v>0</v>
          </cell>
          <cell r="I1382">
            <v>1</v>
          </cell>
          <cell r="J1382">
            <v>6</v>
          </cell>
          <cell r="K1382">
            <v>542</v>
          </cell>
          <cell r="L1382">
            <v>120908</v>
          </cell>
          <cell r="M1382">
            <v>811</v>
          </cell>
        </row>
        <row r="1383">
          <cell r="B1383" t="str">
            <v>120909</v>
          </cell>
          <cell r="C1383">
            <v>1</v>
          </cell>
          <cell r="D1383">
            <v>35</v>
          </cell>
          <cell r="E1383">
            <v>0</v>
          </cell>
          <cell r="F1383">
            <v>0</v>
          </cell>
          <cell r="G1383">
            <v>15</v>
          </cell>
          <cell r="H1383">
            <v>303</v>
          </cell>
          <cell r="I1383">
            <v>0</v>
          </cell>
          <cell r="J1383">
            <v>4</v>
          </cell>
          <cell r="K1383">
            <v>358</v>
          </cell>
          <cell r="L1383">
            <v>120909</v>
          </cell>
          <cell r="M1383">
            <v>769</v>
          </cell>
        </row>
        <row r="1384">
          <cell r="B1384" t="str">
            <v>130101</v>
          </cell>
          <cell r="C1384">
            <v>1165</v>
          </cell>
          <cell r="D1384">
            <v>69673</v>
          </cell>
          <cell r="E1384">
            <v>0</v>
          </cell>
          <cell r="F1384">
            <v>54</v>
          </cell>
          <cell r="G1384">
            <v>348</v>
          </cell>
          <cell r="H1384">
            <v>2</v>
          </cell>
          <cell r="I1384">
            <v>37</v>
          </cell>
          <cell r="J1384">
            <v>2556</v>
          </cell>
          <cell r="K1384">
            <v>73835</v>
          </cell>
          <cell r="L1384">
            <v>130101</v>
          </cell>
          <cell r="M1384">
            <v>81974</v>
          </cell>
        </row>
        <row r="1385">
          <cell r="B1385" t="str">
            <v>130102</v>
          </cell>
          <cell r="C1385">
            <v>267</v>
          </cell>
          <cell r="D1385">
            <v>34151</v>
          </cell>
          <cell r="E1385">
            <v>0</v>
          </cell>
          <cell r="F1385">
            <v>338</v>
          </cell>
          <cell r="G1385">
            <v>5239</v>
          </cell>
          <cell r="H1385">
            <v>2</v>
          </cell>
          <cell r="I1385">
            <v>37</v>
          </cell>
          <cell r="J1385">
            <v>1244</v>
          </cell>
          <cell r="K1385">
            <v>41278</v>
          </cell>
          <cell r="L1385">
            <v>130102</v>
          </cell>
          <cell r="M1385">
            <v>50783</v>
          </cell>
        </row>
        <row r="1386">
          <cell r="B1386" t="str">
            <v>130103</v>
          </cell>
          <cell r="C1386">
            <v>101</v>
          </cell>
          <cell r="D1386">
            <v>6675</v>
          </cell>
          <cell r="E1386">
            <v>0</v>
          </cell>
          <cell r="F1386">
            <v>68</v>
          </cell>
          <cell r="G1386">
            <v>199</v>
          </cell>
          <cell r="H1386">
            <v>0</v>
          </cell>
          <cell r="I1386">
            <v>12</v>
          </cell>
          <cell r="J1386">
            <v>188</v>
          </cell>
          <cell r="K1386">
            <v>7243</v>
          </cell>
          <cell r="L1386">
            <v>130103</v>
          </cell>
          <cell r="M1386">
            <v>8626</v>
          </cell>
        </row>
        <row r="1387">
          <cell r="B1387" t="str">
            <v>130104</v>
          </cell>
          <cell r="C1387">
            <v>173</v>
          </cell>
          <cell r="D1387">
            <v>13082</v>
          </cell>
          <cell r="E1387">
            <v>0</v>
          </cell>
          <cell r="F1387">
            <v>29</v>
          </cell>
          <cell r="G1387">
            <v>715</v>
          </cell>
          <cell r="H1387">
            <v>1</v>
          </cell>
          <cell r="I1387">
            <v>3</v>
          </cell>
          <cell r="J1387">
            <v>286</v>
          </cell>
          <cell r="K1387">
            <v>14289</v>
          </cell>
          <cell r="L1387">
            <v>130104</v>
          </cell>
          <cell r="M1387">
            <v>16478</v>
          </cell>
        </row>
        <row r="1388">
          <cell r="B1388" t="str">
            <v>130105</v>
          </cell>
          <cell r="C1388">
            <v>357</v>
          </cell>
          <cell r="D1388">
            <v>38280</v>
          </cell>
          <cell r="E1388">
            <v>0</v>
          </cell>
          <cell r="F1388">
            <v>111</v>
          </cell>
          <cell r="G1388">
            <v>1719</v>
          </cell>
          <cell r="H1388">
            <v>1</v>
          </cell>
          <cell r="I1388">
            <v>26</v>
          </cell>
          <cell r="J1388">
            <v>962</v>
          </cell>
          <cell r="K1388">
            <v>41456</v>
          </cell>
          <cell r="L1388">
            <v>130105</v>
          </cell>
          <cell r="M1388">
            <v>47777</v>
          </cell>
        </row>
        <row r="1389">
          <cell r="B1389" t="str">
            <v>130106</v>
          </cell>
          <cell r="C1389">
            <v>76</v>
          </cell>
          <cell r="D1389">
            <v>6641</v>
          </cell>
          <cell r="E1389">
            <v>0</v>
          </cell>
          <cell r="F1389">
            <v>16</v>
          </cell>
          <cell r="G1389">
            <v>1225</v>
          </cell>
          <cell r="H1389">
            <v>0</v>
          </cell>
          <cell r="I1389">
            <v>8</v>
          </cell>
          <cell r="J1389">
            <v>300</v>
          </cell>
          <cell r="K1389">
            <v>8266</v>
          </cell>
          <cell r="L1389">
            <v>130106</v>
          </cell>
          <cell r="M1389">
            <v>9931</v>
          </cell>
        </row>
        <row r="1390">
          <cell r="B1390" t="str">
            <v>130107</v>
          </cell>
          <cell r="C1390">
            <v>82</v>
          </cell>
          <cell r="D1390">
            <v>6957</v>
          </cell>
          <cell r="E1390">
            <v>0</v>
          </cell>
          <cell r="F1390">
            <v>10</v>
          </cell>
          <cell r="G1390">
            <v>275</v>
          </cell>
          <cell r="H1390">
            <v>0</v>
          </cell>
          <cell r="I1390">
            <v>2</v>
          </cell>
          <cell r="J1390">
            <v>167</v>
          </cell>
          <cell r="K1390">
            <v>7493</v>
          </cell>
          <cell r="L1390">
            <v>130107</v>
          </cell>
          <cell r="M1390">
            <v>8942</v>
          </cell>
        </row>
        <row r="1391">
          <cell r="B1391" t="str">
            <v>130108</v>
          </cell>
          <cell r="C1391">
            <v>2</v>
          </cell>
          <cell r="D1391">
            <v>225</v>
          </cell>
          <cell r="E1391">
            <v>0</v>
          </cell>
          <cell r="F1391">
            <v>1</v>
          </cell>
          <cell r="G1391">
            <v>488</v>
          </cell>
          <cell r="H1391">
            <v>0</v>
          </cell>
          <cell r="I1391">
            <v>0</v>
          </cell>
          <cell r="J1391">
            <v>31</v>
          </cell>
          <cell r="K1391">
            <v>747</v>
          </cell>
          <cell r="L1391">
            <v>130108</v>
          </cell>
          <cell r="M1391">
            <v>975</v>
          </cell>
        </row>
        <row r="1392">
          <cell r="B1392" t="str">
            <v>130109</v>
          </cell>
          <cell r="C1392">
            <v>55</v>
          </cell>
          <cell r="D1392">
            <v>4332</v>
          </cell>
          <cell r="E1392">
            <v>0</v>
          </cell>
          <cell r="F1392">
            <v>5</v>
          </cell>
          <cell r="G1392">
            <v>187</v>
          </cell>
          <cell r="H1392">
            <v>0</v>
          </cell>
          <cell r="I1392">
            <v>0</v>
          </cell>
          <cell r="J1392">
            <v>160</v>
          </cell>
          <cell r="K1392">
            <v>4739</v>
          </cell>
          <cell r="L1392">
            <v>130109</v>
          </cell>
          <cell r="M1392">
            <v>5218</v>
          </cell>
        </row>
        <row r="1393">
          <cell r="B1393" t="str">
            <v>130110</v>
          </cell>
          <cell r="C1393">
            <v>1</v>
          </cell>
          <cell r="D1393">
            <v>296</v>
          </cell>
          <cell r="E1393">
            <v>0</v>
          </cell>
          <cell r="F1393">
            <v>0</v>
          </cell>
          <cell r="G1393">
            <v>449</v>
          </cell>
          <cell r="H1393">
            <v>0</v>
          </cell>
          <cell r="I1393">
            <v>0</v>
          </cell>
          <cell r="J1393">
            <v>22</v>
          </cell>
          <cell r="K1393">
            <v>768</v>
          </cell>
          <cell r="L1393">
            <v>130110</v>
          </cell>
          <cell r="M1393">
            <v>1148</v>
          </cell>
        </row>
        <row r="1394">
          <cell r="B1394" t="str">
            <v>130111</v>
          </cell>
          <cell r="C1394">
            <v>377</v>
          </cell>
          <cell r="D1394">
            <v>15990</v>
          </cell>
          <cell r="E1394">
            <v>0</v>
          </cell>
          <cell r="F1394">
            <v>3</v>
          </cell>
          <cell r="G1394">
            <v>87</v>
          </cell>
          <cell r="H1394">
            <v>0</v>
          </cell>
          <cell r="I1394">
            <v>1</v>
          </cell>
          <cell r="J1394">
            <v>509</v>
          </cell>
          <cell r="K1394">
            <v>16967</v>
          </cell>
          <cell r="L1394">
            <v>130111</v>
          </cell>
          <cell r="M1394">
            <v>18429</v>
          </cell>
        </row>
        <row r="1395">
          <cell r="B1395" t="str">
            <v>130201</v>
          </cell>
          <cell r="C1395">
            <v>11</v>
          </cell>
          <cell r="D1395">
            <v>1158</v>
          </cell>
          <cell r="E1395">
            <v>0</v>
          </cell>
          <cell r="F1395">
            <v>0</v>
          </cell>
          <cell r="G1395">
            <v>278</v>
          </cell>
          <cell r="H1395">
            <v>0</v>
          </cell>
          <cell r="I1395">
            <v>1</v>
          </cell>
          <cell r="J1395">
            <v>51</v>
          </cell>
          <cell r="K1395">
            <v>1499</v>
          </cell>
          <cell r="L1395">
            <v>130201</v>
          </cell>
          <cell r="M1395">
            <v>1840</v>
          </cell>
        </row>
        <row r="1396">
          <cell r="B1396" t="str">
            <v>130202</v>
          </cell>
          <cell r="C1396">
            <v>22</v>
          </cell>
          <cell r="D1396">
            <v>2707</v>
          </cell>
          <cell r="E1396">
            <v>0</v>
          </cell>
          <cell r="F1396">
            <v>6</v>
          </cell>
          <cell r="G1396">
            <v>430</v>
          </cell>
          <cell r="H1396">
            <v>1</v>
          </cell>
          <cell r="I1396">
            <v>0</v>
          </cell>
          <cell r="J1396">
            <v>165</v>
          </cell>
          <cell r="K1396">
            <v>3331</v>
          </cell>
          <cell r="L1396">
            <v>130202</v>
          </cell>
          <cell r="M1396">
            <v>4147</v>
          </cell>
        </row>
        <row r="1397">
          <cell r="B1397" t="str">
            <v>130203</v>
          </cell>
          <cell r="C1397">
            <v>13</v>
          </cell>
          <cell r="D1397">
            <v>1925</v>
          </cell>
          <cell r="E1397">
            <v>0</v>
          </cell>
          <cell r="F1397">
            <v>2</v>
          </cell>
          <cell r="G1397">
            <v>156</v>
          </cell>
          <cell r="H1397">
            <v>0</v>
          </cell>
          <cell r="I1397">
            <v>0</v>
          </cell>
          <cell r="J1397">
            <v>51</v>
          </cell>
          <cell r="K1397">
            <v>2147</v>
          </cell>
          <cell r="L1397">
            <v>130203</v>
          </cell>
          <cell r="M1397">
            <v>2538</v>
          </cell>
        </row>
        <row r="1398">
          <cell r="B1398" t="str">
            <v>130204</v>
          </cell>
          <cell r="C1398">
            <v>8</v>
          </cell>
          <cell r="D1398">
            <v>536</v>
          </cell>
          <cell r="E1398">
            <v>0</v>
          </cell>
          <cell r="F1398">
            <v>1</v>
          </cell>
          <cell r="G1398">
            <v>44</v>
          </cell>
          <cell r="H1398">
            <v>0</v>
          </cell>
          <cell r="I1398">
            <v>0</v>
          </cell>
          <cell r="J1398">
            <v>20</v>
          </cell>
          <cell r="K1398">
            <v>609</v>
          </cell>
          <cell r="L1398">
            <v>130204</v>
          </cell>
          <cell r="M1398">
            <v>679</v>
          </cell>
        </row>
        <row r="1399">
          <cell r="B1399" t="str">
            <v>130205</v>
          </cell>
          <cell r="C1399">
            <v>30</v>
          </cell>
          <cell r="D1399">
            <v>4371</v>
          </cell>
          <cell r="E1399">
            <v>0</v>
          </cell>
          <cell r="F1399">
            <v>26</v>
          </cell>
          <cell r="G1399">
            <v>1133</v>
          </cell>
          <cell r="H1399">
            <v>0</v>
          </cell>
          <cell r="I1399">
            <v>4</v>
          </cell>
          <cell r="J1399">
            <v>185</v>
          </cell>
          <cell r="K1399">
            <v>5749</v>
          </cell>
          <cell r="L1399">
            <v>130205</v>
          </cell>
          <cell r="M1399">
            <v>7059</v>
          </cell>
        </row>
        <row r="1400">
          <cell r="B1400" t="str">
            <v>130206</v>
          </cell>
          <cell r="C1400">
            <v>14</v>
          </cell>
          <cell r="D1400">
            <v>1690</v>
          </cell>
          <cell r="E1400">
            <v>0</v>
          </cell>
          <cell r="F1400">
            <v>5</v>
          </cell>
          <cell r="G1400">
            <v>285</v>
          </cell>
          <cell r="H1400">
            <v>0</v>
          </cell>
          <cell r="I1400">
            <v>0</v>
          </cell>
          <cell r="J1400">
            <v>64</v>
          </cell>
          <cell r="K1400">
            <v>2058</v>
          </cell>
          <cell r="L1400">
            <v>130206</v>
          </cell>
          <cell r="M1400">
            <v>2463</v>
          </cell>
        </row>
        <row r="1401">
          <cell r="B1401" t="str">
            <v>130207</v>
          </cell>
          <cell r="C1401">
            <v>40</v>
          </cell>
          <cell r="D1401">
            <v>4573</v>
          </cell>
          <cell r="E1401">
            <v>0</v>
          </cell>
          <cell r="F1401">
            <v>8</v>
          </cell>
          <cell r="G1401">
            <v>235</v>
          </cell>
          <cell r="H1401">
            <v>0</v>
          </cell>
          <cell r="I1401">
            <v>4</v>
          </cell>
          <cell r="J1401">
            <v>253</v>
          </cell>
          <cell r="K1401">
            <v>5113</v>
          </cell>
          <cell r="L1401">
            <v>130207</v>
          </cell>
          <cell r="M1401">
            <v>5375</v>
          </cell>
        </row>
        <row r="1402">
          <cell r="B1402" t="str">
            <v>130208</v>
          </cell>
          <cell r="C1402">
            <v>41</v>
          </cell>
          <cell r="D1402">
            <v>6099</v>
          </cell>
          <cell r="E1402">
            <v>0</v>
          </cell>
          <cell r="F1402">
            <v>8</v>
          </cell>
          <cell r="G1402">
            <v>489</v>
          </cell>
          <cell r="H1402">
            <v>0</v>
          </cell>
          <cell r="I1402">
            <v>2</v>
          </cell>
          <cell r="J1402">
            <v>225</v>
          </cell>
          <cell r="K1402">
            <v>6864</v>
          </cell>
          <cell r="L1402">
            <v>130208</v>
          </cell>
          <cell r="M1402">
            <v>7615</v>
          </cell>
        </row>
        <row r="1403">
          <cell r="B1403" t="str">
            <v>130301</v>
          </cell>
          <cell r="C1403">
            <v>4</v>
          </cell>
          <cell r="D1403">
            <v>85</v>
          </cell>
          <cell r="E1403">
            <v>0</v>
          </cell>
          <cell r="F1403">
            <v>0</v>
          </cell>
          <cell r="G1403">
            <v>833</v>
          </cell>
          <cell r="H1403">
            <v>0</v>
          </cell>
          <cell r="I1403">
            <v>0</v>
          </cell>
          <cell r="J1403">
            <v>12</v>
          </cell>
          <cell r="K1403">
            <v>934</v>
          </cell>
          <cell r="L1403">
            <v>130301</v>
          </cell>
          <cell r="M1403">
            <v>1121</v>
          </cell>
        </row>
        <row r="1404">
          <cell r="B1404" t="str">
            <v>130302</v>
          </cell>
          <cell r="C1404">
            <v>1</v>
          </cell>
          <cell r="D1404">
            <v>11</v>
          </cell>
          <cell r="E1404">
            <v>0</v>
          </cell>
          <cell r="F1404">
            <v>1</v>
          </cell>
          <cell r="G1404">
            <v>729</v>
          </cell>
          <cell r="H1404">
            <v>1</v>
          </cell>
          <cell r="I1404">
            <v>0</v>
          </cell>
          <cell r="J1404">
            <v>4</v>
          </cell>
          <cell r="K1404">
            <v>747</v>
          </cell>
          <cell r="L1404">
            <v>130302</v>
          </cell>
          <cell r="M1404">
            <v>766</v>
          </cell>
        </row>
        <row r="1405">
          <cell r="B1405" t="str">
            <v>130303</v>
          </cell>
          <cell r="C1405">
            <v>0</v>
          </cell>
          <cell r="D1405">
            <v>14</v>
          </cell>
          <cell r="E1405">
            <v>0</v>
          </cell>
          <cell r="F1405">
            <v>0</v>
          </cell>
          <cell r="G1405">
            <v>465</v>
          </cell>
          <cell r="H1405">
            <v>0</v>
          </cell>
          <cell r="I1405">
            <v>0</v>
          </cell>
          <cell r="J1405">
            <v>5</v>
          </cell>
          <cell r="K1405">
            <v>484</v>
          </cell>
          <cell r="L1405">
            <v>130303</v>
          </cell>
          <cell r="M1405">
            <v>526</v>
          </cell>
        </row>
        <row r="1406">
          <cell r="B1406" t="str">
            <v>130304</v>
          </cell>
          <cell r="C1406">
            <v>3</v>
          </cell>
          <cell r="D1406">
            <v>136</v>
          </cell>
          <cell r="E1406">
            <v>0</v>
          </cell>
          <cell r="F1406">
            <v>0</v>
          </cell>
          <cell r="G1406">
            <v>441</v>
          </cell>
          <cell r="H1406">
            <v>0</v>
          </cell>
          <cell r="I1406">
            <v>0</v>
          </cell>
          <cell r="J1406">
            <v>24</v>
          </cell>
          <cell r="K1406">
            <v>604</v>
          </cell>
          <cell r="L1406">
            <v>130304</v>
          </cell>
          <cell r="M1406">
            <v>690</v>
          </cell>
        </row>
        <row r="1407">
          <cell r="B1407" t="str">
            <v>130305</v>
          </cell>
          <cell r="C1407">
            <v>1</v>
          </cell>
          <cell r="D1407">
            <v>24</v>
          </cell>
          <cell r="E1407">
            <v>0</v>
          </cell>
          <cell r="F1407">
            <v>1</v>
          </cell>
          <cell r="G1407">
            <v>479</v>
          </cell>
          <cell r="H1407">
            <v>1</v>
          </cell>
          <cell r="I1407">
            <v>0</v>
          </cell>
          <cell r="J1407">
            <v>4</v>
          </cell>
          <cell r="K1407">
            <v>510</v>
          </cell>
          <cell r="L1407">
            <v>130305</v>
          </cell>
          <cell r="M1407">
            <v>675</v>
          </cell>
        </row>
        <row r="1408">
          <cell r="B1408" t="str">
            <v>130306</v>
          </cell>
          <cell r="C1408">
            <v>0</v>
          </cell>
          <cell r="D1408">
            <v>11</v>
          </cell>
          <cell r="E1408">
            <v>0</v>
          </cell>
          <cell r="F1408">
            <v>0</v>
          </cell>
          <cell r="G1408">
            <v>207</v>
          </cell>
          <cell r="H1408">
            <v>0</v>
          </cell>
          <cell r="I1408">
            <v>0</v>
          </cell>
          <cell r="J1408">
            <v>3</v>
          </cell>
          <cell r="K1408">
            <v>221</v>
          </cell>
          <cell r="L1408">
            <v>130306</v>
          </cell>
          <cell r="M1408">
            <v>264</v>
          </cell>
        </row>
        <row r="1409">
          <cell r="B1409" t="str">
            <v>130401</v>
          </cell>
          <cell r="C1409">
            <v>102</v>
          </cell>
          <cell r="D1409">
            <v>8532</v>
          </cell>
          <cell r="E1409">
            <v>0</v>
          </cell>
          <cell r="F1409">
            <v>160</v>
          </cell>
          <cell r="G1409">
            <v>1484</v>
          </cell>
          <cell r="H1409">
            <v>0</v>
          </cell>
          <cell r="I1409">
            <v>1</v>
          </cell>
          <cell r="J1409">
            <v>335</v>
          </cell>
          <cell r="K1409">
            <v>10614</v>
          </cell>
          <cell r="L1409">
            <v>130401</v>
          </cell>
          <cell r="M1409">
            <v>12870</v>
          </cell>
        </row>
        <row r="1410">
          <cell r="B1410" t="str">
            <v>130402</v>
          </cell>
          <cell r="C1410">
            <v>29</v>
          </cell>
          <cell r="D1410">
            <v>3069</v>
          </cell>
          <cell r="E1410">
            <v>0</v>
          </cell>
          <cell r="F1410">
            <v>28</v>
          </cell>
          <cell r="G1410">
            <v>1529</v>
          </cell>
          <cell r="H1410">
            <v>3</v>
          </cell>
          <cell r="I1410">
            <v>1</v>
          </cell>
          <cell r="J1410">
            <v>150</v>
          </cell>
          <cell r="K1410">
            <v>4809</v>
          </cell>
          <cell r="L1410">
            <v>130402</v>
          </cell>
          <cell r="M1410">
            <v>6228</v>
          </cell>
        </row>
        <row r="1411">
          <cell r="B1411" t="str">
            <v>130403</v>
          </cell>
          <cell r="C1411">
            <v>18</v>
          </cell>
          <cell r="D1411">
            <v>1829</v>
          </cell>
          <cell r="E1411">
            <v>0</v>
          </cell>
          <cell r="F1411">
            <v>8</v>
          </cell>
          <cell r="G1411">
            <v>770</v>
          </cell>
          <cell r="H1411">
            <v>0</v>
          </cell>
          <cell r="I1411">
            <v>1</v>
          </cell>
          <cell r="J1411">
            <v>104</v>
          </cell>
          <cell r="K1411">
            <v>2730</v>
          </cell>
          <cell r="L1411">
            <v>130403</v>
          </cell>
          <cell r="M1411">
            <v>3451</v>
          </cell>
        </row>
        <row r="1412">
          <cell r="B1412" t="str">
            <v>130501</v>
          </cell>
          <cell r="C1412">
            <v>9</v>
          </cell>
          <cell r="D1412">
            <v>344</v>
          </cell>
          <cell r="E1412">
            <v>0</v>
          </cell>
          <cell r="F1412">
            <v>5</v>
          </cell>
          <cell r="G1412">
            <v>2061</v>
          </cell>
          <cell r="H1412">
            <v>5</v>
          </cell>
          <cell r="I1412">
            <v>1</v>
          </cell>
          <cell r="J1412">
            <v>19</v>
          </cell>
          <cell r="K1412">
            <v>2444</v>
          </cell>
          <cell r="L1412">
            <v>130501</v>
          </cell>
          <cell r="M1412">
            <v>3917</v>
          </cell>
        </row>
        <row r="1413">
          <cell r="B1413" t="str">
            <v>130502</v>
          </cell>
          <cell r="C1413">
            <v>0</v>
          </cell>
          <cell r="D1413">
            <v>39</v>
          </cell>
          <cell r="E1413">
            <v>0</v>
          </cell>
          <cell r="F1413">
            <v>4</v>
          </cell>
          <cell r="G1413">
            <v>796</v>
          </cell>
          <cell r="H1413">
            <v>54</v>
          </cell>
          <cell r="I1413">
            <v>1</v>
          </cell>
          <cell r="J1413">
            <v>13</v>
          </cell>
          <cell r="K1413">
            <v>907</v>
          </cell>
          <cell r="L1413">
            <v>130502</v>
          </cell>
          <cell r="M1413">
            <v>1602</v>
          </cell>
        </row>
        <row r="1414">
          <cell r="B1414" t="str">
            <v>130503</v>
          </cell>
          <cell r="C1414">
            <v>2</v>
          </cell>
          <cell r="D1414">
            <v>98</v>
          </cell>
          <cell r="E1414">
            <v>0</v>
          </cell>
          <cell r="F1414">
            <v>4</v>
          </cell>
          <cell r="G1414">
            <v>1261</v>
          </cell>
          <cell r="H1414">
            <v>13</v>
          </cell>
          <cell r="I1414">
            <v>0</v>
          </cell>
          <cell r="J1414">
            <v>9</v>
          </cell>
          <cell r="K1414">
            <v>1387</v>
          </cell>
          <cell r="L1414">
            <v>130503</v>
          </cell>
          <cell r="M1414">
            <v>1907</v>
          </cell>
        </row>
        <row r="1415">
          <cell r="B1415" t="str">
            <v>130504</v>
          </cell>
          <cell r="C1415">
            <v>0</v>
          </cell>
          <cell r="D1415">
            <v>53</v>
          </cell>
          <cell r="E1415">
            <v>0</v>
          </cell>
          <cell r="F1415">
            <v>1</v>
          </cell>
          <cell r="G1415">
            <v>677</v>
          </cell>
          <cell r="H1415">
            <v>51</v>
          </cell>
          <cell r="I1415">
            <v>0</v>
          </cell>
          <cell r="J1415">
            <v>4</v>
          </cell>
          <cell r="K1415">
            <v>786</v>
          </cell>
          <cell r="L1415">
            <v>130504</v>
          </cell>
          <cell r="M1415">
            <v>1580</v>
          </cell>
        </row>
        <row r="1416">
          <cell r="B1416" t="str">
            <v>130601</v>
          </cell>
          <cell r="C1416">
            <v>15</v>
          </cell>
          <cell r="D1416">
            <v>1760</v>
          </cell>
          <cell r="E1416">
            <v>0</v>
          </cell>
          <cell r="F1416">
            <v>16</v>
          </cell>
          <cell r="G1416">
            <v>4333</v>
          </cell>
          <cell r="H1416">
            <v>0</v>
          </cell>
          <cell r="I1416">
            <v>1</v>
          </cell>
          <cell r="J1416">
            <v>77</v>
          </cell>
          <cell r="K1416">
            <v>6202</v>
          </cell>
          <cell r="L1416">
            <v>130601</v>
          </cell>
          <cell r="M1416">
            <v>7608</v>
          </cell>
        </row>
        <row r="1417">
          <cell r="B1417" t="str">
            <v>130602</v>
          </cell>
          <cell r="C1417">
            <v>1</v>
          </cell>
          <cell r="D1417">
            <v>51</v>
          </cell>
          <cell r="E1417">
            <v>0</v>
          </cell>
          <cell r="F1417">
            <v>15</v>
          </cell>
          <cell r="G1417">
            <v>2489</v>
          </cell>
          <cell r="H1417">
            <v>7</v>
          </cell>
          <cell r="I1417">
            <v>0</v>
          </cell>
          <cell r="J1417">
            <v>20</v>
          </cell>
          <cell r="K1417">
            <v>2583</v>
          </cell>
          <cell r="L1417">
            <v>130602</v>
          </cell>
          <cell r="M1417">
            <v>2713</v>
          </cell>
        </row>
        <row r="1418">
          <cell r="B1418" t="str">
            <v>130604</v>
          </cell>
          <cell r="C1418">
            <v>3</v>
          </cell>
          <cell r="D1418">
            <v>37</v>
          </cell>
          <cell r="E1418">
            <v>0</v>
          </cell>
          <cell r="F1418">
            <v>0</v>
          </cell>
          <cell r="G1418">
            <v>661</v>
          </cell>
          <cell r="H1418">
            <v>0</v>
          </cell>
          <cell r="I1418">
            <v>0</v>
          </cell>
          <cell r="J1418">
            <v>19</v>
          </cell>
          <cell r="K1418">
            <v>720</v>
          </cell>
          <cell r="L1418">
            <v>130604</v>
          </cell>
          <cell r="M1418">
            <v>857</v>
          </cell>
        </row>
        <row r="1419">
          <cell r="B1419" t="str">
            <v>130605</v>
          </cell>
          <cell r="C1419">
            <v>4</v>
          </cell>
          <cell r="D1419">
            <v>138</v>
          </cell>
          <cell r="E1419">
            <v>0</v>
          </cell>
          <cell r="F1419">
            <v>2</v>
          </cell>
          <cell r="G1419">
            <v>894</v>
          </cell>
          <cell r="H1419">
            <v>0</v>
          </cell>
          <cell r="I1419">
            <v>0</v>
          </cell>
          <cell r="J1419">
            <v>34</v>
          </cell>
          <cell r="K1419">
            <v>1072</v>
          </cell>
          <cell r="L1419">
            <v>130605</v>
          </cell>
          <cell r="M1419">
            <v>1197</v>
          </cell>
        </row>
        <row r="1420">
          <cell r="B1420" t="str">
            <v>130606</v>
          </cell>
          <cell r="C1420">
            <v>0</v>
          </cell>
          <cell r="D1420">
            <v>9</v>
          </cell>
          <cell r="E1420">
            <v>0</v>
          </cell>
          <cell r="F1420">
            <v>0</v>
          </cell>
          <cell r="G1420">
            <v>162</v>
          </cell>
          <cell r="H1420">
            <v>0</v>
          </cell>
          <cell r="I1420">
            <v>0</v>
          </cell>
          <cell r="J1420">
            <v>8</v>
          </cell>
          <cell r="K1420">
            <v>179</v>
          </cell>
          <cell r="L1420">
            <v>130606</v>
          </cell>
          <cell r="M1420">
            <v>214</v>
          </cell>
        </row>
        <row r="1421">
          <cell r="B1421" t="str">
            <v>130608</v>
          </cell>
          <cell r="C1421">
            <v>0</v>
          </cell>
          <cell r="D1421">
            <v>47</v>
          </cell>
          <cell r="E1421">
            <v>0</v>
          </cell>
          <cell r="F1421">
            <v>1</v>
          </cell>
          <cell r="G1421">
            <v>431</v>
          </cell>
          <cell r="H1421">
            <v>0</v>
          </cell>
          <cell r="I1421">
            <v>0</v>
          </cell>
          <cell r="J1421">
            <v>6</v>
          </cell>
          <cell r="K1421">
            <v>485</v>
          </cell>
          <cell r="L1421">
            <v>130608</v>
          </cell>
          <cell r="M1421">
            <v>873</v>
          </cell>
        </row>
        <row r="1422">
          <cell r="B1422" t="str">
            <v>130610</v>
          </cell>
          <cell r="C1422">
            <v>0</v>
          </cell>
          <cell r="D1422">
            <v>2</v>
          </cell>
          <cell r="E1422">
            <v>0</v>
          </cell>
          <cell r="F1422">
            <v>1</v>
          </cell>
          <cell r="G1422">
            <v>137</v>
          </cell>
          <cell r="H1422">
            <v>0</v>
          </cell>
          <cell r="I1422">
            <v>0</v>
          </cell>
          <cell r="J1422">
            <v>0</v>
          </cell>
          <cell r="K1422">
            <v>140</v>
          </cell>
          <cell r="L1422">
            <v>130610</v>
          </cell>
          <cell r="M1422">
            <v>148</v>
          </cell>
        </row>
        <row r="1423">
          <cell r="B1423" t="str">
            <v>130611</v>
          </cell>
          <cell r="C1423">
            <v>2</v>
          </cell>
          <cell r="D1423">
            <v>150</v>
          </cell>
          <cell r="E1423">
            <v>0</v>
          </cell>
          <cell r="F1423">
            <v>1</v>
          </cell>
          <cell r="G1423">
            <v>1148</v>
          </cell>
          <cell r="H1423">
            <v>51</v>
          </cell>
          <cell r="I1423">
            <v>0</v>
          </cell>
          <cell r="J1423">
            <v>19</v>
          </cell>
          <cell r="K1423">
            <v>1371</v>
          </cell>
          <cell r="L1423">
            <v>130611</v>
          </cell>
          <cell r="M1423">
            <v>1937</v>
          </cell>
        </row>
        <row r="1424">
          <cell r="B1424" t="str">
            <v>130613</v>
          </cell>
          <cell r="C1424">
            <v>3</v>
          </cell>
          <cell r="D1424">
            <v>101</v>
          </cell>
          <cell r="E1424">
            <v>0</v>
          </cell>
          <cell r="F1424">
            <v>5</v>
          </cell>
          <cell r="G1424">
            <v>1645</v>
          </cell>
          <cell r="H1424">
            <v>1</v>
          </cell>
          <cell r="I1424">
            <v>0</v>
          </cell>
          <cell r="J1424">
            <v>6</v>
          </cell>
          <cell r="K1424">
            <v>1761</v>
          </cell>
          <cell r="L1424">
            <v>130613</v>
          </cell>
          <cell r="M1424">
            <v>2110</v>
          </cell>
        </row>
        <row r="1425">
          <cell r="B1425" t="str">
            <v>130614</v>
          </cell>
          <cell r="C1425">
            <v>9</v>
          </cell>
          <cell r="D1425">
            <v>194</v>
          </cell>
          <cell r="E1425">
            <v>0</v>
          </cell>
          <cell r="F1425">
            <v>534</v>
          </cell>
          <cell r="G1425">
            <v>4983</v>
          </cell>
          <cell r="H1425">
            <v>2</v>
          </cell>
          <cell r="I1425">
            <v>0</v>
          </cell>
          <cell r="J1425">
            <v>55</v>
          </cell>
          <cell r="K1425">
            <v>5777</v>
          </cell>
          <cell r="L1425">
            <v>130614</v>
          </cell>
          <cell r="M1425">
            <v>6400</v>
          </cell>
        </row>
        <row r="1426">
          <cell r="B1426" t="str">
            <v>130701</v>
          </cell>
          <cell r="C1426">
            <v>32</v>
          </cell>
          <cell r="D1426">
            <v>3338</v>
          </cell>
          <cell r="E1426">
            <v>0</v>
          </cell>
          <cell r="F1426">
            <v>6</v>
          </cell>
          <cell r="G1426">
            <v>439</v>
          </cell>
          <cell r="H1426">
            <v>0</v>
          </cell>
          <cell r="I1426">
            <v>0</v>
          </cell>
          <cell r="J1426">
            <v>108</v>
          </cell>
          <cell r="K1426">
            <v>3923</v>
          </cell>
          <cell r="L1426">
            <v>130701</v>
          </cell>
          <cell r="M1426">
            <v>4893</v>
          </cell>
        </row>
        <row r="1427">
          <cell r="B1427" t="str">
            <v>130702</v>
          </cell>
          <cell r="C1427">
            <v>72</v>
          </cell>
          <cell r="D1427">
            <v>6895</v>
          </cell>
          <cell r="E1427">
            <v>0</v>
          </cell>
          <cell r="F1427">
            <v>42</v>
          </cell>
          <cell r="G1427">
            <v>1658</v>
          </cell>
          <cell r="H1427">
            <v>1</v>
          </cell>
          <cell r="I1427">
            <v>3</v>
          </cell>
          <cell r="J1427">
            <v>319</v>
          </cell>
          <cell r="K1427">
            <v>8990</v>
          </cell>
          <cell r="L1427">
            <v>130702</v>
          </cell>
          <cell r="M1427">
            <v>11696</v>
          </cell>
        </row>
        <row r="1428">
          <cell r="B1428" t="str">
            <v>130703</v>
          </cell>
          <cell r="C1428">
            <v>4</v>
          </cell>
          <cell r="D1428">
            <v>688</v>
          </cell>
          <cell r="E1428">
            <v>0</v>
          </cell>
          <cell r="F1428">
            <v>4</v>
          </cell>
          <cell r="G1428">
            <v>156</v>
          </cell>
          <cell r="H1428">
            <v>0</v>
          </cell>
          <cell r="I1428">
            <v>0</v>
          </cell>
          <cell r="J1428">
            <v>43</v>
          </cell>
          <cell r="K1428">
            <v>895</v>
          </cell>
          <cell r="L1428">
            <v>130703</v>
          </cell>
          <cell r="M1428">
            <v>1180</v>
          </cell>
        </row>
        <row r="1429">
          <cell r="B1429" t="str">
            <v>130704</v>
          </cell>
          <cell r="C1429">
            <v>65</v>
          </cell>
          <cell r="D1429">
            <v>6794</v>
          </cell>
          <cell r="E1429">
            <v>0</v>
          </cell>
          <cell r="F1429">
            <v>14</v>
          </cell>
          <cell r="G1429">
            <v>190</v>
          </cell>
          <cell r="H1429">
            <v>0</v>
          </cell>
          <cell r="I1429">
            <v>1</v>
          </cell>
          <cell r="J1429">
            <v>224</v>
          </cell>
          <cell r="K1429">
            <v>7288</v>
          </cell>
          <cell r="L1429">
            <v>130704</v>
          </cell>
          <cell r="M1429">
            <v>8045</v>
          </cell>
        </row>
        <row r="1430">
          <cell r="B1430" t="str">
            <v>130705</v>
          </cell>
          <cell r="C1430">
            <v>10</v>
          </cell>
          <cell r="D1430">
            <v>1691</v>
          </cell>
          <cell r="E1430">
            <v>0</v>
          </cell>
          <cell r="F1430">
            <v>10</v>
          </cell>
          <cell r="G1430">
            <v>721</v>
          </cell>
          <cell r="H1430">
            <v>0</v>
          </cell>
          <cell r="I1430">
            <v>1</v>
          </cell>
          <cell r="J1430">
            <v>102</v>
          </cell>
          <cell r="K1430">
            <v>2535</v>
          </cell>
          <cell r="L1430">
            <v>130705</v>
          </cell>
          <cell r="M1430">
            <v>3625</v>
          </cell>
        </row>
        <row r="1431">
          <cell r="B1431" t="str">
            <v>130801</v>
          </cell>
          <cell r="C1431">
            <v>8</v>
          </cell>
          <cell r="D1431">
            <v>520</v>
          </cell>
          <cell r="E1431">
            <v>0</v>
          </cell>
          <cell r="F1431">
            <v>6</v>
          </cell>
          <cell r="G1431">
            <v>2625</v>
          </cell>
          <cell r="H1431">
            <v>2</v>
          </cell>
          <cell r="I1431">
            <v>0</v>
          </cell>
          <cell r="J1431">
            <v>46</v>
          </cell>
          <cell r="K1431">
            <v>3207</v>
          </cell>
          <cell r="L1431">
            <v>130801</v>
          </cell>
          <cell r="M1431">
            <v>3542</v>
          </cell>
        </row>
        <row r="1432">
          <cell r="B1432" t="str">
            <v>130802</v>
          </cell>
          <cell r="C1432">
            <v>2</v>
          </cell>
          <cell r="D1432">
            <v>90</v>
          </cell>
          <cell r="E1432">
            <v>0</v>
          </cell>
          <cell r="F1432">
            <v>1</v>
          </cell>
          <cell r="G1432">
            <v>832</v>
          </cell>
          <cell r="H1432">
            <v>0</v>
          </cell>
          <cell r="I1432">
            <v>0</v>
          </cell>
          <cell r="J1432">
            <v>7</v>
          </cell>
          <cell r="K1432">
            <v>932</v>
          </cell>
          <cell r="L1432">
            <v>130802</v>
          </cell>
          <cell r="M1432">
            <v>1031</v>
          </cell>
        </row>
        <row r="1433">
          <cell r="B1433" t="str">
            <v>130803</v>
          </cell>
          <cell r="C1433">
            <v>25</v>
          </cell>
          <cell r="D1433">
            <v>129</v>
          </cell>
          <cell r="E1433">
            <v>0</v>
          </cell>
          <cell r="F1433">
            <v>1</v>
          </cell>
          <cell r="G1433">
            <v>2324</v>
          </cell>
          <cell r="H1433">
            <v>1</v>
          </cell>
          <cell r="I1433">
            <v>1</v>
          </cell>
          <cell r="J1433">
            <v>12</v>
          </cell>
          <cell r="K1433">
            <v>2493</v>
          </cell>
          <cell r="L1433">
            <v>130803</v>
          </cell>
          <cell r="M1433">
            <v>2800</v>
          </cell>
        </row>
        <row r="1434">
          <cell r="B1434" t="str">
            <v>130804</v>
          </cell>
          <cell r="C1434">
            <v>2</v>
          </cell>
          <cell r="D1434">
            <v>88</v>
          </cell>
          <cell r="E1434">
            <v>0</v>
          </cell>
          <cell r="F1434">
            <v>1</v>
          </cell>
          <cell r="G1434">
            <v>1347</v>
          </cell>
          <cell r="H1434">
            <v>1</v>
          </cell>
          <cell r="I1434">
            <v>0</v>
          </cell>
          <cell r="J1434">
            <v>14</v>
          </cell>
          <cell r="K1434">
            <v>1453</v>
          </cell>
          <cell r="L1434">
            <v>130804</v>
          </cell>
          <cell r="M1434">
            <v>1700</v>
          </cell>
        </row>
        <row r="1435">
          <cell r="B1435" t="str">
            <v>130805</v>
          </cell>
          <cell r="C1435">
            <v>1</v>
          </cell>
          <cell r="D1435">
            <v>39</v>
          </cell>
          <cell r="E1435">
            <v>0</v>
          </cell>
          <cell r="F1435">
            <v>0</v>
          </cell>
          <cell r="G1435">
            <v>255</v>
          </cell>
          <cell r="H1435">
            <v>0</v>
          </cell>
          <cell r="I1435">
            <v>0</v>
          </cell>
          <cell r="J1435">
            <v>6</v>
          </cell>
          <cell r="K1435">
            <v>301</v>
          </cell>
          <cell r="L1435">
            <v>130805</v>
          </cell>
          <cell r="M1435">
            <v>351</v>
          </cell>
        </row>
        <row r="1436">
          <cell r="B1436" t="str">
            <v>130806</v>
          </cell>
          <cell r="C1436">
            <v>1</v>
          </cell>
          <cell r="D1436">
            <v>42</v>
          </cell>
          <cell r="E1436">
            <v>0</v>
          </cell>
          <cell r="F1436">
            <v>0</v>
          </cell>
          <cell r="G1436">
            <v>657</v>
          </cell>
          <cell r="H1436">
            <v>0</v>
          </cell>
          <cell r="I1436">
            <v>0</v>
          </cell>
          <cell r="J1436">
            <v>23</v>
          </cell>
          <cell r="K1436">
            <v>723</v>
          </cell>
          <cell r="L1436">
            <v>130806</v>
          </cell>
          <cell r="M1436">
            <v>879</v>
          </cell>
        </row>
        <row r="1437">
          <cell r="B1437" t="str">
            <v>130807</v>
          </cell>
          <cell r="C1437">
            <v>0</v>
          </cell>
          <cell r="D1437">
            <v>5</v>
          </cell>
          <cell r="E1437">
            <v>0</v>
          </cell>
          <cell r="F1437">
            <v>0</v>
          </cell>
          <cell r="G1437">
            <v>335</v>
          </cell>
          <cell r="H1437">
            <v>0</v>
          </cell>
          <cell r="I1437">
            <v>0</v>
          </cell>
          <cell r="J1437">
            <v>8</v>
          </cell>
          <cell r="K1437">
            <v>348</v>
          </cell>
          <cell r="L1437">
            <v>130807</v>
          </cell>
          <cell r="M1437">
            <v>379</v>
          </cell>
        </row>
        <row r="1438">
          <cell r="B1438" t="str">
            <v>130808</v>
          </cell>
          <cell r="C1438">
            <v>10</v>
          </cell>
          <cell r="D1438">
            <v>1264</v>
          </cell>
          <cell r="E1438">
            <v>0</v>
          </cell>
          <cell r="F1438">
            <v>4</v>
          </cell>
          <cell r="G1438">
            <v>1094</v>
          </cell>
          <cell r="H1438">
            <v>0</v>
          </cell>
          <cell r="I1438">
            <v>0</v>
          </cell>
          <cell r="J1438">
            <v>100</v>
          </cell>
          <cell r="K1438">
            <v>2472</v>
          </cell>
          <cell r="L1438">
            <v>130808</v>
          </cell>
          <cell r="M1438">
            <v>3444</v>
          </cell>
        </row>
        <row r="1439">
          <cell r="B1439" t="str">
            <v>130809</v>
          </cell>
          <cell r="C1439">
            <v>17</v>
          </cell>
          <cell r="D1439">
            <v>846</v>
          </cell>
          <cell r="E1439">
            <v>0</v>
          </cell>
          <cell r="F1439">
            <v>1</v>
          </cell>
          <cell r="G1439">
            <v>573</v>
          </cell>
          <cell r="H1439">
            <v>0</v>
          </cell>
          <cell r="I1439">
            <v>0</v>
          </cell>
          <cell r="J1439">
            <v>83</v>
          </cell>
          <cell r="K1439">
            <v>1520</v>
          </cell>
          <cell r="L1439">
            <v>130809</v>
          </cell>
          <cell r="M1439">
            <v>2105</v>
          </cell>
        </row>
        <row r="1440">
          <cell r="B1440" t="str">
            <v>130810</v>
          </cell>
          <cell r="C1440">
            <v>0</v>
          </cell>
          <cell r="D1440">
            <v>67</v>
          </cell>
          <cell r="E1440">
            <v>0</v>
          </cell>
          <cell r="F1440">
            <v>0</v>
          </cell>
          <cell r="G1440">
            <v>171</v>
          </cell>
          <cell r="H1440">
            <v>0</v>
          </cell>
          <cell r="I1440">
            <v>0</v>
          </cell>
          <cell r="J1440">
            <v>16</v>
          </cell>
          <cell r="K1440">
            <v>254</v>
          </cell>
          <cell r="L1440">
            <v>130810</v>
          </cell>
          <cell r="M1440">
            <v>495</v>
          </cell>
        </row>
        <row r="1441">
          <cell r="B1441" t="str">
            <v>130811</v>
          </cell>
          <cell r="C1441">
            <v>1</v>
          </cell>
          <cell r="D1441">
            <v>11</v>
          </cell>
          <cell r="E1441">
            <v>0</v>
          </cell>
          <cell r="F1441">
            <v>1</v>
          </cell>
          <cell r="G1441">
            <v>582</v>
          </cell>
          <cell r="H1441">
            <v>1</v>
          </cell>
          <cell r="I1441">
            <v>0</v>
          </cell>
          <cell r="J1441">
            <v>6</v>
          </cell>
          <cell r="K1441">
            <v>602</v>
          </cell>
          <cell r="L1441">
            <v>130811</v>
          </cell>
          <cell r="M1441">
            <v>720</v>
          </cell>
        </row>
        <row r="1442">
          <cell r="B1442" t="str">
            <v>130812</v>
          </cell>
          <cell r="C1442">
            <v>4</v>
          </cell>
          <cell r="D1442">
            <v>29</v>
          </cell>
          <cell r="E1442">
            <v>0</v>
          </cell>
          <cell r="F1442">
            <v>0</v>
          </cell>
          <cell r="G1442">
            <v>710</v>
          </cell>
          <cell r="H1442">
            <v>0</v>
          </cell>
          <cell r="I1442">
            <v>0</v>
          </cell>
          <cell r="J1442">
            <v>0</v>
          </cell>
          <cell r="K1442">
            <v>743</v>
          </cell>
          <cell r="L1442">
            <v>130812</v>
          </cell>
          <cell r="M1442">
            <v>777</v>
          </cell>
        </row>
        <row r="1443">
          <cell r="B1443" t="str">
            <v>130813</v>
          </cell>
          <cell r="C1443">
            <v>0</v>
          </cell>
          <cell r="D1443">
            <v>25</v>
          </cell>
          <cell r="E1443">
            <v>0</v>
          </cell>
          <cell r="F1443">
            <v>0</v>
          </cell>
          <cell r="G1443">
            <v>559</v>
          </cell>
          <cell r="H1443">
            <v>0</v>
          </cell>
          <cell r="I1443">
            <v>0</v>
          </cell>
          <cell r="J1443">
            <v>9</v>
          </cell>
          <cell r="K1443">
            <v>593</v>
          </cell>
          <cell r="L1443">
            <v>130813</v>
          </cell>
          <cell r="M1443">
            <v>648</v>
          </cell>
        </row>
        <row r="1444">
          <cell r="B1444" t="str">
            <v>130901</v>
          </cell>
          <cell r="C1444">
            <v>73</v>
          </cell>
          <cell r="D1444">
            <v>4680</v>
          </cell>
          <cell r="E1444">
            <v>0</v>
          </cell>
          <cell r="F1444">
            <v>82</v>
          </cell>
          <cell r="G1444">
            <v>8866</v>
          </cell>
          <cell r="H1444">
            <v>2</v>
          </cell>
          <cell r="I1444">
            <v>4</v>
          </cell>
          <cell r="J1444">
            <v>210</v>
          </cell>
          <cell r="K1444">
            <v>13917</v>
          </cell>
          <cell r="L1444">
            <v>130901</v>
          </cell>
          <cell r="M1444">
            <v>17516</v>
          </cell>
        </row>
        <row r="1445">
          <cell r="B1445" t="str">
            <v>130902</v>
          </cell>
          <cell r="C1445">
            <v>7</v>
          </cell>
          <cell r="D1445">
            <v>155</v>
          </cell>
          <cell r="E1445">
            <v>0</v>
          </cell>
          <cell r="F1445">
            <v>3</v>
          </cell>
          <cell r="G1445">
            <v>3437</v>
          </cell>
          <cell r="H1445">
            <v>1</v>
          </cell>
          <cell r="I1445">
            <v>0</v>
          </cell>
          <cell r="J1445">
            <v>36</v>
          </cell>
          <cell r="K1445">
            <v>3639</v>
          </cell>
          <cell r="L1445">
            <v>130902</v>
          </cell>
          <cell r="M1445">
            <v>4814</v>
          </cell>
        </row>
        <row r="1446">
          <cell r="B1446" t="str">
            <v>130903</v>
          </cell>
          <cell r="C1446">
            <v>3</v>
          </cell>
          <cell r="D1446">
            <v>103</v>
          </cell>
          <cell r="E1446">
            <v>0</v>
          </cell>
          <cell r="F1446">
            <v>2</v>
          </cell>
          <cell r="G1446">
            <v>1602</v>
          </cell>
          <cell r="H1446">
            <v>0</v>
          </cell>
          <cell r="I1446">
            <v>0</v>
          </cell>
          <cell r="J1446">
            <v>15</v>
          </cell>
          <cell r="K1446">
            <v>1725</v>
          </cell>
          <cell r="L1446">
            <v>130903</v>
          </cell>
          <cell r="M1446">
            <v>2278</v>
          </cell>
        </row>
        <row r="1447">
          <cell r="B1447" t="str">
            <v>130904</v>
          </cell>
          <cell r="C1447">
            <v>5</v>
          </cell>
          <cell r="D1447">
            <v>87</v>
          </cell>
          <cell r="E1447">
            <v>0</v>
          </cell>
          <cell r="F1447">
            <v>2</v>
          </cell>
          <cell r="G1447">
            <v>1568</v>
          </cell>
          <cell r="H1447">
            <v>1</v>
          </cell>
          <cell r="I1447">
            <v>0</v>
          </cell>
          <cell r="J1447">
            <v>4</v>
          </cell>
          <cell r="K1447">
            <v>1667</v>
          </cell>
          <cell r="L1447">
            <v>130904</v>
          </cell>
          <cell r="M1447">
            <v>2220</v>
          </cell>
        </row>
        <row r="1448">
          <cell r="B1448" t="str">
            <v>130905</v>
          </cell>
          <cell r="C1448">
            <v>2</v>
          </cell>
          <cell r="D1448">
            <v>54</v>
          </cell>
          <cell r="E1448">
            <v>0</v>
          </cell>
          <cell r="F1448">
            <v>9</v>
          </cell>
          <cell r="G1448">
            <v>2021</v>
          </cell>
          <cell r="H1448">
            <v>0</v>
          </cell>
          <cell r="I1448">
            <v>0</v>
          </cell>
          <cell r="J1448">
            <v>4</v>
          </cell>
          <cell r="K1448">
            <v>2090</v>
          </cell>
          <cell r="L1448">
            <v>130905</v>
          </cell>
          <cell r="M1448">
            <v>2884</v>
          </cell>
        </row>
        <row r="1449">
          <cell r="B1449" t="str">
            <v>130906</v>
          </cell>
          <cell r="C1449">
            <v>1</v>
          </cell>
          <cell r="D1449">
            <v>37</v>
          </cell>
          <cell r="E1449">
            <v>0</v>
          </cell>
          <cell r="F1449">
            <v>485</v>
          </cell>
          <cell r="G1449">
            <v>2344</v>
          </cell>
          <cell r="H1449">
            <v>1</v>
          </cell>
          <cell r="I1449">
            <v>0</v>
          </cell>
          <cell r="J1449">
            <v>17</v>
          </cell>
          <cell r="K1449">
            <v>2885</v>
          </cell>
          <cell r="L1449">
            <v>130906</v>
          </cell>
          <cell r="M1449">
            <v>3463</v>
          </cell>
        </row>
        <row r="1450">
          <cell r="B1450" t="str">
            <v>130907</v>
          </cell>
          <cell r="C1450">
            <v>3</v>
          </cell>
          <cell r="D1450">
            <v>52</v>
          </cell>
          <cell r="E1450">
            <v>0</v>
          </cell>
          <cell r="F1450">
            <v>4</v>
          </cell>
          <cell r="G1450">
            <v>2104</v>
          </cell>
          <cell r="H1450">
            <v>1</v>
          </cell>
          <cell r="I1450">
            <v>0</v>
          </cell>
          <cell r="J1450">
            <v>12</v>
          </cell>
          <cell r="K1450">
            <v>2176</v>
          </cell>
          <cell r="L1450">
            <v>130907</v>
          </cell>
          <cell r="M1450">
            <v>2425</v>
          </cell>
        </row>
        <row r="1451">
          <cell r="B1451" t="str">
            <v>130908</v>
          </cell>
          <cell r="C1451">
            <v>5</v>
          </cell>
          <cell r="D1451">
            <v>143</v>
          </cell>
          <cell r="E1451">
            <v>0</v>
          </cell>
          <cell r="F1451">
            <v>2</v>
          </cell>
          <cell r="G1451">
            <v>2682</v>
          </cell>
          <cell r="H1451">
            <v>1</v>
          </cell>
          <cell r="I1451">
            <v>0</v>
          </cell>
          <cell r="J1451">
            <v>17</v>
          </cell>
          <cell r="K1451">
            <v>2850</v>
          </cell>
          <cell r="L1451">
            <v>130908</v>
          </cell>
          <cell r="M1451">
            <v>3281</v>
          </cell>
        </row>
        <row r="1452">
          <cell r="B1452" t="str">
            <v>131001</v>
          </cell>
          <cell r="C1452">
            <v>17</v>
          </cell>
          <cell r="D1452">
            <v>597</v>
          </cell>
          <cell r="E1452">
            <v>0</v>
          </cell>
          <cell r="F1452">
            <v>3</v>
          </cell>
          <cell r="G1452">
            <v>3373</v>
          </cell>
          <cell r="H1452">
            <v>245</v>
          </cell>
          <cell r="I1452">
            <v>7</v>
          </cell>
          <cell r="J1452">
            <v>50</v>
          </cell>
          <cell r="K1452">
            <v>4292</v>
          </cell>
          <cell r="L1452">
            <v>131001</v>
          </cell>
          <cell r="M1452">
            <v>5452</v>
          </cell>
        </row>
        <row r="1453">
          <cell r="B1453" t="str">
            <v>131002</v>
          </cell>
          <cell r="C1453">
            <v>0</v>
          </cell>
          <cell r="D1453">
            <v>64</v>
          </cell>
          <cell r="E1453">
            <v>0</v>
          </cell>
          <cell r="F1453">
            <v>3</v>
          </cell>
          <cell r="G1453">
            <v>1132</v>
          </cell>
          <cell r="H1453">
            <v>1</v>
          </cell>
          <cell r="I1453">
            <v>0</v>
          </cell>
          <cell r="J1453">
            <v>10</v>
          </cell>
          <cell r="K1453">
            <v>1210</v>
          </cell>
          <cell r="L1453">
            <v>131002</v>
          </cell>
          <cell r="M1453">
            <v>1341</v>
          </cell>
        </row>
        <row r="1454">
          <cell r="B1454" t="str">
            <v>131003</v>
          </cell>
          <cell r="C1454">
            <v>6</v>
          </cell>
          <cell r="D1454">
            <v>117</v>
          </cell>
          <cell r="E1454">
            <v>0</v>
          </cell>
          <cell r="F1454">
            <v>144</v>
          </cell>
          <cell r="G1454">
            <v>1000</v>
          </cell>
          <cell r="H1454">
            <v>1</v>
          </cell>
          <cell r="I1454">
            <v>1</v>
          </cell>
          <cell r="J1454">
            <v>9</v>
          </cell>
          <cell r="K1454">
            <v>1278</v>
          </cell>
          <cell r="L1454">
            <v>131003</v>
          </cell>
          <cell r="M1454">
            <v>1462</v>
          </cell>
        </row>
        <row r="1455">
          <cell r="B1455" t="str">
            <v>131004</v>
          </cell>
          <cell r="C1455">
            <v>1</v>
          </cell>
          <cell r="D1455">
            <v>29</v>
          </cell>
          <cell r="E1455">
            <v>0</v>
          </cell>
          <cell r="F1455">
            <v>0</v>
          </cell>
          <cell r="G1455">
            <v>461</v>
          </cell>
          <cell r="H1455">
            <v>0</v>
          </cell>
          <cell r="I1455">
            <v>0</v>
          </cell>
          <cell r="J1455">
            <v>5</v>
          </cell>
          <cell r="K1455">
            <v>496</v>
          </cell>
          <cell r="L1455">
            <v>131004</v>
          </cell>
          <cell r="M1455">
            <v>558</v>
          </cell>
        </row>
        <row r="1456">
          <cell r="B1456" t="str">
            <v>131005</v>
          </cell>
          <cell r="C1456">
            <v>0</v>
          </cell>
          <cell r="D1456">
            <v>15</v>
          </cell>
          <cell r="E1456">
            <v>0</v>
          </cell>
          <cell r="F1456">
            <v>0</v>
          </cell>
          <cell r="G1456">
            <v>620</v>
          </cell>
          <cell r="H1456">
            <v>1</v>
          </cell>
          <cell r="I1456">
            <v>0</v>
          </cell>
          <cell r="J1456">
            <v>4</v>
          </cell>
          <cell r="K1456">
            <v>640</v>
          </cell>
          <cell r="L1456">
            <v>131005</v>
          </cell>
          <cell r="M1456">
            <v>731</v>
          </cell>
        </row>
        <row r="1457">
          <cell r="B1457" t="str">
            <v>131006</v>
          </cell>
          <cell r="C1457">
            <v>8</v>
          </cell>
          <cell r="D1457">
            <v>106</v>
          </cell>
          <cell r="E1457">
            <v>0</v>
          </cell>
          <cell r="F1457">
            <v>1538</v>
          </cell>
          <cell r="G1457">
            <v>915</v>
          </cell>
          <cell r="H1457">
            <v>6</v>
          </cell>
          <cell r="I1457">
            <v>0</v>
          </cell>
          <cell r="J1457">
            <v>43</v>
          </cell>
          <cell r="K1457">
            <v>2616</v>
          </cell>
          <cell r="L1457">
            <v>131006</v>
          </cell>
          <cell r="M1457">
            <v>3076</v>
          </cell>
        </row>
        <row r="1458">
          <cell r="B1458" t="str">
            <v>131007</v>
          </cell>
          <cell r="C1458">
            <v>2</v>
          </cell>
          <cell r="D1458">
            <v>34</v>
          </cell>
          <cell r="E1458">
            <v>0</v>
          </cell>
          <cell r="F1458">
            <v>3</v>
          </cell>
          <cell r="G1458">
            <v>747</v>
          </cell>
          <cell r="H1458">
            <v>0</v>
          </cell>
          <cell r="I1458">
            <v>0</v>
          </cell>
          <cell r="J1458">
            <v>5</v>
          </cell>
          <cell r="K1458">
            <v>791</v>
          </cell>
          <cell r="L1458">
            <v>131007</v>
          </cell>
          <cell r="M1458">
            <v>848</v>
          </cell>
        </row>
        <row r="1459">
          <cell r="B1459" t="str">
            <v>131008</v>
          </cell>
          <cell r="C1459">
            <v>1</v>
          </cell>
          <cell r="D1459">
            <v>33</v>
          </cell>
          <cell r="E1459">
            <v>0</v>
          </cell>
          <cell r="F1459">
            <v>0</v>
          </cell>
          <cell r="G1459">
            <v>768</v>
          </cell>
          <cell r="H1459">
            <v>0</v>
          </cell>
          <cell r="I1459">
            <v>0</v>
          </cell>
          <cell r="J1459">
            <v>3</v>
          </cell>
          <cell r="K1459">
            <v>805</v>
          </cell>
          <cell r="L1459">
            <v>131008</v>
          </cell>
          <cell r="M1459">
            <v>894</v>
          </cell>
        </row>
        <row r="1460">
          <cell r="B1460" t="str">
            <v>131101</v>
          </cell>
          <cell r="C1460">
            <v>10</v>
          </cell>
          <cell r="D1460">
            <v>1035</v>
          </cell>
          <cell r="E1460">
            <v>0</v>
          </cell>
          <cell r="F1460">
            <v>2</v>
          </cell>
          <cell r="G1460">
            <v>1444</v>
          </cell>
          <cell r="H1460">
            <v>0</v>
          </cell>
          <cell r="I1460">
            <v>0</v>
          </cell>
          <cell r="J1460">
            <v>113</v>
          </cell>
          <cell r="K1460">
            <v>2604</v>
          </cell>
          <cell r="L1460">
            <v>131101</v>
          </cell>
          <cell r="M1460">
            <v>4073</v>
          </cell>
        </row>
        <row r="1461">
          <cell r="B1461" t="str">
            <v>131102</v>
          </cell>
          <cell r="C1461">
            <v>2</v>
          </cell>
          <cell r="D1461">
            <v>38</v>
          </cell>
          <cell r="E1461">
            <v>0</v>
          </cell>
          <cell r="F1461">
            <v>1</v>
          </cell>
          <cell r="G1461">
            <v>1254</v>
          </cell>
          <cell r="H1461">
            <v>0</v>
          </cell>
          <cell r="I1461">
            <v>0</v>
          </cell>
          <cell r="J1461">
            <v>18</v>
          </cell>
          <cell r="K1461">
            <v>1313</v>
          </cell>
          <cell r="L1461">
            <v>131102</v>
          </cell>
          <cell r="M1461">
            <v>1465</v>
          </cell>
        </row>
        <row r="1462">
          <cell r="B1462" t="str">
            <v>131103</v>
          </cell>
          <cell r="C1462">
            <v>1</v>
          </cell>
          <cell r="D1462">
            <v>117</v>
          </cell>
          <cell r="E1462">
            <v>0</v>
          </cell>
          <cell r="F1462">
            <v>1</v>
          </cell>
          <cell r="G1462">
            <v>392</v>
          </cell>
          <cell r="H1462">
            <v>0</v>
          </cell>
          <cell r="I1462">
            <v>0</v>
          </cell>
          <cell r="J1462">
            <v>28</v>
          </cell>
          <cell r="K1462">
            <v>539</v>
          </cell>
          <cell r="L1462">
            <v>131103</v>
          </cell>
          <cell r="M1462">
            <v>716</v>
          </cell>
        </row>
        <row r="1463">
          <cell r="B1463" t="str">
            <v>131104</v>
          </cell>
          <cell r="C1463">
            <v>5</v>
          </cell>
          <cell r="D1463">
            <v>135</v>
          </cell>
          <cell r="E1463">
            <v>0</v>
          </cell>
          <cell r="F1463">
            <v>1</v>
          </cell>
          <cell r="G1463">
            <v>1176</v>
          </cell>
          <cell r="H1463">
            <v>0</v>
          </cell>
          <cell r="I1463">
            <v>0</v>
          </cell>
          <cell r="J1463">
            <v>29</v>
          </cell>
          <cell r="K1463">
            <v>1346</v>
          </cell>
          <cell r="L1463">
            <v>131104</v>
          </cell>
          <cell r="M1463">
            <v>1705</v>
          </cell>
        </row>
        <row r="1464">
          <cell r="B1464" t="str">
            <v>131201</v>
          </cell>
          <cell r="C1464">
            <v>84</v>
          </cell>
          <cell r="D1464">
            <v>6450</v>
          </cell>
          <cell r="E1464">
            <v>0</v>
          </cell>
          <cell r="F1464">
            <v>12</v>
          </cell>
          <cell r="G1464">
            <v>3074</v>
          </cell>
          <cell r="H1464">
            <v>0</v>
          </cell>
          <cell r="I1464">
            <v>12</v>
          </cell>
          <cell r="J1464">
            <v>258</v>
          </cell>
          <cell r="K1464">
            <v>9890</v>
          </cell>
          <cell r="L1464">
            <v>131201</v>
          </cell>
          <cell r="M1464">
            <v>12649</v>
          </cell>
        </row>
        <row r="1465">
          <cell r="B1465" t="str">
            <v>131202</v>
          </cell>
          <cell r="C1465">
            <v>48</v>
          </cell>
          <cell r="D1465">
            <v>3874</v>
          </cell>
          <cell r="E1465">
            <v>0</v>
          </cell>
          <cell r="F1465">
            <v>15</v>
          </cell>
          <cell r="G1465">
            <v>2069</v>
          </cell>
          <cell r="H1465">
            <v>0</v>
          </cell>
          <cell r="I1465">
            <v>2</v>
          </cell>
          <cell r="J1465">
            <v>185</v>
          </cell>
          <cell r="K1465">
            <v>6193</v>
          </cell>
          <cell r="L1465">
            <v>131202</v>
          </cell>
          <cell r="M1465">
            <v>8341</v>
          </cell>
        </row>
        <row r="1466">
          <cell r="B1466" t="str">
            <v>131203</v>
          </cell>
          <cell r="C1466">
            <v>6</v>
          </cell>
          <cell r="D1466">
            <v>778</v>
          </cell>
          <cell r="E1466">
            <v>0</v>
          </cell>
          <cell r="F1466">
            <v>0</v>
          </cell>
          <cell r="G1466">
            <v>373</v>
          </cell>
          <cell r="H1466">
            <v>0</v>
          </cell>
          <cell r="I1466">
            <v>1</v>
          </cell>
          <cell r="J1466">
            <v>58</v>
          </cell>
          <cell r="K1466">
            <v>1216</v>
          </cell>
          <cell r="L1466">
            <v>131203</v>
          </cell>
          <cell r="M1466">
            <v>1874</v>
          </cell>
        </row>
        <row r="1467">
          <cell r="B1467" t="str">
            <v>140101</v>
          </cell>
          <cell r="C1467">
            <v>1016</v>
          </cell>
          <cell r="D1467">
            <v>58647</v>
          </cell>
          <cell r="E1467">
            <v>0</v>
          </cell>
          <cell r="F1467">
            <v>984</v>
          </cell>
          <cell r="G1467">
            <v>327</v>
          </cell>
          <cell r="H1467">
            <v>0</v>
          </cell>
          <cell r="I1467">
            <v>13</v>
          </cell>
          <cell r="J1467">
            <v>1677</v>
          </cell>
          <cell r="K1467">
            <v>62664</v>
          </cell>
          <cell r="L1467">
            <v>140101</v>
          </cell>
          <cell r="M1467">
            <v>70808</v>
          </cell>
        </row>
        <row r="1468">
          <cell r="B1468" t="str">
            <v>140102</v>
          </cell>
          <cell r="C1468">
            <v>21</v>
          </cell>
          <cell r="D1468">
            <v>2458</v>
          </cell>
          <cell r="E1468">
            <v>0</v>
          </cell>
          <cell r="F1468">
            <v>34</v>
          </cell>
          <cell r="G1468">
            <v>715</v>
          </cell>
          <cell r="H1468">
            <v>0</v>
          </cell>
          <cell r="I1468">
            <v>0</v>
          </cell>
          <cell r="J1468">
            <v>195</v>
          </cell>
          <cell r="K1468">
            <v>3423</v>
          </cell>
          <cell r="L1468">
            <v>140102</v>
          </cell>
          <cell r="M1468">
            <v>5295</v>
          </cell>
        </row>
        <row r="1469">
          <cell r="B1469" t="str">
            <v>140103</v>
          </cell>
          <cell r="C1469">
            <v>17</v>
          </cell>
          <cell r="D1469">
            <v>2243</v>
          </cell>
          <cell r="E1469">
            <v>0</v>
          </cell>
          <cell r="F1469">
            <v>83</v>
          </cell>
          <cell r="G1469">
            <v>90</v>
          </cell>
          <cell r="H1469">
            <v>0</v>
          </cell>
          <cell r="I1469">
            <v>0</v>
          </cell>
          <cell r="J1469">
            <v>57</v>
          </cell>
          <cell r="K1469">
            <v>2490</v>
          </cell>
          <cell r="L1469">
            <v>140103</v>
          </cell>
          <cell r="M1469">
            <v>3096</v>
          </cell>
        </row>
        <row r="1470">
          <cell r="B1470" t="str">
            <v>140104</v>
          </cell>
          <cell r="C1470">
            <v>4</v>
          </cell>
          <cell r="D1470">
            <v>612</v>
          </cell>
          <cell r="E1470">
            <v>0</v>
          </cell>
          <cell r="F1470">
            <v>5</v>
          </cell>
          <cell r="G1470">
            <v>1</v>
          </cell>
          <cell r="H1470">
            <v>0</v>
          </cell>
          <cell r="I1470">
            <v>0</v>
          </cell>
          <cell r="J1470">
            <v>22</v>
          </cell>
          <cell r="K1470">
            <v>644</v>
          </cell>
          <cell r="L1470">
            <v>140104</v>
          </cell>
          <cell r="M1470">
            <v>667</v>
          </cell>
        </row>
        <row r="1471">
          <cell r="B1471" t="str">
            <v>140105</v>
          </cell>
          <cell r="C1471">
            <v>370</v>
          </cell>
          <cell r="D1471">
            <v>30680</v>
          </cell>
          <cell r="E1471">
            <v>0</v>
          </cell>
          <cell r="F1471">
            <v>923</v>
          </cell>
          <cell r="G1471">
            <v>353</v>
          </cell>
          <cell r="H1471">
            <v>0</v>
          </cell>
          <cell r="I1471">
            <v>5</v>
          </cell>
          <cell r="J1471">
            <v>878</v>
          </cell>
          <cell r="K1471">
            <v>33209</v>
          </cell>
          <cell r="L1471">
            <v>140105</v>
          </cell>
          <cell r="M1471">
            <v>39435</v>
          </cell>
        </row>
        <row r="1472">
          <cell r="B1472" t="str">
            <v>140106</v>
          </cell>
          <cell r="C1472">
            <v>224</v>
          </cell>
          <cell r="D1472">
            <v>17700</v>
          </cell>
          <cell r="E1472">
            <v>0</v>
          </cell>
          <cell r="F1472">
            <v>344</v>
          </cell>
          <cell r="G1472">
            <v>275</v>
          </cell>
          <cell r="H1472">
            <v>0</v>
          </cell>
          <cell r="I1472">
            <v>4</v>
          </cell>
          <cell r="J1472">
            <v>436</v>
          </cell>
          <cell r="K1472">
            <v>18983</v>
          </cell>
          <cell r="L1472">
            <v>140106</v>
          </cell>
          <cell r="M1472">
            <v>22534</v>
          </cell>
        </row>
        <row r="1473">
          <cell r="B1473" t="str">
            <v>140107</v>
          </cell>
          <cell r="C1473">
            <v>16</v>
          </cell>
          <cell r="D1473">
            <v>1320</v>
          </cell>
          <cell r="E1473">
            <v>0</v>
          </cell>
          <cell r="F1473">
            <v>59</v>
          </cell>
          <cell r="G1473">
            <v>383</v>
          </cell>
          <cell r="H1473">
            <v>0</v>
          </cell>
          <cell r="I1473">
            <v>0</v>
          </cell>
          <cell r="J1473">
            <v>71</v>
          </cell>
          <cell r="K1473">
            <v>1849</v>
          </cell>
          <cell r="L1473">
            <v>140107</v>
          </cell>
          <cell r="M1473">
            <v>2875</v>
          </cell>
        </row>
        <row r="1474">
          <cell r="B1474" t="str">
            <v>140108</v>
          </cell>
          <cell r="C1474">
            <v>44</v>
          </cell>
          <cell r="D1474">
            <v>5226</v>
          </cell>
          <cell r="E1474">
            <v>0</v>
          </cell>
          <cell r="F1474">
            <v>495</v>
          </cell>
          <cell r="G1474">
            <v>831</v>
          </cell>
          <cell r="H1474">
            <v>0</v>
          </cell>
          <cell r="I1474">
            <v>1</v>
          </cell>
          <cell r="J1474">
            <v>134</v>
          </cell>
          <cell r="K1474">
            <v>6731</v>
          </cell>
          <cell r="L1474">
            <v>140108</v>
          </cell>
          <cell r="M1474">
            <v>7840</v>
          </cell>
        </row>
        <row r="1475">
          <cell r="B1475" t="str">
            <v>140109</v>
          </cell>
          <cell r="C1475">
            <v>1</v>
          </cell>
          <cell r="D1475">
            <v>162</v>
          </cell>
          <cell r="E1475">
            <v>0</v>
          </cell>
          <cell r="F1475">
            <v>4</v>
          </cell>
          <cell r="G1475">
            <v>397</v>
          </cell>
          <cell r="H1475">
            <v>0</v>
          </cell>
          <cell r="I1475">
            <v>0</v>
          </cell>
          <cell r="J1475">
            <v>26</v>
          </cell>
          <cell r="K1475">
            <v>590</v>
          </cell>
          <cell r="L1475">
            <v>140109</v>
          </cell>
          <cell r="M1475">
            <v>824</v>
          </cell>
        </row>
        <row r="1476">
          <cell r="B1476" t="str">
            <v>140110</v>
          </cell>
          <cell r="C1476">
            <v>4</v>
          </cell>
          <cell r="D1476">
            <v>974</v>
          </cell>
          <cell r="E1476">
            <v>0</v>
          </cell>
          <cell r="F1476">
            <v>13</v>
          </cell>
          <cell r="G1476">
            <v>718</v>
          </cell>
          <cell r="H1476">
            <v>1</v>
          </cell>
          <cell r="I1476">
            <v>0</v>
          </cell>
          <cell r="J1476">
            <v>63</v>
          </cell>
          <cell r="K1476">
            <v>1773</v>
          </cell>
          <cell r="L1476">
            <v>140110</v>
          </cell>
          <cell r="M1476">
            <v>2625</v>
          </cell>
        </row>
        <row r="1477">
          <cell r="B1477" t="str">
            <v>140111</v>
          </cell>
          <cell r="C1477">
            <v>7</v>
          </cell>
          <cell r="D1477">
            <v>1161</v>
          </cell>
          <cell r="E1477">
            <v>0</v>
          </cell>
          <cell r="F1477">
            <v>34</v>
          </cell>
          <cell r="G1477">
            <v>81</v>
          </cell>
          <cell r="H1477">
            <v>0</v>
          </cell>
          <cell r="I1477">
            <v>0</v>
          </cell>
          <cell r="J1477">
            <v>45</v>
          </cell>
          <cell r="K1477">
            <v>1328</v>
          </cell>
          <cell r="L1477">
            <v>140111</v>
          </cell>
          <cell r="M1477">
            <v>2244</v>
          </cell>
        </row>
        <row r="1478">
          <cell r="B1478" t="str">
            <v>140112</v>
          </cell>
          <cell r="C1478">
            <v>124</v>
          </cell>
          <cell r="D1478">
            <v>8774</v>
          </cell>
          <cell r="E1478">
            <v>0</v>
          </cell>
          <cell r="F1478">
            <v>197</v>
          </cell>
          <cell r="G1478">
            <v>167</v>
          </cell>
          <cell r="H1478">
            <v>0</v>
          </cell>
          <cell r="I1478">
            <v>0</v>
          </cell>
          <cell r="J1478">
            <v>251</v>
          </cell>
          <cell r="K1478">
            <v>9513</v>
          </cell>
          <cell r="L1478">
            <v>140112</v>
          </cell>
          <cell r="M1478">
            <v>11936</v>
          </cell>
        </row>
        <row r="1479">
          <cell r="B1479" t="str">
            <v>140113</v>
          </cell>
          <cell r="C1479">
            <v>21</v>
          </cell>
          <cell r="D1479">
            <v>2948</v>
          </cell>
          <cell r="E1479">
            <v>0</v>
          </cell>
          <cell r="F1479">
            <v>69</v>
          </cell>
          <cell r="G1479">
            <v>248</v>
          </cell>
          <cell r="H1479">
            <v>0</v>
          </cell>
          <cell r="I1479">
            <v>0</v>
          </cell>
          <cell r="J1479">
            <v>116</v>
          </cell>
          <cell r="K1479">
            <v>3402</v>
          </cell>
          <cell r="L1479">
            <v>140113</v>
          </cell>
          <cell r="M1479">
            <v>4303</v>
          </cell>
        </row>
        <row r="1480">
          <cell r="B1480" t="str">
            <v>140114</v>
          </cell>
          <cell r="C1480">
            <v>7</v>
          </cell>
          <cell r="D1480">
            <v>2478</v>
          </cell>
          <cell r="E1480">
            <v>0</v>
          </cell>
          <cell r="F1480">
            <v>120</v>
          </cell>
          <cell r="G1480">
            <v>46</v>
          </cell>
          <cell r="H1480">
            <v>0</v>
          </cell>
          <cell r="I1480">
            <v>0</v>
          </cell>
          <cell r="J1480">
            <v>41</v>
          </cell>
          <cell r="K1480">
            <v>2692</v>
          </cell>
          <cell r="L1480">
            <v>140114</v>
          </cell>
          <cell r="M1480">
            <v>2999</v>
          </cell>
        </row>
        <row r="1481">
          <cell r="B1481" t="str">
            <v>140115</v>
          </cell>
          <cell r="C1481">
            <v>3</v>
          </cell>
          <cell r="D1481">
            <v>2013</v>
          </cell>
          <cell r="E1481">
            <v>0</v>
          </cell>
          <cell r="F1481">
            <v>30</v>
          </cell>
          <cell r="G1481">
            <v>497</v>
          </cell>
          <cell r="H1481">
            <v>0</v>
          </cell>
          <cell r="I1481">
            <v>0</v>
          </cell>
          <cell r="J1481">
            <v>143</v>
          </cell>
          <cell r="K1481">
            <v>2686</v>
          </cell>
          <cell r="L1481">
            <v>140115</v>
          </cell>
          <cell r="M1481">
            <v>3459</v>
          </cell>
        </row>
        <row r="1482">
          <cell r="B1482" t="str">
            <v>140116</v>
          </cell>
          <cell r="C1482">
            <v>37</v>
          </cell>
          <cell r="D1482">
            <v>2974</v>
          </cell>
          <cell r="E1482">
            <v>0</v>
          </cell>
          <cell r="F1482">
            <v>98</v>
          </cell>
          <cell r="G1482">
            <v>360</v>
          </cell>
          <cell r="H1482">
            <v>0</v>
          </cell>
          <cell r="I1482">
            <v>0</v>
          </cell>
          <cell r="J1482">
            <v>218</v>
          </cell>
          <cell r="K1482">
            <v>3687</v>
          </cell>
          <cell r="L1482">
            <v>140116</v>
          </cell>
          <cell r="M1482">
            <v>4516</v>
          </cell>
        </row>
        <row r="1483">
          <cell r="B1483" t="str">
            <v>140117</v>
          </cell>
          <cell r="C1483">
            <v>28</v>
          </cell>
          <cell r="D1483">
            <v>3456</v>
          </cell>
          <cell r="E1483">
            <v>0</v>
          </cell>
          <cell r="F1483">
            <v>63</v>
          </cell>
          <cell r="G1483">
            <v>613</v>
          </cell>
          <cell r="H1483">
            <v>0</v>
          </cell>
          <cell r="I1483">
            <v>1</v>
          </cell>
          <cell r="J1483">
            <v>153</v>
          </cell>
          <cell r="K1483">
            <v>4314</v>
          </cell>
          <cell r="L1483">
            <v>140117</v>
          </cell>
          <cell r="M1483">
            <v>6054</v>
          </cell>
        </row>
        <row r="1484">
          <cell r="B1484" t="str">
            <v>140118</v>
          </cell>
          <cell r="C1484">
            <v>48</v>
          </cell>
          <cell r="D1484">
            <v>5218</v>
          </cell>
          <cell r="E1484">
            <v>0</v>
          </cell>
          <cell r="F1484">
            <v>103</v>
          </cell>
          <cell r="G1484">
            <v>330</v>
          </cell>
          <cell r="H1484">
            <v>0</v>
          </cell>
          <cell r="I1484">
            <v>0</v>
          </cell>
          <cell r="J1484">
            <v>207</v>
          </cell>
          <cell r="K1484">
            <v>5906</v>
          </cell>
          <cell r="L1484">
            <v>140118</v>
          </cell>
          <cell r="M1484">
            <v>6816</v>
          </cell>
        </row>
        <row r="1485">
          <cell r="B1485" t="str">
            <v>140119</v>
          </cell>
          <cell r="C1485">
            <v>8</v>
          </cell>
          <cell r="D1485">
            <v>1575</v>
          </cell>
          <cell r="E1485">
            <v>0</v>
          </cell>
          <cell r="F1485">
            <v>14</v>
          </cell>
          <cell r="G1485">
            <v>223</v>
          </cell>
          <cell r="H1485">
            <v>0</v>
          </cell>
          <cell r="I1485">
            <v>0</v>
          </cell>
          <cell r="J1485">
            <v>65</v>
          </cell>
          <cell r="K1485">
            <v>1885</v>
          </cell>
          <cell r="L1485">
            <v>140119</v>
          </cell>
          <cell r="M1485">
            <v>2566</v>
          </cell>
        </row>
        <row r="1486">
          <cell r="B1486" t="str">
            <v>140120</v>
          </cell>
          <cell r="C1486">
            <v>34</v>
          </cell>
          <cell r="D1486">
            <v>5098</v>
          </cell>
          <cell r="E1486">
            <v>0</v>
          </cell>
          <cell r="F1486">
            <v>110</v>
          </cell>
          <cell r="G1486">
            <v>478</v>
          </cell>
          <cell r="H1486">
            <v>0</v>
          </cell>
          <cell r="I1486">
            <v>1</v>
          </cell>
          <cell r="J1486">
            <v>228</v>
          </cell>
          <cell r="K1486">
            <v>5949</v>
          </cell>
          <cell r="L1486">
            <v>140120</v>
          </cell>
          <cell r="M1486">
            <v>7639</v>
          </cell>
        </row>
        <row r="1487">
          <cell r="B1487" t="str">
            <v>140201</v>
          </cell>
          <cell r="C1487">
            <v>54</v>
          </cell>
          <cell r="D1487">
            <v>6698</v>
          </cell>
          <cell r="E1487">
            <v>0</v>
          </cell>
          <cell r="F1487">
            <v>186</v>
          </cell>
          <cell r="G1487">
            <v>306</v>
          </cell>
          <cell r="H1487">
            <v>0</v>
          </cell>
          <cell r="I1487">
            <v>1</v>
          </cell>
          <cell r="J1487">
            <v>212</v>
          </cell>
          <cell r="K1487">
            <v>7457</v>
          </cell>
          <cell r="L1487">
            <v>140201</v>
          </cell>
          <cell r="M1487">
            <v>8992</v>
          </cell>
        </row>
        <row r="1488">
          <cell r="B1488" t="str">
            <v>140202</v>
          </cell>
          <cell r="C1488">
            <v>1</v>
          </cell>
          <cell r="D1488">
            <v>44</v>
          </cell>
          <cell r="E1488">
            <v>0</v>
          </cell>
          <cell r="F1488">
            <v>7</v>
          </cell>
          <cell r="G1488">
            <v>2294</v>
          </cell>
          <cell r="H1488">
            <v>1</v>
          </cell>
          <cell r="I1488">
            <v>0</v>
          </cell>
          <cell r="J1488">
            <v>8</v>
          </cell>
          <cell r="K1488">
            <v>2355</v>
          </cell>
          <cell r="L1488">
            <v>140202</v>
          </cell>
          <cell r="M1488">
            <v>2748</v>
          </cell>
        </row>
        <row r="1489">
          <cell r="B1489" t="str">
            <v>140203</v>
          </cell>
          <cell r="C1489">
            <v>4</v>
          </cell>
          <cell r="D1489">
            <v>148</v>
          </cell>
          <cell r="E1489">
            <v>0</v>
          </cell>
          <cell r="F1489">
            <v>5</v>
          </cell>
          <cell r="G1489">
            <v>2641</v>
          </cell>
          <cell r="H1489">
            <v>1</v>
          </cell>
          <cell r="I1489">
            <v>1</v>
          </cell>
          <cell r="J1489">
            <v>5</v>
          </cell>
          <cell r="K1489">
            <v>2805</v>
          </cell>
          <cell r="L1489">
            <v>140203</v>
          </cell>
          <cell r="M1489">
            <v>3479</v>
          </cell>
        </row>
        <row r="1490">
          <cell r="B1490" t="str">
            <v>140204</v>
          </cell>
          <cell r="C1490">
            <v>1</v>
          </cell>
          <cell r="D1490">
            <v>354</v>
          </cell>
          <cell r="E1490">
            <v>0</v>
          </cell>
          <cell r="F1490">
            <v>5</v>
          </cell>
          <cell r="G1490">
            <v>467</v>
          </cell>
          <cell r="H1490">
            <v>1</v>
          </cell>
          <cell r="I1490">
            <v>0</v>
          </cell>
          <cell r="J1490">
            <v>15</v>
          </cell>
          <cell r="K1490">
            <v>843</v>
          </cell>
          <cell r="L1490">
            <v>140204</v>
          </cell>
          <cell r="M1490">
            <v>1048</v>
          </cell>
        </row>
        <row r="1491">
          <cell r="B1491" t="str">
            <v>140205</v>
          </cell>
          <cell r="C1491">
            <v>4</v>
          </cell>
          <cell r="D1491">
            <v>1562</v>
          </cell>
          <cell r="E1491">
            <v>0</v>
          </cell>
          <cell r="F1491">
            <v>25</v>
          </cell>
          <cell r="G1491">
            <v>1951</v>
          </cell>
          <cell r="H1491">
            <v>1</v>
          </cell>
          <cell r="I1491">
            <v>0</v>
          </cell>
          <cell r="J1491">
            <v>91</v>
          </cell>
          <cell r="K1491">
            <v>3634</v>
          </cell>
          <cell r="L1491">
            <v>140205</v>
          </cell>
          <cell r="M1491">
            <v>5378</v>
          </cell>
        </row>
        <row r="1492">
          <cell r="B1492" t="str">
            <v>140206</v>
          </cell>
          <cell r="C1492">
            <v>13</v>
          </cell>
          <cell r="D1492">
            <v>2730</v>
          </cell>
          <cell r="E1492">
            <v>0</v>
          </cell>
          <cell r="F1492">
            <v>116</v>
          </cell>
          <cell r="G1492">
            <v>213</v>
          </cell>
          <cell r="H1492">
            <v>0</v>
          </cell>
          <cell r="I1492">
            <v>1</v>
          </cell>
          <cell r="J1492">
            <v>85</v>
          </cell>
          <cell r="K1492">
            <v>3158</v>
          </cell>
          <cell r="L1492">
            <v>140206</v>
          </cell>
          <cell r="M1492">
            <v>3776</v>
          </cell>
        </row>
        <row r="1493">
          <cell r="B1493" t="str">
            <v>140301</v>
          </cell>
          <cell r="C1493">
            <v>165</v>
          </cell>
          <cell r="D1493">
            <v>12642</v>
          </cell>
          <cell r="E1493">
            <v>0</v>
          </cell>
          <cell r="F1493">
            <v>642</v>
          </cell>
          <cell r="G1493">
            <v>1187</v>
          </cell>
          <cell r="H1493">
            <v>0</v>
          </cell>
          <cell r="I1493">
            <v>1</v>
          </cell>
          <cell r="J1493">
            <v>659</v>
          </cell>
          <cell r="K1493">
            <v>15296</v>
          </cell>
          <cell r="L1493">
            <v>140301</v>
          </cell>
          <cell r="M1493">
            <v>18504</v>
          </cell>
        </row>
        <row r="1494">
          <cell r="B1494" t="str">
            <v>140302</v>
          </cell>
          <cell r="C1494">
            <v>1</v>
          </cell>
          <cell r="D1494">
            <v>93</v>
          </cell>
          <cell r="E1494">
            <v>0</v>
          </cell>
          <cell r="F1494">
            <v>1</v>
          </cell>
          <cell r="G1494">
            <v>188</v>
          </cell>
          <cell r="H1494">
            <v>0</v>
          </cell>
          <cell r="I1494">
            <v>0</v>
          </cell>
          <cell r="J1494">
            <v>4</v>
          </cell>
          <cell r="K1494">
            <v>287</v>
          </cell>
          <cell r="L1494">
            <v>140302</v>
          </cell>
          <cell r="M1494">
            <v>411</v>
          </cell>
        </row>
        <row r="1495">
          <cell r="B1495" t="str">
            <v>140303</v>
          </cell>
          <cell r="C1495">
            <v>11</v>
          </cell>
          <cell r="D1495">
            <v>896</v>
          </cell>
          <cell r="E1495">
            <v>0</v>
          </cell>
          <cell r="F1495">
            <v>74</v>
          </cell>
          <cell r="G1495">
            <v>666</v>
          </cell>
          <cell r="H1495">
            <v>2</v>
          </cell>
          <cell r="I1495">
            <v>0</v>
          </cell>
          <cell r="J1495">
            <v>42</v>
          </cell>
          <cell r="K1495">
            <v>1691</v>
          </cell>
          <cell r="L1495">
            <v>140303</v>
          </cell>
          <cell r="M1495">
            <v>2246</v>
          </cell>
        </row>
        <row r="1496">
          <cell r="B1496" t="str">
            <v>140304</v>
          </cell>
          <cell r="C1496">
            <v>19</v>
          </cell>
          <cell r="D1496">
            <v>2188</v>
          </cell>
          <cell r="E1496">
            <v>0</v>
          </cell>
          <cell r="F1496">
            <v>83</v>
          </cell>
          <cell r="G1496">
            <v>824</v>
          </cell>
          <cell r="H1496">
            <v>0</v>
          </cell>
          <cell r="I1496">
            <v>0</v>
          </cell>
          <cell r="J1496">
            <v>128</v>
          </cell>
          <cell r="K1496">
            <v>3242</v>
          </cell>
          <cell r="L1496">
            <v>140304</v>
          </cell>
          <cell r="M1496">
            <v>4554</v>
          </cell>
        </row>
        <row r="1497">
          <cell r="B1497" t="str">
            <v>140305</v>
          </cell>
          <cell r="C1497">
            <v>6</v>
          </cell>
          <cell r="D1497">
            <v>1628</v>
          </cell>
          <cell r="E1497">
            <v>0</v>
          </cell>
          <cell r="F1497">
            <v>277</v>
          </cell>
          <cell r="G1497">
            <v>1204</v>
          </cell>
          <cell r="H1497">
            <v>1</v>
          </cell>
          <cell r="I1497">
            <v>0</v>
          </cell>
          <cell r="J1497">
            <v>83</v>
          </cell>
          <cell r="K1497">
            <v>3199</v>
          </cell>
          <cell r="L1497">
            <v>140305</v>
          </cell>
          <cell r="M1497">
            <v>4709</v>
          </cell>
        </row>
        <row r="1498">
          <cell r="B1498" t="str">
            <v>140306</v>
          </cell>
          <cell r="C1498">
            <v>12</v>
          </cell>
          <cell r="D1498">
            <v>1541</v>
          </cell>
          <cell r="E1498">
            <v>0</v>
          </cell>
          <cell r="F1498">
            <v>653</v>
          </cell>
          <cell r="G1498">
            <v>5437</v>
          </cell>
          <cell r="H1498">
            <v>0</v>
          </cell>
          <cell r="I1498">
            <v>0</v>
          </cell>
          <cell r="J1498">
            <v>100</v>
          </cell>
          <cell r="K1498">
            <v>7743</v>
          </cell>
          <cell r="L1498">
            <v>140306</v>
          </cell>
          <cell r="M1498">
            <v>10352</v>
          </cell>
        </row>
        <row r="1499">
          <cell r="B1499" t="str">
            <v>140307</v>
          </cell>
          <cell r="C1499">
            <v>83</v>
          </cell>
          <cell r="D1499">
            <v>3697</v>
          </cell>
          <cell r="E1499">
            <v>0</v>
          </cell>
          <cell r="F1499">
            <v>190</v>
          </cell>
          <cell r="G1499">
            <v>1982</v>
          </cell>
          <cell r="H1499">
            <v>1</v>
          </cell>
          <cell r="I1499">
            <v>1</v>
          </cell>
          <cell r="J1499">
            <v>222</v>
          </cell>
          <cell r="K1499">
            <v>6176</v>
          </cell>
          <cell r="L1499">
            <v>140307</v>
          </cell>
          <cell r="M1499">
            <v>7806</v>
          </cell>
        </row>
        <row r="1500">
          <cell r="B1500" t="str">
            <v>140308</v>
          </cell>
          <cell r="C1500">
            <v>45</v>
          </cell>
          <cell r="D1500">
            <v>4481</v>
          </cell>
          <cell r="E1500">
            <v>0</v>
          </cell>
          <cell r="F1500">
            <v>705</v>
          </cell>
          <cell r="G1500">
            <v>3595</v>
          </cell>
          <cell r="H1500">
            <v>0</v>
          </cell>
          <cell r="I1500">
            <v>0</v>
          </cell>
          <cell r="J1500">
            <v>289</v>
          </cell>
          <cell r="K1500">
            <v>9115</v>
          </cell>
          <cell r="L1500">
            <v>140308</v>
          </cell>
          <cell r="M1500">
            <v>11790</v>
          </cell>
        </row>
        <row r="1501">
          <cell r="B1501" t="str">
            <v>140309</v>
          </cell>
          <cell r="C1501">
            <v>5</v>
          </cell>
          <cell r="D1501">
            <v>657</v>
          </cell>
          <cell r="E1501">
            <v>0</v>
          </cell>
          <cell r="F1501">
            <v>88</v>
          </cell>
          <cell r="G1501">
            <v>813</v>
          </cell>
          <cell r="H1501">
            <v>0</v>
          </cell>
          <cell r="I1501">
            <v>0</v>
          </cell>
          <cell r="J1501">
            <v>44</v>
          </cell>
          <cell r="K1501">
            <v>1607</v>
          </cell>
          <cell r="L1501">
            <v>140309</v>
          </cell>
          <cell r="M1501">
            <v>2216</v>
          </cell>
        </row>
        <row r="1502">
          <cell r="B1502" t="str">
            <v>140310</v>
          </cell>
          <cell r="C1502">
            <v>9</v>
          </cell>
          <cell r="D1502">
            <v>338</v>
          </cell>
          <cell r="E1502">
            <v>0</v>
          </cell>
          <cell r="F1502">
            <v>51</v>
          </cell>
          <cell r="G1502">
            <v>2257</v>
          </cell>
          <cell r="H1502">
            <v>1</v>
          </cell>
          <cell r="I1502">
            <v>0</v>
          </cell>
          <cell r="J1502">
            <v>36</v>
          </cell>
          <cell r="K1502">
            <v>2692</v>
          </cell>
          <cell r="L1502">
            <v>140310</v>
          </cell>
          <cell r="M1502">
            <v>3553</v>
          </cell>
        </row>
        <row r="1503">
          <cell r="B1503" t="str">
            <v>140311</v>
          </cell>
          <cell r="C1503">
            <v>16</v>
          </cell>
          <cell r="D1503">
            <v>2627</v>
          </cell>
          <cell r="E1503">
            <v>0</v>
          </cell>
          <cell r="F1503">
            <v>183</v>
          </cell>
          <cell r="G1503">
            <v>128</v>
          </cell>
          <cell r="H1503">
            <v>0</v>
          </cell>
          <cell r="I1503">
            <v>0</v>
          </cell>
          <cell r="J1503">
            <v>75</v>
          </cell>
          <cell r="K1503">
            <v>3029</v>
          </cell>
          <cell r="L1503">
            <v>140311</v>
          </cell>
          <cell r="M1503">
            <v>3813</v>
          </cell>
        </row>
        <row r="1504">
          <cell r="B1504" t="str">
            <v>140312</v>
          </cell>
          <cell r="C1504">
            <v>25</v>
          </cell>
          <cell r="D1504">
            <v>1671</v>
          </cell>
          <cell r="E1504">
            <v>0</v>
          </cell>
          <cell r="F1504">
            <v>90</v>
          </cell>
          <cell r="G1504">
            <v>1681</v>
          </cell>
          <cell r="H1504">
            <v>4</v>
          </cell>
          <cell r="I1504">
            <v>0</v>
          </cell>
          <cell r="J1504">
            <v>51</v>
          </cell>
          <cell r="K1504">
            <v>3522</v>
          </cell>
          <cell r="L1504">
            <v>140312</v>
          </cell>
          <cell r="M1504">
            <v>5081</v>
          </cell>
        </row>
        <row r="1505">
          <cell r="B1505" t="str">
            <v>150101</v>
          </cell>
          <cell r="C1505">
            <v>2398</v>
          </cell>
          <cell r="D1505">
            <v>61853</v>
          </cell>
          <cell r="E1505">
            <v>6676</v>
          </cell>
          <cell r="F1505">
            <v>35</v>
          </cell>
          <cell r="G1505">
            <v>32</v>
          </cell>
          <cell r="H1505">
            <v>0</v>
          </cell>
          <cell r="I1505">
            <v>0</v>
          </cell>
          <cell r="J1505">
            <v>3190</v>
          </cell>
          <cell r="K1505">
            <v>74184</v>
          </cell>
          <cell r="L1505">
            <v>150101</v>
          </cell>
          <cell r="M1505">
            <v>78665</v>
          </cell>
        </row>
        <row r="1506">
          <cell r="B1506" t="str">
            <v>150102</v>
          </cell>
          <cell r="C1506">
            <v>184</v>
          </cell>
          <cell r="D1506">
            <v>14791</v>
          </cell>
          <cell r="E1506">
            <v>0</v>
          </cell>
          <cell r="F1506">
            <v>116</v>
          </cell>
          <cell r="G1506">
            <v>247</v>
          </cell>
          <cell r="H1506">
            <v>0</v>
          </cell>
          <cell r="I1506">
            <v>0</v>
          </cell>
          <cell r="J1506">
            <v>345</v>
          </cell>
          <cell r="K1506">
            <v>15683</v>
          </cell>
          <cell r="L1506">
            <v>150102</v>
          </cell>
          <cell r="M1506">
            <v>17454</v>
          </cell>
        </row>
        <row r="1507">
          <cell r="B1507" t="str">
            <v>150103</v>
          </cell>
          <cell r="C1507">
            <v>2283</v>
          </cell>
          <cell r="D1507">
            <v>126802</v>
          </cell>
          <cell r="E1507">
            <v>14929</v>
          </cell>
          <cell r="F1507">
            <v>715</v>
          </cell>
          <cell r="G1507">
            <v>860</v>
          </cell>
          <cell r="H1507">
            <v>0</v>
          </cell>
          <cell r="I1507">
            <v>0</v>
          </cell>
          <cell r="J1507">
            <v>4926</v>
          </cell>
          <cell r="K1507">
            <v>150515</v>
          </cell>
          <cell r="L1507">
            <v>150103</v>
          </cell>
          <cell r="M1507">
            <v>164985</v>
          </cell>
        </row>
        <row r="1508">
          <cell r="B1508" t="str">
            <v>150104</v>
          </cell>
          <cell r="C1508">
            <v>1053</v>
          </cell>
          <cell r="D1508">
            <v>9445</v>
          </cell>
          <cell r="E1508">
            <v>0</v>
          </cell>
          <cell r="F1508">
            <v>0</v>
          </cell>
          <cell r="G1508">
            <v>3</v>
          </cell>
          <cell r="H1508">
            <v>0</v>
          </cell>
          <cell r="I1508">
            <v>0</v>
          </cell>
          <cell r="J1508">
            <v>268</v>
          </cell>
          <cell r="K1508">
            <v>10769</v>
          </cell>
          <cell r="L1508">
            <v>150104</v>
          </cell>
          <cell r="M1508">
            <v>11477</v>
          </cell>
        </row>
        <row r="1509">
          <cell r="B1509" t="str">
            <v>150105</v>
          </cell>
          <cell r="C1509">
            <v>876</v>
          </cell>
          <cell r="D1509">
            <v>21746</v>
          </cell>
          <cell r="E1509">
            <v>448</v>
          </cell>
          <cell r="F1509">
            <v>3</v>
          </cell>
          <cell r="G1509">
            <v>2</v>
          </cell>
          <cell r="H1509">
            <v>0</v>
          </cell>
          <cell r="I1509">
            <v>0</v>
          </cell>
          <cell r="J1509">
            <v>1060</v>
          </cell>
          <cell r="K1509">
            <v>24135</v>
          </cell>
          <cell r="L1509">
            <v>150105</v>
          </cell>
          <cell r="M1509">
            <v>25494</v>
          </cell>
        </row>
        <row r="1510">
          <cell r="B1510" t="str">
            <v>150106</v>
          </cell>
          <cell r="C1510">
            <v>909</v>
          </cell>
          <cell r="D1510">
            <v>71356</v>
          </cell>
          <cell r="E1510">
            <v>3304</v>
          </cell>
          <cell r="F1510">
            <v>309</v>
          </cell>
          <cell r="G1510">
            <v>926</v>
          </cell>
          <cell r="H1510">
            <v>0</v>
          </cell>
          <cell r="I1510">
            <v>0</v>
          </cell>
          <cell r="J1510">
            <v>1388</v>
          </cell>
          <cell r="K1510">
            <v>78192</v>
          </cell>
          <cell r="L1510">
            <v>150106</v>
          </cell>
          <cell r="M1510">
            <v>86847</v>
          </cell>
        </row>
        <row r="1511">
          <cell r="B1511" t="str">
            <v>150107</v>
          </cell>
          <cell r="C1511">
            <v>202</v>
          </cell>
          <cell r="D1511">
            <v>9718</v>
          </cell>
          <cell r="E1511">
            <v>0</v>
          </cell>
          <cell r="F1511">
            <v>11</v>
          </cell>
          <cell r="G1511">
            <v>52</v>
          </cell>
          <cell r="H1511">
            <v>0</v>
          </cell>
          <cell r="I1511">
            <v>0</v>
          </cell>
          <cell r="J1511">
            <v>176</v>
          </cell>
          <cell r="K1511">
            <v>10159</v>
          </cell>
          <cell r="L1511">
            <v>150107</v>
          </cell>
          <cell r="M1511">
            <v>11233</v>
          </cell>
        </row>
        <row r="1512">
          <cell r="B1512" t="str">
            <v>150108</v>
          </cell>
          <cell r="C1512">
            <v>1909</v>
          </cell>
          <cell r="D1512">
            <v>73484</v>
          </cell>
          <cell r="E1512">
            <v>0</v>
          </cell>
          <cell r="F1512">
            <v>71</v>
          </cell>
          <cell r="G1512">
            <v>161</v>
          </cell>
          <cell r="H1512">
            <v>0</v>
          </cell>
          <cell r="I1512">
            <v>0</v>
          </cell>
          <cell r="J1512">
            <v>1722</v>
          </cell>
          <cell r="K1512">
            <v>77347</v>
          </cell>
          <cell r="L1512">
            <v>150108</v>
          </cell>
          <cell r="M1512">
            <v>82969</v>
          </cell>
        </row>
        <row r="1513">
          <cell r="B1513" t="str">
            <v>150109</v>
          </cell>
          <cell r="C1513">
            <v>129</v>
          </cell>
          <cell r="D1513">
            <v>7452</v>
          </cell>
          <cell r="E1513">
            <v>0</v>
          </cell>
          <cell r="F1513">
            <v>30</v>
          </cell>
          <cell r="G1513">
            <v>221</v>
          </cell>
          <cell r="H1513">
            <v>0</v>
          </cell>
          <cell r="I1513">
            <v>0</v>
          </cell>
          <cell r="J1513">
            <v>232</v>
          </cell>
          <cell r="K1513">
            <v>8064</v>
          </cell>
          <cell r="L1513">
            <v>150109</v>
          </cell>
          <cell r="M1513">
            <v>9623</v>
          </cell>
        </row>
        <row r="1514">
          <cell r="B1514" t="str">
            <v>150110</v>
          </cell>
          <cell r="C1514">
            <v>1358</v>
          </cell>
          <cell r="D1514">
            <v>74596</v>
          </cell>
          <cell r="E1514">
            <v>43293</v>
          </cell>
          <cell r="F1514">
            <v>279</v>
          </cell>
          <cell r="G1514">
            <v>358</v>
          </cell>
          <cell r="H1514">
            <v>0</v>
          </cell>
          <cell r="I1514">
            <v>0</v>
          </cell>
          <cell r="J1514">
            <v>2772</v>
          </cell>
          <cell r="K1514">
            <v>122656</v>
          </cell>
          <cell r="L1514">
            <v>150110</v>
          </cell>
          <cell r="M1514">
            <v>132726</v>
          </cell>
        </row>
        <row r="1515">
          <cell r="B1515" t="str">
            <v>150111</v>
          </cell>
          <cell r="C1515">
            <v>689</v>
          </cell>
          <cell r="D1515">
            <v>30176</v>
          </cell>
          <cell r="E1515">
            <v>14470</v>
          </cell>
          <cell r="F1515">
            <v>129</v>
          </cell>
          <cell r="G1515">
            <v>115</v>
          </cell>
          <cell r="H1515">
            <v>0</v>
          </cell>
          <cell r="I1515">
            <v>0</v>
          </cell>
          <cell r="J1515">
            <v>1514</v>
          </cell>
          <cell r="K1515">
            <v>47093</v>
          </cell>
          <cell r="L1515">
            <v>150111</v>
          </cell>
          <cell r="M1515">
            <v>51766</v>
          </cell>
        </row>
        <row r="1516">
          <cell r="B1516" t="str">
            <v>150112</v>
          </cell>
          <cell r="C1516">
            <v>600</v>
          </cell>
          <cell r="D1516">
            <v>36938</v>
          </cell>
          <cell r="E1516">
            <v>10814</v>
          </cell>
          <cell r="F1516">
            <v>162</v>
          </cell>
          <cell r="G1516">
            <v>201</v>
          </cell>
          <cell r="H1516">
            <v>0</v>
          </cell>
          <cell r="I1516">
            <v>0</v>
          </cell>
          <cell r="J1516">
            <v>1313</v>
          </cell>
          <cell r="K1516">
            <v>50028</v>
          </cell>
          <cell r="L1516">
            <v>150112</v>
          </cell>
          <cell r="M1516">
            <v>54293</v>
          </cell>
        </row>
        <row r="1517">
          <cell r="B1517" t="str">
            <v>150113</v>
          </cell>
          <cell r="C1517">
            <v>1407</v>
          </cell>
          <cell r="D1517">
            <v>19504</v>
          </cell>
          <cell r="E1517">
            <v>775</v>
          </cell>
          <cell r="F1517">
            <v>3</v>
          </cell>
          <cell r="G1517">
            <v>0</v>
          </cell>
          <cell r="H1517">
            <v>0</v>
          </cell>
          <cell r="I1517">
            <v>0</v>
          </cell>
          <cell r="J1517">
            <v>524</v>
          </cell>
          <cell r="K1517">
            <v>22213</v>
          </cell>
          <cell r="L1517">
            <v>150113</v>
          </cell>
          <cell r="M1517">
            <v>23794</v>
          </cell>
        </row>
        <row r="1518">
          <cell r="B1518" t="str">
            <v>150114</v>
          </cell>
          <cell r="C1518">
            <v>3093</v>
          </cell>
          <cell r="D1518">
            <v>33210</v>
          </cell>
          <cell r="E1518">
            <v>0</v>
          </cell>
          <cell r="F1518">
            <v>6</v>
          </cell>
          <cell r="G1518">
            <v>9</v>
          </cell>
          <cell r="H1518">
            <v>0</v>
          </cell>
          <cell r="I1518">
            <v>0</v>
          </cell>
          <cell r="J1518">
            <v>625</v>
          </cell>
          <cell r="K1518">
            <v>36943</v>
          </cell>
          <cell r="L1518">
            <v>150114</v>
          </cell>
          <cell r="M1518">
            <v>40245</v>
          </cell>
        </row>
        <row r="1519">
          <cell r="B1519" t="str">
            <v>150115</v>
          </cell>
          <cell r="C1519">
            <v>1403</v>
          </cell>
          <cell r="D1519">
            <v>43918</v>
          </cell>
          <cell r="E1519">
            <v>0</v>
          </cell>
          <cell r="F1519">
            <v>54</v>
          </cell>
          <cell r="G1519">
            <v>24</v>
          </cell>
          <cell r="H1519">
            <v>0</v>
          </cell>
          <cell r="I1519">
            <v>0</v>
          </cell>
          <cell r="J1519">
            <v>2859</v>
          </cell>
          <cell r="K1519">
            <v>48258</v>
          </cell>
          <cell r="L1519">
            <v>150115</v>
          </cell>
          <cell r="M1519">
            <v>51132</v>
          </cell>
        </row>
        <row r="1520">
          <cell r="B1520" t="str">
            <v>150116</v>
          </cell>
          <cell r="C1520">
            <v>1247</v>
          </cell>
          <cell r="D1520">
            <v>14882</v>
          </cell>
          <cell r="E1520">
            <v>242</v>
          </cell>
          <cell r="F1520">
            <v>2</v>
          </cell>
          <cell r="G1520">
            <v>0</v>
          </cell>
          <cell r="H1520">
            <v>0</v>
          </cell>
          <cell r="I1520">
            <v>0</v>
          </cell>
          <cell r="J1520">
            <v>670</v>
          </cell>
          <cell r="K1520">
            <v>17043</v>
          </cell>
          <cell r="L1520">
            <v>150116</v>
          </cell>
          <cell r="M1520">
            <v>18193</v>
          </cell>
        </row>
        <row r="1521">
          <cell r="B1521" t="str">
            <v>150117</v>
          </cell>
          <cell r="C1521">
            <v>1376</v>
          </cell>
          <cell r="D1521">
            <v>46680</v>
          </cell>
          <cell r="E1521">
            <v>31189</v>
          </cell>
          <cell r="F1521">
            <v>41</v>
          </cell>
          <cell r="G1521">
            <v>41</v>
          </cell>
          <cell r="H1521">
            <v>0</v>
          </cell>
          <cell r="I1521">
            <v>0</v>
          </cell>
          <cell r="J1521">
            <v>2609</v>
          </cell>
          <cell r="K1521">
            <v>81936</v>
          </cell>
          <cell r="L1521">
            <v>150117</v>
          </cell>
          <cell r="M1521">
            <v>89749</v>
          </cell>
        </row>
        <row r="1522">
          <cell r="B1522" t="str">
            <v>150118</v>
          </cell>
          <cell r="C1522">
            <v>654</v>
          </cell>
          <cell r="D1522">
            <v>55454</v>
          </cell>
          <cell r="E1522">
            <v>0</v>
          </cell>
          <cell r="F1522">
            <v>374</v>
          </cell>
          <cell r="G1522">
            <v>912</v>
          </cell>
          <cell r="H1522">
            <v>0</v>
          </cell>
          <cell r="I1522">
            <v>0</v>
          </cell>
          <cell r="J1522">
            <v>1540</v>
          </cell>
          <cell r="K1522">
            <v>58934</v>
          </cell>
          <cell r="L1522">
            <v>150118</v>
          </cell>
          <cell r="M1522">
            <v>66221</v>
          </cell>
        </row>
        <row r="1523">
          <cell r="B1523" t="str">
            <v>150119</v>
          </cell>
          <cell r="C1523">
            <v>304</v>
          </cell>
          <cell r="D1523">
            <v>18601</v>
          </cell>
          <cell r="E1523">
            <v>2025</v>
          </cell>
          <cell r="F1523">
            <v>26</v>
          </cell>
          <cell r="G1523">
            <v>199</v>
          </cell>
          <cell r="H1523">
            <v>0</v>
          </cell>
          <cell r="I1523">
            <v>0</v>
          </cell>
          <cell r="J1523">
            <v>629</v>
          </cell>
          <cell r="K1523">
            <v>21784</v>
          </cell>
          <cell r="L1523">
            <v>150119</v>
          </cell>
          <cell r="M1523">
            <v>23865</v>
          </cell>
        </row>
        <row r="1524">
          <cell r="B1524" t="str">
            <v>150120</v>
          </cell>
          <cell r="C1524">
            <v>1037</v>
          </cell>
          <cell r="D1524">
            <v>14373</v>
          </cell>
          <cell r="E1524">
            <v>2069</v>
          </cell>
          <cell r="F1524">
            <v>4</v>
          </cell>
          <cell r="G1524">
            <v>1</v>
          </cell>
          <cell r="H1524">
            <v>0</v>
          </cell>
          <cell r="I1524">
            <v>0</v>
          </cell>
          <cell r="J1524">
            <v>409</v>
          </cell>
          <cell r="K1524">
            <v>17893</v>
          </cell>
          <cell r="L1524">
            <v>150120</v>
          </cell>
          <cell r="M1524">
            <v>19239</v>
          </cell>
        </row>
        <row r="1525">
          <cell r="B1525" t="str">
            <v>150121</v>
          </cell>
          <cell r="C1525">
            <v>1280</v>
          </cell>
          <cell r="D1525">
            <v>18371</v>
          </cell>
          <cell r="E1525">
            <v>3997</v>
          </cell>
          <cell r="F1525">
            <v>4</v>
          </cell>
          <cell r="G1525">
            <v>1</v>
          </cell>
          <cell r="H1525">
            <v>0</v>
          </cell>
          <cell r="I1525">
            <v>0</v>
          </cell>
          <cell r="J1525">
            <v>576</v>
          </cell>
          <cell r="K1525">
            <v>24229</v>
          </cell>
          <cell r="L1525">
            <v>150121</v>
          </cell>
          <cell r="M1525">
            <v>26407</v>
          </cell>
        </row>
        <row r="1526">
          <cell r="B1526" t="str">
            <v>150122</v>
          </cell>
          <cell r="C1526">
            <v>6470</v>
          </cell>
          <cell r="D1526">
            <v>28129</v>
          </cell>
          <cell r="E1526">
            <v>0</v>
          </cell>
          <cell r="F1526">
            <v>1</v>
          </cell>
          <cell r="G1526">
            <v>1</v>
          </cell>
          <cell r="H1526">
            <v>0</v>
          </cell>
          <cell r="I1526">
            <v>0</v>
          </cell>
          <cell r="J1526">
            <v>420</v>
          </cell>
          <cell r="K1526">
            <v>35021</v>
          </cell>
          <cell r="L1526">
            <v>150122</v>
          </cell>
          <cell r="M1526">
            <v>37626</v>
          </cell>
        </row>
        <row r="1527">
          <cell r="B1527" t="str">
            <v>150123</v>
          </cell>
          <cell r="C1527">
            <v>254</v>
          </cell>
          <cell r="D1527">
            <v>24488</v>
          </cell>
          <cell r="E1527">
            <v>237</v>
          </cell>
          <cell r="F1527">
            <v>102</v>
          </cell>
          <cell r="G1527">
            <v>546</v>
          </cell>
          <cell r="H1527">
            <v>0</v>
          </cell>
          <cell r="I1527">
            <v>0</v>
          </cell>
          <cell r="J1527">
            <v>577</v>
          </cell>
          <cell r="K1527">
            <v>26204</v>
          </cell>
          <cell r="L1527">
            <v>150123</v>
          </cell>
          <cell r="M1527">
            <v>30335</v>
          </cell>
        </row>
        <row r="1528">
          <cell r="B1528" t="str">
            <v>150124</v>
          </cell>
          <cell r="C1528">
            <v>34</v>
          </cell>
          <cell r="D1528">
            <v>3833</v>
          </cell>
          <cell r="E1528">
            <v>0</v>
          </cell>
          <cell r="F1528">
            <v>8</v>
          </cell>
          <cell r="G1528">
            <v>54</v>
          </cell>
          <cell r="H1528">
            <v>0</v>
          </cell>
          <cell r="I1528">
            <v>0</v>
          </cell>
          <cell r="J1528">
            <v>117</v>
          </cell>
          <cell r="K1528">
            <v>4046</v>
          </cell>
          <cell r="L1528">
            <v>150124</v>
          </cell>
          <cell r="M1528">
            <v>4377</v>
          </cell>
        </row>
        <row r="1529">
          <cell r="B1529" t="str">
            <v>150125</v>
          </cell>
          <cell r="C1529">
            <v>898</v>
          </cell>
          <cell r="D1529">
            <v>71461</v>
          </cell>
          <cell r="E1529">
            <v>2926</v>
          </cell>
          <cell r="F1529">
            <v>444</v>
          </cell>
          <cell r="G1529">
            <v>917</v>
          </cell>
          <cell r="H1529">
            <v>0</v>
          </cell>
          <cell r="I1529">
            <v>0</v>
          </cell>
          <cell r="J1529">
            <v>1834</v>
          </cell>
          <cell r="K1529">
            <v>78480</v>
          </cell>
          <cell r="L1529">
            <v>150125</v>
          </cell>
          <cell r="M1529">
            <v>87287</v>
          </cell>
        </row>
        <row r="1530">
          <cell r="B1530" t="str">
            <v>150126</v>
          </cell>
          <cell r="C1530">
            <v>90</v>
          </cell>
          <cell r="D1530">
            <v>4441</v>
          </cell>
          <cell r="E1530">
            <v>0</v>
          </cell>
          <cell r="F1530">
            <v>31</v>
          </cell>
          <cell r="G1530">
            <v>240</v>
          </cell>
          <cell r="H1530">
            <v>0</v>
          </cell>
          <cell r="I1530">
            <v>0</v>
          </cell>
          <cell r="J1530">
            <v>119</v>
          </cell>
          <cell r="K1530">
            <v>4921</v>
          </cell>
          <cell r="L1530">
            <v>150126</v>
          </cell>
          <cell r="M1530">
            <v>5730</v>
          </cell>
        </row>
        <row r="1531">
          <cell r="B1531" t="str">
            <v>150127</v>
          </cell>
          <cell r="C1531">
            <v>39</v>
          </cell>
          <cell r="D1531">
            <v>1762</v>
          </cell>
          <cell r="E1531">
            <v>0</v>
          </cell>
          <cell r="F1531">
            <v>1</v>
          </cell>
          <cell r="G1531">
            <v>15</v>
          </cell>
          <cell r="H1531">
            <v>0</v>
          </cell>
          <cell r="I1531">
            <v>0</v>
          </cell>
          <cell r="J1531">
            <v>67</v>
          </cell>
          <cell r="K1531">
            <v>1884</v>
          </cell>
          <cell r="L1531">
            <v>150127</v>
          </cell>
          <cell r="M1531">
            <v>2032</v>
          </cell>
        </row>
        <row r="1532">
          <cell r="B1532" t="str">
            <v>150128</v>
          </cell>
          <cell r="C1532">
            <v>1015</v>
          </cell>
          <cell r="D1532">
            <v>42421</v>
          </cell>
          <cell r="E1532">
            <v>0</v>
          </cell>
          <cell r="F1532">
            <v>113</v>
          </cell>
          <cell r="G1532">
            <v>145</v>
          </cell>
          <cell r="H1532">
            <v>0</v>
          </cell>
          <cell r="I1532">
            <v>0</v>
          </cell>
          <cell r="J1532">
            <v>1410</v>
          </cell>
          <cell r="K1532">
            <v>45104</v>
          </cell>
          <cell r="L1532">
            <v>150128</v>
          </cell>
          <cell r="M1532">
            <v>48540</v>
          </cell>
        </row>
        <row r="1533">
          <cell r="B1533" t="str">
            <v>150129</v>
          </cell>
          <cell r="C1533">
            <v>51</v>
          </cell>
          <cell r="D1533">
            <v>1868</v>
          </cell>
          <cell r="E1533">
            <v>0</v>
          </cell>
          <cell r="F1533">
            <v>1</v>
          </cell>
          <cell r="G1533">
            <v>3</v>
          </cell>
          <cell r="H1533">
            <v>0</v>
          </cell>
          <cell r="I1533">
            <v>0</v>
          </cell>
          <cell r="J1533">
            <v>46</v>
          </cell>
          <cell r="K1533">
            <v>1969</v>
          </cell>
          <cell r="L1533">
            <v>150129</v>
          </cell>
          <cell r="M1533">
            <v>2148</v>
          </cell>
        </row>
        <row r="1534">
          <cell r="B1534" t="str">
            <v>150130</v>
          </cell>
          <cell r="C1534">
            <v>3427</v>
          </cell>
          <cell r="D1534">
            <v>28377</v>
          </cell>
          <cell r="E1534">
            <v>0</v>
          </cell>
          <cell r="F1534">
            <v>4</v>
          </cell>
          <cell r="G1534">
            <v>0</v>
          </cell>
          <cell r="H1534">
            <v>0</v>
          </cell>
          <cell r="I1534">
            <v>0</v>
          </cell>
          <cell r="J1534">
            <v>428</v>
          </cell>
          <cell r="K1534">
            <v>32236</v>
          </cell>
          <cell r="L1534">
            <v>150130</v>
          </cell>
          <cell r="M1534">
            <v>34940</v>
          </cell>
        </row>
        <row r="1535">
          <cell r="B1535" t="str">
            <v>150131</v>
          </cell>
          <cell r="C1535">
            <v>4688</v>
          </cell>
          <cell r="D1535">
            <v>13193</v>
          </cell>
          <cell r="E1535">
            <v>1092</v>
          </cell>
          <cell r="F1535">
            <v>1</v>
          </cell>
          <cell r="G1535">
            <v>0</v>
          </cell>
          <cell r="H1535">
            <v>0</v>
          </cell>
          <cell r="I1535">
            <v>0</v>
          </cell>
          <cell r="J1535">
            <v>198</v>
          </cell>
          <cell r="K1535">
            <v>19172</v>
          </cell>
          <cell r="L1535">
            <v>150131</v>
          </cell>
          <cell r="M1535">
            <v>21073</v>
          </cell>
        </row>
        <row r="1536">
          <cell r="B1536" t="str">
            <v>150132</v>
          </cell>
          <cell r="C1536">
            <v>2853</v>
          </cell>
          <cell r="D1536">
            <v>198349</v>
          </cell>
          <cell r="E1536">
            <v>36343</v>
          </cell>
          <cell r="F1536">
            <v>1298</v>
          </cell>
          <cell r="G1536">
            <v>1618</v>
          </cell>
          <cell r="H1536">
            <v>0</v>
          </cell>
          <cell r="I1536">
            <v>0</v>
          </cell>
          <cell r="J1536">
            <v>7313</v>
          </cell>
          <cell r="K1536">
            <v>247774</v>
          </cell>
          <cell r="L1536">
            <v>150132</v>
          </cell>
          <cell r="M1536">
            <v>274168</v>
          </cell>
        </row>
        <row r="1537">
          <cell r="B1537" t="str">
            <v>150133</v>
          </cell>
          <cell r="C1537">
            <v>1269</v>
          </cell>
          <cell r="D1537">
            <v>48146</v>
          </cell>
          <cell r="E1537">
            <v>29976</v>
          </cell>
          <cell r="F1537">
            <v>157</v>
          </cell>
          <cell r="G1537">
            <v>175</v>
          </cell>
          <cell r="H1537">
            <v>0</v>
          </cell>
          <cell r="I1537">
            <v>0</v>
          </cell>
          <cell r="J1537">
            <v>1467</v>
          </cell>
          <cell r="K1537">
            <v>81190</v>
          </cell>
          <cell r="L1537">
            <v>150133</v>
          </cell>
          <cell r="M1537">
            <v>89347</v>
          </cell>
        </row>
        <row r="1538">
          <cell r="B1538" t="str">
            <v>150134</v>
          </cell>
          <cell r="C1538">
            <v>452</v>
          </cell>
          <cell r="D1538">
            <v>12412</v>
          </cell>
          <cell r="E1538">
            <v>0</v>
          </cell>
          <cell r="F1538">
            <v>3</v>
          </cell>
          <cell r="G1538">
            <v>4</v>
          </cell>
          <cell r="H1538">
            <v>0</v>
          </cell>
          <cell r="I1538">
            <v>0</v>
          </cell>
          <cell r="J1538">
            <v>644</v>
          </cell>
          <cell r="K1538">
            <v>13515</v>
          </cell>
          <cell r="L1538">
            <v>150134</v>
          </cell>
          <cell r="M1538">
            <v>14619</v>
          </cell>
        </row>
        <row r="1539">
          <cell r="B1539" t="str">
            <v>150135</v>
          </cell>
          <cell r="C1539">
            <v>2589</v>
          </cell>
          <cell r="D1539">
            <v>109637</v>
          </cell>
          <cell r="E1539">
            <v>45986</v>
          </cell>
          <cell r="F1539">
            <v>102</v>
          </cell>
          <cell r="G1539">
            <v>212</v>
          </cell>
          <cell r="H1539">
            <v>0</v>
          </cell>
          <cell r="I1539">
            <v>0</v>
          </cell>
          <cell r="J1539">
            <v>5022</v>
          </cell>
          <cell r="K1539">
            <v>163548</v>
          </cell>
          <cell r="L1539">
            <v>150135</v>
          </cell>
          <cell r="M1539">
            <v>176653</v>
          </cell>
        </row>
        <row r="1540">
          <cell r="B1540" t="str">
            <v>150136</v>
          </cell>
          <cell r="C1540">
            <v>2249</v>
          </cell>
          <cell r="D1540">
            <v>30250</v>
          </cell>
          <cell r="E1540">
            <v>8556</v>
          </cell>
          <cell r="F1540">
            <v>6</v>
          </cell>
          <cell r="G1540">
            <v>2</v>
          </cell>
          <cell r="H1540">
            <v>0</v>
          </cell>
          <cell r="I1540">
            <v>0</v>
          </cell>
          <cell r="J1540">
            <v>1084</v>
          </cell>
          <cell r="K1540">
            <v>42147</v>
          </cell>
          <cell r="L1540">
            <v>150136</v>
          </cell>
          <cell r="M1540">
            <v>46210</v>
          </cell>
        </row>
        <row r="1541">
          <cell r="B1541" t="str">
            <v>150137</v>
          </cell>
          <cell r="C1541">
            <v>809</v>
          </cell>
          <cell r="D1541">
            <v>36678</v>
          </cell>
          <cell r="E1541">
            <v>10989</v>
          </cell>
          <cell r="F1541">
            <v>41</v>
          </cell>
          <cell r="G1541">
            <v>42</v>
          </cell>
          <cell r="H1541">
            <v>0</v>
          </cell>
          <cell r="I1541">
            <v>0</v>
          </cell>
          <cell r="J1541">
            <v>2669</v>
          </cell>
          <cell r="K1541">
            <v>51228</v>
          </cell>
          <cell r="L1541">
            <v>150137</v>
          </cell>
          <cell r="M1541">
            <v>55636</v>
          </cell>
        </row>
        <row r="1542">
          <cell r="B1542" t="str">
            <v>150138</v>
          </cell>
          <cell r="C1542">
            <v>23</v>
          </cell>
          <cell r="D1542">
            <v>250</v>
          </cell>
          <cell r="E1542">
            <v>0</v>
          </cell>
          <cell r="F1542">
            <v>0</v>
          </cell>
          <cell r="G1542">
            <v>0</v>
          </cell>
          <cell r="H1542">
            <v>0</v>
          </cell>
          <cell r="I1542">
            <v>0</v>
          </cell>
          <cell r="J1542">
            <v>10</v>
          </cell>
          <cell r="K1542">
            <v>283</v>
          </cell>
          <cell r="L1542">
            <v>150138</v>
          </cell>
          <cell r="M1542">
            <v>300</v>
          </cell>
        </row>
        <row r="1543">
          <cell r="B1543" t="str">
            <v>150139</v>
          </cell>
          <cell r="C1543">
            <v>84</v>
          </cell>
          <cell r="D1543">
            <v>6589</v>
          </cell>
          <cell r="E1543">
            <v>0</v>
          </cell>
          <cell r="F1543">
            <v>77</v>
          </cell>
          <cell r="G1543">
            <v>184</v>
          </cell>
          <cell r="H1543">
            <v>0</v>
          </cell>
          <cell r="I1543">
            <v>0</v>
          </cell>
          <cell r="J1543">
            <v>166</v>
          </cell>
          <cell r="K1543">
            <v>7100</v>
          </cell>
          <cell r="L1543">
            <v>150139</v>
          </cell>
          <cell r="M1543">
            <v>8649</v>
          </cell>
        </row>
        <row r="1544">
          <cell r="B1544" t="str">
            <v>150140</v>
          </cell>
          <cell r="C1544">
            <v>7666</v>
          </cell>
          <cell r="D1544">
            <v>79368</v>
          </cell>
          <cell r="E1544">
            <v>5098</v>
          </cell>
          <cell r="F1544">
            <v>21</v>
          </cell>
          <cell r="G1544">
            <v>27</v>
          </cell>
          <cell r="H1544">
            <v>0</v>
          </cell>
          <cell r="I1544">
            <v>0</v>
          </cell>
          <cell r="J1544">
            <v>1472</v>
          </cell>
          <cell r="K1544">
            <v>93652</v>
          </cell>
          <cell r="L1544">
            <v>150140</v>
          </cell>
          <cell r="M1544">
            <v>100585</v>
          </cell>
        </row>
        <row r="1545">
          <cell r="B1545" t="str">
            <v>150141</v>
          </cell>
          <cell r="C1545">
            <v>1609</v>
          </cell>
          <cell r="D1545">
            <v>24315</v>
          </cell>
          <cell r="E1545">
            <v>461</v>
          </cell>
          <cell r="F1545">
            <v>8</v>
          </cell>
          <cell r="G1545">
            <v>5</v>
          </cell>
          <cell r="H1545">
            <v>0</v>
          </cell>
          <cell r="I1545">
            <v>0</v>
          </cell>
          <cell r="J1545">
            <v>870</v>
          </cell>
          <cell r="K1545">
            <v>27268</v>
          </cell>
          <cell r="L1545">
            <v>150141</v>
          </cell>
          <cell r="M1545">
            <v>29262</v>
          </cell>
        </row>
        <row r="1546">
          <cell r="B1546" t="str">
            <v>150142</v>
          </cell>
          <cell r="C1546">
            <v>883</v>
          </cell>
          <cell r="D1546">
            <v>41604</v>
          </cell>
          <cell r="E1546">
            <v>43061</v>
          </cell>
          <cell r="F1546">
            <v>79</v>
          </cell>
          <cell r="G1546">
            <v>230</v>
          </cell>
          <cell r="H1546">
            <v>0</v>
          </cell>
          <cell r="I1546">
            <v>0</v>
          </cell>
          <cell r="J1546">
            <v>1379</v>
          </cell>
          <cell r="K1546">
            <v>87236</v>
          </cell>
          <cell r="L1546">
            <v>150142</v>
          </cell>
          <cell r="M1546">
            <v>94779</v>
          </cell>
        </row>
        <row r="1547">
          <cell r="B1547" t="str">
            <v>150143</v>
          </cell>
          <cell r="C1547">
            <v>1041</v>
          </cell>
          <cell r="D1547">
            <v>63011</v>
          </cell>
          <cell r="E1547">
            <v>27869</v>
          </cell>
          <cell r="F1547">
            <v>366</v>
          </cell>
          <cell r="G1547">
            <v>822</v>
          </cell>
          <cell r="H1547">
            <v>0</v>
          </cell>
          <cell r="I1547">
            <v>0</v>
          </cell>
          <cell r="J1547">
            <v>1641</v>
          </cell>
          <cell r="K1547">
            <v>94750</v>
          </cell>
          <cell r="L1547">
            <v>150143</v>
          </cell>
          <cell r="M1547">
            <v>103277</v>
          </cell>
        </row>
        <row r="1548">
          <cell r="B1548" t="str">
            <v>150201</v>
          </cell>
          <cell r="C1548">
            <v>141</v>
          </cell>
          <cell r="D1548">
            <v>15005</v>
          </cell>
          <cell r="E1548">
            <v>0</v>
          </cell>
          <cell r="F1548">
            <v>24</v>
          </cell>
          <cell r="G1548">
            <v>656</v>
          </cell>
          <cell r="H1548">
            <v>0</v>
          </cell>
          <cell r="I1548">
            <v>5</v>
          </cell>
          <cell r="J1548">
            <v>590</v>
          </cell>
          <cell r="K1548">
            <v>16421</v>
          </cell>
          <cell r="L1548">
            <v>150201</v>
          </cell>
          <cell r="M1548">
            <v>18519</v>
          </cell>
        </row>
        <row r="1549">
          <cell r="B1549" t="str">
            <v>150202</v>
          </cell>
          <cell r="C1549">
            <v>67</v>
          </cell>
          <cell r="D1549">
            <v>5080</v>
          </cell>
          <cell r="E1549">
            <v>0</v>
          </cell>
          <cell r="F1549">
            <v>3</v>
          </cell>
          <cell r="G1549">
            <v>326</v>
          </cell>
          <cell r="H1549">
            <v>0</v>
          </cell>
          <cell r="I1549">
            <v>1</v>
          </cell>
          <cell r="J1549">
            <v>204</v>
          </cell>
          <cell r="K1549">
            <v>5681</v>
          </cell>
          <cell r="L1549">
            <v>150202</v>
          </cell>
          <cell r="M1549">
            <v>6630</v>
          </cell>
        </row>
        <row r="1550">
          <cell r="B1550" t="str">
            <v>150203</v>
          </cell>
          <cell r="C1550">
            <v>23</v>
          </cell>
          <cell r="D1550">
            <v>3477</v>
          </cell>
          <cell r="E1550">
            <v>0</v>
          </cell>
          <cell r="F1550">
            <v>11</v>
          </cell>
          <cell r="G1550">
            <v>647</v>
          </cell>
          <cell r="H1550">
            <v>0</v>
          </cell>
          <cell r="I1550">
            <v>1</v>
          </cell>
          <cell r="J1550">
            <v>140</v>
          </cell>
          <cell r="K1550">
            <v>4299</v>
          </cell>
          <cell r="L1550">
            <v>150203</v>
          </cell>
          <cell r="M1550">
            <v>5207</v>
          </cell>
        </row>
        <row r="1551">
          <cell r="B1551" t="str">
            <v>150204</v>
          </cell>
          <cell r="C1551">
            <v>45</v>
          </cell>
          <cell r="D1551">
            <v>4293</v>
          </cell>
          <cell r="E1551">
            <v>0</v>
          </cell>
          <cell r="F1551">
            <v>2</v>
          </cell>
          <cell r="G1551">
            <v>736</v>
          </cell>
          <cell r="H1551">
            <v>0</v>
          </cell>
          <cell r="I1551">
            <v>2</v>
          </cell>
          <cell r="J1551">
            <v>207</v>
          </cell>
          <cell r="K1551">
            <v>5285</v>
          </cell>
          <cell r="L1551">
            <v>150204</v>
          </cell>
          <cell r="M1551">
            <v>6612</v>
          </cell>
        </row>
        <row r="1552">
          <cell r="B1552" t="str">
            <v>150205</v>
          </cell>
          <cell r="C1552">
            <v>44</v>
          </cell>
          <cell r="D1552">
            <v>2805</v>
          </cell>
          <cell r="E1552">
            <v>0</v>
          </cell>
          <cell r="F1552">
            <v>10</v>
          </cell>
          <cell r="G1552">
            <v>104</v>
          </cell>
          <cell r="H1552">
            <v>0</v>
          </cell>
          <cell r="I1552">
            <v>1</v>
          </cell>
          <cell r="J1552">
            <v>88</v>
          </cell>
          <cell r="K1552">
            <v>3052</v>
          </cell>
          <cell r="L1552">
            <v>150205</v>
          </cell>
          <cell r="M1552">
            <v>3482</v>
          </cell>
        </row>
        <row r="1553">
          <cell r="B1553" t="str">
            <v>150301</v>
          </cell>
          <cell r="C1553">
            <v>2</v>
          </cell>
          <cell r="D1553">
            <v>95</v>
          </cell>
          <cell r="E1553">
            <v>0</v>
          </cell>
          <cell r="F1553">
            <v>1</v>
          </cell>
          <cell r="G1553">
            <v>293</v>
          </cell>
          <cell r="H1553">
            <v>18</v>
          </cell>
          <cell r="I1553">
            <v>0</v>
          </cell>
          <cell r="J1553">
            <v>12</v>
          </cell>
          <cell r="K1553">
            <v>421</v>
          </cell>
          <cell r="L1553">
            <v>150301</v>
          </cell>
          <cell r="M1553">
            <v>666</v>
          </cell>
        </row>
        <row r="1554">
          <cell r="B1554" t="str">
            <v>150302</v>
          </cell>
          <cell r="C1554">
            <v>2</v>
          </cell>
          <cell r="D1554">
            <v>5</v>
          </cell>
          <cell r="E1554">
            <v>0</v>
          </cell>
          <cell r="F1554">
            <v>0</v>
          </cell>
          <cell r="G1554">
            <v>266</v>
          </cell>
          <cell r="H1554">
            <v>1</v>
          </cell>
          <cell r="I1554">
            <v>0</v>
          </cell>
          <cell r="J1554">
            <v>0</v>
          </cell>
          <cell r="K1554">
            <v>274</v>
          </cell>
          <cell r="L1554">
            <v>150302</v>
          </cell>
          <cell r="M1554">
            <v>278</v>
          </cell>
        </row>
        <row r="1555">
          <cell r="B1555" t="str">
            <v>150303</v>
          </cell>
          <cell r="C1555">
            <v>1</v>
          </cell>
          <cell r="D1555">
            <v>56</v>
          </cell>
          <cell r="E1555">
            <v>0</v>
          </cell>
          <cell r="F1555">
            <v>4</v>
          </cell>
          <cell r="G1555">
            <v>188</v>
          </cell>
          <cell r="H1555">
            <v>14</v>
          </cell>
          <cell r="I1555">
            <v>0</v>
          </cell>
          <cell r="J1555">
            <v>8</v>
          </cell>
          <cell r="K1555">
            <v>271</v>
          </cell>
          <cell r="L1555">
            <v>150303</v>
          </cell>
          <cell r="M1555">
            <v>535</v>
          </cell>
        </row>
        <row r="1556">
          <cell r="B1556" t="str">
            <v>150304</v>
          </cell>
          <cell r="C1556">
            <v>2</v>
          </cell>
          <cell r="D1556">
            <v>9</v>
          </cell>
          <cell r="E1556">
            <v>0</v>
          </cell>
          <cell r="F1556">
            <v>0</v>
          </cell>
          <cell r="G1556">
            <v>271</v>
          </cell>
          <cell r="H1556">
            <v>1</v>
          </cell>
          <cell r="I1556">
            <v>0</v>
          </cell>
          <cell r="J1556">
            <v>8</v>
          </cell>
          <cell r="K1556">
            <v>291</v>
          </cell>
          <cell r="L1556">
            <v>150304</v>
          </cell>
          <cell r="M1556">
            <v>393</v>
          </cell>
        </row>
        <row r="1557">
          <cell r="B1557" t="str">
            <v>150305</v>
          </cell>
          <cell r="C1557">
            <v>0</v>
          </cell>
          <cell r="D1557">
            <v>68</v>
          </cell>
          <cell r="E1557">
            <v>0</v>
          </cell>
          <cell r="F1557">
            <v>0</v>
          </cell>
          <cell r="G1557">
            <v>223</v>
          </cell>
          <cell r="H1557">
            <v>0</v>
          </cell>
          <cell r="I1557">
            <v>0</v>
          </cell>
          <cell r="J1557">
            <v>13</v>
          </cell>
          <cell r="K1557">
            <v>304</v>
          </cell>
          <cell r="L1557">
            <v>150305</v>
          </cell>
          <cell r="M1557">
            <v>363</v>
          </cell>
        </row>
        <row r="1558">
          <cell r="B1558" t="str">
            <v>150401</v>
          </cell>
          <cell r="C1558">
            <v>1</v>
          </cell>
          <cell r="D1558">
            <v>409</v>
          </cell>
          <cell r="E1558">
            <v>0</v>
          </cell>
          <cell r="F1558">
            <v>1</v>
          </cell>
          <cell r="G1558">
            <v>181</v>
          </cell>
          <cell r="H1558">
            <v>8</v>
          </cell>
          <cell r="I1558">
            <v>1</v>
          </cell>
          <cell r="J1558">
            <v>25</v>
          </cell>
          <cell r="K1558">
            <v>626</v>
          </cell>
          <cell r="L1558">
            <v>150401</v>
          </cell>
          <cell r="M1558">
            <v>770</v>
          </cell>
        </row>
        <row r="1559">
          <cell r="B1559" t="str">
            <v>150402</v>
          </cell>
          <cell r="C1559">
            <v>3</v>
          </cell>
          <cell r="D1559">
            <v>112</v>
          </cell>
          <cell r="E1559">
            <v>0</v>
          </cell>
          <cell r="F1559">
            <v>1</v>
          </cell>
          <cell r="G1559">
            <v>66</v>
          </cell>
          <cell r="H1559">
            <v>0</v>
          </cell>
          <cell r="I1559">
            <v>0</v>
          </cell>
          <cell r="J1559">
            <v>17</v>
          </cell>
          <cell r="K1559">
            <v>199</v>
          </cell>
          <cell r="L1559">
            <v>150402</v>
          </cell>
          <cell r="M1559">
            <v>274</v>
          </cell>
        </row>
        <row r="1560">
          <cell r="B1560" t="str">
            <v>150403</v>
          </cell>
          <cell r="C1560">
            <v>0</v>
          </cell>
          <cell r="D1560">
            <v>48</v>
          </cell>
          <cell r="E1560">
            <v>0</v>
          </cell>
          <cell r="F1560">
            <v>1</v>
          </cell>
          <cell r="G1560">
            <v>184</v>
          </cell>
          <cell r="H1560">
            <v>0</v>
          </cell>
          <cell r="I1560">
            <v>0</v>
          </cell>
          <cell r="J1560">
            <v>29</v>
          </cell>
          <cell r="K1560">
            <v>262</v>
          </cell>
          <cell r="L1560">
            <v>150403</v>
          </cell>
          <cell r="M1560">
            <v>305</v>
          </cell>
        </row>
        <row r="1561">
          <cell r="B1561" t="str">
            <v>150404</v>
          </cell>
          <cell r="C1561">
            <v>5</v>
          </cell>
          <cell r="D1561">
            <v>126</v>
          </cell>
          <cell r="E1561">
            <v>0</v>
          </cell>
          <cell r="F1561">
            <v>1</v>
          </cell>
          <cell r="G1561">
            <v>89</v>
          </cell>
          <cell r="H1561">
            <v>31</v>
          </cell>
          <cell r="I1561">
            <v>0</v>
          </cell>
          <cell r="J1561">
            <v>10</v>
          </cell>
          <cell r="K1561">
            <v>262</v>
          </cell>
          <cell r="L1561">
            <v>150404</v>
          </cell>
          <cell r="M1561">
            <v>300</v>
          </cell>
        </row>
        <row r="1562">
          <cell r="B1562" t="str">
            <v>150405</v>
          </cell>
          <cell r="C1562">
            <v>2</v>
          </cell>
          <cell r="D1562">
            <v>76</v>
          </cell>
          <cell r="E1562">
            <v>0</v>
          </cell>
          <cell r="F1562">
            <v>1</v>
          </cell>
          <cell r="G1562">
            <v>259</v>
          </cell>
          <cell r="H1562">
            <v>3</v>
          </cell>
          <cell r="I1562">
            <v>0</v>
          </cell>
          <cell r="J1562">
            <v>18</v>
          </cell>
          <cell r="K1562">
            <v>359</v>
          </cell>
          <cell r="L1562">
            <v>150405</v>
          </cell>
          <cell r="M1562">
            <v>452</v>
          </cell>
        </row>
        <row r="1563">
          <cell r="B1563" t="str">
            <v>150406</v>
          </cell>
          <cell r="C1563">
            <v>5</v>
          </cell>
          <cell r="D1563">
            <v>49</v>
          </cell>
          <cell r="E1563">
            <v>0</v>
          </cell>
          <cell r="F1563">
            <v>0</v>
          </cell>
          <cell r="G1563">
            <v>113</v>
          </cell>
          <cell r="H1563">
            <v>0</v>
          </cell>
          <cell r="I1563">
            <v>0</v>
          </cell>
          <cell r="J1563">
            <v>8</v>
          </cell>
          <cell r="K1563">
            <v>175</v>
          </cell>
          <cell r="L1563">
            <v>150406</v>
          </cell>
          <cell r="M1563">
            <v>238</v>
          </cell>
        </row>
        <row r="1564">
          <cell r="B1564" t="str">
            <v>150407</v>
          </cell>
          <cell r="C1564">
            <v>3</v>
          </cell>
          <cell r="D1564">
            <v>1003</v>
          </cell>
          <cell r="E1564">
            <v>0</v>
          </cell>
          <cell r="F1564">
            <v>2</v>
          </cell>
          <cell r="G1564">
            <v>176</v>
          </cell>
          <cell r="H1564">
            <v>0</v>
          </cell>
          <cell r="I1564">
            <v>1</v>
          </cell>
          <cell r="J1564">
            <v>30</v>
          </cell>
          <cell r="K1564">
            <v>1215</v>
          </cell>
          <cell r="L1564">
            <v>150407</v>
          </cell>
          <cell r="M1564">
            <v>1639</v>
          </cell>
        </row>
        <row r="1565">
          <cell r="B1565" t="str">
            <v>150501</v>
          </cell>
          <cell r="C1565">
            <v>214</v>
          </cell>
          <cell r="D1565">
            <v>12011</v>
          </cell>
          <cell r="E1565">
            <v>0</v>
          </cell>
          <cell r="F1565">
            <v>244</v>
          </cell>
          <cell r="G1565">
            <v>946</v>
          </cell>
          <cell r="H1565">
            <v>0</v>
          </cell>
          <cell r="I1565">
            <v>9</v>
          </cell>
          <cell r="J1565">
            <v>480</v>
          </cell>
          <cell r="K1565">
            <v>13904</v>
          </cell>
          <cell r="L1565">
            <v>150501</v>
          </cell>
          <cell r="M1565">
            <v>16405</v>
          </cell>
        </row>
        <row r="1566">
          <cell r="B1566" t="str">
            <v>150502</v>
          </cell>
          <cell r="C1566">
            <v>25</v>
          </cell>
          <cell r="D1566">
            <v>1907</v>
          </cell>
          <cell r="E1566">
            <v>0</v>
          </cell>
          <cell r="F1566">
            <v>1</v>
          </cell>
          <cell r="G1566">
            <v>111</v>
          </cell>
          <cell r="H1566">
            <v>0</v>
          </cell>
          <cell r="I1566">
            <v>0</v>
          </cell>
          <cell r="J1566">
            <v>58</v>
          </cell>
          <cell r="K1566">
            <v>2102</v>
          </cell>
          <cell r="L1566">
            <v>150502</v>
          </cell>
          <cell r="M1566">
            <v>2606</v>
          </cell>
        </row>
        <row r="1567">
          <cell r="B1567" t="str">
            <v>150503</v>
          </cell>
          <cell r="C1567">
            <v>3</v>
          </cell>
          <cell r="D1567">
            <v>292</v>
          </cell>
          <cell r="E1567">
            <v>0</v>
          </cell>
          <cell r="F1567">
            <v>1</v>
          </cell>
          <cell r="G1567">
            <v>133</v>
          </cell>
          <cell r="H1567">
            <v>0</v>
          </cell>
          <cell r="I1567">
            <v>0</v>
          </cell>
          <cell r="J1567">
            <v>17</v>
          </cell>
          <cell r="K1567">
            <v>446</v>
          </cell>
          <cell r="L1567">
            <v>150503</v>
          </cell>
          <cell r="M1567">
            <v>747</v>
          </cell>
        </row>
        <row r="1568">
          <cell r="B1568" t="str">
            <v>150504</v>
          </cell>
          <cell r="C1568">
            <v>23</v>
          </cell>
          <cell r="D1568">
            <v>1668</v>
          </cell>
          <cell r="E1568">
            <v>0</v>
          </cell>
          <cell r="F1568">
            <v>3</v>
          </cell>
          <cell r="G1568">
            <v>109</v>
          </cell>
          <cell r="H1568">
            <v>0</v>
          </cell>
          <cell r="I1568">
            <v>0</v>
          </cell>
          <cell r="J1568">
            <v>57</v>
          </cell>
          <cell r="K1568">
            <v>1860</v>
          </cell>
          <cell r="L1568">
            <v>150504</v>
          </cell>
          <cell r="M1568">
            <v>2259</v>
          </cell>
        </row>
        <row r="1569">
          <cell r="B1569" t="str">
            <v>150505</v>
          </cell>
          <cell r="C1569">
            <v>44</v>
          </cell>
          <cell r="D1569">
            <v>4613</v>
          </cell>
          <cell r="E1569">
            <v>0</v>
          </cell>
          <cell r="F1569">
            <v>9</v>
          </cell>
          <cell r="G1569">
            <v>89</v>
          </cell>
          <cell r="H1569">
            <v>0</v>
          </cell>
          <cell r="I1569">
            <v>1</v>
          </cell>
          <cell r="J1569">
            <v>167</v>
          </cell>
          <cell r="K1569">
            <v>4923</v>
          </cell>
          <cell r="L1569">
            <v>150505</v>
          </cell>
          <cell r="M1569">
            <v>5500</v>
          </cell>
        </row>
        <row r="1570">
          <cell r="B1570" t="str">
            <v>150506</v>
          </cell>
          <cell r="C1570">
            <v>3</v>
          </cell>
          <cell r="D1570">
            <v>163</v>
          </cell>
          <cell r="E1570">
            <v>0</v>
          </cell>
          <cell r="F1570">
            <v>0</v>
          </cell>
          <cell r="G1570">
            <v>125</v>
          </cell>
          <cell r="H1570">
            <v>1</v>
          </cell>
          <cell r="I1570">
            <v>1</v>
          </cell>
          <cell r="J1570">
            <v>9</v>
          </cell>
          <cell r="K1570">
            <v>302</v>
          </cell>
          <cell r="L1570">
            <v>150506</v>
          </cell>
          <cell r="M1570">
            <v>412</v>
          </cell>
        </row>
        <row r="1571">
          <cell r="B1571" t="str">
            <v>150507</v>
          </cell>
          <cell r="C1571">
            <v>140</v>
          </cell>
          <cell r="D1571">
            <v>8283</v>
          </cell>
          <cell r="E1571">
            <v>0</v>
          </cell>
          <cell r="F1571">
            <v>14</v>
          </cell>
          <cell r="G1571">
            <v>574</v>
          </cell>
          <cell r="H1571">
            <v>0</v>
          </cell>
          <cell r="I1571">
            <v>6</v>
          </cell>
          <cell r="J1571">
            <v>241</v>
          </cell>
          <cell r="K1571">
            <v>9258</v>
          </cell>
          <cell r="L1571">
            <v>150507</v>
          </cell>
          <cell r="M1571">
            <v>10491</v>
          </cell>
        </row>
        <row r="1572">
          <cell r="B1572" t="str">
            <v>150508</v>
          </cell>
          <cell r="C1572">
            <v>10</v>
          </cell>
          <cell r="D1572">
            <v>628</v>
          </cell>
          <cell r="E1572">
            <v>0</v>
          </cell>
          <cell r="F1572">
            <v>1</v>
          </cell>
          <cell r="G1572">
            <v>266</v>
          </cell>
          <cell r="H1572">
            <v>0</v>
          </cell>
          <cell r="I1572">
            <v>1</v>
          </cell>
          <cell r="J1572">
            <v>42</v>
          </cell>
          <cell r="K1572">
            <v>948</v>
          </cell>
          <cell r="L1572">
            <v>150508</v>
          </cell>
          <cell r="M1572">
            <v>1464</v>
          </cell>
        </row>
        <row r="1573">
          <cell r="B1573" t="str">
            <v>150509</v>
          </cell>
          <cell r="C1573">
            <v>74</v>
          </cell>
          <cell r="D1573">
            <v>6469</v>
          </cell>
          <cell r="E1573">
            <v>0</v>
          </cell>
          <cell r="F1573">
            <v>1</v>
          </cell>
          <cell r="G1573">
            <v>208</v>
          </cell>
          <cell r="H1573">
            <v>1</v>
          </cell>
          <cell r="I1573">
            <v>3</v>
          </cell>
          <cell r="J1573">
            <v>203</v>
          </cell>
          <cell r="K1573">
            <v>6959</v>
          </cell>
          <cell r="L1573">
            <v>150509</v>
          </cell>
          <cell r="M1573">
            <v>8559</v>
          </cell>
        </row>
        <row r="1574">
          <cell r="B1574" t="str">
            <v>150510</v>
          </cell>
          <cell r="C1574">
            <v>46</v>
          </cell>
          <cell r="D1574">
            <v>4049</v>
          </cell>
          <cell r="E1574">
            <v>0</v>
          </cell>
          <cell r="F1574">
            <v>8</v>
          </cell>
          <cell r="G1574">
            <v>1002</v>
          </cell>
          <cell r="H1574">
            <v>0</v>
          </cell>
          <cell r="I1574">
            <v>1</v>
          </cell>
          <cell r="J1574">
            <v>104</v>
          </cell>
          <cell r="K1574">
            <v>5210</v>
          </cell>
          <cell r="L1574">
            <v>150510</v>
          </cell>
          <cell r="M1574">
            <v>7213</v>
          </cell>
        </row>
        <row r="1575">
          <cell r="B1575" t="str">
            <v>150511</v>
          </cell>
          <cell r="C1575">
            <v>1</v>
          </cell>
          <cell r="D1575">
            <v>219</v>
          </cell>
          <cell r="E1575">
            <v>0</v>
          </cell>
          <cell r="F1575">
            <v>0</v>
          </cell>
          <cell r="G1575">
            <v>117</v>
          </cell>
          <cell r="H1575">
            <v>0</v>
          </cell>
          <cell r="I1575">
            <v>0</v>
          </cell>
          <cell r="J1575">
            <v>7</v>
          </cell>
          <cell r="K1575">
            <v>344</v>
          </cell>
          <cell r="L1575">
            <v>150511</v>
          </cell>
          <cell r="M1575">
            <v>450</v>
          </cell>
        </row>
        <row r="1576">
          <cell r="B1576" t="str">
            <v>150512</v>
          </cell>
          <cell r="C1576">
            <v>33</v>
          </cell>
          <cell r="D1576">
            <v>2983</v>
          </cell>
          <cell r="E1576">
            <v>0</v>
          </cell>
          <cell r="F1576">
            <v>2</v>
          </cell>
          <cell r="G1576">
            <v>297</v>
          </cell>
          <cell r="H1576">
            <v>0</v>
          </cell>
          <cell r="I1576">
            <v>0</v>
          </cell>
          <cell r="J1576">
            <v>96</v>
          </cell>
          <cell r="K1576">
            <v>3411</v>
          </cell>
          <cell r="L1576">
            <v>150512</v>
          </cell>
          <cell r="M1576">
            <v>4588</v>
          </cell>
        </row>
        <row r="1577">
          <cell r="B1577" t="str">
            <v>150513</v>
          </cell>
          <cell r="C1577">
            <v>9</v>
          </cell>
          <cell r="D1577">
            <v>1009</v>
          </cell>
          <cell r="E1577">
            <v>0</v>
          </cell>
          <cell r="F1577">
            <v>1</v>
          </cell>
          <cell r="G1577">
            <v>45</v>
          </cell>
          <cell r="H1577">
            <v>0</v>
          </cell>
          <cell r="I1577">
            <v>1</v>
          </cell>
          <cell r="J1577">
            <v>27</v>
          </cell>
          <cell r="K1577">
            <v>1092</v>
          </cell>
          <cell r="L1577">
            <v>150513</v>
          </cell>
          <cell r="M1577">
            <v>1265</v>
          </cell>
        </row>
        <row r="1578">
          <cell r="B1578" t="str">
            <v>150514</v>
          </cell>
          <cell r="C1578">
            <v>27</v>
          </cell>
          <cell r="D1578">
            <v>2645</v>
          </cell>
          <cell r="E1578">
            <v>0</v>
          </cell>
          <cell r="F1578">
            <v>3</v>
          </cell>
          <cell r="G1578">
            <v>221</v>
          </cell>
          <cell r="H1578">
            <v>0</v>
          </cell>
          <cell r="I1578">
            <v>0</v>
          </cell>
          <cell r="J1578">
            <v>83</v>
          </cell>
          <cell r="K1578">
            <v>2979</v>
          </cell>
          <cell r="L1578">
            <v>150514</v>
          </cell>
          <cell r="M1578">
            <v>3640</v>
          </cell>
        </row>
        <row r="1579">
          <cell r="B1579" t="str">
            <v>150515</v>
          </cell>
          <cell r="C1579">
            <v>4</v>
          </cell>
          <cell r="D1579">
            <v>515</v>
          </cell>
          <cell r="E1579">
            <v>0</v>
          </cell>
          <cell r="F1579">
            <v>2</v>
          </cell>
          <cell r="G1579">
            <v>44</v>
          </cell>
          <cell r="H1579">
            <v>0</v>
          </cell>
          <cell r="I1579">
            <v>0</v>
          </cell>
          <cell r="J1579">
            <v>39</v>
          </cell>
          <cell r="K1579">
            <v>604</v>
          </cell>
          <cell r="L1579">
            <v>150515</v>
          </cell>
          <cell r="M1579">
            <v>907</v>
          </cell>
        </row>
        <row r="1580">
          <cell r="B1580" t="str">
            <v>150516</v>
          </cell>
          <cell r="C1580">
            <v>1</v>
          </cell>
          <cell r="D1580">
            <v>161</v>
          </cell>
          <cell r="E1580">
            <v>0</v>
          </cell>
          <cell r="F1580">
            <v>0</v>
          </cell>
          <cell r="G1580">
            <v>124</v>
          </cell>
          <cell r="H1580">
            <v>0</v>
          </cell>
          <cell r="I1580">
            <v>0</v>
          </cell>
          <cell r="J1580">
            <v>9</v>
          </cell>
          <cell r="K1580">
            <v>295</v>
          </cell>
          <cell r="L1580">
            <v>150516</v>
          </cell>
          <cell r="M1580">
            <v>395</v>
          </cell>
        </row>
        <row r="1581">
          <cell r="B1581" t="str">
            <v>150601</v>
          </cell>
          <cell r="C1581">
            <v>255</v>
          </cell>
          <cell r="D1581">
            <v>20249</v>
          </cell>
          <cell r="E1581">
            <v>0</v>
          </cell>
          <cell r="F1581">
            <v>65</v>
          </cell>
          <cell r="G1581">
            <v>1216</v>
          </cell>
          <cell r="H1581">
            <v>0</v>
          </cell>
          <cell r="I1581">
            <v>11</v>
          </cell>
          <cell r="J1581">
            <v>900</v>
          </cell>
          <cell r="K1581">
            <v>22696</v>
          </cell>
          <cell r="L1581">
            <v>150601</v>
          </cell>
          <cell r="M1581">
            <v>27325</v>
          </cell>
        </row>
        <row r="1582">
          <cell r="B1582" t="str">
            <v>150602</v>
          </cell>
          <cell r="C1582">
            <v>0</v>
          </cell>
          <cell r="D1582">
            <v>60</v>
          </cell>
          <cell r="E1582">
            <v>0</v>
          </cell>
          <cell r="F1582">
            <v>0</v>
          </cell>
          <cell r="G1582">
            <v>141</v>
          </cell>
          <cell r="H1582">
            <v>10</v>
          </cell>
          <cell r="I1582">
            <v>0</v>
          </cell>
          <cell r="J1582">
            <v>9</v>
          </cell>
          <cell r="K1582">
            <v>220</v>
          </cell>
          <cell r="L1582">
            <v>150602</v>
          </cell>
          <cell r="M1582">
            <v>276</v>
          </cell>
        </row>
        <row r="1583">
          <cell r="B1583" t="str">
            <v>150603</v>
          </cell>
          <cell r="C1583">
            <v>1</v>
          </cell>
          <cell r="D1583">
            <v>126</v>
          </cell>
          <cell r="E1583">
            <v>0</v>
          </cell>
          <cell r="F1583">
            <v>1</v>
          </cell>
          <cell r="G1583">
            <v>117</v>
          </cell>
          <cell r="H1583">
            <v>1</v>
          </cell>
          <cell r="I1583">
            <v>0</v>
          </cell>
          <cell r="J1583">
            <v>26</v>
          </cell>
          <cell r="K1583">
            <v>272</v>
          </cell>
          <cell r="L1583">
            <v>150603</v>
          </cell>
          <cell r="M1583">
            <v>358</v>
          </cell>
        </row>
        <row r="1584">
          <cell r="B1584" t="str">
            <v>150604</v>
          </cell>
          <cell r="C1584">
            <v>31</v>
          </cell>
          <cell r="D1584">
            <v>2716</v>
          </cell>
          <cell r="E1584">
            <v>0</v>
          </cell>
          <cell r="F1584">
            <v>6</v>
          </cell>
          <cell r="G1584">
            <v>503</v>
          </cell>
          <cell r="H1584">
            <v>0</v>
          </cell>
          <cell r="I1584">
            <v>0</v>
          </cell>
          <cell r="J1584">
            <v>95</v>
          </cell>
          <cell r="K1584">
            <v>3351</v>
          </cell>
          <cell r="L1584">
            <v>150604</v>
          </cell>
          <cell r="M1584">
            <v>4702</v>
          </cell>
        </row>
        <row r="1585">
          <cell r="B1585" t="str">
            <v>150605</v>
          </cell>
          <cell r="C1585">
            <v>106</v>
          </cell>
          <cell r="D1585">
            <v>11150</v>
          </cell>
          <cell r="E1585">
            <v>0</v>
          </cell>
          <cell r="F1585">
            <v>25</v>
          </cell>
          <cell r="G1585">
            <v>389</v>
          </cell>
          <cell r="H1585">
            <v>0</v>
          </cell>
          <cell r="I1585">
            <v>1</v>
          </cell>
          <cell r="J1585">
            <v>347</v>
          </cell>
          <cell r="K1585">
            <v>12018</v>
          </cell>
          <cell r="L1585">
            <v>150605</v>
          </cell>
          <cell r="M1585">
            <v>15226</v>
          </cell>
        </row>
        <row r="1586">
          <cell r="B1586" t="str">
            <v>150606</v>
          </cell>
          <cell r="C1586">
            <v>2</v>
          </cell>
          <cell r="D1586">
            <v>63</v>
          </cell>
          <cell r="E1586">
            <v>0</v>
          </cell>
          <cell r="F1586">
            <v>1</v>
          </cell>
          <cell r="G1586">
            <v>379</v>
          </cell>
          <cell r="H1586">
            <v>0</v>
          </cell>
          <cell r="I1586">
            <v>0</v>
          </cell>
          <cell r="J1586">
            <v>10</v>
          </cell>
          <cell r="K1586">
            <v>455</v>
          </cell>
          <cell r="L1586">
            <v>150606</v>
          </cell>
          <cell r="M1586">
            <v>682</v>
          </cell>
        </row>
        <row r="1587">
          <cell r="B1587" t="str">
            <v>150607</v>
          </cell>
          <cell r="C1587">
            <v>1</v>
          </cell>
          <cell r="D1587">
            <v>13</v>
          </cell>
          <cell r="E1587">
            <v>0</v>
          </cell>
          <cell r="F1587">
            <v>0</v>
          </cell>
          <cell r="G1587">
            <v>103</v>
          </cell>
          <cell r="H1587">
            <v>0</v>
          </cell>
          <cell r="I1587">
            <v>0</v>
          </cell>
          <cell r="J1587">
            <v>5</v>
          </cell>
          <cell r="K1587">
            <v>122</v>
          </cell>
          <cell r="L1587">
            <v>150607</v>
          </cell>
          <cell r="M1587">
            <v>148</v>
          </cell>
        </row>
        <row r="1588">
          <cell r="B1588" t="str">
            <v>150608</v>
          </cell>
          <cell r="C1588">
            <v>3</v>
          </cell>
          <cell r="D1588">
            <v>37</v>
          </cell>
          <cell r="E1588">
            <v>0</v>
          </cell>
          <cell r="F1588">
            <v>41</v>
          </cell>
          <cell r="G1588">
            <v>195</v>
          </cell>
          <cell r="H1588">
            <v>4</v>
          </cell>
          <cell r="I1588">
            <v>1</v>
          </cell>
          <cell r="J1588">
            <v>12</v>
          </cell>
          <cell r="K1588">
            <v>293</v>
          </cell>
          <cell r="L1588">
            <v>150608</v>
          </cell>
          <cell r="M1588">
            <v>423</v>
          </cell>
        </row>
        <row r="1589">
          <cell r="B1589" t="str">
            <v>150609</v>
          </cell>
          <cell r="C1589">
            <v>2</v>
          </cell>
          <cell r="D1589">
            <v>69</v>
          </cell>
          <cell r="E1589">
            <v>0</v>
          </cell>
          <cell r="F1589">
            <v>0</v>
          </cell>
          <cell r="G1589">
            <v>53</v>
          </cell>
          <cell r="H1589">
            <v>0</v>
          </cell>
          <cell r="I1589">
            <v>0</v>
          </cell>
          <cell r="J1589">
            <v>31</v>
          </cell>
          <cell r="K1589">
            <v>155</v>
          </cell>
          <cell r="L1589">
            <v>150609</v>
          </cell>
          <cell r="M1589">
            <v>211</v>
          </cell>
        </row>
        <row r="1590">
          <cell r="B1590" t="str">
            <v>150610</v>
          </cell>
          <cell r="C1590">
            <v>0</v>
          </cell>
          <cell r="D1590">
            <v>30</v>
          </cell>
          <cell r="E1590">
            <v>0</v>
          </cell>
          <cell r="F1590">
            <v>0</v>
          </cell>
          <cell r="G1590">
            <v>52</v>
          </cell>
          <cell r="H1590">
            <v>0</v>
          </cell>
          <cell r="I1590">
            <v>0</v>
          </cell>
          <cell r="J1590">
            <v>10</v>
          </cell>
          <cell r="K1590">
            <v>92</v>
          </cell>
          <cell r="L1590">
            <v>150610</v>
          </cell>
          <cell r="M1590">
            <v>159</v>
          </cell>
        </row>
        <row r="1591">
          <cell r="B1591" t="str">
            <v>150611</v>
          </cell>
          <cell r="C1591">
            <v>2</v>
          </cell>
          <cell r="D1591">
            <v>36</v>
          </cell>
          <cell r="E1591">
            <v>0</v>
          </cell>
          <cell r="F1591">
            <v>1</v>
          </cell>
          <cell r="G1591">
            <v>194</v>
          </cell>
          <cell r="H1591">
            <v>0</v>
          </cell>
          <cell r="I1591">
            <v>0</v>
          </cell>
          <cell r="J1591">
            <v>10</v>
          </cell>
          <cell r="K1591">
            <v>243</v>
          </cell>
          <cell r="L1591">
            <v>150611</v>
          </cell>
          <cell r="M1591">
            <v>306</v>
          </cell>
        </row>
        <row r="1592">
          <cell r="B1592" t="str">
            <v>150612</v>
          </cell>
          <cell r="C1592">
            <v>0</v>
          </cell>
          <cell r="D1592">
            <v>13</v>
          </cell>
          <cell r="E1592">
            <v>0</v>
          </cell>
          <cell r="F1592">
            <v>0</v>
          </cell>
          <cell r="G1592">
            <v>129</v>
          </cell>
          <cell r="H1592">
            <v>2</v>
          </cell>
          <cell r="I1592">
            <v>0</v>
          </cell>
          <cell r="J1592">
            <v>6</v>
          </cell>
          <cell r="K1592">
            <v>150</v>
          </cell>
          <cell r="L1592">
            <v>150612</v>
          </cell>
          <cell r="M1592">
            <v>183</v>
          </cell>
        </row>
        <row r="1593">
          <cell r="B1593" t="str">
            <v>150701</v>
          </cell>
          <cell r="C1593">
            <v>7</v>
          </cell>
          <cell r="D1593">
            <v>899</v>
          </cell>
          <cell r="E1593">
            <v>0</v>
          </cell>
          <cell r="F1593">
            <v>3</v>
          </cell>
          <cell r="G1593">
            <v>239</v>
          </cell>
          <cell r="H1593">
            <v>0</v>
          </cell>
          <cell r="I1593">
            <v>0</v>
          </cell>
          <cell r="J1593">
            <v>27</v>
          </cell>
          <cell r="K1593">
            <v>1175</v>
          </cell>
          <cell r="L1593">
            <v>150701</v>
          </cell>
          <cell r="M1593">
            <v>1287</v>
          </cell>
        </row>
        <row r="1594">
          <cell r="B1594" t="str">
            <v>150702</v>
          </cell>
          <cell r="C1594">
            <v>0</v>
          </cell>
          <cell r="D1594">
            <v>166</v>
          </cell>
          <cell r="E1594">
            <v>0</v>
          </cell>
          <cell r="F1594">
            <v>1</v>
          </cell>
          <cell r="G1594">
            <v>78</v>
          </cell>
          <cell r="H1594">
            <v>0</v>
          </cell>
          <cell r="I1594">
            <v>0</v>
          </cell>
          <cell r="J1594">
            <v>12</v>
          </cell>
          <cell r="K1594">
            <v>257</v>
          </cell>
          <cell r="L1594">
            <v>150702</v>
          </cell>
          <cell r="M1594">
            <v>391</v>
          </cell>
        </row>
        <row r="1595">
          <cell r="B1595" t="str">
            <v>150703</v>
          </cell>
          <cell r="C1595">
            <v>1</v>
          </cell>
          <cell r="D1595">
            <v>125</v>
          </cell>
          <cell r="E1595">
            <v>0</v>
          </cell>
          <cell r="F1595">
            <v>0</v>
          </cell>
          <cell r="G1595">
            <v>39</v>
          </cell>
          <cell r="H1595">
            <v>0</v>
          </cell>
          <cell r="I1595">
            <v>0</v>
          </cell>
          <cell r="J1595">
            <v>33</v>
          </cell>
          <cell r="K1595">
            <v>198</v>
          </cell>
          <cell r="L1595">
            <v>150703</v>
          </cell>
          <cell r="M1595">
            <v>254</v>
          </cell>
        </row>
        <row r="1596">
          <cell r="B1596" t="str">
            <v>150704</v>
          </cell>
          <cell r="C1596">
            <v>3</v>
          </cell>
          <cell r="D1596">
            <v>48</v>
          </cell>
          <cell r="E1596">
            <v>0</v>
          </cell>
          <cell r="F1596">
            <v>1</v>
          </cell>
          <cell r="G1596">
            <v>90</v>
          </cell>
          <cell r="H1596">
            <v>7</v>
          </cell>
          <cell r="I1596">
            <v>1</v>
          </cell>
          <cell r="J1596">
            <v>6</v>
          </cell>
          <cell r="K1596">
            <v>156</v>
          </cell>
          <cell r="L1596">
            <v>150704</v>
          </cell>
          <cell r="M1596">
            <v>162</v>
          </cell>
        </row>
        <row r="1597">
          <cell r="B1597" t="str">
            <v>150705</v>
          </cell>
          <cell r="C1597">
            <v>2</v>
          </cell>
          <cell r="D1597">
            <v>549</v>
          </cell>
          <cell r="E1597">
            <v>0</v>
          </cell>
          <cell r="F1597">
            <v>0</v>
          </cell>
          <cell r="G1597">
            <v>66</v>
          </cell>
          <cell r="H1597">
            <v>2</v>
          </cell>
          <cell r="I1597">
            <v>0</v>
          </cell>
          <cell r="J1597">
            <v>57</v>
          </cell>
          <cell r="K1597">
            <v>676</v>
          </cell>
          <cell r="L1597">
            <v>150705</v>
          </cell>
          <cell r="M1597">
            <v>780</v>
          </cell>
        </row>
        <row r="1598">
          <cell r="B1598" t="str">
            <v>150706</v>
          </cell>
          <cell r="C1598">
            <v>0</v>
          </cell>
          <cell r="D1598">
            <v>37</v>
          </cell>
          <cell r="E1598">
            <v>0</v>
          </cell>
          <cell r="F1598">
            <v>0</v>
          </cell>
          <cell r="G1598">
            <v>92</v>
          </cell>
          <cell r="H1598">
            <v>0</v>
          </cell>
          <cell r="I1598">
            <v>0</v>
          </cell>
          <cell r="J1598">
            <v>4</v>
          </cell>
          <cell r="K1598">
            <v>133</v>
          </cell>
          <cell r="L1598">
            <v>150706</v>
          </cell>
          <cell r="M1598">
            <v>164</v>
          </cell>
        </row>
        <row r="1599">
          <cell r="B1599" t="str">
            <v>150707</v>
          </cell>
          <cell r="C1599">
            <v>1</v>
          </cell>
          <cell r="D1599">
            <v>41</v>
          </cell>
          <cell r="E1599">
            <v>0</v>
          </cell>
          <cell r="F1599">
            <v>1</v>
          </cell>
          <cell r="G1599">
            <v>63</v>
          </cell>
          <cell r="H1599">
            <v>0</v>
          </cell>
          <cell r="I1599">
            <v>1</v>
          </cell>
          <cell r="J1599">
            <v>4</v>
          </cell>
          <cell r="K1599">
            <v>111</v>
          </cell>
          <cell r="L1599">
            <v>150707</v>
          </cell>
          <cell r="M1599">
            <v>178</v>
          </cell>
        </row>
        <row r="1600">
          <cell r="B1600" t="str">
            <v>150708</v>
          </cell>
          <cell r="C1600">
            <v>2</v>
          </cell>
          <cell r="D1600">
            <v>66</v>
          </cell>
          <cell r="E1600">
            <v>0</v>
          </cell>
          <cell r="F1600">
            <v>0</v>
          </cell>
          <cell r="G1600">
            <v>91</v>
          </cell>
          <cell r="H1600">
            <v>22</v>
          </cell>
          <cell r="I1600">
            <v>0</v>
          </cell>
          <cell r="J1600">
            <v>10</v>
          </cell>
          <cell r="K1600">
            <v>191</v>
          </cell>
          <cell r="L1600">
            <v>150708</v>
          </cell>
          <cell r="M1600">
            <v>287</v>
          </cell>
        </row>
        <row r="1601">
          <cell r="B1601" t="str">
            <v>150709</v>
          </cell>
          <cell r="C1601">
            <v>2</v>
          </cell>
          <cell r="D1601">
            <v>108</v>
          </cell>
          <cell r="E1601">
            <v>0</v>
          </cell>
          <cell r="F1601">
            <v>2</v>
          </cell>
          <cell r="G1601">
            <v>244</v>
          </cell>
          <cell r="H1601">
            <v>3</v>
          </cell>
          <cell r="I1601">
            <v>0</v>
          </cell>
          <cell r="J1601">
            <v>11</v>
          </cell>
          <cell r="K1601">
            <v>370</v>
          </cell>
          <cell r="L1601">
            <v>150709</v>
          </cell>
          <cell r="M1601">
            <v>464</v>
          </cell>
        </row>
        <row r="1602">
          <cell r="B1602" t="str">
            <v>150710</v>
          </cell>
          <cell r="C1602">
            <v>0</v>
          </cell>
          <cell r="D1602">
            <v>14</v>
          </cell>
          <cell r="E1602">
            <v>0</v>
          </cell>
          <cell r="F1602">
            <v>0</v>
          </cell>
          <cell r="G1602">
            <v>105</v>
          </cell>
          <cell r="H1602">
            <v>1</v>
          </cell>
          <cell r="I1602">
            <v>0</v>
          </cell>
          <cell r="J1602">
            <v>2</v>
          </cell>
          <cell r="K1602">
            <v>122</v>
          </cell>
          <cell r="L1602">
            <v>150710</v>
          </cell>
          <cell r="M1602">
            <v>262</v>
          </cell>
        </row>
        <row r="1603">
          <cell r="B1603" t="str">
            <v>150711</v>
          </cell>
          <cell r="C1603">
            <v>1</v>
          </cell>
          <cell r="D1603">
            <v>24</v>
          </cell>
          <cell r="E1603">
            <v>0</v>
          </cell>
          <cell r="F1603">
            <v>0</v>
          </cell>
          <cell r="G1603">
            <v>165</v>
          </cell>
          <cell r="H1603">
            <v>3</v>
          </cell>
          <cell r="I1603">
            <v>0</v>
          </cell>
          <cell r="J1603">
            <v>5</v>
          </cell>
          <cell r="K1603">
            <v>198</v>
          </cell>
          <cell r="L1603">
            <v>150711</v>
          </cell>
          <cell r="M1603">
            <v>268</v>
          </cell>
        </row>
        <row r="1604">
          <cell r="B1604" t="str">
            <v>150712</v>
          </cell>
          <cell r="C1604">
            <v>0</v>
          </cell>
          <cell r="D1604">
            <v>61</v>
          </cell>
          <cell r="E1604">
            <v>0</v>
          </cell>
          <cell r="F1604">
            <v>0</v>
          </cell>
          <cell r="G1604">
            <v>66</v>
          </cell>
          <cell r="H1604">
            <v>4</v>
          </cell>
          <cell r="I1604">
            <v>0</v>
          </cell>
          <cell r="J1604">
            <v>6</v>
          </cell>
          <cell r="K1604">
            <v>137</v>
          </cell>
          <cell r="L1604">
            <v>150712</v>
          </cell>
          <cell r="M1604">
            <v>202</v>
          </cell>
        </row>
        <row r="1605">
          <cell r="B1605" t="str">
            <v>150713</v>
          </cell>
          <cell r="C1605">
            <v>1</v>
          </cell>
          <cell r="D1605">
            <v>179</v>
          </cell>
          <cell r="E1605">
            <v>0</v>
          </cell>
          <cell r="F1605">
            <v>0</v>
          </cell>
          <cell r="G1605">
            <v>120</v>
          </cell>
          <cell r="H1605">
            <v>0</v>
          </cell>
          <cell r="I1605">
            <v>0</v>
          </cell>
          <cell r="J1605">
            <v>10</v>
          </cell>
          <cell r="K1605">
            <v>310</v>
          </cell>
          <cell r="L1605">
            <v>150713</v>
          </cell>
          <cell r="M1605">
            <v>476</v>
          </cell>
        </row>
        <row r="1606">
          <cell r="B1606" t="str">
            <v>150714</v>
          </cell>
          <cell r="C1606">
            <v>15</v>
          </cell>
          <cell r="D1606">
            <v>1219</v>
          </cell>
          <cell r="E1606">
            <v>0</v>
          </cell>
          <cell r="F1606">
            <v>7</v>
          </cell>
          <cell r="G1606">
            <v>77</v>
          </cell>
          <cell r="H1606">
            <v>0</v>
          </cell>
          <cell r="I1606">
            <v>1</v>
          </cell>
          <cell r="J1606">
            <v>44</v>
          </cell>
          <cell r="K1606">
            <v>1363</v>
          </cell>
          <cell r="L1606">
            <v>150714</v>
          </cell>
          <cell r="M1606">
            <v>1638</v>
          </cell>
        </row>
        <row r="1607">
          <cell r="B1607" t="str">
            <v>150715</v>
          </cell>
          <cell r="C1607">
            <v>0</v>
          </cell>
          <cell r="D1607">
            <v>60</v>
          </cell>
          <cell r="E1607">
            <v>0</v>
          </cell>
          <cell r="F1607">
            <v>1</v>
          </cell>
          <cell r="G1607">
            <v>306</v>
          </cell>
          <cell r="H1607">
            <v>0</v>
          </cell>
          <cell r="I1607">
            <v>0</v>
          </cell>
          <cell r="J1607">
            <v>6</v>
          </cell>
          <cell r="K1607">
            <v>373</v>
          </cell>
          <cell r="L1607">
            <v>150715</v>
          </cell>
          <cell r="M1607">
            <v>444</v>
          </cell>
        </row>
        <row r="1608">
          <cell r="B1608" t="str">
            <v>150716</v>
          </cell>
          <cell r="C1608">
            <v>0</v>
          </cell>
          <cell r="D1608">
            <v>136</v>
          </cell>
          <cell r="E1608">
            <v>0</v>
          </cell>
          <cell r="F1608">
            <v>2</v>
          </cell>
          <cell r="G1608">
            <v>285</v>
          </cell>
          <cell r="H1608">
            <v>0</v>
          </cell>
          <cell r="I1608">
            <v>0</v>
          </cell>
          <cell r="J1608">
            <v>4</v>
          </cell>
          <cell r="K1608">
            <v>427</v>
          </cell>
          <cell r="L1608">
            <v>150716</v>
          </cell>
          <cell r="M1608">
            <v>503</v>
          </cell>
        </row>
        <row r="1609">
          <cell r="B1609" t="str">
            <v>150717</v>
          </cell>
          <cell r="C1609">
            <v>0</v>
          </cell>
          <cell r="D1609">
            <v>147</v>
          </cell>
          <cell r="E1609">
            <v>0</v>
          </cell>
          <cell r="F1609">
            <v>1</v>
          </cell>
          <cell r="G1609">
            <v>112</v>
          </cell>
          <cell r="H1609">
            <v>0</v>
          </cell>
          <cell r="I1609">
            <v>0</v>
          </cell>
          <cell r="J1609">
            <v>10</v>
          </cell>
          <cell r="K1609">
            <v>270</v>
          </cell>
          <cell r="L1609">
            <v>150717</v>
          </cell>
          <cell r="M1609">
            <v>414</v>
          </cell>
        </row>
        <row r="1610">
          <cell r="B1610" t="str">
            <v>150718</v>
          </cell>
          <cell r="C1610">
            <v>0</v>
          </cell>
          <cell r="D1610">
            <v>40</v>
          </cell>
          <cell r="E1610">
            <v>0</v>
          </cell>
          <cell r="F1610">
            <v>0</v>
          </cell>
          <cell r="G1610">
            <v>317</v>
          </cell>
          <cell r="H1610">
            <v>4</v>
          </cell>
          <cell r="I1610">
            <v>0</v>
          </cell>
          <cell r="J1610">
            <v>14</v>
          </cell>
          <cell r="K1610">
            <v>375</v>
          </cell>
          <cell r="L1610">
            <v>150718</v>
          </cell>
          <cell r="M1610">
            <v>425</v>
          </cell>
        </row>
        <row r="1611">
          <cell r="B1611" t="str">
            <v>150719</v>
          </cell>
          <cell r="C1611">
            <v>0</v>
          </cell>
          <cell r="D1611">
            <v>9</v>
          </cell>
          <cell r="E1611">
            <v>0</v>
          </cell>
          <cell r="F1611">
            <v>0</v>
          </cell>
          <cell r="G1611">
            <v>124</v>
          </cell>
          <cell r="H1611">
            <v>8</v>
          </cell>
          <cell r="I1611">
            <v>0</v>
          </cell>
          <cell r="J1611">
            <v>3</v>
          </cell>
          <cell r="K1611">
            <v>144</v>
          </cell>
          <cell r="L1611">
            <v>150719</v>
          </cell>
          <cell r="M1611">
            <v>151</v>
          </cell>
        </row>
        <row r="1612">
          <cell r="B1612" t="str">
            <v>150720</v>
          </cell>
          <cell r="C1612">
            <v>1</v>
          </cell>
          <cell r="D1612">
            <v>10</v>
          </cell>
          <cell r="E1612">
            <v>0</v>
          </cell>
          <cell r="F1612">
            <v>0</v>
          </cell>
          <cell r="G1612">
            <v>72</v>
          </cell>
          <cell r="H1612">
            <v>0</v>
          </cell>
          <cell r="I1612">
            <v>0</v>
          </cell>
          <cell r="J1612">
            <v>1</v>
          </cell>
          <cell r="K1612">
            <v>84</v>
          </cell>
          <cell r="L1612">
            <v>150720</v>
          </cell>
          <cell r="M1612">
            <v>130</v>
          </cell>
        </row>
        <row r="1613">
          <cell r="B1613" t="str">
            <v>150721</v>
          </cell>
          <cell r="C1613">
            <v>1</v>
          </cell>
          <cell r="D1613">
            <v>62</v>
          </cell>
          <cell r="E1613">
            <v>0</v>
          </cell>
          <cell r="F1613">
            <v>0</v>
          </cell>
          <cell r="G1613">
            <v>272</v>
          </cell>
          <cell r="H1613">
            <v>0</v>
          </cell>
          <cell r="I1613">
            <v>0</v>
          </cell>
          <cell r="J1613">
            <v>14</v>
          </cell>
          <cell r="K1613">
            <v>349</v>
          </cell>
          <cell r="L1613">
            <v>150721</v>
          </cell>
          <cell r="M1613">
            <v>483</v>
          </cell>
        </row>
        <row r="1614">
          <cell r="B1614" t="str">
            <v>150722</v>
          </cell>
          <cell r="C1614">
            <v>8</v>
          </cell>
          <cell r="D1614">
            <v>744</v>
          </cell>
          <cell r="E1614">
            <v>0</v>
          </cell>
          <cell r="F1614">
            <v>6</v>
          </cell>
          <cell r="G1614">
            <v>208</v>
          </cell>
          <cell r="H1614">
            <v>8</v>
          </cell>
          <cell r="I1614">
            <v>0</v>
          </cell>
          <cell r="J1614">
            <v>26</v>
          </cell>
          <cell r="K1614">
            <v>1000</v>
          </cell>
          <cell r="L1614">
            <v>150722</v>
          </cell>
          <cell r="M1614">
            <v>1243</v>
          </cell>
        </row>
        <row r="1615">
          <cell r="B1615" t="str">
            <v>150723</v>
          </cell>
          <cell r="C1615">
            <v>0</v>
          </cell>
          <cell r="D1615">
            <v>105</v>
          </cell>
          <cell r="E1615">
            <v>0</v>
          </cell>
          <cell r="F1615">
            <v>0</v>
          </cell>
          <cell r="G1615">
            <v>172</v>
          </cell>
          <cell r="H1615">
            <v>0</v>
          </cell>
          <cell r="I1615">
            <v>0</v>
          </cell>
          <cell r="J1615">
            <v>4</v>
          </cell>
          <cell r="K1615">
            <v>281</v>
          </cell>
          <cell r="L1615">
            <v>150723</v>
          </cell>
          <cell r="M1615">
            <v>447</v>
          </cell>
        </row>
        <row r="1616">
          <cell r="B1616" t="str">
            <v>150724</v>
          </cell>
          <cell r="C1616">
            <v>5</v>
          </cell>
          <cell r="D1616">
            <v>90</v>
          </cell>
          <cell r="E1616">
            <v>0</v>
          </cell>
          <cell r="F1616">
            <v>2</v>
          </cell>
          <cell r="G1616">
            <v>154</v>
          </cell>
          <cell r="H1616">
            <v>0</v>
          </cell>
          <cell r="I1616">
            <v>0</v>
          </cell>
          <cell r="J1616">
            <v>12</v>
          </cell>
          <cell r="K1616">
            <v>263</v>
          </cell>
          <cell r="L1616">
            <v>150724</v>
          </cell>
          <cell r="M1616">
            <v>325</v>
          </cell>
        </row>
        <row r="1617">
          <cell r="B1617" t="str">
            <v>150725</v>
          </cell>
          <cell r="C1617">
            <v>6</v>
          </cell>
          <cell r="D1617">
            <v>4</v>
          </cell>
          <cell r="E1617">
            <v>0</v>
          </cell>
          <cell r="F1617">
            <v>0</v>
          </cell>
          <cell r="G1617">
            <v>58</v>
          </cell>
          <cell r="H1617">
            <v>0</v>
          </cell>
          <cell r="I1617">
            <v>0</v>
          </cell>
          <cell r="J1617">
            <v>2</v>
          </cell>
          <cell r="K1617">
            <v>70</v>
          </cell>
          <cell r="L1617">
            <v>150725</v>
          </cell>
          <cell r="M1617">
            <v>93</v>
          </cell>
        </row>
        <row r="1618">
          <cell r="B1618" t="str">
            <v>150726</v>
          </cell>
          <cell r="C1618">
            <v>2</v>
          </cell>
          <cell r="D1618">
            <v>55</v>
          </cell>
          <cell r="E1618">
            <v>0</v>
          </cell>
          <cell r="F1618">
            <v>0</v>
          </cell>
          <cell r="G1618">
            <v>100</v>
          </cell>
          <cell r="H1618">
            <v>0</v>
          </cell>
          <cell r="I1618">
            <v>0</v>
          </cell>
          <cell r="J1618">
            <v>10</v>
          </cell>
          <cell r="K1618">
            <v>167</v>
          </cell>
          <cell r="L1618">
            <v>150726</v>
          </cell>
          <cell r="M1618">
            <v>264</v>
          </cell>
        </row>
        <row r="1619">
          <cell r="B1619" t="str">
            <v>150727</v>
          </cell>
          <cell r="C1619">
            <v>1</v>
          </cell>
          <cell r="D1619">
            <v>442</v>
          </cell>
          <cell r="E1619">
            <v>0</v>
          </cell>
          <cell r="F1619">
            <v>6</v>
          </cell>
          <cell r="G1619">
            <v>32</v>
          </cell>
          <cell r="H1619">
            <v>0</v>
          </cell>
          <cell r="I1619">
            <v>0</v>
          </cell>
          <cell r="J1619">
            <v>23</v>
          </cell>
          <cell r="K1619">
            <v>504</v>
          </cell>
          <cell r="L1619">
            <v>150727</v>
          </cell>
          <cell r="M1619">
            <v>621</v>
          </cell>
        </row>
        <row r="1620">
          <cell r="B1620" t="str">
            <v>150728</v>
          </cell>
          <cell r="C1620">
            <v>17</v>
          </cell>
          <cell r="D1620">
            <v>2633</v>
          </cell>
          <cell r="E1620">
            <v>0</v>
          </cell>
          <cell r="F1620">
            <v>12</v>
          </cell>
          <cell r="G1620">
            <v>120</v>
          </cell>
          <cell r="H1620">
            <v>0</v>
          </cell>
          <cell r="I1620">
            <v>0</v>
          </cell>
          <cell r="J1620">
            <v>28</v>
          </cell>
          <cell r="K1620">
            <v>2810</v>
          </cell>
          <cell r="L1620">
            <v>150728</v>
          </cell>
          <cell r="M1620">
            <v>3355</v>
          </cell>
        </row>
        <row r="1621">
          <cell r="B1621" t="str">
            <v>150729</v>
          </cell>
          <cell r="C1621">
            <v>1</v>
          </cell>
          <cell r="D1621">
            <v>24</v>
          </cell>
          <cell r="E1621">
            <v>0</v>
          </cell>
          <cell r="F1621">
            <v>0</v>
          </cell>
          <cell r="G1621">
            <v>98</v>
          </cell>
          <cell r="H1621">
            <v>1</v>
          </cell>
          <cell r="I1621">
            <v>0</v>
          </cell>
          <cell r="J1621">
            <v>5</v>
          </cell>
          <cell r="K1621">
            <v>129</v>
          </cell>
          <cell r="L1621">
            <v>150729</v>
          </cell>
          <cell r="M1621">
            <v>148</v>
          </cell>
        </row>
        <row r="1622">
          <cell r="B1622" t="str">
            <v>150730</v>
          </cell>
          <cell r="C1622">
            <v>5</v>
          </cell>
          <cell r="D1622">
            <v>23</v>
          </cell>
          <cell r="E1622">
            <v>0</v>
          </cell>
          <cell r="F1622">
            <v>0</v>
          </cell>
          <cell r="G1622">
            <v>82</v>
          </cell>
          <cell r="H1622">
            <v>0</v>
          </cell>
          <cell r="I1622">
            <v>0</v>
          </cell>
          <cell r="J1622">
            <v>4</v>
          </cell>
          <cell r="K1622">
            <v>114</v>
          </cell>
          <cell r="L1622">
            <v>150730</v>
          </cell>
          <cell r="M1622">
            <v>185</v>
          </cell>
        </row>
        <row r="1623">
          <cell r="B1623" t="str">
            <v>150731</v>
          </cell>
          <cell r="C1623">
            <v>1</v>
          </cell>
          <cell r="D1623">
            <v>451</v>
          </cell>
          <cell r="E1623">
            <v>0</v>
          </cell>
          <cell r="F1623">
            <v>0</v>
          </cell>
          <cell r="G1623">
            <v>95</v>
          </cell>
          <cell r="H1623">
            <v>0</v>
          </cell>
          <cell r="I1623">
            <v>0</v>
          </cell>
          <cell r="J1623">
            <v>21</v>
          </cell>
          <cell r="K1623">
            <v>568</v>
          </cell>
          <cell r="L1623">
            <v>150731</v>
          </cell>
          <cell r="M1623">
            <v>939</v>
          </cell>
        </row>
        <row r="1624">
          <cell r="B1624" t="str">
            <v>150732</v>
          </cell>
          <cell r="C1624">
            <v>4</v>
          </cell>
          <cell r="D1624">
            <v>200</v>
          </cell>
          <cell r="E1624">
            <v>0</v>
          </cell>
          <cell r="F1624">
            <v>0</v>
          </cell>
          <cell r="G1624">
            <v>155</v>
          </cell>
          <cell r="H1624">
            <v>0</v>
          </cell>
          <cell r="I1624">
            <v>0</v>
          </cell>
          <cell r="J1624">
            <v>13</v>
          </cell>
          <cell r="K1624">
            <v>372</v>
          </cell>
          <cell r="L1624">
            <v>150732</v>
          </cell>
          <cell r="M1624">
            <v>459</v>
          </cell>
        </row>
        <row r="1625">
          <cell r="B1625" t="str">
            <v>150801</v>
          </cell>
          <cell r="C1625">
            <v>312</v>
          </cell>
          <cell r="D1625">
            <v>15139</v>
          </cell>
          <cell r="E1625">
            <v>0</v>
          </cell>
          <cell r="F1625">
            <v>85</v>
          </cell>
          <cell r="G1625">
            <v>238</v>
          </cell>
          <cell r="H1625">
            <v>0</v>
          </cell>
          <cell r="I1625">
            <v>11</v>
          </cell>
          <cell r="J1625">
            <v>927</v>
          </cell>
          <cell r="K1625">
            <v>16712</v>
          </cell>
          <cell r="L1625">
            <v>150801</v>
          </cell>
          <cell r="M1625">
            <v>19012</v>
          </cell>
        </row>
        <row r="1626">
          <cell r="B1626" t="str">
            <v>150802</v>
          </cell>
          <cell r="C1626">
            <v>2</v>
          </cell>
          <cell r="D1626">
            <v>100</v>
          </cell>
          <cell r="E1626">
            <v>0</v>
          </cell>
          <cell r="F1626">
            <v>0</v>
          </cell>
          <cell r="G1626">
            <v>501</v>
          </cell>
          <cell r="H1626">
            <v>1</v>
          </cell>
          <cell r="I1626">
            <v>0</v>
          </cell>
          <cell r="J1626">
            <v>6</v>
          </cell>
          <cell r="K1626">
            <v>610</v>
          </cell>
          <cell r="L1626">
            <v>150802</v>
          </cell>
          <cell r="M1626">
            <v>746</v>
          </cell>
        </row>
        <row r="1627">
          <cell r="B1627" t="str">
            <v>150803</v>
          </cell>
          <cell r="C1627">
            <v>17</v>
          </cell>
          <cell r="D1627">
            <v>1311</v>
          </cell>
          <cell r="E1627">
            <v>0</v>
          </cell>
          <cell r="F1627">
            <v>4</v>
          </cell>
          <cell r="G1627">
            <v>17</v>
          </cell>
          <cell r="H1627">
            <v>0</v>
          </cell>
          <cell r="I1627">
            <v>0</v>
          </cell>
          <cell r="J1627">
            <v>37</v>
          </cell>
          <cell r="K1627">
            <v>1386</v>
          </cell>
          <cell r="L1627">
            <v>150803</v>
          </cell>
          <cell r="M1627">
            <v>1517</v>
          </cell>
        </row>
        <row r="1628">
          <cell r="B1628" t="str">
            <v>150804</v>
          </cell>
          <cell r="C1628">
            <v>1</v>
          </cell>
          <cell r="D1628">
            <v>9</v>
          </cell>
          <cell r="E1628">
            <v>0</v>
          </cell>
          <cell r="F1628">
            <v>0</v>
          </cell>
          <cell r="G1628">
            <v>287</v>
          </cell>
          <cell r="H1628">
            <v>2</v>
          </cell>
          <cell r="I1628">
            <v>0</v>
          </cell>
          <cell r="J1628">
            <v>8</v>
          </cell>
          <cell r="K1628">
            <v>307</v>
          </cell>
          <cell r="L1628">
            <v>150804</v>
          </cell>
          <cell r="M1628">
            <v>435</v>
          </cell>
        </row>
        <row r="1629">
          <cell r="B1629" t="str">
            <v>150805</v>
          </cell>
          <cell r="C1629">
            <v>105</v>
          </cell>
          <cell r="D1629">
            <v>6377</v>
          </cell>
          <cell r="E1629">
            <v>0</v>
          </cell>
          <cell r="F1629">
            <v>22</v>
          </cell>
          <cell r="G1629">
            <v>54</v>
          </cell>
          <cell r="H1629">
            <v>0</v>
          </cell>
          <cell r="I1629">
            <v>3</v>
          </cell>
          <cell r="J1629">
            <v>240</v>
          </cell>
          <cell r="K1629">
            <v>6801</v>
          </cell>
          <cell r="L1629">
            <v>150805</v>
          </cell>
          <cell r="M1629">
            <v>7620</v>
          </cell>
        </row>
        <row r="1630">
          <cell r="B1630" t="str">
            <v>150806</v>
          </cell>
          <cell r="C1630">
            <v>51</v>
          </cell>
          <cell r="D1630">
            <v>6531</v>
          </cell>
          <cell r="E1630">
            <v>0</v>
          </cell>
          <cell r="F1630">
            <v>24</v>
          </cell>
          <cell r="G1630">
            <v>531</v>
          </cell>
          <cell r="H1630">
            <v>0</v>
          </cell>
          <cell r="I1630">
            <v>4</v>
          </cell>
          <cell r="J1630">
            <v>274</v>
          </cell>
          <cell r="K1630">
            <v>7415</v>
          </cell>
          <cell r="L1630">
            <v>150806</v>
          </cell>
          <cell r="M1630">
            <v>9183</v>
          </cell>
        </row>
        <row r="1631">
          <cell r="B1631" t="str">
            <v>150807</v>
          </cell>
          <cell r="C1631">
            <v>2</v>
          </cell>
          <cell r="D1631">
            <v>155</v>
          </cell>
          <cell r="E1631">
            <v>0</v>
          </cell>
          <cell r="F1631">
            <v>0</v>
          </cell>
          <cell r="G1631">
            <v>201</v>
          </cell>
          <cell r="H1631">
            <v>0</v>
          </cell>
          <cell r="I1631">
            <v>0</v>
          </cell>
          <cell r="J1631">
            <v>10</v>
          </cell>
          <cell r="K1631">
            <v>368</v>
          </cell>
          <cell r="L1631">
            <v>150807</v>
          </cell>
          <cell r="M1631">
            <v>631</v>
          </cell>
        </row>
        <row r="1632">
          <cell r="B1632" t="str">
            <v>150808</v>
          </cell>
          <cell r="C1632">
            <v>5</v>
          </cell>
          <cell r="D1632">
            <v>56</v>
          </cell>
          <cell r="E1632">
            <v>0</v>
          </cell>
          <cell r="F1632">
            <v>2</v>
          </cell>
          <cell r="G1632">
            <v>358</v>
          </cell>
          <cell r="H1632">
            <v>0</v>
          </cell>
          <cell r="I1632">
            <v>0</v>
          </cell>
          <cell r="J1632">
            <v>9</v>
          </cell>
          <cell r="K1632">
            <v>430</v>
          </cell>
          <cell r="L1632">
            <v>150808</v>
          </cell>
          <cell r="M1632">
            <v>600</v>
          </cell>
        </row>
        <row r="1633">
          <cell r="B1633" t="str">
            <v>150809</v>
          </cell>
          <cell r="C1633">
            <v>2</v>
          </cell>
          <cell r="D1633">
            <v>34</v>
          </cell>
          <cell r="E1633">
            <v>0</v>
          </cell>
          <cell r="F1633">
            <v>9</v>
          </cell>
          <cell r="G1633">
            <v>150</v>
          </cell>
          <cell r="H1633">
            <v>7</v>
          </cell>
          <cell r="I1633">
            <v>0</v>
          </cell>
          <cell r="J1633">
            <v>5</v>
          </cell>
          <cell r="K1633">
            <v>207</v>
          </cell>
          <cell r="L1633">
            <v>150809</v>
          </cell>
          <cell r="M1633">
            <v>290</v>
          </cell>
        </row>
        <row r="1634">
          <cell r="B1634" t="str">
            <v>150810</v>
          </cell>
          <cell r="C1634">
            <v>97</v>
          </cell>
          <cell r="D1634">
            <v>7517</v>
          </cell>
          <cell r="E1634">
            <v>0</v>
          </cell>
          <cell r="F1634">
            <v>92</v>
          </cell>
          <cell r="G1634">
            <v>793</v>
          </cell>
          <cell r="H1634">
            <v>1</v>
          </cell>
          <cell r="I1634">
            <v>4</v>
          </cell>
          <cell r="J1634">
            <v>333</v>
          </cell>
          <cell r="K1634">
            <v>8837</v>
          </cell>
          <cell r="L1634">
            <v>150810</v>
          </cell>
          <cell r="M1634">
            <v>10422</v>
          </cell>
        </row>
        <row r="1635">
          <cell r="B1635" t="str">
            <v>150811</v>
          </cell>
          <cell r="C1635">
            <v>42</v>
          </cell>
          <cell r="D1635">
            <v>3985</v>
          </cell>
          <cell r="E1635">
            <v>0</v>
          </cell>
          <cell r="F1635">
            <v>10</v>
          </cell>
          <cell r="G1635">
            <v>975</v>
          </cell>
          <cell r="H1635">
            <v>0</v>
          </cell>
          <cell r="I1635">
            <v>3</v>
          </cell>
          <cell r="J1635">
            <v>208</v>
          </cell>
          <cell r="K1635">
            <v>5223</v>
          </cell>
          <cell r="L1635">
            <v>150811</v>
          </cell>
          <cell r="M1635">
            <v>6687</v>
          </cell>
        </row>
        <row r="1636">
          <cell r="B1636" t="str">
            <v>150812</v>
          </cell>
          <cell r="C1636">
            <v>32</v>
          </cell>
          <cell r="D1636">
            <v>5037</v>
          </cell>
          <cell r="E1636">
            <v>0</v>
          </cell>
          <cell r="F1636">
            <v>22</v>
          </cell>
          <cell r="G1636">
            <v>731</v>
          </cell>
          <cell r="H1636">
            <v>0</v>
          </cell>
          <cell r="I1636">
            <v>3</v>
          </cell>
          <cell r="J1636">
            <v>161</v>
          </cell>
          <cell r="K1636">
            <v>5986</v>
          </cell>
          <cell r="L1636">
            <v>150812</v>
          </cell>
          <cell r="M1636">
            <v>7476</v>
          </cell>
        </row>
        <row r="1637">
          <cell r="B1637" t="str">
            <v>150901</v>
          </cell>
          <cell r="C1637">
            <v>13</v>
          </cell>
          <cell r="D1637">
            <v>1454</v>
          </cell>
          <cell r="E1637">
            <v>0</v>
          </cell>
          <cell r="F1637">
            <v>264</v>
          </cell>
          <cell r="G1637">
            <v>212</v>
          </cell>
          <cell r="H1637">
            <v>7</v>
          </cell>
          <cell r="I1637">
            <v>0</v>
          </cell>
          <cell r="J1637">
            <v>113</v>
          </cell>
          <cell r="K1637">
            <v>2063</v>
          </cell>
          <cell r="L1637">
            <v>150901</v>
          </cell>
          <cell r="M1637">
            <v>2972</v>
          </cell>
        </row>
        <row r="1638">
          <cell r="B1638" t="str">
            <v>150902</v>
          </cell>
          <cell r="C1638">
            <v>0</v>
          </cell>
          <cell r="D1638">
            <v>25</v>
          </cell>
          <cell r="E1638">
            <v>0</v>
          </cell>
          <cell r="F1638">
            <v>0</v>
          </cell>
          <cell r="G1638">
            <v>181</v>
          </cell>
          <cell r="H1638">
            <v>1</v>
          </cell>
          <cell r="I1638">
            <v>0</v>
          </cell>
          <cell r="J1638">
            <v>2</v>
          </cell>
          <cell r="K1638">
            <v>209</v>
          </cell>
          <cell r="L1638">
            <v>150902</v>
          </cell>
          <cell r="M1638">
            <v>242</v>
          </cell>
        </row>
        <row r="1639">
          <cell r="B1639" t="str">
            <v>150903</v>
          </cell>
          <cell r="C1639">
            <v>0</v>
          </cell>
          <cell r="D1639">
            <v>30</v>
          </cell>
          <cell r="E1639">
            <v>0</v>
          </cell>
          <cell r="F1639">
            <v>0</v>
          </cell>
          <cell r="G1639">
            <v>97</v>
          </cell>
          <cell r="H1639">
            <v>0</v>
          </cell>
          <cell r="I1639">
            <v>0</v>
          </cell>
          <cell r="J1639">
            <v>4</v>
          </cell>
          <cell r="K1639">
            <v>131</v>
          </cell>
          <cell r="L1639">
            <v>150903</v>
          </cell>
          <cell r="M1639">
            <v>193</v>
          </cell>
        </row>
        <row r="1640">
          <cell r="B1640" t="str">
            <v>150904</v>
          </cell>
          <cell r="C1640">
            <v>0</v>
          </cell>
          <cell r="D1640">
            <v>3</v>
          </cell>
          <cell r="E1640">
            <v>0</v>
          </cell>
          <cell r="F1640">
            <v>0</v>
          </cell>
          <cell r="G1640">
            <v>319</v>
          </cell>
          <cell r="H1640">
            <v>0</v>
          </cell>
          <cell r="I1640">
            <v>2</v>
          </cell>
          <cell r="J1640">
            <v>3</v>
          </cell>
          <cell r="K1640">
            <v>327</v>
          </cell>
          <cell r="L1640">
            <v>150904</v>
          </cell>
          <cell r="M1640">
            <v>341</v>
          </cell>
        </row>
        <row r="1641">
          <cell r="B1641" t="str">
            <v>150905</v>
          </cell>
          <cell r="C1641">
            <v>0</v>
          </cell>
          <cell r="D1641">
            <v>27</v>
          </cell>
          <cell r="E1641">
            <v>0</v>
          </cell>
          <cell r="F1641">
            <v>1</v>
          </cell>
          <cell r="G1641">
            <v>121</v>
          </cell>
          <cell r="H1641">
            <v>0</v>
          </cell>
          <cell r="I1641">
            <v>0</v>
          </cell>
          <cell r="J1641">
            <v>8</v>
          </cell>
          <cell r="K1641">
            <v>157</v>
          </cell>
          <cell r="L1641">
            <v>150905</v>
          </cell>
          <cell r="M1641">
            <v>310</v>
          </cell>
        </row>
        <row r="1642">
          <cell r="B1642" t="str">
            <v>150906</v>
          </cell>
          <cell r="C1642">
            <v>4</v>
          </cell>
          <cell r="D1642">
            <v>277</v>
          </cell>
          <cell r="E1642">
            <v>0</v>
          </cell>
          <cell r="F1642">
            <v>2</v>
          </cell>
          <cell r="G1642">
            <v>155</v>
          </cell>
          <cell r="H1642">
            <v>1</v>
          </cell>
          <cell r="I1642">
            <v>1</v>
          </cell>
          <cell r="J1642">
            <v>11</v>
          </cell>
          <cell r="K1642">
            <v>451</v>
          </cell>
          <cell r="L1642">
            <v>150906</v>
          </cell>
          <cell r="M1642">
            <v>620</v>
          </cell>
        </row>
        <row r="1643">
          <cell r="B1643" t="str">
            <v>151001</v>
          </cell>
          <cell r="C1643">
            <v>1</v>
          </cell>
          <cell r="D1643">
            <v>145</v>
          </cell>
          <cell r="E1643">
            <v>0</v>
          </cell>
          <cell r="F1643">
            <v>0</v>
          </cell>
          <cell r="G1643">
            <v>180</v>
          </cell>
          <cell r="H1643">
            <v>0</v>
          </cell>
          <cell r="I1643">
            <v>0</v>
          </cell>
          <cell r="J1643">
            <v>18</v>
          </cell>
          <cell r="K1643">
            <v>344</v>
          </cell>
          <cell r="L1643">
            <v>151001</v>
          </cell>
          <cell r="M1643">
            <v>502</v>
          </cell>
        </row>
        <row r="1644">
          <cell r="B1644" t="str">
            <v>151002</v>
          </cell>
          <cell r="C1644">
            <v>1</v>
          </cell>
          <cell r="D1644">
            <v>26</v>
          </cell>
          <cell r="E1644">
            <v>0</v>
          </cell>
          <cell r="F1644">
            <v>0</v>
          </cell>
          <cell r="G1644">
            <v>39</v>
          </cell>
          <cell r="H1644">
            <v>0</v>
          </cell>
          <cell r="I1644">
            <v>0</v>
          </cell>
          <cell r="J1644">
            <v>8</v>
          </cell>
          <cell r="K1644">
            <v>74</v>
          </cell>
          <cell r="L1644">
            <v>151002</v>
          </cell>
          <cell r="M1644">
            <v>106</v>
          </cell>
        </row>
        <row r="1645">
          <cell r="B1645" t="str">
            <v>151003</v>
          </cell>
          <cell r="C1645">
            <v>0</v>
          </cell>
          <cell r="D1645">
            <v>44</v>
          </cell>
          <cell r="E1645">
            <v>0</v>
          </cell>
          <cell r="F1645">
            <v>0</v>
          </cell>
          <cell r="G1645">
            <v>198</v>
          </cell>
          <cell r="H1645">
            <v>0</v>
          </cell>
          <cell r="I1645">
            <v>0</v>
          </cell>
          <cell r="J1645">
            <v>11</v>
          </cell>
          <cell r="K1645">
            <v>253</v>
          </cell>
          <cell r="L1645">
            <v>151003</v>
          </cell>
          <cell r="M1645">
            <v>395</v>
          </cell>
        </row>
        <row r="1646">
          <cell r="B1646" t="str">
            <v>151004</v>
          </cell>
          <cell r="C1646">
            <v>2</v>
          </cell>
          <cell r="D1646">
            <v>36</v>
          </cell>
          <cell r="E1646">
            <v>0</v>
          </cell>
          <cell r="F1646">
            <v>0</v>
          </cell>
          <cell r="G1646">
            <v>118</v>
          </cell>
          <cell r="H1646">
            <v>1</v>
          </cell>
          <cell r="I1646">
            <v>0</v>
          </cell>
          <cell r="J1646">
            <v>2</v>
          </cell>
          <cell r="K1646">
            <v>159</v>
          </cell>
          <cell r="L1646">
            <v>151004</v>
          </cell>
          <cell r="M1646">
            <v>200</v>
          </cell>
        </row>
        <row r="1647">
          <cell r="B1647" t="str">
            <v>151005</v>
          </cell>
          <cell r="C1647">
            <v>0</v>
          </cell>
          <cell r="D1647">
            <v>13</v>
          </cell>
          <cell r="E1647">
            <v>0</v>
          </cell>
          <cell r="F1647">
            <v>0</v>
          </cell>
          <cell r="G1647">
            <v>37</v>
          </cell>
          <cell r="H1647">
            <v>0</v>
          </cell>
          <cell r="I1647">
            <v>0</v>
          </cell>
          <cell r="J1647">
            <v>1</v>
          </cell>
          <cell r="K1647">
            <v>51</v>
          </cell>
          <cell r="L1647">
            <v>151005</v>
          </cell>
          <cell r="M1647">
            <v>162</v>
          </cell>
        </row>
        <row r="1648">
          <cell r="B1648" t="str">
            <v>151006</v>
          </cell>
          <cell r="C1648">
            <v>0</v>
          </cell>
          <cell r="D1648">
            <v>17</v>
          </cell>
          <cell r="E1648">
            <v>0</v>
          </cell>
          <cell r="F1648">
            <v>0</v>
          </cell>
          <cell r="G1648">
            <v>72</v>
          </cell>
          <cell r="H1648">
            <v>0</v>
          </cell>
          <cell r="I1648">
            <v>0</v>
          </cell>
          <cell r="J1648">
            <v>3</v>
          </cell>
          <cell r="K1648">
            <v>92</v>
          </cell>
          <cell r="L1648">
            <v>151006</v>
          </cell>
          <cell r="M1648">
            <v>197</v>
          </cell>
        </row>
        <row r="1649">
          <cell r="B1649" t="str">
            <v>151007</v>
          </cell>
          <cell r="C1649">
            <v>1</v>
          </cell>
          <cell r="D1649">
            <v>1</v>
          </cell>
          <cell r="E1649">
            <v>0</v>
          </cell>
          <cell r="F1649">
            <v>0</v>
          </cell>
          <cell r="G1649">
            <v>63</v>
          </cell>
          <cell r="H1649">
            <v>0</v>
          </cell>
          <cell r="I1649">
            <v>0</v>
          </cell>
          <cell r="J1649">
            <v>1</v>
          </cell>
          <cell r="K1649">
            <v>66</v>
          </cell>
          <cell r="L1649">
            <v>151007</v>
          </cell>
          <cell r="M1649">
            <v>78</v>
          </cell>
        </row>
        <row r="1650">
          <cell r="B1650" t="str">
            <v>151008</v>
          </cell>
          <cell r="C1650">
            <v>1</v>
          </cell>
          <cell r="D1650">
            <v>107</v>
          </cell>
          <cell r="E1650">
            <v>0</v>
          </cell>
          <cell r="F1650">
            <v>0</v>
          </cell>
          <cell r="G1650">
            <v>116</v>
          </cell>
          <cell r="H1650">
            <v>0</v>
          </cell>
          <cell r="I1650">
            <v>0</v>
          </cell>
          <cell r="J1650">
            <v>8</v>
          </cell>
          <cell r="K1650">
            <v>232</v>
          </cell>
          <cell r="L1650">
            <v>151008</v>
          </cell>
          <cell r="M1650">
            <v>363</v>
          </cell>
        </row>
        <row r="1651">
          <cell r="B1651" t="str">
            <v>151009</v>
          </cell>
          <cell r="C1651">
            <v>0</v>
          </cell>
          <cell r="D1651">
            <v>27</v>
          </cell>
          <cell r="E1651">
            <v>0</v>
          </cell>
          <cell r="F1651">
            <v>0</v>
          </cell>
          <cell r="G1651">
            <v>186</v>
          </cell>
          <cell r="H1651">
            <v>3</v>
          </cell>
          <cell r="I1651">
            <v>0</v>
          </cell>
          <cell r="J1651">
            <v>2</v>
          </cell>
          <cell r="K1651">
            <v>218</v>
          </cell>
          <cell r="L1651">
            <v>151009</v>
          </cell>
          <cell r="M1651">
            <v>273</v>
          </cell>
        </row>
        <row r="1652">
          <cell r="B1652" t="str">
            <v>151010</v>
          </cell>
          <cell r="C1652">
            <v>0</v>
          </cell>
          <cell r="D1652">
            <v>8</v>
          </cell>
          <cell r="E1652">
            <v>0</v>
          </cell>
          <cell r="F1652">
            <v>0</v>
          </cell>
          <cell r="G1652">
            <v>48</v>
          </cell>
          <cell r="H1652">
            <v>0</v>
          </cell>
          <cell r="I1652">
            <v>0</v>
          </cell>
          <cell r="J1652">
            <v>5</v>
          </cell>
          <cell r="K1652">
            <v>61</v>
          </cell>
          <cell r="L1652">
            <v>151010</v>
          </cell>
          <cell r="M1652">
            <v>86</v>
          </cell>
        </row>
        <row r="1653">
          <cell r="B1653" t="str">
            <v>151011</v>
          </cell>
          <cell r="C1653">
            <v>0</v>
          </cell>
          <cell r="D1653">
            <v>34</v>
          </cell>
          <cell r="E1653">
            <v>0</v>
          </cell>
          <cell r="F1653">
            <v>0</v>
          </cell>
          <cell r="G1653">
            <v>256</v>
          </cell>
          <cell r="H1653">
            <v>23</v>
          </cell>
          <cell r="I1653">
            <v>0</v>
          </cell>
          <cell r="J1653">
            <v>7</v>
          </cell>
          <cell r="K1653">
            <v>320</v>
          </cell>
          <cell r="L1653">
            <v>151011</v>
          </cell>
          <cell r="M1653">
            <v>458</v>
          </cell>
        </row>
        <row r="1654">
          <cell r="B1654" t="str">
            <v>151012</v>
          </cell>
          <cell r="C1654">
            <v>0</v>
          </cell>
          <cell r="D1654">
            <v>7</v>
          </cell>
          <cell r="E1654">
            <v>0</v>
          </cell>
          <cell r="F1654">
            <v>0</v>
          </cell>
          <cell r="G1654">
            <v>71</v>
          </cell>
          <cell r="H1654">
            <v>0</v>
          </cell>
          <cell r="I1654">
            <v>0</v>
          </cell>
          <cell r="J1654">
            <v>1</v>
          </cell>
          <cell r="K1654">
            <v>79</v>
          </cell>
          <cell r="L1654">
            <v>151012</v>
          </cell>
          <cell r="M1654">
            <v>126</v>
          </cell>
        </row>
        <row r="1655">
          <cell r="B1655" t="str">
            <v>151013</v>
          </cell>
          <cell r="C1655">
            <v>3</v>
          </cell>
          <cell r="D1655">
            <v>20</v>
          </cell>
          <cell r="E1655">
            <v>0</v>
          </cell>
          <cell r="F1655">
            <v>0</v>
          </cell>
          <cell r="G1655">
            <v>44</v>
          </cell>
          <cell r="H1655">
            <v>0</v>
          </cell>
          <cell r="I1655">
            <v>0</v>
          </cell>
          <cell r="J1655">
            <v>3</v>
          </cell>
          <cell r="K1655">
            <v>70</v>
          </cell>
          <cell r="L1655">
            <v>151013</v>
          </cell>
          <cell r="M1655">
            <v>83</v>
          </cell>
        </row>
        <row r="1656">
          <cell r="B1656" t="str">
            <v>151014</v>
          </cell>
          <cell r="C1656">
            <v>0</v>
          </cell>
          <cell r="D1656">
            <v>17</v>
          </cell>
          <cell r="E1656">
            <v>0</v>
          </cell>
          <cell r="F1656">
            <v>0</v>
          </cell>
          <cell r="G1656">
            <v>38</v>
          </cell>
          <cell r="H1656">
            <v>3</v>
          </cell>
          <cell r="I1656">
            <v>0</v>
          </cell>
          <cell r="J1656">
            <v>3</v>
          </cell>
          <cell r="K1656">
            <v>61</v>
          </cell>
          <cell r="L1656">
            <v>151014</v>
          </cell>
          <cell r="M1656">
            <v>127</v>
          </cell>
        </row>
        <row r="1657">
          <cell r="B1657" t="str">
            <v>151015</v>
          </cell>
          <cell r="C1657">
            <v>1</v>
          </cell>
          <cell r="D1657">
            <v>24</v>
          </cell>
          <cell r="E1657">
            <v>0</v>
          </cell>
          <cell r="F1657">
            <v>0</v>
          </cell>
          <cell r="G1657">
            <v>88</v>
          </cell>
          <cell r="H1657">
            <v>1</v>
          </cell>
          <cell r="I1657">
            <v>0</v>
          </cell>
          <cell r="J1657">
            <v>7</v>
          </cell>
          <cell r="K1657">
            <v>121</v>
          </cell>
          <cell r="L1657">
            <v>151015</v>
          </cell>
          <cell r="M1657">
            <v>181</v>
          </cell>
        </row>
        <row r="1658">
          <cell r="B1658" t="str">
            <v>151016</v>
          </cell>
          <cell r="C1658">
            <v>0</v>
          </cell>
          <cell r="D1658">
            <v>35</v>
          </cell>
          <cell r="E1658">
            <v>0</v>
          </cell>
          <cell r="F1658">
            <v>0</v>
          </cell>
          <cell r="G1658">
            <v>149</v>
          </cell>
          <cell r="H1658">
            <v>2</v>
          </cell>
          <cell r="I1658">
            <v>0</v>
          </cell>
          <cell r="J1658">
            <v>4</v>
          </cell>
          <cell r="K1658">
            <v>190</v>
          </cell>
          <cell r="L1658">
            <v>151016</v>
          </cell>
          <cell r="M1658">
            <v>242</v>
          </cell>
        </row>
        <row r="1659">
          <cell r="B1659" t="str">
            <v>151017</v>
          </cell>
          <cell r="C1659">
            <v>2</v>
          </cell>
          <cell r="D1659">
            <v>21</v>
          </cell>
          <cell r="E1659">
            <v>0</v>
          </cell>
          <cell r="F1659">
            <v>0</v>
          </cell>
          <cell r="G1659">
            <v>126</v>
          </cell>
          <cell r="H1659">
            <v>2</v>
          </cell>
          <cell r="I1659">
            <v>0</v>
          </cell>
          <cell r="J1659">
            <v>6</v>
          </cell>
          <cell r="K1659">
            <v>157</v>
          </cell>
          <cell r="L1659">
            <v>151017</v>
          </cell>
          <cell r="M1659">
            <v>184</v>
          </cell>
        </row>
        <row r="1660">
          <cell r="B1660" t="str">
            <v>151018</v>
          </cell>
          <cell r="C1660">
            <v>0</v>
          </cell>
          <cell r="D1660">
            <v>30</v>
          </cell>
          <cell r="E1660">
            <v>0</v>
          </cell>
          <cell r="F1660">
            <v>0</v>
          </cell>
          <cell r="G1660">
            <v>92</v>
          </cell>
          <cell r="H1660">
            <v>28</v>
          </cell>
          <cell r="I1660">
            <v>0</v>
          </cell>
          <cell r="J1660">
            <v>4</v>
          </cell>
          <cell r="K1660">
            <v>154</v>
          </cell>
          <cell r="L1660">
            <v>151018</v>
          </cell>
          <cell r="M1660">
            <v>222</v>
          </cell>
        </row>
        <row r="1661">
          <cell r="B1661" t="str">
            <v>151019</v>
          </cell>
          <cell r="C1661">
            <v>0</v>
          </cell>
          <cell r="D1661">
            <v>6</v>
          </cell>
          <cell r="E1661">
            <v>0</v>
          </cell>
          <cell r="F1661">
            <v>0</v>
          </cell>
          <cell r="G1661">
            <v>130</v>
          </cell>
          <cell r="H1661">
            <v>5</v>
          </cell>
          <cell r="I1661">
            <v>0</v>
          </cell>
          <cell r="J1661">
            <v>1</v>
          </cell>
          <cell r="K1661">
            <v>142</v>
          </cell>
          <cell r="L1661">
            <v>151019</v>
          </cell>
          <cell r="M1661">
            <v>164</v>
          </cell>
        </row>
        <row r="1662">
          <cell r="B1662" t="str">
            <v>151020</v>
          </cell>
          <cell r="C1662">
            <v>1</v>
          </cell>
          <cell r="D1662">
            <v>12</v>
          </cell>
          <cell r="E1662">
            <v>0</v>
          </cell>
          <cell r="F1662">
            <v>0</v>
          </cell>
          <cell r="G1662">
            <v>121</v>
          </cell>
          <cell r="H1662">
            <v>0</v>
          </cell>
          <cell r="I1662">
            <v>0</v>
          </cell>
          <cell r="J1662">
            <v>1</v>
          </cell>
          <cell r="K1662">
            <v>135</v>
          </cell>
          <cell r="L1662">
            <v>151020</v>
          </cell>
          <cell r="M1662">
            <v>206</v>
          </cell>
        </row>
        <row r="1663">
          <cell r="B1663" t="str">
            <v>151021</v>
          </cell>
          <cell r="C1663">
            <v>0</v>
          </cell>
          <cell r="D1663">
            <v>4</v>
          </cell>
          <cell r="E1663">
            <v>0</v>
          </cell>
          <cell r="F1663">
            <v>0</v>
          </cell>
          <cell r="G1663">
            <v>65</v>
          </cell>
          <cell r="H1663">
            <v>0</v>
          </cell>
          <cell r="I1663">
            <v>0</v>
          </cell>
          <cell r="J1663">
            <v>2</v>
          </cell>
          <cell r="K1663">
            <v>71</v>
          </cell>
          <cell r="L1663">
            <v>151021</v>
          </cell>
          <cell r="M1663">
            <v>96</v>
          </cell>
        </row>
        <row r="1664">
          <cell r="B1664" t="str">
            <v>151022</v>
          </cell>
          <cell r="C1664">
            <v>0</v>
          </cell>
          <cell r="D1664">
            <v>53</v>
          </cell>
          <cell r="E1664">
            <v>0</v>
          </cell>
          <cell r="F1664">
            <v>0</v>
          </cell>
          <cell r="G1664">
            <v>127</v>
          </cell>
          <cell r="H1664">
            <v>0</v>
          </cell>
          <cell r="I1664">
            <v>0</v>
          </cell>
          <cell r="J1664">
            <v>8</v>
          </cell>
          <cell r="K1664">
            <v>188</v>
          </cell>
          <cell r="L1664">
            <v>151022</v>
          </cell>
          <cell r="M1664">
            <v>234</v>
          </cell>
        </row>
        <row r="1665">
          <cell r="B1665" t="str">
            <v>151023</v>
          </cell>
          <cell r="C1665">
            <v>0</v>
          </cell>
          <cell r="D1665">
            <v>43</v>
          </cell>
          <cell r="E1665">
            <v>0</v>
          </cell>
          <cell r="F1665">
            <v>0</v>
          </cell>
          <cell r="G1665">
            <v>45</v>
          </cell>
          <cell r="H1665">
            <v>0</v>
          </cell>
          <cell r="I1665">
            <v>0</v>
          </cell>
          <cell r="J1665">
            <v>13</v>
          </cell>
          <cell r="K1665">
            <v>101</v>
          </cell>
          <cell r="L1665">
            <v>151023</v>
          </cell>
          <cell r="M1665">
            <v>167</v>
          </cell>
        </row>
        <row r="1666">
          <cell r="B1666" t="str">
            <v>151024</v>
          </cell>
          <cell r="C1666">
            <v>1</v>
          </cell>
          <cell r="D1666">
            <v>16</v>
          </cell>
          <cell r="E1666">
            <v>0</v>
          </cell>
          <cell r="F1666">
            <v>2</v>
          </cell>
          <cell r="G1666">
            <v>220</v>
          </cell>
          <cell r="H1666">
            <v>1</v>
          </cell>
          <cell r="I1666">
            <v>0</v>
          </cell>
          <cell r="J1666">
            <v>7</v>
          </cell>
          <cell r="K1666">
            <v>247</v>
          </cell>
          <cell r="L1666">
            <v>151024</v>
          </cell>
          <cell r="M1666">
            <v>277</v>
          </cell>
        </row>
        <row r="1667">
          <cell r="B1667" t="str">
            <v>151025</v>
          </cell>
          <cell r="C1667">
            <v>0</v>
          </cell>
          <cell r="D1667">
            <v>56</v>
          </cell>
          <cell r="E1667">
            <v>0</v>
          </cell>
          <cell r="F1667">
            <v>0</v>
          </cell>
          <cell r="G1667">
            <v>51</v>
          </cell>
          <cell r="H1667">
            <v>0</v>
          </cell>
          <cell r="I1667">
            <v>0</v>
          </cell>
          <cell r="J1667">
            <v>6</v>
          </cell>
          <cell r="K1667">
            <v>113</v>
          </cell>
          <cell r="L1667">
            <v>151025</v>
          </cell>
          <cell r="M1667">
            <v>197</v>
          </cell>
        </row>
        <row r="1668">
          <cell r="B1668" t="str">
            <v>151026</v>
          </cell>
          <cell r="C1668">
            <v>1</v>
          </cell>
          <cell r="D1668">
            <v>3</v>
          </cell>
          <cell r="E1668">
            <v>0</v>
          </cell>
          <cell r="F1668">
            <v>0</v>
          </cell>
          <cell r="G1668">
            <v>59</v>
          </cell>
          <cell r="H1668">
            <v>0</v>
          </cell>
          <cell r="I1668">
            <v>0</v>
          </cell>
          <cell r="J1668">
            <v>0</v>
          </cell>
          <cell r="K1668">
            <v>63</v>
          </cell>
          <cell r="L1668">
            <v>151026</v>
          </cell>
          <cell r="M1668">
            <v>82</v>
          </cell>
        </row>
        <row r="1669">
          <cell r="B1669" t="str">
            <v>151027</v>
          </cell>
          <cell r="C1669">
            <v>0</v>
          </cell>
          <cell r="D1669">
            <v>14</v>
          </cell>
          <cell r="E1669">
            <v>0</v>
          </cell>
          <cell r="F1669">
            <v>0</v>
          </cell>
          <cell r="G1669">
            <v>54</v>
          </cell>
          <cell r="H1669">
            <v>0</v>
          </cell>
          <cell r="I1669">
            <v>0</v>
          </cell>
          <cell r="J1669">
            <v>1</v>
          </cell>
          <cell r="K1669">
            <v>69</v>
          </cell>
          <cell r="L1669">
            <v>151027</v>
          </cell>
          <cell r="M1669">
            <v>115</v>
          </cell>
        </row>
        <row r="1670">
          <cell r="B1670" t="str">
            <v>151028</v>
          </cell>
          <cell r="C1670">
            <v>4</v>
          </cell>
          <cell r="D1670">
            <v>33</v>
          </cell>
          <cell r="E1670">
            <v>0</v>
          </cell>
          <cell r="F1670">
            <v>0</v>
          </cell>
          <cell r="G1670">
            <v>15</v>
          </cell>
          <cell r="H1670">
            <v>41</v>
          </cell>
          <cell r="I1670">
            <v>1</v>
          </cell>
          <cell r="J1670">
            <v>2</v>
          </cell>
          <cell r="K1670">
            <v>96</v>
          </cell>
          <cell r="L1670">
            <v>151028</v>
          </cell>
          <cell r="M1670">
            <v>149</v>
          </cell>
        </row>
        <row r="1671">
          <cell r="B1671" t="str">
            <v>151029</v>
          </cell>
          <cell r="C1671">
            <v>0</v>
          </cell>
          <cell r="D1671">
            <v>21</v>
          </cell>
          <cell r="E1671">
            <v>0</v>
          </cell>
          <cell r="F1671">
            <v>2</v>
          </cell>
          <cell r="G1671">
            <v>204</v>
          </cell>
          <cell r="H1671">
            <v>0</v>
          </cell>
          <cell r="I1671">
            <v>0</v>
          </cell>
          <cell r="J1671">
            <v>4</v>
          </cell>
          <cell r="K1671">
            <v>231</v>
          </cell>
          <cell r="L1671">
            <v>151029</v>
          </cell>
          <cell r="M1671">
            <v>236</v>
          </cell>
        </row>
        <row r="1672">
          <cell r="B1672" t="str">
            <v>151030</v>
          </cell>
          <cell r="C1672">
            <v>0</v>
          </cell>
          <cell r="D1672">
            <v>16</v>
          </cell>
          <cell r="E1672">
            <v>0</v>
          </cell>
          <cell r="F1672">
            <v>0</v>
          </cell>
          <cell r="G1672">
            <v>87</v>
          </cell>
          <cell r="H1672">
            <v>67</v>
          </cell>
          <cell r="I1672">
            <v>0</v>
          </cell>
          <cell r="J1672">
            <v>6</v>
          </cell>
          <cell r="K1672">
            <v>176</v>
          </cell>
          <cell r="L1672">
            <v>151030</v>
          </cell>
          <cell r="M1672">
            <v>186</v>
          </cell>
        </row>
        <row r="1673">
          <cell r="B1673" t="str">
            <v>151031</v>
          </cell>
          <cell r="C1673">
            <v>0</v>
          </cell>
          <cell r="D1673">
            <v>27</v>
          </cell>
          <cell r="E1673">
            <v>0</v>
          </cell>
          <cell r="F1673">
            <v>0</v>
          </cell>
          <cell r="G1673">
            <v>98</v>
          </cell>
          <cell r="H1673">
            <v>0</v>
          </cell>
          <cell r="I1673">
            <v>0</v>
          </cell>
          <cell r="J1673">
            <v>7</v>
          </cell>
          <cell r="K1673">
            <v>132</v>
          </cell>
          <cell r="L1673">
            <v>151031</v>
          </cell>
          <cell r="M1673">
            <v>187</v>
          </cell>
        </row>
        <row r="1674">
          <cell r="B1674" t="str">
            <v>151032</v>
          </cell>
          <cell r="C1674">
            <v>1</v>
          </cell>
          <cell r="D1674">
            <v>26</v>
          </cell>
          <cell r="E1674">
            <v>0</v>
          </cell>
          <cell r="F1674">
            <v>0</v>
          </cell>
          <cell r="G1674">
            <v>228</v>
          </cell>
          <cell r="H1674">
            <v>14</v>
          </cell>
          <cell r="I1674">
            <v>0</v>
          </cell>
          <cell r="J1674">
            <v>3</v>
          </cell>
          <cell r="K1674">
            <v>272</v>
          </cell>
          <cell r="L1674">
            <v>151032</v>
          </cell>
          <cell r="M1674">
            <v>479</v>
          </cell>
        </row>
        <row r="1675">
          <cell r="B1675" t="str">
            <v>151033</v>
          </cell>
          <cell r="C1675">
            <v>1</v>
          </cell>
          <cell r="D1675">
            <v>4</v>
          </cell>
          <cell r="E1675">
            <v>0</v>
          </cell>
          <cell r="F1675">
            <v>0</v>
          </cell>
          <cell r="G1675">
            <v>86</v>
          </cell>
          <cell r="H1675">
            <v>6</v>
          </cell>
          <cell r="I1675">
            <v>0</v>
          </cell>
          <cell r="J1675">
            <v>4</v>
          </cell>
          <cell r="K1675">
            <v>101</v>
          </cell>
          <cell r="L1675">
            <v>151033</v>
          </cell>
          <cell r="M1675">
            <v>110</v>
          </cell>
        </row>
        <row r="1676">
          <cell r="B1676" t="str">
            <v>160101</v>
          </cell>
          <cell r="C1676">
            <v>384</v>
          </cell>
          <cell r="D1676">
            <v>20501</v>
          </cell>
          <cell r="E1676">
            <v>0</v>
          </cell>
          <cell r="F1676">
            <v>1299</v>
          </cell>
          <cell r="G1676">
            <v>1222</v>
          </cell>
          <cell r="H1676">
            <v>0</v>
          </cell>
          <cell r="I1676">
            <v>7</v>
          </cell>
          <cell r="J1676">
            <v>1168</v>
          </cell>
          <cell r="K1676">
            <v>24581</v>
          </cell>
          <cell r="L1676">
            <v>160101</v>
          </cell>
          <cell r="M1676">
            <v>30376</v>
          </cell>
        </row>
        <row r="1677">
          <cell r="B1677" t="str">
            <v>160102</v>
          </cell>
          <cell r="C1677">
            <v>0</v>
          </cell>
          <cell r="D1677">
            <v>55</v>
          </cell>
          <cell r="E1677">
            <v>0</v>
          </cell>
          <cell r="F1677">
            <v>1</v>
          </cell>
          <cell r="G1677">
            <v>568</v>
          </cell>
          <cell r="H1677">
            <v>1</v>
          </cell>
          <cell r="I1677">
            <v>0</v>
          </cell>
          <cell r="J1677">
            <v>4</v>
          </cell>
          <cell r="K1677">
            <v>629</v>
          </cell>
          <cell r="L1677">
            <v>160102</v>
          </cell>
          <cell r="M1677">
            <v>646</v>
          </cell>
        </row>
        <row r="1678">
          <cell r="B1678" t="str">
            <v>160103</v>
          </cell>
          <cell r="C1678">
            <v>2</v>
          </cell>
          <cell r="D1678">
            <v>271</v>
          </cell>
          <cell r="E1678">
            <v>0</v>
          </cell>
          <cell r="F1678">
            <v>294</v>
          </cell>
          <cell r="G1678">
            <v>2167</v>
          </cell>
          <cell r="H1678">
            <v>1</v>
          </cell>
          <cell r="I1678">
            <v>1</v>
          </cell>
          <cell r="J1678">
            <v>30</v>
          </cell>
          <cell r="K1678">
            <v>2766</v>
          </cell>
          <cell r="L1678">
            <v>160103</v>
          </cell>
          <cell r="M1678">
            <v>3164</v>
          </cell>
        </row>
        <row r="1679">
          <cell r="B1679" t="str">
            <v>160104</v>
          </cell>
          <cell r="C1679">
            <v>0</v>
          </cell>
          <cell r="D1679">
            <v>129</v>
          </cell>
          <cell r="E1679">
            <v>0</v>
          </cell>
          <cell r="F1679">
            <v>32</v>
          </cell>
          <cell r="G1679">
            <v>1768</v>
          </cell>
          <cell r="H1679">
            <v>4</v>
          </cell>
          <cell r="I1679">
            <v>0</v>
          </cell>
          <cell r="J1679">
            <v>20</v>
          </cell>
          <cell r="K1679">
            <v>1953</v>
          </cell>
          <cell r="L1679">
            <v>160104</v>
          </cell>
          <cell r="M1679">
            <v>2223</v>
          </cell>
        </row>
        <row r="1680">
          <cell r="B1680" t="str">
            <v>160105</v>
          </cell>
          <cell r="C1680">
            <v>1</v>
          </cell>
          <cell r="D1680">
            <v>60</v>
          </cell>
          <cell r="E1680">
            <v>0</v>
          </cell>
          <cell r="F1680">
            <v>11</v>
          </cell>
          <cell r="G1680">
            <v>1440</v>
          </cell>
          <cell r="H1680">
            <v>1</v>
          </cell>
          <cell r="I1680">
            <v>0</v>
          </cell>
          <cell r="J1680">
            <v>14</v>
          </cell>
          <cell r="K1680">
            <v>1527</v>
          </cell>
          <cell r="L1680">
            <v>160105</v>
          </cell>
          <cell r="M1680">
            <v>1690</v>
          </cell>
        </row>
        <row r="1681">
          <cell r="B1681" t="str">
            <v>160106</v>
          </cell>
          <cell r="C1681">
            <v>6</v>
          </cell>
          <cell r="D1681">
            <v>174</v>
          </cell>
          <cell r="E1681">
            <v>0</v>
          </cell>
          <cell r="F1681">
            <v>41</v>
          </cell>
          <cell r="G1681">
            <v>2380</v>
          </cell>
          <cell r="H1681">
            <v>1</v>
          </cell>
          <cell r="I1681">
            <v>0</v>
          </cell>
          <cell r="J1681">
            <v>25</v>
          </cell>
          <cell r="K1681">
            <v>2627</v>
          </cell>
          <cell r="L1681">
            <v>160106</v>
          </cell>
          <cell r="M1681">
            <v>2870</v>
          </cell>
        </row>
        <row r="1682">
          <cell r="B1682" t="str">
            <v>160107</v>
          </cell>
          <cell r="C1682">
            <v>12</v>
          </cell>
          <cell r="D1682">
            <v>110</v>
          </cell>
          <cell r="E1682">
            <v>0</v>
          </cell>
          <cell r="F1682">
            <v>7</v>
          </cell>
          <cell r="G1682">
            <v>2610</v>
          </cell>
          <cell r="H1682">
            <v>1</v>
          </cell>
          <cell r="I1682">
            <v>0</v>
          </cell>
          <cell r="J1682">
            <v>15</v>
          </cell>
          <cell r="K1682">
            <v>2755</v>
          </cell>
          <cell r="L1682">
            <v>160107</v>
          </cell>
          <cell r="M1682">
            <v>2973</v>
          </cell>
        </row>
        <row r="1683">
          <cell r="B1683" t="str">
            <v>160108</v>
          </cell>
          <cell r="C1683">
            <v>141</v>
          </cell>
          <cell r="D1683">
            <v>8517</v>
          </cell>
          <cell r="E1683">
            <v>0</v>
          </cell>
          <cell r="F1683">
            <v>1404</v>
          </cell>
          <cell r="G1683">
            <v>2741</v>
          </cell>
          <cell r="H1683">
            <v>0</v>
          </cell>
          <cell r="I1683">
            <v>0</v>
          </cell>
          <cell r="J1683">
            <v>426</v>
          </cell>
          <cell r="K1683">
            <v>13229</v>
          </cell>
          <cell r="L1683">
            <v>160108</v>
          </cell>
          <cell r="M1683">
            <v>16748</v>
          </cell>
        </row>
        <row r="1684">
          <cell r="B1684" t="str">
            <v>160110</v>
          </cell>
          <cell r="C1684">
            <v>0</v>
          </cell>
          <cell r="D1684">
            <v>13</v>
          </cell>
          <cell r="E1684">
            <v>0</v>
          </cell>
          <cell r="F1684">
            <v>0</v>
          </cell>
          <cell r="G1684">
            <v>756</v>
          </cell>
          <cell r="H1684">
            <v>1</v>
          </cell>
          <cell r="I1684">
            <v>0</v>
          </cell>
          <cell r="J1684">
            <v>1</v>
          </cell>
          <cell r="K1684">
            <v>771</v>
          </cell>
          <cell r="L1684">
            <v>160110</v>
          </cell>
          <cell r="M1684">
            <v>840</v>
          </cell>
        </row>
        <row r="1685">
          <cell r="B1685" t="str">
            <v>160112</v>
          </cell>
          <cell r="C1685">
            <v>104</v>
          </cell>
          <cell r="D1685">
            <v>6653</v>
          </cell>
          <cell r="E1685">
            <v>0</v>
          </cell>
          <cell r="F1685">
            <v>1431</v>
          </cell>
          <cell r="G1685">
            <v>2754</v>
          </cell>
          <cell r="H1685">
            <v>2</v>
          </cell>
          <cell r="I1685">
            <v>3</v>
          </cell>
          <cell r="J1685">
            <v>374</v>
          </cell>
          <cell r="K1685">
            <v>11321</v>
          </cell>
          <cell r="L1685">
            <v>160112</v>
          </cell>
          <cell r="M1685">
            <v>14197</v>
          </cell>
        </row>
        <row r="1686">
          <cell r="B1686" t="str">
            <v>160113</v>
          </cell>
          <cell r="C1686">
            <v>248</v>
          </cell>
          <cell r="D1686">
            <v>16010</v>
          </cell>
          <cell r="E1686">
            <v>0</v>
          </cell>
          <cell r="F1686">
            <v>2633</v>
          </cell>
          <cell r="G1686">
            <v>5183</v>
          </cell>
          <cell r="H1686">
            <v>2</v>
          </cell>
          <cell r="I1686">
            <v>7</v>
          </cell>
          <cell r="J1686">
            <v>799</v>
          </cell>
          <cell r="K1686">
            <v>24882</v>
          </cell>
          <cell r="L1686">
            <v>160113</v>
          </cell>
          <cell r="M1686">
            <v>31119</v>
          </cell>
        </row>
        <row r="1687">
          <cell r="B1687" t="str">
            <v>160201</v>
          </cell>
          <cell r="C1687">
            <v>194</v>
          </cell>
          <cell r="D1687">
            <v>8534</v>
          </cell>
          <cell r="E1687">
            <v>0</v>
          </cell>
          <cell r="F1687">
            <v>406</v>
          </cell>
          <cell r="G1687">
            <v>6201</v>
          </cell>
          <cell r="H1687">
            <v>2</v>
          </cell>
          <cell r="I1687">
            <v>3</v>
          </cell>
          <cell r="J1687">
            <v>554</v>
          </cell>
          <cell r="K1687">
            <v>15894</v>
          </cell>
          <cell r="L1687">
            <v>160201</v>
          </cell>
          <cell r="M1687">
            <v>20339</v>
          </cell>
        </row>
        <row r="1688">
          <cell r="B1688" t="str">
            <v>160202</v>
          </cell>
          <cell r="C1688">
            <v>1</v>
          </cell>
          <cell r="D1688">
            <v>67</v>
          </cell>
          <cell r="E1688">
            <v>0</v>
          </cell>
          <cell r="F1688">
            <v>6</v>
          </cell>
          <cell r="G1688">
            <v>2679</v>
          </cell>
          <cell r="H1688">
            <v>4</v>
          </cell>
          <cell r="I1688">
            <v>0</v>
          </cell>
          <cell r="J1688">
            <v>8</v>
          </cell>
          <cell r="K1688">
            <v>2765</v>
          </cell>
          <cell r="L1688">
            <v>160202</v>
          </cell>
          <cell r="M1688">
            <v>2938</v>
          </cell>
        </row>
        <row r="1689">
          <cell r="B1689" t="str">
            <v>160205</v>
          </cell>
          <cell r="C1689">
            <v>0</v>
          </cell>
          <cell r="D1689">
            <v>33</v>
          </cell>
          <cell r="E1689">
            <v>0</v>
          </cell>
          <cell r="F1689">
            <v>4</v>
          </cell>
          <cell r="G1689">
            <v>733</v>
          </cell>
          <cell r="H1689">
            <v>0</v>
          </cell>
          <cell r="I1689">
            <v>0</v>
          </cell>
          <cell r="J1689">
            <v>13</v>
          </cell>
          <cell r="K1689">
            <v>783</v>
          </cell>
          <cell r="L1689">
            <v>160205</v>
          </cell>
          <cell r="M1689">
            <v>833</v>
          </cell>
        </row>
        <row r="1690">
          <cell r="B1690" t="str">
            <v>160206</v>
          </cell>
          <cell r="C1690">
            <v>2</v>
          </cell>
          <cell r="D1690">
            <v>209</v>
          </cell>
          <cell r="E1690">
            <v>0</v>
          </cell>
          <cell r="F1690">
            <v>5</v>
          </cell>
          <cell r="G1690">
            <v>1945</v>
          </cell>
          <cell r="H1690">
            <v>1</v>
          </cell>
          <cell r="I1690">
            <v>1</v>
          </cell>
          <cell r="J1690">
            <v>13</v>
          </cell>
          <cell r="K1690">
            <v>2176</v>
          </cell>
          <cell r="L1690">
            <v>160206</v>
          </cell>
          <cell r="M1690">
            <v>2634</v>
          </cell>
        </row>
        <row r="1691">
          <cell r="B1691" t="str">
            <v>160210</v>
          </cell>
          <cell r="C1691">
            <v>0</v>
          </cell>
          <cell r="D1691">
            <v>25</v>
          </cell>
          <cell r="E1691">
            <v>0</v>
          </cell>
          <cell r="F1691">
            <v>1</v>
          </cell>
          <cell r="G1691">
            <v>756</v>
          </cell>
          <cell r="H1691">
            <v>3</v>
          </cell>
          <cell r="I1691">
            <v>0</v>
          </cell>
          <cell r="J1691">
            <v>2</v>
          </cell>
          <cell r="K1691">
            <v>787</v>
          </cell>
          <cell r="L1691">
            <v>160210</v>
          </cell>
          <cell r="M1691">
            <v>868</v>
          </cell>
        </row>
        <row r="1692">
          <cell r="B1692" t="str">
            <v>160211</v>
          </cell>
          <cell r="C1692">
            <v>1</v>
          </cell>
          <cell r="D1692">
            <v>102</v>
          </cell>
          <cell r="E1692">
            <v>0</v>
          </cell>
          <cell r="F1692">
            <v>2</v>
          </cell>
          <cell r="G1692">
            <v>921</v>
          </cell>
          <cell r="H1692">
            <v>0</v>
          </cell>
          <cell r="I1692">
            <v>0</v>
          </cell>
          <cell r="J1692">
            <v>2</v>
          </cell>
          <cell r="K1692">
            <v>1028</v>
          </cell>
          <cell r="L1692">
            <v>160211</v>
          </cell>
          <cell r="M1692">
            <v>1397</v>
          </cell>
        </row>
        <row r="1693">
          <cell r="B1693" t="str">
            <v>160301</v>
          </cell>
          <cell r="C1693">
            <v>24</v>
          </cell>
          <cell r="D1693">
            <v>1359</v>
          </cell>
          <cell r="E1693">
            <v>0</v>
          </cell>
          <cell r="F1693">
            <v>370</v>
          </cell>
          <cell r="G1693">
            <v>3617</v>
          </cell>
          <cell r="H1693">
            <v>3</v>
          </cell>
          <cell r="I1693">
            <v>2</v>
          </cell>
          <cell r="J1693">
            <v>129</v>
          </cell>
          <cell r="K1693">
            <v>5504</v>
          </cell>
          <cell r="L1693">
            <v>160301</v>
          </cell>
          <cell r="M1693">
            <v>6758</v>
          </cell>
        </row>
        <row r="1694">
          <cell r="B1694" t="str">
            <v>160302</v>
          </cell>
          <cell r="C1694">
            <v>1</v>
          </cell>
          <cell r="D1694">
            <v>77</v>
          </cell>
          <cell r="E1694">
            <v>0</v>
          </cell>
          <cell r="F1694">
            <v>7</v>
          </cell>
          <cell r="G1694">
            <v>1043</v>
          </cell>
          <cell r="H1694">
            <v>0</v>
          </cell>
          <cell r="I1694">
            <v>0</v>
          </cell>
          <cell r="J1694">
            <v>5</v>
          </cell>
          <cell r="K1694">
            <v>1133</v>
          </cell>
          <cell r="L1694">
            <v>160302</v>
          </cell>
          <cell r="M1694">
            <v>1243</v>
          </cell>
        </row>
        <row r="1695">
          <cell r="B1695" t="str">
            <v>160303</v>
          </cell>
          <cell r="C1695">
            <v>2</v>
          </cell>
          <cell r="D1695">
            <v>84</v>
          </cell>
          <cell r="E1695">
            <v>0</v>
          </cell>
          <cell r="F1695">
            <v>3</v>
          </cell>
          <cell r="G1695">
            <v>1240</v>
          </cell>
          <cell r="H1695">
            <v>1</v>
          </cell>
          <cell r="I1695">
            <v>1</v>
          </cell>
          <cell r="J1695">
            <v>6</v>
          </cell>
          <cell r="K1695">
            <v>1337</v>
          </cell>
          <cell r="L1695">
            <v>160303</v>
          </cell>
          <cell r="M1695">
            <v>1454</v>
          </cell>
        </row>
        <row r="1696">
          <cell r="B1696" t="str">
            <v>160304</v>
          </cell>
          <cell r="C1696">
            <v>4</v>
          </cell>
          <cell r="D1696">
            <v>169</v>
          </cell>
          <cell r="E1696">
            <v>0</v>
          </cell>
          <cell r="F1696">
            <v>14</v>
          </cell>
          <cell r="G1696">
            <v>1235</v>
          </cell>
          <cell r="H1696">
            <v>0</v>
          </cell>
          <cell r="I1696">
            <v>0</v>
          </cell>
          <cell r="J1696">
            <v>9</v>
          </cell>
          <cell r="K1696">
            <v>1431</v>
          </cell>
          <cell r="L1696">
            <v>160304</v>
          </cell>
          <cell r="M1696">
            <v>1703</v>
          </cell>
        </row>
        <row r="1697">
          <cell r="B1697" t="str">
            <v>160305</v>
          </cell>
          <cell r="C1697">
            <v>1</v>
          </cell>
          <cell r="D1697">
            <v>164</v>
          </cell>
          <cell r="E1697">
            <v>0</v>
          </cell>
          <cell r="F1697">
            <v>5</v>
          </cell>
          <cell r="G1697">
            <v>2183</v>
          </cell>
          <cell r="H1697">
            <v>0</v>
          </cell>
          <cell r="I1697">
            <v>0</v>
          </cell>
          <cell r="J1697">
            <v>6</v>
          </cell>
          <cell r="K1697">
            <v>2359</v>
          </cell>
          <cell r="L1697">
            <v>160305</v>
          </cell>
          <cell r="M1697">
            <v>2568</v>
          </cell>
        </row>
        <row r="1698">
          <cell r="B1698" t="str">
            <v>160401</v>
          </cell>
          <cell r="C1698">
            <v>17</v>
          </cell>
          <cell r="D1698">
            <v>628</v>
          </cell>
          <cell r="E1698">
            <v>0</v>
          </cell>
          <cell r="F1698">
            <v>33</v>
          </cell>
          <cell r="G1698">
            <v>2674</v>
          </cell>
          <cell r="H1698">
            <v>3</v>
          </cell>
          <cell r="I1698">
            <v>0</v>
          </cell>
          <cell r="J1698">
            <v>46</v>
          </cell>
          <cell r="K1698">
            <v>3401</v>
          </cell>
          <cell r="L1698">
            <v>160401</v>
          </cell>
          <cell r="M1698">
            <v>4106</v>
          </cell>
        </row>
        <row r="1699">
          <cell r="B1699" t="str">
            <v>160402</v>
          </cell>
          <cell r="C1699">
            <v>4</v>
          </cell>
          <cell r="D1699">
            <v>203</v>
          </cell>
          <cell r="E1699">
            <v>0</v>
          </cell>
          <cell r="F1699">
            <v>4</v>
          </cell>
          <cell r="G1699">
            <v>1513</v>
          </cell>
          <cell r="H1699">
            <v>1</v>
          </cell>
          <cell r="I1699">
            <v>0</v>
          </cell>
          <cell r="J1699">
            <v>13</v>
          </cell>
          <cell r="K1699">
            <v>1738</v>
          </cell>
          <cell r="L1699">
            <v>160402</v>
          </cell>
          <cell r="M1699">
            <v>2220</v>
          </cell>
        </row>
        <row r="1700">
          <cell r="B1700" t="str">
            <v>160403</v>
          </cell>
          <cell r="C1700">
            <v>3</v>
          </cell>
          <cell r="D1700">
            <v>237</v>
          </cell>
          <cell r="E1700">
            <v>0</v>
          </cell>
          <cell r="F1700">
            <v>10</v>
          </cell>
          <cell r="G1700">
            <v>1256</v>
          </cell>
          <cell r="H1700">
            <v>0</v>
          </cell>
          <cell r="I1700">
            <v>0</v>
          </cell>
          <cell r="J1700">
            <v>34</v>
          </cell>
          <cell r="K1700">
            <v>1540</v>
          </cell>
          <cell r="L1700">
            <v>160403</v>
          </cell>
          <cell r="M1700">
            <v>1858</v>
          </cell>
        </row>
        <row r="1701">
          <cell r="B1701" t="str">
            <v>160404</v>
          </cell>
          <cell r="C1701">
            <v>2</v>
          </cell>
          <cell r="D1701">
            <v>300</v>
          </cell>
          <cell r="E1701">
            <v>0</v>
          </cell>
          <cell r="F1701">
            <v>11</v>
          </cell>
          <cell r="G1701">
            <v>1914</v>
          </cell>
          <cell r="H1701">
            <v>1</v>
          </cell>
          <cell r="I1701">
            <v>0</v>
          </cell>
          <cell r="J1701">
            <v>39</v>
          </cell>
          <cell r="K1701">
            <v>2267</v>
          </cell>
          <cell r="L1701">
            <v>160404</v>
          </cell>
          <cell r="M1701">
            <v>2366</v>
          </cell>
        </row>
        <row r="1702">
          <cell r="B1702" t="str">
            <v>160501</v>
          </cell>
          <cell r="C1702">
            <v>21</v>
          </cell>
          <cell r="D1702">
            <v>994</v>
          </cell>
          <cell r="E1702">
            <v>0</v>
          </cell>
          <cell r="F1702">
            <v>187</v>
          </cell>
          <cell r="G1702">
            <v>2703</v>
          </cell>
          <cell r="H1702">
            <v>2</v>
          </cell>
          <cell r="I1702">
            <v>1</v>
          </cell>
          <cell r="J1702">
            <v>97</v>
          </cell>
          <cell r="K1702">
            <v>4005</v>
          </cell>
          <cell r="L1702">
            <v>160501</v>
          </cell>
          <cell r="M1702">
            <v>5403</v>
          </cell>
        </row>
        <row r="1703">
          <cell r="B1703" t="str">
            <v>160502</v>
          </cell>
          <cell r="C1703">
            <v>0</v>
          </cell>
          <cell r="D1703">
            <v>6</v>
          </cell>
          <cell r="E1703">
            <v>0</v>
          </cell>
          <cell r="F1703">
            <v>0</v>
          </cell>
          <cell r="G1703">
            <v>259</v>
          </cell>
          <cell r="H1703">
            <v>0</v>
          </cell>
          <cell r="I1703">
            <v>0</v>
          </cell>
          <cell r="J1703">
            <v>5</v>
          </cell>
          <cell r="K1703">
            <v>270</v>
          </cell>
          <cell r="L1703">
            <v>160502</v>
          </cell>
          <cell r="M1703">
            <v>308</v>
          </cell>
        </row>
        <row r="1704">
          <cell r="B1704" t="str">
            <v>160503</v>
          </cell>
          <cell r="C1704">
            <v>0</v>
          </cell>
          <cell r="D1704">
            <v>18</v>
          </cell>
          <cell r="E1704">
            <v>0</v>
          </cell>
          <cell r="F1704">
            <v>3</v>
          </cell>
          <cell r="G1704">
            <v>471</v>
          </cell>
          <cell r="H1704">
            <v>1</v>
          </cell>
          <cell r="I1704">
            <v>0</v>
          </cell>
          <cell r="J1704">
            <v>8</v>
          </cell>
          <cell r="K1704">
            <v>501</v>
          </cell>
          <cell r="L1704">
            <v>160503</v>
          </cell>
          <cell r="M1704">
            <v>584</v>
          </cell>
        </row>
        <row r="1705">
          <cell r="B1705" t="str">
            <v>160504</v>
          </cell>
          <cell r="C1705">
            <v>0</v>
          </cell>
          <cell r="D1705">
            <v>37</v>
          </cell>
          <cell r="E1705">
            <v>0</v>
          </cell>
          <cell r="F1705">
            <v>1</v>
          </cell>
          <cell r="G1705">
            <v>1114</v>
          </cell>
          <cell r="H1705">
            <v>0</v>
          </cell>
          <cell r="I1705">
            <v>0</v>
          </cell>
          <cell r="J1705">
            <v>13</v>
          </cell>
          <cell r="K1705">
            <v>1165</v>
          </cell>
          <cell r="L1705">
            <v>160504</v>
          </cell>
          <cell r="M1705">
            <v>1249</v>
          </cell>
        </row>
        <row r="1706">
          <cell r="B1706" t="str">
            <v>160505</v>
          </cell>
          <cell r="C1706">
            <v>0</v>
          </cell>
          <cell r="D1706">
            <v>64</v>
          </cell>
          <cell r="E1706">
            <v>0</v>
          </cell>
          <cell r="F1706">
            <v>8</v>
          </cell>
          <cell r="G1706">
            <v>1320</v>
          </cell>
          <cell r="H1706">
            <v>1</v>
          </cell>
          <cell r="I1706">
            <v>0</v>
          </cell>
          <cell r="J1706">
            <v>11</v>
          </cell>
          <cell r="K1706">
            <v>1404</v>
          </cell>
          <cell r="L1706">
            <v>160505</v>
          </cell>
          <cell r="M1706">
            <v>1552</v>
          </cell>
        </row>
        <row r="1707">
          <cell r="B1707" t="str">
            <v>160506</v>
          </cell>
          <cell r="C1707">
            <v>1</v>
          </cell>
          <cell r="D1707">
            <v>39</v>
          </cell>
          <cell r="E1707">
            <v>0</v>
          </cell>
          <cell r="F1707">
            <v>6</v>
          </cell>
          <cell r="G1707">
            <v>793</v>
          </cell>
          <cell r="H1707">
            <v>0</v>
          </cell>
          <cell r="I1707">
            <v>0</v>
          </cell>
          <cell r="J1707">
            <v>8</v>
          </cell>
          <cell r="K1707">
            <v>847</v>
          </cell>
          <cell r="L1707">
            <v>160506</v>
          </cell>
          <cell r="M1707">
            <v>954</v>
          </cell>
        </row>
        <row r="1708">
          <cell r="B1708" t="str">
            <v>160507</v>
          </cell>
          <cell r="C1708">
            <v>0</v>
          </cell>
          <cell r="D1708">
            <v>19</v>
          </cell>
          <cell r="E1708">
            <v>0</v>
          </cell>
          <cell r="F1708">
            <v>3</v>
          </cell>
          <cell r="G1708">
            <v>588</v>
          </cell>
          <cell r="H1708">
            <v>0</v>
          </cell>
          <cell r="I1708">
            <v>0</v>
          </cell>
          <cell r="J1708">
            <v>8</v>
          </cell>
          <cell r="K1708">
            <v>618</v>
          </cell>
          <cell r="L1708">
            <v>160507</v>
          </cell>
          <cell r="M1708">
            <v>727</v>
          </cell>
        </row>
        <row r="1709">
          <cell r="B1709" t="str">
            <v>160508</v>
          </cell>
          <cell r="C1709">
            <v>0</v>
          </cell>
          <cell r="D1709">
            <v>0</v>
          </cell>
          <cell r="E1709">
            <v>0</v>
          </cell>
          <cell r="F1709">
            <v>0</v>
          </cell>
          <cell r="G1709">
            <v>126</v>
          </cell>
          <cell r="H1709">
            <v>0</v>
          </cell>
          <cell r="I1709">
            <v>0</v>
          </cell>
          <cell r="J1709">
            <v>2</v>
          </cell>
          <cell r="K1709">
            <v>128</v>
          </cell>
          <cell r="L1709">
            <v>160508</v>
          </cell>
          <cell r="M1709">
            <v>139</v>
          </cell>
        </row>
        <row r="1710">
          <cell r="B1710" t="str">
            <v>160509</v>
          </cell>
          <cell r="C1710">
            <v>0</v>
          </cell>
          <cell r="D1710">
            <v>2</v>
          </cell>
          <cell r="E1710">
            <v>0</v>
          </cell>
          <cell r="F1710">
            <v>1</v>
          </cell>
          <cell r="G1710">
            <v>170</v>
          </cell>
          <cell r="H1710">
            <v>0</v>
          </cell>
          <cell r="I1710">
            <v>0</v>
          </cell>
          <cell r="J1710">
            <v>5</v>
          </cell>
          <cell r="K1710">
            <v>178</v>
          </cell>
          <cell r="L1710">
            <v>160509</v>
          </cell>
          <cell r="M1710">
            <v>188</v>
          </cell>
        </row>
        <row r="1711">
          <cell r="B1711" t="str">
            <v>160510</v>
          </cell>
          <cell r="C1711">
            <v>1</v>
          </cell>
          <cell r="D1711">
            <v>41</v>
          </cell>
          <cell r="E1711">
            <v>0</v>
          </cell>
          <cell r="F1711">
            <v>11</v>
          </cell>
          <cell r="G1711">
            <v>768</v>
          </cell>
          <cell r="H1711">
            <v>2</v>
          </cell>
          <cell r="I1711">
            <v>0</v>
          </cell>
          <cell r="J1711">
            <v>17</v>
          </cell>
          <cell r="K1711">
            <v>840</v>
          </cell>
          <cell r="L1711">
            <v>160510</v>
          </cell>
          <cell r="M1711">
            <v>901</v>
          </cell>
        </row>
        <row r="1712">
          <cell r="B1712" t="str">
            <v>160511</v>
          </cell>
          <cell r="C1712">
            <v>0</v>
          </cell>
          <cell r="D1712">
            <v>16</v>
          </cell>
          <cell r="E1712">
            <v>0</v>
          </cell>
          <cell r="F1712">
            <v>1</v>
          </cell>
          <cell r="G1712">
            <v>375</v>
          </cell>
          <cell r="H1712">
            <v>1</v>
          </cell>
          <cell r="I1712">
            <v>0</v>
          </cell>
          <cell r="J1712">
            <v>10</v>
          </cell>
          <cell r="K1712">
            <v>403</v>
          </cell>
          <cell r="L1712">
            <v>160511</v>
          </cell>
          <cell r="M1712">
            <v>420</v>
          </cell>
        </row>
        <row r="1713">
          <cell r="B1713" t="str">
            <v>160601</v>
          </cell>
          <cell r="C1713">
            <v>14</v>
          </cell>
          <cell r="D1713">
            <v>1581</v>
          </cell>
          <cell r="E1713">
            <v>0</v>
          </cell>
          <cell r="F1713">
            <v>24</v>
          </cell>
          <cell r="G1713">
            <v>2503</v>
          </cell>
          <cell r="H1713">
            <v>2</v>
          </cell>
          <cell r="I1713">
            <v>1</v>
          </cell>
          <cell r="J1713">
            <v>79</v>
          </cell>
          <cell r="K1713">
            <v>4204</v>
          </cell>
          <cell r="L1713">
            <v>160601</v>
          </cell>
          <cell r="M1713">
            <v>5203</v>
          </cell>
        </row>
        <row r="1714">
          <cell r="B1714" t="str">
            <v>160602</v>
          </cell>
          <cell r="C1714">
            <v>0</v>
          </cell>
          <cell r="D1714">
            <v>46</v>
          </cell>
          <cell r="E1714">
            <v>0</v>
          </cell>
          <cell r="F1714">
            <v>0</v>
          </cell>
          <cell r="G1714">
            <v>141</v>
          </cell>
          <cell r="H1714">
            <v>0</v>
          </cell>
          <cell r="I1714">
            <v>0</v>
          </cell>
          <cell r="J1714">
            <v>6</v>
          </cell>
          <cell r="K1714">
            <v>193</v>
          </cell>
          <cell r="L1714">
            <v>160602</v>
          </cell>
          <cell r="M1714">
            <v>389</v>
          </cell>
        </row>
        <row r="1715">
          <cell r="B1715" t="str">
            <v>160603</v>
          </cell>
          <cell r="C1715">
            <v>2</v>
          </cell>
          <cell r="D1715">
            <v>91</v>
          </cell>
          <cell r="E1715">
            <v>0</v>
          </cell>
          <cell r="F1715">
            <v>4</v>
          </cell>
          <cell r="G1715">
            <v>688</v>
          </cell>
          <cell r="H1715">
            <v>1</v>
          </cell>
          <cell r="I1715">
            <v>0</v>
          </cell>
          <cell r="J1715">
            <v>9</v>
          </cell>
          <cell r="K1715">
            <v>795</v>
          </cell>
          <cell r="L1715">
            <v>160603</v>
          </cell>
          <cell r="M1715">
            <v>926</v>
          </cell>
        </row>
        <row r="1716">
          <cell r="B1716" t="str">
            <v>160604</v>
          </cell>
          <cell r="C1716">
            <v>5</v>
          </cell>
          <cell r="D1716">
            <v>86</v>
          </cell>
          <cell r="E1716">
            <v>0</v>
          </cell>
          <cell r="F1716">
            <v>2</v>
          </cell>
          <cell r="G1716">
            <v>1060</v>
          </cell>
          <cell r="H1716">
            <v>1</v>
          </cell>
          <cell r="I1716">
            <v>0</v>
          </cell>
          <cell r="J1716">
            <v>22</v>
          </cell>
          <cell r="K1716">
            <v>1176</v>
          </cell>
          <cell r="L1716">
            <v>160604</v>
          </cell>
          <cell r="M1716">
            <v>1327</v>
          </cell>
        </row>
        <row r="1717">
          <cell r="B1717" t="str">
            <v>160605</v>
          </cell>
          <cell r="C1717">
            <v>0</v>
          </cell>
          <cell r="D1717">
            <v>111</v>
          </cell>
          <cell r="E1717">
            <v>0</v>
          </cell>
          <cell r="F1717">
            <v>10</v>
          </cell>
          <cell r="G1717">
            <v>2515</v>
          </cell>
          <cell r="H1717">
            <v>2</v>
          </cell>
          <cell r="I1717">
            <v>0</v>
          </cell>
          <cell r="J1717">
            <v>31</v>
          </cell>
          <cell r="K1717">
            <v>2669</v>
          </cell>
          <cell r="L1717">
            <v>160605</v>
          </cell>
          <cell r="M1717">
            <v>2968</v>
          </cell>
        </row>
        <row r="1718">
          <cell r="B1718" t="str">
            <v>160606</v>
          </cell>
          <cell r="C1718">
            <v>13</v>
          </cell>
          <cell r="D1718">
            <v>178</v>
          </cell>
          <cell r="E1718">
            <v>0</v>
          </cell>
          <cell r="F1718">
            <v>10</v>
          </cell>
          <cell r="G1718">
            <v>811</v>
          </cell>
          <cell r="H1718">
            <v>0</v>
          </cell>
          <cell r="I1718">
            <v>0</v>
          </cell>
          <cell r="J1718">
            <v>17</v>
          </cell>
          <cell r="K1718">
            <v>1029</v>
          </cell>
          <cell r="L1718">
            <v>160606</v>
          </cell>
          <cell r="M1718">
            <v>1343</v>
          </cell>
        </row>
        <row r="1719">
          <cell r="B1719" t="str">
            <v>160701</v>
          </cell>
          <cell r="C1719">
            <v>6</v>
          </cell>
          <cell r="D1719">
            <v>624</v>
          </cell>
          <cell r="E1719">
            <v>0</v>
          </cell>
          <cell r="F1719">
            <v>8</v>
          </cell>
          <cell r="G1719">
            <v>1512</v>
          </cell>
          <cell r="H1719">
            <v>1</v>
          </cell>
          <cell r="I1719">
            <v>0</v>
          </cell>
          <cell r="J1719">
            <v>35</v>
          </cell>
          <cell r="K1719">
            <v>2186</v>
          </cell>
          <cell r="L1719">
            <v>160701</v>
          </cell>
          <cell r="M1719">
            <v>2775</v>
          </cell>
        </row>
        <row r="1720">
          <cell r="B1720" t="str">
            <v>160702</v>
          </cell>
          <cell r="C1720">
            <v>0</v>
          </cell>
          <cell r="D1720">
            <v>28</v>
          </cell>
          <cell r="E1720">
            <v>0</v>
          </cell>
          <cell r="F1720">
            <v>0</v>
          </cell>
          <cell r="G1720">
            <v>1211</v>
          </cell>
          <cell r="H1720">
            <v>2</v>
          </cell>
          <cell r="I1720">
            <v>0</v>
          </cell>
          <cell r="J1720">
            <v>1</v>
          </cell>
          <cell r="K1720">
            <v>1242</v>
          </cell>
          <cell r="L1720">
            <v>160702</v>
          </cell>
          <cell r="M1720">
            <v>1292</v>
          </cell>
        </row>
        <row r="1721">
          <cell r="B1721" t="str">
            <v>160703</v>
          </cell>
          <cell r="C1721">
            <v>3</v>
          </cell>
          <cell r="D1721">
            <v>351</v>
          </cell>
          <cell r="E1721">
            <v>0</v>
          </cell>
          <cell r="F1721">
            <v>8</v>
          </cell>
          <cell r="G1721">
            <v>1181</v>
          </cell>
          <cell r="H1721">
            <v>1</v>
          </cell>
          <cell r="I1721">
            <v>0</v>
          </cell>
          <cell r="J1721">
            <v>25</v>
          </cell>
          <cell r="K1721">
            <v>1569</v>
          </cell>
          <cell r="L1721">
            <v>160703</v>
          </cell>
          <cell r="M1721">
            <v>1850</v>
          </cell>
        </row>
        <row r="1722">
          <cell r="B1722" t="str">
            <v>160704</v>
          </cell>
          <cell r="C1722">
            <v>1</v>
          </cell>
          <cell r="D1722">
            <v>57</v>
          </cell>
          <cell r="E1722">
            <v>0</v>
          </cell>
          <cell r="F1722">
            <v>0</v>
          </cell>
          <cell r="G1722">
            <v>671</v>
          </cell>
          <cell r="H1722">
            <v>0</v>
          </cell>
          <cell r="I1722">
            <v>0</v>
          </cell>
          <cell r="J1722">
            <v>4</v>
          </cell>
          <cell r="K1722">
            <v>733</v>
          </cell>
          <cell r="L1722">
            <v>160704</v>
          </cell>
          <cell r="M1722">
            <v>922</v>
          </cell>
        </row>
        <row r="1723">
          <cell r="B1723" t="str">
            <v>160705</v>
          </cell>
          <cell r="C1723">
            <v>1</v>
          </cell>
          <cell r="D1723">
            <v>126</v>
          </cell>
          <cell r="E1723">
            <v>0</v>
          </cell>
          <cell r="F1723">
            <v>4</v>
          </cell>
          <cell r="G1723">
            <v>786</v>
          </cell>
          <cell r="H1723">
            <v>0</v>
          </cell>
          <cell r="I1723">
            <v>0</v>
          </cell>
          <cell r="J1723">
            <v>12</v>
          </cell>
          <cell r="K1723">
            <v>929</v>
          </cell>
          <cell r="L1723">
            <v>160705</v>
          </cell>
          <cell r="M1723">
            <v>1062</v>
          </cell>
        </row>
        <row r="1724">
          <cell r="B1724" t="str">
            <v>160706</v>
          </cell>
          <cell r="C1724">
            <v>0</v>
          </cell>
          <cell r="D1724">
            <v>77</v>
          </cell>
          <cell r="E1724">
            <v>0</v>
          </cell>
          <cell r="F1724">
            <v>3</v>
          </cell>
          <cell r="G1724">
            <v>2159</v>
          </cell>
          <cell r="H1724">
            <v>2</v>
          </cell>
          <cell r="I1724">
            <v>0</v>
          </cell>
          <cell r="J1724">
            <v>1</v>
          </cell>
          <cell r="K1724">
            <v>2242</v>
          </cell>
          <cell r="L1724">
            <v>160706</v>
          </cell>
          <cell r="M1724">
            <v>2348</v>
          </cell>
        </row>
        <row r="1725">
          <cell r="B1725" t="str">
            <v>160801</v>
          </cell>
          <cell r="C1725">
            <v>3</v>
          </cell>
          <cell r="D1725">
            <v>152</v>
          </cell>
          <cell r="E1725">
            <v>0</v>
          </cell>
          <cell r="F1725">
            <v>6</v>
          </cell>
          <cell r="G1725">
            <v>501</v>
          </cell>
          <cell r="H1725">
            <v>0</v>
          </cell>
          <cell r="I1725">
            <v>0</v>
          </cell>
          <cell r="J1725">
            <v>25</v>
          </cell>
          <cell r="K1725">
            <v>687</v>
          </cell>
          <cell r="L1725">
            <v>160801</v>
          </cell>
          <cell r="M1725">
            <v>809</v>
          </cell>
        </row>
        <row r="1726">
          <cell r="B1726" t="str">
            <v>160802</v>
          </cell>
          <cell r="C1726">
            <v>0</v>
          </cell>
          <cell r="D1726">
            <v>7</v>
          </cell>
          <cell r="E1726">
            <v>0</v>
          </cell>
          <cell r="F1726">
            <v>0</v>
          </cell>
          <cell r="G1726">
            <v>96</v>
          </cell>
          <cell r="H1726">
            <v>0</v>
          </cell>
          <cell r="I1726">
            <v>0</v>
          </cell>
          <cell r="J1726">
            <v>3</v>
          </cell>
          <cell r="K1726">
            <v>106</v>
          </cell>
          <cell r="L1726">
            <v>160802</v>
          </cell>
          <cell r="M1726">
            <v>128</v>
          </cell>
        </row>
        <row r="1727">
          <cell r="B1727" t="str">
            <v>160803</v>
          </cell>
          <cell r="C1727">
            <v>1</v>
          </cell>
          <cell r="D1727">
            <v>48</v>
          </cell>
          <cell r="E1727">
            <v>0</v>
          </cell>
          <cell r="F1727">
            <v>1</v>
          </cell>
          <cell r="G1727">
            <v>390</v>
          </cell>
          <cell r="H1727">
            <v>0</v>
          </cell>
          <cell r="I1727">
            <v>0</v>
          </cell>
          <cell r="J1727">
            <v>7</v>
          </cell>
          <cell r="K1727">
            <v>447</v>
          </cell>
          <cell r="L1727">
            <v>160803</v>
          </cell>
          <cell r="M1727">
            <v>534</v>
          </cell>
        </row>
        <row r="1728">
          <cell r="B1728" t="str">
            <v>160804</v>
          </cell>
          <cell r="C1728">
            <v>0</v>
          </cell>
          <cell r="D1728">
            <v>8</v>
          </cell>
          <cell r="E1728">
            <v>0</v>
          </cell>
          <cell r="F1728">
            <v>0</v>
          </cell>
          <cell r="G1728">
            <v>226</v>
          </cell>
          <cell r="H1728">
            <v>0</v>
          </cell>
          <cell r="I1728">
            <v>0</v>
          </cell>
          <cell r="J1728">
            <v>1</v>
          </cell>
          <cell r="K1728">
            <v>235</v>
          </cell>
          <cell r="L1728">
            <v>160804</v>
          </cell>
          <cell r="M1728">
            <v>253</v>
          </cell>
        </row>
        <row r="1729">
          <cell r="B1729" t="str">
            <v>170101</v>
          </cell>
          <cell r="C1729">
            <v>290</v>
          </cell>
          <cell r="D1729">
            <v>15059</v>
          </cell>
          <cell r="E1729">
            <v>0</v>
          </cell>
          <cell r="F1729">
            <v>1576</v>
          </cell>
          <cell r="G1729">
            <v>438</v>
          </cell>
          <cell r="H1729">
            <v>0</v>
          </cell>
          <cell r="I1729">
            <v>4</v>
          </cell>
          <cell r="J1729">
            <v>2128</v>
          </cell>
          <cell r="K1729">
            <v>19495</v>
          </cell>
          <cell r="L1729">
            <v>170101</v>
          </cell>
          <cell r="M1729">
            <v>24052</v>
          </cell>
        </row>
        <row r="1730">
          <cell r="B1730" t="str">
            <v>170102</v>
          </cell>
          <cell r="C1730">
            <v>25</v>
          </cell>
          <cell r="D1730">
            <v>1967</v>
          </cell>
          <cell r="E1730">
            <v>0</v>
          </cell>
          <cell r="F1730">
            <v>231</v>
          </cell>
          <cell r="G1730">
            <v>292</v>
          </cell>
          <cell r="H1730">
            <v>0</v>
          </cell>
          <cell r="I1730">
            <v>0</v>
          </cell>
          <cell r="J1730">
            <v>295</v>
          </cell>
          <cell r="K1730">
            <v>2810</v>
          </cell>
          <cell r="L1730">
            <v>170102</v>
          </cell>
          <cell r="M1730">
            <v>3507</v>
          </cell>
        </row>
        <row r="1731">
          <cell r="B1731" t="str">
            <v>170103</v>
          </cell>
          <cell r="C1731">
            <v>30</v>
          </cell>
          <cell r="D1731">
            <v>1916</v>
          </cell>
          <cell r="E1731">
            <v>0</v>
          </cell>
          <cell r="F1731">
            <v>319</v>
          </cell>
          <cell r="G1731">
            <v>282</v>
          </cell>
          <cell r="H1731">
            <v>0</v>
          </cell>
          <cell r="I1731">
            <v>1</v>
          </cell>
          <cell r="J1731">
            <v>183</v>
          </cell>
          <cell r="K1731">
            <v>2731</v>
          </cell>
          <cell r="L1731">
            <v>170103</v>
          </cell>
          <cell r="M1731">
            <v>3580</v>
          </cell>
        </row>
        <row r="1732">
          <cell r="B1732" t="str">
            <v>170104</v>
          </cell>
          <cell r="C1732">
            <v>5</v>
          </cell>
          <cell r="D1732">
            <v>623</v>
          </cell>
          <cell r="E1732">
            <v>0</v>
          </cell>
          <cell r="F1732">
            <v>152</v>
          </cell>
          <cell r="G1732">
            <v>153</v>
          </cell>
          <cell r="H1732">
            <v>1</v>
          </cell>
          <cell r="I1732">
            <v>0</v>
          </cell>
          <cell r="J1732">
            <v>127</v>
          </cell>
          <cell r="K1732">
            <v>1061</v>
          </cell>
          <cell r="L1732">
            <v>170104</v>
          </cell>
          <cell r="M1732">
            <v>1550</v>
          </cell>
        </row>
        <row r="1733">
          <cell r="B1733" t="str">
            <v>170201</v>
          </cell>
          <cell r="C1733">
            <v>5</v>
          </cell>
          <cell r="D1733">
            <v>184</v>
          </cell>
          <cell r="E1733">
            <v>0</v>
          </cell>
          <cell r="F1733">
            <v>3</v>
          </cell>
          <cell r="G1733">
            <v>395</v>
          </cell>
          <cell r="H1733">
            <v>0</v>
          </cell>
          <cell r="I1733">
            <v>0</v>
          </cell>
          <cell r="J1733">
            <v>51</v>
          </cell>
          <cell r="K1733">
            <v>638</v>
          </cell>
          <cell r="L1733">
            <v>170201</v>
          </cell>
          <cell r="M1733">
            <v>774</v>
          </cell>
        </row>
        <row r="1734">
          <cell r="B1734" t="str">
            <v>170202</v>
          </cell>
          <cell r="C1734">
            <v>1</v>
          </cell>
          <cell r="D1734">
            <v>26</v>
          </cell>
          <cell r="E1734">
            <v>0</v>
          </cell>
          <cell r="F1734">
            <v>5</v>
          </cell>
          <cell r="G1734">
            <v>258</v>
          </cell>
          <cell r="H1734">
            <v>0</v>
          </cell>
          <cell r="I1734">
            <v>0</v>
          </cell>
          <cell r="J1734">
            <v>3</v>
          </cell>
          <cell r="K1734">
            <v>293</v>
          </cell>
          <cell r="L1734">
            <v>170202</v>
          </cell>
          <cell r="M1734">
            <v>341</v>
          </cell>
        </row>
        <row r="1735">
          <cell r="B1735" t="str">
            <v>170203</v>
          </cell>
          <cell r="C1735">
            <v>7</v>
          </cell>
          <cell r="D1735">
            <v>941</v>
          </cell>
          <cell r="E1735">
            <v>0</v>
          </cell>
          <cell r="F1735">
            <v>124</v>
          </cell>
          <cell r="G1735">
            <v>232</v>
          </cell>
          <cell r="H1735">
            <v>0</v>
          </cell>
          <cell r="I1735">
            <v>0</v>
          </cell>
          <cell r="J1735">
            <v>175</v>
          </cell>
          <cell r="K1735">
            <v>1479</v>
          </cell>
          <cell r="L1735">
            <v>170203</v>
          </cell>
          <cell r="M1735">
            <v>1799</v>
          </cell>
        </row>
        <row r="1736">
          <cell r="B1736" t="str">
            <v>170204</v>
          </cell>
          <cell r="C1736">
            <v>18</v>
          </cell>
          <cell r="D1736">
            <v>1261</v>
          </cell>
          <cell r="E1736">
            <v>0</v>
          </cell>
          <cell r="F1736">
            <v>130</v>
          </cell>
          <cell r="G1736">
            <v>494</v>
          </cell>
          <cell r="H1736">
            <v>1</v>
          </cell>
          <cell r="I1736">
            <v>1</v>
          </cell>
          <cell r="J1736">
            <v>331</v>
          </cell>
          <cell r="K1736">
            <v>2236</v>
          </cell>
          <cell r="L1736">
            <v>170204</v>
          </cell>
          <cell r="M1736">
            <v>2689</v>
          </cell>
        </row>
        <row r="1737">
          <cell r="B1737" t="str">
            <v>170301</v>
          </cell>
          <cell r="C1737">
            <v>7</v>
          </cell>
          <cell r="D1737">
            <v>367</v>
          </cell>
          <cell r="E1737">
            <v>0</v>
          </cell>
          <cell r="F1737">
            <v>56</v>
          </cell>
          <cell r="G1737">
            <v>20</v>
          </cell>
          <cell r="H1737">
            <v>0</v>
          </cell>
          <cell r="I1737">
            <v>0</v>
          </cell>
          <cell r="J1737">
            <v>100</v>
          </cell>
          <cell r="K1737">
            <v>550</v>
          </cell>
          <cell r="L1737">
            <v>170301</v>
          </cell>
          <cell r="M1737">
            <v>703</v>
          </cell>
        </row>
        <row r="1738">
          <cell r="B1738" t="str">
            <v>170302</v>
          </cell>
          <cell r="C1738">
            <v>15</v>
          </cell>
          <cell r="D1738">
            <v>715</v>
          </cell>
          <cell r="E1738">
            <v>0</v>
          </cell>
          <cell r="F1738">
            <v>258</v>
          </cell>
          <cell r="G1738">
            <v>149</v>
          </cell>
          <cell r="H1738">
            <v>0</v>
          </cell>
          <cell r="I1738">
            <v>0</v>
          </cell>
          <cell r="J1738">
            <v>85</v>
          </cell>
          <cell r="K1738">
            <v>1222</v>
          </cell>
          <cell r="L1738">
            <v>170302</v>
          </cell>
          <cell r="M1738">
            <v>1582</v>
          </cell>
        </row>
        <row r="1739">
          <cell r="B1739" t="str">
            <v>170303</v>
          </cell>
          <cell r="C1739">
            <v>3</v>
          </cell>
          <cell r="D1739">
            <v>371</v>
          </cell>
          <cell r="E1739">
            <v>0</v>
          </cell>
          <cell r="F1739">
            <v>39</v>
          </cell>
          <cell r="G1739">
            <v>107</v>
          </cell>
          <cell r="H1739">
            <v>0</v>
          </cell>
          <cell r="I1739">
            <v>0</v>
          </cell>
          <cell r="J1739">
            <v>28</v>
          </cell>
          <cell r="K1739">
            <v>548</v>
          </cell>
          <cell r="L1739">
            <v>170303</v>
          </cell>
          <cell r="M1739">
            <v>835</v>
          </cell>
        </row>
        <row r="1740">
          <cell r="B1740" t="str">
            <v>180101</v>
          </cell>
          <cell r="C1740">
            <v>317</v>
          </cell>
          <cell r="D1740">
            <v>16523</v>
          </cell>
          <cell r="E1740">
            <v>0</v>
          </cell>
          <cell r="F1740">
            <v>16</v>
          </cell>
          <cell r="G1740">
            <v>1512</v>
          </cell>
          <cell r="H1740">
            <v>1</v>
          </cell>
          <cell r="I1740">
            <v>6</v>
          </cell>
          <cell r="J1740">
            <v>922</v>
          </cell>
          <cell r="K1740">
            <v>19297</v>
          </cell>
          <cell r="L1740">
            <v>180101</v>
          </cell>
          <cell r="M1740">
            <v>22224</v>
          </cell>
        </row>
        <row r="1741">
          <cell r="B1741" t="str">
            <v>180102</v>
          </cell>
          <cell r="C1741">
            <v>3</v>
          </cell>
          <cell r="D1741">
            <v>69</v>
          </cell>
          <cell r="E1741">
            <v>0</v>
          </cell>
          <cell r="F1741">
            <v>1</v>
          </cell>
          <cell r="G1741">
            <v>604</v>
          </cell>
          <cell r="H1741">
            <v>28</v>
          </cell>
          <cell r="I1741">
            <v>0</v>
          </cell>
          <cell r="J1741">
            <v>30</v>
          </cell>
          <cell r="K1741">
            <v>735</v>
          </cell>
          <cell r="L1741">
            <v>180102</v>
          </cell>
          <cell r="M1741">
            <v>951</v>
          </cell>
        </row>
        <row r="1742">
          <cell r="B1742" t="str">
            <v>180103</v>
          </cell>
          <cell r="C1742">
            <v>0</v>
          </cell>
          <cell r="D1742">
            <v>28</v>
          </cell>
          <cell r="E1742">
            <v>0</v>
          </cell>
          <cell r="F1742">
            <v>2</v>
          </cell>
          <cell r="G1742">
            <v>276</v>
          </cell>
          <cell r="H1742">
            <v>0</v>
          </cell>
          <cell r="I1742">
            <v>0</v>
          </cell>
          <cell r="J1742">
            <v>9</v>
          </cell>
          <cell r="K1742">
            <v>315</v>
          </cell>
          <cell r="L1742">
            <v>180103</v>
          </cell>
          <cell r="M1742">
            <v>372</v>
          </cell>
        </row>
        <row r="1743">
          <cell r="B1743" t="str">
            <v>180104</v>
          </cell>
          <cell r="C1743">
            <v>29</v>
          </cell>
          <cell r="D1743">
            <v>1763</v>
          </cell>
          <cell r="E1743">
            <v>0</v>
          </cell>
          <cell r="F1743">
            <v>0</v>
          </cell>
          <cell r="G1743">
            <v>381</v>
          </cell>
          <cell r="H1743">
            <v>0</v>
          </cell>
          <cell r="I1743">
            <v>3</v>
          </cell>
          <cell r="J1743">
            <v>104</v>
          </cell>
          <cell r="K1743">
            <v>2280</v>
          </cell>
          <cell r="L1743">
            <v>180104</v>
          </cell>
          <cell r="M1743">
            <v>2779</v>
          </cell>
        </row>
        <row r="1744">
          <cell r="B1744" t="str">
            <v>180105</v>
          </cell>
          <cell r="C1744">
            <v>5</v>
          </cell>
          <cell r="D1744">
            <v>28</v>
          </cell>
          <cell r="E1744">
            <v>0</v>
          </cell>
          <cell r="F1744">
            <v>0</v>
          </cell>
          <cell r="G1744">
            <v>644</v>
          </cell>
          <cell r="H1744">
            <v>4</v>
          </cell>
          <cell r="I1744">
            <v>0</v>
          </cell>
          <cell r="J1744">
            <v>22</v>
          </cell>
          <cell r="K1744">
            <v>703</v>
          </cell>
          <cell r="L1744">
            <v>180105</v>
          </cell>
          <cell r="M1744">
            <v>787</v>
          </cell>
        </row>
        <row r="1745">
          <cell r="B1745" t="str">
            <v>180106</v>
          </cell>
          <cell r="C1745">
            <v>350</v>
          </cell>
          <cell r="D1745">
            <v>267</v>
          </cell>
          <cell r="E1745">
            <v>0</v>
          </cell>
          <cell r="F1745">
            <v>1</v>
          </cell>
          <cell r="G1745">
            <v>575</v>
          </cell>
          <cell r="H1745">
            <v>1</v>
          </cell>
          <cell r="I1745">
            <v>0</v>
          </cell>
          <cell r="J1745">
            <v>105</v>
          </cell>
          <cell r="K1745">
            <v>1299</v>
          </cell>
          <cell r="L1745">
            <v>180106</v>
          </cell>
          <cell r="M1745">
            <v>1689</v>
          </cell>
        </row>
        <row r="1746">
          <cell r="B1746" t="str">
            <v>180201</v>
          </cell>
          <cell r="C1746">
            <v>3</v>
          </cell>
          <cell r="D1746">
            <v>233</v>
          </cell>
          <cell r="E1746">
            <v>0</v>
          </cell>
          <cell r="F1746">
            <v>0</v>
          </cell>
          <cell r="G1746">
            <v>432</v>
          </cell>
          <cell r="H1746">
            <v>0</v>
          </cell>
          <cell r="I1746">
            <v>0</v>
          </cell>
          <cell r="J1746">
            <v>56</v>
          </cell>
          <cell r="K1746">
            <v>724</v>
          </cell>
          <cell r="L1746">
            <v>180201</v>
          </cell>
          <cell r="M1746">
            <v>1097</v>
          </cell>
        </row>
        <row r="1747">
          <cell r="B1747" t="str">
            <v>180202</v>
          </cell>
          <cell r="C1747">
            <v>1</v>
          </cell>
          <cell r="D1747">
            <v>26</v>
          </cell>
          <cell r="E1747">
            <v>0</v>
          </cell>
          <cell r="F1747">
            <v>1</v>
          </cell>
          <cell r="G1747">
            <v>133</v>
          </cell>
          <cell r="H1747">
            <v>1</v>
          </cell>
          <cell r="I1747">
            <v>0</v>
          </cell>
          <cell r="J1747">
            <v>4</v>
          </cell>
          <cell r="K1747">
            <v>166</v>
          </cell>
          <cell r="L1747">
            <v>180202</v>
          </cell>
          <cell r="M1747">
            <v>346</v>
          </cell>
        </row>
        <row r="1748">
          <cell r="B1748" t="str">
            <v>180203</v>
          </cell>
          <cell r="C1748">
            <v>0</v>
          </cell>
          <cell r="D1748">
            <v>18</v>
          </cell>
          <cell r="E1748">
            <v>0</v>
          </cell>
          <cell r="F1748">
            <v>1</v>
          </cell>
          <cell r="G1748">
            <v>276</v>
          </cell>
          <cell r="H1748">
            <v>0</v>
          </cell>
          <cell r="I1748">
            <v>0</v>
          </cell>
          <cell r="J1748">
            <v>6</v>
          </cell>
          <cell r="K1748">
            <v>301</v>
          </cell>
          <cell r="L1748">
            <v>180203</v>
          </cell>
          <cell r="M1748">
            <v>383</v>
          </cell>
        </row>
        <row r="1749">
          <cell r="B1749" t="str">
            <v>180204</v>
          </cell>
          <cell r="C1749">
            <v>11</v>
          </cell>
          <cell r="D1749">
            <v>216</v>
          </cell>
          <cell r="E1749">
            <v>0</v>
          </cell>
          <cell r="F1749">
            <v>1</v>
          </cell>
          <cell r="G1749">
            <v>496</v>
          </cell>
          <cell r="H1749">
            <v>71</v>
          </cell>
          <cell r="I1749">
            <v>0</v>
          </cell>
          <cell r="J1749">
            <v>17</v>
          </cell>
          <cell r="K1749">
            <v>812</v>
          </cell>
          <cell r="L1749">
            <v>180204</v>
          </cell>
          <cell r="M1749">
            <v>1361</v>
          </cell>
        </row>
        <row r="1750">
          <cell r="B1750" t="str">
            <v>180205</v>
          </cell>
          <cell r="C1750">
            <v>1</v>
          </cell>
          <cell r="D1750">
            <v>26</v>
          </cell>
          <cell r="E1750">
            <v>0</v>
          </cell>
          <cell r="F1750">
            <v>0</v>
          </cell>
          <cell r="G1750">
            <v>249</v>
          </cell>
          <cell r="H1750">
            <v>0</v>
          </cell>
          <cell r="I1750">
            <v>0</v>
          </cell>
          <cell r="J1750">
            <v>24</v>
          </cell>
          <cell r="K1750">
            <v>300</v>
          </cell>
          <cell r="L1750">
            <v>180205</v>
          </cell>
          <cell r="M1750">
            <v>307</v>
          </cell>
        </row>
        <row r="1751">
          <cell r="B1751" t="str">
            <v>180206</v>
          </cell>
          <cell r="C1751">
            <v>0</v>
          </cell>
          <cell r="D1751">
            <v>20</v>
          </cell>
          <cell r="E1751">
            <v>0</v>
          </cell>
          <cell r="F1751">
            <v>0</v>
          </cell>
          <cell r="G1751">
            <v>142</v>
          </cell>
          <cell r="H1751">
            <v>0</v>
          </cell>
          <cell r="I1751">
            <v>0</v>
          </cell>
          <cell r="J1751">
            <v>5</v>
          </cell>
          <cell r="K1751">
            <v>167</v>
          </cell>
          <cell r="L1751">
            <v>180206</v>
          </cell>
          <cell r="M1751">
            <v>254</v>
          </cell>
        </row>
        <row r="1752">
          <cell r="B1752" t="str">
            <v>180207</v>
          </cell>
          <cell r="C1752">
            <v>0</v>
          </cell>
          <cell r="D1752">
            <v>19</v>
          </cell>
          <cell r="E1752">
            <v>0</v>
          </cell>
          <cell r="F1752">
            <v>0</v>
          </cell>
          <cell r="G1752">
            <v>156</v>
          </cell>
          <cell r="H1752">
            <v>2</v>
          </cell>
          <cell r="I1752">
            <v>0</v>
          </cell>
          <cell r="J1752">
            <v>7</v>
          </cell>
          <cell r="K1752">
            <v>184</v>
          </cell>
          <cell r="L1752">
            <v>180207</v>
          </cell>
          <cell r="M1752">
            <v>234</v>
          </cell>
        </row>
        <row r="1753">
          <cell r="B1753" t="str">
            <v>180208</v>
          </cell>
          <cell r="C1753">
            <v>0</v>
          </cell>
          <cell r="D1753">
            <v>105</v>
          </cell>
          <cell r="E1753">
            <v>0</v>
          </cell>
          <cell r="F1753">
            <v>0</v>
          </cell>
          <cell r="G1753">
            <v>600</v>
          </cell>
          <cell r="H1753">
            <v>4</v>
          </cell>
          <cell r="I1753">
            <v>0</v>
          </cell>
          <cell r="J1753">
            <v>21</v>
          </cell>
          <cell r="K1753">
            <v>730</v>
          </cell>
          <cell r="L1753">
            <v>180208</v>
          </cell>
          <cell r="M1753">
            <v>990</v>
          </cell>
        </row>
        <row r="1754">
          <cell r="B1754" t="str">
            <v>180209</v>
          </cell>
          <cell r="C1754">
            <v>1</v>
          </cell>
          <cell r="D1754">
            <v>43</v>
          </cell>
          <cell r="E1754">
            <v>0</v>
          </cell>
          <cell r="F1754">
            <v>0</v>
          </cell>
          <cell r="G1754">
            <v>121</v>
          </cell>
          <cell r="H1754">
            <v>0</v>
          </cell>
          <cell r="I1754">
            <v>1</v>
          </cell>
          <cell r="J1754">
            <v>17</v>
          </cell>
          <cell r="K1754">
            <v>183</v>
          </cell>
          <cell r="L1754">
            <v>180209</v>
          </cell>
          <cell r="M1754">
            <v>233</v>
          </cell>
        </row>
        <row r="1755">
          <cell r="B1755" t="str">
            <v>180210</v>
          </cell>
          <cell r="C1755">
            <v>3</v>
          </cell>
          <cell r="D1755">
            <v>115</v>
          </cell>
          <cell r="E1755">
            <v>0</v>
          </cell>
          <cell r="F1755">
            <v>0</v>
          </cell>
          <cell r="G1755">
            <v>494</v>
          </cell>
          <cell r="H1755">
            <v>4</v>
          </cell>
          <cell r="I1755">
            <v>0</v>
          </cell>
          <cell r="J1755">
            <v>14</v>
          </cell>
          <cell r="K1755">
            <v>630</v>
          </cell>
          <cell r="L1755">
            <v>180210</v>
          </cell>
          <cell r="M1755">
            <v>783</v>
          </cell>
        </row>
        <row r="1756">
          <cell r="B1756" t="str">
            <v>180211</v>
          </cell>
          <cell r="C1756">
            <v>1</v>
          </cell>
          <cell r="D1756">
            <v>13</v>
          </cell>
          <cell r="E1756">
            <v>0</v>
          </cell>
          <cell r="F1756">
            <v>1</v>
          </cell>
          <cell r="G1756">
            <v>334</v>
          </cell>
          <cell r="H1756">
            <v>15</v>
          </cell>
          <cell r="I1756">
            <v>0</v>
          </cell>
          <cell r="J1756">
            <v>3</v>
          </cell>
          <cell r="K1756">
            <v>367</v>
          </cell>
          <cell r="L1756">
            <v>180211</v>
          </cell>
          <cell r="M1756">
            <v>417</v>
          </cell>
        </row>
        <row r="1757">
          <cell r="B1757" t="str">
            <v>180301</v>
          </cell>
          <cell r="C1757">
            <v>332</v>
          </cell>
          <cell r="D1757">
            <v>18594</v>
          </cell>
          <cell r="E1757">
            <v>0</v>
          </cell>
          <cell r="F1757">
            <v>16</v>
          </cell>
          <cell r="G1757">
            <v>126</v>
          </cell>
          <cell r="H1757">
            <v>1</v>
          </cell>
          <cell r="I1757">
            <v>4</v>
          </cell>
          <cell r="J1757">
            <v>717</v>
          </cell>
          <cell r="K1757">
            <v>19790</v>
          </cell>
          <cell r="L1757">
            <v>180301</v>
          </cell>
          <cell r="M1757">
            <v>20911</v>
          </cell>
        </row>
        <row r="1758">
          <cell r="B1758" t="str">
            <v>180302</v>
          </cell>
          <cell r="C1758">
            <v>5</v>
          </cell>
          <cell r="D1758">
            <v>1135</v>
          </cell>
          <cell r="E1758">
            <v>0</v>
          </cell>
          <cell r="F1758">
            <v>2</v>
          </cell>
          <cell r="G1758">
            <v>95</v>
          </cell>
          <cell r="H1758">
            <v>1</v>
          </cell>
          <cell r="I1758">
            <v>1</v>
          </cell>
          <cell r="J1758">
            <v>36</v>
          </cell>
          <cell r="K1758">
            <v>1275</v>
          </cell>
          <cell r="L1758">
            <v>180302</v>
          </cell>
          <cell r="M1758">
            <v>1415</v>
          </cell>
        </row>
        <row r="1759">
          <cell r="B1759" t="str">
            <v>180303</v>
          </cell>
          <cell r="C1759">
            <v>109</v>
          </cell>
          <cell r="D1759">
            <v>1254</v>
          </cell>
          <cell r="E1759">
            <v>0</v>
          </cell>
          <cell r="F1759">
            <v>0</v>
          </cell>
          <cell r="G1759">
            <v>4</v>
          </cell>
          <cell r="H1759">
            <v>0</v>
          </cell>
          <cell r="I1759">
            <v>0</v>
          </cell>
          <cell r="J1759">
            <v>28</v>
          </cell>
          <cell r="K1759">
            <v>1395</v>
          </cell>
          <cell r="L1759">
            <v>180303</v>
          </cell>
          <cell r="M1759">
            <v>1469</v>
          </cell>
        </row>
        <row r="1760">
          <cell r="B1760" t="str">
            <v>190101</v>
          </cell>
          <cell r="C1760">
            <v>28</v>
          </cell>
          <cell r="D1760">
            <v>6065</v>
          </cell>
          <cell r="E1760">
            <v>0</v>
          </cell>
          <cell r="F1760">
            <v>24</v>
          </cell>
          <cell r="G1760">
            <v>256</v>
          </cell>
          <cell r="H1760">
            <v>13</v>
          </cell>
          <cell r="I1760">
            <v>6</v>
          </cell>
          <cell r="J1760">
            <v>73</v>
          </cell>
          <cell r="K1760">
            <v>6465</v>
          </cell>
          <cell r="L1760">
            <v>190101</v>
          </cell>
          <cell r="M1760">
            <v>7189</v>
          </cell>
        </row>
        <row r="1761">
          <cell r="B1761" t="str">
            <v>190102</v>
          </cell>
          <cell r="C1761">
            <v>2</v>
          </cell>
          <cell r="D1761">
            <v>361</v>
          </cell>
          <cell r="E1761">
            <v>0</v>
          </cell>
          <cell r="F1761">
            <v>0</v>
          </cell>
          <cell r="G1761">
            <v>559</v>
          </cell>
          <cell r="H1761">
            <v>3</v>
          </cell>
          <cell r="I1761">
            <v>0</v>
          </cell>
          <cell r="J1761">
            <v>10</v>
          </cell>
          <cell r="K1761">
            <v>935</v>
          </cell>
          <cell r="L1761">
            <v>190102</v>
          </cell>
          <cell r="M1761">
            <v>1401</v>
          </cell>
        </row>
        <row r="1762">
          <cell r="B1762" t="str">
            <v>190103</v>
          </cell>
          <cell r="C1762">
            <v>4</v>
          </cell>
          <cell r="D1762">
            <v>936</v>
          </cell>
          <cell r="E1762">
            <v>0</v>
          </cell>
          <cell r="F1762">
            <v>1</v>
          </cell>
          <cell r="G1762">
            <v>540</v>
          </cell>
          <cell r="H1762">
            <v>5</v>
          </cell>
          <cell r="I1762">
            <v>0</v>
          </cell>
          <cell r="J1762">
            <v>29</v>
          </cell>
          <cell r="K1762">
            <v>1515</v>
          </cell>
          <cell r="L1762">
            <v>190103</v>
          </cell>
          <cell r="M1762">
            <v>1982</v>
          </cell>
        </row>
        <row r="1763">
          <cell r="B1763" t="str">
            <v>190104</v>
          </cell>
          <cell r="C1763">
            <v>2</v>
          </cell>
          <cell r="D1763">
            <v>1166</v>
          </cell>
          <cell r="E1763">
            <v>0</v>
          </cell>
          <cell r="F1763">
            <v>1</v>
          </cell>
          <cell r="G1763">
            <v>100</v>
          </cell>
          <cell r="H1763">
            <v>114</v>
          </cell>
          <cell r="I1763">
            <v>235</v>
          </cell>
          <cell r="J1763">
            <v>27</v>
          </cell>
          <cell r="K1763">
            <v>1645</v>
          </cell>
          <cell r="L1763">
            <v>190104</v>
          </cell>
          <cell r="M1763">
            <v>2001</v>
          </cell>
        </row>
        <row r="1764">
          <cell r="B1764" t="str">
            <v>190105</v>
          </cell>
          <cell r="C1764">
            <v>1</v>
          </cell>
          <cell r="D1764">
            <v>424</v>
          </cell>
          <cell r="E1764">
            <v>0</v>
          </cell>
          <cell r="F1764">
            <v>0</v>
          </cell>
          <cell r="G1764">
            <v>113</v>
          </cell>
          <cell r="H1764">
            <v>288</v>
          </cell>
          <cell r="I1764">
            <v>52</v>
          </cell>
          <cell r="J1764">
            <v>8</v>
          </cell>
          <cell r="K1764">
            <v>886</v>
          </cell>
          <cell r="L1764">
            <v>190105</v>
          </cell>
          <cell r="M1764">
            <v>1230</v>
          </cell>
        </row>
        <row r="1765">
          <cell r="B1765" t="str">
            <v>190106</v>
          </cell>
          <cell r="C1765">
            <v>0</v>
          </cell>
          <cell r="D1765">
            <v>101</v>
          </cell>
          <cell r="E1765">
            <v>0</v>
          </cell>
          <cell r="F1765">
            <v>0</v>
          </cell>
          <cell r="G1765">
            <v>299</v>
          </cell>
          <cell r="H1765">
            <v>0</v>
          </cell>
          <cell r="I1765">
            <v>0</v>
          </cell>
          <cell r="J1765">
            <v>6</v>
          </cell>
          <cell r="K1765">
            <v>406</v>
          </cell>
          <cell r="L1765">
            <v>190106</v>
          </cell>
          <cell r="M1765">
            <v>591</v>
          </cell>
        </row>
        <row r="1766">
          <cell r="B1766" t="str">
            <v>190107</v>
          </cell>
          <cell r="C1766">
            <v>8</v>
          </cell>
          <cell r="D1766">
            <v>1297</v>
          </cell>
          <cell r="E1766">
            <v>0</v>
          </cell>
          <cell r="F1766">
            <v>2</v>
          </cell>
          <cell r="G1766">
            <v>975</v>
          </cell>
          <cell r="H1766">
            <v>12</v>
          </cell>
          <cell r="I1766">
            <v>31</v>
          </cell>
          <cell r="J1766">
            <v>53</v>
          </cell>
          <cell r="K1766">
            <v>2378</v>
          </cell>
          <cell r="L1766">
            <v>190107</v>
          </cell>
          <cell r="M1766">
            <v>3503</v>
          </cell>
        </row>
        <row r="1767">
          <cell r="B1767" t="str">
            <v>190108</v>
          </cell>
          <cell r="C1767">
            <v>6</v>
          </cell>
          <cell r="D1767">
            <v>245</v>
          </cell>
          <cell r="E1767">
            <v>0</v>
          </cell>
          <cell r="F1767">
            <v>3</v>
          </cell>
          <cell r="G1767">
            <v>517</v>
          </cell>
          <cell r="H1767">
            <v>52</v>
          </cell>
          <cell r="I1767">
            <v>0</v>
          </cell>
          <cell r="J1767">
            <v>15</v>
          </cell>
          <cell r="K1767">
            <v>838</v>
          </cell>
          <cell r="L1767">
            <v>190108</v>
          </cell>
          <cell r="M1767">
            <v>1194</v>
          </cell>
        </row>
        <row r="1768">
          <cell r="B1768" t="str">
            <v>190109</v>
          </cell>
          <cell r="C1768">
            <v>9</v>
          </cell>
          <cell r="D1768">
            <v>2275</v>
          </cell>
          <cell r="E1768">
            <v>0</v>
          </cell>
          <cell r="F1768">
            <v>8</v>
          </cell>
          <cell r="G1768">
            <v>166</v>
          </cell>
          <cell r="H1768">
            <v>308</v>
          </cell>
          <cell r="I1768">
            <v>118</v>
          </cell>
          <cell r="J1768">
            <v>36</v>
          </cell>
          <cell r="K1768">
            <v>2920</v>
          </cell>
          <cell r="L1768">
            <v>190109</v>
          </cell>
          <cell r="M1768">
            <v>3380</v>
          </cell>
        </row>
        <row r="1769">
          <cell r="B1769" t="str">
            <v>190110</v>
          </cell>
          <cell r="C1769">
            <v>0</v>
          </cell>
          <cell r="D1769">
            <v>215</v>
          </cell>
          <cell r="E1769">
            <v>0</v>
          </cell>
          <cell r="F1769">
            <v>1</v>
          </cell>
          <cell r="G1769">
            <v>448</v>
          </cell>
          <cell r="H1769">
            <v>147</v>
          </cell>
          <cell r="I1769">
            <v>4</v>
          </cell>
          <cell r="J1769">
            <v>7</v>
          </cell>
          <cell r="K1769">
            <v>822</v>
          </cell>
          <cell r="L1769">
            <v>190110</v>
          </cell>
          <cell r="M1769">
            <v>1042</v>
          </cell>
        </row>
        <row r="1770">
          <cell r="B1770" t="str">
            <v>190111</v>
          </cell>
          <cell r="C1770">
            <v>7</v>
          </cell>
          <cell r="D1770">
            <v>1121</v>
          </cell>
          <cell r="E1770">
            <v>0</v>
          </cell>
          <cell r="F1770">
            <v>12</v>
          </cell>
          <cell r="G1770">
            <v>96</v>
          </cell>
          <cell r="H1770">
            <v>49</v>
          </cell>
          <cell r="I1770">
            <v>13</v>
          </cell>
          <cell r="J1770">
            <v>15</v>
          </cell>
          <cell r="K1770">
            <v>1313</v>
          </cell>
          <cell r="L1770">
            <v>190111</v>
          </cell>
          <cell r="M1770">
            <v>1561</v>
          </cell>
        </row>
        <row r="1771">
          <cell r="B1771" t="str">
            <v>190112</v>
          </cell>
          <cell r="C1771">
            <v>1</v>
          </cell>
          <cell r="D1771">
            <v>452</v>
          </cell>
          <cell r="E1771">
            <v>0</v>
          </cell>
          <cell r="F1771">
            <v>2</v>
          </cell>
          <cell r="G1771">
            <v>15</v>
          </cell>
          <cell r="H1771">
            <v>136</v>
          </cell>
          <cell r="I1771">
            <v>54</v>
          </cell>
          <cell r="J1771">
            <v>18</v>
          </cell>
          <cell r="K1771">
            <v>678</v>
          </cell>
          <cell r="L1771">
            <v>190112</v>
          </cell>
          <cell r="M1771">
            <v>928</v>
          </cell>
        </row>
        <row r="1772">
          <cell r="B1772" t="str">
            <v>190113</v>
          </cell>
          <cell r="C1772">
            <v>65</v>
          </cell>
          <cell r="D1772">
            <v>5603</v>
          </cell>
          <cell r="E1772">
            <v>0</v>
          </cell>
          <cell r="F1772">
            <v>7</v>
          </cell>
          <cell r="G1772">
            <v>466</v>
          </cell>
          <cell r="H1772">
            <v>21</v>
          </cell>
          <cell r="I1772">
            <v>4</v>
          </cell>
          <cell r="J1772">
            <v>156</v>
          </cell>
          <cell r="K1772">
            <v>6322</v>
          </cell>
          <cell r="L1772">
            <v>190113</v>
          </cell>
          <cell r="M1772">
            <v>7249</v>
          </cell>
        </row>
        <row r="1773">
          <cell r="B1773" t="str">
            <v>190201</v>
          </cell>
          <cell r="C1773">
            <v>1</v>
          </cell>
          <cell r="D1773">
            <v>951</v>
          </cell>
          <cell r="E1773">
            <v>0</v>
          </cell>
          <cell r="F1773">
            <v>4</v>
          </cell>
          <cell r="G1773">
            <v>960</v>
          </cell>
          <cell r="H1773">
            <v>417</v>
          </cell>
          <cell r="I1773">
            <v>17</v>
          </cell>
          <cell r="J1773">
            <v>37</v>
          </cell>
          <cell r="K1773">
            <v>2387</v>
          </cell>
          <cell r="L1773">
            <v>190201</v>
          </cell>
          <cell r="M1773">
            <v>3329</v>
          </cell>
        </row>
        <row r="1774">
          <cell r="B1774" t="str">
            <v>190202</v>
          </cell>
          <cell r="C1774">
            <v>7</v>
          </cell>
          <cell r="D1774">
            <v>57</v>
          </cell>
          <cell r="E1774">
            <v>0</v>
          </cell>
          <cell r="F1774">
            <v>0</v>
          </cell>
          <cell r="G1774">
            <v>546</v>
          </cell>
          <cell r="H1774">
            <v>22</v>
          </cell>
          <cell r="I1774">
            <v>55</v>
          </cell>
          <cell r="J1774">
            <v>14</v>
          </cell>
          <cell r="K1774">
            <v>701</v>
          </cell>
          <cell r="L1774">
            <v>190202</v>
          </cell>
          <cell r="M1774">
            <v>869</v>
          </cell>
        </row>
        <row r="1775">
          <cell r="B1775" t="str">
            <v>190203</v>
          </cell>
          <cell r="C1775">
            <v>1</v>
          </cell>
          <cell r="D1775">
            <v>33</v>
          </cell>
          <cell r="E1775">
            <v>0</v>
          </cell>
          <cell r="F1775">
            <v>16</v>
          </cell>
          <cell r="G1775">
            <v>26</v>
          </cell>
          <cell r="H1775">
            <v>3</v>
          </cell>
          <cell r="I1775">
            <v>0</v>
          </cell>
          <cell r="J1775">
            <v>6</v>
          </cell>
          <cell r="K1775">
            <v>85</v>
          </cell>
          <cell r="L1775">
            <v>190203</v>
          </cell>
          <cell r="M1775">
            <v>383</v>
          </cell>
        </row>
        <row r="1776">
          <cell r="B1776" t="str">
            <v>190204</v>
          </cell>
          <cell r="C1776">
            <v>0</v>
          </cell>
          <cell r="D1776">
            <v>48</v>
          </cell>
          <cell r="E1776">
            <v>0</v>
          </cell>
          <cell r="F1776">
            <v>0</v>
          </cell>
          <cell r="G1776">
            <v>367</v>
          </cell>
          <cell r="H1776">
            <v>6</v>
          </cell>
          <cell r="I1776">
            <v>0</v>
          </cell>
          <cell r="J1776">
            <v>7</v>
          </cell>
          <cell r="K1776">
            <v>428</v>
          </cell>
          <cell r="L1776">
            <v>190204</v>
          </cell>
          <cell r="M1776">
            <v>604</v>
          </cell>
        </row>
        <row r="1777">
          <cell r="B1777" t="str">
            <v>190205</v>
          </cell>
          <cell r="C1777">
            <v>0</v>
          </cell>
          <cell r="D1777">
            <v>29</v>
          </cell>
          <cell r="E1777">
            <v>0</v>
          </cell>
          <cell r="F1777">
            <v>0</v>
          </cell>
          <cell r="G1777">
            <v>381</v>
          </cell>
          <cell r="H1777">
            <v>28</v>
          </cell>
          <cell r="I1777">
            <v>0</v>
          </cell>
          <cell r="J1777">
            <v>4</v>
          </cell>
          <cell r="K1777">
            <v>442</v>
          </cell>
          <cell r="L1777">
            <v>190205</v>
          </cell>
          <cell r="M1777">
            <v>575</v>
          </cell>
        </row>
        <row r="1778">
          <cell r="B1778" t="str">
            <v>190206</v>
          </cell>
          <cell r="C1778">
            <v>1</v>
          </cell>
          <cell r="D1778">
            <v>159</v>
          </cell>
          <cell r="E1778">
            <v>0</v>
          </cell>
          <cell r="F1778">
            <v>5</v>
          </cell>
          <cell r="G1778">
            <v>1531</v>
          </cell>
          <cell r="H1778">
            <v>827</v>
          </cell>
          <cell r="I1778">
            <v>19</v>
          </cell>
          <cell r="J1778">
            <v>5</v>
          </cell>
          <cell r="K1778">
            <v>2547</v>
          </cell>
          <cell r="L1778">
            <v>190206</v>
          </cell>
          <cell r="M1778">
            <v>3746</v>
          </cell>
        </row>
        <row r="1779">
          <cell r="B1779" t="str">
            <v>190207</v>
          </cell>
          <cell r="C1779">
            <v>3</v>
          </cell>
          <cell r="D1779">
            <v>57</v>
          </cell>
          <cell r="E1779">
            <v>0</v>
          </cell>
          <cell r="F1779">
            <v>1</v>
          </cell>
          <cell r="G1779">
            <v>482</v>
          </cell>
          <cell r="H1779">
            <v>1</v>
          </cell>
          <cell r="I1779">
            <v>0</v>
          </cell>
          <cell r="J1779">
            <v>6</v>
          </cell>
          <cell r="K1779">
            <v>550</v>
          </cell>
          <cell r="L1779">
            <v>190207</v>
          </cell>
          <cell r="M1779">
            <v>792</v>
          </cell>
        </row>
        <row r="1780">
          <cell r="B1780" t="str">
            <v>190208</v>
          </cell>
          <cell r="C1780">
            <v>0</v>
          </cell>
          <cell r="D1780">
            <v>35</v>
          </cell>
          <cell r="E1780">
            <v>0</v>
          </cell>
          <cell r="F1780">
            <v>0</v>
          </cell>
          <cell r="G1780">
            <v>401</v>
          </cell>
          <cell r="H1780">
            <v>10</v>
          </cell>
          <cell r="I1780">
            <v>3</v>
          </cell>
          <cell r="J1780">
            <v>7</v>
          </cell>
          <cell r="K1780">
            <v>456</v>
          </cell>
          <cell r="L1780">
            <v>190208</v>
          </cell>
          <cell r="M1780">
            <v>700</v>
          </cell>
        </row>
        <row r="1781">
          <cell r="B1781" t="str">
            <v>190301</v>
          </cell>
          <cell r="C1781">
            <v>45</v>
          </cell>
          <cell r="D1781">
            <v>2867</v>
          </cell>
          <cell r="E1781">
            <v>0</v>
          </cell>
          <cell r="F1781">
            <v>6</v>
          </cell>
          <cell r="G1781">
            <v>992</v>
          </cell>
          <cell r="H1781">
            <v>1</v>
          </cell>
          <cell r="I1781">
            <v>0</v>
          </cell>
          <cell r="J1781">
            <v>283</v>
          </cell>
          <cell r="K1781">
            <v>4194</v>
          </cell>
          <cell r="L1781">
            <v>190301</v>
          </cell>
          <cell r="M1781">
            <v>4956</v>
          </cell>
        </row>
        <row r="1782">
          <cell r="B1782" t="str">
            <v>190302</v>
          </cell>
          <cell r="C1782">
            <v>10</v>
          </cell>
          <cell r="D1782">
            <v>661</v>
          </cell>
          <cell r="E1782">
            <v>0</v>
          </cell>
          <cell r="F1782">
            <v>1</v>
          </cell>
          <cell r="G1782">
            <v>470</v>
          </cell>
          <cell r="H1782">
            <v>0</v>
          </cell>
          <cell r="I1782">
            <v>0</v>
          </cell>
          <cell r="J1782">
            <v>34</v>
          </cell>
          <cell r="K1782">
            <v>1176</v>
          </cell>
          <cell r="L1782">
            <v>190302</v>
          </cell>
          <cell r="M1782">
            <v>1425</v>
          </cell>
        </row>
        <row r="1783">
          <cell r="B1783" t="str">
            <v>190303</v>
          </cell>
          <cell r="C1783">
            <v>6</v>
          </cell>
          <cell r="D1783">
            <v>452</v>
          </cell>
          <cell r="E1783">
            <v>0</v>
          </cell>
          <cell r="F1783">
            <v>3</v>
          </cell>
          <cell r="G1783">
            <v>1145</v>
          </cell>
          <cell r="H1783">
            <v>0</v>
          </cell>
          <cell r="I1783">
            <v>0</v>
          </cell>
          <cell r="J1783">
            <v>32</v>
          </cell>
          <cell r="K1783">
            <v>1638</v>
          </cell>
          <cell r="L1783">
            <v>190303</v>
          </cell>
          <cell r="M1783">
            <v>1938</v>
          </cell>
        </row>
        <row r="1784">
          <cell r="B1784" t="str">
            <v>190304</v>
          </cell>
          <cell r="C1784">
            <v>4</v>
          </cell>
          <cell r="D1784">
            <v>562</v>
          </cell>
          <cell r="E1784">
            <v>0</v>
          </cell>
          <cell r="F1784">
            <v>2</v>
          </cell>
          <cell r="G1784">
            <v>1077</v>
          </cell>
          <cell r="H1784">
            <v>3</v>
          </cell>
          <cell r="I1784">
            <v>0</v>
          </cell>
          <cell r="J1784">
            <v>43</v>
          </cell>
          <cell r="K1784">
            <v>1691</v>
          </cell>
          <cell r="L1784">
            <v>190304</v>
          </cell>
          <cell r="M1784">
            <v>2042</v>
          </cell>
        </row>
        <row r="1785">
          <cell r="B1785" t="str">
            <v>190305</v>
          </cell>
          <cell r="C1785">
            <v>6</v>
          </cell>
          <cell r="D1785">
            <v>301</v>
          </cell>
          <cell r="E1785">
            <v>0</v>
          </cell>
          <cell r="F1785">
            <v>1</v>
          </cell>
          <cell r="G1785">
            <v>725</v>
          </cell>
          <cell r="H1785">
            <v>0</v>
          </cell>
          <cell r="I1785">
            <v>0</v>
          </cell>
          <cell r="J1785">
            <v>78</v>
          </cell>
          <cell r="K1785">
            <v>1111</v>
          </cell>
          <cell r="L1785">
            <v>190305</v>
          </cell>
          <cell r="M1785">
            <v>1281</v>
          </cell>
        </row>
        <row r="1786">
          <cell r="B1786" t="str">
            <v>190306</v>
          </cell>
          <cell r="C1786">
            <v>6</v>
          </cell>
          <cell r="D1786">
            <v>952</v>
          </cell>
          <cell r="E1786">
            <v>0</v>
          </cell>
          <cell r="F1786">
            <v>4</v>
          </cell>
          <cell r="G1786">
            <v>2888</v>
          </cell>
          <cell r="H1786">
            <v>4</v>
          </cell>
          <cell r="I1786">
            <v>1</v>
          </cell>
          <cell r="J1786">
            <v>160</v>
          </cell>
          <cell r="K1786">
            <v>4015</v>
          </cell>
          <cell r="L1786">
            <v>190306</v>
          </cell>
          <cell r="M1786">
            <v>4483</v>
          </cell>
        </row>
        <row r="1787">
          <cell r="B1787" t="str">
            <v>190307</v>
          </cell>
          <cell r="C1787">
            <v>54</v>
          </cell>
          <cell r="D1787">
            <v>2402</v>
          </cell>
          <cell r="E1787">
            <v>0</v>
          </cell>
          <cell r="F1787">
            <v>7</v>
          </cell>
          <cell r="G1787">
            <v>1337</v>
          </cell>
          <cell r="H1787">
            <v>0</v>
          </cell>
          <cell r="I1787">
            <v>1</v>
          </cell>
          <cell r="J1787">
            <v>165</v>
          </cell>
          <cell r="K1787">
            <v>3966</v>
          </cell>
          <cell r="L1787">
            <v>190307</v>
          </cell>
          <cell r="M1787">
            <v>5015</v>
          </cell>
        </row>
        <row r="1788">
          <cell r="B1788" t="str">
            <v>190308</v>
          </cell>
          <cell r="C1788">
            <v>15</v>
          </cell>
          <cell r="D1788">
            <v>1191</v>
          </cell>
          <cell r="E1788">
            <v>0</v>
          </cell>
          <cell r="F1788">
            <v>12</v>
          </cell>
          <cell r="G1788">
            <v>2112</v>
          </cell>
          <cell r="H1788">
            <v>1</v>
          </cell>
          <cell r="I1788">
            <v>2</v>
          </cell>
          <cell r="J1788">
            <v>130</v>
          </cell>
          <cell r="K1788">
            <v>3463</v>
          </cell>
          <cell r="L1788">
            <v>190308</v>
          </cell>
          <cell r="M1788">
            <v>3808</v>
          </cell>
        </row>
        <row r="1789">
          <cell r="B1789" t="str">
            <v>200101</v>
          </cell>
          <cell r="C1789">
            <v>505</v>
          </cell>
          <cell r="D1789">
            <v>29273</v>
          </cell>
          <cell r="E1789">
            <v>0</v>
          </cell>
          <cell r="F1789">
            <v>583</v>
          </cell>
          <cell r="G1789">
            <v>1214</v>
          </cell>
          <cell r="H1789">
            <v>2</v>
          </cell>
          <cell r="I1789">
            <v>3</v>
          </cell>
          <cell r="J1789">
            <v>707</v>
          </cell>
          <cell r="K1789">
            <v>32287</v>
          </cell>
          <cell r="L1789">
            <v>200101</v>
          </cell>
          <cell r="M1789">
            <v>36390</v>
          </cell>
        </row>
        <row r="1790">
          <cell r="B1790" t="str">
            <v>200104</v>
          </cell>
          <cell r="C1790">
            <v>342</v>
          </cell>
          <cell r="D1790">
            <v>29710</v>
          </cell>
          <cell r="E1790">
            <v>0</v>
          </cell>
          <cell r="F1790">
            <v>958</v>
          </cell>
          <cell r="G1790">
            <v>2026</v>
          </cell>
          <cell r="H1790">
            <v>0</v>
          </cell>
          <cell r="I1790">
            <v>6</v>
          </cell>
          <cell r="J1790">
            <v>888</v>
          </cell>
          <cell r="K1790">
            <v>33930</v>
          </cell>
          <cell r="L1790">
            <v>200104</v>
          </cell>
          <cell r="M1790">
            <v>40618</v>
          </cell>
        </row>
        <row r="1791">
          <cell r="B1791" t="str">
            <v>200105</v>
          </cell>
          <cell r="C1791">
            <v>118</v>
          </cell>
          <cell r="D1791">
            <v>8641</v>
          </cell>
          <cell r="E1791">
            <v>0</v>
          </cell>
          <cell r="F1791">
            <v>729</v>
          </cell>
          <cell r="G1791">
            <v>6148</v>
          </cell>
          <cell r="H1791">
            <v>0</v>
          </cell>
          <cell r="I1791">
            <v>0</v>
          </cell>
          <cell r="J1791">
            <v>512</v>
          </cell>
          <cell r="K1791">
            <v>16148</v>
          </cell>
          <cell r="L1791">
            <v>200105</v>
          </cell>
          <cell r="M1791">
            <v>19420</v>
          </cell>
        </row>
        <row r="1792">
          <cell r="B1792" t="str">
            <v>200107</v>
          </cell>
          <cell r="C1792">
            <v>9</v>
          </cell>
          <cell r="D1792">
            <v>904</v>
          </cell>
          <cell r="E1792">
            <v>0</v>
          </cell>
          <cell r="F1792">
            <v>159</v>
          </cell>
          <cell r="G1792">
            <v>3324</v>
          </cell>
          <cell r="H1792">
            <v>1</v>
          </cell>
          <cell r="I1792">
            <v>0</v>
          </cell>
          <cell r="J1792">
            <v>140</v>
          </cell>
          <cell r="K1792">
            <v>4537</v>
          </cell>
          <cell r="L1792">
            <v>200107</v>
          </cell>
          <cell r="M1792">
            <v>5922</v>
          </cell>
        </row>
        <row r="1793">
          <cell r="B1793" t="str">
            <v>200108</v>
          </cell>
          <cell r="C1793">
            <v>1</v>
          </cell>
          <cell r="D1793">
            <v>98</v>
          </cell>
          <cell r="E1793">
            <v>0</v>
          </cell>
          <cell r="F1793">
            <v>19</v>
          </cell>
          <cell r="G1793">
            <v>860</v>
          </cell>
          <cell r="H1793">
            <v>0</v>
          </cell>
          <cell r="I1793">
            <v>0</v>
          </cell>
          <cell r="J1793">
            <v>38</v>
          </cell>
          <cell r="K1793">
            <v>1016</v>
          </cell>
          <cell r="L1793">
            <v>200108</v>
          </cell>
          <cell r="M1793">
            <v>1471</v>
          </cell>
        </row>
        <row r="1794">
          <cell r="B1794" t="str">
            <v>200109</v>
          </cell>
          <cell r="C1794">
            <v>29</v>
          </cell>
          <cell r="D1794">
            <v>2030</v>
          </cell>
          <cell r="E1794">
            <v>0</v>
          </cell>
          <cell r="F1794">
            <v>561</v>
          </cell>
          <cell r="G1794">
            <v>4149</v>
          </cell>
          <cell r="H1794">
            <v>1</v>
          </cell>
          <cell r="I1794">
            <v>2</v>
          </cell>
          <cell r="J1794">
            <v>240</v>
          </cell>
          <cell r="K1794">
            <v>7012</v>
          </cell>
          <cell r="L1794">
            <v>200109</v>
          </cell>
          <cell r="M1794">
            <v>10280</v>
          </cell>
        </row>
        <row r="1795">
          <cell r="B1795" t="str">
            <v>200110</v>
          </cell>
          <cell r="C1795">
            <v>36</v>
          </cell>
          <cell r="D1795">
            <v>2585</v>
          </cell>
          <cell r="E1795">
            <v>0</v>
          </cell>
          <cell r="F1795">
            <v>1266</v>
          </cell>
          <cell r="G1795">
            <v>2542</v>
          </cell>
          <cell r="H1795">
            <v>0</v>
          </cell>
          <cell r="I1795">
            <v>0</v>
          </cell>
          <cell r="J1795">
            <v>256</v>
          </cell>
          <cell r="K1795">
            <v>6685</v>
          </cell>
          <cell r="L1795">
            <v>200110</v>
          </cell>
          <cell r="M1795">
            <v>10975</v>
          </cell>
        </row>
        <row r="1796">
          <cell r="B1796" t="str">
            <v>200111</v>
          </cell>
          <cell r="C1796">
            <v>25</v>
          </cell>
          <cell r="D1796">
            <v>1489</v>
          </cell>
          <cell r="E1796">
            <v>0</v>
          </cell>
          <cell r="F1796">
            <v>514</v>
          </cell>
          <cell r="G1796">
            <v>2507</v>
          </cell>
          <cell r="H1796">
            <v>1</v>
          </cell>
          <cell r="I1796">
            <v>0</v>
          </cell>
          <cell r="J1796">
            <v>151</v>
          </cell>
          <cell r="K1796">
            <v>4687</v>
          </cell>
          <cell r="L1796">
            <v>200111</v>
          </cell>
          <cell r="M1796">
            <v>7593</v>
          </cell>
        </row>
        <row r="1797">
          <cell r="B1797" t="str">
            <v>200114</v>
          </cell>
          <cell r="C1797">
            <v>58</v>
          </cell>
          <cell r="D1797">
            <v>5935</v>
          </cell>
          <cell r="E1797">
            <v>2</v>
          </cell>
          <cell r="F1797">
            <v>3035</v>
          </cell>
          <cell r="G1797">
            <v>11151</v>
          </cell>
          <cell r="H1797">
            <v>3</v>
          </cell>
          <cell r="I1797">
            <v>1</v>
          </cell>
          <cell r="J1797">
            <v>466</v>
          </cell>
          <cell r="K1797">
            <v>20651</v>
          </cell>
          <cell r="L1797">
            <v>200114</v>
          </cell>
          <cell r="M1797">
            <v>28802</v>
          </cell>
        </row>
        <row r="1798">
          <cell r="B1798" t="str">
            <v>200115</v>
          </cell>
          <cell r="C1798">
            <v>318</v>
          </cell>
          <cell r="D1798">
            <v>33913</v>
          </cell>
          <cell r="E1798">
            <v>0</v>
          </cell>
          <cell r="F1798">
            <v>1981</v>
          </cell>
          <cell r="G1798">
            <v>837</v>
          </cell>
          <cell r="H1798">
            <v>0</v>
          </cell>
          <cell r="I1798">
            <v>4</v>
          </cell>
          <cell r="J1798">
            <v>771</v>
          </cell>
          <cell r="K1798">
            <v>37824</v>
          </cell>
          <cell r="L1798">
            <v>200115</v>
          </cell>
          <cell r="M1798">
            <v>43798</v>
          </cell>
        </row>
        <row r="1799">
          <cell r="B1799" t="str">
            <v>200201</v>
          </cell>
          <cell r="C1799">
            <v>11</v>
          </cell>
          <cell r="D1799">
            <v>939</v>
          </cell>
          <cell r="E1799">
            <v>0</v>
          </cell>
          <cell r="F1799">
            <v>22</v>
          </cell>
          <cell r="G1799">
            <v>6006</v>
          </cell>
          <cell r="H1799">
            <v>3</v>
          </cell>
          <cell r="I1799">
            <v>0</v>
          </cell>
          <cell r="J1799">
            <v>54</v>
          </cell>
          <cell r="K1799">
            <v>7035</v>
          </cell>
          <cell r="L1799">
            <v>200201</v>
          </cell>
          <cell r="M1799">
            <v>8377</v>
          </cell>
        </row>
        <row r="1800">
          <cell r="B1800" t="str">
            <v>200202</v>
          </cell>
          <cell r="C1800">
            <v>8</v>
          </cell>
          <cell r="D1800">
            <v>153</v>
          </cell>
          <cell r="E1800">
            <v>0</v>
          </cell>
          <cell r="F1800">
            <v>11</v>
          </cell>
          <cell r="G1800">
            <v>3426</v>
          </cell>
          <cell r="H1800">
            <v>1</v>
          </cell>
          <cell r="I1800">
            <v>0</v>
          </cell>
          <cell r="J1800">
            <v>24</v>
          </cell>
          <cell r="K1800">
            <v>3623</v>
          </cell>
          <cell r="L1800">
            <v>200202</v>
          </cell>
          <cell r="M1800">
            <v>5176</v>
          </cell>
        </row>
        <row r="1801">
          <cell r="B1801" t="str">
            <v>200203</v>
          </cell>
          <cell r="C1801">
            <v>2</v>
          </cell>
          <cell r="D1801">
            <v>59</v>
          </cell>
          <cell r="E1801">
            <v>0</v>
          </cell>
          <cell r="F1801">
            <v>3</v>
          </cell>
          <cell r="G1801">
            <v>536</v>
          </cell>
          <cell r="H1801">
            <v>0</v>
          </cell>
          <cell r="I1801">
            <v>0</v>
          </cell>
          <cell r="J1801">
            <v>3</v>
          </cell>
          <cell r="K1801">
            <v>603</v>
          </cell>
          <cell r="L1801">
            <v>200203</v>
          </cell>
          <cell r="M1801">
            <v>694</v>
          </cell>
        </row>
        <row r="1802">
          <cell r="B1802" t="str">
            <v>200204</v>
          </cell>
          <cell r="C1802">
            <v>0</v>
          </cell>
          <cell r="D1802">
            <v>39</v>
          </cell>
          <cell r="E1802">
            <v>0</v>
          </cell>
          <cell r="F1802">
            <v>4</v>
          </cell>
          <cell r="G1802">
            <v>1005</v>
          </cell>
          <cell r="H1802">
            <v>5</v>
          </cell>
          <cell r="I1802">
            <v>0</v>
          </cell>
          <cell r="J1802">
            <v>2</v>
          </cell>
          <cell r="K1802">
            <v>1055</v>
          </cell>
          <cell r="L1802">
            <v>200204</v>
          </cell>
          <cell r="M1802">
            <v>1348</v>
          </cell>
        </row>
        <row r="1803">
          <cell r="B1803" t="str">
            <v>200205</v>
          </cell>
          <cell r="C1803">
            <v>1</v>
          </cell>
          <cell r="D1803">
            <v>178</v>
          </cell>
          <cell r="E1803">
            <v>0</v>
          </cell>
          <cell r="F1803">
            <v>11</v>
          </cell>
          <cell r="G1803">
            <v>1221</v>
          </cell>
          <cell r="H1803">
            <v>0</v>
          </cell>
          <cell r="I1803">
            <v>1</v>
          </cell>
          <cell r="J1803">
            <v>15</v>
          </cell>
          <cell r="K1803">
            <v>1427</v>
          </cell>
          <cell r="L1803">
            <v>200205</v>
          </cell>
          <cell r="M1803">
            <v>1772</v>
          </cell>
        </row>
        <row r="1804">
          <cell r="B1804" t="str">
            <v>200206</v>
          </cell>
          <cell r="C1804">
            <v>3</v>
          </cell>
          <cell r="D1804">
            <v>256</v>
          </cell>
          <cell r="E1804">
            <v>0</v>
          </cell>
          <cell r="F1804">
            <v>19</v>
          </cell>
          <cell r="G1804">
            <v>4444</v>
          </cell>
          <cell r="H1804">
            <v>4</v>
          </cell>
          <cell r="I1804">
            <v>0</v>
          </cell>
          <cell r="J1804">
            <v>14</v>
          </cell>
          <cell r="K1804">
            <v>4740</v>
          </cell>
          <cell r="L1804">
            <v>200206</v>
          </cell>
          <cell r="M1804">
            <v>5315</v>
          </cell>
        </row>
        <row r="1805">
          <cell r="B1805" t="str">
            <v>200207</v>
          </cell>
          <cell r="C1805">
            <v>6</v>
          </cell>
          <cell r="D1805">
            <v>413</v>
          </cell>
          <cell r="E1805">
            <v>0</v>
          </cell>
          <cell r="F1805">
            <v>94</v>
          </cell>
          <cell r="G1805">
            <v>1027</v>
          </cell>
          <cell r="H1805">
            <v>0</v>
          </cell>
          <cell r="I1805">
            <v>0</v>
          </cell>
          <cell r="J1805">
            <v>35</v>
          </cell>
          <cell r="K1805">
            <v>1575</v>
          </cell>
          <cell r="L1805">
            <v>200207</v>
          </cell>
          <cell r="M1805">
            <v>2550</v>
          </cell>
        </row>
        <row r="1806">
          <cell r="B1806" t="str">
            <v>200208</v>
          </cell>
          <cell r="C1806">
            <v>1</v>
          </cell>
          <cell r="D1806">
            <v>105</v>
          </cell>
          <cell r="E1806">
            <v>0</v>
          </cell>
          <cell r="F1806">
            <v>44</v>
          </cell>
          <cell r="G1806">
            <v>2228</v>
          </cell>
          <cell r="H1806">
            <v>1</v>
          </cell>
          <cell r="I1806">
            <v>0</v>
          </cell>
          <cell r="J1806">
            <v>9</v>
          </cell>
          <cell r="K1806">
            <v>2388</v>
          </cell>
          <cell r="L1806">
            <v>200208</v>
          </cell>
          <cell r="M1806">
            <v>2626</v>
          </cell>
        </row>
        <row r="1807">
          <cell r="B1807" t="str">
            <v>200209</v>
          </cell>
          <cell r="C1807">
            <v>1</v>
          </cell>
          <cell r="D1807">
            <v>34</v>
          </cell>
          <cell r="E1807">
            <v>0</v>
          </cell>
          <cell r="F1807">
            <v>3</v>
          </cell>
          <cell r="G1807">
            <v>359</v>
          </cell>
          <cell r="H1807">
            <v>0</v>
          </cell>
          <cell r="I1807">
            <v>0</v>
          </cell>
          <cell r="J1807">
            <v>4</v>
          </cell>
          <cell r="K1807">
            <v>401</v>
          </cell>
          <cell r="L1807">
            <v>200209</v>
          </cell>
          <cell r="M1807">
            <v>512</v>
          </cell>
        </row>
        <row r="1808">
          <cell r="B1808" t="str">
            <v>200210</v>
          </cell>
          <cell r="C1808">
            <v>4</v>
          </cell>
          <cell r="D1808">
            <v>1012</v>
          </cell>
          <cell r="E1808">
            <v>0</v>
          </cell>
          <cell r="F1808">
            <v>46</v>
          </cell>
          <cell r="G1808">
            <v>1371</v>
          </cell>
          <cell r="H1808">
            <v>0</v>
          </cell>
          <cell r="I1808">
            <v>0</v>
          </cell>
          <cell r="J1808">
            <v>30</v>
          </cell>
          <cell r="K1808">
            <v>2463</v>
          </cell>
          <cell r="L1808">
            <v>200210</v>
          </cell>
          <cell r="M1808">
            <v>3136</v>
          </cell>
        </row>
        <row r="1809">
          <cell r="B1809" t="str">
            <v>200301</v>
          </cell>
          <cell r="C1809">
            <v>9</v>
          </cell>
          <cell r="D1809">
            <v>1500</v>
          </cell>
          <cell r="E1809">
            <v>0</v>
          </cell>
          <cell r="F1809">
            <v>39</v>
          </cell>
          <cell r="G1809">
            <v>5223</v>
          </cell>
          <cell r="H1809">
            <v>3</v>
          </cell>
          <cell r="I1809">
            <v>0</v>
          </cell>
          <cell r="J1809">
            <v>68</v>
          </cell>
          <cell r="K1809">
            <v>6842</v>
          </cell>
          <cell r="L1809">
            <v>200301</v>
          </cell>
          <cell r="M1809">
            <v>8092</v>
          </cell>
        </row>
        <row r="1810">
          <cell r="B1810" t="str">
            <v>200302</v>
          </cell>
          <cell r="C1810">
            <v>7</v>
          </cell>
          <cell r="D1810">
            <v>230</v>
          </cell>
          <cell r="E1810">
            <v>0</v>
          </cell>
          <cell r="F1810">
            <v>7</v>
          </cell>
          <cell r="G1810">
            <v>1470</v>
          </cell>
          <cell r="H1810">
            <v>0</v>
          </cell>
          <cell r="I1810">
            <v>0</v>
          </cell>
          <cell r="J1810">
            <v>23</v>
          </cell>
          <cell r="K1810">
            <v>1737</v>
          </cell>
          <cell r="L1810">
            <v>200302</v>
          </cell>
          <cell r="M1810">
            <v>2282</v>
          </cell>
        </row>
        <row r="1811">
          <cell r="B1811" t="str">
            <v>200303</v>
          </cell>
          <cell r="C1811">
            <v>5</v>
          </cell>
          <cell r="D1811">
            <v>47</v>
          </cell>
          <cell r="E1811">
            <v>0</v>
          </cell>
          <cell r="F1811">
            <v>7</v>
          </cell>
          <cell r="G1811">
            <v>2891</v>
          </cell>
          <cell r="H1811">
            <v>2</v>
          </cell>
          <cell r="I1811">
            <v>0</v>
          </cell>
          <cell r="J1811">
            <v>9</v>
          </cell>
          <cell r="K1811">
            <v>2961</v>
          </cell>
          <cell r="L1811">
            <v>200303</v>
          </cell>
          <cell r="M1811">
            <v>3188</v>
          </cell>
        </row>
        <row r="1812">
          <cell r="B1812" t="str">
            <v>200304</v>
          </cell>
          <cell r="C1812">
            <v>11</v>
          </cell>
          <cell r="D1812">
            <v>710</v>
          </cell>
          <cell r="E1812">
            <v>0</v>
          </cell>
          <cell r="F1812">
            <v>57</v>
          </cell>
          <cell r="G1812">
            <v>7029</v>
          </cell>
          <cell r="H1812">
            <v>2</v>
          </cell>
          <cell r="I1812">
            <v>0</v>
          </cell>
          <cell r="J1812">
            <v>63</v>
          </cell>
          <cell r="K1812">
            <v>7872</v>
          </cell>
          <cell r="L1812">
            <v>200304</v>
          </cell>
          <cell r="M1812">
            <v>9783</v>
          </cell>
        </row>
        <row r="1813">
          <cell r="B1813" t="str">
            <v>200305</v>
          </cell>
          <cell r="C1813">
            <v>1</v>
          </cell>
          <cell r="D1813">
            <v>32</v>
          </cell>
          <cell r="E1813">
            <v>0</v>
          </cell>
          <cell r="F1813">
            <v>6</v>
          </cell>
          <cell r="G1813">
            <v>1090</v>
          </cell>
          <cell r="H1813">
            <v>1</v>
          </cell>
          <cell r="I1813">
            <v>0</v>
          </cell>
          <cell r="J1813">
            <v>6</v>
          </cell>
          <cell r="K1813">
            <v>1136</v>
          </cell>
          <cell r="L1813">
            <v>200305</v>
          </cell>
          <cell r="M1813">
            <v>1273</v>
          </cell>
        </row>
        <row r="1814">
          <cell r="B1814" t="str">
            <v>200306</v>
          </cell>
          <cell r="C1814">
            <v>3</v>
          </cell>
          <cell r="D1814">
            <v>194</v>
          </cell>
          <cell r="E1814">
            <v>0</v>
          </cell>
          <cell r="F1814">
            <v>14</v>
          </cell>
          <cell r="G1814">
            <v>1945</v>
          </cell>
          <cell r="H1814">
            <v>1</v>
          </cell>
          <cell r="I1814">
            <v>0</v>
          </cell>
          <cell r="J1814">
            <v>13</v>
          </cell>
          <cell r="K1814">
            <v>2170</v>
          </cell>
          <cell r="L1814">
            <v>200306</v>
          </cell>
          <cell r="M1814">
            <v>2554</v>
          </cell>
        </row>
        <row r="1815">
          <cell r="B1815" t="str">
            <v>200307</v>
          </cell>
          <cell r="C1815">
            <v>2</v>
          </cell>
          <cell r="D1815">
            <v>92</v>
          </cell>
          <cell r="E1815">
            <v>0</v>
          </cell>
          <cell r="F1815">
            <v>3</v>
          </cell>
          <cell r="G1815">
            <v>1587</v>
          </cell>
          <cell r="H1815">
            <v>1</v>
          </cell>
          <cell r="I1815">
            <v>0</v>
          </cell>
          <cell r="J1815">
            <v>14</v>
          </cell>
          <cell r="K1815">
            <v>1699</v>
          </cell>
          <cell r="L1815">
            <v>200307</v>
          </cell>
          <cell r="M1815">
            <v>1981</v>
          </cell>
        </row>
        <row r="1816">
          <cell r="B1816" t="str">
            <v>200308</v>
          </cell>
          <cell r="C1816">
            <v>3</v>
          </cell>
          <cell r="D1816">
            <v>35</v>
          </cell>
          <cell r="E1816">
            <v>0</v>
          </cell>
          <cell r="F1816">
            <v>7</v>
          </cell>
          <cell r="G1816">
            <v>2598</v>
          </cell>
          <cell r="H1816">
            <v>2</v>
          </cell>
          <cell r="I1816">
            <v>0</v>
          </cell>
          <cell r="J1816">
            <v>13</v>
          </cell>
          <cell r="K1816">
            <v>2658</v>
          </cell>
          <cell r="L1816">
            <v>200308</v>
          </cell>
          <cell r="M1816">
            <v>2822</v>
          </cell>
        </row>
        <row r="1817">
          <cell r="B1817" t="str">
            <v>200401</v>
          </cell>
          <cell r="C1817">
            <v>147</v>
          </cell>
          <cell r="D1817">
            <v>8997</v>
          </cell>
          <cell r="E1817">
            <v>0</v>
          </cell>
          <cell r="F1817">
            <v>558</v>
          </cell>
          <cell r="G1817">
            <v>7234</v>
          </cell>
          <cell r="H1817">
            <v>2</v>
          </cell>
          <cell r="I1817">
            <v>3</v>
          </cell>
          <cell r="J1817">
            <v>769</v>
          </cell>
          <cell r="K1817">
            <v>17710</v>
          </cell>
          <cell r="L1817">
            <v>200401</v>
          </cell>
          <cell r="M1817">
            <v>22866</v>
          </cell>
        </row>
        <row r="1818">
          <cell r="B1818" t="str">
            <v>200402</v>
          </cell>
          <cell r="C1818">
            <v>6</v>
          </cell>
          <cell r="D1818">
            <v>1263</v>
          </cell>
          <cell r="E1818">
            <v>0</v>
          </cell>
          <cell r="F1818">
            <v>47</v>
          </cell>
          <cell r="G1818">
            <v>841</v>
          </cell>
          <cell r="H1818">
            <v>6</v>
          </cell>
          <cell r="I1818">
            <v>0</v>
          </cell>
          <cell r="J1818">
            <v>106</v>
          </cell>
          <cell r="K1818">
            <v>2269</v>
          </cell>
          <cell r="L1818">
            <v>200402</v>
          </cell>
          <cell r="M1818">
            <v>2819</v>
          </cell>
        </row>
        <row r="1819">
          <cell r="B1819" t="str">
            <v>200403</v>
          </cell>
          <cell r="C1819">
            <v>4</v>
          </cell>
          <cell r="D1819">
            <v>145</v>
          </cell>
          <cell r="E1819">
            <v>0</v>
          </cell>
          <cell r="F1819">
            <v>0</v>
          </cell>
          <cell r="G1819">
            <v>1179</v>
          </cell>
          <cell r="H1819">
            <v>0</v>
          </cell>
          <cell r="I1819">
            <v>0</v>
          </cell>
          <cell r="J1819">
            <v>9</v>
          </cell>
          <cell r="K1819">
            <v>1337</v>
          </cell>
          <cell r="L1819">
            <v>200403</v>
          </cell>
          <cell r="M1819">
            <v>2322</v>
          </cell>
        </row>
        <row r="1820">
          <cell r="B1820" t="str">
            <v>200404</v>
          </cell>
          <cell r="C1820">
            <v>8</v>
          </cell>
          <cell r="D1820">
            <v>813</v>
          </cell>
          <cell r="E1820">
            <v>0</v>
          </cell>
          <cell r="F1820">
            <v>150</v>
          </cell>
          <cell r="G1820">
            <v>1815</v>
          </cell>
          <cell r="H1820">
            <v>0</v>
          </cell>
          <cell r="I1820">
            <v>0</v>
          </cell>
          <cell r="J1820">
            <v>103</v>
          </cell>
          <cell r="K1820">
            <v>2889</v>
          </cell>
          <cell r="L1820">
            <v>200404</v>
          </cell>
          <cell r="M1820">
            <v>4003</v>
          </cell>
        </row>
        <row r="1821">
          <cell r="B1821" t="str">
            <v>200405</v>
          </cell>
          <cell r="C1821">
            <v>48</v>
          </cell>
          <cell r="D1821">
            <v>1873</v>
          </cell>
          <cell r="E1821">
            <v>0</v>
          </cell>
          <cell r="F1821">
            <v>78</v>
          </cell>
          <cell r="G1821">
            <v>1382</v>
          </cell>
          <cell r="H1821">
            <v>0</v>
          </cell>
          <cell r="I1821">
            <v>0</v>
          </cell>
          <cell r="J1821">
            <v>186</v>
          </cell>
          <cell r="K1821">
            <v>3567</v>
          </cell>
          <cell r="L1821">
            <v>200405</v>
          </cell>
          <cell r="M1821">
            <v>4553</v>
          </cell>
        </row>
        <row r="1822">
          <cell r="B1822" t="str">
            <v>200406</v>
          </cell>
          <cell r="C1822">
            <v>3</v>
          </cell>
          <cell r="D1822">
            <v>530</v>
          </cell>
          <cell r="E1822">
            <v>0</v>
          </cell>
          <cell r="F1822">
            <v>26</v>
          </cell>
          <cell r="G1822">
            <v>1239</v>
          </cell>
          <cell r="H1822">
            <v>0</v>
          </cell>
          <cell r="I1822">
            <v>1</v>
          </cell>
          <cell r="J1822">
            <v>111</v>
          </cell>
          <cell r="K1822">
            <v>1910</v>
          </cell>
          <cell r="L1822">
            <v>200406</v>
          </cell>
          <cell r="M1822">
            <v>2589</v>
          </cell>
        </row>
        <row r="1823">
          <cell r="B1823" t="str">
            <v>200407</v>
          </cell>
          <cell r="C1823">
            <v>10</v>
          </cell>
          <cell r="D1823">
            <v>526</v>
          </cell>
          <cell r="E1823">
            <v>0</v>
          </cell>
          <cell r="F1823">
            <v>12</v>
          </cell>
          <cell r="G1823">
            <v>1068</v>
          </cell>
          <cell r="H1823">
            <v>0</v>
          </cell>
          <cell r="I1823">
            <v>0</v>
          </cell>
          <cell r="J1823">
            <v>78</v>
          </cell>
          <cell r="K1823">
            <v>1694</v>
          </cell>
          <cell r="L1823">
            <v>200407</v>
          </cell>
          <cell r="M1823">
            <v>2072</v>
          </cell>
        </row>
        <row r="1824">
          <cell r="B1824" t="str">
            <v>200408</v>
          </cell>
          <cell r="C1824">
            <v>1</v>
          </cell>
          <cell r="D1824">
            <v>93</v>
          </cell>
          <cell r="E1824">
            <v>0</v>
          </cell>
          <cell r="F1824">
            <v>0</v>
          </cell>
          <cell r="G1824">
            <v>360</v>
          </cell>
          <cell r="H1824">
            <v>0</v>
          </cell>
          <cell r="I1824">
            <v>0</v>
          </cell>
          <cell r="J1824">
            <v>11</v>
          </cell>
          <cell r="K1824">
            <v>465</v>
          </cell>
          <cell r="L1824">
            <v>200408</v>
          </cell>
          <cell r="M1824">
            <v>1087</v>
          </cell>
        </row>
        <row r="1825">
          <cell r="B1825" t="str">
            <v>200409</v>
          </cell>
          <cell r="C1825">
            <v>0</v>
          </cell>
          <cell r="D1825">
            <v>271</v>
          </cell>
          <cell r="E1825">
            <v>0</v>
          </cell>
          <cell r="F1825">
            <v>3</v>
          </cell>
          <cell r="G1825">
            <v>1268</v>
          </cell>
          <cell r="H1825">
            <v>1</v>
          </cell>
          <cell r="I1825">
            <v>0</v>
          </cell>
          <cell r="J1825">
            <v>13</v>
          </cell>
          <cell r="K1825">
            <v>1556</v>
          </cell>
          <cell r="L1825">
            <v>200409</v>
          </cell>
          <cell r="M1825">
            <v>1976</v>
          </cell>
        </row>
        <row r="1826">
          <cell r="B1826" t="str">
            <v>200410</v>
          </cell>
          <cell r="C1826">
            <v>1</v>
          </cell>
          <cell r="D1826">
            <v>87</v>
          </cell>
          <cell r="E1826">
            <v>0</v>
          </cell>
          <cell r="F1826">
            <v>10</v>
          </cell>
          <cell r="G1826">
            <v>1723</v>
          </cell>
          <cell r="H1826">
            <v>0</v>
          </cell>
          <cell r="I1826">
            <v>0</v>
          </cell>
          <cell r="J1826">
            <v>17</v>
          </cell>
          <cell r="K1826">
            <v>1838</v>
          </cell>
          <cell r="L1826">
            <v>200410</v>
          </cell>
          <cell r="M1826">
            <v>2440</v>
          </cell>
        </row>
        <row r="1827">
          <cell r="B1827" t="str">
            <v>200501</v>
          </cell>
          <cell r="C1827">
            <v>176</v>
          </cell>
          <cell r="D1827">
            <v>17566</v>
          </cell>
          <cell r="E1827">
            <v>0</v>
          </cell>
          <cell r="F1827">
            <v>1444</v>
          </cell>
          <cell r="G1827">
            <v>218</v>
          </cell>
          <cell r="H1827">
            <v>0</v>
          </cell>
          <cell r="I1827">
            <v>2</v>
          </cell>
          <cell r="J1827">
            <v>471</v>
          </cell>
          <cell r="K1827">
            <v>19877</v>
          </cell>
          <cell r="L1827">
            <v>200501</v>
          </cell>
          <cell r="M1827">
            <v>23343</v>
          </cell>
        </row>
        <row r="1828">
          <cell r="B1828" t="str">
            <v>200502</v>
          </cell>
          <cell r="C1828">
            <v>1</v>
          </cell>
          <cell r="D1828">
            <v>235</v>
          </cell>
          <cell r="E1828">
            <v>0</v>
          </cell>
          <cell r="F1828">
            <v>149</v>
          </cell>
          <cell r="G1828">
            <v>96</v>
          </cell>
          <cell r="H1828">
            <v>0</v>
          </cell>
          <cell r="I1828">
            <v>0</v>
          </cell>
          <cell r="J1828">
            <v>44</v>
          </cell>
          <cell r="K1828">
            <v>525</v>
          </cell>
          <cell r="L1828">
            <v>200502</v>
          </cell>
          <cell r="M1828">
            <v>756</v>
          </cell>
        </row>
        <row r="1829">
          <cell r="B1829" t="str">
            <v>200503</v>
          </cell>
          <cell r="C1829">
            <v>1</v>
          </cell>
          <cell r="D1829">
            <v>90</v>
          </cell>
          <cell r="E1829">
            <v>0</v>
          </cell>
          <cell r="F1829">
            <v>64</v>
          </cell>
          <cell r="G1829">
            <v>62</v>
          </cell>
          <cell r="H1829">
            <v>0</v>
          </cell>
          <cell r="I1829">
            <v>0</v>
          </cell>
          <cell r="J1829">
            <v>8</v>
          </cell>
          <cell r="K1829">
            <v>225</v>
          </cell>
          <cell r="L1829">
            <v>200503</v>
          </cell>
          <cell r="M1829">
            <v>355</v>
          </cell>
        </row>
        <row r="1830">
          <cell r="B1830" t="str">
            <v>200504</v>
          </cell>
          <cell r="C1830">
            <v>17</v>
          </cell>
          <cell r="D1830">
            <v>1020</v>
          </cell>
          <cell r="E1830">
            <v>0</v>
          </cell>
          <cell r="F1830">
            <v>860</v>
          </cell>
          <cell r="G1830">
            <v>423</v>
          </cell>
          <cell r="H1830">
            <v>1</v>
          </cell>
          <cell r="I1830">
            <v>0</v>
          </cell>
          <cell r="J1830">
            <v>96</v>
          </cell>
          <cell r="K1830">
            <v>2417</v>
          </cell>
          <cell r="L1830">
            <v>200504</v>
          </cell>
          <cell r="M1830">
            <v>3967</v>
          </cell>
        </row>
        <row r="1831">
          <cell r="B1831" t="str">
            <v>200505</v>
          </cell>
          <cell r="C1831">
            <v>11</v>
          </cell>
          <cell r="D1831">
            <v>1387</v>
          </cell>
          <cell r="E1831">
            <v>0</v>
          </cell>
          <cell r="F1831">
            <v>530</v>
          </cell>
          <cell r="G1831">
            <v>420</v>
          </cell>
          <cell r="H1831">
            <v>0</v>
          </cell>
          <cell r="I1831">
            <v>0</v>
          </cell>
          <cell r="J1831">
            <v>155</v>
          </cell>
          <cell r="K1831">
            <v>2503</v>
          </cell>
          <cell r="L1831">
            <v>200505</v>
          </cell>
          <cell r="M1831">
            <v>3448</v>
          </cell>
        </row>
        <row r="1832">
          <cell r="B1832" t="str">
            <v>200506</v>
          </cell>
          <cell r="C1832">
            <v>9</v>
          </cell>
          <cell r="D1832">
            <v>448</v>
          </cell>
          <cell r="E1832">
            <v>0</v>
          </cell>
          <cell r="F1832">
            <v>301</v>
          </cell>
          <cell r="G1832">
            <v>115</v>
          </cell>
          <cell r="H1832">
            <v>0</v>
          </cell>
          <cell r="I1832">
            <v>0</v>
          </cell>
          <cell r="J1832">
            <v>74</v>
          </cell>
          <cell r="K1832">
            <v>947</v>
          </cell>
          <cell r="L1832">
            <v>200506</v>
          </cell>
          <cell r="M1832">
            <v>1494</v>
          </cell>
        </row>
        <row r="1833">
          <cell r="B1833" t="str">
            <v>200507</v>
          </cell>
          <cell r="C1833">
            <v>3</v>
          </cell>
          <cell r="D1833">
            <v>346</v>
          </cell>
          <cell r="E1833">
            <v>0</v>
          </cell>
          <cell r="F1833">
            <v>468</v>
          </cell>
          <cell r="G1833">
            <v>100</v>
          </cell>
          <cell r="H1833">
            <v>0</v>
          </cell>
          <cell r="I1833">
            <v>0</v>
          </cell>
          <cell r="J1833">
            <v>62</v>
          </cell>
          <cell r="K1833">
            <v>979</v>
          </cell>
          <cell r="L1833">
            <v>200507</v>
          </cell>
          <cell r="M1833">
            <v>1656</v>
          </cell>
        </row>
        <row r="1834">
          <cell r="B1834" t="str">
            <v>200601</v>
          </cell>
          <cell r="C1834">
            <v>384</v>
          </cell>
          <cell r="D1834">
            <v>29138</v>
          </cell>
          <cell r="E1834">
            <v>0</v>
          </cell>
          <cell r="F1834">
            <v>4843</v>
          </cell>
          <cell r="G1834">
            <v>1888</v>
          </cell>
          <cell r="H1834">
            <v>2</v>
          </cell>
          <cell r="I1834">
            <v>7</v>
          </cell>
          <cell r="J1834">
            <v>1181</v>
          </cell>
          <cell r="K1834">
            <v>37443</v>
          </cell>
          <cell r="L1834">
            <v>200601</v>
          </cell>
          <cell r="M1834">
            <v>44222</v>
          </cell>
        </row>
        <row r="1835">
          <cell r="B1835" t="str">
            <v>200602</v>
          </cell>
          <cell r="C1835">
            <v>51</v>
          </cell>
          <cell r="D1835">
            <v>5281</v>
          </cell>
          <cell r="E1835">
            <v>0</v>
          </cell>
          <cell r="F1835">
            <v>1433</v>
          </cell>
          <cell r="G1835">
            <v>140</v>
          </cell>
          <cell r="H1835">
            <v>0</v>
          </cell>
          <cell r="I1835">
            <v>1</v>
          </cell>
          <cell r="J1835">
            <v>249</v>
          </cell>
          <cell r="K1835">
            <v>7155</v>
          </cell>
          <cell r="L1835">
            <v>200602</v>
          </cell>
          <cell r="M1835">
            <v>9251</v>
          </cell>
        </row>
        <row r="1836">
          <cell r="B1836" t="str">
            <v>200603</v>
          </cell>
          <cell r="C1836">
            <v>20</v>
          </cell>
          <cell r="D1836">
            <v>2235</v>
          </cell>
          <cell r="E1836">
            <v>0</v>
          </cell>
          <cell r="F1836">
            <v>1242</v>
          </cell>
          <cell r="G1836">
            <v>394</v>
          </cell>
          <cell r="H1836">
            <v>0</v>
          </cell>
          <cell r="I1836">
            <v>1</v>
          </cell>
          <cell r="J1836">
            <v>241</v>
          </cell>
          <cell r="K1836">
            <v>4133</v>
          </cell>
          <cell r="L1836">
            <v>200603</v>
          </cell>
          <cell r="M1836">
            <v>5835</v>
          </cell>
        </row>
        <row r="1837">
          <cell r="B1837" t="str">
            <v>200604</v>
          </cell>
          <cell r="C1837">
            <v>3</v>
          </cell>
          <cell r="D1837">
            <v>481</v>
          </cell>
          <cell r="E1837">
            <v>0</v>
          </cell>
          <cell r="F1837">
            <v>287</v>
          </cell>
          <cell r="G1837">
            <v>1733</v>
          </cell>
          <cell r="H1837">
            <v>1</v>
          </cell>
          <cell r="I1837">
            <v>0</v>
          </cell>
          <cell r="J1837">
            <v>70</v>
          </cell>
          <cell r="K1837">
            <v>2575</v>
          </cell>
          <cell r="L1837">
            <v>200604</v>
          </cell>
          <cell r="M1837">
            <v>3636</v>
          </cell>
        </row>
        <row r="1838">
          <cell r="B1838" t="str">
            <v>200605</v>
          </cell>
          <cell r="C1838">
            <v>23</v>
          </cell>
          <cell r="D1838">
            <v>3205</v>
          </cell>
          <cell r="E1838">
            <v>0</v>
          </cell>
          <cell r="F1838">
            <v>888</v>
          </cell>
          <cell r="G1838">
            <v>835</v>
          </cell>
          <cell r="H1838">
            <v>0</v>
          </cell>
          <cell r="I1838">
            <v>2</v>
          </cell>
          <cell r="J1838">
            <v>386</v>
          </cell>
          <cell r="K1838">
            <v>5339</v>
          </cell>
          <cell r="L1838">
            <v>200605</v>
          </cell>
          <cell r="M1838">
            <v>8379</v>
          </cell>
        </row>
        <row r="1839">
          <cell r="B1839" t="str">
            <v>200606</v>
          </cell>
          <cell r="C1839">
            <v>2</v>
          </cell>
          <cell r="D1839">
            <v>598</v>
          </cell>
          <cell r="E1839">
            <v>0</v>
          </cell>
          <cell r="F1839">
            <v>393</v>
          </cell>
          <cell r="G1839">
            <v>373</v>
          </cell>
          <cell r="H1839">
            <v>0</v>
          </cell>
          <cell r="I1839">
            <v>0</v>
          </cell>
          <cell r="J1839">
            <v>82</v>
          </cell>
          <cell r="K1839">
            <v>1448</v>
          </cell>
          <cell r="L1839">
            <v>200606</v>
          </cell>
          <cell r="M1839">
            <v>2446</v>
          </cell>
        </row>
        <row r="1840">
          <cell r="B1840" t="str">
            <v>200607</v>
          </cell>
          <cell r="C1840">
            <v>38</v>
          </cell>
          <cell r="D1840">
            <v>3780</v>
          </cell>
          <cell r="E1840">
            <v>0</v>
          </cell>
          <cell r="F1840">
            <v>798</v>
          </cell>
          <cell r="G1840">
            <v>605</v>
          </cell>
          <cell r="H1840">
            <v>1</v>
          </cell>
          <cell r="I1840">
            <v>0</v>
          </cell>
          <cell r="J1840">
            <v>240</v>
          </cell>
          <cell r="K1840">
            <v>5462</v>
          </cell>
          <cell r="L1840">
            <v>200607</v>
          </cell>
          <cell r="M1840">
            <v>7710</v>
          </cell>
        </row>
        <row r="1841">
          <cell r="B1841" t="str">
            <v>200608</v>
          </cell>
          <cell r="C1841">
            <v>8</v>
          </cell>
          <cell r="D1841">
            <v>1259</v>
          </cell>
          <cell r="E1841">
            <v>0</v>
          </cell>
          <cell r="F1841">
            <v>70</v>
          </cell>
          <cell r="G1841">
            <v>118</v>
          </cell>
          <cell r="H1841">
            <v>0</v>
          </cell>
          <cell r="I1841">
            <v>0</v>
          </cell>
          <cell r="J1841">
            <v>60</v>
          </cell>
          <cell r="K1841">
            <v>1515</v>
          </cell>
          <cell r="L1841">
            <v>200608</v>
          </cell>
          <cell r="M1841">
            <v>1951</v>
          </cell>
        </row>
        <row r="1842">
          <cell r="B1842" t="str">
            <v>200701</v>
          </cell>
          <cell r="C1842">
            <v>219</v>
          </cell>
          <cell r="D1842">
            <v>18830</v>
          </cell>
          <cell r="E1842">
            <v>0</v>
          </cell>
          <cell r="F1842">
            <v>2452</v>
          </cell>
          <cell r="G1842">
            <v>137</v>
          </cell>
          <cell r="H1842">
            <v>0</v>
          </cell>
          <cell r="I1842">
            <v>5</v>
          </cell>
          <cell r="J1842">
            <v>751</v>
          </cell>
          <cell r="K1842">
            <v>22394</v>
          </cell>
          <cell r="L1842">
            <v>200701</v>
          </cell>
          <cell r="M1842">
            <v>25621</v>
          </cell>
        </row>
        <row r="1843">
          <cell r="B1843" t="str">
            <v>200702</v>
          </cell>
          <cell r="C1843">
            <v>8</v>
          </cell>
          <cell r="D1843">
            <v>1930</v>
          </cell>
          <cell r="E1843">
            <v>0</v>
          </cell>
          <cell r="F1843">
            <v>117</v>
          </cell>
          <cell r="G1843">
            <v>8</v>
          </cell>
          <cell r="H1843">
            <v>0</v>
          </cell>
          <cell r="I1843">
            <v>0</v>
          </cell>
          <cell r="J1843">
            <v>99</v>
          </cell>
          <cell r="K1843">
            <v>2162</v>
          </cell>
          <cell r="L1843">
            <v>200702</v>
          </cell>
          <cell r="M1843">
            <v>2378</v>
          </cell>
        </row>
        <row r="1844">
          <cell r="B1844" t="str">
            <v>200703</v>
          </cell>
          <cell r="C1844">
            <v>31</v>
          </cell>
          <cell r="D1844">
            <v>2697</v>
          </cell>
          <cell r="E1844">
            <v>0</v>
          </cell>
          <cell r="F1844">
            <v>188</v>
          </cell>
          <cell r="G1844">
            <v>36</v>
          </cell>
          <cell r="H1844">
            <v>0</v>
          </cell>
          <cell r="I1844">
            <v>1</v>
          </cell>
          <cell r="J1844">
            <v>105</v>
          </cell>
          <cell r="K1844">
            <v>3058</v>
          </cell>
          <cell r="L1844">
            <v>200703</v>
          </cell>
          <cell r="M1844">
            <v>3416</v>
          </cell>
        </row>
        <row r="1845">
          <cell r="B1845" t="str">
            <v>200704</v>
          </cell>
          <cell r="C1845">
            <v>3</v>
          </cell>
          <cell r="D1845">
            <v>220</v>
          </cell>
          <cell r="E1845">
            <v>0</v>
          </cell>
          <cell r="F1845">
            <v>20</v>
          </cell>
          <cell r="G1845">
            <v>3</v>
          </cell>
          <cell r="H1845">
            <v>0</v>
          </cell>
          <cell r="I1845">
            <v>0</v>
          </cell>
          <cell r="J1845">
            <v>9</v>
          </cell>
          <cell r="K1845">
            <v>255</v>
          </cell>
          <cell r="L1845">
            <v>200704</v>
          </cell>
          <cell r="M1845">
            <v>373</v>
          </cell>
        </row>
        <row r="1846">
          <cell r="B1846" t="str">
            <v>200705</v>
          </cell>
          <cell r="C1846">
            <v>19</v>
          </cell>
          <cell r="D1846">
            <v>2360</v>
          </cell>
          <cell r="E1846">
            <v>0</v>
          </cell>
          <cell r="F1846">
            <v>135</v>
          </cell>
          <cell r="G1846">
            <v>24</v>
          </cell>
          <cell r="H1846">
            <v>0</v>
          </cell>
          <cell r="I1846">
            <v>1</v>
          </cell>
          <cell r="J1846">
            <v>102</v>
          </cell>
          <cell r="K1846">
            <v>2641</v>
          </cell>
          <cell r="L1846">
            <v>200705</v>
          </cell>
          <cell r="M1846">
            <v>2973</v>
          </cell>
        </row>
        <row r="1847">
          <cell r="B1847" t="str">
            <v>200706</v>
          </cell>
          <cell r="C1847">
            <v>19</v>
          </cell>
          <cell r="D1847">
            <v>2584</v>
          </cell>
          <cell r="E1847">
            <v>0</v>
          </cell>
          <cell r="F1847">
            <v>124</v>
          </cell>
          <cell r="G1847">
            <v>43</v>
          </cell>
          <cell r="H1847">
            <v>0</v>
          </cell>
          <cell r="I1847">
            <v>1</v>
          </cell>
          <cell r="J1847">
            <v>129</v>
          </cell>
          <cell r="K1847">
            <v>2900</v>
          </cell>
          <cell r="L1847">
            <v>200706</v>
          </cell>
          <cell r="M1847">
            <v>3544</v>
          </cell>
        </row>
        <row r="1848">
          <cell r="B1848" t="str">
            <v>200801</v>
          </cell>
          <cell r="C1848">
            <v>66</v>
          </cell>
          <cell r="D1848">
            <v>7363</v>
          </cell>
          <cell r="E1848">
            <v>0</v>
          </cell>
          <cell r="F1848">
            <v>355</v>
          </cell>
          <cell r="G1848">
            <v>946</v>
          </cell>
          <cell r="H1848">
            <v>0</v>
          </cell>
          <cell r="I1848">
            <v>1</v>
          </cell>
          <cell r="J1848">
            <v>341</v>
          </cell>
          <cell r="K1848">
            <v>9072</v>
          </cell>
          <cell r="L1848">
            <v>200801</v>
          </cell>
          <cell r="M1848">
            <v>11536</v>
          </cell>
        </row>
        <row r="1849">
          <cell r="B1849" t="str">
            <v>200802</v>
          </cell>
          <cell r="C1849">
            <v>1</v>
          </cell>
          <cell r="D1849">
            <v>384</v>
          </cell>
          <cell r="E1849">
            <v>0</v>
          </cell>
          <cell r="F1849">
            <v>109</v>
          </cell>
          <cell r="G1849">
            <v>143</v>
          </cell>
          <cell r="H1849">
            <v>0</v>
          </cell>
          <cell r="I1849">
            <v>0</v>
          </cell>
          <cell r="J1849">
            <v>45</v>
          </cell>
          <cell r="K1849">
            <v>682</v>
          </cell>
          <cell r="L1849">
            <v>200802</v>
          </cell>
          <cell r="M1849">
            <v>1277</v>
          </cell>
        </row>
        <row r="1850">
          <cell r="B1850" t="str">
            <v>200803</v>
          </cell>
          <cell r="C1850">
            <v>2</v>
          </cell>
          <cell r="D1850">
            <v>477</v>
          </cell>
          <cell r="E1850">
            <v>0</v>
          </cell>
          <cell r="F1850">
            <v>129</v>
          </cell>
          <cell r="G1850">
            <v>523</v>
          </cell>
          <cell r="H1850">
            <v>0</v>
          </cell>
          <cell r="I1850">
            <v>0</v>
          </cell>
          <cell r="J1850">
            <v>102</v>
          </cell>
          <cell r="K1850">
            <v>1233</v>
          </cell>
          <cell r="L1850">
            <v>200803</v>
          </cell>
          <cell r="M1850">
            <v>1891</v>
          </cell>
        </row>
        <row r="1851">
          <cell r="B1851" t="str">
            <v>200804</v>
          </cell>
          <cell r="C1851">
            <v>2</v>
          </cell>
          <cell r="D1851">
            <v>125</v>
          </cell>
          <cell r="E1851">
            <v>0</v>
          </cell>
          <cell r="F1851">
            <v>42</v>
          </cell>
          <cell r="G1851">
            <v>510</v>
          </cell>
          <cell r="H1851">
            <v>0</v>
          </cell>
          <cell r="I1851">
            <v>0</v>
          </cell>
          <cell r="J1851">
            <v>30</v>
          </cell>
          <cell r="K1851">
            <v>709</v>
          </cell>
          <cell r="L1851">
            <v>200804</v>
          </cell>
          <cell r="M1851">
            <v>1094</v>
          </cell>
        </row>
        <row r="1852">
          <cell r="B1852" t="str">
            <v>200805</v>
          </cell>
          <cell r="C1852">
            <v>5</v>
          </cell>
          <cell r="D1852">
            <v>1081</v>
          </cell>
          <cell r="E1852">
            <v>0</v>
          </cell>
          <cell r="F1852">
            <v>566</v>
          </cell>
          <cell r="G1852">
            <v>456</v>
          </cell>
          <cell r="H1852">
            <v>0</v>
          </cell>
          <cell r="I1852">
            <v>0</v>
          </cell>
          <cell r="J1852">
            <v>67</v>
          </cell>
          <cell r="K1852">
            <v>2175</v>
          </cell>
          <cell r="L1852">
            <v>200805</v>
          </cell>
          <cell r="M1852">
            <v>3799</v>
          </cell>
        </row>
        <row r="1853">
          <cell r="B1853" t="str">
            <v>200806</v>
          </cell>
          <cell r="C1853">
            <v>0</v>
          </cell>
          <cell r="D1853">
            <v>243</v>
          </cell>
          <cell r="E1853">
            <v>0</v>
          </cell>
          <cell r="F1853">
            <v>30</v>
          </cell>
          <cell r="G1853">
            <v>142</v>
          </cell>
          <cell r="H1853">
            <v>0</v>
          </cell>
          <cell r="I1853">
            <v>0</v>
          </cell>
          <cell r="J1853">
            <v>57</v>
          </cell>
          <cell r="K1853">
            <v>472</v>
          </cell>
          <cell r="L1853">
            <v>200806</v>
          </cell>
          <cell r="M1853">
            <v>858</v>
          </cell>
        </row>
        <row r="1854">
          <cell r="B1854" t="str">
            <v>210101</v>
          </cell>
          <cell r="C1854">
            <v>263</v>
          </cell>
          <cell r="D1854">
            <v>32917</v>
          </cell>
          <cell r="E1854">
            <v>0</v>
          </cell>
          <cell r="F1854">
            <v>25</v>
          </cell>
          <cell r="G1854">
            <v>1788</v>
          </cell>
          <cell r="H1854">
            <v>508</v>
          </cell>
          <cell r="I1854">
            <v>129</v>
          </cell>
          <cell r="J1854">
            <v>790</v>
          </cell>
          <cell r="K1854">
            <v>36420</v>
          </cell>
          <cell r="L1854">
            <v>210101</v>
          </cell>
          <cell r="M1854">
            <v>41034</v>
          </cell>
        </row>
        <row r="1855">
          <cell r="B1855" t="str">
            <v>210102</v>
          </cell>
          <cell r="C1855">
            <v>8</v>
          </cell>
          <cell r="D1855">
            <v>782</v>
          </cell>
          <cell r="E1855">
            <v>0</v>
          </cell>
          <cell r="F1855">
            <v>4</v>
          </cell>
          <cell r="G1855">
            <v>1286</v>
          </cell>
          <cell r="H1855">
            <v>3760</v>
          </cell>
          <cell r="I1855">
            <v>6</v>
          </cell>
          <cell r="J1855">
            <v>95</v>
          </cell>
          <cell r="K1855">
            <v>5941</v>
          </cell>
          <cell r="L1855">
            <v>210102</v>
          </cell>
          <cell r="M1855">
            <v>10250</v>
          </cell>
        </row>
        <row r="1856">
          <cell r="B1856" t="str">
            <v>210103</v>
          </cell>
          <cell r="C1856">
            <v>0</v>
          </cell>
          <cell r="D1856">
            <v>20</v>
          </cell>
          <cell r="E1856">
            <v>0</v>
          </cell>
          <cell r="F1856">
            <v>3</v>
          </cell>
          <cell r="G1856">
            <v>656</v>
          </cell>
          <cell r="H1856">
            <v>2</v>
          </cell>
          <cell r="I1856">
            <v>0</v>
          </cell>
          <cell r="J1856">
            <v>3</v>
          </cell>
          <cell r="K1856">
            <v>684</v>
          </cell>
          <cell r="L1856">
            <v>210103</v>
          </cell>
          <cell r="M1856">
            <v>1169</v>
          </cell>
        </row>
        <row r="1857">
          <cell r="B1857" t="str">
            <v>210104</v>
          </cell>
          <cell r="C1857">
            <v>0</v>
          </cell>
          <cell r="D1857">
            <v>56</v>
          </cell>
          <cell r="E1857">
            <v>0</v>
          </cell>
          <cell r="F1857">
            <v>0</v>
          </cell>
          <cell r="G1857">
            <v>31</v>
          </cell>
          <cell r="H1857">
            <v>1323</v>
          </cell>
          <cell r="I1857">
            <v>4</v>
          </cell>
          <cell r="J1857">
            <v>5</v>
          </cell>
          <cell r="K1857">
            <v>1419</v>
          </cell>
          <cell r="L1857">
            <v>210104</v>
          </cell>
          <cell r="M1857">
            <v>1656</v>
          </cell>
        </row>
        <row r="1858">
          <cell r="B1858" t="str">
            <v>210105</v>
          </cell>
          <cell r="C1858">
            <v>1</v>
          </cell>
          <cell r="D1858">
            <v>126</v>
          </cell>
          <cell r="E1858">
            <v>0</v>
          </cell>
          <cell r="F1858">
            <v>0</v>
          </cell>
          <cell r="G1858">
            <v>1138</v>
          </cell>
          <cell r="H1858">
            <v>399</v>
          </cell>
          <cell r="I1858">
            <v>0</v>
          </cell>
          <cell r="J1858">
            <v>13</v>
          </cell>
          <cell r="K1858">
            <v>1677</v>
          </cell>
          <cell r="L1858">
            <v>210105</v>
          </cell>
          <cell r="M1858">
            <v>3122</v>
          </cell>
        </row>
        <row r="1859">
          <cell r="B1859" t="str">
            <v>210106</v>
          </cell>
          <cell r="C1859">
            <v>3</v>
          </cell>
          <cell r="D1859">
            <v>295</v>
          </cell>
          <cell r="E1859">
            <v>0</v>
          </cell>
          <cell r="F1859">
            <v>1</v>
          </cell>
          <cell r="G1859">
            <v>635</v>
          </cell>
          <cell r="H1859">
            <v>252</v>
          </cell>
          <cell r="I1859">
            <v>0</v>
          </cell>
          <cell r="J1859">
            <v>36</v>
          </cell>
          <cell r="K1859">
            <v>1222</v>
          </cell>
          <cell r="L1859">
            <v>210106</v>
          </cell>
          <cell r="M1859">
            <v>2884</v>
          </cell>
        </row>
        <row r="1860">
          <cell r="B1860" t="str">
            <v>210107</v>
          </cell>
          <cell r="C1860">
            <v>3</v>
          </cell>
          <cell r="D1860">
            <v>65</v>
          </cell>
          <cell r="E1860">
            <v>0</v>
          </cell>
          <cell r="F1860">
            <v>0</v>
          </cell>
          <cell r="G1860">
            <v>38</v>
          </cell>
          <cell r="H1860">
            <v>1717</v>
          </cell>
          <cell r="I1860">
            <v>1</v>
          </cell>
          <cell r="J1860">
            <v>9</v>
          </cell>
          <cell r="K1860">
            <v>1833</v>
          </cell>
          <cell r="L1860">
            <v>210107</v>
          </cell>
          <cell r="M1860">
            <v>2525</v>
          </cell>
        </row>
        <row r="1861">
          <cell r="B1861" t="str">
            <v>210108</v>
          </cell>
          <cell r="C1861">
            <v>0</v>
          </cell>
          <cell r="D1861">
            <v>71</v>
          </cell>
          <cell r="E1861">
            <v>0</v>
          </cell>
          <cell r="F1861">
            <v>2</v>
          </cell>
          <cell r="G1861">
            <v>61</v>
          </cell>
          <cell r="H1861">
            <v>951</v>
          </cell>
          <cell r="I1861">
            <v>3</v>
          </cell>
          <cell r="J1861">
            <v>6</v>
          </cell>
          <cell r="K1861">
            <v>1094</v>
          </cell>
          <cell r="L1861">
            <v>210108</v>
          </cell>
          <cell r="M1861">
            <v>1240</v>
          </cell>
        </row>
        <row r="1862">
          <cell r="B1862" t="str">
            <v>210109</v>
          </cell>
          <cell r="C1862">
            <v>6</v>
          </cell>
          <cell r="D1862">
            <v>351</v>
          </cell>
          <cell r="E1862">
            <v>0</v>
          </cell>
          <cell r="F1862">
            <v>0</v>
          </cell>
          <cell r="G1862">
            <v>64</v>
          </cell>
          <cell r="H1862">
            <v>927</v>
          </cell>
          <cell r="I1862">
            <v>1</v>
          </cell>
          <cell r="J1862">
            <v>11</v>
          </cell>
          <cell r="K1862">
            <v>1360</v>
          </cell>
          <cell r="L1862">
            <v>210109</v>
          </cell>
          <cell r="M1862">
            <v>2040</v>
          </cell>
        </row>
        <row r="1863">
          <cell r="B1863" t="str">
            <v>210110</v>
          </cell>
          <cell r="C1863">
            <v>0</v>
          </cell>
          <cell r="D1863">
            <v>153</v>
          </cell>
          <cell r="E1863">
            <v>0</v>
          </cell>
          <cell r="F1863">
            <v>3</v>
          </cell>
          <cell r="G1863">
            <v>20</v>
          </cell>
          <cell r="H1863">
            <v>836</v>
          </cell>
          <cell r="I1863">
            <v>1</v>
          </cell>
          <cell r="J1863">
            <v>7</v>
          </cell>
          <cell r="K1863">
            <v>1020</v>
          </cell>
          <cell r="L1863">
            <v>210110</v>
          </cell>
          <cell r="M1863">
            <v>1662</v>
          </cell>
        </row>
        <row r="1864">
          <cell r="B1864" t="str">
            <v>210111</v>
          </cell>
          <cell r="C1864">
            <v>2</v>
          </cell>
          <cell r="D1864">
            <v>314</v>
          </cell>
          <cell r="E1864">
            <v>0</v>
          </cell>
          <cell r="F1864">
            <v>1</v>
          </cell>
          <cell r="G1864">
            <v>123</v>
          </cell>
          <cell r="H1864">
            <v>1149</v>
          </cell>
          <cell r="I1864">
            <v>7</v>
          </cell>
          <cell r="J1864">
            <v>24</v>
          </cell>
          <cell r="K1864">
            <v>1620</v>
          </cell>
          <cell r="L1864">
            <v>210111</v>
          </cell>
          <cell r="M1864">
            <v>2520</v>
          </cell>
        </row>
        <row r="1865">
          <cell r="B1865" t="str">
            <v>210112</v>
          </cell>
          <cell r="C1865">
            <v>0</v>
          </cell>
          <cell r="D1865">
            <v>205</v>
          </cell>
          <cell r="E1865">
            <v>0</v>
          </cell>
          <cell r="F1865">
            <v>2</v>
          </cell>
          <cell r="G1865">
            <v>451</v>
          </cell>
          <cell r="H1865">
            <v>631</v>
          </cell>
          <cell r="I1865">
            <v>5</v>
          </cell>
          <cell r="J1865">
            <v>11</v>
          </cell>
          <cell r="K1865">
            <v>1305</v>
          </cell>
          <cell r="L1865">
            <v>210112</v>
          </cell>
          <cell r="M1865">
            <v>3211</v>
          </cell>
        </row>
        <row r="1866">
          <cell r="B1866" t="str">
            <v>210113</v>
          </cell>
          <cell r="C1866">
            <v>0</v>
          </cell>
          <cell r="D1866">
            <v>69</v>
          </cell>
          <cell r="E1866">
            <v>0</v>
          </cell>
          <cell r="F1866">
            <v>1</v>
          </cell>
          <cell r="G1866">
            <v>275</v>
          </cell>
          <cell r="H1866">
            <v>95</v>
          </cell>
          <cell r="I1866">
            <v>0</v>
          </cell>
          <cell r="J1866">
            <v>6</v>
          </cell>
          <cell r="K1866">
            <v>446</v>
          </cell>
          <cell r="L1866">
            <v>210113</v>
          </cell>
          <cell r="M1866">
            <v>1001</v>
          </cell>
        </row>
        <row r="1867">
          <cell r="B1867" t="str">
            <v>210114</v>
          </cell>
          <cell r="C1867">
            <v>2</v>
          </cell>
          <cell r="D1867">
            <v>61</v>
          </cell>
          <cell r="E1867">
            <v>0</v>
          </cell>
          <cell r="F1867">
            <v>1</v>
          </cell>
          <cell r="G1867">
            <v>20</v>
          </cell>
          <cell r="H1867">
            <v>306</v>
          </cell>
          <cell r="I1867">
            <v>1</v>
          </cell>
          <cell r="J1867">
            <v>8</v>
          </cell>
          <cell r="K1867">
            <v>399</v>
          </cell>
          <cell r="L1867">
            <v>210114</v>
          </cell>
          <cell r="M1867">
            <v>734</v>
          </cell>
        </row>
        <row r="1868">
          <cell r="B1868" t="str">
            <v>210115</v>
          </cell>
          <cell r="C1868">
            <v>1</v>
          </cell>
          <cell r="D1868">
            <v>47</v>
          </cell>
          <cell r="E1868">
            <v>0</v>
          </cell>
          <cell r="F1868">
            <v>1</v>
          </cell>
          <cell r="G1868">
            <v>22</v>
          </cell>
          <cell r="H1868">
            <v>926</v>
          </cell>
          <cell r="I1868">
            <v>0</v>
          </cell>
          <cell r="J1868">
            <v>6</v>
          </cell>
          <cell r="K1868">
            <v>1003</v>
          </cell>
          <cell r="L1868">
            <v>210115</v>
          </cell>
          <cell r="M1868">
            <v>1129</v>
          </cell>
        </row>
        <row r="1869">
          <cell r="B1869" t="str">
            <v>210201</v>
          </cell>
          <cell r="C1869">
            <v>30</v>
          </cell>
          <cell r="D1869">
            <v>3647</v>
          </cell>
          <cell r="E1869">
            <v>0</v>
          </cell>
          <cell r="F1869">
            <v>14</v>
          </cell>
          <cell r="G1869">
            <v>421</v>
          </cell>
          <cell r="H1869">
            <v>3401</v>
          </cell>
          <cell r="I1869">
            <v>10</v>
          </cell>
          <cell r="J1869">
            <v>119</v>
          </cell>
          <cell r="K1869">
            <v>7642</v>
          </cell>
          <cell r="L1869">
            <v>210201</v>
          </cell>
          <cell r="M1869">
            <v>9775</v>
          </cell>
        </row>
        <row r="1870">
          <cell r="B1870" t="str">
            <v>210202</v>
          </cell>
          <cell r="C1870">
            <v>0</v>
          </cell>
          <cell r="D1870">
            <v>39</v>
          </cell>
          <cell r="E1870">
            <v>0</v>
          </cell>
          <cell r="F1870">
            <v>0</v>
          </cell>
          <cell r="G1870">
            <v>4</v>
          </cell>
          <cell r="H1870">
            <v>1037</v>
          </cell>
          <cell r="I1870">
            <v>2</v>
          </cell>
          <cell r="J1870">
            <v>3</v>
          </cell>
          <cell r="K1870">
            <v>1085</v>
          </cell>
          <cell r="L1870">
            <v>210202</v>
          </cell>
          <cell r="M1870">
            <v>1126</v>
          </cell>
        </row>
        <row r="1871">
          <cell r="B1871" t="str">
            <v>210203</v>
          </cell>
          <cell r="C1871">
            <v>1</v>
          </cell>
          <cell r="D1871">
            <v>199</v>
          </cell>
          <cell r="E1871">
            <v>0</v>
          </cell>
          <cell r="F1871">
            <v>2</v>
          </cell>
          <cell r="G1871">
            <v>227</v>
          </cell>
          <cell r="H1871">
            <v>937</v>
          </cell>
          <cell r="I1871">
            <v>0</v>
          </cell>
          <cell r="J1871">
            <v>12</v>
          </cell>
          <cell r="K1871">
            <v>1378</v>
          </cell>
          <cell r="L1871">
            <v>210203</v>
          </cell>
          <cell r="M1871">
            <v>2497</v>
          </cell>
        </row>
        <row r="1872">
          <cell r="B1872" t="str">
            <v>210204</v>
          </cell>
          <cell r="C1872">
            <v>3</v>
          </cell>
          <cell r="D1872">
            <v>720</v>
          </cell>
          <cell r="E1872">
            <v>0</v>
          </cell>
          <cell r="F1872">
            <v>5</v>
          </cell>
          <cell r="G1872">
            <v>78</v>
          </cell>
          <cell r="H1872">
            <v>3794</v>
          </cell>
          <cell r="I1872">
            <v>3</v>
          </cell>
          <cell r="J1872">
            <v>24</v>
          </cell>
          <cell r="K1872">
            <v>4627</v>
          </cell>
          <cell r="L1872">
            <v>210204</v>
          </cell>
          <cell r="M1872">
            <v>5215</v>
          </cell>
        </row>
        <row r="1873">
          <cell r="B1873" t="str">
            <v>210205</v>
          </cell>
          <cell r="C1873">
            <v>1</v>
          </cell>
          <cell r="D1873">
            <v>41</v>
          </cell>
          <cell r="E1873">
            <v>0</v>
          </cell>
          <cell r="F1873">
            <v>0</v>
          </cell>
          <cell r="G1873">
            <v>5</v>
          </cell>
          <cell r="H1873">
            <v>790</v>
          </cell>
          <cell r="I1873">
            <v>0</v>
          </cell>
          <cell r="J1873">
            <v>0</v>
          </cell>
          <cell r="K1873">
            <v>837</v>
          </cell>
          <cell r="L1873">
            <v>210205</v>
          </cell>
          <cell r="M1873">
            <v>1120</v>
          </cell>
        </row>
        <row r="1874">
          <cell r="B1874" t="str">
            <v>210206</v>
          </cell>
          <cell r="C1874">
            <v>1</v>
          </cell>
          <cell r="D1874">
            <v>160</v>
          </cell>
          <cell r="E1874">
            <v>0</v>
          </cell>
          <cell r="F1874">
            <v>0</v>
          </cell>
          <cell r="G1874">
            <v>266</v>
          </cell>
          <cell r="H1874">
            <v>446</v>
          </cell>
          <cell r="I1874">
            <v>0</v>
          </cell>
          <cell r="J1874">
            <v>10</v>
          </cell>
          <cell r="K1874">
            <v>883</v>
          </cell>
          <cell r="L1874">
            <v>210206</v>
          </cell>
          <cell r="M1874">
            <v>2627</v>
          </cell>
        </row>
        <row r="1875">
          <cell r="B1875" t="str">
            <v>210207</v>
          </cell>
          <cell r="C1875">
            <v>0</v>
          </cell>
          <cell r="D1875">
            <v>300</v>
          </cell>
          <cell r="E1875">
            <v>0</v>
          </cell>
          <cell r="F1875">
            <v>2</v>
          </cell>
          <cell r="G1875">
            <v>40</v>
          </cell>
          <cell r="H1875">
            <v>952</v>
          </cell>
          <cell r="I1875">
            <v>0</v>
          </cell>
          <cell r="J1875">
            <v>18</v>
          </cell>
          <cell r="K1875">
            <v>1312</v>
          </cell>
          <cell r="L1875">
            <v>210207</v>
          </cell>
          <cell r="M1875">
            <v>1645</v>
          </cell>
        </row>
        <row r="1876">
          <cell r="B1876" t="str">
            <v>210208</v>
          </cell>
          <cell r="C1876">
            <v>3</v>
          </cell>
          <cell r="D1876">
            <v>132</v>
          </cell>
          <cell r="E1876">
            <v>0</v>
          </cell>
          <cell r="F1876">
            <v>0</v>
          </cell>
          <cell r="G1876">
            <v>28</v>
          </cell>
          <cell r="H1876">
            <v>1540</v>
          </cell>
          <cell r="I1876">
            <v>1</v>
          </cell>
          <cell r="J1876">
            <v>6</v>
          </cell>
          <cell r="K1876">
            <v>1710</v>
          </cell>
          <cell r="L1876">
            <v>210208</v>
          </cell>
          <cell r="M1876">
            <v>2269</v>
          </cell>
        </row>
        <row r="1877">
          <cell r="B1877" t="str">
            <v>210209</v>
          </cell>
          <cell r="C1877">
            <v>5</v>
          </cell>
          <cell r="D1877">
            <v>242</v>
          </cell>
          <cell r="E1877">
            <v>0</v>
          </cell>
          <cell r="F1877">
            <v>0</v>
          </cell>
          <cell r="G1877">
            <v>12</v>
          </cell>
          <cell r="H1877">
            <v>885</v>
          </cell>
          <cell r="I1877">
            <v>0</v>
          </cell>
          <cell r="J1877">
            <v>6</v>
          </cell>
          <cell r="K1877">
            <v>1150</v>
          </cell>
          <cell r="L1877">
            <v>210209</v>
          </cell>
          <cell r="M1877">
            <v>1705</v>
          </cell>
        </row>
        <row r="1878">
          <cell r="B1878" t="str">
            <v>210210</v>
          </cell>
          <cell r="C1878">
            <v>0</v>
          </cell>
          <cell r="D1878">
            <v>172</v>
          </cell>
          <cell r="E1878">
            <v>0</v>
          </cell>
          <cell r="F1878">
            <v>0</v>
          </cell>
          <cell r="G1878">
            <v>34</v>
          </cell>
          <cell r="H1878">
            <v>2067</v>
          </cell>
          <cell r="I1878">
            <v>3</v>
          </cell>
          <cell r="J1878">
            <v>12</v>
          </cell>
          <cell r="K1878">
            <v>2288</v>
          </cell>
          <cell r="L1878">
            <v>210210</v>
          </cell>
          <cell r="M1878">
            <v>3407</v>
          </cell>
        </row>
        <row r="1879">
          <cell r="B1879" t="str">
            <v>210211</v>
          </cell>
          <cell r="C1879">
            <v>1</v>
          </cell>
          <cell r="D1879">
            <v>342</v>
          </cell>
          <cell r="E1879">
            <v>0</v>
          </cell>
          <cell r="F1879">
            <v>1</v>
          </cell>
          <cell r="G1879">
            <v>52</v>
          </cell>
          <cell r="H1879">
            <v>1368</v>
          </cell>
          <cell r="I1879">
            <v>1</v>
          </cell>
          <cell r="J1879">
            <v>9</v>
          </cell>
          <cell r="K1879">
            <v>1774</v>
          </cell>
          <cell r="L1879">
            <v>210211</v>
          </cell>
          <cell r="M1879">
            <v>2568</v>
          </cell>
        </row>
        <row r="1880">
          <cell r="B1880" t="str">
            <v>210212</v>
          </cell>
          <cell r="C1880">
            <v>0</v>
          </cell>
          <cell r="D1880">
            <v>133</v>
          </cell>
          <cell r="E1880">
            <v>0</v>
          </cell>
          <cell r="F1880">
            <v>0</v>
          </cell>
          <cell r="G1880">
            <v>12</v>
          </cell>
          <cell r="H1880">
            <v>1138</v>
          </cell>
          <cell r="I1880">
            <v>1</v>
          </cell>
          <cell r="J1880">
            <v>6</v>
          </cell>
          <cell r="K1880">
            <v>1290</v>
          </cell>
          <cell r="L1880">
            <v>210212</v>
          </cell>
          <cell r="M1880">
            <v>1879</v>
          </cell>
        </row>
        <row r="1881">
          <cell r="B1881" t="str">
            <v>210213</v>
          </cell>
          <cell r="C1881">
            <v>0</v>
          </cell>
          <cell r="D1881">
            <v>21</v>
          </cell>
          <cell r="E1881">
            <v>0</v>
          </cell>
          <cell r="F1881">
            <v>0</v>
          </cell>
          <cell r="G1881">
            <v>5</v>
          </cell>
          <cell r="H1881">
            <v>558</v>
          </cell>
          <cell r="I1881">
            <v>0</v>
          </cell>
          <cell r="J1881">
            <v>1</v>
          </cell>
          <cell r="K1881">
            <v>585</v>
          </cell>
          <cell r="L1881">
            <v>210213</v>
          </cell>
          <cell r="M1881">
            <v>1054</v>
          </cell>
        </row>
        <row r="1882">
          <cell r="B1882" t="str">
            <v>210214</v>
          </cell>
          <cell r="C1882">
            <v>0</v>
          </cell>
          <cell r="D1882">
            <v>16</v>
          </cell>
          <cell r="E1882">
            <v>0</v>
          </cell>
          <cell r="F1882">
            <v>0</v>
          </cell>
          <cell r="G1882">
            <v>3</v>
          </cell>
          <cell r="H1882">
            <v>1400</v>
          </cell>
          <cell r="I1882">
            <v>1</v>
          </cell>
          <cell r="J1882">
            <v>2</v>
          </cell>
          <cell r="K1882">
            <v>1422</v>
          </cell>
          <cell r="L1882">
            <v>210214</v>
          </cell>
          <cell r="M1882">
            <v>1893</v>
          </cell>
        </row>
        <row r="1883">
          <cell r="B1883" t="str">
            <v>210215</v>
          </cell>
          <cell r="C1883">
            <v>0</v>
          </cell>
          <cell r="D1883">
            <v>102</v>
          </cell>
          <cell r="E1883">
            <v>0</v>
          </cell>
          <cell r="F1883">
            <v>1</v>
          </cell>
          <cell r="G1883">
            <v>8</v>
          </cell>
          <cell r="H1883">
            <v>605</v>
          </cell>
          <cell r="I1883">
            <v>1</v>
          </cell>
          <cell r="J1883">
            <v>2</v>
          </cell>
          <cell r="K1883">
            <v>719</v>
          </cell>
          <cell r="L1883">
            <v>210215</v>
          </cell>
          <cell r="M1883">
            <v>964</v>
          </cell>
        </row>
        <row r="1884">
          <cell r="B1884" t="str">
            <v>210301</v>
          </cell>
          <cell r="C1884">
            <v>28</v>
          </cell>
          <cell r="D1884">
            <v>1539</v>
          </cell>
          <cell r="E1884">
            <v>0</v>
          </cell>
          <cell r="F1884">
            <v>15</v>
          </cell>
          <cell r="G1884">
            <v>157</v>
          </cell>
          <cell r="H1884">
            <v>1328</v>
          </cell>
          <cell r="I1884">
            <v>0</v>
          </cell>
          <cell r="J1884">
            <v>42</v>
          </cell>
          <cell r="K1884">
            <v>3109</v>
          </cell>
          <cell r="L1884">
            <v>210301</v>
          </cell>
          <cell r="M1884">
            <v>3833</v>
          </cell>
        </row>
        <row r="1885">
          <cell r="B1885" t="str">
            <v>210302</v>
          </cell>
          <cell r="C1885">
            <v>0</v>
          </cell>
          <cell r="D1885">
            <v>161</v>
          </cell>
          <cell r="E1885">
            <v>0</v>
          </cell>
          <cell r="F1885">
            <v>1</v>
          </cell>
          <cell r="G1885">
            <v>25</v>
          </cell>
          <cell r="H1885">
            <v>489</v>
          </cell>
          <cell r="I1885">
            <v>1</v>
          </cell>
          <cell r="J1885">
            <v>17</v>
          </cell>
          <cell r="K1885">
            <v>694</v>
          </cell>
          <cell r="L1885">
            <v>210302</v>
          </cell>
          <cell r="M1885">
            <v>853</v>
          </cell>
        </row>
        <row r="1886">
          <cell r="B1886" t="str">
            <v>210303</v>
          </cell>
          <cell r="C1886">
            <v>4</v>
          </cell>
          <cell r="D1886">
            <v>202</v>
          </cell>
          <cell r="E1886">
            <v>0</v>
          </cell>
          <cell r="F1886">
            <v>9</v>
          </cell>
          <cell r="G1886">
            <v>2096</v>
          </cell>
          <cell r="H1886">
            <v>140</v>
          </cell>
          <cell r="I1886">
            <v>1</v>
          </cell>
          <cell r="J1886">
            <v>21</v>
          </cell>
          <cell r="K1886">
            <v>2473</v>
          </cell>
          <cell r="L1886">
            <v>210303</v>
          </cell>
          <cell r="M1886">
            <v>3796</v>
          </cell>
        </row>
        <row r="1887">
          <cell r="B1887" t="str">
            <v>210304</v>
          </cell>
          <cell r="C1887">
            <v>2</v>
          </cell>
          <cell r="D1887">
            <v>332</v>
          </cell>
          <cell r="E1887">
            <v>0</v>
          </cell>
          <cell r="F1887">
            <v>0</v>
          </cell>
          <cell r="G1887">
            <v>601</v>
          </cell>
          <cell r="H1887">
            <v>148</v>
          </cell>
          <cell r="I1887">
            <v>0</v>
          </cell>
          <cell r="J1887">
            <v>16</v>
          </cell>
          <cell r="K1887">
            <v>1099</v>
          </cell>
          <cell r="L1887">
            <v>210304</v>
          </cell>
          <cell r="M1887">
            <v>2632</v>
          </cell>
        </row>
        <row r="1888">
          <cell r="B1888" t="str">
            <v>210305</v>
          </cell>
          <cell r="C1888">
            <v>0</v>
          </cell>
          <cell r="D1888">
            <v>99</v>
          </cell>
          <cell r="E1888">
            <v>0</v>
          </cell>
          <cell r="F1888">
            <v>0</v>
          </cell>
          <cell r="G1888">
            <v>91</v>
          </cell>
          <cell r="H1888">
            <v>865</v>
          </cell>
          <cell r="I1888">
            <v>0</v>
          </cell>
          <cell r="J1888">
            <v>8</v>
          </cell>
          <cell r="K1888">
            <v>1063</v>
          </cell>
          <cell r="L1888">
            <v>210305</v>
          </cell>
          <cell r="M1888">
            <v>1363</v>
          </cell>
        </row>
        <row r="1889">
          <cell r="B1889" t="str">
            <v>210306</v>
          </cell>
          <cell r="C1889">
            <v>2</v>
          </cell>
          <cell r="D1889">
            <v>763</v>
          </cell>
          <cell r="E1889">
            <v>0</v>
          </cell>
          <cell r="F1889">
            <v>3</v>
          </cell>
          <cell r="G1889">
            <v>110</v>
          </cell>
          <cell r="H1889">
            <v>989</v>
          </cell>
          <cell r="I1889">
            <v>0</v>
          </cell>
          <cell r="J1889">
            <v>38</v>
          </cell>
          <cell r="K1889">
            <v>1905</v>
          </cell>
          <cell r="L1889">
            <v>210306</v>
          </cell>
          <cell r="M1889">
            <v>2937</v>
          </cell>
        </row>
        <row r="1890">
          <cell r="B1890" t="str">
            <v>210307</v>
          </cell>
          <cell r="C1890">
            <v>3</v>
          </cell>
          <cell r="D1890">
            <v>152</v>
          </cell>
          <cell r="E1890">
            <v>0</v>
          </cell>
          <cell r="F1890">
            <v>1</v>
          </cell>
          <cell r="G1890">
            <v>2037</v>
          </cell>
          <cell r="H1890">
            <v>218</v>
          </cell>
          <cell r="I1890">
            <v>1</v>
          </cell>
          <cell r="J1890">
            <v>58</v>
          </cell>
          <cell r="K1890">
            <v>2470</v>
          </cell>
          <cell r="L1890">
            <v>210307</v>
          </cell>
          <cell r="M1890">
            <v>3716</v>
          </cell>
        </row>
        <row r="1891">
          <cell r="B1891" t="str">
            <v>210308</v>
          </cell>
          <cell r="C1891">
            <v>8</v>
          </cell>
          <cell r="D1891">
            <v>318</v>
          </cell>
          <cell r="E1891">
            <v>0</v>
          </cell>
          <cell r="F1891">
            <v>1</v>
          </cell>
          <cell r="G1891">
            <v>605</v>
          </cell>
          <cell r="H1891">
            <v>382</v>
          </cell>
          <cell r="I1891">
            <v>0</v>
          </cell>
          <cell r="J1891">
            <v>22</v>
          </cell>
          <cell r="K1891">
            <v>1336</v>
          </cell>
          <cell r="L1891">
            <v>210308</v>
          </cell>
          <cell r="M1891">
            <v>1694</v>
          </cell>
        </row>
        <row r="1892">
          <cell r="B1892" t="str">
            <v>210309</v>
          </cell>
          <cell r="C1892">
            <v>8</v>
          </cell>
          <cell r="D1892">
            <v>110</v>
          </cell>
          <cell r="E1892">
            <v>0</v>
          </cell>
          <cell r="F1892">
            <v>33</v>
          </cell>
          <cell r="G1892">
            <v>1118</v>
          </cell>
          <cell r="H1892">
            <v>13</v>
          </cell>
          <cell r="I1892">
            <v>0</v>
          </cell>
          <cell r="J1892">
            <v>27</v>
          </cell>
          <cell r="K1892">
            <v>1309</v>
          </cell>
          <cell r="L1892">
            <v>210309</v>
          </cell>
          <cell r="M1892">
            <v>1850</v>
          </cell>
        </row>
        <row r="1893">
          <cell r="B1893" t="str">
            <v>210310</v>
          </cell>
          <cell r="C1893">
            <v>1</v>
          </cell>
          <cell r="D1893">
            <v>53</v>
          </cell>
          <cell r="E1893">
            <v>0</v>
          </cell>
          <cell r="F1893">
            <v>1</v>
          </cell>
          <cell r="G1893">
            <v>225</v>
          </cell>
          <cell r="H1893">
            <v>1248</v>
          </cell>
          <cell r="I1893">
            <v>1</v>
          </cell>
          <cell r="J1893">
            <v>5</v>
          </cell>
          <cell r="K1893">
            <v>1534</v>
          </cell>
          <cell r="L1893">
            <v>210310</v>
          </cell>
          <cell r="M1893">
            <v>2613</v>
          </cell>
        </row>
        <row r="1894">
          <cell r="B1894" t="str">
            <v>210401</v>
          </cell>
          <cell r="C1894">
            <v>6</v>
          </cell>
          <cell r="D1894">
            <v>1790</v>
          </cell>
          <cell r="E1894">
            <v>0</v>
          </cell>
          <cell r="F1894">
            <v>5</v>
          </cell>
          <cell r="G1894">
            <v>940</v>
          </cell>
          <cell r="H1894">
            <v>2111</v>
          </cell>
          <cell r="I1894">
            <v>5</v>
          </cell>
          <cell r="J1894">
            <v>89</v>
          </cell>
          <cell r="K1894">
            <v>4946</v>
          </cell>
          <cell r="L1894">
            <v>210401</v>
          </cell>
          <cell r="M1894">
            <v>8194</v>
          </cell>
        </row>
        <row r="1895">
          <cell r="B1895" t="str">
            <v>210402</v>
          </cell>
          <cell r="C1895">
            <v>27</v>
          </cell>
          <cell r="D1895">
            <v>2483</v>
          </cell>
          <cell r="E1895">
            <v>0</v>
          </cell>
          <cell r="F1895">
            <v>47</v>
          </cell>
          <cell r="G1895">
            <v>460</v>
          </cell>
          <cell r="H1895">
            <v>1727</v>
          </cell>
          <cell r="I1895">
            <v>15</v>
          </cell>
          <cell r="J1895">
            <v>215</v>
          </cell>
          <cell r="K1895">
            <v>4974</v>
          </cell>
          <cell r="L1895">
            <v>210402</v>
          </cell>
          <cell r="M1895">
            <v>5945</v>
          </cell>
        </row>
        <row r="1896">
          <cell r="B1896" t="str">
            <v>210403</v>
          </cell>
          <cell r="C1896">
            <v>1</v>
          </cell>
          <cell r="D1896">
            <v>322</v>
          </cell>
          <cell r="E1896">
            <v>0</v>
          </cell>
          <cell r="F1896">
            <v>2</v>
          </cell>
          <cell r="G1896">
            <v>157</v>
          </cell>
          <cell r="H1896">
            <v>1556</v>
          </cell>
          <cell r="I1896">
            <v>2</v>
          </cell>
          <cell r="J1896">
            <v>13</v>
          </cell>
          <cell r="K1896">
            <v>2053</v>
          </cell>
          <cell r="L1896">
            <v>210403</v>
          </cell>
          <cell r="M1896">
            <v>3580</v>
          </cell>
        </row>
        <row r="1897">
          <cell r="B1897" t="str">
            <v>210404</v>
          </cell>
          <cell r="C1897">
            <v>1</v>
          </cell>
          <cell r="D1897">
            <v>261</v>
          </cell>
          <cell r="E1897">
            <v>0</v>
          </cell>
          <cell r="F1897">
            <v>3</v>
          </cell>
          <cell r="G1897">
            <v>373</v>
          </cell>
          <cell r="H1897">
            <v>2397</v>
          </cell>
          <cell r="I1897">
            <v>2</v>
          </cell>
          <cell r="J1897">
            <v>16</v>
          </cell>
          <cell r="K1897">
            <v>3053</v>
          </cell>
          <cell r="L1897">
            <v>210404</v>
          </cell>
          <cell r="M1897">
            <v>3800</v>
          </cell>
        </row>
        <row r="1898">
          <cell r="B1898" t="str">
            <v>210405</v>
          </cell>
          <cell r="C1898">
            <v>1</v>
          </cell>
          <cell r="D1898">
            <v>202</v>
          </cell>
          <cell r="E1898">
            <v>0</v>
          </cell>
          <cell r="F1898">
            <v>3</v>
          </cell>
          <cell r="G1898">
            <v>555</v>
          </cell>
          <cell r="H1898">
            <v>377</v>
          </cell>
          <cell r="I1898">
            <v>0</v>
          </cell>
          <cell r="J1898">
            <v>23</v>
          </cell>
          <cell r="K1898">
            <v>1161</v>
          </cell>
          <cell r="L1898">
            <v>210405</v>
          </cell>
          <cell r="M1898">
            <v>2787</v>
          </cell>
        </row>
        <row r="1899">
          <cell r="B1899" t="str">
            <v>210406</v>
          </cell>
          <cell r="C1899">
            <v>5</v>
          </cell>
          <cell r="D1899">
            <v>621</v>
          </cell>
          <cell r="E1899">
            <v>0</v>
          </cell>
          <cell r="F1899">
            <v>6</v>
          </cell>
          <cell r="G1899">
            <v>245</v>
          </cell>
          <cell r="H1899">
            <v>1701</v>
          </cell>
          <cell r="I1899">
            <v>1</v>
          </cell>
          <cell r="J1899">
            <v>22</v>
          </cell>
          <cell r="K1899">
            <v>2601</v>
          </cell>
          <cell r="L1899">
            <v>210406</v>
          </cell>
          <cell r="M1899">
            <v>5200</v>
          </cell>
        </row>
        <row r="1900">
          <cell r="B1900" t="str">
            <v>210407</v>
          </cell>
          <cell r="C1900">
            <v>3</v>
          </cell>
          <cell r="D1900">
            <v>525</v>
          </cell>
          <cell r="E1900">
            <v>0</v>
          </cell>
          <cell r="F1900">
            <v>3</v>
          </cell>
          <cell r="G1900">
            <v>441</v>
          </cell>
          <cell r="H1900">
            <v>2969</v>
          </cell>
          <cell r="I1900">
            <v>3</v>
          </cell>
          <cell r="J1900">
            <v>52</v>
          </cell>
          <cell r="K1900">
            <v>3996</v>
          </cell>
          <cell r="L1900">
            <v>210407</v>
          </cell>
          <cell r="M1900">
            <v>7238</v>
          </cell>
        </row>
        <row r="1901">
          <cell r="B1901" t="str">
            <v>210501</v>
          </cell>
          <cell r="C1901">
            <v>42</v>
          </cell>
          <cell r="D1901">
            <v>5926</v>
          </cell>
          <cell r="E1901">
            <v>0</v>
          </cell>
          <cell r="F1901">
            <v>38</v>
          </cell>
          <cell r="G1901">
            <v>841</v>
          </cell>
          <cell r="H1901">
            <v>6201</v>
          </cell>
          <cell r="I1901">
            <v>9</v>
          </cell>
          <cell r="J1901">
            <v>242</v>
          </cell>
          <cell r="K1901">
            <v>13299</v>
          </cell>
          <cell r="L1901">
            <v>210501</v>
          </cell>
          <cell r="M1901">
            <v>17474</v>
          </cell>
        </row>
        <row r="1902">
          <cell r="B1902" t="str">
            <v>210502</v>
          </cell>
          <cell r="C1902">
            <v>0</v>
          </cell>
          <cell r="D1902">
            <v>30</v>
          </cell>
          <cell r="E1902">
            <v>0</v>
          </cell>
          <cell r="F1902">
            <v>0</v>
          </cell>
          <cell r="G1902">
            <v>152</v>
          </cell>
          <cell r="H1902">
            <v>0</v>
          </cell>
          <cell r="I1902">
            <v>0</v>
          </cell>
          <cell r="J1902">
            <v>3</v>
          </cell>
          <cell r="K1902">
            <v>185</v>
          </cell>
          <cell r="L1902">
            <v>210502</v>
          </cell>
          <cell r="M1902">
            <v>580</v>
          </cell>
        </row>
        <row r="1903">
          <cell r="B1903" t="str">
            <v>210503</v>
          </cell>
          <cell r="C1903">
            <v>7</v>
          </cell>
          <cell r="D1903">
            <v>535</v>
          </cell>
          <cell r="E1903">
            <v>0</v>
          </cell>
          <cell r="F1903">
            <v>5</v>
          </cell>
          <cell r="G1903">
            <v>112</v>
          </cell>
          <cell r="H1903">
            <v>1653</v>
          </cell>
          <cell r="I1903">
            <v>1</v>
          </cell>
          <cell r="J1903">
            <v>29</v>
          </cell>
          <cell r="K1903">
            <v>2342</v>
          </cell>
          <cell r="L1903">
            <v>210503</v>
          </cell>
          <cell r="M1903">
            <v>4954</v>
          </cell>
        </row>
        <row r="1904">
          <cell r="B1904" t="str">
            <v>210504</v>
          </cell>
          <cell r="C1904">
            <v>2</v>
          </cell>
          <cell r="D1904">
            <v>303</v>
          </cell>
          <cell r="E1904">
            <v>0</v>
          </cell>
          <cell r="F1904">
            <v>1</v>
          </cell>
          <cell r="G1904">
            <v>175</v>
          </cell>
          <cell r="H1904">
            <v>204</v>
          </cell>
          <cell r="I1904">
            <v>0</v>
          </cell>
          <cell r="J1904">
            <v>15</v>
          </cell>
          <cell r="K1904">
            <v>700</v>
          </cell>
          <cell r="L1904">
            <v>210504</v>
          </cell>
          <cell r="M1904">
            <v>1843</v>
          </cell>
        </row>
        <row r="1905">
          <cell r="B1905" t="str">
            <v>210505</v>
          </cell>
          <cell r="C1905">
            <v>2</v>
          </cell>
          <cell r="D1905">
            <v>134</v>
          </cell>
          <cell r="E1905">
            <v>0</v>
          </cell>
          <cell r="F1905">
            <v>0</v>
          </cell>
          <cell r="G1905">
            <v>18</v>
          </cell>
          <cell r="H1905">
            <v>634</v>
          </cell>
          <cell r="I1905">
            <v>0</v>
          </cell>
          <cell r="J1905">
            <v>9</v>
          </cell>
          <cell r="K1905">
            <v>797</v>
          </cell>
          <cell r="L1905">
            <v>210505</v>
          </cell>
          <cell r="M1905">
            <v>1221</v>
          </cell>
        </row>
        <row r="1906">
          <cell r="B1906" t="str">
            <v>210601</v>
          </cell>
          <cell r="C1906">
            <v>21</v>
          </cell>
          <cell r="D1906">
            <v>1792</v>
          </cell>
          <cell r="E1906">
            <v>0</v>
          </cell>
          <cell r="F1906">
            <v>6</v>
          </cell>
          <cell r="G1906">
            <v>1522</v>
          </cell>
          <cell r="H1906">
            <v>888</v>
          </cell>
          <cell r="I1906">
            <v>3</v>
          </cell>
          <cell r="J1906">
            <v>107</v>
          </cell>
          <cell r="K1906">
            <v>4339</v>
          </cell>
          <cell r="L1906">
            <v>210601</v>
          </cell>
          <cell r="M1906">
            <v>7562</v>
          </cell>
        </row>
        <row r="1907">
          <cell r="B1907" t="str">
            <v>210602</v>
          </cell>
          <cell r="C1907">
            <v>0</v>
          </cell>
          <cell r="D1907">
            <v>480</v>
          </cell>
          <cell r="E1907">
            <v>0</v>
          </cell>
          <cell r="F1907">
            <v>0</v>
          </cell>
          <cell r="G1907">
            <v>11</v>
          </cell>
          <cell r="H1907">
            <v>546</v>
          </cell>
          <cell r="I1907">
            <v>4</v>
          </cell>
          <cell r="J1907">
            <v>22</v>
          </cell>
          <cell r="K1907">
            <v>1063</v>
          </cell>
          <cell r="L1907">
            <v>210602</v>
          </cell>
          <cell r="M1907">
            <v>1456</v>
          </cell>
        </row>
        <row r="1908">
          <cell r="B1908" t="str">
            <v>210603</v>
          </cell>
          <cell r="C1908">
            <v>7</v>
          </cell>
          <cell r="D1908">
            <v>108</v>
          </cell>
          <cell r="E1908">
            <v>0</v>
          </cell>
          <cell r="F1908">
            <v>0</v>
          </cell>
          <cell r="G1908">
            <v>82</v>
          </cell>
          <cell r="H1908">
            <v>602</v>
          </cell>
          <cell r="I1908">
            <v>0</v>
          </cell>
          <cell r="J1908">
            <v>14</v>
          </cell>
          <cell r="K1908">
            <v>813</v>
          </cell>
          <cell r="L1908">
            <v>210603</v>
          </cell>
          <cell r="M1908">
            <v>1236</v>
          </cell>
        </row>
        <row r="1909">
          <cell r="B1909" t="str">
            <v>210604</v>
          </cell>
          <cell r="C1909">
            <v>0</v>
          </cell>
          <cell r="D1909">
            <v>47</v>
          </cell>
          <cell r="E1909">
            <v>0</v>
          </cell>
          <cell r="F1909">
            <v>1</v>
          </cell>
          <cell r="G1909">
            <v>22</v>
          </cell>
          <cell r="H1909">
            <v>742</v>
          </cell>
          <cell r="I1909">
            <v>0</v>
          </cell>
          <cell r="J1909">
            <v>6</v>
          </cell>
          <cell r="K1909">
            <v>818</v>
          </cell>
          <cell r="L1909">
            <v>210604</v>
          </cell>
          <cell r="M1909">
            <v>1121</v>
          </cell>
        </row>
        <row r="1910">
          <cell r="B1910" t="str">
            <v>210605</v>
          </cell>
          <cell r="C1910">
            <v>1</v>
          </cell>
          <cell r="D1910">
            <v>82</v>
          </cell>
          <cell r="E1910">
            <v>0</v>
          </cell>
          <cell r="F1910">
            <v>0</v>
          </cell>
          <cell r="G1910">
            <v>214</v>
          </cell>
          <cell r="H1910">
            <v>586</v>
          </cell>
          <cell r="I1910">
            <v>1</v>
          </cell>
          <cell r="J1910">
            <v>11</v>
          </cell>
          <cell r="K1910">
            <v>895</v>
          </cell>
          <cell r="L1910">
            <v>210605</v>
          </cell>
          <cell r="M1910">
            <v>2015</v>
          </cell>
        </row>
        <row r="1911">
          <cell r="B1911" t="str">
            <v>210606</v>
          </cell>
          <cell r="C1911">
            <v>0</v>
          </cell>
          <cell r="D1911">
            <v>152</v>
          </cell>
          <cell r="E1911">
            <v>0</v>
          </cell>
          <cell r="F1911">
            <v>0</v>
          </cell>
          <cell r="G1911">
            <v>67</v>
          </cell>
          <cell r="H1911">
            <v>541</v>
          </cell>
          <cell r="I1911">
            <v>0</v>
          </cell>
          <cell r="J1911">
            <v>9</v>
          </cell>
          <cell r="K1911">
            <v>769</v>
          </cell>
          <cell r="L1911">
            <v>210606</v>
          </cell>
          <cell r="M1911">
            <v>1735</v>
          </cell>
        </row>
        <row r="1912">
          <cell r="B1912" t="str">
            <v>210607</v>
          </cell>
          <cell r="C1912">
            <v>0</v>
          </cell>
          <cell r="D1912">
            <v>462</v>
          </cell>
          <cell r="E1912">
            <v>0</v>
          </cell>
          <cell r="F1912">
            <v>0</v>
          </cell>
          <cell r="G1912">
            <v>68</v>
          </cell>
          <cell r="H1912">
            <v>2166</v>
          </cell>
          <cell r="I1912">
            <v>1</v>
          </cell>
          <cell r="J1912">
            <v>45</v>
          </cell>
          <cell r="K1912">
            <v>2742</v>
          </cell>
          <cell r="L1912">
            <v>210607</v>
          </cell>
          <cell r="M1912">
            <v>4838</v>
          </cell>
        </row>
        <row r="1913">
          <cell r="B1913" t="str">
            <v>210608</v>
          </cell>
          <cell r="C1913">
            <v>0</v>
          </cell>
          <cell r="D1913">
            <v>497</v>
          </cell>
          <cell r="E1913">
            <v>0</v>
          </cell>
          <cell r="F1913">
            <v>2</v>
          </cell>
          <cell r="G1913">
            <v>420</v>
          </cell>
          <cell r="H1913">
            <v>696</v>
          </cell>
          <cell r="I1913">
            <v>4</v>
          </cell>
          <cell r="J1913">
            <v>18</v>
          </cell>
          <cell r="K1913">
            <v>1637</v>
          </cell>
          <cell r="L1913">
            <v>210608</v>
          </cell>
          <cell r="M1913">
            <v>3767</v>
          </cell>
        </row>
        <row r="1914">
          <cell r="B1914" t="str">
            <v>210701</v>
          </cell>
          <cell r="C1914">
            <v>3</v>
          </cell>
          <cell r="D1914">
            <v>933</v>
          </cell>
          <cell r="E1914">
            <v>0</v>
          </cell>
          <cell r="F1914">
            <v>2</v>
          </cell>
          <cell r="G1914">
            <v>122</v>
          </cell>
          <cell r="H1914">
            <v>1879</v>
          </cell>
          <cell r="I1914">
            <v>3</v>
          </cell>
          <cell r="J1914">
            <v>38</v>
          </cell>
          <cell r="K1914">
            <v>2980</v>
          </cell>
          <cell r="L1914">
            <v>210701</v>
          </cell>
          <cell r="M1914">
            <v>4356</v>
          </cell>
        </row>
        <row r="1915">
          <cell r="B1915" t="str">
            <v>210702</v>
          </cell>
          <cell r="C1915">
            <v>0</v>
          </cell>
          <cell r="D1915">
            <v>251</v>
          </cell>
          <cell r="E1915">
            <v>0</v>
          </cell>
          <cell r="F1915">
            <v>0</v>
          </cell>
          <cell r="G1915">
            <v>30</v>
          </cell>
          <cell r="H1915">
            <v>1017</v>
          </cell>
          <cell r="I1915">
            <v>2</v>
          </cell>
          <cell r="J1915">
            <v>3</v>
          </cell>
          <cell r="K1915">
            <v>1303</v>
          </cell>
          <cell r="L1915">
            <v>210702</v>
          </cell>
          <cell r="M1915">
            <v>2282</v>
          </cell>
        </row>
        <row r="1916">
          <cell r="B1916" t="str">
            <v>210703</v>
          </cell>
          <cell r="C1916">
            <v>0</v>
          </cell>
          <cell r="D1916">
            <v>40</v>
          </cell>
          <cell r="E1916">
            <v>0</v>
          </cell>
          <cell r="F1916">
            <v>0</v>
          </cell>
          <cell r="G1916">
            <v>4</v>
          </cell>
          <cell r="H1916">
            <v>269</v>
          </cell>
          <cell r="I1916">
            <v>0</v>
          </cell>
          <cell r="J1916">
            <v>4</v>
          </cell>
          <cell r="K1916">
            <v>317</v>
          </cell>
          <cell r="L1916">
            <v>210703</v>
          </cell>
          <cell r="M1916">
            <v>581</v>
          </cell>
        </row>
        <row r="1917">
          <cell r="B1917" t="str">
            <v>210704</v>
          </cell>
          <cell r="C1917">
            <v>1</v>
          </cell>
          <cell r="D1917">
            <v>47</v>
          </cell>
          <cell r="E1917">
            <v>0</v>
          </cell>
          <cell r="F1917">
            <v>0</v>
          </cell>
          <cell r="G1917">
            <v>8</v>
          </cell>
          <cell r="H1917">
            <v>477</v>
          </cell>
          <cell r="I1917">
            <v>0</v>
          </cell>
          <cell r="J1917">
            <v>4</v>
          </cell>
          <cell r="K1917">
            <v>537</v>
          </cell>
          <cell r="L1917">
            <v>210704</v>
          </cell>
          <cell r="M1917">
            <v>908</v>
          </cell>
        </row>
        <row r="1918">
          <cell r="B1918" t="str">
            <v>210705</v>
          </cell>
          <cell r="C1918">
            <v>3</v>
          </cell>
          <cell r="D1918">
            <v>211</v>
          </cell>
          <cell r="E1918">
            <v>0</v>
          </cell>
          <cell r="F1918">
            <v>1</v>
          </cell>
          <cell r="G1918">
            <v>24</v>
          </cell>
          <cell r="H1918">
            <v>393</v>
          </cell>
          <cell r="I1918">
            <v>0</v>
          </cell>
          <cell r="J1918">
            <v>4</v>
          </cell>
          <cell r="K1918">
            <v>636</v>
          </cell>
          <cell r="L1918">
            <v>210705</v>
          </cell>
          <cell r="M1918">
            <v>790</v>
          </cell>
        </row>
        <row r="1919">
          <cell r="B1919" t="str">
            <v>210706</v>
          </cell>
          <cell r="C1919">
            <v>0</v>
          </cell>
          <cell r="D1919">
            <v>60</v>
          </cell>
          <cell r="E1919">
            <v>0</v>
          </cell>
          <cell r="F1919">
            <v>0</v>
          </cell>
          <cell r="G1919">
            <v>146</v>
          </cell>
          <cell r="H1919">
            <v>190</v>
          </cell>
          <cell r="I1919">
            <v>0</v>
          </cell>
          <cell r="J1919">
            <v>2</v>
          </cell>
          <cell r="K1919">
            <v>398</v>
          </cell>
          <cell r="L1919">
            <v>210706</v>
          </cell>
          <cell r="M1919">
            <v>814</v>
          </cell>
        </row>
        <row r="1920">
          <cell r="B1920" t="str">
            <v>210707</v>
          </cell>
          <cell r="C1920">
            <v>1</v>
          </cell>
          <cell r="D1920">
            <v>165</v>
          </cell>
          <cell r="E1920">
            <v>0</v>
          </cell>
          <cell r="F1920">
            <v>2</v>
          </cell>
          <cell r="G1920">
            <v>123</v>
          </cell>
          <cell r="H1920">
            <v>265</v>
          </cell>
          <cell r="I1920">
            <v>1</v>
          </cell>
          <cell r="J1920">
            <v>9</v>
          </cell>
          <cell r="K1920">
            <v>566</v>
          </cell>
          <cell r="L1920">
            <v>210707</v>
          </cell>
          <cell r="M1920">
            <v>1260</v>
          </cell>
        </row>
        <row r="1921">
          <cell r="B1921" t="str">
            <v>210708</v>
          </cell>
          <cell r="C1921">
            <v>0</v>
          </cell>
          <cell r="D1921">
            <v>254</v>
          </cell>
          <cell r="E1921">
            <v>0</v>
          </cell>
          <cell r="F1921">
            <v>1</v>
          </cell>
          <cell r="G1921">
            <v>150</v>
          </cell>
          <cell r="H1921">
            <v>1307</v>
          </cell>
          <cell r="I1921">
            <v>1</v>
          </cell>
          <cell r="J1921">
            <v>4</v>
          </cell>
          <cell r="K1921">
            <v>1717</v>
          </cell>
          <cell r="L1921">
            <v>210708</v>
          </cell>
          <cell r="M1921">
            <v>2125</v>
          </cell>
        </row>
        <row r="1922">
          <cell r="B1922" t="str">
            <v>210709</v>
          </cell>
          <cell r="C1922">
            <v>5</v>
          </cell>
          <cell r="D1922">
            <v>1091</v>
          </cell>
          <cell r="E1922">
            <v>0</v>
          </cell>
          <cell r="F1922">
            <v>0</v>
          </cell>
          <cell r="G1922">
            <v>30</v>
          </cell>
          <cell r="H1922">
            <v>439</v>
          </cell>
          <cell r="I1922">
            <v>4</v>
          </cell>
          <cell r="J1922">
            <v>21</v>
          </cell>
          <cell r="K1922">
            <v>1590</v>
          </cell>
          <cell r="L1922">
            <v>210709</v>
          </cell>
          <cell r="M1922">
            <v>2520</v>
          </cell>
        </row>
        <row r="1923">
          <cell r="B1923" t="str">
            <v>210710</v>
          </cell>
          <cell r="C1923">
            <v>1</v>
          </cell>
          <cell r="D1923">
            <v>86</v>
          </cell>
          <cell r="E1923">
            <v>0</v>
          </cell>
          <cell r="F1923">
            <v>0</v>
          </cell>
          <cell r="G1923">
            <v>65</v>
          </cell>
          <cell r="H1923">
            <v>90</v>
          </cell>
          <cell r="I1923">
            <v>0</v>
          </cell>
          <cell r="J1923">
            <v>5</v>
          </cell>
          <cell r="K1923">
            <v>247</v>
          </cell>
          <cell r="L1923">
            <v>210710</v>
          </cell>
          <cell r="M1923">
            <v>560</v>
          </cell>
        </row>
        <row r="1924">
          <cell r="B1924" t="str">
            <v>210801</v>
          </cell>
          <cell r="C1924">
            <v>44</v>
          </cell>
          <cell r="D1924">
            <v>4300</v>
          </cell>
          <cell r="E1924">
            <v>0</v>
          </cell>
          <cell r="F1924">
            <v>10</v>
          </cell>
          <cell r="G1924">
            <v>228</v>
          </cell>
          <cell r="H1924">
            <v>1168</v>
          </cell>
          <cell r="I1924">
            <v>4</v>
          </cell>
          <cell r="J1924">
            <v>90</v>
          </cell>
          <cell r="K1924">
            <v>5844</v>
          </cell>
          <cell r="L1924">
            <v>210801</v>
          </cell>
          <cell r="M1924">
            <v>7519</v>
          </cell>
        </row>
        <row r="1925">
          <cell r="B1925" t="str">
            <v>210802</v>
          </cell>
          <cell r="C1925">
            <v>3</v>
          </cell>
          <cell r="D1925">
            <v>446</v>
          </cell>
          <cell r="E1925">
            <v>0</v>
          </cell>
          <cell r="F1925">
            <v>1</v>
          </cell>
          <cell r="G1925">
            <v>49</v>
          </cell>
          <cell r="H1925">
            <v>703</v>
          </cell>
          <cell r="I1925">
            <v>1</v>
          </cell>
          <cell r="J1925">
            <v>22</v>
          </cell>
          <cell r="K1925">
            <v>1225</v>
          </cell>
          <cell r="L1925">
            <v>210802</v>
          </cell>
          <cell r="M1925">
            <v>1470</v>
          </cell>
        </row>
        <row r="1926">
          <cell r="B1926" t="str">
            <v>210803</v>
          </cell>
          <cell r="C1926">
            <v>3</v>
          </cell>
          <cell r="D1926">
            <v>59</v>
          </cell>
          <cell r="E1926">
            <v>0</v>
          </cell>
          <cell r="F1926">
            <v>0</v>
          </cell>
          <cell r="G1926">
            <v>5</v>
          </cell>
          <cell r="H1926">
            <v>369</v>
          </cell>
          <cell r="I1926">
            <v>0</v>
          </cell>
          <cell r="J1926">
            <v>3</v>
          </cell>
          <cell r="K1926">
            <v>439</v>
          </cell>
          <cell r="L1926">
            <v>210803</v>
          </cell>
          <cell r="M1926">
            <v>742</v>
          </cell>
        </row>
        <row r="1927">
          <cell r="B1927" t="str">
            <v>210804</v>
          </cell>
          <cell r="C1927">
            <v>1</v>
          </cell>
          <cell r="D1927">
            <v>251</v>
          </cell>
          <cell r="E1927">
            <v>0</v>
          </cell>
          <cell r="F1927">
            <v>3</v>
          </cell>
          <cell r="G1927">
            <v>31</v>
          </cell>
          <cell r="H1927">
            <v>481</v>
          </cell>
          <cell r="I1927">
            <v>0</v>
          </cell>
          <cell r="J1927">
            <v>11</v>
          </cell>
          <cell r="K1927">
            <v>778</v>
          </cell>
          <cell r="L1927">
            <v>210804</v>
          </cell>
          <cell r="M1927">
            <v>958</v>
          </cell>
        </row>
        <row r="1928">
          <cell r="B1928" t="str">
            <v>210805</v>
          </cell>
          <cell r="C1928">
            <v>1</v>
          </cell>
          <cell r="D1928">
            <v>502</v>
          </cell>
          <cell r="E1928">
            <v>0</v>
          </cell>
          <cell r="F1928">
            <v>0</v>
          </cell>
          <cell r="G1928">
            <v>6</v>
          </cell>
          <cell r="H1928">
            <v>1439</v>
          </cell>
          <cell r="I1928">
            <v>1</v>
          </cell>
          <cell r="J1928">
            <v>13</v>
          </cell>
          <cell r="K1928">
            <v>1962</v>
          </cell>
          <cell r="L1928">
            <v>210805</v>
          </cell>
          <cell r="M1928">
            <v>2447</v>
          </cell>
        </row>
        <row r="1929">
          <cell r="B1929" t="str">
            <v>210806</v>
          </cell>
          <cell r="C1929">
            <v>3</v>
          </cell>
          <cell r="D1929">
            <v>718</v>
          </cell>
          <cell r="E1929">
            <v>0</v>
          </cell>
          <cell r="F1929">
            <v>3</v>
          </cell>
          <cell r="G1929">
            <v>64</v>
          </cell>
          <cell r="H1929">
            <v>1102</v>
          </cell>
          <cell r="I1929">
            <v>3</v>
          </cell>
          <cell r="J1929">
            <v>10</v>
          </cell>
          <cell r="K1929">
            <v>1903</v>
          </cell>
          <cell r="L1929">
            <v>210806</v>
          </cell>
          <cell r="M1929">
            <v>3023</v>
          </cell>
        </row>
        <row r="1930">
          <cell r="B1930" t="str">
            <v>210807</v>
          </cell>
          <cell r="C1930">
            <v>2</v>
          </cell>
          <cell r="D1930">
            <v>191</v>
          </cell>
          <cell r="E1930">
            <v>0</v>
          </cell>
          <cell r="F1930">
            <v>1</v>
          </cell>
          <cell r="G1930">
            <v>10</v>
          </cell>
          <cell r="H1930">
            <v>2076</v>
          </cell>
          <cell r="I1930">
            <v>4</v>
          </cell>
          <cell r="J1930">
            <v>20</v>
          </cell>
          <cell r="K1930">
            <v>2304</v>
          </cell>
          <cell r="L1930">
            <v>210807</v>
          </cell>
          <cell r="M1930">
            <v>2919</v>
          </cell>
        </row>
        <row r="1931">
          <cell r="B1931" t="str">
            <v>210808</v>
          </cell>
          <cell r="C1931">
            <v>1</v>
          </cell>
          <cell r="D1931">
            <v>362</v>
          </cell>
          <cell r="E1931">
            <v>0</v>
          </cell>
          <cell r="F1931">
            <v>1</v>
          </cell>
          <cell r="G1931">
            <v>18</v>
          </cell>
          <cell r="H1931">
            <v>1366</v>
          </cell>
          <cell r="I1931">
            <v>3</v>
          </cell>
          <cell r="J1931">
            <v>25</v>
          </cell>
          <cell r="K1931">
            <v>1776</v>
          </cell>
          <cell r="L1931">
            <v>210808</v>
          </cell>
          <cell r="M1931">
            <v>2346</v>
          </cell>
        </row>
        <row r="1932">
          <cell r="B1932" t="str">
            <v>210809</v>
          </cell>
          <cell r="C1932">
            <v>1</v>
          </cell>
          <cell r="D1932">
            <v>235</v>
          </cell>
          <cell r="E1932">
            <v>0</v>
          </cell>
          <cell r="F1932">
            <v>0</v>
          </cell>
          <cell r="G1932">
            <v>4</v>
          </cell>
          <cell r="H1932">
            <v>689</v>
          </cell>
          <cell r="I1932">
            <v>0</v>
          </cell>
          <cell r="J1932">
            <v>10</v>
          </cell>
          <cell r="K1932">
            <v>939</v>
          </cell>
          <cell r="L1932">
            <v>210809</v>
          </cell>
          <cell r="M1932">
            <v>1259</v>
          </cell>
        </row>
        <row r="1933">
          <cell r="B1933" t="str">
            <v>210901</v>
          </cell>
          <cell r="C1933">
            <v>4</v>
          </cell>
          <cell r="D1933">
            <v>366</v>
          </cell>
          <cell r="E1933">
            <v>0</v>
          </cell>
          <cell r="F1933">
            <v>0</v>
          </cell>
          <cell r="G1933">
            <v>1752</v>
          </cell>
          <cell r="H1933">
            <v>1688</v>
          </cell>
          <cell r="I1933">
            <v>2</v>
          </cell>
          <cell r="J1933">
            <v>43</v>
          </cell>
          <cell r="K1933">
            <v>3855</v>
          </cell>
          <cell r="L1933">
            <v>210901</v>
          </cell>
          <cell r="M1933">
            <v>5352</v>
          </cell>
        </row>
        <row r="1934">
          <cell r="B1934" t="str">
            <v>210902</v>
          </cell>
          <cell r="C1934">
            <v>4</v>
          </cell>
          <cell r="D1934">
            <v>54</v>
          </cell>
          <cell r="E1934">
            <v>0</v>
          </cell>
          <cell r="F1934">
            <v>2</v>
          </cell>
          <cell r="G1934">
            <v>1006</v>
          </cell>
          <cell r="H1934">
            <v>8</v>
          </cell>
          <cell r="I1934">
            <v>0</v>
          </cell>
          <cell r="J1934">
            <v>11</v>
          </cell>
          <cell r="K1934">
            <v>1085</v>
          </cell>
          <cell r="L1934">
            <v>210902</v>
          </cell>
          <cell r="M1934">
            <v>1466</v>
          </cell>
        </row>
        <row r="1935">
          <cell r="B1935" t="str">
            <v>210903</v>
          </cell>
          <cell r="C1935">
            <v>1</v>
          </cell>
          <cell r="D1935">
            <v>82</v>
          </cell>
          <cell r="E1935">
            <v>0</v>
          </cell>
          <cell r="F1935">
            <v>0</v>
          </cell>
          <cell r="G1935">
            <v>13</v>
          </cell>
          <cell r="H1935">
            <v>488</v>
          </cell>
          <cell r="I1935">
            <v>0</v>
          </cell>
          <cell r="J1935">
            <v>7</v>
          </cell>
          <cell r="K1935">
            <v>591</v>
          </cell>
          <cell r="L1935">
            <v>210903</v>
          </cell>
          <cell r="M1935">
            <v>1017</v>
          </cell>
        </row>
        <row r="1936">
          <cell r="B1936" t="str">
            <v>210904</v>
          </cell>
          <cell r="C1936">
            <v>8</v>
          </cell>
          <cell r="D1936">
            <v>22</v>
          </cell>
          <cell r="E1936">
            <v>0</v>
          </cell>
          <cell r="F1936">
            <v>1</v>
          </cell>
          <cell r="G1936">
            <v>610</v>
          </cell>
          <cell r="H1936">
            <v>25</v>
          </cell>
          <cell r="I1936">
            <v>0</v>
          </cell>
          <cell r="J1936">
            <v>8</v>
          </cell>
          <cell r="K1936">
            <v>674</v>
          </cell>
          <cell r="L1936">
            <v>210904</v>
          </cell>
          <cell r="M1936">
            <v>1168</v>
          </cell>
        </row>
        <row r="1937">
          <cell r="B1937" t="str">
            <v>211001</v>
          </cell>
          <cell r="C1937">
            <v>5</v>
          </cell>
          <cell r="D1937">
            <v>899</v>
          </cell>
          <cell r="E1937">
            <v>0</v>
          </cell>
          <cell r="F1937">
            <v>8</v>
          </cell>
          <cell r="G1937">
            <v>214</v>
          </cell>
          <cell r="H1937">
            <v>1848</v>
          </cell>
          <cell r="I1937">
            <v>5</v>
          </cell>
          <cell r="J1937">
            <v>32</v>
          </cell>
          <cell r="K1937">
            <v>3011</v>
          </cell>
          <cell r="L1937">
            <v>211001</v>
          </cell>
          <cell r="M1937">
            <v>4278</v>
          </cell>
        </row>
        <row r="1938">
          <cell r="B1938" t="str">
            <v>211002</v>
          </cell>
          <cell r="C1938">
            <v>49</v>
          </cell>
          <cell r="D1938">
            <v>3918</v>
          </cell>
          <cell r="E1938">
            <v>0</v>
          </cell>
          <cell r="F1938">
            <v>6</v>
          </cell>
          <cell r="G1938">
            <v>61</v>
          </cell>
          <cell r="H1938">
            <v>387</v>
          </cell>
          <cell r="I1938">
            <v>6</v>
          </cell>
          <cell r="J1938">
            <v>337</v>
          </cell>
          <cell r="K1938">
            <v>4764</v>
          </cell>
          <cell r="L1938">
            <v>211002</v>
          </cell>
          <cell r="M1938">
            <v>5010</v>
          </cell>
        </row>
        <row r="1939">
          <cell r="B1939" t="str">
            <v>211003</v>
          </cell>
          <cell r="C1939">
            <v>0</v>
          </cell>
          <cell r="D1939">
            <v>48</v>
          </cell>
          <cell r="E1939">
            <v>0</v>
          </cell>
          <cell r="F1939">
            <v>1</v>
          </cell>
          <cell r="G1939">
            <v>14</v>
          </cell>
          <cell r="H1939">
            <v>616</v>
          </cell>
          <cell r="I1939">
            <v>0</v>
          </cell>
          <cell r="J1939">
            <v>3</v>
          </cell>
          <cell r="K1939">
            <v>682</v>
          </cell>
          <cell r="L1939">
            <v>211003</v>
          </cell>
          <cell r="M1939">
            <v>858</v>
          </cell>
        </row>
        <row r="1940">
          <cell r="B1940" t="str">
            <v>211004</v>
          </cell>
          <cell r="C1940">
            <v>5</v>
          </cell>
          <cell r="D1940">
            <v>182</v>
          </cell>
          <cell r="E1940">
            <v>0</v>
          </cell>
          <cell r="F1940">
            <v>1</v>
          </cell>
          <cell r="G1940">
            <v>55</v>
          </cell>
          <cell r="H1940">
            <v>1179</v>
          </cell>
          <cell r="I1940">
            <v>1</v>
          </cell>
          <cell r="J1940">
            <v>6</v>
          </cell>
          <cell r="K1940">
            <v>1429</v>
          </cell>
          <cell r="L1940">
            <v>211004</v>
          </cell>
          <cell r="M1940">
            <v>1909</v>
          </cell>
        </row>
        <row r="1941">
          <cell r="B1941" t="str">
            <v>211005</v>
          </cell>
          <cell r="C1941">
            <v>0</v>
          </cell>
          <cell r="D1941">
            <v>146</v>
          </cell>
          <cell r="E1941">
            <v>0</v>
          </cell>
          <cell r="F1941">
            <v>0</v>
          </cell>
          <cell r="G1941">
            <v>231</v>
          </cell>
          <cell r="H1941">
            <v>32</v>
          </cell>
          <cell r="I1941">
            <v>0</v>
          </cell>
          <cell r="J1941">
            <v>5</v>
          </cell>
          <cell r="K1941">
            <v>414</v>
          </cell>
          <cell r="L1941">
            <v>211005</v>
          </cell>
          <cell r="M1941">
            <v>668</v>
          </cell>
        </row>
        <row r="1942">
          <cell r="B1942" t="str">
            <v>211101</v>
          </cell>
          <cell r="C1942">
            <v>492</v>
          </cell>
          <cell r="D1942">
            <v>49868</v>
          </cell>
          <cell r="E1942">
            <v>0</v>
          </cell>
          <cell r="F1942">
            <v>85</v>
          </cell>
          <cell r="G1942">
            <v>3111</v>
          </cell>
          <cell r="H1942">
            <v>1489</v>
          </cell>
          <cell r="I1942">
            <v>48</v>
          </cell>
          <cell r="J1942">
            <v>1267</v>
          </cell>
          <cell r="K1942">
            <v>56360</v>
          </cell>
          <cell r="L1942">
            <v>211101</v>
          </cell>
          <cell r="M1942">
            <v>67755</v>
          </cell>
        </row>
        <row r="1943">
          <cell r="B1943" t="str">
            <v>211102</v>
          </cell>
          <cell r="C1943">
            <v>0</v>
          </cell>
          <cell r="D1943">
            <v>232</v>
          </cell>
          <cell r="E1943">
            <v>0</v>
          </cell>
          <cell r="F1943">
            <v>3</v>
          </cell>
          <cell r="G1943">
            <v>32</v>
          </cell>
          <cell r="H1943">
            <v>1066</v>
          </cell>
          <cell r="I1943">
            <v>4</v>
          </cell>
          <cell r="J1943">
            <v>7</v>
          </cell>
          <cell r="K1943">
            <v>1344</v>
          </cell>
          <cell r="L1943">
            <v>211102</v>
          </cell>
          <cell r="M1943">
            <v>1977</v>
          </cell>
        </row>
        <row r="1944">
          <cell r="B1944" t="str">
            <v>211103</v>
          </cell>
          <cell r="C1944">
            <v>4</v>
          </cell>
          <cell r="D1944">
            <v>538</v>
          </cell>
          <cell r="E1944">
            <v>0</v>
          </cell>
          <cell r="F1944">
            <v>0</v>
          </cell>
          <cell r="G1944">
            <v>29</v>
          </cell>
          <cell r="H1944">
            <v>349</v>
          </cell>
          <cell r="I1944">
            <v>1</v>
          </cell>
          <cell r="J1944">
            <v>12</v>
          </cell>
          <cell r="K1944">
            <v>933</v>
          </cell>
          <cell r="L1944">
            <v>211103</v>
          </cell>
          <cell r="M1944">
            <v>1797</v>
          </cell>
        </row>
        <row r="1945">
          <cell r="B1945" t="str">
            <v>211104</v>
          </cell>
          <cell r="C1945">
            <v>0</v>
          </cell>
          <cell r="D1945">
            <v>362</v>
          </cell>
          <cell r="E1945">
            <v>0</v>
          </cell>
          <cell r="F1945">
            <v>0</v>
          </cell>
          <cell r="G1945">
            <v>33</v>
          </cell>
          <cell r="H1945">
            <v>1153</v>
          </cell>
          <cell r="I1945">
            <v>1</v>
          </cell>
          <cell r="J1945">
            <v>6</v>
          </cell>
          <cell r="K1945">
            <v>1555</v>
          </cell>
          <cell r="L1945">
            <v>211104</v>
          </cell>
          <cell r="M1945">
            <v>2526</v>
          </cell>
        </row>
        <row r="1946">
          <cell r="B1946" t="str">
            <v>211105</v>
          </cell>
          <cell r="C1946">
            <v>121</v>
          </cell>
          <cell r="D1946">
            <v>11876</v>
          </cell>
          <cell r="E1946">
            <v>0</v>
          </cell>
          <cell r="F1946">
            <v>39</v>
          </cell>
          <cell r="G1946">
            <v>1316</v>
          </cell>
          <cell r="H1946">
            <v>584</v>
          </cell>
          <cell r="I1946">
            <v>4</v>
          </cell>
          <cell r="J1946">
            <v>268</v>
          </cell>
          <cell r="K1946">
            <v>14208</v>
          </cell>
          <cell r="L1946">
            <v>211105</v>
          </cell>
          <cell r="M1946">
            <v>18083</v>
          </cell>
        </row>
        <row r="1947">
          <cell r="B1947" t="str">
            <v>211201</v>
          </cell>
          <cell r="C1947">
            <v>21</v>
          </cell>
          <cell r="D1947">
            <v>697</v>
          </cell>
          <cell r="E1947">
            <v>0</v>
          </cell>
          <cell r="F1947">
            <v>1</v>
          </cell>
          <cell r="G1947">
            <v>1754</v>
          </cell>
          <cell r="H1947">
            <v>2</v>
          </cell>
          <cell r="I1947">
            <v>0</v>
          </cell>
          <cell r="J1947">
            <v>49</v>
          </cell>
          <cell r="K1947">
            <v>2524</v>
          </cell>
          <cell r="L1947">
            <v>211201</v>
          </cell>
          <cell r="M1947">
            <v>3550</v>
          </cell>
        </row>
        <row r="1948">
          <cell r="B1948" t="str">
            <v>211202</v>
          </cell>
          <cell r="C1948">
            <v>2</v>
          </cell>
          <cell r="D1948">
            <v>214</v>
          </cell>
          <cell r="E1948">
            <v>0</v>
          </cell>
          <cell r="F1948">
            <v>1</v>
          </cell>
          <cell r="G1948">
            <v>481</v>
          </cell>
          <cell r="H1948">
            <v>189</v>
          </cell>
          <cell r="I1948">
            <v>4</v>
          </cell>
          <cell r="J1948">
            <v>25</v>
          </cell>
          <cell r="K1948">
            <v>916</v>
          </cell>
          <cell r="L1948">
            <v>211202</v>
          </cell>
          <cell r="M1948">
            <v>1875</v>
          </cell>
        </row>
        <row r="1949">
          <cell r="B1949" t="str">
            <v>211203</v>
          </cell>
          <cell r="C1949">
            <v>0</v>
          </cell>
          <cell r="D1949">
            <v>32</v>
          </cell>
          <cell r="E1949">
            <v>0</v>
          </cell>
          <cell r="F1949">
            <v>0</v>
          </cell>
          <cell r="G1949">
            <v>574</v>
          </cell>
          <cell r="H1949">
            <v>35</v>
          </cell>
          <cell r="I1949">
            <v>0</v>
          </cell>
          <cell r="J1949">
            <v>8</v>
          </cell>
          <cell r="K1949">
            <v>649</v>
          </cell>
          <cell r="L1949">
            <v>211203</v>
          </cell>
          <cell r="M1949">
            <v>1278</v>
          </cell>
        </row>
        <row r="1950">
          <cell r="B1950" t="str">
            <v>211204</v>
          </cell>
          <cell r="C1950">
            <v>2</v>
          </cell>
          <cell r="D1950">
            <v>92</v>
          </cell>
          <cell r="E1950">
            <v>0</v>
          </cell>
          <cell r="F1950">
            <v>0</v>
          </cell>
          <cell r="G1950">
            <v>63</v>
          </cell>
          <cell r="H1950">
            <v>40</v>
          </cell>
          <cell r="I1950">
            <v>0</v>
          </cell>
          <cell r="J1950">
            <v>4</v>
          </cell>
          <cell r="K1950">
            <v>201</v>
          </cell>
          <cell r="L1950">
            <v>211204</v>
          </cell>
          <cell r="M1950">
            <v>1456</v>
          </cell>
        </row>
        <row r="1951">
          <cell r="B1951" t="str">
            <v>211205</v>
          </cell>
          <cell r="C1951">
            <v>1</v>
          </cell>
          <cell r="D1951">
            <v>181</v>
          </cell>
          <cell r="E1951">
            <v>0</v>
          </cell>
          <cell r="F1951">
            <v>4</v>
          </cell>
          <cell r="G1951">
            <v>945</v>
          </cell>
          <cell r="H1951">
            <v>17</v>
          </cell>
          <cell r="I1951">
            <v>0</v>
          </cell>
          <cell r="J1951">
            <v>9</v>
          </cell>
          <cell r="K1951">
            <v>1157</v>
          </cell>
          <cell r="L1951">
            <v>211205</v>
          </cell>
          <cell r="M1951">
            <v>2351</v>
          </cell>
        </row>
        <row r="1952">
          <cell r="B1952" t="str">
            <v>211206</v>
          </cell>
          <cell r="C1952">
            <v>0</v>
          </cell>
          <cell r="D1952">
            <v>51</v>
          </cell>
          <cell r="E1952">
            <v>0</v>
          </cell>
          <cell r="F1952">
            <v>0</v>
          </cell>
          <cell r="G1952">
            <v>139</v>
          </cell>
          <cell r="H1952">
            <v>25</v>
          </cell>
          <cell r="I1952">
            <v>0</v>
          </cell>
          <cell r="J1952">
            <v>4</v>
          </cell>
          <cell r="K1952">
            <v>219</v>
          </cell>
          <cell r="L1952">
            <v>211206</v>
          </cell>
          <cell r="M1952">
            <v>601</v>
          </cell>
        </row>
        <row r="1953">
          <cell r="B1953" t="str">
            <v>211207</v>
          </cell>
          <cell r="C1953">
            <v>5</v>
          </cell>
          <cell r="D1953">
            <v>326</v>
          </cell>
          <cell r="E1953">
            <v>0</v>
          </cell>
          <cell r="F1953">
            <v>1</v>
          </cell>
          <cell r="G1953">
            <v>1006</v>
          </cell>
          <cell r="H1953">
            <v>0</v>
          </cell>
          <cell r="I1953">
            <v>0</v>
          </cell>
          <cell r="J1953">
            <v>32</v>
          </cell>
          <cell r="K1953">
            <v>1370</v>
          </cell>
          <cell r="L1953">
            <v>211207</v>
          </cell>
          <cell r="M1953">
            <v>1677</v>
          </cell>
        </row>
        <row r="1954">
          <cell r="B1954" t="str">
            <v>211208</v>
          </cell>
          <cell r="C1954">
            <v>1</v>
          </cell>
          <cell r="D1954">
            <v>89</v>
          </cell>
          <cell r="E1954">
            <v>0</v>
          </cell>
          <cell r="F1954">
            <v>1</v>
          </cell>
          <cell r="G1954">
            <v>622</v>
          </cell>
          <cell r="H1954">
            <v>1</v>
          </cell>
          <cell r="I1954">
            <v>0</v>
          </cell>
          <cell r="J1954">
            <v>24</v>
          </cell>
          <cell r="K1954">
            <v>738</v>
          </cell>
          <cell r="L1954">
            <v>211208</v>
          </cell>
          <cell r="M1954">
            <v>878</v>
          </cell>
        </row>
        <row r="1955">
          <cell r="B1955" t="str">
            <v>211209</v>
          </cell>
          <cell r="C1955">
            <v>1</v>
          </cell>
          <cell r="D1955">
            <v>329</v>
          </cell>
          <cell r="E1955">
            <v>0</v>
          </cell>
          <cell r="F1955">
            <v>2</v>
          </cell>
          <cell r="G1955">
            <v>2031</v>
          </cell>
          <cell r="H1955">
            <v>1</v>
          </cell>
          <cell r="I1955">
            <v>0</v>
          </cell>
          <cell r="J1955">
            <v>18</v>
          </cell>
          <cell r="K1955">
            <v>2382</v>
          </cell>
          <cell r="L1955">
            <v>211209</v>
          </cell>
          <cell r="M1955">
            <v>2855</v>
          </cell>
        </row>
        <row r="1956">
          <cell r="B1956" t="str">
            <v>211210</v>
          </cell>
          <cell r="C1956">
            <v>1</v>
          </cell>
          <cell r="D1956">
            <v>307</v>
          </cell>
          <cell r="E1956">
            <v>0</v>
          </cell>
          <cell r="F1956">
            <v>5</v>
          </cell>
          <cell r="G1956">
            <v>3050</v>
          </cell>
          <cell r="H1956">
            <v>1</v>
          </cell>
          <cell r="I1956">
            <v>0</v>
          </cell>
          <cell r="J1956">
            <v>60</v>
          </cell>
          <cell r="K1956">
            <v>3424</v>
          </cell>
          <cell r="L1956">
            <v>211210</v>
          </cell>
          <cell r="M1956">
            <v>3588</v>
          </cell>
        </row>
        <row r="1957">
          <cell r="B1957" t="str">
            <v>211301</v>
          </cell>
          <cell r="C1957">
            <v>26</v>
          </cell>
          <cell r="D1957">
            <v>2799</v>
          </cell>
          <cell r="E1957">
            <v>0</v>
          </cell>
          <cell r="F1957">
            <v>19</v>
          </cell>
          <cell r="G1957">
            <v>2588</v>
          </cell>
          <cell r="H1957">
            <v>247</v>
          </cell>
          <cell r="I1957">
            <v>4</v>
          </cell>
          <cell r="J1957">
            <v>153</v>
          </cell>
          <cell r="K1957">
            <v>5836</v>
          </cell>
          <cell r="L1957">
            <v>211301</v>
          </cell>
          <cell r="M1957">
            <v>8821</v>
          </cell>
        </row>
        <row r="1958">
          <cell r="B1958" t="str">
            <v>211302</v>
          </cell>
          <cell r="C1958">
            <v>0</v>
          </cell>
          <cell r="D1958">
            <v>75</v>
          </cell>
          <cell r="E1958">
            <v>0</v>
          </cell>
          <cell r="F1958">
            <v>0</v>
          </cell>
          <cell r="G1958">
            <v>71</v>
          </cell>
          <cell r="H1958">
            <v>4</v>
          </cell>
          <cell r="I1958">
            <v>0</v>
          </cell>
          <cell r="J1958">
            <v>14</v>
          </cell>
          <cell r="K1958">
            <v>164</v>
          </cell>
          <cell r="L1958">
            <v>211302</v>
          </cell>
          <cell r="M1958">
            <v>607</v>
          </cell>
        </row>
        <row r="1959">
          <cell r="B1959" t="str">
            <v>211303</v>
          </cell>
          <cell r="C1959">
            <v>1</v>
          </cell>
          <cell r="D1959">
            <v>203</v>
          </cell>
          <cell r="E1959">
            <v>0</v>
          </cell>
          <cell r="F1959">
            <v>4</v>
          </cell>
          <cell r="G1959">
            <v>390</v>
          </cell>
          <cell r="H1959">
            <v>309</v>
          </cell>
          <cell r="I1959">
            <v>0</v>
          </cell>
          <cell r="J1959">
            <v>34</v>
          </cell>
          <cell r="K1959">
            <v>941</v>
          </cell>
          <cell r="L1959">
            <v>211303</v>
          </cell>
          <cell r="M1959">
            <v>1974</v>
          </cell>
        </row>
        <row r="1960">
          <cell r="B1960" t="str">
            <v>211304</v>
          </cell>
          <cell r="C1960">
            <v>2</v>
          </cell>
          <cell r="D1960">
            <v>69</v>
          </cell>
          <cell r="E1960">
            <v>0</v>
          </cell>
          <cell r="F1960">
            <v>1</v>
          </cell>
          <cell r="G1960">
            <v>48</v>
          </cell>
          <cell r="H1960">
            <v>14</v>
          </cell>
          <cell r="I1960">
            <v>0</v>
          </cell>
          <cell r="J1960">
            <v>5</v>
          </cell>
          <cell r="K1960">
            <v>139</v>
          </cell>
          <cell r="L1960">
            <v>211304</v>
          </cell>
          <cell r="M1960">
            <v>548</v>
          </cell>
        </row>
        <row r="1961">
          <cell r="B1961" t="str">
            <v>211305</v>
          </cell>
          <cell r="C1961">
            <v>0</v>
          </cell>
          <cell r="D1961">
            <v>193</v>
          </cell>
          <cell r="E1961">
            <v>0</v>
          </cell>
          <cell r="F1961">
            <v>0</v>
          </cell>
          <cell r="G1961">
            <v>683</v>
          </cell>
          <cell r="H1961">
            <v>12</v>
          </cell>
          <cell r="I1961">
            <v>1</v>
          </cell>
          <cell r="J1961">
            <v>7</v>
          </cell>
          <cell r="K1961">
            <v>896</v>
          </cell>
          <cell r="L1961">
            <v>211305</v>
          </cell>
          <cell r="M1961">
            <v>1512</v>
          </cell>
        </row>
        <row r="1962">
          <cell r="B1962" t="str">
            <v>211306</v>
          </cell>
          <cell r="C1962">
            <v>2</v>
          </cell>
          <cell r="D1962">
            <v>43</v>
          </cell>
          <cell r="E1962">
            <v>0</v>
          </cell>
          <cell r="F1962">
            <v>0</v>
          </cell>
          <cell r="G1962">
            <v>144</v>
          </cell>
          <cell r="H1962">
            <v>2</v>
          </cell>
          <cell r="I1962">
            <v>26</v>
          </cell>
          <cell r="J1962">
            <v>7</v>
          </cell>
          <cell r="K1962">
            <v>224</v>
          </cell>
          <cell r="L1962">
            <v>211306</v>
          </cell>
          <cell r="M1962">
            <v>329</v>
          </cell>
        </row>
        <row r="1963">
          <cell r="B1963" t="str">
            <v>211307</v>
          </cell>
          <cell r="C1963">
            <v>0</v>
          </cell>
          <cell r="D1963">
            <v>107</v>
          </cell>
          <cell r="E1963">
            <v>0</v>
          </cell>
          <cell r="F1963">
            <v>1</v>
          </cell>
          <cell r="G1963">
            <v>285</v>
          </cell>
          <cell r="H1963">
            <v>2</v>
          </cell>
          <cell r="I1963">
            <v>0</v>
          </cell>
          <cell r="J1963">
            <v>7</v>
          </cell>
          <cell r="K1963">
            <v>402</v>
          </cell>
          <cell r="L1963">
            <v>211307</v>
          </cell>
          <cell r="M1963">
            <v>572</v>
          </cell>
        </row>
        <row r="1964">
          <cell r="B1964" t="str">
            <v>220101</v>
          </cell>
          <cell r="C1964">
            <v>174</v>
          </cell>
          <cell r="D1964">
            <v>10067</v>
          </cell>
          <cell r="E1964">
            <v>0</v>
          </cell>
          <cell r="F1964">
            <v>19</v>
          </cell>
          <cell r="G1964">
            <v>4840</v>
          </cell>
          <cell r="H1964">
            <v>2</v>
          </cell>
          <cell r="I1964">
            <v>0</v>
          </cell>
          <cell r="J1964">
            <v>980</v>
          </cell>
          <cell r="K1964">
            <v>16082</v>
          </cell>
          <cell r="L1964">
            <v>220101</v>
          </cell>
          <cell r="M1964">
            <v>21018</v>
          </cell>
        </row>
        <row r="1965">
          <cell r="B1965" t="str">
            <v>220102</v>
          </cell>
          <cell r="C1965">
            <v>4</v>
          </cell>
          <cell r="D1965">
            <v>347</v>
          </cell>
          <cell r="E1965">
            <v>0</v>
          </cell>
          <cell r="F1965">
            <v>1</v>
          </cell>
          <cell r="G1965">
            <v>333</v>
          </cell>
          <cell r="H1965">
            <v>0</v>
          </cell>
          <cell r="I1965">
            <v>0</v>
          </cell>
          <cell r="J1965">
            <v>22</v>
          </cell>
          <cell r="K1965">
            <v>707</v>
          </cell>
          <cell r="L1965">
            <v>220102</v>
          </cell>
          <cell r="M1965">
            <v>1280</v>
          </cell>
        </row>
        <row r="1966">
          <cell r="B1966" t="str">
            <v>220103</v>
          </cell>
          <cell r="C1966">
            <v>4</v>
          </cell>
          <cell r="D1966">
            <v>208</v>
          </cell>
          <cell r="E1966">
            <v>0</v>
          </cell>
          <cell r="F1966">
            <v>0</v>
          </cell>
          <cell r="G1966">
            <v>162</v>
          </cell>
          <cell r="H1966">
            <v>0</v>
          </cell>
          <cell r="I1966">
            <v>0</v>
          </cell>
          <cell r="J1966">
            <v>18</v>
          </cell>
          <cell r="K1966">
            <v>392</v>
          </cell>
          <cell r="L1966">
            <v>220103</v>
          </cell>
          <cell r="M1966">
            <v>509</v>
          </cell>
        </row>
        <row r="1967">
          <cell r="B1967" t="str">
            <v>220104</v>
          </cell>
          <cell r="C1967">
            <v>2</v>
          </cell>
          <cell r="D1967">
            <v>455</v>
          </cell>
          <cell r="E1967">
            <v>0</v>
          </cell>
          <cell r="F1967">
            <v>4</v>
          </cell>
          <cell r="G1967">
            <v>2227</v>
          </cell>
          <cell r="H1967">
            <v>1</v>
          </cell>
          <cell r="I1967">
            <v>1</v>
          </cell>
          <cell r="J1967">
            <v>57</v>
          </cell>
          <cell r="K1967">
            <v>2747</v>
          </cell>
          <cell r="L1967">
            <v>220104</v>
          </cell>
          <cell r="M1967">
            <v>4194</v>
          </cell>
        </row>
        <row r="1968">
          <cell r="B1968" t="str">
            <v>220105</v>
          </cell>
          <cell r="C1968">
            <v>42</v>
          </cell>
          <cell r="D1968">
            <v>1444</v>
          </cell>
          <cell r="E1968">
            <v>0</v>
          </cell>
          <cell r="F1968">
            <v>6</v>
          </cell>
          <cell r="G1968">
            <v>2126</v>
          </cell>
          <cell r="H1968">
            <v>0</v>
          </cell>
          <cell r="I1968">
            <v>1</v>
          </cell>
          <cell r="J1968">
            <v>95</v>
          </cell>
          <cell r="K1968">
            <v>3714</v>
          </cell>
          <cell r="L1968">
            <v>220105</v>
          </cell>
          <cell r="M1968">
            <v>5992</v>
          </cell>
        </row>
        <row r="1969">
          <cell r="B1969" t="str">
            <v>220106</v>
          </cell>
          <cell r="C1969">
            <v>1</v>
          </cell>
          <cell r="D1969">
            <v>138</v>
          </cell>
          <cell r="E1969">
            <v>0</v>
          </cell>
          <cell r="F1969">
            <v>0</v>
          </cell>
          <cell r="G1969">
            <v>269</v>
          </cell>
          <cell r="H1969">
            <v>0</v>
          </cell>
          <cell r="I1969">
            <v>0</v>
          </cell>
          <cell r="J1969">
            <v>16</v>
          </cell>
          <cell r="K1969">
            <v>424</v>
          </cell>
          <cell r="L1969">
            <v>220106</v>
          </cell>
          <cell r="M1969">
            <v>800</v>
          </cell>
        </row>
        <row r="1970">
          <cell r="B1970" t="str">
            <v>220201</v>
          </cell>
          <cell r="C1970">
            <v>31</v>
          </cell>
          <cell r="D1970">
            <v>1989</v>
          </cell>
          <cell r="E1970">
            <v>0</v>
          </cell>
          <cell r="F1970">
            <v>3</v>
          </cell>
          <cell r="G1970">
            <v>896</v>
          </cell>
          <cell r="H1970">
            <v>1</v>
          </cell>
          <cell r="I1970">
            <v>0</v>
          </cell>
          <cell r="J1970">
            <v>218</v>
          </cell>
          <cell r="K1970">
            <v>3138</v>
          </cell>
          <cell r="L1970">
            <v>220201</v>
          </cell>
          <cell r="M1970">
            <v>4702</v>
          </cell>
        </row>
        <row r="1971">
          <cell r="B1971" t="str">
            <v>220202</v>
          </cell>
          <cell r="C1971">
            <v>3</v>
          </cell>
          <cell r="D1971">
            <v>304</v>
          </cell>
          <cell r="E1971">
            <v>0</v>
          </cell>
          <cell r="F1971">
            <v>8</v>
          </cell>
          <cell r="G1971">
            <v>1106</v>
          </cell>
          <cell r="H1971">
            <v>1</v>
          </cell>
          <cell r="I1971">
            <v>0</v>
          </cell>
          <cell r="J1971">
            <v>38</v>
          </cell>
          <cell r="K1971">
            <v>1460</v>
          </cell>
          <cell r="L1971">
            <v>220202</v>
          </cell>
          <cell r="M1971">
            <v>1939</v>
          </cell>
        </row>
        <row r="1972">
          <cell r="B1972" t="str">
            <v>220203</v>
          </cell>
          <cell r="C1972">
            <v>8</v>
          </cell>
          <cell r="D1972">
            <v>595</v>
          </cell>
          <cell r="E1972">
            <v>0</v>
          </cell>
          <cell r="F1972">
            <v>3</v>
          </cell>
          <cell r="G1972">
            <v>2546</v>
          </cell>
          <cell r="H1972">
            <v>1</v>
          </cell>
          <cell r="I1972">
            <v>0</v>
          </cell>
          <cell r="J1972">
            <v>54</v>
          </cell>
          <cell r="K1972">
            <v>3207</v>
          </cell>
          <cell r="L1972">
            <v>220203</v>
          </cell>
          <cell r="M1972">
            <v>3457</v>
          </cell>
        </row>
        <row r="1973">
          <cell r="B1973" t="str">
            <v>220204</v>
          </cell>
          <cell r="C1973">
            <v>1</v>
          </cell>
          <cell r="D1973">
            <v>102</v>
          </cell>
          <cell r="E1973">
            <v>0</v>
          </cell>
          <cell r="F1973">
            <v>1</v>
          </cell>
          <cell r="G1973">
            <v>417</v>
          </cell>
          <cell r="H1973">
            <v>0</v>
          </cell>
          <cell r="I1973">
            <v>0</v>
          </cell>
          <cell r="J1973">
            <v>7</v>
          </cell>
          <cell r="K1973">
            <v>528</v>
          </cell>
          <cell r="L1973">
            <v>220204</v>
          </cell>
          <cell r="M1973">
            <v>723</v>
          </cell>
        </row>
        <row r="1974">
          <cell r="B1974" t="str">
            <v>220205</v>
          </cell>
          <cell r="C1974">
            <v>8</v>
          </cell>
          <cell r="D1974">
            <v>505</v>
          </cell>
          <cell r="E1974">
            <v>0</v>
          </cell>
          <cell r="F1974">
            <v>4</v>
          </cell>
          <cell r="G1974">
            <v>1394</v>
          </cell>
          <cell r="H1974">
            <v>0</v>
          </cell>
          <cell r="I1974">
            <v>0</v>
          </cell>
          <cell r="J1974">
            <v>51</v>
          </cell>
          <cell r="K1974">
            <v>1962</v>
          </cell>
          <cell r="L1974">
            <v>220205</v>
          </cell>
          <cell r="M1974">
            <v>2460</v>
          </cell>
        </row>
        <row r="1975">
          <cell r="B1975" t="str">
            <v>220206</v>
          </cell>
          <cell r="C1975">
            <v>3</v>
          </cell>
          <cell r="D1975">
            <v>708</v>
          </cell>
          <cell r="E1975">
            <v>0</v>
          </cell>
          <cell r="F1975">
            <v>3</v>
          </cell>
          <cell r="G1975">
            <v>404</v>
          </cell>
          <cell r="H1975">
            <v>0</v>
          </cell>
          <cell r="I1975">
            <v>0</v>
          </cell>
          <cell r="J1975">
            <v>51</v>
          </cell>
          <cell r="K1975">
            <v>1169</v>
          </cell>
          <cell r="L1975">
            <v>220206</v>
          </cell>
          <cell r="M1975">
            <v>1608</v>
          </cell>
        </row>
        <row r="1976">
          <cell r="B1976" t="str">
            <v>220301</v>
          </cell>
          <cell r="C1976">
            <v>12</v>
          </cell>
          <cell r="D1976">
            <v>759</v>
          </cell>
          <cell r="E1976">
            <v>0</v>
          </cell>
          <cell r="F1976">
            <v>7</v>
          </cell>
          <cell r="G1976">
            <v>1495</v>
          </cell>
          <cell r="H1976">
            <v>1</v>
          </cell>
          <cell r="I1976">
            <v>0</v>
          </cell>
          <cell r="J1976">
            <v>42</v>
          </cell>
          <cell r="K1976">
            <v>2316</v>
          </cell>
          <cell r="L1976">
            <v>220301</v>
          </cell>
          <cell r="M1976">
            <v>3657</v>
          </cell>
        </row>
        <row r="1977">
          <cell r="B1977" t="str">
            <v>220302</v>
          </cell>
          <cell r="C1977">
            <v>2</v>
          </cell>
          <cell r="D1977">
            <v>135</v>
          </cell>
          <cell r="E1977">
            <v>0</v>
          </cell>
          <cell r="F1977">
            <v>0</v>
          </cell>
          <cell r="G1977">
            <v>396</v>
          </cell>
          <cell r="H1977">
            <v>0</v>
          </cell>
          <cell r="I1977">
            <v>0</v>
          </cell>
          <cell r="J1977">
            <v>19</v>
          </cell>
          <cell r="K1977">
            <v>552</v>
          </cell>
          <cell r="L1977">
            <v>220302</v>
          </cell>
          <cell r="M1977">
            <v>732</v>
          </cell>
        </row>
        <row r="1978">
          <cell r="B1978" t="str">
            <v>220303</v>
          </cell>
          <cell r="C1978">
            <v>2</v>
          </cell>
          <cell r="D1978">
            <v>297</v>
          </cell>
          <cell r="E1978">
            <v>0</v>
          </cell>
          <cell r="F1978">
            <v>3</v>
          </cell>
          <cell r="G1978">
            <v>1765</v>
          </cell>
          <cell r="H1978">
            <v>0</v>
          </cell>
          <cell r="I1978">
            <v>0</v>
          </cell>
          <cell r="J1978">
            <v>32</v>
          </cell>
          <cell r="K1978">
            <v>2099</v>
          </cell>
          <cell r="L1978">
            <v>220303</v>
          </cell>
          <cell r="M1978">
            <v>2533</v>
          </cell>
        </row>
        <row r="1979">
          <cell r="B1979" t="str">
            <v>220304</v>
          </cell>
          <cell r="C1979">
            <v>3</v>
          </cell>
          <cell r="D1979">
            <v>189</v>
          </cell>
          <cell r="E1979">
            <v>0</v>
          </cell>
          <cell r="F1979">
            <v>6</v>
          </cell>
          <cell r="G1979">
            <v>1231</v>
          </cell>
          <cell r="H1979">
            <v>0</v>
          </cell>
          <cell r="I1979">
            <v>0</v>
          </cell>
          <cell r="J1979">
            <v>18</v>
          </cell>
          <cell r="K1979">
            <v>1447</v>
          </cell>
          <cell r="L1979">
            <v>220304</v>
          </cell>
          <cell r="M1979">
            <v>1681</v>
          </cell>
        </row>
        <row r="1980">
          <cell r="B1980" t="str">
            <v>220305</v>
          </cell>
          <cell r="C1980">
            <v>3</v>
          </cell>
          <cell r="D1980">
            <v>198</v>
          </cell>
          <cell r="E1980">
            <v>0</v>
          </cell>
          <cell r="F1980">
            <v>1</v>
          </cell>
          <cell r="G1980">
            <v>512</v>
          </cell>
          <cell r="H1980">
            <v>0</v>
          </cell>
          <cell r="I1980">
            <v>0</v>
          </cell>
          <cell r="J1980">
            <v>8</v>
          </cell>
          <cell r="K1980">
            <v>722</v>
          </cell>
          <cell r="L1980">
            <v>220305</v>
          </cell>
          <cell r="M1980">
            <v>802</v>
          </cell>
        </row>
        <row r="1981">
          <cell r="B1981" t="str">
            <v>220401</v>
          </cell>
          <cell r="C1981">
            <v>12</v>
          </cell>
          <cell r="D1981">
            <v>1216</v>
          </cell>
          <cell r="E1981">
            <v>0</v>
          </cell>
          <cell r="F1981">
            <v>3</v>
          </cell>
          <cell r="G1981">
            <v>1116</v>
          </cell>
          <cell r="H1981">
            <v>0</v>
          </cell>
          <cell r="I1981">
            <v>1</v>
          </cell>
          <cell r="J1981">
            <v>114</v>
          </cell>
          <cell r="K1981">
            <v>2462</v>
          </cell>
          <cell r="L1981">
            <v>220401</v>
          </cell>
          <cell r="M1981">
            <v>3949</v>
          </cell>
        </row>
        <row r="1982">
          <cell r="B1982" t="str">
            <v>220402</v>
          </cell>
          <cell r="C1982">
            <v>14</v>
          </cell>
          <cell r="D1982">
            <v>190</v>
          </cell>
          <cell r="E1982">
            <v>0</v>
          </cell>
          <cell r="F1982">
            <v>0</v>
          </cell>
          <cell r="G1982">
            <v>664</v>
          </cell>
          <cell r="H1982">
            <v>0</v>
          </cell>
          <cell r="I1982">
            <v>0</v>
          </cell>
          <cell r="J1982">
            <v>24</v>
          </cell>
          <cell r="K1982">
            <v>892</v>
          </cell>
          <cell r="L1982">
            <v>220402</v>
          </cell>
          <cell r="M1982">
            <v>1289</v>
          </cell>
        </row>
        <row r="1983">
          <cell r="B1983" t="str">
            <v>220403</v>
          </cell>
          <cell r="C1983">
            <v>2</v>
          </cell>
          <cell r="D1983">
            <v>264</v>
          </cell>
          <cell r="E1983">
            <v>0</v>
          </cell>
          <cell r="F1983">
            <v>0</v>
          </cell>
          <cell r="G1983">
            <v>333</v>
          </cell>
          <cell r="H1983">
            <v>0</v>
          </cell>
          <cell r="I1983">
            <v>0</v>
          </cell>
          <cell r="J1983">
            <v>24</v>
          </cell>
          <cell r="K1983">
            <v>623</v>
          </cell>
          <cell r="L1983">
            <v>220403</v>
          </cell>
          <cell r="M1983">
            <v>662</v>
          </cell>
        </row>
        <row r="1984">
          <cell r="B1984" t="str">
            <v>220404</v>
          </cell>
          <cell r="C1984">
            <v>0</v>
          </cell>
          <cell r="D1984">
            <v>275</v>
          </cell>
          <cell r="E1984">
            <v>0</v>
          </cell>
          <cell r="F1984">
            <v>2</v>
          </cell>
          <cell r="G1984">
            <v>537</v>
          </cell>
          <cell r="H1984">
            <v>0</v>
          </cell>
          <cell r="I1984">
            <v>0</v>
          </cell>
          <cell r="J1984">
            <v>22</v>
          </cell>
          <cell r="K1984">
            <v>836</v>
          </cell>
          <cell r="L1984">
            <v>220404</v>
          </cell>
          <cell r="M1984">
            <v>1186</v>
          </cell>
        </row>
        <row r="1985">
          <cell r="B1985" t="str">
            <v>220405</v>
          </cell>
          <cell r="C1985">
            <v>2</v>
          </cell>
          <cell r="D1985">
            <v>168</v>
          </cell>
          <cell r="E1985">
            <v>0</v>
          </cell>
          <cell r="F1985">
            <v>3</v>
          </cell>
          <cell r="G1985">
            <v>407</v>
          </cell>
          <cell r="H1985">
            <v>0</v>
          </cell>
          <cell r="I1985">
            <v>0</v>
          </cell>
          <cell r="J1985">
            <v>17</v>
          </cell>
          <cell r="K1985">
            <v>597</v>
          </cell>
          <cell r="L1985">
            <v>220405</v>
          </cell>
          <cell r="M1985">
            <v>734</v>
          </cell>
        </row>
        <row r="1986">
          <cell r="B1986" t="str">
            <v>220406</v>
          </cell>
          <cell r="C1986">
            <v>1</v>
          </cell>
          <cell r="D1986">
            <v>84</v>
          </cell>
          <cell r="E1986">
            <v>0</v>
          </cell>
          <cell r="F1986">
            <v>0</v>
          </cell>
          <cell r="G1986">
            <v>68</v>
          </cell>
          <cell r="H1986">
            <v>0</v>
          </cell>
          <cell r="I1986">
            <v>0</v>
          </cell>
          <cell r="J1986">
            <v>28</v>
          </cell>
          <cell r="K1986">
            <v>181</v>
          </cell>
          <cell r="L1986">
            <v>220406</v>
          </cell>
          <cell r="M1986">
            <v>259</v>
          </cell>
        </row>
        <row r="1987">
          <cell r="B1987" t="str">
            <v>220501</v>
          </cell>
          <cell r="C1987">
            <v>46</v>
          </cell>
          <cell r="D1987">
            <v>1369</v>
          </cell>
          <cell r="E1987">
            <v>0</v>
          </cell>
          <cell r="F1987">
            <v>5</v>
          </cell>
          <cell r="G1987">
            <v>918</v>
          </cell>
          <cell r="H1987">
            <v>0</v>
          </cell>
          <cell r="I1987">
            <v>0</v>
          </cell>
          <cell r="J1987">
            <v>108</v>
          </cell>
          <cell r="K1987">
            <v>2446</v>
          </cell>
          <cell r="L1987">
            <v>220501</v>
          </cell>
          <cell r="M1987">
            <v>4103</v>
          </cell>
        </row>
        <row r="1988">
          <cell r="B1988" t="str">
            <v>220502</v>
          </cell>
          <cell r="C1988">
            <v>11</v>
          </cell>
          <cell r="D1988">
            <v>729</v>
          </cell>
          <cell r="E1988">
            <v>0</v>
          </cell>
          <cell r="F1988">
            <v>9</v>
          </cell>
          <cell r="G1988">
            <v>2335</v>
          </cell>
          <cell r="H1988">
            <v>0</v>
          </cell>
          <cell r="I1988">
            <v>0</v>
          </cell>
          <cell r="J1988">
            <v>35</v>
          </cell>
          <cell r="K1988">
            <v>3119</v>
          </cell>
          <cell r="L1988">
            <v>220502</v>
          </cell>
          <cell r="M1988">
            <v>3617</v>
          </cell>
        </row>
        <row r="1989">
          <cell r="B1989" t="str">
            <v>220503</v>
          </cell>
          <cell r="C1989">
            <v>2</v>
          </cell>
          <cell r="D1989">
            <v>378</v>
          </cell>
          <cell r="E1989">
            <v>0</v>
          </cell>
          <cell r="F1989">
            <v>0</v>
          </cell>
          <cell r="G1989">
            <v>884</v>
          </cell>
          <cell r="H1989">
            <v>0</v>
          </cell>
          <cell r="I1989">
            <v>0</v>
          </cell>
          <cell r="J1989">
            <v>15</v>
          </cell>
          <cell r="K1989">
            <v>1279</v>
          </cell>
          <cell r="L1989">
            <v>220503</v>
          </cell>
          <cell r="M1989">
            <v>1671</v>
          </cell>
        </row>
        <row r="1990">
          <cell r="B1990" t="str">
            <v>220504</v>
          </cell>
          <cell r="C1990">
            <v>7</v>
          </cell>
          <cell r="D1990">
            <v>576</v>
          </cell>
          <cell r="E1990">
            <v>0</v>
          </cell>
          <cell r="F1990">
            <v>10</v>
          </cell>
          <cell r="G1990">
            <v>1119</v>
          </cell>
          <cell r="H1990">
            <v>0</v>
          </cell>
          <cell r="I1990">
            <v>0</v>
          </cell>
          <cell r="J1990">
            <v>37</v>
          </cell>
          <cell r="K1990">
            <v>1749</v>
          </cell>
          <cell r="L1990">
            <v>220504</v>
          </cell>
          <cell r="M1990">
            <v>2462</v>
          </cell>
        </row>
        <row r="1991">
          <cell r="B1991" t="str">
            <v>220505</v>
          </cell>
          <cell r="C1991">
            <v>6</v>
          </cell>
          <cell r="D1991">
            <v>278</v>
          </cell>
          <cell r="E1991">
            <v>0</v>
          </cell>
          <cell r="F1991">
            <v>3</v>
          </cell>
          <cell r="G1991">
            <v>482</v>
          </cell>
          <cell r="H1991">
            <v>0</v>
          </cell>
          <cell r="I1991">
            <v>0</v>
          </cell>
          <cell r="J1991">
            <v>14</v>
          </cell>
          <cell r="K1991">
            <v>783</v>
          </cell>
          <cell r="L1991">
            <v>220505</v>
          </cell>
          <cell r="M1991">
            <v>1031</v>
          </cell>
        </row>
        <row r="1992">
          <cell r="B1992" t="str">
            <v>220506</v>
          </cell>
          <cell r="C1992">
            <v>13</v>
          </cell>
          <cell r="D1992">
            <v>142</v>
          </cell>
          <cell r="E1992">
            <v>0</v>
          </cell>
          <cell r="F1992">
            <v>3</v>
          </cell>
          <cell r="G1992">
            <v>1092</v>
          </cell>
          <cell r="H1992">
            <v>0</v>
          </cell>
          <cell r="I1992">
            <v>0</v>
          </cell>
          <cell r="J1992">
            <v>21</v>
          </cell>
          <cell r="K1992">
            <v>1271</v>
          </cell>
          <cell r="L1992">
            <v>220506</v>
          </cell>
          <cell r="M1992">
            <v>2093</v>
          </cell>
        </row>
        <row r="1993">
          <cell r="B1993" t="str">
            <v>220507</v>
          </cell>
          <cell r="C1993">
            <v>1</v>
          </cell>
          <cell r="D1993">
            <v>114</v>
          </cell>
          <cell r="E1993">
            <v>0</v>
          </cell>
          <cell r="F1993">
            <v>2</v>
          </cell>
          <cell r="G1993">
            <v>271</v>
          </cell>
          <cell r="H1993">
            <v>0</v>
          </cell>
          <cell r="I1993">
            <v>0</v>
          </cell>
          <cell r="J1993">
            <v>24</v>
          </cell>
          <cell r="K1993">
            <v>412</v>
          </cell>
          <cell r="L1993">
            <v>220507</v>
          </cell>
          <cell r="M1993">
            <v>996</v>
          </cell>
        </row>
        <row r="1994">
          <cell r="B1994" t="str">
            <v>220508</v>
          </cell>
          <cell r="C1994">
            <v>1</v>
          </cell>
          <cell r="D1994">
            <v>39</v>
          </cell>
          <cell r="E1994">
            <v>0</v>
          </cell>
          <cell r="F1994">
            <v>0</v>
          </cell>
          <cell r="G1994">
            <v>195</v>
          </cell>
          <cell r="H1994">
            <v>0</v>
          </cell>
          <cell r="I1994">
            <v>0</v>
          </cell>
          <cell r="J1994">
            <v>2</v>
          </cell>
          <cell r="K1994">
            <v>237</v>
          </cell>
          <cell r="L1994">
            <v>220508</v>
          </cell>
          <cell r="M1994">
            <v>435</v>
          </cell>
        </row>
        <row r="1995">
          <cell r="B1995" t="str">
            <v>220509</v>
          </cell>
          <cell r="C1995">
            <v>0</v>
          </cell>
          <cell r="D1995">
            <v>71</v>
          </cell>
          <cell r="E1995">
            <v>0</v>
          </cell>
          <cell r="F1995">
            <v>1</v>
          </cell>
          <cell r="G1995">
            <v>303</v>
          </cell>
          <cell r="H1995">
            <v>0</v>
          </cell>
          <cell r="I1995">
            <v>0</v>
          </cell>
          <cell r="J1995">
            <v>6</v>
          </cell>
          <cell r="K1995">
            <v>381</v>
          </cell>
          <cell r="L1995">
            <v>220509</v>
          </cell>
          <cell r="M1995">
            <v>528</v>
          </cell>
        </row>
        <row r="1996">
          <cell r="B1996" t="str">
            <v>220510</v>
          </cell>
          <cell r="C1996">
            <v>34</v>
          </cell>
          <cell r="D1996">
            <v>635</v>
          </cell>
          <cell r="E1996">
            <v>0</v>
          </cell>
          <cell r="F1996">
            <v>7</v>
          </cell>
          <cell r="G1996">
            <v>1998</v>
          </cell>
          <cell r="H1996">
            <v>0</v>
          </cell>
          <cell r="I1996">
            <v>0</v>
          </cell>
          <cell r="J1996">
            <v>53</v>
          </cell>
          <cell r="K1996">
            <v>2727</v>
          </cell>
          <cell r="L1996">
            <v>220510</v>
          </cell>
          <cell r="M1996">
            <v>3730</v>
          </cell>
        </row>
        <row r="1997">
          <cell r="B1997" t="str">
            <v>220511</v>
          </cell>
          <cell r="C1997">
            <v>0</v>
          </cell>
          <cell r="D1997">
            <v>145</v>
          </cell>
          <cell r="E1997">
            <v>0</v>
          </cell>
          <cell r="F1997">
            <v>1</v>
          </cell>
          <cell r="G1997">
            <v>718</v>
          </cell>
          <cell r="H1997">
            <v>0</v>
          </cell>
          <cell r="I1997">
            <v>0</v>
          </cell>
          <cell r="J1997">
            <v>17</v>
          </cell>
          <cell r="K1997">
            <v>881</v>
          </cell>
          <cell r="L1997">
            <v>220511</v>
          </cell>
          <cell r="M1997">
            <v>1406</v>
          </cell>
        </row>
        <row r="1998">
          <cell r="B1998" t="str">
            <v>220601</v>
          </cell>
          <cell r="C1998">
            <v>75</v>
          </cell>
          <cell r="D1998">
            <v>4584</v>
          </cell>
          <cell r="E1998">
            <v>0</v>
          </cell>
          <cell r="F1998">
            <v>8</v>
          </cell>
          <cell r="G1998">
            <v>1226</v>
          </cell>
          <cell r="H1998">
            <v>0</v>
          </cell>
          <cell r="I1998">
            <v>2</v>
          </cell>
          <cell r="J1998">
            <v>336</v>
          </cell>
          <cell r="K1998">
            <v>6231</v>
          </cell>
          <cell r="L1998">
            <v>220601</v>
          </cell>
          <cell r="M1998">
            <v>8445</v>
          </cell>
        </row>
        <row r="1999">
          <cell r="B1999" t="str">
            <v>220602</v>
          </cell>
          <cell r="C1999">
            <v>6</v>
          </cell>
          <cell r="D1999">
            <v>749</v>
          </cell>
          <cell r="E1999">
            <v>0</v>
          </cell>
          <cell r="F1999">
            <v>5</v>
          </cell>
          <cell r="G1999">
            <v>1207</v>
          </cell>
          <cell r="H1999">
            <v>1</v>
          </cell>
          <cell r="I1999">
            <v>0</v>
          </cell>
          <cell r="J1999">
            <v>45</v>
          </cell>
          <cell r="K1999">
            <v>2013</v>
          </cell>
          <cell r="L1999">
            <v>220602</v>
          </cell>
          <cell r="M1999">
            <v>3329</v>
          </cell>
        </row>
        <row r="2000">
          <cell r="B2000" t="str">
            <v>220603</v>
          </cell>
          <cell r="C2000">
            <v>2</v>
          </cell>
          <cell r="D2000">
            <v>363</v>
          </cell>
          <cell r="E2000">
            <v>0</v>
          </cell>
          <cell r="F2000">
            <v>0</v>
          </cell>
          <cell r="G2000">
            <v>1129</v>
          </cell>
          <cell r="H2000">
            <v>2</v>
          </cell>
          <cell r="I2000">
            <v>0</v>
          </cell>
          <cell r="J2000">
            <v>43</v>
          </cell>
          <cell r="K2000">
            <v>1539</v>
          </cell>
          <cell r="L2000">
            <v>220603</v>
          </cell>
          <cell r="M2000">
            <v>2237</v>
          </cell>
        </row>
        <row r="2001">
          <cell r="B2001" t="str">
            <v>220604</v>
          </cell>
          <cell r="C2001">
            <v>0</v>
          </cell>
          <cell r="D2001">
            <v>274</v>
          </cell>
          <cell r="E2001">
            <v>0</v>
          </cell>
          <cell r="F2001">
            <v>2</v>
          </cell>
          <cell r="G2001">
            <v>949</v>
          </cell>
          <cell r="H2001">
            <v>1</v>
          </cell>
          <cell r="I2001">
            <v>0</v>
          </cell>
          <cell r="J2001">
            <v>24</v>
          </cell>
          <cell r="K2001">
            <v>1250</v>
          </cell>
          <cell r="L2001">
            <v>220604</v>
          </cell>
          <cell r="M2001">
            <v>1579</v>
          </cell>
        </row>
        <row r="2002">
          <cell r="B2002" t="str">
            <v>220605</v>
          </cell>
          <cell r="C2002">
            <v>1</v>
          </cell>
          <cell r="D2002">
            <v>209</v>
          </cell>
          <cell r="E2002">
            <v>0</v>
          </cell>
          <cell r="F2002">
            <v>1</v>
          </cell>
          <cell r="G2002">
            <v>864</v>
          </cell>
          <cell r="H2002">
            <v>0</v>
          </cell>
          <cell r="I2002">
            <v>1</v>
          </cell>
          <cell r="J2002">
            <v>14</v>
          </cell>
          <cell r="K2002">
            <v>1090</v>
          </cell>
          <cell r="L2002">
            <v>220605</v>
          </cell>
          <cell r="M2002">
            <v>1475</v>
          </cell>
        </row>
        <row r="2003">
          <cell r="B2003" t="str">
            <v>220701</v>
          </cell>
          <cell r="C2003">
            <v>18</v>
          </cell>
          <cell r="D2003">
            <v>1193</v>
          </cell>
          <cell r="E2003">
            <v>0</v>
          </cell>
          <cell r="F2003">
            <v>3</v>
          </cell>
          <cell r="G2003">
            <v>546</v>
          </cell>
          <cell r="H2003">
            <v>0</v>
          </cell>
          <cell r="I2003">
            <v>0</v>
          </cell>
          <cell r="J2003">
            <v>64</v>
          </cell>
          <cell r="K2003">
            <v>1824</v>
          </cell>
          <cell r="L2003">
            <v>220701</v>
          </cell>
          <cell r="M2003">
            <v>2590</v>
          </cell>
        </row>
        <row r="2004">
          <cell r="B2004" t="str">
            <v>220702</v>
          </cell>
          <cell r="C2004">
            <v>2</v>
          </cell>
          <cell r="D2004">
            <v>113</v>
          </cell>
          <cell r="E2004">
            <v>0</v>
          </cell>
          <cell r="F2004">
            <v>2</v>
          </cell>
          <cell r="G2004">
            <v>360</v>
          </cell>
          <cell r="H2004">
            <v>0</v>
          </cell>
          <cell r="I2004">
            <v>0</v>
          </cell>
          <cell r="J2004">
            <v>12</v>
          </cell>
          <cell r="K2004">
            <v>489</v>
          </cell>
          <cell r="L2004">
            <v>220702</v>
          </cell>
          <cell r="M2004">
            <v>836</v>
          </cell>
        </row>
        <row r="2005">
          <cell r="B2005" t="str">
            <v>220703</v>
          </cell>
          <cell r="C2005">
            <v>1</v>
          </cell>
          <cell r="D2005">
            <v>250</v>
          </cell>
          <cell r="E2005">
            <v>0</v>
          </cell>
          <cell r="F2005">
            <v>1</v>
          </cell>
          <cell r="G2005">
            <v>159</v>
          </cell>
          <cell r="H2005">
            <v>0</v>
          </cell>
          <cell r="I2005">
            <v>0</v>
          </cell>
          <cell r="J2005">
            <v>21</v>
          </cell>
          <cell r="K2005">
            <v>432</v>
          </cell>
          <cell r="L2005">
            <v>220703</v>
          </cell>
          <cell r="M2005">
            <v>569</v>
          </cell>
        </row>
        <row r="2006">
          <cell r="B2006" t="str">
            <v>220704</v>
          </cell>
          <cell r="C2006">
            <v>0</v>
          </cell>
          <cell r="D2006">
            <v>18</v>
          </cell>
          <cell r="E2006">
            <v>0</v>
          </cell>
          <cell r="F2006">
            <v>0</v>
          </cell>
          <cell r="G2006">
            <v>171</v>
          </cell>
          <cell r="H2006">
            <v>0</v>
          </cell>
          <cell r="I2006">
            <v>0</v>
          </cell>
          <cell r="J2006">
            <v>7</v>
          </cell>
          <cell r="K2006">
            <v>196</v>
          </cell>
          <cell r="L2006">
            <v>220704</v>
          </cell>
          <cell r="M2006">
            <v>277</v>
          </cell>
        </row>
        <row r="2007">
          <cell r="B2007" t="str">
            <v>220705</v>
          </cell>
          <cell r="C2007">
            <v>1</v>
          </cell>
          <cell r="D2007">
            <v>317</v>
          </cell>
          <cell r="E2007">
            <v>0</v>
          </cell>
          <cell r="F2007">
            <v>2</v>
          </cell>
          <cell r="G2007">
            <v>335</v>
          </cell>
          <cell r="H2007">
            <v>0</v>
          </cell>
          <cell r="I2007">
            <v>0</v>
          </cell>
          <cell r="J2007">
            <v>34</v>
          </cell>
          <cell r="K2007">
            <v>689</v>
          </cell>
          <cell r="L2007">
            <v>220705</v>
          </cell>
          <cell r="M2007">
            <v>877</v>
          </cell>
        </row>
        <row r="2008">
          <cell r="B2008" t="str">
            <v>220706</v>
          </cell>
          <cell r="C2008">
            <v>0</v>
          </cell>
          <cell r="D2008">
            <v>87</v>
          </cell>
          <cell r="E2008">
            <v>0</v>
          </cell>
          <cell r="F2008">
            <v>0</v>
          </cell>
          <cell r="G2008">
            <v>83</v>
          </cell>
          <cell r="H2008">
            <v>0</v>
          </cell>
          <cell r="I2008">
            <v>0</v>
          </cell>
          <cell r="J2008">
            <v>11</v>
          </cell>
          <cell r="K2008">
            <v>181</v>
          </cell>
          <cell r="L2008">
            <v>220706</v>
          </cell>
          <cell r="M2008">
            <v>342</v>
          </cell>
        </row>
        <row r="2009">
          <cell r="B2009" t="str">
            <v>220707</v>
          </cell>
          <cell r="C2009">
            <v>2</v>
          </cell>
          <cell r="D2009">
            <v>455</v>
          </cell>
          <cell r="E2009">
            <v>0</v>
          </cell>
          <cell r="F2009">
            <v>1</v>
          </cell>
          <cell r="G2009">
            <v>260</v>
          </cell>
          <cell r="H2009">
            <v>0</v>
          </cell>
          <cell r="I2009">
            <v>0</v>
          </cell>
          <cell r="J2009">
            <v>50</v>
          </cell>
          <cell r="K2009">
            <v>768</v>
          </cell>
          <cell r="L2009">
            <v>220707</v>
          </cell>
          <cell r="M2009">
            <v>1075</v>
          </cell>
        </row>
        <row r="2010">
          <cell r="B2010" t="str">
            <v>220708</v>
          </cell>
          <cell r="C2010">
            <v>1</v>
          </cell>
          <cell r="D2010">
            <v>293</v>
          </cell>
          <cell r="E2010">
            <v>0</v>
          </cell>
          <cell r="F2010">
            <v>2</v>
          </cell>
          <cell r="G2010">
            <v>1469</v>
          </cell>
          <cell r="H2010">
            <v>1</v>
          </cell>
          <cell r="I2010">
            <v>0</v>
          </cell>
          <cell r="J2010">
            <v>12</v>
          </cell>
          <cell r="K2010">
            <v>1778</v>
          </cell>
          <cell r="L2010">
            <v>220708</v>
          </cell>
          <cell r="M2010">
            <v>2155</v>
          </cell>
        </row>
        <row r="2011">
          <cell r="B2011" t="str">
            <v>220709</v>
          </cell>
          <cell r="C2011">
            <v>0</v>
          </cell>
          <cell r="D2011">
            <v>183</v>
          </cell>
          <cell r="E2011">
            <v>0</v>
          </cell>
          <cell r="F2011">
            <v>1</v>
          </cell>
          <cell r="G2011">
            <v>553</v>
          </cell>
          <cell r="H2011">
            <v>0</v>
          </cell>
          <cell r="I2011">
            <v>0</v>
          </cell>
          <cell r="J2011">
            <v>21</v>
          </cell>
          <cell r="K2011">
            <v>758</v>
          </cell>
          <cell r="L2011">
            <v>220709</v>
          </cell>
          <cell r="M2011">
            <v>1102</v>
          </cell>
        </row>
        <row r="2012">
          <cell r="B2012" t="str">
            <v>220710</v>
          </cell>
          <cell r="C2012">
            <v>2</v>
          </cell>
          <cell r="D2012">
            <v>129</v>
          </cell>
          <cell r="E2012">
            <v>0</v>
          </cell>
          <cell r="F2012">
            <v>2</v>
          </cell>
          <cell r="G2012">
            <v>573</v>
          </cell>
          <cell r="H2012">
            <v>0</v>
          </cell>
          <cell r="I2012">
            <v>1</v>
          </cell>
          <cell r="J2012">
            <v>14</v>
          </cell>
          <cell r="K2012">
            <v>721</v>
          </cell>
          <cell r="L2012">
            <v>220710</v>
          </cell>
          <cell r="M2012">
            <v>1122</v>
          </cell>
        </row>
        <row r="2013">
          <cell r="B2013" t="str">
            <v>220801</v>
          </cell>
          <cell r="C2013">
            <v>48</v>
          </cell>
          <cell r="D2013">
            <v>3821</v>
          </cell>
          <cell r="E2013">
            <v>0</v>
          </cell>
          <cell r="F2013">
            <v>8</v>
          </cell>
          <cell r="G2013">
            <v>1235</v>
          </cell>
          <cell r="H2013">
            <v>0</v>
          </cell>
          <cell r="I2013">
            <v>0</v>
          </cell>
          <cell r="J2013">
            <v>373</v>
          </cell>
          <cell r="K2013">
            <v>5485</v>
          </cell>
          <cell r="L2013">
            <v>220801</v>
          </cell>
          <cell r="M2013">
            <v>7509</v>
          </cell>
        </row>
        <row r="2014">
          <cell r="B2014" t="str">
            <v>220802</v>
          </cell>
          <cell r="C2014">
            <v>6</v>
          </cell>
          <cell r="D2014">
            <v>365</v>
          </cell>
          <cell r="E2014">
            <v>0</v>
          </cell>
          <cell r="F2014">
            <v>1</v>
          </cell>
          <cell r="G2014">
            <v>950</v>
          </cell>
          <cell r="H2014">
            <v>0</v>
          </cell>
          <cell r="I2014">
            <v>0</v>
          </cell>
          <cell r="J2014">
            <v>47</v>
          </cell>
          <cell r="K2014">
            <v>1369</v>
          </cell>
          <cell r="L2014">
            <v>220802</v>
          </cell>
          <cell r="M2014">
            <v>1936</v>
          </cell>
        </row>
        <row r="2015">
          <cell r="B2015" t="str">
            <v>220803</v>
          </cell>
          <cell r="C2015">
            <v>9</v>
          </cell>
          <cell r="D2015">
            <v>1176</v>
          </cell>
          <cell r="E2015">
            <v>0</v>
          </cell>
          <cell r="F2015">
            <v>4</v>
          </cell>
          <cell r="G2015">
            <v>1261</v>
          </cell>
          <cell r="H2015">
            <v>1</v>
          </cell>
          <cell r="I2015">
            <v>1</v>
          </cell>
          <cell r="J2015">
            <v>65</v>
          </cell>
          <cell r="K2015">
            <v>2517</v>
          </cell>
          <cell r="L2015">
            <v>220803</v>
          </cell>
          <cell r="M2015">
            <v>4129</v>
          </cell>
        </row>
        <row r="2016">
          <cell r="B2016" t="str">
            <v>220804</v>
          </cell>
          <cell r="C2016">
            <v>85</v>
          </cell>
          <cell r="D2016">
            <v>4948</v>
          </cell>
          <cell r="E2016">
            <v>0</v>
          </cell>
          <cell r="F2016">
            <v>17</v>
          </cell>
          <cell r="G2016">
            <v>3393</v>
          </cell>
          <cell r="H2016">
            <v>2</v>
          </cell>
          <cell r="I2016">
            <v>1</v>
          </cell>
          <cell r="J2016">
            <v>527</v>
          </cell>
          <cell r="K2016">
            <v>8973</v>
          </cell>
          <cell r="L2016">
            <v>220804</v>
          </cell>
          <cell r="M2016">
            <v>12348</v>
          </cell>
        </row>
        <row r="2017">
          <cell r="B2017" t="str">
            <v>220805</v>
          </cell>
          <cell r="C2017">
            <v>13</v>
          </cell>
          <cell r="D2017">
            <v>740</v>
          </cell>
          <cell r="E2017">
            <v>0</v>
          </cell>
          <cell r="F2017">
            <v>4</v>
          </cell>
          <cell r="G2017">
            <v>2554</v>
          </cell>
          <cell r="H2017">
            <v>1</v>
          </cell>
          <cell r="I2017">
            <v>0</v>
          </cell>
          <cell r="J2017">
            <v>75</v>
          </cell>
          <cell r="K2017">
            <v>3387</v>
          </cell>
          <cell r="L2017">
            <v>220805</v>
          </cell>
          <cell r="M2017">
            <v>4799</v>
          </cell>
        </row>
        <row r="2018">
          <cell r="B2018" t="str">
            <v>220806</v>
          </cell>
          <cell r="C2018">
            <v>5</v>
          </cell>
          <cell r="D2018">
            <v>234</v>
          </cell>
          <cell r="E2018">
            <v>0</v>
          </cell>
          <cell r="F2018">
            <v>0</v>
          </cell>
          <cell r="G2018">
            <v>276</v>
          </cell>
          <cell r="H2018">
            <v>0</v>
          </cell>
          <cell r="I2018">
            <v>0</v>
          </cell>
          <cell r="J2018">
            <v>16</v>
          </cell>
          <cell r="K2018">
            <v>531</v>
          </cell>
          <cell r="L2018">
            <v>220806</v>
          </cell>
          <cell r="M2018">
            <v>552</v>
          </cell>
        </row>
        <row r="2019">
          <cell r="B2019" t="str">
            <v>220807</v>
          </cell>
          <cell r="C2019">
            <v>2</v>
          </cell>
          <cell r="D2019">
            <v>216</v>
          </cell>
          <cell r="E2019">
            <v>0</v>
          </cell>
          <cell r="F2019">
            <v>2</v>
          </cell>
          <cell r="G2019">
            <v>417</v>
          </cell>
          <cell r="H2019">
            <v>0</v>
          </cell>
          <cell r="I2019">
            <v>0</v>
          </cell>
          <cell r="J2019">
            <v>27</v>
          </cell>
          <cell r="K2019">
            <v>664</v>
          </cell>
          <cell r="L2019">
            <v>220807</v>
          </cell>
          <cell r="M2019">
            <v>955</v>
          </cell>
        </row>
        <row r="2020">
          <cell r="B2020" t="str">
            <v>220808</v>
          </cell>
          <cell r="C2020">
            <v>2</v>
          </cell>
          <cell r="D2020">
            <v>137</v>
          </cell>
          <cell r="E2020">
            <v>0</v>
          </cell>
          <cell r="F2020">
            <v>1</v>
          </cell>
          <cell r="G2020">
            <v>259</v>
          </cell>
          <cell r="H2020">
            <v>0</v>
          </cell>
          <cell r="I2020">
            <v>0</v>
          </cell>
          <cell r="J2020">
            <v>24</v>
          </cell>
          <cell r="K2020">
            <v>423</v>
          </cell>
          <cell r="L2020">
            <v>220808</v>
          </cell>
          <cell r="M2020">
            <v>741</v>
          </cell>
        </row>
        <row r="2021">
          <cell r="B2021" t="str">
            <v>220809</v>
          </cell>
          <cell r="C2021">
            <v>4</v>
          </cell>
          <cell r="D2021">
            <v>344</v>
          </cell>
          <cell r="E2021">
            <v>0</v>
          </cell>
          <cell r="F2021">
            <v>1</v>
          </cell>
          <cell r="G2021">
            <v>233</v>
          </cell>
          <cell r="H2021">
            <v>0</v>
          </cell>
          <cell r="I2021">
            <v>0</v>
          </cell>
          <cell r="J2021">
            <v>46</v>
          </cell>
          <cell r="K2021">
            <v>628</v>
          </cell>
          <cell r="L2021">
            <v>220809</v>
          </cell>
          <cell r="M2021">
            <v>1125</v>
          </cell>
        </row>
        <row r="2022">
          <cell r="B2022" t="str">
            <v>220901</v>
          </cell>
          <cell r="C2022">
            <v>247</v>
          </cell>
          <cell r="D2022">
            <v>15836</v>
          </cell>
          <cell r="E2022">
            <v>0</v>
          </cell>
          <cell r="F2022">
            <v>18</v>
          </cell>
          <cell r="G2022">
            <v>437</v>
          </cell>
          <cell r="H2022">
            <v>0</v>
          </cell>
          <cell r="I2022">
            <v>0</v>
          </cell>
          <cell r="J2022">
            <v>1549</v>
          </cell>
          <cell r="K2022">
            <v>18087</v>
          </cell>
          <cell r="L2022">
            <v>220901</v>
          </cell>
          <cell r="M2022">
            <v>21561</v>
          </cell>
        </row>
        <row r="2023">
          <cell r="B2023" t="str">
            <v>220902</v>
          </cell>
          <cell r="C2023">
            <v>2</v>
          </cell>
          <cell r="D2023">
            <v>21</v>
          </cell>
          <cell r="E2023">
            <v>0</v>
          </cell>
          <cell r="F2023">
            <v>0</v>
          </cell>
          <cell r="G2023">
            <v>149</v>
          </cell>
          <cell r="H2023">
            <v>0</v>
          </cell>
          <cell r="I2023">
            <v>0</v>
          </cell>
          <cell r="J2023">
            <v>1</v>
          </cell>
          <cell r="K2023">
            <v>173</v>
          </cell>
          <cell r="L2023">
            <v>220902</v>
          </cell>
          <cell r="M2023">
            <v>244</v>
          </cell>
        </row>
        <row r="2024">
          <cell r="B2024" t="str">
            <v>220903</v>
          </cell>
          <cell r="C2024">
            <v>9</v>
          </cell>
          <cell r="D2024">
            <v>412</v>
          </cell>
          <cell r="E2024">
            <v>0</v>
          </cell>
          <cell r="F2024">
            <v>0</v>
          </cell>
          <cell r="G2024">
            <v>164</v>
          </cell>
          <cell r="H2024">
            <v>0</v>
          </cell>
          <cell r="I2024">
            <v>0</v>
          </cell>
          <cell r="J2024">
            <v>23</v>
          </cell>
          <cell r="K2024">
            <v>608</v>
          </cell>
          <cell r="L2024">
            <v>220903</v>
          </cell>
          <cell r="M2024">
            <v>994</v>
          </cell>
        </row>
        <row r="2025">
          <cell r="B2025" t="str">
            <v>220904</v>
          </cell>
          <cell r="C2025">
            <v>2</v>
          </cell>
          <cell r="D2025">
            <v>288</v>
          </cell>
          <cell r="E2025">
            <v>0</v>
          </cell>
          <cell r="F2025">
            <v>2</v>
          </cell>
          <cell r="G2025">
            <v>1308</v>
          </cell>
          <cell r="H2025">
            <v>2</v>
          </cell>
          <cell r="I2025">
            <v>0</v>
          </cell>
          <cell r="J2025">
            <v>25</v>
          </cell>
          <cell r="K2025">
            <v>1627</v>
          </cell>
          <cell r="L2025">
            <v>220904</v>
          </cell>
          <cell r="M2025">
            <v>2236</v>
          </cell>
        </row>
        <row r="2026">
          <cell r="B2026" t="str">
            <v>220905</v>
          </cell>
          <cell r="C2026">
            <v>2</v>
          </cell>
          <cell r="D2026">
            <v>69</v>
          </cell>
          <cell r="E2026">
            <v>0</v>
          </cell>
          <cell r="F2026">
            <v>0</v>
          </cell>
          <cell r="G2026">
            <v>346</v>
          </cell>
          <cell r="H2026">
            <v>0</v>
          </cell>
          <cell r="I2026">
            <v>0</v>
          </cell>
          <cell r="J2026">
            <v>6</v>
          </cell>
          <cell r="K2026">
            <v>423</v>
          </cell>
          <cell r="L2026">
            <v>220905</v>
          </cell>
          <cell r="M2026">
            <v>533</v>
          </cell>
        </row>
        <row r="2027">
          <cell r="B2027" t="str">
            <v>220906</v>
          </cell>
          <cell r="C2027">
            <v>2</v>
          </cell>
          <cell r="D2027">
            <v>94</v>
          </cell>
          <cell r="E2027">
            <v>0</v>
          </cell>
          <cell r="F2027">
            <v>2</v>
          </cell>
          <cell r="G2027">
            <v>405</v>
          </cell>
          <cell r="H2027">
            <v>1</v>
          </cell>
          <cell r="I2027">
            <v>0</v>
          </cell>
          <cell r="J2027">
            <v>6</v>
          </cell>
          <cell r="K2027">
            <v>510</v>
          </cell>
          <cell r="L2027">
            <v>220906</v>
          </cell>
          <cell r="M2027">
            <v>640</v>
          </cell>
        </row>
        <row r="2028">
          <cell r="B2028" t="str">
            <v>220907</v>
          </cell>
          <cell r="C2028">
            <v>0</v>
          </cell>
          <cell r="D2028">
            <v>64</v>
          </cell>
          <cell r="E2028">
            <v>0</v>
          </cell>
          <cell r="F2028">
            <v>2</v>
          </cell>
          <cell r="G2028">
            <v>1038</v>
          </cell>
          <cell r="H2028">
            <v>3</v>
          </cell>
          <cell r="I2028">
            <v>0</v>
          </cell>
          <cell r="J2028">
            <v>31</v>
          </cell>
          <cell r="K2028">
            <v>1138</v>
          </cell>
          <cell r="L2028">
            <v>220907</v>
          </cell>
          <cell r="M2028">
            <v>1239</v>
          </cell>
        </row>
        <row r="2029">
          <cell r="B2029" t="str">
            <v>220908</v>
          </cell>
          <cell r="C2029">
            <v>3</v>
          </cell>
          <cell r="D2029">
            <v>526</v>
          </cell>
          <cell r="E2029">
            <v>0</v>
          </cell>
          <cell r="F2029">
            <v>0</v>
          </cell>
          <cell r="G2029">
            <v>157</v>
          </cell>
          <cell r="H2029">
            <v>0</v>
          </cell>
          <cell r="I2029">
            <v>0</v>
          </cell>
          <cell r="J2029">
            <v>23</v>
          </cell>
          <cell r="K2029">
            <v>709</v>
          </cell>
          <cell r="L2029">
            <v>220908</v>
          </cell>
          <cell r="M2029">
            <v>1096</v>
          </cell>
        </row>
        <row r="2030">
          <cell r="B2030" t="str">
            <v>220909</v>
          </cell>
          <cell r="C2030">
            <v>90</v>
          </cell>
          <cell r="D2030">
            <v>7081</v>
          </cell>
          <cell r="E2030">
            <v>0</v>
          </cell>
          <cell r="F2030">
            <v>17</v>
          </cell>
          <cell r="G2030">
            <v>743</v>
          </cell>
          <cell r="H2030">
            <v>0</v>
          </cell>
          <cell r="I2030">
            <v>1</v>
          </cell>
          <cell r="J2030">
            <v>446</v>
          </cell>
          <cell r="K2030">
            <v>8378</v>
          </cell>
          <cell r="L2030">
            <v>220909</v>
          </cell>
          <cell r="M2030">
            <v>11564</v>
          </cell>
        </row>
        <row r="2031">
          <cell r="B2031" t="str">
            <v>220910</v>
          </cell>
          <cell r="C2031">
            <v>113</v>
          </cell>
          <cell r="D2031">
            <v>6424</v>
          </cell>
          <cell r="E2031">
            <v>0</v>
          </cell>
          <cell r="F2031">
            <v>4</v>
          </cell>
          <cell r="G2031">
            <v>504</v>
          </cell>
          <cell r="H2031">
            <v>1</v>
          </cell>
          <cell r="I2031">
            <v>4</v>
          </cell>
          <cell r="J2031">
            <v>975</v>
          </cell>
          <cell r="K2031">
            <v>8025</v>
          </cell>
          <cell r="L2031">
            <v>220910</v>
          </cell>
          <cell r="M2031">
            <v>9780</v>
          </cell>
        </row>
        <row r="2032">
          <cell r="B2032" t="str">
            <v>220911</v>
          </cell>
          <cell r="C2032">
            <v>1</v>
          </cell>
          <cell r="D2032">
            <v>60</v>
          </cell>
          <cell r="E2032">
            <v>0</v>
          </cell>
          <cell r="F2032">
            <v>2</v>
          </cell>
          <cell r="G2032">
            <v>412</v>
          </cell>
          <cell r="H2032">
            <v>0</v>
          </cell>
          <cell r="I2032">
            <v>0</v>
          </cell>
          <cell r="J2032">
            <v>4</v>
          </cell>
          <cell r="K2032">
            <v>479</v>
          </cell>
          <cell r="L2032">
            <v>220911</v>
          </cell>
          <cell r="M2032">
            <v>555</v>
          </cell>
        </row>
        <row r="2033">
          <cell r="B2033" t="str">
            <v>220912</v>
          </cell>
          <cell r="C2033">
            <v>1</v>
          </cell>
          <cell r="D2033">
            <v>106</v>
          </cell>
          <cell r="E2033">
            <v>0</v>
          </cell>
          <cell r="F2033">
            <v>0</v>
          </cell>
          <cell r="G2033">
            <v>188</v>
          </cell>
          <cell r="H2033">
            <v>0</v>
          </cell>
          <cell r="I2033">
            <v>0</v>
          </cell>
          <cell r="J2033">
            <v>11</v>
          </cell>
          <cell r="K2033">
            <v>306</v>
          </cell>
          <cell r="L2033">
            <v>220912</v>
          </cell>
          <cell r="M2033">
            <v>499</v>
          </cell>
        </row>
        <row r="2034">
          <cell r="B2034" t="str">
            <v>220913</v>
          </cell>
          <cell r="C2034">
            <v>4</v>
          </cell>
          <cell r="D2034">
            <v>282</v>
          </cell>
          <cell r="E2034">
            <v>0</v>
          </cell>
          <cell r="F2034">
            <v>4</v>
          </cell>
          <cell r="G2034">
            <v>826</v>
          </cell>
          <cell r="H2034">
            <v>1</v>
          </cell>
          <cell r="I2034">
            <v>0</v>
          </cell>
          <cell r="J2034">
            <v>24</v>
          </cell>
          <cell r="K2034">
            <v>1141</v>
          </cell>
          <cell r="L2034">
            <v>220913</v>
          </cell>
          <cell r="M2034">
            <v>1785</v>
          </cell>
        </row>
        <row r="2035">
          <cell r="B2035" t="str">
            <v>220914</v>
          </cell>
          <cell r="C2035">
            <v>0</v>
          </cell>
          <cell r="D2035">
            <v>96</v>
          </cell>
          <cell r="E2035">
            <v>0</v>
          </cell>
          <cell r="F2035">
            <v>1</v>
          </cell>
          <cell r="G2035">
            <v>252</v>
          </cell>
          <cell r="H2035">
            <v>0</v>
          </cell>
          <cell r="I2035">
            <v>0</v>
          </cell>
          <cell r="J2035">
            <v>12</v>
          </cell>
          <cell r="K2035">
            <v>361</v>
          </cell>
          <cell r="L2035">
            <v>220914</v>
          </cell>
          <cell r="M2035">
            <v>570</v>
          </cell>
        </row>
        <row r="2036">
          <cell r="B2036" t="str">
            <v>221001</v>
          </cell>
          <cell r="C2036">
            <v>54</v>
          </cell>
          <cell r="D2036">
            <v>4189</v>
          </cell>
          <cell r="E2036">
            <v>0</v>
          </cell>
          <cell r="F2036">
            <v>6</v>
          </cell>
          <cell r="G2036">
            <v>1333</v>
          </cell>
          <cell r="H2036">
            <v>0</v>
          </cell>
          <cell r="I2036">
            <v>0</v>
          </cell>
          <cell r="J2036">
            <v>211</v>
          </cell>
          <cell r="K2036">
            <v>5793</v>
          </cell>
          <cell r="L2036">
            <v>221001</v>
          </cell>
          <cell r="M2036">
            <v>7251</v>
          </cell>
        </row>
        <row r="2037">
          <cell r="B2037" t="str">
            <v>221002</v>
          </cell>
          <cell r="C2037">
            <v>12</v>
          </cell>
          <cell r="D2037">
            <v>953</v>
          </cell>
          <cell r="E2037">
            <v>0</v>
          </cell>
          <cell r="F2037">
            <v>2</v>
          </cell>
          <cell r="G2037">
            <v>1607</v>
          </cell>
          <cell r="H2037">
            <v>0</v>
          </cell>
          <cell r="I2037">
            <v>2</v>
          </cell>
          <cell r="J2037">
            <v>74</v>
          </cell>
          <cell r="K2037">
            <v>2650</v>
          </cell>
          <cell r="L2037">
            <v>221002</v>
          </cell>
          <cell r="M2037">
            <v>3278</v>
          </cell>
        </row>
        <row r="2038">
          <cell r="B2038" t="str">
            <v>221003</v>
          </cell>
          <cell r="C2038">
            <v>8</v>
          </cell>
          <cell r="D2038">
            <v>921</v>
          </cell>
          <cell r="E2038">
            <v>0</v>
          </cell>
          <cell r="F2038">
            <v>5</v>
          </cell>
          <cell r="G2038">
            <v>1256</v>
          </cell>
          <cell r="H2038">
            <v>1</v>
          </cell>
          <cell r="I2038">
            <v>0</v>
          </cell>
          <cell r="J2038">
            <v>63</v>
          </cell>
          <cell r="K2038">
            <v>2254</v>
          </cell>
          <cell r="L2038">
            <v>221003</v>
          </cell>
          <cell r="M2038">
            <v>2851</v>
          </cell>
        </row>
        <row r="2039">
          <cell r="B2039" t="str">
            <v>221004</v>
          </cell>
          <cell r="C2039">
            <v>1</v>
          </cell>
          <cell r="D2039">
            <v>25</v>
          </cell>
          <cell r="E2039">
            <v>0</v>
          </cell>
          <cell r="F2039">
            <v>1</v>
          </cell>
          <cell r="G2039">
            <v>295</v>
          </cell>
          <cell r="H2039">
            <v>0</v>
          </cell>
          <cell r="I2039">
            <v>0</v>
          </cell>
          <cell r="J2039">
            <v>10</v>
          </cell>
          <cell r="K2039">
            <v>332</v>
          </cell>
          <cell r="L2039">
            <v>221004</v>
          </cell>
          <cell r="M2039">
            <v>353</v>
          </cell>
        </row>
        <row r="2040">
          <cell r="B2040" t="str">
            <v>221005</v>
          </cell>
          <cell r="C2040">
            <v>28</v>
          </cell>
          <cell r="D2040">
            <v>1769</v>
          </cell>
          <cell r="E2040">
            <v>0</v>
          </cell>
          <cell r="F2040">
            <v>5</v>
          </cell>
          <cell r="G2040">
            <v>1661</v>
          </cell>
          <cell r="H2040">
            <v>1</v>
          </cell>
          <cell r="I2040">
            <v>0</v>
          </cell>
          <cell r="J2040">
            <v>134</v>
          </cell>
          <cell r="K2040">
            <v>3598</v>
          </cell>
          <cell r="L2040">
            <v>221005</v>
          </cell>
          <cell r="M2040">
            <v>5293</v>
          </cell>
        </row>
        <row r="2041">
          <cell r="B2041" t="str">
            <v>230101</v>
          </cell>
          <cell r="C2041">
            <v>466</v>
          </cell>
          <cell r="D2041">
            <v>23726</v>
          </cell>
          <cell r="E2041">
            <v>0</v>
          </cell>
          <cell r="F2041">
            <v>63</v>
          </cell>
          <cell r="G2041">
            <v>537</v>
          </cell>
          <cell r="H2041">
            <v>2</v>
          </cell>
          <cell r="I2041">
            <v>12</v>
          </cell>
          <cell r="J2041">
            <v>835</v>
          </cell>
          <cell r="K2041">
            <v>25641</v>
          </cell>
          <cell r="L2041">
            <v>230101</v>
          </cell>
          <cell r="M2041">
            <v>27956</v>
          </cell>
        </row>
        <row r="2042">
          <cell r="B2042" t="str">
            <v>230102</v>
          </cell>
          <cell r="C2042">
            <v>91</v>
          </cell>
          <cell r="D2042">
            <v>6716</v>
          </cell>
          <cell r="E2042">
            <v>0</v>
          </cell>
          <cell r="F2042">
            <v>42</v>
          </cell>
          <cell r="G2042">
            <v>409</v>
          </cell>
          <cell r="H2042">
            <v>0</v>
          </cell>
          <cell r="I2042">
            <v>4</v>
          </cell>
          <cell r="J2042">
            <v>280</v>
          </cell>
          <cell r="K2042">
            <v>7542</v>
          </cell>
          <cell r="L2042">
            <v>230102</v>
          </cell>
          <cell r="M2042">
            <v>8684</v>
          </cell>
        </row>
        <row r="2043">
          <cell r="B2043" t="str">
            <v>230103</v>
          </cell>
          <cell r="C2043">
            <v>4</v>
          </cell>
          <cell r="D2043">
            <v>418</v>
          </cell>
          <cell r="E2043">
            <v>0</v>
          </cell>
          <cell r="F2043">
            <v>3</v>
          </cell>
          <cell r="G2043">
            <v>274</v>
          </cell>
          <cell r="H2043">
            <v>0</v>
          </cell>
          <cell r="I2043">
            <v>0</v>
          </cell>
          <cell r="J2043">
            <v>19</v>
          </cell>
          <cell r="K2043">
            <v>718</v>
          </cell>
          <cell r="L2043">
            <v>230103</v>
          </cell>
          <cell r="M2043">
            <v>1076</v>
          </cell>
        </row>
        <row r="2044">
          <cell r="B2044" t="str">
            <v>230104</v>
          </cell>
          <cell r="C2044">
            <v>92</v>
          </cell>
          <cell r="D2044">
            <v>7903</v>
          </cell>
          <cell r="E2044">
            <v>0</v>
          </cell>
          <cell r="F2044">
            <v>51</v>
          </cell>
          <cell r="G2044">
            <v>359</v>
          </cell>
          <cell r="H2044">
            <v>1</v>
          </cell>
          <cell r="I2044">
            <v>8</v>
          </cell>
          <cell r="J2044">
            <v>312</v>
          </cell>
          <cell r="K2044">
            <v>8726</v>
          </cell>
          <cell r="L2044">
            <v>230104</v>
          </cell>
          <cell r="M2044">
            <v>9773</v>
          </cell>
        </row>
        <row r="2045">
          <cell r="B2045" t="str">
            <v>230105</v>
          </cell>
          <cell r="C2045">
            <v>1</v>
          </cell>
          <cell r="D2045">
            <v>229</v>
          </cell>
          <cell r="E2045">
            <v>0</v>
          </cell>
          <cell r="F2045">
            <v>3</v>
          </cell>
          <cell r="G2045">
            <v>429</v>
          </cell>
          <cell r="H2045">
            <v>8</v>
          </cell>
          <cell r="I2045">
            <v>0</v>
          </cell>
          <cell r="J2045">
            <v>18</v>
          </cell>
          <cell r="K2045">
            <v>688</v>
          </cell>
          <cell r="L2045">
            <v>230105</v>
          </cell>
          <cell r="M2045">
            <v>1121</v>
          </cell>
        </row>
        <row r="2046">
          <cell r="B2046" t="str">
            <v>230106</v>
          </cell>
          <cell r="C2046">
            <v>1</v>
          </cell>
          <cell r="D2046">
            <v>185</v>
          </cell>
          <cell r="E2046">
            <v>0</v>
          </cell>
          <cell r="F2046">
            <v>4</v>
          </cell>
          <cell r="G2046">
            <v>404</v>
          </cell>
          <cell r="H2046">
            <v>0</v>
          </cell>
          <cell r="I2046">
            <v>0</v>
          </cell>
          <cell r="J2046">
            <v>18</v>
          </cell>
          <cell r="K2046">
            <v>612</v>
          </cell>
          <cell r="L2046">
            <v>230106</v>
          </cell>
          <cell r="M2046">
            <v>810</v>
          </cell>
        </row>
        <row r="2047">
          <cell r="B2047" t="str">
            <v>230107</v>
          </cell>
          <cell r="C2047">
            <v>0</v>
          </cell>
          <cell r="D2047">
            <v>32</v>
          </cell>
          <cell r="E2047">
            <v>0</v>
          </cell>
          <cell r="F2047">
            <v>1</v>
          </cell>
          <cell r="G2047">
            <v>334</v>
          </cell>
          <cell r="H2047">
            <v>1</v>
          </cell>
          <cell r="I2047">
            <v>0</v>
          </cell>
          <cell r="J2047">
            <v>20</v>
          </cell>
          <cell r="K2047">
            <v>388</v>
          </cell>
          <cell r="L2047">
            <v>230107</v>
          </cell>
          <cell r="M2047">
            <v>432</v>
          </cell>
        </row>
        <row r="2048">
          <cell r="B2048" t="str">
            <v>230108</v>
          </cell>
          <cell r="C2048">
            <v>57</v>
          </cell>
          <cell r="D2048">
            <v>4329</v>
          </cell>
          <cell r="E2048">
            <v>0</v>
          </cell>
          <cell r="F2048">
            <v>24</v>
          </cell>
          <cell r="G2048">
            <v>304</v>
          </cell>
          <cell r="H2048">
            <v>0</v>
          </cell>
          <cell r="I2048">
            <v>3</v>
          </cell>
          <cell r="J2048">
            <v>123</v>
          </cell>
          <cell r="K2048">
            <v>4840</v>
          </cell>
          <cell r="L2048">
            <v>230108</v>
          </cell>
          <cell r="M2048">
            <v>5451</v>
          </cell>
        </row>
        <row r="2049">
          <cell r="B2049" t="str">
            <v>230109</v>
          </cell>
          <cell r="C2049">
            <v>6</v>
          </cell>
          <cell r="D2049">
            <v>810</v>
          </cell>
          <cell r="E2049">
            <v>0</v>
          </cell>
          <cell r="F2049">
            <v>31</v>
          </cell>
          <cell r="G2049">
            <v>461</v>
          </cell>
          <cell r="H2049">
            <v>9</v>
          </cell>
          <cell r="I2049">
            <v>2</v>
          </cell>
          <cell r="J2049">
            <v>75</v>
          </cell>
          <cell r="K2049">
            <v>1394</v>
          </cell>
          <cell r="L2049">
            <v>230109</v>
          </cell>
          <cell r="M2049">
            <v>1651</v>
          </cell>
        </row>
        <row r="2050">
          <cell r="B2050" t="str">
            <v>230110</v>
          </cell>
          <cell r="C2050">
            <v>350</v>
          </cell>
          <cell r="D2050">
            <v>30362</v>
          </cell>
          <cell r="E2050">
            <v>0</v>
          </cell>
          <cell r="F2050">
            <v>261</v>
          </cell>
          <cell r="G2050">
            <v>1404</v>
          </cell>
          <cell r="H2050">
            <v>3</v>
          </cell>
          <cell r="I2050">
            <v>28</v>
          </cell>
          <cell r="J2050">
            <v>1250</v>
          </cell>
          <cell r="K2050">
            <v>33658</v>
          </cell>
          <cell r="L2050">
            <v>230110</v>
          </cell>
          <cell r="M2050">
            <v>36980</v>
          </cell>
        </row>
        <row r="2051">
          <cell r="B2051" t="str">
            <v>230111</v>
          </cell>
          <cell r="C2051">
            <v>3</v>
          </cell>
          <cell r="D2051">
            <v>568</v>
          </cell>
          <cell r="E2051">
            <v>0</v>
          </cell>
          <cell r="F2051">
            <v>1</v>
          </cell>
          <cell r="G2051">
            <v>922</v>
          </cell>
          <cell r="H2051">
            <v>0</v>
          </cell>
          <cell r="I2051">
            <v>0</v>
          </cell>
          <cell r="J2051">
            <v>31</v>
          </cell>
          <cell r="K2051">
            <v>1525</v>
          </cell>
          <cell r="L2051">
            <v>230111</v>
          </cell>
          <cell r="M2051">
            <v>2335</v>
          </cell>
        </row>
        <row r="2052">
          <cell r="B2052" t="str">
            <v>230201</v>
          </cell>
          <cell r="C2052">
            <v>1</v>
          </cell>
          <cell r="D2052">
            <v>76</v>
          </cell>
          <cell r="E2052">
            <v>0</v>
          </cell>
          <cell r="F2052">
            <v>0</v>
          </cell>
          <cell r="G2052">
            <v>321</v>
          </cell>
          <cell r="H2052">
            <v>62</v>
          </cell>
          <cell r="I2052">
            <v>0</v>
          </cell>
          <cell r="J2052">
            <v>19</v>
          </cell>
          <cell r="K2052">
            <v>479</v>
          </cell>
          <cell r="L2052">
            <v>230201</v>
          </cell>
          <cell r="M2052">
            <v>979</v>
          </cell>
        </row>
        <row r="2053">
          <cell r="B2053" t="str">
            <v>230202</v>
          </cell>
          <cell r="C2053">
            <v>0</v>
          </cell>
          <cell r="D2053">
            <v>16</v>
          </cell>
          <cell r="E2053">
            <v>0</v>
          </cell>
          <cell r="F2053">
            <v>0</v>
          </cell>
          <cell r="G2053">
            <v>102</v>
          </cell>
          <cell r="H2053">
            <v>4</v>
          </cell>
          <cell r="I2053">
            <v>0</v>
          </cell>
          <cell r="J2053">
            <v>3</v>
          </cell>
          <cell r="K2053">
            <v>125</v>
          </cell>
          <cell r="L2053">
            <v>230202</v>
          </cell>
          <cell r="M2053">
            <v>402</v>
          </cell>
        </row>
        <row r="2054">
          <cell r="B2054" t="str">
            <v>230203</v>
          </cell>
          <cell r="C2054">
            <v>7</v>
          </cell>
          <cell r="D2054">
            <v>25</v>
          </cell>
          <cell r="E2054">
            <v>0</v>
          </cell>
          <cell r="F2054">
            <v>0</v>
          </cell>
          <cell r="G2054">
            <v>458</v>
          </cell>
          <cell r="H2054">
            <v>2</v>
          </cell>
          <cell r="I2054">
            <v>0</v>
          </cell>
          <cell r="J2054">
            <v>2</v>
          </cell>
          <cell r="K2054">
            <v>494</v>
          </cell>
          <cell r="L2054">
            <v>230203</v>
          </cell>
          <cell r="M2054">
            <v>551</v>
          </cell>
        </row>
        <row r="2055">
          <cell r="B2055" t="str">
            <v>230204</v>
          </cell>
          <cell r="C2055">
            <v>0</v>
          </cell>
          <cell r="D2055">
            <v>5</v>
          </cell>
          <cell r="E2055">
            <v>0</v>
          </cell>
          <cell r="F2055">
            <v>0</v>
          </cell>
          <cell r="G2055">
            <v>47</v>
          </cell>
          <cell r="H2055">
            <v>0</v>
          </cell>
          <cell r="I2055">
            <v>0</v>
          </cell>
          <cell r="J2055">
            <v>2</v>
          </cell>
          <cell r="K2055">
            <v>54</v>
          </cell>
          <cell r="L2055">
            <v>230204</v>
          </cell>
          <cell r="M2055">
            <v>118</v>
          </cell>
        </row>
        <row r="2056">
          <cell r="B2056" t="str">
            <v>230205</v>
          </cell>
          <cell r="C2056">
            <v>0</v>
          </cell>
          <cell r="D2056">
            <v>18</v>
          </cell>
          <cell r="E2056">
            <v>0</v>
          </cell>
          <cell r="F2056">
            <v>0</v>
          </cell>
          <cell r="G2056">
            <v>83</v>
          </cell>
          <cell r="H2056">
            <v>1</v>
          </cell>
          <cell r="I2056">
            <v>0</v>
          </cell>
          <cell r="J2056">
            <v>2</v>
          </cell>
          <cell r="K2056">
            <v>104</v>
          </cell>
          <cell r="L2056">
            <v>230205</v>
          </cell>
          <cell r="M2056">
            <v>239</v>
          </cell>
        </row>
        <row r="2057">
          <cell r="B2057" t="str">
            <v>230206</v>
          </cell>
          <cell r="C2057">
            <v>0</v>
          </cell>
          <cell r="D2057">
            <v>8</v>
          </cell>
          <cell r="E2057">
            <v>0</v>
          </cell>
          <cell r="F2057">
            <v>0</v>
          </cell>
          <cell r="G2057">
            <v>95</v>
          </cell>
          <cell r="H2057">
            <v>38</v>
          </cell>
          <cell r="I2057">
            <v>1</v>
          </cell>
          <cell r="J2057">
            <v>2</v>
          </cell>
          <cell r="K2057">
            <v>144</v>
          </cell>
          <cell r="L2057">
            <v>230206</v>
          </cell>
          <cell r="M2057">
            <v>287</v>
          </cell>
        </row>
        <row r="2058">
          <cell r="B2058" t="str">
            <v>230301</v>
          </cell>
          <cell r="C2058">
            <v>5</v>
          </cell>
          <cell r="D2058">
            <v>401</v>
          </cell>
          <cell r="E2058">
            <v>0</v>
          </cell>
          <cell r="F2058">
            <v>1</v>
          </cell>
          <cell r="G2058">
            <v>252</v>
          </cell>
          <cell r="H2058">
            <v>0</v>
          </cell>
          <cell r="I2058">
            <v>0</v>
          </cell>
          <cell r="J2058">
            <v>29</v>
          </cell>
          <cell r="K2058">
            <v>688</v>
          </cell>
          <cell r="L2058">
            <v>230301</v>
          </cell>
          <cell r="M2058">
            <v>882</v>
          </cell>
        </row>
        <row r="2059">
          <cell r="B2059" t="str">
            <v>230302</v>
          </cell>
          <cell r="C2059">
            <v>654</v>
          </cell>
          <cell r="D2059">
            <v>259</v>
          </cell>
          <cell r="E2059">
            <v>0</v>
          </cell>
          <cell r="F2059">
            <v>1</v>
          </cell>
          <cell r="G2059">
            <v>294</v>
          </cell>
          <cell r="H2059">
            <v>0</v>
          </cell>
          <cell r="I2059">
            <v>1</v>
          </cell>
          <cell r="J2059">
            <v>70</v>
          </cell>
          <cell r="K2059">
            <v>1279</v>
          </cell>
          <cell r="L2059">
            <v>230302</v>
          </cell>
          <cell r="M2059">
            <v>1542</v>
          </cell>
        </row>
        <row r="2060">
          <cell r="B2060" t="str">
            <v>230303</v>
          </cell>
          <cell r="C2060">
            <v>3</v>
          </cell>
          <cell r="D2060">
            <v>422</v>
          </cell>
          <cell r="E2060">
            <v>0</v>
          </cell>
          <cell r="F2060">
            <v>1</v>
          </cell>
          <cell r="G2060">
            <v>64</v>
          </cell>
          <cell r="H2060">
            <v>1</v>
          </cell>
          <cell r="I2060">
            <v>0</v>
          </cell>
          <cell r="J2060">
            <v>18</v>
          </cell>
          <cell r="K2060">
            <v>509</v>
          </cell>
          <cell r="L2060">
            <v>230303</v>
          </cell>
          <cell r="M2060">
            <v>744</v>
          </cell>
        </row>
        <row r="2061">
          <cell r="B2061" t="str">
            <v>230401</v>
          </cell>
          <cell r="C2061">
            <v>12</v>
          </cell>
          <cell r="D2061">
            <v>192</v>
          </cell>
          <cell r="E2061">
            <v>0</v>
          </cell>
          <cell r="F2061">
            <v>1</v>
          </cell>
          <cell r="G2061">
            <v>714</v>
          </cell>
          <cell r="H2061">
            <v>0</v>
          </cell>
          <cell r="I2061">
            <v>0</v>
          </cell>
          <cell r="J2061">
            <v>27</v>
          </cell>
          <cell r="K2061">
            <v>946</v>
          </cell>
          <cell r="L2061">
            <v>230401</v>
          </cell>
          <cell r="M2061">
            <v>1156</v>
          </cell>
        </row>
        <row r="2062">
          <cell r="B2062" t="str">
            <v>230402</v>
          </cell>
          <cell r="C2062">
            <v>2</v>
          </cell>
          <cell r="D2062">
            <v>1</v>
          </cell>
          <cell r="E2062">
            <v>0</v>
          </cell>
          <cell r="F2062">
            <v>0</v>
          </cell>
          <cell r="G2062">
            <v>173</v>
          </cell>
          <cell r="H2062">
            <v>0</v>
          </cell>
          <cell r="I2062">
            <v>0</v>
          </cell>
          <cell r="J2062">
            <v>1</v>
          </cell>
          <cell r="K2062">
            <v>177</v>
          </cell>
          <cell r="L2062">
            <v>230402</v>
          </cell>
          <cell r="M2062">
            <v>184</v>
          </cell>
        </row>
        <row r="2063">
          <cell r="B2063" t="str">
            <v>230403</v>
          </cell>
          <cell r="C2063">
            <v>2</v>
          </cell>
          <cell r="D2063">
            <v>6</v>
          </cell>
          <cell r="E2063">
            <v>0</v>
          </cell>
          <cell r="F2063">
            <v>0</v>
          </cell>
          <cell r="G2063">
            <v>84</v>
          </cell>
          <cell r="H2063">
            <v>0</v>
          </cell>
          <cell r="I2063">
            <v>0</v>
          </cell>
          <cell r="J2063">
            <v>0</v>
          </cell>
          <cell r="K2063">
            <v>92</v>
          </cell>
          <cell r="L2063">
            <v>230403</v>
          </cell>
          <cell r="M2063">
            <v>121</v>
          </cell>
        </row>
        <row r="2064">
          <cell r="B2064" t="str">
            <v>230404</v>
          </cell>
          <cell r="C2064">
            <v>0</v>
          </cell>
          <cell r="D2064">
            <v>2</v>
          </cell>
          <cell r="E2064">
            <v>0</v>
          </cell>
          <cell r="F2064">
            <v>0</v>
          </cell>
          <cell r="G2064">
            <v>60</v>
          </cell>
          <cell r="H2064">
            <v>0</v>
          </cell>
          <cell r="I2064">
            <v>0</v>
          </cell>
          <cell r="J2064">
            <v>3</v>
          </cell>
          <cell r="K2064">
            <v>65</v>
          </cell>
          <cell r="L2064">
            <v>230404</v>
          </cell>
          <cell r="M2064">
            <v>81</v>
          </cell>
        </row>
        <row r="2065">
          <cell r="B2065" t="str">
            <v>230405</v>
          </cell>
          <cell r="C2065">
            <v>0</v>
          </cell>
          <cell r="D2065">
            <v>11</v>
          </cell>
          <cell r="E2065">
            <v>0</v>
          </cell>
          <cell r="F2065">
            <v>0</v>
          </cell>
          <cell r="G2065">
            <v>142</v>
          </cell>
          <cell r="H2065">
            <v>0</v>
          </cell>
          <cell r="I2065">
            <v>0</v>
          </cell>
          <cell r="J2065">
            <v>2</v>
          </cell>
          <cell r="K2065">
            <v>155</v>
          </cell>
          <cell r="L2065">
            <v>230405</v>
          </cell>
          <cell r="M2065">
            <v>189</v>
          </cell>
        </row>
        <row r="2066">
          <cell r="B2066" t="str">
            <v>230406</v>
          </cell>
          <cell r="C2066">
            <v>0</v>
          </cell>
          <cell r="D2066">
            <v>9</v>
          </cell>
          <cell r="E2066">
            <v>0</v>
          </cell>
          <cell r="F2066">
            <v>0</v>
          </cell>
          <cell r="G2066">
            <v>159</v>
          </cell>
          <cell r="H2066">
            <v>6</v>
          </cell>
          <cell r="I2066">
            <v>0</v>
          </cell>
          <cell r="J2066">
            <v>3</v>
          </cell>
          <cell r="K2066">
            <v>177</v>
          </cell>
          <cell r="L2066">
            <v>230406</v>
          </cell>
          <cell r="M2066">
            <v>263</v>
          </cell>
        </row>
        <row r="2067">
          <cell r="B2067" t="str">
            <v>230407</v>
          </cell>
          <cell r="C2067">
            <v>0</v>
          </cell>
          <cell r="D2067">
            <v>3</v>
          </cell>
          <cell r="E2067">
            <v>0</v>
          </cell>
          <cell r="F2067">
            <v>0</v>
          </cell>
          <cell r="G2067">
            <v>127</v>
          </cell>
          <cell r="H2067">
            <v>1</v>
          </cell>
          <cell r="I2067">
            <v>0</v>
          </cell>
          <cell r="J2067">
            <v>0</v>
          </cell>
          <cell r="K2067">
            <v>131</v>
          </cell>
          <cell r="L2067">
            <v>230407</v>
          </cell>
          <cell r="M2067">
            <v>164</v>
          </cell>
        </row>
        <row r="2068">
          <cell r="B2068" t="str">
            <v>230408</v>
          </cell>
          <cell r="C2068">
            <v>0</v>
          </cell>
          <cell r="D2068">
            <v>29</v>
          </cell>
          <cell r="E2068">
            <v>0</v>
          </cell>
          <cell r="F2068">
            <v>0</v>
          </cell>
          <cell r="G2068">
            <v>203</v>
          </cell>
          <cell r="H2068">
            <v>2</v>
          </cell>
          <cell r="I2068">
            <v>0</v>
          </cell>
          <cell r="J2068">
            <v>4</v>
          </cell>
          <cell r="K2068">
            <v>238</v>
          </cell>
          <cell r="L2068">
            <v>230408</v>
          </cell>
          <cell r="M2068">
            <v>307</v>
          </cell>
        </row>
        <row r="2069">
          <cell r="B2069" t="str">
            <v>240101</v>
          </cell>
          <cell r="C2069">
            <v>369</v>
          </cell>
          <cell r="D2069">
            <v>22435</v>
          </cell>
          <cell r="E2069">
            <v>0</v>
          </cell>
          <cell r="F2069">
            <v>241</v>
          </cell>
          <cell r="G2069">
            <v>526</v>
          </cell>
          <cell r="H2069">
            <v>0</v>
          </cell>
          <cell r="I2069">
            <v>3</v>
          </cell>
          <cell r="J2069">
            <v>1113</v>
          </cell>
          <cell r="K2069">
            <v>24687</v>
          </cell>
          <cell r="L2069">
            <v>240101</v>
          </cell>
          <cell r="M2069">
            <v>27761</v>
          </cell>
        </row>
        <row r="2070">
          <cell r="B2070" t="str">
            <v>240102</v>
          </cell>
          <cell r="C2070">
            <v>41</v>
          </cell>
          <cell r="D2070">
            <v>5072</v>
          </cell>
          <cell r="E2070">
            <v>0</v>
          </cell>
          <cell r="F2070">
            <v>41</v>
          </cell>
          <cell r="G2070">
            <v>238</v>
          </cell>
          <cell r="H2070">
            <v>0</v>
          </cell>
          <cell r="I2070">
            <v>0</v>
          </cell>
          <cell r="J2070">
            <v>241</v>
          </cell>
          <cell r="K2070">
            <v>5633</v>
          </cell>
          <cell r="L2070">
            <v>240102</v>
          </cell>
          <cell r="M2070">
            <v>6564</v>
          </cell>
        </row>
        <row r="2071">
          <cell r="B2071" t="str">
            <v>240103</v>
          </cell>
          <cell r="C2071">
            <v>14</v>
          </cell>
          <cell r="D2071">
            <v>2078</v>
          </cell>
          <cell r="E2071">
            <v>0</v>
          </cell>
          <cell r="F2071">
            <v>39</v>
          </cell>
          <cell r="G2071">
            <v>75</v>
          </cell>
          <cell r="H2071">
            <v>0</v>
          </cell>
          <cell r="I2071">
            <v>0</v>
          </cell>
          <cell r="J2071">
            <v>100</v>
          </cell>
          <cell r="K2071">
            <v>2306</v>
          </cell>
          <cell r="L2071">
            <v>240103</v>
          </cell>
          <cell r="M2071">
            <v>2680</v>
          </cell>
        </row>
        <row r="2072">
          <cell r="B2072" t="str">
            <v>240104</v>
          </cell>
          <cell r="C2072">
            <v>7</v>
          </cell>
          <cell r="D2072">
            <v>950</v>
          </cell>
          <cell r="E2072">
            <v>0</v>
          </cell>
          <cell r="F2072">
            <v>22</v>
          </cell>
          <cell r="G2072">
            <v>458</v>
          </cell>
          <cell r="H2072">
            <v>0</v>
          </cell>
          <cell r="I2072">
            <v>0</v>
          </cell>
          <cell r="J2072">
            <v>61</v>
          </cell>
          <cell r="K2072">
            <v>1498</v>
          </cell>
          <cell r="L2072">
            <v>240104</v>
          </cell>
          <cell r="M2072">
            <v>1962</v>
          </cell>
        </row>
        <row r="2073">
          <cell r="B2073" t="str">
            <v>240105</v>
          </cell>
          <cell r="C2073">
            <v>8</v>
          </cell>
          <cell r="D2073">
            <v>1226</v>
          </cell>
          <cell r="E2073">
            <v>0</v>
          </cell>
          <cell r="F2073">
            <v>19</v>
          </cell>
          <cell r="G2073">
            <v>436</v>
          </cell>
          <cell r="H2073">
            <v>0</v>
          </cell>
          <cell r="I2073">
            <v>0</v>
          </cell>
          <cell r="J2073">
            <v>95</v>
          </cell>
          <cell r="K2073">
            <v>1784</v>
          </cell>
          <cell r="L2073">
            <v>240105</v>
          </cell>
          <cell r="M2073">
            <v>2530</v>
          </cell>
        </row>
        <row r="2074">
          <cell r="B2074" t="str">
            <v>240106</v>
          </cell>
          <cell r="C2074">
            <v>7</v>
          </cell>
          <cell r="D2074">
            <v>654</v>
          </cell>
          <cell r="E2074">
            <v>0</v>
          </cell>
          <cell r="F2074">
            <v>10</v>
          </cell>
          <cell r="G2074">
            <v>175</v>
          </cell>
          <cell r="H2074">
            <v>0</v>
          </cell>
          <cell r="I2074">
            <v>0</v>
          </cell>
          <cell r="J2074">
            <v>76</v>
          </cell>
          <cell r="K2074">
            <v>922</v>
          </cell>
          <cell r="L2074">
            <v>240106</v>
          </cell>
          <cell r="M2074">
            <v>1386</v>
          </cell>
        </row>
        <row r="2075">
          <cell r="B2075" t="str">
            <v>240201</v>
          </cell>
          <cell r="C2075">
            <v>18</v>
          </cell>
          <cell r="D2075">
            <v>2543</v>
          </cell>
          <cell r="E2075">
            <v>0</v>
          </cell>
          <cell r="F2075">
            <v>82</v>
          </cell>
          <cell r="G2075">
            <v>111</v>
          </cell>
          <cell r="H2075">
            <v>0</v>
          </cell>
          <cell r="I2075">
            <v>0</v>
          </cell>
          <cell r="J2075">
            <v>117</v>
          </cell>
          <cell r="K2075">
            <v>2871</v>
          </cell>
          <cell r="L2075">
            <v>240201</v>
          </cell>
          <cell r="M2075">
            <v>3402</v>
          </cell>
        </row>
        <row r="2076">
          <cell r="B2076" t="str">
            <v>240202</v>
          </cell>
          <cell r="C2076">
            <v>0</v>
          </cell>
          <cell r="D2076">
            <v>97</v>
          </cell>
          <cell r="E2076">
            <v>0</v>
          </cell>
          <cell r="F2076">
            <v>15</v>
          </cell>
          <cell r="G2076">
            <v>237</v>
          </cell>
          <cell r="H2076">
            <v>0</v>
          </cell>
          <cell r="I2076">
            <v>0</v>
          </cell>
          <cell r="J2076">
            <v>37</v>
          </cell>
          <cell r="K2076">
            <v>386</v>
          </cell>
          <cell r="L2076">
            <v>240202</v>
          </cell>
          <cell r="M2076">
            <v>751</v>
          </cell>
        </row>
        <row r="2077">
          <cell r="B2077" t="str">
            <v>240203</v>
          </cell>
          <cell r="C2077">
            <v>7</v>
          </cell>
          <cell r="D2077">
            <v>950</v>
          </cell>
          <cell r="E2077">
            <v>0</v>
          </cell>
          <cell r="F2077">
            <v>143</v>
          </cell>
          <cell r="G2077">
            <v>86</v>
          </cell>
          <cell r="H2077">
            <v>0</v>
          </cell>
          <cell r="I2077">
            <v>0</v>
          </cell>
          <cell r="J2077">
            <v>56</v>
          </cell>
          <cell r="K2077">
            <v>1242</v>
          </cell>
          <cell r="L2077">
            <v>240203</v>
          </cell>
          <cell r="M2077">
            <v>1637</v>
          </cell>
        </row>
        <row r="2078">
          <cell r="B2078" t="str">
            <v>240301</v>
          </cell>
          <cell r="C2078">
            <v>30</v>
          </cell>
          <cell r="D2078">
            <v>5071</v>
          </cell>
          <cell r="E2078">
            <v>0</v>
          </cell>
          <cell r="F2078">
            <v>33</v>
          </cell>
          <cell r="G2078">
            <v>191</v>
          </cell>
          <cell r="H2078">
            <v>0</v>
          </cell>
          <cell r="I2078">
            <v>0</v>
          </cell>
          <cell r="J2078">
            <v>345</v>
          </cell>
          <cell r="K2078">
            <v>5670</v>
          </cell>
          <cell r="L2078">
            <v>240301</v>
          </cell>
          <cell r="M2078">
            <v>6189</v>
          </cell>
        </row>
        <row r="2079">
          <cell r="B2079" t="str">
            <v>240302</v>
          </cell>
          <cell r="C2079">
            <v>29</v>
          </cell>
          <cell r="D2079">
            <v>3781</v>
          </cell>
          <cell r="E2079">
            <v>0</v>
          </cell>
          <cell r="F2079">
            <v>42</v>
          </cell>
          <cell r="G2079">
            <v>260</v>
          </cell>
          <cell r="H2079">
            <v>0</v>
          </cell>
          <cell r="I2079">
            <v>0</v>
          </cell>
          <cell r="J2079">
            <v>314</v>
          </cell>
          <cell r="K2079">
            <v>4426</v>
          </cell>
          <cell r="L2079">
            <v>240302</v>
          </cell>
          <cell r="M2079">
            <v>5034</v>
          </cell>
        </row>
        <row r="2080">
          <cell r="B2080" t="str">
            <v>240303</v>
          </cell>
          <cell r="C2080">
            <v>4</v>
          </cell>
          <cell r="D2080">
            <v>282</v>
          </cell>
          <cell r="E2080">
            <v>0</v>
          </cell>
          <cell r="F2080">
            <v>2</v>
          </cell>
          <cell r="G2080">
            <v>281</v>
          </cell>
          <cell r="H2080">
            <v>0</v>
          </cell>
          <cell r="I2080">
            <v>0</v>
          </cell>
          <cell r="J2080">
            <v>16</v>
          </cell>
          <cell r="K2080">
            <v>585</v>
          </cell>
          <cell r="L2080">
            <v>240303</v>
          </cell>
          <cell r="M2080">
            <v>910</v>
          </cell>
        </row>
        <row r="2081">
          <cell r="B2081" t="str">
            <v>240304</v>
          </cell>
          <cell r="C2081">
            <v>7</v>
          </cell>
          <cell r="D2081">
            <v>984</v>
          </cell>
          <cell r="E2081">
            <v>0</v>
          </cell>
          <cell r="F2081">
            <v>2</v>
          </cell>
          <cell r="G2081">
            <v>129</v>
          </cell>
          <cell r="H2081">
            <v>0</v>
          </cell>
          <cell r="I2081">
            <v>0</v>
          </cell>
          <cell r="J2081">
            <v>62</v>
          </cell>
          <cell r="K2081">
            <v>1184</v>
          </cell>
          <cell r="L2081">
            <v>240304</v>
          </cell>
          <cell r="M2081">
            <v>1792</v>
          </cell>
        </row>
        <row r="2082">
          <cell r="B2082" t="str">
            <v>250101</v>
          </cell>
          <cell r="C2082">
            <v>261</v>
          </cell>
          <cell r="D2082">
            <v>24719</v>
          </cell>
          <cell r="E2082">
            <v>0</v>
          </cell>
          <cell r="F2082">
            <v>418</v>
          </cell>
          <cell r="G2082">
            <v>3406</v>
          </cell>
          <cell r="H2082">
            <v>1</v>
          </cell>
          <cell r="I2082">
            <v>3</v>
          </cell>
          <cell r="J2082">
            <v>1184</v>
          </cell>
          <cell r="K2082">
            <v>29992</v>
          </cell>
          <cell r="L2082">
            <v>250101</v>
          </cell>
          <cell r="M2082">
            <v>37403</v>
          </cell>
        </row>
        <row r="2083">
          <cell r="B2083" t="str">
            <v>250102</v>
          </cell>
          <cell r="C2083">
            <v>29</v>
          </cell>
          <cell r="D2083">
            <v>1389</v>
          </cell>
          <cell r="E2083">
            <v>0</v>
          </cell>
          <cell r="F2083">
            <v>23</v>
          </cell>
          <cell r="G2083">
            <v>1290</v>
          </cell>
          <cell r="H2083">
            <v>1</v>
          </cell>
          <cell r="I2083">
            <v>0</v>
          </cell>
          <cell r="J2083">
            <v>103</v>
          </cell>
          <cell r="K2083">
            <v>2835</v>
          </cell>
          <cell r="L2083">
            <v>250102</v>
          </cell>
          <cell r="M2083">
            <v>4413</v>
          </cell>
        </row>
        <row r="2084">
          <cell r="B2084" t="str">
            <v>250103</v>
          </cell>
          <cell r="C2084">
            <v>1</v>
          </cell>
          <cell r="D2084">
            <v>110</v>
          </cell>
          <cell r="E2084">
            <v>0</v>
          </cell>
          <cell r="F2084">
            <v>7</v>
          </cell>
          <cell r="G2084">
            <v>1988</v>
          </cell>
          <cell r="H2084">
            <v>2</v>
          </cell>
          <cell r="I2084">
            <v>0</v>
          </cell>
          <cell r="J2084">
            <v>12</v>
          </cell>
          <cell r="K2084">
            <v>2120</v>
          </cell>
          <cell r="L2084">
            <v>250103</v>
          </cell>
          <cell r="M2084">
            <v>2334</v>
          </cell>
        </row>
        <row r="2085">
          <cell r="B2085" t="str">
            <v>250104</v>
          </cell>
          <cell r="C2085">
            <v>0</v>
          </cell>
          <cell r="D2085">
            <v>187</v>
          </cell>
          <cell r="E2085">
            <v>0</v>
          </cell>
          <cell r="F2085">
            <v>4</v>
          </cell>
          <cell r="G2085">
            <v>2209</v>
          </cell>
          <cell r="H2085">
            <v>3</v>
          </cell>
          <cell r="I2085">
            <v>0</v>
          </cell>
          <cell r="J2085">
            <v>6</v>
          </cell>
          <cell r="K2085">
            <v>2409</v>
          </cell>
          <cell r="L2085">
            <v>250104</v>
          </cell>
          <cell r="M2085">
            <v>2627</v>
          </cell>
        </row>
        <row r="2086">
          <cell r="B2086" t="str">
            <v>250105</v>
          </cell>
          <cell r="C2086">
            <v>173</v>
          </cell>
          <cell r="D2086">
            <v>16393</v>
          </cell>
          <cell r="E2086">
            <v>0</v>
          </cell>
          <cell r="F2086">
            <v>277</v>
          </cell>
          <cell r="G2086">
            <v>3073</v>
          </cell>
          <cell r="H2086">
            <v>0</v>
          </cell>
          <cell r="I2086">
            <v>4</v>
          </cell>
          <cell r="J2086">
            <v>536</v>
          </cell>
          <cell r="K2086">
            <v>20456</v>
          </cell>
          <cell r="L2086">
            <v>250105</v>
          </cell>
          <cell r="M2086">
            <v>25630</v>
          </cell>
        </row>
        <row r="2087">
          <cell r="B2087" t="str">
            <v>250106</v>
          </cell>
          <cell r="C2087">
            <v>5</v>
          </cell>
          <cell r="D2087">
            <v>375</v>
          </cell>
          <cell r="E2087">
            <v>0</v>
          </cell>
          <cell r="F2087">
            <v>1</v>
          </cell>
          <cell r="G2087">
            <v>660</v>
          </cell>
          <cell r="H2087">
            <v>0</v>
          </cell>
          <cell r="I2087">
            <v>1</v>
          </cell>
          <cell r="J2087">
            <v>23</v>
          </cell>
          <cell r="K2087">
            <v>1065</v>
          </cell>
          <cell r="L2087">
            <v>250106</v>
          </cell>
          <cell r="M2087">
            <v>1297</v>
          </cell>
        </row>
        <row r="2088">
          <cell r="B2088" t="str">
            <v>250107</v>
          </cell>
          <cell r="C2088">
            <v>95</v>
          </cell>
          <cell r="D2088">
            <v>11347</v>
          </cell>
          <cell r="E2088">
            <v>0</v>
          </cell>
          <cell r="F2088">
            <v>249</v>
          </cell>
          <cell r="G2088">
            <v>2586</v>
          </cell>
          <cell r="H2088">
            <v>1</v>
          </cell>
          <cell r="I2088">
            <v>4</v>
          </cell>
          <cell r="J2088">
            <v>447</v>
          </cell>
          <cell r="K2088">
            <v>14729</v>
          </cell>
          <cell r="L2088">
            <v>250107</v>
          </cell>
          <cell r="M2088">
            <v>19899</v>
          </cell>
        </row>
        <row r="2089">
          <cell r="B2089" t="str">
            <v>250201</v>
          </cell>
          <cell r="C2089">
            <v>15</v>
          </cell>
          <cell r="D2089">
            <v>2061</v>
          </cell>
          <cell r="E2089">
            <v>0</v>
          </cell>
          <cell r="F2089">
            <v>20</v>
          </cell>
          <cell r="G2089">
            <v>4648</v>
          </cell>
          <cell r="H2089">
            <v>0</v>
          </cell>
          <cell r="I2089">
            <v>0</v>
          </cell>
          <cell r="J2089">
            <v>240</v>
          </cell>
          <cell r="K2089">
            <v>6984</v>
          </cell>
          <cell r="L2089">
            <v>250201</v>
          </cell>
          <cell r="M2089">
            <v>8053</v>
          </cell>
        </row>
        <row r="2090">
          <cell r="B2090" t="str">
            <v>250202</v>
          </cell>
          <cell r="C2090">
            <v>4</v>
          </cell>
          <cell r="D2090">
            <v>312</v>
          </cell>
          <cell r="E2090">
            <v>0</v>
          </cell>
          <cell r="F2090">
            <v>7</v>
          </cell>
          <cell r="G2090">
            <v>1248</v>
          </cell>
          <cell r="H2090">
            <v>0</v>
          </cell>
          <cell r="I2090">
            <v>1</v>
          </cell>
          <cell r="J2090">
            <v>53</v>
          </cell>
          <cell r="K2090">
            <v>1625</v>
          </cell>
          <cell r="L2090">
            <v>250202</v>
          </cell>
          <cell r="M2090">
            <v>1724</v>
          </cell>
        </row>
        <row r="2091">
          <cell r="B2091" t="str">
            <v>250203</v>
          </cell>
          <cell r="C2091">
            <v>3</v>
          </cell>
          <cell r="D2091">
            <v>196</v>
          </cell>
          <cell r="E2091">
            <v>0</v>
          </cell>
          <cell r="F2091">
            <v>8</v>
          </cell>
          <cell r="G2091">
            <v>1558</v>
          </cell>
          <cell r="H2091">
            <v>1</v>
          </cell>
          <cell r="I2091">
            <v>0</v>
          </cell>
          <cell r="J2091">
            <v>21</v>
          </cell>
          <cell r="K2091">
            <v>1787</v>
          </cell>
          <cell r="L2091">
            <v>250203</v>
          </cell>
          <cell r="M2091">
            <v>2048</v>
          </cell>
        </row>
        <row r="2092">
          <cell r="B2092" t="str">
            <v>250204</v>
          </cell>
          <cell r="C2092">
            <v>0</v>
          </cell>
          <cell r="D2092">
            <v>16</v>
          </cell>
          <cell r="E2092">
            <v>0</v>
          </cell>
          <cell r="F2092">
            <v>0</v>
          </cell>
          <cell r="G2092">
            <v>451</v>
          </cell>
          <cell r="H2092">
            <v>1</v>
          </cell>
          <cell r="I2092">
            <v>0</v>
          </cell>
          <cell r="J2092">
            <v>16</v>
          </cell>
          <cell r="K2092">
            <v>484</v>
          </cell>
          <cell r="L2092">
            <v>250204</v>
          </cell>
          <cell r="M2092">
            <v>489</v>
          </cell>
        </row>
        <row r="2093">
          <cell r="B2093" t="str">
            <v>250301</v>
          </cell>
          <cell r="C2093">
            <v>32</v>
          </cell>
          <cell r="D2093">
            <v>3760</v>
          </cell>
          <cell r="E2093">
            <v>0</v>
          </cell>
          <cell r="F2093">
            <v>22</v>
          </cell>
          <cell r="G2093">
            <v>2130</v>
          </cell>
          <cell r="H2093">
            <v>2</v>
          </cell>
          <cell r="I2093">
            <v>2</v>
          </cell>
          <cell r="J2093">
            <v>269</v>
          </cell>
          <cell r="K2093">
            <v>6217</v>
          </cell>
          <cell r="L2093">
            <v>250301</v>
          </cell>
          <cell r="M2093">
            <v>7984</v>
          </cell>
        </row>
        <row r="2094">
          <cell r="B2094" t="str">
            <v>250302</v>
          </cell>
          <cell r="C2094">
            <v>12</v>
          </cell>
          <cell r="D2094">
            <v>1058</v>
          </cell>
          <cell r="E2094">
            <v>0</v>
          </cell>
          <cell r="F2094">
            <v>3</v>
          </cell>
          <cell r="G2094">
            <v>968</v>
          </cell>
          <cell r="H2094">
            <v>0</v>
          </cell>
          <cell r="I2094">
            <v>0</v>
          </cell>
          <cell r="J2094">
            <v>55</v>
          </cell>
          <cell r="K2094">
            <v>2096</v>
          </cell>
          <cell r="L2094">
            <v>250302</v>
          </cell>
          <cell r="M2094">
            <v>2563</v>
          </cell>
        </row>
        <row r="2095">
          <cell r="B2095" t="str">
            <v>250303</v>
          </cell>
          <cell r="C2095">
            <v>9</v>
          </cell>
          <cell r="D2095">
            <v>414</v>
          </cell>
          <cell r="E2095">
            <v>0</v>
          </cell>
          <cell r="F2095">
            <v>3</v>
          </cell>
          <cell r="G2095">
            <v>783</v>
          </cell>
          <cell r="H2095">
            <v>0</v>
          </cell>
          <cell r="I2095">
            <v>0</v>
          </cell>
          <cell r="J2095">
            <v>38</v>
          </cell>
          <cell r="K2095">
            <v>1247</v>
          </cell>
          <cell r="L2095">
            <v>250303</v>
          </cell>
          <cell r="M2095">
            <v>1884</v>
          </cell>
        </row>
        <row r="2096">
          <cell r="B2096" t="str">
            <v>250304</v>
          </cell>
          <cell r="C2096">
            <v>4</v>
          </cell>
          <cell r="D2096">
            <v>858</v>
          </cell>
          <cell r="E2096">
            <v>0</v>
          </cell>
          <cell r="F2096">
            <v>9</v>
          </cell>
          <cell r="G2096">
            <v>517</v>
          </cell>
          <cell r="H2096">
            <v>0</v>
          </cell>
          <cell r="I2096">
            <v>0</v>
          </cell>
          <cell r="J2096">
            <v>35</v>
          </cell>
          <cell r="K2096">
            <v>1423</v>
          </cell>
          <cell r="L2096">
            <v>250304</v>
          </cell>
          <cell r="M2096">
            <v>1925</v>
          </cell>
        </row>
        <row r="2097">
          <cell r="B2097" t="str">
            <v>250305</v>
          </cell>
          <cell r="C2097">
            <v>8</v>
          </cell>
          <cell r="D2097">
            <v>539</v>
          </cell>
          <cell r="E2097">
            <v>0</v>
          </cell>
          <cell r="F2097">
            <v>8</v>
          </cell>
          <cell r="G2097">
            <v>420</v>
          </cell>
          <cell r="H2097">
            <v>0</v>
          </cell>
          <cell r="I2097">
            <v>1</v>
          </cell>
          <cell r="J2097">
            <v>39</v>
          </cell>
          <cell r="K2097">
            <v>1015</v>
          </cell>
          <cell r="L2097">
            <v>250305</v>
          </cell>
          <cell r="M2097">
            <v>1295</v>
          </cell>
        </row>
        <row r="2098">
          <cell r="B2098" t="str">
            <v>250401</v>
          </cell>
          <cell r="C2098">
            <v>0</v>
          </cell>
          <cell r="D2098">
            <v>84</v>
          </cell>
          <cell r="E2098">
            <v>0</v>
          </cell>
          <cell r="F2098">
            <v>56</v>
          </cell>
          <cell r="G2098">
            <v>468</v>
          </cell>
          <cell r="H2098">
            <v>0</v>
          </cell>
          <cell r="I2098">
            <v>0</v>
          </cell>
          <cell r="J2098">
            <v>18</v>
          </cell>
          <cell r="K2098">
            <v>626</v>
          </cell>
          <cell r="L2098">
            <v>250401</v>
          </cell>
          <cell r="M2098">
            <v>688</v>
          </cell>
        </row>
      </sheetData>
      <sheetData sheetId="1">
        <row r="1">
          <cell r="C1" t="str">
            <v>Usan Gas GLP - Usan Gas natural</v>
          </cell>
          <cell r="D1" t="str">
            <v>Usan Gas GLP - no usan Gas natural</v>
          </cell>
          <cell r="E1" t="str">
            <v>No usan Gas GLP - si usan Gas natural</v>
          </cell>
          <cell r="F1" t="str">
            <v>Total</v>
          </cell>
        </row>
        <row r="2">
          <cell r="B2" t="str">
            <v>01</v>
          </cell>
          <cell r="C2">
            <v>0</v>
          </cell>
          <cell r="D2">
            <v>24799</v>
          </cell>
          <cell r="E2">
            <v>0</v>
          </cell>
          <cell r="F2">
            <v>24799</v>
          </cell>
        </row>
        <row r="3">
          <cell r="B3" t="str">
            <v>02</v>
          </cell>
          <cell r="C3">
            <v>0</v>
          </cell>
          <cell r="D3">
            <v>38200</v>
          </cell>
          <cell r="E3">
            <v>0</v>
          </cell>
          <cell r="F3">
            <v>38200</v>
          </cell>
        </row>
        <row r="4">
          <cell r="B4" t="str">
            <v>03</v>
          </cell>
          <cell r="C4">
            <v>0</v>
          </cell>
          <cell r="D4">
            <v>25834</v>
          </cell>
          <cell r="E4">
            <v>0</v>
          </cell>
          <cell r="F4">
            <v>25834</v>
          </cell>
        </row>
        <row r="5">
          <cell r="B5" t="str">
            <v>04</v>
          </cell>
          <cell r="C5">
            <v>54</v>
          </cell>
          <cell r="D5">
            <v>41288</v>
          </cell>
          <cell r="E5">
            <v>39</v>
          </cell>
          <cell r="F5">
            <v>41381</v>
          </cell>
        </row>
        <row r="6">
          <cell r="B6" t="str">
            <v>05</v>
          </cell>
          <cell r="C6">
            <v>0</v>
          </cell>
          <cell r="D6">
            <v>41908</v>
          </cell>
          <cell r="E6">
            <v>0</v>
          </cell>
          <cell r="F6">
            <v>41908</v>
          </cell>
        </row>
        <row r="7">
          <cell r="B7" t="str">
            <v>06</v>
          </cell>
          <cell r="C7">
            <v>0</v>
          </cell>
          <cell r="D7">
            <v>65487</v>
          </cell>
          <cell r="E7">
            <v>0</v>
          </cell>
          <cell r="F7">
            <v>65487</v>
          </cell>
        </row>
        <row r="8">
          <cell r="B8" t="str">
            <v>07</v>
          </cell>
          <cell r="C8">
            <v>497</v>
          </cell>
          <cell r="D8">
            <v>11573</v>
          </cell>
          <cell r="E8">
            <v>603</v>
          </cell>
          <cell r="F8">
            <v>12673</v>
          </cell>
        </row>
        <row r="9">
          <cell r="B9" t="str">
            <v>08</v>
          </cell>
          <cell r="C9">
            <v>0</v>
          </cell>
          <cell r="D9">
            <v>64233</v>
          </cell>
          <cell r="E9">
            <v>0</v>
          </cell>
          <cell r="F9">
            <v>64233</v>
          </cell>
        </row>
        <row r="10">
          <cell r="B10" t="str">
            <v>09</v>
          </cell>
          <cell r="C10">
            <v>0</v>
          </cell>
          <cell r="D10">
            <v>15570</v>
          </cell>
          <cell r="E10">
            <v>0</v>
          </cell>
          <cell r="F10">
            <v>15570</v>
          </cell>
        </row>
        <row r="11">
          <cell r="B11" t="str">
            <v>10</v>
          </cell>
          <cell r="C11">
            <v>0</v>
          </cell>
          <cell r="D11">
            <v>28255</v>
          </cell>
          <cell r="E11">
            <v>1</v>
          </cell>
          <cell r="F11">
            <v>28256</v>
          </cell>
        </row>
        <row r="12">
          <cell r="B12" t="str">
            <v>11</v>
          </cell>
          <cell r="C12">
            <v>999</v>
          </cell>
          <cell r="D12">
            <v>23540</v>
          </cell>
          <cell r="E12">
            <v>935</v>
          </cell>
          <cell r="F12">
            <v>25474</v>
          </cell>
        </row>
        <row r="13">
          <cell r="B13" t="str">
            <v>12</v>
          </cell>
          <cell r="C13">
            <v>0</v>
          </cell>
          <cell r="D13">
            <v>60882</v>
          </cell>
          <cell r="E13">
            <v>0</v>
          </cell>
          <cell r="F13">
            <v>60882</v>
          </cell>
        </row>
        <row r="14">
          <cell r="B14" t="str">
            <v>13</v>
          </cell>
          <cell r="C14">
            <v>0</v>
          </cell>
          <cell r="D14">
            <v>61566</v>
          </cell>
          <cell r="E14">
            <v>2</v>
          </cell>
          <cell r="F14">
            <v>61568</v>
          </cell>
        </row>
        <row r="15">
          <cell r="B15" t="str">
            <v>14</v>
          </cell>
          <cell r="C15">
            <v>0</v>
          </cell>
          <cell r="D15">
            <v>45702</v>
          </cell>
          <cell r="E15">
            <v>1</v>
          </cell>
          <cell r="F15">
            <v>45703</v>
          </cell>
        </row>
        <row r="16">
          <cell r="B16" t="str">
            <v>15</v>
          </cell>
          <cell r="C16">
            <v>8851</v>
          </cell>
          <cell r="D16">
            <v>127924</v>
          </cell>
          <cell r="E16">
            <v>10440</v>
          </cell>
          <cell r="F16">
            <v>147215</v>
          </cell>
        </row>
        <row r="17">
          <cell r="B17" t="str">
            <v>16</v>
          </cell>
          <cell r="C17">
            <v>0</v>
          </cell>
          <cell r="D17">
            <v>24494</v>
          </cell>
          <cell r="E17">
            <v>0</v>
          </cell>
          <cell r="F17">
            <v>24494</v>
          </cell>
        </row>
        <row r="18">
          <cell r="B18" t="str">
            <v>17</v>
          </cell>
          <cell r="C18">
            <v>0</v>
          </cell>
          <cell r="D18">
            <v>6379</v>
          </cell>
          <cell r="E18">
            <v>0</v>
          </cell>
          <cell r="F18">
            <v>6379</v>
          </cell>
        </row>
        <row r="19">
          <cell r="B19" t="str">
            <v>18</v>
          </cell>
          <cell r="C19">
            <v>0</v>
          </cell>
          <cell r="D19">
            <v>5368</v>
          </cell>
          <cell r="E19">
            <v>0</v>
          </cell>
          <cell r="F19">
            <v>5368</v>
          </cell>
        </row>
        <row r="20">
          <cell r="B20" t="str">
            <v>19</v>
          </cell>
          <cell r="C20">
            <v>0</v>
          </cell>
          <cell r="D20">
            <v>9776</v>
          </cell>
          <cell r="E20">
            <v>0</v>
          </cell>
          <cell r="F20">
            <v>9776</v>
          </cell>
        </row>
        <row r="21">
          <cell r="B21" t="str">
            <v>20</v>
          </cell>
          <cell r="C21">
            <v>0</v>
          </cell>
          <cell r="D21">
            <v>74547</v>
          </cell>
          <cell r="E21">
            <v>3</v>
          </cell>
          <cell r="F21">
            <v>74550</v>
          </cell>
        </row>
        <row r="22">
          <cell r="B22" t="str">
            <v>21</v>
          </cell>
          <cell r="C22">
            <v>0</v>
          </cell>
          <cell r="D22">
            <v>83700</v>
          </cell>
          <cell r="E22">
            <v>0</v>
          </cell>
          <cell r="F22">
            <v>83700</v>
          </cell>
        </row>
        <row r="23">
          <cell r="B23" t="str">
            <v>22</v>
          </cell>
          <cell r="C23">
            <v>0</v>
          </cell>
          <cell r="D23">
            <v>52064</v>
          </cell>
          <cell r="E23">
            <v>0</v>
          </cell>
          <cell r="F23">
            <v>52064</v>
          </cell>
        </row>
        <row r="24">
          <cell r="B24" t="str">
            <v>23</v>
          </cell>
          <cell r="C24">
            <v>0</v>
          </cell>
          <cell r="D24">
            <v>9762</v>
          </cell>
          <cell r="E24">
            <v>0</v>
          </cell>
          <cell r="F24">
            <v>9762</v>
          </cell>
        </row>
        <row r="25">
          <cell r="B25" t="str">
            <v>24</v>
          </cell>
          <cell r="C25">
            <v>0</v>
          </cell>
          <cell r="D25">
            <v>7364</v>
          </cell>
          <cell r="E25">
            <v>1</v>
          </cell>
          <cell r="F25">
            <v>7365</v>
          </cell>
        </row>
        <row r="26">
          <cell r="B26" t="str">
            <v>25</v>
          </cell>
          <cell r="C26">
            <v>0</v>
          </cell>
          <cell r="D26">
            <v>20409</v>
          </cell>
          <cell r="E26">
            <v>0</v>
          </cell>
          <cell r="F26">
            <v>20409</v>
          </cell>
        </row>
        <row r="27">
          <cell r="B27" t="str">
            <v>Código</v>
          </cell>
          <cell r="C27" t="str">
            <v>Usan Gas GLP - Usan Gas natural</v>
          </cell>
          <cell r="D27" t="str">
            <v>Usan Gas GLP - no usan Gas natural</v>
          </cell>
          <cell r="E27" t="str">
            <v>No usan Gas GLP - si usan Gas natural</v>
          </cell>
          <cell r="F27" t="str">
            <v>Total</v>
          </cell>
        </row>
        <row r="28">
          <cell r="B28" t="str">
            <v>0101</v>
          </cell>
          <cell r="C28">
            <v>0</v>
          </cell>
          <cell r="D28">
            <v>4358</v>
          </cell>
          <cell r="E28">
            <v>0</v>
          </cell>
          <cell r="F28">
            <v>4358</v>
          </cell>
        </row>
        <row r="29">
          <cell r="B29" t="str">
            <v>0102</v>
          </cell>
          <cell r="C29">
            <v>0</v>
          </cell>
          <cell r="D29">
            <v>3481</v>
          </cell>
          <cell r="E29">
            <v>0</v>
          </cell>
          <cell r="F29">
            <v>3481</v>
          </cell>
        </row>
        <row r="30">
          <cell r="B30" t="str">
            <v>0103</v>
          </cell>
          <cell r="C30">
            <v>0</v>
          </cell>
          <cell r="D30">
            <v>2536</v>
          </cell>
          <cell r="E30">
            <v>0</v>
          </cell>
          <cell r="F30">
            <v>2536</v>
          </cell>
        </row>
        <row r="31">
          <cell r="B31" t="str">
            <v>0104</v>
          </cell>
          <cell r="C31">
            <v>0</v>
          </cell>
          <cell r="D31">
            <v>585</v>
          </cell>
          <cell r="E31">
            <v>0</v>
          </cell>
          <cell r="F31">
            <v>585</v>
          </cell>
        </row>
        <row r="32">
          <cell r="B32" t="str">
            <v>0105</v>
          </cell>
          <cell r="C32">
            <v>0</v>
          </cell>
          <cell r="D32">
            <v>4804</v>
          </cell>
          <cell r="E32">
            <v>0</v>
          </cell>
          <cell r="F32">
            <v>4804</v>
          </cell>
        </row>
        <row r="33">
          <cell r="B33" t="str">
            <v>0106</v>
          </cell>
          <cell r="C33">
            <v>0</v>
          </cell>
          <cell r="D33">
            <v>2254</v>
          </cell>
          <cell r="E33">
            <v>0</v>
          </cell>
          <cell r="F33">
            <v>2254</v>
          </cell>
        </row>
        <row r="34">
          <cell r="B34" t="str">
            <v>0107</v>
          </cell>
          <cell r="C34">
            <v>0</v>
          </cell>
          <cell r="D34">
            <v>6781</v>
          </cell>
          <cell r="E34">
            <v>0</v>
          </cell>
          <cell r="F34">
            <v>6781</v>
          </cell>
        </row>
        <row r="35">
          <cell r="B35" t="str">
            <v>0201</v>
          </cell>
          <cell r="C35">
            <v>0</v>
          </cell>
          <cell r="D35">
            <v>7377</v>
          </cell>
          <cell r="E35">
            <v>0</v>
          </cell>
          <cell r="F35">
            <v>7377</v>
          </cell>
        </row>
        <row r="36">
          <cell r="B36" t="str">
            <v>0202</v>
          </cell>
          <cell r="C36">
            <v>0</v>
          </cell>
          <cell r="D36">
            <v>337</v>
          </cell>
          <cell r="E36">
            <v>0</v>
          </cell>
          <cell r="F36">
            <v>337</v>
          </cell>
        </row>
        <row r="37">
          <cell r="B37" t="str">
            <v>0203</v>
          </cell>
          <cell r="C37">
            <v>0</v>
          </cell>
          <cell r="D37">
            <v>492</v>
          </cell>
          <cell r="E37">
            <v>0</v>
          </cell>
          <cell r="F37">
            <v>492</v>
          </cell>
        </row>
        <row r="38">
          <cell r="B38" t="str">
            <v>0204</v>
          </cell>
          <cell r="C38">
            <v>0</v>
          </cell>
          <cell r="D38">
            <v>650</v>
          </cell>
          <cell r="E38">
            <v>0</v>
          </cell>
          <cell r="F38">
            <v>650</v>
          </cell>
        </row>
        <row r="39">
          <cell r="B39" t="str">
            <v>0205</v>
          </cell>
          <cell r="C39">
            <v>0</v>
          </cell>
          <cell r="D39">
            <v>1080</v>
          </cell>
          <cell r="E39">
            <v>0</v>
          </cell>
          <cell r="F39">
            <v>1080</v>
          </cell>
        </row>
        <row r="40">
          <cell r="B40" t="str">
            <v>0206</v>
          </cell>
          <cell r="C40">
            <v>0</v>
          </cell>
          <cell r="D40">
            <v>1702</v>
          </cell>
          <cell r="E40">
            <v>0</v>
          </cell>
          <cell r="F40">
            <v>1702</v>
          </cell>
        </row>
        <row r="41">
          <cell r="B41" t="str">
            <v>0207</v>
          </cell>
          <cell r="C41">
            <v>0</v>
          </cell>
          <cell r="D41">
            <v>566</v>
          </cell>
          <cell r="E41">
            <v>0</v>
          </cell>
          <cell r="F41">
            <v>566</v>
          </cell>
        </row>
        <row r="42">
          <cell r="B42" t="str">
            <v>0208</v>
          </cell>
          <cell r="C42">
            <v>0</v>
          </cell>
          <cell r="D42">
            <v>2850</v>
          </cell>
          <cell r="E42">
            <v>0</v>
          </cell>
          <cell r="F42">
            <v>2850</v>
          </cell>
        </row>
        <row r="43">
          <cell r="B43" t="str">
            <v>0209</v>
          </cell>
          <cell r="C43">
            <v>0</v>
          </cell>
          <cell r="D43">
            <v>354</v>
          </cell>
          <cell r="E43">
            <v>0</v>
          </cell>
          <cell r="F43">
            <v>354</v>
          </cell>
        </row>
        <row r="44">
          <cell r="B44" t="str">
            <v>0210</v>
          </cell>
          <cell r="C44">
            <v>0</v>
          </cell>
          <cell r="D44">
            <v>1924</v>
          </cell>
          <cell r="E44">
            <v>0</v>
          </cell>
          <cell r="F44">
            <v>1924</v>
          </cell>
        </row>
        <row r="45">
          <cell r="B45" t="str">
            <v>0211</v>
          </cell>
          <cell r="C45">
            <v>0</v>
          </cell>
          <cell r="D45">
            <v>1083</v>
          </cell>
          <cell r="E45">
            <v>0</v>
          </cell>
          <cell r="F45">
            <v>1083</v>
          </cell>
        </row>
        <row r="46">
          <cell r="B46" t="str">
            <v>0212</v>
          </cell>
          <cell r="C46">
            <v>0</v>
          </cell>
          <cell r="D46">
            <v>2412</v>
          </cell>
          <cell r="E46">
            <v>0</v>
          </cell>
          <cell r="F46">
            <v>2412</v>
          </cell>
        </row>
        <row r="47">
          <cell r="B47" t="str">
            <v>0213</v>
          </cell>
          <cell r="C47">
            <v>0</v>
          </cell>
          <cell r="D47">
            <v>408</v>
          </cell>
          <cell r="E47">
            <v>0</v>
          </cell>
          <cell r="F47">
            <v>408</v>
          </cell>
        </row>
        <row r="48">
          <cell r="B48" t="str">
            <v>0214</v>
          </cell>
          <cell r="C48">
            <v>0</v>
          </cell>
          <cell r="D48">
            <v>380</v>
          </cell>
          <cell r="E48">
            <v>0</v>
          </cell>
          <cell r="F48">
            <v>380</v>
          </cell>
        </row>
        <row r="49">
          <cell r="B49" t="str">
            <v>0215</v>
          </cell>
          <cell r="C49">
            <v>0</v>
          </cell>
          <cell r="D49">
            <v>444</v>
          </cell>
          <cell r="E49">
            <v>0</v>
          </cell>
          <cell r="F49">
            <v>444</v>
          </cell>
        </row>
        <row r="50">
          <cell r="B50" t="str">
            <v>0216</v>
          </cell>
          <cell r="C50">
            <v>0</v>
          </cell>
          <cell r="D50">
            <v>538</v>
          </cell>
          <cell r="E50">
            <v>0</v>
          </cell>
          <cell r="F50">
            <v>538</v>
          </cell>
        </row>
        <row r="51">
          <cell r="B51" t="str">
            <v>0217</v>
          </cell>
          <cell r="C51">
            <v>0</v>
          </cell>
          <cell r="D51">
            <v>1022</v>
          </cell>
          <cell r="E51">
            <v>0</v>
          </cell>
          <cell r="F51">
            <v>1022</v>
          </cell>
        </row>
        <row r="52">
          <cell r="B52" t="str">
            <v>0218</v>
          </cell>
          <cell r="C52">
            <v>0</v>
          </cell>
          <cell r="D52">
            <v>11013</v>
          </cell>
          <cell r="E52">
            <v>0</v>
          </cell>
          <cell r="F52">
            <v>11013</v>
          </cell>
        </row>
        <row r="53">
          <cell r="B53" t="str">
            <v>0219</v>
          </cell>
          <cell r="C53">
            <v>0</v>
          </cell>
          <cell r="D53">
            <v>604</v>
          </cell>
          <cell r="E53">
            <v>0</v>
          </cell>
          <cell r="F53">
            <v>604</v>
          </cell>
        </row>
        <row r="54">
          <cell r="B54" t="str">
            <v>0220</v>
          </cell>
          <cell r="C54">
            <v>0</v>
          </cell>
          <cell r="D54">
            <v>2964</v>
          </cell>
          <cell r="E54">
            <v>0</v>
          </cell>
          <cell r="F54">
            <v>2964</v>
          </cell>
        </row>
        <row r="55">
          <cell r="B55" t="str">
            <v>0301</v>
          </cell>
          <cell r="C55">
            <v>0</v>
          </cell>
          <cell r="D55">
            <v>8524</v>
          </cell>
          <cell r="E55">
            <v>0</v>
          </cell>
          <cell r="F55">
            <v>8524</v>
          </cell>
        </row>
        <row r="56">
          <cell r="B56" t="str">
            <v>0302</v>
          </cell>
          <cell r="C56">
            <v>0</v>
          </cell>
          <cell r="D56">
            <v>7400</v>
          </cell>
          <cell r="E56">
            <v>0</v>
          </cell>
          <cell r="F56">
            <v>7400</v>
          </cell>
        </row>
        <row r="57">
          <cell r="B57" t="str">
            <v>0303</v>
          </cell>
          <cell r="C57">
            <v>0</v>
          </cell>
          <cell r="D57">
            <v>1023</v>
          </cell>
          <cell r="E57">
            <v>0</v>
          </cell>
          <cell r="F57">
            <v>1023</v>
          </cell>
        </row>
        <row r="58">
          <cell r="B58" t="str">
            <v>0304</v>
          </cell>
          <cell r="C58">
            <v>0</v>
          </cell>
          <cell r="D58">
            <v>3238</v>
          </cell>
          <cell r="E58">
            <v>0</v>
          </cell>
          <cell r="F58">
            <v>3238</v>
          </cell>
        </row>
        <row r="59">
          <cell r="B59" t="str">
            <v>0305</v>
          </cell>
          <cell r="C59">
            <v>0</v>
          </cell>
          <cell r="D59">
            <v>2398</v>
          </cell>
          <cell r="E59">
            <v>0</v>
          </cell>
          <cell r="F59">
            <v>2398</v>
          </cell>
        </row>
        <row r="60">
          <cell r="B60" t="str">
            <v>0306</v>
          </cell>
          <cell r="C60">
            <v>0</v>
          </cell>
          <cell r="D60">
            <v>1802</v>
          </cell>
          <cell r="E60">
            <v>0</v>
          </cell>
          <cell r="F60">
            <v>1802</v>
          </cell>
        </row>
        <row r="61">
          <cell r="B61" t="str">
            <v>0307</v>
          </cell>
          <cell r="C61">
            <v>0</v>
          </cell>
          <cell r="D61">
            <v>1449</v>
          </cell>
          <cell r="E61">
            <v>0</v>
          </cell>
          <cell r="F61">
            <v>1449</v>
          </cell>
        </row>
        <row r="62">
          <cell r="B62" t="str">
            <v>0401</v>
          </cell>
          <cell r="C62">
            <v>54</v>
          </cell>
          <cell r="D62">
            <v>25327</v>
          </cell>
          <cell r="E62">
            <v>39</v>
          </cell>
          <cell r="F62">
            <v>25420</v>
          </cell>
        </row>
        <row r="63">
          <cell r="B63" t="str">
            <v>0402</v>
          </cell>
          <cell r="C63">
            <v>0</v>
          </cell>
          <cell r="D63">
            <v>1843</v>
          </cell>
          <cell r="E63">
            <v>0</v>
          </cell>
          <cell r="F63">
            <v>1843</v>
          </cell>
        </row>
        <row r="64">
          <cell r="B64" t="str">
            <v>0403</v>
          </cell>
          <cell r="C64">
            <v>0</v>
          </cell>
          <cell r="D64">
            <v>1618</v>
          </cell>
          <cell r="E64">
            <v>0</v>
          </cell>
          <cell r="F64">
            <v>1618</v>
          </cell>
        </row>
        <row r="65">
          <cell r="B65" t="str">
            <v>0404</v>
          </cell>
          <cell r="C65">
            <v>0</v>
          </cell>
          <cell r="D65">
            <v>2929</v>
          </cell>
          <cell r="E65">
            <v>0</v>
          </cell>
          <cell r="F65">
            <v>2929</v>
          </cell>
        </row>
        <row r="66">
          <cell r="B66" t="str">
            <v>0405</v>
          </cell>
          <cell r="C66">
            <v>0</v>
          </cell>
          <cell r="D66">
            <v>5749</v>
          </cell>
          <cell r="E66">
            <v>0</v>
          </cell>
          <cell r="F66">
            <v>5749</v>
          </cell>
        </row>
        <row r="67">
          <cell r="B67" t="str">
            <v>0406</v>
          </cell>
          <cell r="C67">
            <v>0</v>
          </cell>
          <cell r="D67">
            <v>1241</v>
          </cell>
          <cell r="E67">
            <v>0</v>
          </cell>
          <cell r="F67">
            <v>1241</v>
          </cell>
        </row>
        <row r="68">
          <cell r="B68" t="str">
            <v>0407</v>
          </cell>
          <cell r="C68">
            <v>0</v>
          </cell>
          <cell r="D68">
            <v>1305</v>
          </cell>
          <cell r="E68">
            <v>0</v>
          </cell>
          <cell r="F68">
            <v>1305</v>
          </cell>
        </row>
        <row r="69">
          <cell r="B69" t="str">
            <v>0408</v>
          </cell>
          <cell r="C69">
            <v>0</v>
          </cell>
          <cell r="D69">
            <v>1276</v>
          </cell>
          <cell r="E69">
            <v>0</v>
          </cell>
          <cell r="F69">
            <v>1276</v>
          </cell>
        </row>
        <row r="70">
          <cell r="B70" t="str">
            <v>0501</v>
          </cell>
          <cell r="C70">
            <v>0</v>
          </cell>
          <cell r="D70">
            <v>16854</v>
          </cell>
          <cell r="E70">
            <v>0</v>
          </cell>
          <cell r="F70">
            <v>16854</v>
          </cell>
        </row>
        <row r="71">
          <cell r="B71" t="str">
            <v>0502</v>
          </cell>
          <cell r="C71">
            <v>0</v>
          </cell>
          <cell r="D71">
            <v>3060</v>
          </cell>
          <cell r="E71">
            <v>0</v>
          </cell>
          <cell r="F71">
            <v>3060</v>
          </cell>
        </row>
        <row r="72">
          <cell r="B72" t="str">
            <v>0503</v>
          </cell>
          <cell r="C72">
            <v>0</v>
          </cell>
          <cell r="D72">
            <v>1130</v>
          </cell>
          <cell r="E72">
            <v>0</v>
          </cell>
          <cell r="F72">
            <v>1130</v>
          </cell>
        </row>
        <row r="73">
          <cell r="B73" t="str">
            <v>0504</v>
          </cell>
          <cell r="C73">
            <v>0</v>
          </cell>
          <cell r="D73">
            <v>6310</v>
          </cell>
          <cell r="E73">
            <v>0</v>
          </cell>
          <cell r="F73">
            <v>6310</v>
          </cell>
        </row>
        <row r="74">
          <cell r="B74" t="str">
            <v>0505</v>
          </cell>
          <cell r="C74">
            <v>0</v>
          </cell>
          <cell r="D74">
            <v>3891</v>
          </cell>
          <cell r="E74">
            <v>0</v>
          </cell>
          <cell r="F74">
            <v>3891</v>
          </cell>
        </row>
        <row r="75">
          <cell r="B75" t="str">
            <v>0506</v>
          </cell>
          <cell r="C75">
            <v>0</v>
          </cell>
          <cell r="D75">
            <v>3692</v>
          </cell>
          <cell r="E75">
            <v>0</v>
          </cell>
          <cell r="F75">
            <v>3692</v>
          </cell>
        </row>
        <row r="76">
          <cell r="B76" t="str">
            <v>0507</v>
          </cell>
          <cell r="C76">
            <v>0</v>
          </cell>
          <cell r="D76">
            <v>1966</v>
          </cell>
          <cell r="E76">
            <v>0</v>
          </cell>
          <cell r="F76">
            <v>1966</v>
          </cell>
        </row>
        <row r="77">
          <cell r="B77" t="str">
            <v>0508</v>
          </cell>
          <cell r="C77">
            <v>0</v>
          </cell>
          <cell r="D77">
            <v>965</v>
          </cell>
          <cell r="E77">
            <v>0</v>
          </cell>
          <cell r="F77">
            <v>965</v>
          </cell>
        </row>
        <row r="78">
          <cell r="B78" t="str">
            <v>0509</v>
          </cell>
          <cell r="C78">
            <v>0</v>
          </cell>
          <cell r="D78">
            <v>909</v>
          </cell>
          <cell r="E78">
            <v>0</v>
          </cell>
          <cell r="F78">
            <v>909</v>
          </cell>
        </row>
        <row r="79">
          <cell r="B79" t="str">
            <v>0510</v>
          </cell>
          <cell r="C79">
            <v>0</v>
          </cell>
          <cell r="D79">
            <v>2001</v>
          </cell>
          <cell r="E79">
            <v>0</v>
          </cell>
          <cell r="F79">
            <v>2001</v>
          </cell>
        </row>
        <row r="80">
          <cell r="B80" t="str">
            <v>0511</v>
          </cell>
          <cell r="C80">
            <v>0</v>
          </cell>
          <cell r="D80">
            <v>1130</v>
          </cell>
          <cell r="E80">
            <v>0</v>
          </cell>
          <cell r="F80">
            <v>1130</v>
          </cell>
        </row>
        <row r="81">
          <cell r="B81" t="str">
            <v>0601</v>
          </cell>
          <cell r="C81">
            <v>0</v>
          </cell>
          <cell r="D81">
            <v>16683</v>
          </cell>
          <cell r="E81">
            <v>0</v>
          </cell>
          <cell r="F81">
            <v>16683</v>
          </cell>
        </row>
        <row r="82">
          <cell r="B82" t="str">
            <v>0602</v>
          </cell>
          <cell r="C82">
            <v>0</v>
          </cell>
          <cell r="D82">
            <v>3811</v>
          </cell>
          <cell r="E82">
            <v>0</v>
          </cell>
          <cell r="F82">
            <v>3811</v>
          </cell>
        </row>
        <row r="83">
          <cell r="B83" t="str">
            <v>0603</v>
          </cell>
          <cell r="C83">
            <v>0</v>
          </cell>
          <cell r="D83">
            <v>3079</v>
          </cell>
          <cell r="E83">
            <v>0</v>
          </cell>
          <cell r="F83">
            <v>3079</v>
          </cell>
        </row>
        <row r="84">
          <cell r="B84" t="str">
            <v>0604</v>
          </cell>
          <cell r="C84">
            <v>0</v>
          </cell>
          <cell r="D84">
            <v>7795</v>
          </cell>
          <cell r="E84">
            <v>0</v>
          </cell>
          <cell r="F84">
            <v>7795</v>
          </cell>
        </row>
        <row r="85">
          <cell r="B85" t="str">
            <v>0605</v>
          </cell>
          <cell r="C85">
            <v>0</v>
          </cell>
          <cell r="D85">
            <v>1003</v>
          </cell>
          <cell r="E85">
            <v>0</v>
          </cell>
          <cell r="F85">
            <v>1003</v>
          </cell>
        </row>
        <row r="86">
          <cell r="B86" t="str">
            <v>0606</v>
          </cell>
          <cell r="C86">
            <v>0</v>
          </cell>
          <cell r="D86">
            <v>6156</v>
          </cell>
          <cell r="E86">
            <v>0</v>
          </cell>
          <cell r="F86">
            <v>6156</v>
          </cell>
        </row>
        <row r="87">
          <cell r="B87" t="str">
            <v>0607</v>
          </cell>
          <cell r="C87">
            <v>0</v>
          </cell>
          <cell r="D87">
            <v>2752</v>
          </cell>
          <cell r="E87">
            <v>0</v>
          </cell>
          <cell r="F87">
            <v>2752</v>
          </cell>
        </row>
        <row r="88">
          <cell r="B88" t="str">
            <v>0608</v>
          </cell>
          <cell r="C88">
            <v>0</v>
          </cell>
          <cell r="D88">
            <v>9801</v>
          </cell>
          <cell r="E88">
            <v>0</v>
          </cell>
          <cell r="F88">
            <v>9801</v>
          </cell>
        </row>
        <row r="89">
          <cell r="B89" t="str">
            <v>0609</v>
          </cell>
          <cell r="C89">
            <v>0</v>
          </cell>
          <cell r="D89">
            <v>6578</v>
          </cell>
          <cell r="E89">
            <v>0</v>
          </cell>
          <cell r="F89">
            <v>6578</v>
          </cell>
        </row>
        <row r="90">
          <cell r="B90" t="str">
            <v>0610</v>
          </cell>
          <cell r="C90">
            <v>0</v>
          </cell>
          <cell r="D90">
            <v>3211</v>
          </cell>
          <cell r="E90">
            <v>0</v>
          </cell>
          <cell r="F90">
            <v>3211</v>
          </cell>
        </row>
        <row r="91">
          <cell r="B91" t="str">
            <v>0611</v>
          </cell>
          <cell r="C91">
            <v>0</v>
          </cell>
          <cell r="D91">
            <v>2095</v>
          </cell>
          <cell r="E91">
            <v>0</v>
          </cell>
          <cell r="F91">
            <v>2095</v>
          </cell>
        </row>
        <row r="92">
          <cell r="B92" t="str">
            <v>0612</v>
          </cell>
          <cell r="C92">
            <v>0</v>
          </cell>
          <cell r="D92">
            <v>913</v>
          </cell>
          <cell r="E92">
            <v>0</v>
          </cell>
          <cell r="F92">
            <v>913</v>
          </cell>
        </row>
        <row r="93">
          <cell r="B93" t="str">
            <v>0613</v>
          </cell>
          <cell r="C93">
            <v>0</v>
          </cell>
          <cell r="D93">
            <v>1610</v>
          </cell>
          <cell r="E93">
            <v>0</v>
          </cell>
          <cell r="F93">
            <v>1610</v>
          </cell>
        </row>
        <row r="94">
          <cell r="B94" t="str">
            <v>0701</v>
          </cell>
          <cell r="C94">
            <v>497</v>
          </cell>
          <cell r="D94">
            <v>11573</v>
          </cell>
          <cell r="E94">
            <v>603</v>
          </cell>
          <cell r="F94">
            <v>12673</v>
          </cell>
        </row>
        <row r="95">
          <cell r="B95" t="str">
            <v>0801</v>
          </cell>
          <cell r="C95">
            <v>0</v>
          </cell>
          <cell r="D95">
            <v>12647</v>
          </cell>
          <cell r="E95">
            <v>0</v>
          </cell>
          <cell r="F95">
            <v>12647</v>
          </cell>
        </row>
        <row r="96">
          <cell r="B96" t="str">
            <v>0802</v>
          </cell>
          <cell r="C96">
            <v>0</v>
          </cell>
          <cell r="D96">
            <v>2190</v>
          </cell>
          <cell r="E96">
            <v>0</v>
          </cell>
          <cell r="F96">
            <v>2190</v>
          </cell>
        </row>
        <row r="97">
          <cell r="B97" t="str">
            <v>0803</v>
          </cell>
          <cell r="C97">
            <v>0</v>
          </cell>
          <cell r="D97">
            <v>5043</v>
          </cell>
          <cell r="E97">
            <v>0</v>
          </cell>
          <cell r="F97">
            <v>5043</v>
          </cell>
        </row>
        <row r="98">
          <cell r="B98" t="str">
            <v>0804</v>
          </cell>
          <cell r="C98">
            <v>0</v>
          </cell>
          <cell r="D98">
            <v>3645</v>
          </cell>
          <cell r="E98">
            <v>0</v>
          </cell>
          <cell r="F98">
            <v>3645</v>
          </cell>
        </row>
        <row r="99">
          <cell r="B99" t="str">
            <v>0805</v>
          </cell>
          <cell r="C99">
            <v>0</v>
          </cell>
          <cell r="D99">
            <v>1373</v>
          </cell>
          <cell r="E99">
            <v>0</v>
          </cell>
          <cell r="F99">
            <v>1373</v>
          </cell>
        </row>
        <row r="100">
          <cell r="B100" t="str">
            <v>0806</v>
          </cell>
          <cell r="C100">
            <v>0</v>
          </cell>
          <cell r="D100">
            <v>8132</v>
          </cell>
          <cell r="E100">
            <v>0</v>
          </cell>
          <cell r="F100">
            <v>8132</v>
          </cell>
        </row>
        <row r="101">
          <cell r="B101" t="str">
            <v>0807</v>
          </cell>
          <cell r="C101">
            <v>0</v>
          </cell>
          <cell r="D101">
            <v>3563</v>
          </cell>
          <cell r="E101">
            <v>0</v>
          </cell>
          <cell r="F101">
            <v>3563</v>
          </cell>
        </row>
        <row r="102">
          <cell r="B102" t="str">
            <v>0808</v>
          </cell>
          <cell r="C102">
            <v>0</v>
          </cell>
          <cell r="D102">
            <v>3171</v>
          </cell>
          <cell r="E102">
            <v>0</v>
          </cell>
          <cell r="F102">
            <v>3171</v>
          </cell>
        </row>
        <row r="103">
          <cell r="B103" t="str">
            <v>0809</v>
          </cell>
          <cell r="C103">
            <v>0</v>
          </cell>
          <cell r="D103">
            <v>9865</v>
          </cell>
          <cell r="E103">
            <v>0</v>
          </cell>
          <cell r="F103">
            <v>9865</v>
          </cell>
        </row>
        <row r="104">
          <cell r="B104" t="str">
            <v>0810</v>
          </cell>
          <cell r="C104">
            <v>0</v>
          </cell>
          <cell r="D104">
            <v>2051</v>
          </cell>
          <cell r="E104">
            <v>0</v>
          </cell>
          <cell r="F104">
            <v>2051</v>
          </cell>
        </row>
        <row r="105">
          <cell r="B105" t="str">
            <v>0811</v>
          </cell>
          <cell r="C105">
            <v>0</v>
          </cell>
          <cell r="D105">
            <v>2324</v>
          </cell>
          <cell r="E105">
            <v>0</v>
          </cell>
          <cell r="F105">
            <v>2324</v>
          </cell>
        </row>
        <row r="106">
          <cell r="B106" t="str">
            <v>0812</v>
          </cell>
          <cell r="C106">
            <v>0</v>
          </cell>
          <cell r="D106">
            <v>6315</v>
          </cell>
          <cell r="E106">
            <v>0</v>
          </cell>
          <cell r="F106">
            <v>6315</v>
          </cell>
        </row>
        <row r="107">
          <cell r="B107" t="str">
            <v>0813</v>
          </cell>
          <cell r="C107">
            <v>0</v>
          </cell>
          <cell r="D107">
            <v>3914</v>
          </cell>
          <cell r="E107">
            <v>0</v>
          </cell>
          <cell r="F107">
            <v>3914</v>
          </cell>
        </row>
        <row r="108">
          <cell r="B108" t="str">
            <v>0901</v>
          </cell>
          <cell r="C108">
            <v>0</v>
          </cell>
          <cell r="D108">
            <v>5247</v>
          </cell>
          <cell r="E108">
            <v>0</v>
          </cell>
          <cell r="F108">
            <v>5247</v>
          </cell>
        </row>
        <row r="109">
          <cell r="B109" t="str">
            <v>0902</v>
          </cell>
          <cell r="C109">
            <v>0</v>
          </cell>
          <cell r="D109">
            <v>2029</v>
          </cell>
          <cell r="E109">
            <v>0</v>
          </cell>
          <cell r="F109">
            <v>2029</v>
          </cell>
        </row>
        <row r="110">
          <cell r="B110" t="str">
            <v>0903</v>
          </cell>
          <cell r="C110">
            <v>0</v>
          </cell>
          <cell r="D110">
            <v>1809</v>
          </cell>
          <cell r="E110">
            <v>0</v>
          </cell>
          <cell r="F110">
            <v>1809</v>
          </cell>
        </row>
        <row r="111">
          <cell r="B111" t="str">
            <v>0904</v>
          </cell>
          <cell r="C111">
            <v>0</v>
          </cell>
          <cell r="D111">
            <v>848</v>
          </cell>
          <cell r="E111">
            <v>0</v>
          </cell>
          <cell r="F111">
            <v>848</v>
          </cell>
        </row>
        <row r="112">
          <cell r="B112" t="str">
            <v>0905</v>
          </cell>
          <cell r="C112">
            <v>0</v>
          </cell>
          <cell r="D112">
            <v>1136</v>
          </cell>
          <cell r="E112">
            <v>0</v>
          </cell>
          <cell r="F112">
            <v>1136</v>
          </cell>
        </row>
        <row r="113">
          <cell r="B113" t="str">
            <v>0906</v>
          </cell>
          <cell r="C113">
            <v>0</v>
          </cell>
          <cell r="D113">
            <v>935</v>
          </cell>
          <cell r="E113">
            <v>0</v>
          </cell>
          <cell r="F113">
            <v>935</v>
          </cell>
        </row>
        <row r="114">
          <cell r="B114" t="str">
            <v>0907</v>
          </cell>
          <cell r="C114">
            <v>0</v>
          </cell>
          <cell r="D114">
            <v>3566</v>
          </cell>
          <cell r="E114">
            <v>0</v>
          </cell>
          <cell r="F114">
            <v>3566</v>
          </cell>
        </row>
        <row r="115">
          <cell r="B115" t="str">
            <v>1001</v>
          </cell>
          <cell r="C115">
            <v>0</v>
          </cell>
          <cell r="D115">
            <v>10826</v>
          </cell>
          <cell r="E115">
            <v>1</v>
          </cell>
          <cell r="F115">
            <v>10827</v>
          </cell>
        </row>
        <row r="116">
          <cell r="B116" t="str">
            <v>1002</v>
          </cell>
          <cell r="C116">
            <v>0</v>
          </cell>
          <cell r="D116">
            <v>3940</v>
          </cell>
          <cell r="E116">
            <v>0</v>
          </cell>
          <cell r="F116">
            <v>3940</v>
          </cell>
        </row>
        <row r="117">
          <cell r="B117" t="str">
            <v>1003</v>
          </cell>
          <cell r="C117">
            <v>0</v>
          </cell>
          <cell r="D117">
            <v>943</v>
          </cell>
          <cell r="E117">
            <v>0</v>
          </cell>
          <cell r="F117">
            <v>943</v>
          </cell>
        </row>
        <row r="118">
          <cell r="B118" t="str">
            <v>1004</v>
          </cell>
          <cell r="C118">
            <v>0</v>
          </cell>
          <cell r="D118">
            <v>238</v>
          </cell>
          <cell r="E118">
            <v>0</v>
          </cell>
          <cell r="F118">
            <v>238</v>
          </cell>
        </row>
        <row r="119">
          <cell r="B119" t="str">
            <v>1005</v>
          </cell>
          <cell r="C119">
            <v>0</v>
          </cell>
          <cell r="D119">
            <v>1236</v>
          </cell>
          <cell r="E119">
            <v>0</v>
          </cell>
          <cell r="F119">
            <v>1236</v>
          </cell>
        </row>
        <row r="120">
          <cell r="B120" t="str">
            <v>1006</v>
          </cell>
          <cell r="C120">
            <v>0</v>
          </cell>
          <cell r="D120">
            <v>5713</v>
          </cell>
          <cell r="E120">
            <v>0</v>
          </cell>
          <cell r="F120">
            <v>5713</v>
          </cell>
        </row>
        <row r="121">
          <cell r="B121" t="str">
            <v>1007</v>
          </cell>
          <cell r="C121">
            <v>0</v>
          </cell>
          <cell r="D121">
            <v>864</v>
          </cell>
          <cell r="E121">
            <v>0</v>
          </cell>
          <cell r="F121">
            <v>864</v>
          </cell>
        </row>
        <row r="122">
          <cell r="B122" t="str">
            <v>1008</v>
          </cell>
          <cell r="C122">
            <v>0</v>
          </cell>
          <cell r="D122">
            <v>2549</v>
          </cell>
          <cell r="E122">
            <v>0</v>
          </cell>
          <cell r="F122">
            <v>2549</v>
          </cell>
        </row>
        <row r="123">
          <cell r="B123" t="str">
            <v>1009</v>
          </cell>
          <cell r="C123">
            <v>0</v>
          </cell>
          <cell r="D123">
            <v>1247</v>
          </cell>
          <cell r="E123">
            <v>0</v>
          </cell>
          <cell r="F123">
            <v>1247</v>
          </cell>
        </row>
        <row r="124">
          <cell r="B124" t="str">
            <v>1010</v>
          </cell>
          <cell r="C124">
            <v>0</v>
          </cell>
          <cell r="D124">
            <v>314</v>
          </cell>
          <cell r="E124">
            <v>0</v>
          </cell>
          <cell r="F124">
            <v>314</v>
          </cell>
        </row>
        <row r="125">
          <cell r="B125" t="str">
            <v>1011</v>
          </cell>
          <cell r="C125">
            <v>0</v>
          </cell>
          <cell r="D125">
            <v>385</v>
          </cell>
          <cell r="E125">
            <v>0</v>
          </cell>
          <cell r="F125">
            <v>385</v>
          </cell>
        </row>
        <row r="126">
          <cell r="B126" t="str">
            <v>1101</v>
          </cell>
          <cell r="C126">
            <v>605</v>
          </cell>
          <cell r="D126">
            <v>10182</v>
          </cell>
          <cell r="E126">
            <v>488</v>
          </cell>
          <cell r="F126">
            <v>11275</v>
          </cell>
        </row>
        <row r="127">
          <cell r="B127" t="str">
            <v>1102</v>
          </cell>
          <cell r="C127">
            <v>196</v>
          </cell>
          <cell r="D127">
            <v>5361</v>
          </cell>
          <cell r="E127">
            <v>228</v>
          </cell>
          <cell r="F127">
            <v>5785</v>
          </cell>
        </row>
        <row r="128">
          <cell r="B128" t="str">
            <v>1103</v>
          </cell>
          <cell r="C128">
            <v>69</v>
          </cell>
          <cell r="D128">
            <v>2736</v>
          </cell>
          <cell r="E128">
            <v>97</v>
          </cell>
          <cell r="F128">
            <v>2902</v>
          </cell>
        </row>
        <row r="129">
          <cell r="B129" t="str">
            <v>1104</v>
          </cell>
          <cell r="C129">
            <v>0</v>
          </cell>
          <cell r="D129">
            <v>741</v>
          </cell>
          <cell r="E129">
            <v>0</v>
          </cell>
          <cell r="F129">
            <v>741</v>
          </cell>
        </row>
        <row r="130">
          <cell r="B130" t="str">
            <v>1105</v>
          </cell>
          <cell r="C130">
            <v>129</v>
          </cell>
          <cell r="D130">
            <v>4520</v>
          </cell>
          <cell r="E130">
            <v>122</v>
          </cell>
          <cell r="F130">
            <v>4771</v>
          </cell>
        </row>
        <row r="131">
          <cell r="B131" t="str">
            <v>1201</v>
          </cell>
          <cell r="C131">
            <v>0</v>
          </cell>
          <cell r="D131">
            <v>23063</v>
          </cell>
          <cell r="E131">
            <v>0</v>
          </cell>
          <cell r="F131">
            <v>23063</v>
          </cell>
        </row>
        <row r="132">
          <cell r="B132" t="str">
            <v>1202</v>
          </cell>
          <cell r="C132">
            <v>0</v>
          </cell>
          <cell r="D132">
            <v>3758</v>
          </cell>
          <cell r="E132">
            <v>0</v>
          </cell>
          <cell r="F132">
            <v>3758</v>
          </cell>
        </row>
        <row r="133">
          <cell r="B133" t="str">
            <v>1203</v>
          </cell>
          <cell r="C133">
            <v>0</v>
          </cell>
          <cell r="D133">
            <v>6534</v>
          </cell>
          <cell r="E133">
            <v>0</v>
          </cell>
          <cell r="F133">
            <v>6534</v>
          </cell>
        </row>
        <row r="134">
          <cell r="B134" t="str">
            <v>1204</v>
          </cell>
          <cell r="C134">
            <v>0</v>
          </cell>
          <cell r="D134">
            <v>6769</v>
          </cell>
          <cell r="E134">
            <v>0</v>
          </cell>
          <cell r="F134">
            <v>6769</v>
          </cell>
        </row>
        <row r="135">
          <cell r="B135" t="str">
            <v>1205</v>
          </cell>
          <cell r="C135">
            <v>0</v>
          </cell>
          <cell r="D135">
            <v>2091</v>
          </cell>
          <cell r="E135">
            <v>0</v>
          </cell>
          <cell r="F135">
            <v>2091</v>
          </cell>
        </row>
        <row r="136">
          <cell r="B136" t="str">
            <v>1206</v>
          </cell>
          <cell r="C136">
            <v>0</v>
          </cell>
          <cell r="D136">
            <v>5835</v>
          </cell>
          <cell r="E136">
            <v>0</v>
          </cell>
          <cell r="F136">
            <v>5835</v>
          </cell>
        </row>
        <row r="137">
          <cell r="B137" t="str">
            <v>1207</v>
          </cell>
          <cell r="C137">
            <v>0</v>
          </cell>
          <cell r="D137">
            <v>6598</v>
          </cell>
          <cell r="E137">
            <v>0</v>
          </cell>
          <cell r="F137">
            <v>6598</v>
          </cell>
        </row>
        <row r="138">
          <cell r="B138" t="str">
            <v>1208</v>
          </cell>
          <cell r="C138">
            <v>0</v>
          </cell>
          <cell r="D138">
            <v>1071</v>
          </cell>
          <cell r="E138">
            <v>0</v>
          </cell>
          <cell r="F138">
            <v>1071</v>
          </cell>
        </row>
        <row r="139">
          <cell r="B139" t="str">
            <v>1209</v>
          </cell>
          <cell r="C139">
            <v>0</v>
          </cell>
          <cell r="D139">
            <v>5163</v>
          </cell>
          <cell r="E139">
            <v>0</v>
          </cell>
          <cell r="F139">
            <v>5163</v>
          </cell>
        </row>
        <row r="140">
          <cell r="B140" t="str">
            <v>1301</v>
          </cell>
          <cell r="C140">
            <v>0</v>
          </cell>
          <cell r="D140">
            <v>25117</v>
          </cell>
          <cell r="E140">
            <v>0</v>
          </cell>
          <cell r="F140">
            <v>25117</v>
          </cell>
        </row>
        <row r="141">
          <cell r="B141" t="str">
            <v>1302</v>
          </cell>
          <cell r="C141">
            <v>0</v>
          </cell>
          <cell r="D141">
            <v>3507</v>
          </cell>
          <cell r="E141">
            <v>0</v>
          </cell>
          <cell r="F141">
            <v>3507</v>
          </cell>
        </row>
        <row r="142">
          <cell r="B142" t="str">
            <v>1303</v>
          </cell>
          <cell r="C142">
            <v>0</v>
          </cell>
          <cell r="D142">
            <v>479</v>
          </cell>
          <cell r="E142">
            <v>0</v>
          </cell>
          <cell r="F142">
            <v>479</v>
          </cell>
        </row>
        <row r="143">
          <cell r="B143" t="str">
            <v>1304</v>
          </cell>
          <cell r="C143">
            <v>0</v>
          </cell>
          <cell r="D143">
            <v>3651</v>
          </cell>
          <cell r="E143">
            <v>2</v>
          </cell>
          <cell r="F143">
            <v>3653</v>
          </cell>
        </row>
        <row r="144">
          <cell r="B144" t="str">
            <v>1305</v>
          </cell>
          <cell r="C144">
            <v>0</v>
          </cell>
          <cell r="D144">
            <v>2965</v>
          </cell>
          <cell r="E144">
            <v>0</v>
          </cell>
          <cell r="F144">
            <v>2965</v>
          </cell>
        </row>
        <row r="145">
          <cell r="B145" t="str">
            <v>1306</v>
          </cell>
          <cell r="C145">
            <v>0</v>
          </cell>
          <cell r="D145">
            <v>2661</v>
          </cell>
          <cell r="E145">
            <v>0</v>
          </cell>
          <cell r="F145">
            <v>2661</v>
          </cell>
        </row>
        <row r="146">
          <cell r="B146" t="str">
            <v>1307</v>
          </cell>
          <cell r="C146">
            <v>0</v>
          </cell>
          <cell r="D146">
            <v>5201</v>
          </cell>
          <cell r="E146">
            <v>0</v>
          </cell>
          <cell r="F146">
            <v>5201</v>
          </cell>
        </row>
        <row r="147">
          <cell r="B147" t="str">
            <v>1308</v>
          </cell>
          <cell r="C147">
            <v>0</v>
          </cell>
          <cell r="D147">
            <v>2513</v>
          </cell>
          <cell r="E147">
            <v>0</v>
          </cell>
          <cell r="F147">
            <v>2513</v>
          </cell>
        </row>
        <row r="148">
          <cell r="B148" t="str">
            <v>1309</v>
          </cell>
          <cell r="C148">
            <v>0</v>
          </cell>
          <cell r="D148">
            <v>7126</v>
          </cell>
          <cell r="E148">
            <v>0</v>
          </cell>
          <cell r="F148">
            <v>7126</v>
          </cell>
        </row>
        <row r="149">
          <cell r="B149" t="str">
            <v>1310</v>
          </cell>
          <cell r="C149">
            <v>0</v>
          </cell>
          <cell r="D149">
            <v>1518</v>
          </cell>
          <cell r="E149">
            <v>0</v>
          </cell>
          <cell r="F149">
            <v>1518</v>
          </cell>
        </row>
        <row r="150">
          <cell r="B150" t="str">
            <v>1311</v>
          </cell>
          <cell r="C150">
            <v>0</v>
          </cell>
          <cell r="D150">
            <v>2005</v>
          </cell>
          <cell r="E150">
            <v>0</v>
          </cell>
          <cell r="F150">
            <v>2005</v>
          </cell>
        </row>
        <row r="151">
          <cell r="B151" t="str">
            <v>1312</v>
          </cell>
          <cell r="C151">
            <v>0</v>
          </cell>
          <cell r="D151">
            <v>4823</v>
          </cell>
          <cell r="E151">
            <v>0</v>
          </cell>
          <cell r="F151">
            <v>4823</v>
          </cell>
        </row>
        <row r="152">
          <cell r="B152" t="str">
            <v>1401</v>
          </cell>
          <cell r="C152">
            <v>0</v>
          </cell>
          <cell r="D152">
            <v>27124</v>
          </cell>
          <cell r="E152">
            <v>1</v>
          </cell>
          <cell r="F152">
            <v>27125</v>
          </cell>
        </row>
        <row r="153">
          <cell r="B153" t="str">
            <v>1402</v>
          </cell>
          <cell r="C153">
            <v>0</v>
          </cell>
          <cell r="D153">
            <v>4394</v>
          </cell>
          <cell r="E153">
            <v>0</v>
          </cell>
          <cell r="F153">
            <v>4394</v>
          </cell>
        </row>
        <row r="154">
          <cell r="B154" t="str">
            <v>1403</v>
          </cell>
          <cell r="C154">
            <v>0</v>
          </cell>
          <cell r="D154">
            <v>14184</v>
          </cell>
          <cell r="E154">
            <v>0</v>
          </cell>
          <cell r="F154">
            <v>14184</v>
          </cell>
        </row>
        <row r="155">
          <cell r="B155" t="str">
            <v>1501</v>
          </cell>
          <cell r="C155">
            <v>8851</v>
          </cell>
          <cell r="D155">
            <v>88377</v>
          </cell>
          <cell r="E155">
            <v>10440</v>
          </cell>
          <cell r="F155">
            <v>107668</v>
          </cell>
        </row>
        <row r="156">
          <cell r="B156" t="str">
            <v>1502</v>
          </cell>
          <cell r="C156">
            <v>0</v>
          </cell>
          <cell r="D156">
            <v>4875</v>
          </cell>
          <cell r="E156">
            <v>0</v>
          </cell>
          <cell r="F156">
            <v>4875</v>
          </cell>
        </row>
        <row r="157">
          <cell r="B157" t="str">
            <v>1503</v>
          </cell>
          <cell r="C157">
            <v>0</v>
          </cell>
          <cell r="D157">
            <v>361</v>
          </cell>
          <cell r="E157">
            <v>0</v>
          </cell>
          <cell r="F157">
            <v>361</v>
          </cell>
        </row>
        <row r="158">
          <cell r="B158" t="str">
            <v>1504</v>
          </cell>
          <cell r="C158">
            <v>0</v>
          </cell>
          <cell r="D158">
            <v>751</v>
          </cell>
          <cell r="E158">
            <v>0</v>
          </cell>
          <cell r="F158">
            <v>751</v>
          </cell>
        </row>
        <row r="159">
          <cell r="B159" t="str">
            <v>1505</v>
          </cell>
          <cell r="C159">
            <v>0</v>
          </cell>
          <cell r="D159">
            <v>10522</v>
          </cell>
          <cell r="E159">
            <v>0</v>
          </cell>
          <cell r="F159">
            <v>10522</v>
          </cell>
        </row>
        <row r="160">
          <cell r="B160" t="str">
            <v>1506</v>
          </cell>
          <cell r="C160">
            <v>0</v>
          </cell>
          <cell r="D160">
            <v>8891</v>
          </cell>
          <cell r="E160">
            <v>0</v>
          </cell>
          <cell r="F160">
            <v>8891</v>
          </cell>
        </row>
        <row r="161">
          <cell r="B161" t="str">
            <v>1507</v>
          </cell>
          <cell r="C161">
            <v>0</v>
          </cell>
          <cell r="D161">
            <v>3065</v>
          </cell>
          <cell r="E161">
            <v>0</v>
          </cell>
          <cell r="F161">
            <v>3065</v>
          </cell>
        </row>
        <row r="162">
          <cell r="B162" t="str">
            <v>1508</v>
          </cell>
          <cell r="C162">
            <v>0</v>
          </cell>
          <cell r="D162">
            <v>8504</v>
          </cell>
          <cell r="E162">
            <v>0</v>
          </cell>
          <cell r="F162">
            <v>8504</v>
          </cell>
        </row>
        <row r="163">
          <cell r="B163" t="str">
            <v>1509</v>
          </cell>
          <cell r="C163">
            <v>0</v>
          </cell>
          <cell r="D163">
            <v>894</v>
          </cell>
          <cell r="E163">
            <v>0</v>
          </cell>
          <cell r="F163">
            <v>894</v>
          </cell>
        </row>
        <row r="164">
          <cell r="B164" t="str">
            <v>1510</v>
          </cell>
          <cell r="C164">
            <v>0</v>
          </cell>
          <cell r="D164">
            <v>1684</v>
          </cell>
          <cell r="E164">
            <v>0</v>
          </cell>
          <cell r="F164">
            <v>1684</v>
          </cell>
        </row>
        <row r="165">
          <cell r="B165" t="str">
            <v>1601</v>
          </cell>
          <cell r="C165">
            <v>0</v>
          </cell>
          <cell r="D165">
            <v>13782</v>
          </cell>
          <cell r="E165">
            <v>0</v>
          </cell>
          <cell r="F165">
            <v>13782</v>
          </cell>
        </row>
        <row r="166">
          <cell r="B166" t="str">
            <v>1602</v>
          </cell>
          <cell r="C166">
            <v>0</v>
          </cell>
          <cell r="D166">
            <v>4138</v>
          </cell>
          <cell r="E166">
            <v>0</v>
          </cell>
          <cell r="F166">
            <v>4138</v>
          </cell>
        </row>
        <row r="167">
          <cell r="B167" t="str">
            <v>1603</v>
          </cell>
          <cell r="C167">
            <v>0</v>
          </cell>
          <cell r="D167">
            <v>1285</v>
          </cell>
          <cell r="E167">
            <v>0</v>
          </cell>
          <cell r="F167">
            <v>1285</v>
          </cell>
        </row>
        <row r="168">
          <cell r="B168" t="str">
            <v>1604</v>
          </cell>
          <cell r="C168">
            <v>0</v>
          </cell>
          <cell r="D168">
            <v>1268</v>
          </cell>
          <cell r="E168">
            <v>0</v>
          </cell>
          <cell r="F168">
            <v>1268</v>
          </cell>
        </row>
        <row r="169">
          <cell r="B169" t="str">
            <v>1605</v>
          </cell>
          <cell r="C169">
            <v>0</v>
          </cell>
          <cell r="D169">
            <v>1392</v>
          </cell>
          <cell r="E169">
            <v>0</v>
          </cell>
          <cell r="F169">
            <v>1392</v>
          </cell>
        </row>
        <row r="170">
          <cell r="B170" t="str">
            <v>1606</v>
          </cell>
          <cell r="C170">
            <v>0</v>
          </cell>
          <cell r="D170">
            <v>1535</v>
          </cell>
          <cell r="E170">
            <v>0</v>
          </cell>
          <cell r="F170">
            <v>1535</v>
          </cell>
        </row>
        <row r="171">
          <cell r="B171" t="str">
            <v>1607</v>
          </cell>
          <cell r="C171">
            <v>0</v>
          </cell>
          <cell r="D171">
            <v>894</v>
          </cell>
          <cell r="E171">
            <v>0</v>
          </cell>
          <cell r="F171">
            <v>894</v>
          </cell>
        </row>
        <row r="172">
          <cell r="B172" t="str">
            <v>1608</v>
          </cell>
          <cell r="C172">
            <v>0</v>
          </cell>
          <cell r="D172">
            <v>200</v>
          </cell>
          <cell r="E172">
            <v>0</v>
          </cell>
          <cell r="F172">
            <v>200</v>
          </cell>
        </row>
        <row r="173">
          <cell r="B173" t="str">
            <v>1701</v>
          </cell>
          <cell r="C173">
            <v>0</v>
          </cell>
          <cell r="D173">
            <v>5014</v>
          </cell>
          <cell r="E173">
            <v>0</v>
          </cell>
          <cell r="F173">
            <v>5014</v>
          </cell>
        </row>
        <row r="174">
          <cell r="B174" t="str">
            <v>1702</v>
          </cell>
          <cell r="C174">
            <v>0</v>
          </cell>
          <cell r="D174">
            <v>723</v>
          </cell>
          <cell r="E174">
            <v>0</v>
          </cell>
          <cell r="F174">
            <v>723</v>
          </cell>
        </row>
        <row r="175">
          <cell r="B175" t="str">
            <v>1703</v>
          </cell>
          <cell r="C175">
            <v>0</v>
          </cell>
          <cell r="D175">
            <v>642</v>
          </cell>
          <cell r="E175">
            <v>0</v>
          </cell>
          <cell r="F175">
            <v>642</v>
          </cell>
        </row>
        <row r="176">
          <cell r="B176" t="str">
            <v>1801</v>
          </cell>
          <cell r="C176">
            <v>0</v>
          </cell>
          <cell r="D176">
            <v>3402</v>
          </cell>
          <cell r="E176">
            <v>0</v>
          </cell>
          <cell r="F176">
            <v>3402</v>
          </cell>
        </row>
        <row r="177">
          <cell r="B177" t="str">
            <v>1802</v>
          </cell>
          <cell r="C177">
            <v>0</v>
          </cell>
          <cell r="D177">
            <v>1124</v>
          </cell>
          <cell r="E177">
            <v>0</v>
          </cell>
          <cell r="F177">
            <v>1124</v>
          </cell>
        </row>
        <row r="178">
          <cell r="B178" t="str">
            <v>1803</v>
          </cell>
          <cell r="C178">
            <v>0</v>
          </cell>
          <cell r="D178">
            <v>842</v>
          </cell>
          <cell r="E178">
            <v>0</v>
          </cell>
          <cell r="F178">
            <v>842</v>
          </cell>
        </row>
        <row r="179">
          <cell r="B179" t="str">
            <v>1901</v>
          </cell>
          <cell r="C179">
            <v>0</v>
          </cell>
          <cell r="D179">
            <v>4986</v>
          </cell>
          <cell r="E179">
            <v>0</v>
          </cell>
          <cell r="F179">
            <v>4986</v>
          </cell>
        </row>
        <row r="180">
          <cell r="B180" t="str">
            <v>1902</v>
          </cell>
          <cell r="C180">
            <v>0</v>
          </cell>
          <cell r="D180">
            <v>1670</v>
          </cell>
          <cell r="E180">
            <v>0</v>
          </cell>
          <cell r="F180">
            <v>1670</v>
          </cell>
        </row>
        <row r="181">
          <cell r="B181" t="str">
            <v>1903</v>
          </cell>
          <cell r="C181">
            <v>0</v>
          </cell>
          <cell r="D181">
            <v>3120</v>
          </cell>
          <cell r="E181">
            <v>0</v>
          </cell>
          <cell r="F181">
            <v>3120</v>
          </cell>
        </row>
        <row r="182">
          <cell r="B182" t="str">
            <v>2001</v>
          </cell>
          <cell r="C182">
            <v>0</v>
          </cell>
          <cell r="D182">
            <v>28086</v>
          </cell>
          <cell r="E182">
            <v>2</v>
          </cell>
          <cell r="F182">
            <v>28088</v>
          </cell>
        </row>
        <row r="183">
          <cell r="B183" t="str">
            <v>2002</v>
          </cell>
          <cell r="C183">
            <v>0</v>
          </cell>
          <cell r="D183">
            <v>5262</v>
          </cell>
          <cell r="E183">
            <v>0</v>
          </cell>
          <cell r="F183">
            <v>5262</v>
          </cell>
        </row>
        <row r="184">
          <cell r="B184" t="str">
            <v>2003</v>
          </cell>
          <cell r="C184">
            <v>0</v>
          </cell>
          <cell r="D184">
            <v>4248</v>
          </cell>
          <cell r="E184">
            <v>0</v>
          </cell>
          <cell r="F184">
            <v>4248</v>
          </cell>
        </row>
        <row r="185">
          <cell r="B185" t="str">
            <v>2004</v>
          </cell>
          <cell r="C185">
            <v>0</v>
          </cell>
          <cell r="D185">
            <v>9689</v>
          </cell>
          <cell r="E185">
            <v>0</v>
          </cell>
          <cell r="F185">
            <v>9689</v>
          </cell>
        </row>
        <row r="186">
          <cell r="B186" t="str">
            <v>2005</v>
          </cell>
          <cell r="C186">
            <v>0</v>
          </cell>
          <cell r="D186">
            <v>5473</v>
          </cell>
          <cell r="E186">
            <v>0</v>
          </cell>
          <cell r="F186">
            <v>5473</v>
          </cell>
        </row>
        <row r="187">
          <cell r="B187" t="str">
            <v>2006</v>
          </cell>
          <cell r="C187">
            <v>0</v>
          </cell>
          <cell r="D187">
            <v>13420</v>
          </cell>
          <cell r="E187">
            <v>1</v>
          </cell>
          <cell r="F187">
            <v>13421</v>
          </cell>
        </row>
        <row r="188">
          <cell r="B188" t="str">
            <v>2007</v>
          </cell>
          <cell r="C188">
            <v>0</v>
          </cell>
          <cell r="D188">
            <v>3608</v>
          </cell>
          <cell r="E188">
            <v>0</v>
          </cell>
          <cell r="F188">
            <v>3608</v>
          </cell>
        </row>
        <row r="189">
          <cell r="B189" t="str">
            <v>2008</v>
          </cell>
          <cell r="C189">
            <v>0</v>
          </cell>
          <cell r="D189">
            <v>4761</v>
          </cell>
          <cell r="E189">
            <v>0</v>
          </cell>
          <cell r="F189">
            <v>4761</v>
          </cell>
        </row>
        <row r="190">
          <cell r="B190" t="str">
            <v>2101</v>
          </cell>
          <cell r="C190">
            <v>0</v>
          </cell>
          <cell r="D190">
            <v>12170</v>
          </cell>
          <cell r="E190">
            <v>0</v>
          </cell>
          <cell r="F190">
            <v>12170</v>
          </cell>
        </row>
        <row r="191">
          <cell r="B191" t="str">
            <v>2102</v>
          </cell>
          <cell r="C191">
            <v>0</v>
          </cell>
          <cell r="D191">
            <v>8898</v>
          </cell>
          <cell r="E191">
            <v>0</v>
          </cell>
          <cell r="F191">
            <v>8898</v>
          </cell>
        </row>
        <row r="192">
          <cell r="B192" t="str">
            <v>2103</v>
          </cell>
          <cell r="C192">
            <v>0</v>
          </cell>
          <cell r="D192">
            <v>4912</v>
          </cell>
          <cell r="E192">
            <v>0</v>
          </cell>
          <cell r="F192">
            <v>4912</v>
          </cell>
        </row>
        <row r="193">
          <cell r="B193" t="str">
            <v>2104</v>
          </cell>
          <cell r="C193">
            <v>0</v>
          </cell>
          <cell r="D193">
            <v>7673</v>
          </cell>
          <cell r="E193">
            <v>0</v>
          </cell>
          <cell r="F193">
            <v>7673</v>
          </cell>
        </row>
        <row r="194">
          <cell r="B194" t="str">
            <v>2105</v>
          </cell>
          <cell r="C194">
            <v>0</v>
          </cell>
          <cell r="D194">
            <v>6658</v>
          </cell>
          <cell r="E194">
            <v>0</v>
          </cell>
          <cell r="F194">
            <v>6658</v>
          </cell>
        </row>
        <row r="195">
          <cell r="B195" t="str">
            <v>2106</v>
          </cell>
          <cell r="C195">
            <v>0</v>
          </cell>
          <cell r="D195">
            <v>7779</v>
          </cell>
          <cell r="E195">
            <v>0</v>
          </cell>
          <cell r="F195">
            <v>7779</v>
          </cell>
        </row>
        <row r="196">
          <cell r="B196" t="str">
            <v>2107</v>
          </cell>
          <cell r="C196">
            <v>0</v>
          </cell>
          <cell r="D196">
            <v>4192</v>
          </cell>
          <cell r="E196">
            <v>0</v>
          </cell>
          <cell r="F196">
            <v>4192</v>
          </cell>
        </row>
        <row r="197">
          <cell r="B197" t="str">
            <v>2108</v>
          </cell>
          <cell r="C197">
            <v>0</v>
          </cell>
          <cell r="D197">
            <v>4855</v>
          </cell>
          <cell r="E197">
            <v>0</v>
          </cell>
          <cell r="F197">
            <v>4855</v>
          </cell>
        </row>
        <row r="198">
          <cell r="B198" t="str">
            <v>2109</v>
          </cell>
          <cell r="C198">
            <v>0</v>
          </cell>
          <cell r="D198">
            <v>1809</v>
          </cell>
          <cell r="E198">
            <v>0</v>
          </cell>
          <cell r="F198">
            <v>1809</v>
          </cell>
        </row>
        <row r="199">
          <cell r="B199" t="str">
            <v>2110</v>
          </cell>
          <cell r="C199">
            <v>0</v>
          </cell>
          <cell r="D199">
            <v>1499</v>
          </cell>
          <cell r="E199">
            <v>0</v>
          </cell>
          <cell r="F199">
            <v>1499</v>
          </cell>
        </row>
        <row r="200">
          <cell r="B200" t="str">
            <v>2111</v>
          </cell>
          <cell r="C200">
            <v>0</v>
          </cell>
          <cell r="D200">
            <v>14108</v>
          </cell>
          <cell r="E200">
            <v>0</v>
          </cell>
          <cell r="F200">
            <v>14108</v>
          </cell>
        </row>
        <row r="201">
          <cell r="B201" t="str">
            <v>2112</v>
          </cell>
          <cell r="C201">
            <v>0</v>
          </cell>
          <cell r="D201">
            <v>5035</v>
          </cell>
          <cell r="E201">
            <v>0</v>
          </cell>
          <cell r="F201">
            <v>5035</v>
          </cell>
        </row>
        <row r="202">
          <cell r="B202" t="str">
            <v>2113</v>
          </cell>
          <cell r="C202">
            <v>0</v>
          </cell>
          <cell r="D202">
            <v>4112</v>
          </cell>
          <cell r="E202">
            <v>0</v>
          </cell>
          <cell r="F202">
            <v>4112</v>
          </cell>
        </row>
        <row r="203">
          <cell r="B203" t="str">
            <v>2201</v>
          </cell>
          <cell r="C203">
            <v>0</v>
          </cell>
          <cell r="D203">
            <v>8888</v>
          </cell>
          <cell r="E203">
            <v>0</v>
          </cell>
          <cell r="F203">
            <v>8888</v>
          </cell>
        </row>
        <row r="204">
          <cell r="B204" t="str">
            <v>2202</v>
          </cell>
          <cell r="C204">
            <v>0</v>
          </cell>
          <cell r="D204">
            <v>2944</v>
          </cell>
          <cell r="E204">
            <v>0</v>
          </cell>
          <cell r="F204">
            <v>2944</v>
          </cell>
        </row>
        <row r="205">
          <cell r="B205" t="str">
            <v>2203</v>
          </cell>
          <cell r="C205">
            <v>0</v>
          </cell>
          <cell r="D205">
            <v>2040</v>
          </cell>
          <cell r="E205">
            <v>0</v>
          </cell>
          <cell r="F205">
            <v>2040</v>
          </cell>
        </row>
        <row r="206">
          <cell r="B206" t="str">
            <v>2204</v>
          </cell>
          <cell r="C206">
            <v>0</v>
          </cell>
          <cell r="D206">
            <v>2361</v>
          </cell>
          <cell r="E206">
            <v>0</v>
          </cell>
          <cell r="F206">
            <v>2361</v>
          </cell>
        </row>
        <row r="207">
          <cell r="B207" t="str">
            <v>2205</v>
          </cell>
          <cell r="C207">
            <v>0</v>
          </cell>
          <cell r="D207">
            <v>6322</v>
          </cell>
          <cell r="E207">
            <v>0</v>
          </cell>
          <cell r="F207">
            <v>6322</v>
          </cell>
        </row>
        <row r="208">
          <cell r="B208" t="str">
            <v>2206</v>
          </cell>
          <cell r="C208">
            <v>0</v>
          </cell>
          <cell r="D208">
            <v>4547</v>
          </cell>
          <cell r="E208">
            <v>0</v>
          </cell>
          <cell r="F208">
            <v>4547</v>
          </cell>
        </row>
        <row r="209">
          <cell r="B209" t="str">
            <v>2207</v>
          </cell>
          <cell r="C209">
            <v>0</v>
          </cell>
          <cell r="D209">
            <v>2808</v>
          </cell>
          <cell r="E209">
            <v>0</v>
          </cell>
          <cell r="F209">
            <v>2808</v>
          </cell>
        </row>
        <row r="210">
          <cell r="B210" t="str">
            <v>2208</v>
          </cell>
          <cell r="C210">
            <v>0</v>
          </cell>
          <cell r="D210">
            <v>9199</v>
          </cell>
          <cell r="E210">
            <v>0</v>
          </cell>
          <cell r="F210">
            <v>9199</v>
          </cell>
        </row>
        <row r="211">
          <cell r="B211" t="str">
            <v>2209</v>
          </cell>
          <cell r="C211">
            <v>0</v>
          </cell>
          <cell r="D211">
            <v>9096</v>
          </cell>
          <cell r="E211">
            <v>0</v>
          </cell>
          <cell r="F211">
            <v>9096</v>
          </cell>
        </row>
        <row r="212">
          <cell r="B212" t="str">
            <v>2210</v>
          </cell>
          <cell r="C212">
            <v>0</v>
          </cell>
          <cell r="D212">
            <v>3859</v>
          </cell>
          <cell r="E212">
            <v>0</v>
          </cell>
          <cell r="F212">
            <v>3859</v>
          </cell>
        </row>
        <row r="213">
          <cell r="B213" t="str">
            <v>2301</v>
          </cell>
          <cell r="C213">
            <v>0</v>
          </cell>
          <cell r="D213">
            <v>8200</v>
          </cell>
          <cell r="E213">
            <v>0</v>
          </cell>
          <cell r="F213">
            <v>8200</v>
          </cell>
        </row>
        <row r="214">
          <cell r="B214" t="str">
            <v>2302</v>
          </cell>
          <cell r="C214">
            <v>0</v>
          </cell>
          <cell r="D214">
            <v>556</v>
          </cell>
          <cell r="E214">
            <v>0</v>
          </cell>
          <cell r="F214">
            <v>556</v>
          </cell>
        </row>
        <row r="215">
          <cell r="B215" t="str">
            <v>2303</v>
          </cell>
          <cell r="C215">
            <v>0</v>
          </cell>
          <cell r="D215">
            <v>640</v>
          </cell>
          <cell r="E215">
            <v>0</v>
          </cell>
          <cell r="F215">
            <v>640</v>
          </cell>
        </row>
        <row r="216">
          <cell r="B216" t="str">
            <v>2304</v>
          </cell>
          <cell r="C216">
            <v>0</v>
          </cell>
          <cell r="D216">
            <v>366</v>
          </cell>
          <cell r="E216">
            <v>0</v>
          </cell>
          <cell r="F216">
            <v>366</v>
          </cell>
        </row>
        <row r="217">
          <cell r="B217" t="str">
            <v>2401</v>
          </cell>
          <cell r="C217">
            <v>0</v>
          </cell>
          <cell r="D217">
            <v>4631</v>
          </cell>
          <cell r="E217">
            <v>1</v>
          </cell>
          <cell r="F217">
            <v>4632</v>
          </cell>
        </row>
        <row r="218">
          <cell r="B218" t="str">
            <v>2402</v>
          </cell>
          <cell r="C218">
            <v>0</v>
          </cell>
          <cell r="D218">
            <v>974</v>
          </cell>
          <cell r="E218">
            <v>0</v>
          </cell>
          <cell r="F218">
            <v>974</v>
          </cell>
        </row>
        <row r="219">
          <cell r="B219" t="str">
            <v>2403</v>
          </cell>
          <cell r="C219">
            <v>0</v>
          </cell>
          <cell r="D219">
            <v>1759</v>
          </cell>
          <cell r="E219">
            <v>0</v>
          </cell>
          <cell r="F219">
            <v>1759</v>
          </cell>
        </row>
        <row r="220">
          <cell r="B220" t="str">
            <v>2501</v>
          </cell>
          <cell r="C220">
            <v>0</v>
          </cell>
          <cell r="D220">
            <v>16197</v>
          </cell>
          <cell r="E220">
            <v>0</v>
          </cell>
          <cell r="F220">
            <v>16197</v>
          </cell>
        </row>
        <row r="221">
          <cell r="B221" t="str">
            <v>2502</v>
          </cell>
          <cell r="C221">
            <v>0</v>
          </cell>
          <cell r="D221">
            <v>1107</v>
          </cell>
          <cell r="E221">
            <v>0</v>
          </cell>
          <cell r="F221">
            <v>1107</v>
          </cell>
        </row>
        <row r="222">
          <cell r="B222" t="str">
            <v>2503</v>
          </cell>
          <cell r="C222">
            <v>0</v>
          </cell>
          <cell r="D222">
            <v>3079</v>
          </cell>
          <cell r="E222">
            <v>0</v>
          </cell>
          <cell r="F222">
            <v>3079</v>
          </cell>
        </row>
        <row r="223">
          <cell r="B223" t="str">
            <v>2504</v>
          </cell>
          <cell r="C223">
            <v>0</v>
          </cell>
          <cell r="D223">
            <v>26</v>
          </cell>
          <cell r="E223">
            <v>0</v>
          </cell>
          <cell r="F223">
            <v>26</v>
          </cell>
        </row>
        <row r="224">
          <cell r="B224" t="str">
            <v>Código</v>
          </cell>
          <cell r="C224" t="str">
            <v>Usan Gas GLP - Usan Gas natural</v>
          </cell>
          <cell r="D224" t="str">
            <v>Usan Gas GLP - no usan Gas natural</v>
          </cell>
          <cell r="E224" t="str">
            <v>No usan Gas GLP - si usan Gas natural</v>
          </cell>
          <cell r="F224" t="str">
            <v>Total</v>
          </cell>
        </row>
        <row r="225">
          <cell r="B225" t="str">
            <v>010101</v>
          </cell>
          <cell r="C225">
            <v>0</v>
          </cell>
          <cell r="D225">
            <v>1931</v>
          </cell>
          <cell r="E225">
            <v>0</v>
          </cell>
          <cell r="F225">
            <v>1931</v>
          </cell>
        </row>
        <row r="226">
          <cell r="B226" t="str">
            <v>010102</v>
          </cell>
          <cell r="C226">
            <v>0</v>
          </cell>
          <cell r="D226">
            <v>18</v>
          </cell>
          <cell r="E226">
            <v>0</v>
          </cell>
          <cell r="F226">
            <v>18</v>
          </cell>
        </row>
        <row r="227">
          <cell r="B227" t="str">
            <v>010103</v>
          </cell>
          <cell r="C227">
            <v>0</v>
          </cell>
          <cell r="D227">
            <v>52</v>
          </cell>
          <cell r="E227">
            <v>0</v>
          </cell>
          <cell r="F227">
            <v>52</v>
          </cell>
        </row>
        <row r="228">
          <cell r="B228" t="str">
            <v>010104</v>
          </cell>
          <cell r="C228">
            <v>0</v>
          </cell>
          <cell r="D228">
            <v>80</v>
          </cell>
          <cell r="E228">
            <v>0</v>
          </cell>
          <cell r="F228">
            <v>80</v>
          </cell>
        </row>
        <row r="229">
          <cell r="B229" t="str">
            <v>010105</v>
          </cell>
          <cell r="C229">
            <v>0</v>
          </cell>
          <cell r="D229">
            <v>116</v>
          </cell>
          <cell r="E229">
            <v>0</v>
          </cell>
          <cell r="F229">
            <v>116</v>
          </cell>
        </row>
        <row r="230">
          <cell r="B230" t="str">
            <v>010106</v>
          </cell>
          <cell r="C230">
            <v>0</v>
          </cell>
          <cell r="D230">
            <v>120</v>
          </cell>
          <cell r="E230">
            <v>0</v>
          </cell>
          <cell r="F230">
            <v>120</v>
          </cell>
        </row>
        <row r="231">
          <cell r="B231" t="str">
            <v>010107</v>
          </cell>
          <cell r="C231">
            <v>0</v>
          </cell>
          <cell r="D231">
            <v>8</v>
          </cell>
          <cell r="E231">
            <v>0</v>
          </cell>
          <cell r="F231">
            <v>8</v>
          </cell>
        </row>
        <row r="232">
          <cell r="B232" t="str">
            <v>010108</v>
          </cell>
          <cell r="C232">
            <v>0</v>
          </cell>
          <cell r="D232">
            <v>58</v>
          </cell>
          <cell r="E232">
            <v>0</v>
          </cell>
          <cell r="F232">
            <v>58</v>
          </cell>
        </row>
        <row r="233">
          <cell r="B233" t="str">
            <v>010109</v>
          </cell>
          <cell r="C233">
            <v>0</v>
          </cell>
          <cell r="D233">
            <v>432</v>
          </cell>
          <cell r="E233">
            <v>0</v>
          </cell>
          <cell r="F233">
            <v>432</v>
          </cell>
        </row>
        <row r="234">
          <cell r="B234" t="str">
            <v>010110</v>
          </cell>
          <cell r="C234">
            <v>0</v>
          </cell>
          <cell r="D234">
            <v>385</v>
          </cell>
          <cell r="E234">
            <v>0</v>
          </cell>
          <cell r="F234">
            <v>385</v>
          </cell>
        </row>
        <row r="235">
          <cell r="B235" t="str">
            <v>010111</v>
          </cell>
          <cell r="C235">
            <v>0</v>
          </cell>
          <cell r="D235">
            <v>167</v>
          </cell>
          <cell r="E235">
            <v>0</v>
          </cell>
          <cell r="F235">
            <v>167</v>
          </cell>
        </row>
        <row r="236">
          <cell r="B236" t="str">
            <v>010112</v>
          </cell>
          <cell r="C236">
            <v>0</v>
          </cell>
          <cell r="D236">
            <v>99</v>
          </cell>
          <cell r="E236">
            <v>0</v>
          </cell>
          <cell r="F236">
            <v>99</v>
          </cell>
        </row>
        <row r="237">
          <cell r="B237" t="str">
            <v>010113</v>
          </cell>
          <cell r="C237">
            <v>0</v>
          </cell>
          <cell r="D237">
            <v>123</v>
          </cell>
          <cell r="E237">
            <v>0</v>
          </cell>
          <cell r="F237">
            <v>123</v>
          </cell>
        </row>
        <row r="238">
          <cell r="B238" t="str">
            <v>010114</v>
          </cell>
          <cell r="C238">
            <v>0</v>
          </cell>
          <cell r="D238">
            <v>259</v>
          </cell>
          <cell r="E238">
            <v>0</v>
          </cell>
          <cell r="F238">
            <v>259</v>
          </cell>
        </row>
        <row r="239">
          <cell r="B239" t="str">
            <v>010115</v>
          </cell>
          <cell r="C239">
            <v>0</v>
          </cell>
          <cell r="D239">
            <v>25</v>
          </cell>
          <cell r="E239">
            <v>0</v>
          </cell>
          <cell r="F239">
            <v>25</v>
          </cell>
        </row>
        <row r="240">
          <cell r="B240" t="str">
            <v>010116</v>
          </cell>
          <cell r="C240">
            <v>0</v>
          </cell>
          <cell r="D240">
            <v>79</v>
          </cell>
          <cell r="E240">
            <v>0</v>
          </cell>
          <cell r="F240">
            <v>79</v>
          </cell>
        </row>
        <row r="241">
          <cell r="B241" t="str">
            <v>010117</v>
          </cell>
          <cell r="C241">
            <v>0</v>
          </cell>
          <cell r="D241">
            <v>2</v>
          </cell>
          <cell r="E241">
            <v>0</v>
          </cell>
          <cell r="F241">
            <v>2</v>
          </cell>
        </row>
        <row r="242">
          <cell r="B242" t="str">
            <v>010118</v>
          </cell>
          <cell r="C242">
            <v>0</v>
          </cell>
          <cell r="D242">
            <v>31</v>
          </cell>
          <cell r="E242">
            <v>0</v>
          </cell>
          <cell r="F242">
            <v>31</v>
          </cell>
        </row>
        <row r="243">
          <cell r="B243" t="str">
            <v>010119</v>
          </cell>
          <cell r="C243">
            <v>0</v>
          </cell>
          <cell r="D243">
            <v>117</v>
          </cell>
          <cell r="E243">
            <v>0</v>
          </cell>
          <cell r="F243">
            <v>117</v>
          </cell>
        </row>
        <row r="244">
          <cell r="B244" t="str">
            <v>010120</v>
          </cell>
          <cell r="C244">
            <v>0</v>
          </cell>
          <cell r="D244">
            <v>231</v>
          </cell>
          <cell r="E244">
            <v>0</v>
          </cell>
          <cell r="F244">
            <v>231</v>
          </cell>
        </row>
        <row r="245">
          <cell r="B245" t="str">
            <v>010121</v>
          </cell>
          <cell r="C245">
            <v>0</v>
          </cell>
          <cell r="D245">
            <v>25</v>
          </cell>
          <cell r="E245">
            <v>0</v>
          </cell>
          <cell r="F245">
            <v>25</v>
          </cell>
        </row>
        <row r="246">
          <cell r="B246" t="str">
            <v>010201</v>
          </cell>
          <cell r="C246">
            <v>0</v>
          </cell>
          <cell r="D246">
            <v>984</v>
          </cell>
          <cell r="E246">
            <v>0</v>
          </cell>
          <cell r="F246">
            <v>984</v>
          </cell>
        </row>
        <row r="247">
          <cell r="B247" t="str">
            <v>010202</v>
          </cell>
          <cell r="C247">
            <v>0</v>
          </cell>
          <cell r="D247">
            <v>521</v>
          </cell>
          <cell r="E247">
            <v>0</v>
          </cell>
          <cell r="F247">
            <v>521</v>
          </cell>
        </row>
        <row r="248">
          <cell r="B248" t="str">
            <v>010203</v>
          </cell>
          <cell r="C248">
            <v>0</v>
          </cell>
          <cell r="D248">
            <v>460</v>
          </cell>
          <cell r="E248">
            <v>0</v>
          </cell>
          <cell r="F248">
            <v>460</v>
          </cell>
        </row>
        <row r="249">
          <cell r="B249" t="str">
            <v>010204</v>
          </cell>
          <cell r="C249">
            <v>0</v>
          </cell>
          <cell r="D249">
            <v>105</v>
          </cell>
          <cell r="E249">
            <v>0</v>
          </cell>
          <cell r="F249">
            <v>105</v>
          </cell>
        </row>
        <row r="250">
          <cell r="B250" t="str">
            <v>010205</v>
          </cell>
          <cell r="C250">
            <v>0</v>
          </cell>
          <cell r="D250">
            <v>605</v>
          </cell>
          <cell r="E250">
            <v>0</v>
          </cell>
          <cell r="F250">
            <v>605</v>
          </cell>
        </row>
        <row r="251">
          <cell r="B251" t="str">
            <v>010206</v>
          </cell>
          <cell r="C251">
            <v>0</v>
          </cell>
          <cell r="D251">
            <v>806</v>
          </cell>
          <cell r="E251">
            <v>0</v>
          </cell>
          <cell r="F251">
            <v>806</v>
          </cell>
        </row>
        <row r="252">
          <cell r="B252" t="str">
            <v>010301</v>
          </cell>
          <cell r="C252">
            <v>0</v>
          </cell>
          <cell r="D252">
            <v>247</v>
          </cell>
          <cell r="E252">
            <v>0</v>
          </cell>
          <cell r="F252">
            <v>247</v>
          </cell>
        </row>
        <row r="253">
          <cell r="B253" t="str">
            <v>010302</v>
          </cell>
          <cell r="C253">
            <v>0</v>
          </cell>
          <cell r="D253">
            <v>32</v>
          </cell>
          <cell r="E253">
            <v>0</v>
          </cell>
          <cell r="F253">
            <v>32</v>
          </cell>
        </row>
        <row r="254">
          <cell r="B254" t="str">
            <v>010303</v>
          </cell>
          <cell r="C254">
            <v>0</v>
          </cell>
          <cell r="D254">
            <v>34</v>
          </cell>
          <cell r="E254">
            <v>0</v>
          </cell>
          <cell r="F254">
            <v>34</v>
          </cell>
        </row>
        <row r="255">
          <cell r="B255" t="str">
            <v>010304</v>
          </cell>
          <cell r="C255">
            <v>0</v>
          </cell>
          <cell r="D255">
            <v>106</v>
          </cell>
          <cell r="E255">
            <v>0</v>
          </cell>
          <cell r="F255">
            <v>106</v>
          </cell>
        </row>
        <row r="256">
          <cell r="B256" t="str">
            <v>010305</v>
          </cell>
          <cell r="C256">
            <v>0</v>
          </cell>
          <cell r="D256">
            <v>72</v>
          </cell>
          <cell r="E256">
            <v>0</v>
          </cell>
          <cell r="F256">
            <v>72</v>
          </cell>
        </row>
        <row r="257">
          <cell r="B257" t="str">
            <v>010306</v>
          </cell>
          <cell r="C257">
            <v>0</v>
          </cell>
          <cell r="D257">
            <v>427</v>
          </cell>
          <cell r="E257">
            <v>0</v>
          </cell>
          <cell r="F257">
            <v>427</v>
          </cell>
        </row>
        <row r="258">
          <cell r="B258" t="str">
            <v>010307</v>
          </cell>
          <cell r="C258">
            <v>0</v>
          </cell>
          <cell r="D258">
            <v>722</v>
          </cell>
          <cell r="E258">
            <v>0</v>
          </cell>
          <cell r="F258">
            <v>722</v>
          </cell>
        </row>
        <row r="259">
          <cell r="B259" t="str">
            <v>010308</v>
          </cell>
          <cell r="C259">
            <v>0</v>
          </cell>
          <cell r="D259">
            <v>1</v>
          </cell>
          <cell r="E259">
            <v>0</v>
          </cell>
          <cell r="F259">
            <v>1</v>
          </cell>
        </row>
        <row r="260">
          <cell r="B260" t="str">
            <v>010309</v>
          </cell>
          <cell r="C260">
            <v>0</v>
          </cell>
          <cell r="D260">
            <v>14</v>
          </cell>
          <cell r="E260">
            <v>0</v>
          </cell>
          <cell r="F260">
            <v>14</v>
          </cell>
        </row>
        <row r="261">
          <cell r="B261" t="str">
            <v>010310</v>
          </cell>
          <cell r="C261">
            <v>0</v>
          </cell>
          <cell r="D261">
            <v>259</v>
          </cell>
          <cell r="E261">
            <v>0</v>
          </cell>
          <cell r="F261">
            <v>259</v>
          </cell>
        </row>
        <row r="262">
          <cell r="B262" t="str">
            <v>010311</v>
          </cell>
          <cell r="C262">
            <v>0</v>
          </cell>
          <cell r="D262">
            <v>146</v>
          </cell>
          <cell r="E262">
            <v>0</v>
          </cell>
          <cell r="F262">
            <v>146</v>
          </cell>
        </row>
        <row r="263">
          <cell r="B263" t="str">
            <v>010312</v>
          </cell>
          <cell r="C263">
            <v>0</v>
          </cell>
          <cell r="D263">
            <v>476</v>
          </cell>
          <cell r="E263">
            <v>0</v>
          </cell>
          <cell r="F263">
            <v>476</v>
          </cell>
        </row>
        <row r="264">
          <cell r="B264" t="str">
            <v>010401</v>
          </cell>
          <cell r="C264">
            <v>0</v>
          </cell>
          <cell r="D264">
            <v>427</v>
          </cell>
          <cell r="E264">
            <v>0</v>
          </cell>
          <cell r="F264">
            <v>427</v>
          </cell>
        </row>
        <row r="265">
          <cell r="B265" t="str">
            <v>010402</v>
          </cell>
          <cell r="C265">
            <v>0</v>
          </cell>
          <cell r="D265">
            <v>12</v>
          </cell>
          <cell r="E265">
            <v>0</v>
          </cell>
          <cell r="F265">
            <v>12</v>
          </cell>
        </row>
        <row r="266">
          <cell r="B266" t="str">
            <v>010403</v>
          </cell>
          <cell r="C266">
            <v>0</v>
          </cell>
          <cell r="D266">
            <v>146</v>
          </cell>
          <cell r="E266">
            <v>0</v>
          </cell>
          <cell r="F266">
            <v>146</v>
          </cell>
        </row>
        <row r="267">
          <cell r="B267" t="str">
            <v>010501</v>
          </cell>
          <cell r="C267">
            <v>0</v>
          </cell>
          <cell r="D267">
            <v>232</v>
          </cell>
          <cell r="E267">
            <v>0</v>
          </cell>
          <cell r="F267">
            <v>232</v>
          </cell>
        </row>
        <row r="268">
          <cell r="B268" t="str">
            <v>010502</v>
          </cell>
          <cell r="C268">
            <v>0</v>
          </cell>
          <cell r="D268">
            <v>484</v>
          </cell>
          <cell r="E268">
            <v>0</v>
          </cell>
          <cell r="F268">
            <v>484</v>
          </cell>
        </row>
        <row r="269">
          <cell r="B269" t="str">
            <v>010503</v>
          </cell>
          <cell r="C269">
            <v>0</v>
          </cell>
          <cell r="D269">
            <v>68</v>
          </cell>
          <cell r="E269">
            <v>0</v>
          </cell>
          <cell r="F269">
            <v>68</v>
          </cell>
        </row>
        <row r="270">
          <cell r="B270" t="str">
            <v>010504</v>
          </cell>
          <cell r="C270">
            <v>0</v>
          </cell>
          <cell r="D270">
            <v>464</v>
          </cell>
          <cell r="E270">
            <v>0</v>
          </cell>
          <cell r="F270">
            <v>464</v>
          </cell>
        </row>
        <row r="271">
          <cell r="B271" t="str">
            <v>010505</v>
          </cell>
          <cell r="C271">
            <v>0</v>
          </cell>
          <cell r="D271">
            <v>283</v>
          </cell>
          <cell r="E271">
            <v>0</v>
          </cell>
          <cell r="F271">
            <v>283</v>
          </cell>
        </row>
        <row r="272">
          <cell r="B272" t="str">
            <v>010506</v>
          </cell>
          <cell r="C272">
            <v>0</v>
          </cell>
          <cell r="D272">
            <v>105</v>
          </cell>
          <cell r="E272">
            <v>0</v>
          </cell>
          <cell r="F272">
            <v>105</v>
          </cell>
        </row>
        <row r="273">
          <cell r="B273" t="str">
            <v>010507</v>
          </cell>
          <cell r="C273">
            <v>0</v>
          </cell>
          <cell r="D273">
            <v>92</v>
          </cell>
          <cell r="E273">
            <v>0</v>
          </cell>
          <cell r="F273">
            <v>92</v>
          </cell>
        </row>
        <row r="274">
          <cell r="B274" t="str">
            <v>010508</v>
          </cell>
          <cell r="C274">
            <v>0</v>
          </cell>
          <cell r="D274">
            <v>84</v>
          </cell>
          <cell r="E274">
            <v>0</v>
          </cell>
          <cell r="F274">
            <v>84</v>
          </cell>
        </row>
        <row r="275">
          <cell r="B275" t="str">
            <v>010509</v>
          </cell>
          <cell r="C275">
            <v>0</v>
          </cell>
          <cell r="D275">
            <v>426</v>
          </cell>
          <cell r="E275">
            <v>0</v>
          </cell>
          <cell r="F275">
            <v>426</v>
          </cell>
        </row>
        <row r="276">
          <cell r="B276" t="str">
            <v>010510</v>
          </cell>
          <cell r="C276">
            <v>0</v>
          </cell>
          <cell r="D276">
            <v>42</v>
          </cell>
          <cell r="E276">
            <v>0</v>
          </cell>
          <cell r="F276">
            <v>42</v>
          </cell>
        </row>
        <row r="277">
          <cell r="B277" t="str">
            <v>010511</v>
          </cell>
          <cell r="C277">
            <v>0</v>
          </cell>
          <cell r="D277">
            <v>132</v>
          </cell>
          <cell r="E277">
            <v>0</v>
          </cell>
          <cell r="F277">
            <v>132</v>
          </cell>
        </row>
        <row r="278">
          <cell r="B278" t="str">
            <v>010512</v>
          </cell>
          <cell r="C278">
            <v>0</v>
          </cell>
          <cell r="D278">
            <v>246</v>
          </cell>
          <cell r="E278">
            <v>0</v>
          </cell>
          <cell r="F278">
            <v>246</v>
          </cell>
        </row>
        <row r="279">
          <cell r="B279" t="str">
            <v>010513</v>
          </cell>
          <cell r="C279">
            <v>0</v>
          </cell>
          <cell r="D279">
            <v>257</v>
          </cell>
          <cell r="E279">
            <v>0</v>
          </cell>
          <cell r="F279">
            <v>257</v>
          </cell>
        </row>
        <row r="280">
          <cell r="B280" t="str">
            <v>010514</v>
          </cell>
          <cell r="C280">
            <v>0</v>
          </cell>
          <cell r="D280">
            <v>500</v>
          </cell>
          <cell r="E280">
            <v>0</v>
          </cell>
          <cell r="F280">
            <v>500</v>
          </cell>
        </row>
        <row r="281">
          <cell r="B281" t="str">
            <v>010515</v>
          </cell>
          <cell r="C281">
            <v>0</v>
          </cell>
          <cell r="D281">
            <v>12</v>
          </cell>
          <cell r="E281">
            <v>0</v>
          </cell>
          <cell r="F281">
            <v>12</v>
          </cell>
        </row>
        <row r="282">
          <cell r="B282" t="str">
            <v>010516</v>
          </cell>
          <cell r="C282">
            <v>0</v>
          </cell>
          <cell r="D282">
            <v>80</v>
          </cell>
          <cell r="E282">
            <v>0</v>
          </cell>
          <cell r="F282">
            <v>80</v>
          </cell>
        </row>
        <row r="283">
          <cell r="B283" t="str">
            <v>010517</v>
          </cell>
          <cell r="C283">
            <v>0</v>
          </cell>
          <cell r="D283">
            <v>81</v>
          </cell>
          <cell r="E283">
            <v>0</v>
          </cell>
          <cell r="F283">
            <v>81</v>
          </cell>
        </row>
        <row r="284">
          <cell r="B284" t="str">
            <v>010518</v>
          </cell>
          <cell r="C284">
            <v>0</v>
          </cell>
          <cell r="D284">
            <v>60</v>
          </cell>
          <cell r="E284">
            <v>0</v>
          </cell>
          <cell r="F284">
            <v>60</v>
          </cell>
        </row>
        <row r="285">
          <cell r="B285" t="str">
            <v>010519</v>
          </cell>
          <cell r="C285">
            <v>0</v>
          </cell>
          <cell r="D285">
            <v>10</v>
          </cell>
          <cell r="E285">
            <v>0</v>
          </cell>
          <cell r="F285">
            <v>10</v>
          </cell>
        </row>
        <row r="286">
          <cell r="B286" t="str">
            <v>010520</v>
          </cell>
          <cell r="C286">
            <v>0</v>
          </cell>
          <cell r="D286">
            <v>254</v>
          </cell>
          <cell r="E286">
            <v>0</v>
          </cell>
          <cell r="F286">
            <v>254</v>
          </cell>
        </row>
        <row r="287">
          <cell r="B287" t="str">
            <v>010521</v>
          </cell>
          <cell r="C287">
            <v>0</v>
          </cell>
          <cell r="D287">
            <v>511</v>
          </cell>
          <cell r="E287">
            <v>0</v>
          </cell>
          <cell r="F287">
            <v>511</v>
          </cell>
        </row>
        <row r="288">
          <cell r="B288" t="str">
            <v>010522</v>
          </cell>
          <cell r="C288">
            <v>0</v>
          </cell>
          <cell r="D288">
            <v>241</v>
          </cell>
          <cell r="E288">
            <v>0</v>
          </cell>
          <cell r="F288">
            <v>241</v>
          </cell>
        </row>
        <row r="289">
          <cell r="B289" t="str">
            <v>010523</v>
          </cell>
          <cell r="C289">
            <v>0</v>
          </cell>
          <cell r="D289">
            <v>140</v>
          </cell>
          <cell r="E289">
            <v>0</v>
          </cell>
          <cell r="F289">
            <v>140</v>
          </cell>
        </row>
        <row r="290">
          <cell r="B290" t="str">
            <v>010601</v>
          </cell>
          <cell r="C290">
            <v>0</v>
          </cell>
          <cell r="D290">
            <v>373</v>
          </cell>
          <cell r="E290">
            <v>0</v>
          </cell>
          <cell r="F290">
            <v>373</v>
          </cell>
        </row>
        <row r="291">
          <cell r="B291" t="str">
            <v>010602</v>
          </cell>
          <cell r="C291">
            <v>0</v>
          </cell>
          <cell r="D291">
            <v>213</v>
          </cell>
          <cell r="E291">
            <v>0</v>
          </cell>
          <cell r="F291">
            <v>213</v>
          </cell>
        </row>
        <row r="292">
          <cell r="B292" t="str">
            <v>010603</v>
          </cell>
          <cell r="C292">
            <v>0</v>
          </cell>
          <cell r="D292">
            <v>40</v>
          </cell>
          <cell r="E292">
            <v>0</v>
          </cell>
          <cell r="F292">
            <v>40</v>
          </cell>
        </row>
        <row r="293">
          <cell r="B293" t="str">
            <v>010604</v>
          </cell>
          <cell r="C293">
            <v>0</v>
          </cell>
          <cell r="D293">
            <v>162</v>
          </cell>
          <cell r="E293">
            <v>0</v>
          </cell>
          <cell r="F293">
            <v>162</v>
          </cell>
        </row>
        <row r="294">
          <cell r="B294" t="str">
            <v>010605</v>
          </cell>
          <cell r="C294">
            <v>0</v>
          </cell>
          <cell r="D294">
            <v>128</v>
          </cell>
          <cell r="E294">
            <v>0</v>
          </cell>
          <cell r="F294">
            <v>128</v>
          </cell>
        </row>
        <row r="295">
          <cell r="B295" t="str">
            <v>010606</v>
          </cell>
          <cell r="C295">
            <v>0</v>
          </cell>
          <cell r="D295">
            <v>166</v>
          </cell>
          <cell r="E295">
            <v>0</v>
          </cell>
          <cell r="F295">
            <v>166</v>
          </cell>
        </row>
        <row r="296">
          <cell r="B296" t="str">
            <v>010607</v>
          </cell>
          <cell r="C296">
            <v>0</v>
          </cell>
          <cell r="D296">
            <v>126</v>
          </cell>
          <cell r="E296">
            <v>0</v>
          </cell>
          <cell r="F296">
            <v>126</v>
          </cell>
        </row>
        <row r="297">
          <cell r="B297" t="str">
            <v>010608</v>
          </cell>
          <cell r="C297">
            <v>0</v>
          </cell>
          <cell r="D297">
            <v>97</v>
          </cell>
          <cell r="E297">
            <v>0</v>
          </cell>
          <cell r="F297">
            <v>97</v>
          </cell>
        </row>
        <row r="298">
          <cell r="B298" t="str">
            <v>010609</v>
          </cell>
          <cell r="C298">
            <v>0</v>
          </cell>
          <cell r="D298">
            <v>608</v>
          </cell>
          <cell r="E298">
            <v>0</v>
          </cell>
          <cell r="F298">
            <v>608</v>
          </cell>
        </row>
        <row r="299">
          <cell r="B299" t="str">
            <v>010610</v>
          </cell>
          <cell r="C299">
            <v>0</v>
          </cell>
          <cell r="D299">
            <v>153</v>
          </cell>
          <cell r="E299">
            <v>0</v>
          </cell>
          <cell r="F299">
            <v>153</v>
          </cell>
        </row>
        <row r="300">
          <cell r="B300" t="str">
            <v>010611</v>
          </cell>
          <cell r="C300">
            <v>0</v>
          </cell>
          <cell r="D300">
            <v>36</v>
          </cell>
          <cell r="E300">
            <v>0</v>
          </cell>
          <cell r="F300">
            <v>36</v>
          </cell>
        </row>
        <row r="301">
          <cell r="B301" t="str">
            <v>010612</v>
          </cell>
          <cell r="C301">
            <v>0</v>
          </cell>
          <cell r="D301">
            <v>152</v>
          </cell>
          <cell r="E301">
            <v>0</v>
          </cell>
          <cell r="F301">
            <v>152</v>
          </cell>
        </row>
        <row r="302">
          <cell r="B302" t="str">
            <v>010701</v>
          </cell>
          <cell r="C302">
            <v>0</v>
          </cell>
          <cell r="D302">
            <v>2747</v>
          </cell>
          <cell r="E302">
            <v>0</v>
          </cell>
          <cell r="F302">
            <v>2747</v>
          </cell>
        </row>
        <row r="303">
          <cell r="B303" t="str">
            <v>010702</v>
          </cell>
          <cell r="C303">
            <v>0</v>
          </cell>
          <cell r="D303">
            <v>1913</v>
          </cell>
          <cell r="E303">
            <v>0</v>
          </cell>
          <cell r="F303">
            <v>1913</v>
          </cell>
        </row>
        <row r="304">
          <cell r="B304" t="str">
            <v>010703</v>
          </cell>
          <cell r="C304">
            <v>0</v>
          </cell>
          <cell r="D304">
            <v>454</v>
          </cell>
          <cell r="E304">
            <v>0</v>
          </cell>
          <cell r="F304">
            <v>454</v>
          </cell>
        </row>
        <row r="305">
          <cell r="B305" t="str">
            <v>010704</v>
          </cell>
          <cell r="C305">
            <v>0</v>
          </cell>
          <cell r="D305">
            <v>288</v>
          </cell>
          <cell r="E305">
            <v>0</v>
          </cell>
          <cell r="F305">
            <v>288</v>
          </cell>
        </row>
        <row r="306">
          <cell r="B306" t="str">
            <v>010705</v>
          </cell>
          <cell r="C306">
            <v>0</v>
          </cell>
          <cell r="D306">
            <v>572</v>
          </cell>
          <cell r="E306">
            <v>0</v>
          </cell>
          <cell r="F306">
            <v>572</v>
          </cell>
        </row>
        <row r="307">
          <cell r="B307" t="str">
            <v>010706</v>
          </cell>
          <cell r="C307">
            <v>0</v>
          </cell>
          <cell r="D307">
            <v>679</v>
          </cell>
          <cell r="E307">
            <v>0</v>
          </cell>
          <cell r="F307">
            <v>679</v>
          </cell>
        </row>
        <row r="308">
          <cell r="B308" t="str">
            <v>010707</v>
          </cell>
          <cell r="C308">
            <v>0</v>
          </cell>
          <cell r="D308">
            <v>128</v>
          </cell>
          <cell r="E308">
            <v>0</v>
          </cell>
          <cell r="F308">
            <v>128</v>
          </cell>
        </row>
        <row r="309">
          <cell r="B309" t="str">
            <v>020101</v>
          </cell>
          <cell r="C309">
            <v>0</v>
          </cell>
          <cell r="D309">
            <v>2303</v>
          </cell>
          <cell r="E309">
            <v>0</v>
          </cell>
          <cell r="F309">
            <v>2303</v>
          </cell>
        </row>
        <row r="310">
          <cell r="B310" t="str">
            <v>020102</v>
          </cell>
          <cell r="C310">
            <v>0</v>
          </cell>
          <cell r="D310">
            <v>48</v>
          </cell>
          <cell r="E310">
            <v>0</v>
          </cell>
          <cell r="F310">
            <v>48</v>
          </cell>
        </row>
        <row r="311">
          <cell r="B311" t="str">
            <v>020103</v>
          </cell>
          <cell r="C311">
            <v>0</v>
          </cell>
          <cell r="D311">
            <v>7</v>
          </cell>
          <cell r="E311">
            <v>0</v>
          </cell>
          <cell r="F311">
            <v>7</v>
          </cell>
        </row>
        <row r="312">
          <cell r="B312" t="str">
            <v>020104</v>
          </cell>
          <cell r="C312">
            <v>0</v>
          </cell>
          <cell r="D312">
            <v>20</v>
          </cell>
          <cell r="E312">
            <v>0</v>
          </cell>
          <cell r="F312">
            <v>20</v>
          </cell>
        </row>
        <row r="313">
          <cell r="B313" t="str">
            <v>020105</v>
          </cell>
          <cell r="C313">
            <v>0</v>
          </cell>
          <cell r="D313">
            <v>3959</v>
          </cell>
          <cell r="E313">
            <v>0</v>
          </cell>
          <cell r="F313">
            <v>3959</v>
          </cell>
        </row>
        <row r="314">
          <cell r="B314" t="str">
            <v>020106</v>
          </cell>
          <cell r="C314">
            <v>0</v>
          </cell>
          <cell r="D314">
            <v>373</v>
          </cell>
          <cell r="E314">
            <v>0</v>
          </cell>
          <cell r="F314">
            <v>373</v>
          </cell>
        </row>
        <row r="315">
          <cell r="B315" t="str">
            <v>020107</v>
          </cell>
          <cell r="C315">
            <v>0</v>
          </cell>
          <cell r="D315">
            <v>24</v>
          </cell>
          <cell r="E315">
            <v>0</v>
          </cell>
          <cell r="F315">
            <v>24</v>
          </cell>
        </row>
        <row r="316">
          <cell r="B316" t="str">
            <v>020108</v>
          </cell>
          <cell r="C316">
            <v>0</v>
          </cell>
          <cell r="D316">
            <v>65</v>
          </cell>
          <cell r="E316">
            <v>0</v>
          </cell>
          <cell r="F316">
            <v>65</v>
          </cell>
        </row>
        <row r="317">
          <cell r="B317" t="str">
            <v>020109</v>
          </cell>
          <cell r="C317">
            <v>0</v>
          </cell>
          <cell r="D317">
            <v>9</v>
          </cell>
          <cell r="E317">
            <v>0</v>
          </cell>
          <cell r="F317">
            <v>9</v>
          </cell>
        </row>
        <row r="318">
          <cell r="B318" t="str">
            <v>020110</v>
          </cell>
          <cell r="C318">
            <v>0</v>
          </cell>
          <cell r="D318">
            <v>255</v>
          </cell>
          <cell r="E318">
            <v>0</v>
          </cell>
          <cell r="F318">
            <v>255</v>
          </cell>
        </row>
        <row r="319">
          <cell r="B319" t="str">
            <v>020111</v>
          </cell>
          <cell r="C319">
            <v>0</v>
          </cell>
          <cell r="D319">
            <v>98</v>
          </cell>
          <cell r="E319">
            <v>0</v>
          </cell>
          <cell r="F319">
            <v>98</v>
          </cell>
        </row>
        <row r="320">
          <cell r="B320" t="str">
            <v>020112</v>
          </cell>
          <cell r="C320">
            <v>0</v>
          </cell>
          <cell r="D320">
            <v>216</v>
          </cell>
          <cell r="E320">
            <v>0</v>
          </cell>
          <cell r="F320">
            <v>216</v>
          </cell>
        </row>
        <row r="321">
          <cell r="B321" t="str">
            <v>020201</v>
          </cell>
          <cell r="C321">
            <v>0</v>
          </cell>
          <cell r="D321">
            <v>128</v>
          </cell>
          <cell r="E321">
            <v>0</v>
          </cell>
          <cell r="F321">
            <v>128</v>
          </cell>
        </row>
        <row r="322">
          <cell r="B322" t="str">
            <v>020202</v>
          </cell>
          <cell r="C322">
            <v>0</v>
          </cell>
          <cell r="D322">
            <v>85</v>
          </cell>
          <cell r="E322">
            <v>0</v>
          </cell>
          <cell r="F322">
            <v>85</v>
          </cell>
        </row>
        <row r="323">
          <cell r="B323" t="str">
            <v>020203</v>
          </cell>
          <cell r="C323">
            <v>0</v>
          </cell>
          <cell r="D323">
            <v>9</v>
          </cell>
          <cell r="E323">
            <v>0</v>
          </cell>
          <cell r="F323">
            <v>9</v>
          </cell>
        </row>
        <row r="324">
          <cell r="B324" t="str">
            <v>020204</v>
          </cell>
          <cell r="C324">
            <v>0</v>
          </cell>
          <cell r="D324">
            <v>95</v>
          </cell>
          <cell r="E324">
            <v>0</v>
          </cell>
          <cell r="F324">
            <v>95</v>
          </cell>
        </row>
        <row r="325">
          <cell r="B325" t="str">
            <v>020205</v>
          </cell>
          <cell r="C325">
            <v>0</v>
          </cell>
          <cell r="D325">
            <v>20</v>
          </cell>
          <cell r="E325">
            <v>0</v>
          </cell>
          <cell r="F325">
            <v>20</v>
          </cell>
        </row>
        <row r="326">
          <cell r="B326" t="str">
            <v>020301</v>
          </cell>
          <cell r="C326">
            <v>0</v>
          </cell>
          <cell r="D326">
            <v>208</v>
          </cell>
          <cell r="E326">
            <v>0</v>
          </cell>
          <cell r="F326">
            <v>208</v>
          </cell>
        </row>
        <row r="327">
          <cell r="B327" t="str">
            <v>020302</v>
          </cell>
          <cell r="C327">
            <v>0</v>
          </cell>
          <cell r="D327">
            <v>53</v>
          </cell>
          <cell r="E327">
            <v>0</v>
          </cell>
          <cell r="F327">
            <v>53</v>
          </cell>
        </row>
        <row r="328">
          <cell r="B328" t="str">
            <v>020303</v>
          </cell>
          <cell r="C328">
            <v>0</v>
          </cell>
          <cell r="D328">
            <v>16</v>
          </cell>
          <cell r="E328">
            <v>0</v>
          </cell>
          <cell r="F328">
            <v>16</v>
          </cell>
        </row>
        <row r="329">
          <cell r="B329" t="str">
            <v>020304</v>
          </cell>
          <cell r="C329">
            <v>0</v>
          </cell>
          <cell r="D329">
            <v>69</v>
          </cell>
          <cell r="E329">
            <v>0</v>
          </cell>
          <cell r="F329">
            <v>69</v>
          </cell>
        </row>
        <row r="330">
          <cell r="B330" t="str">
            <v>020305</v>
          </cell>
          <cell r="C330">
            <v>0</v>
          </cell>
          <cell r="D330">
            <v>48</v>
          </cell>
          <cell r="E330">
            <v>0</v>
          </cell>
          <cell r="F330">
            <v>48</v>
          </cell>
        </row>
        <row r="331">
          <cell r="B331" t="str">
            <v>020306</v>
          </cell>
          <cell r="C331">
            <v>0</v>
          </cell>
          <cell r="D331">
            <v>98</v>
          </cell>
          <cell r="E331">
            <v>0</v>
          </cell>
          <cell r="F331">
            <v>98</v>
          </cell>
        </row>
        <row r="332">
          <cell r="B332" t="str">
            <v>020401</v>
          </cell>
          <cell r="C332">
            <v>0</v>
          </cell>
          <cell r="D332">
            <v>319</v>
          </cell>
          <cell r="E332">
            <v>0</v>
          </cell>
          <cell r="F332">
            <v>319</v>
          </cell>
        </row>
        <row r="333">
          <cell r="B333" t="str">
            <v>020402</v>
          </cell>
          <cell r="C333">
            <v>0</v>
          </cell>
          <cell r="D333">
            <v>331</v>
          </cell>
          <cell r="E333">
            <v>0</v>
          </cell>
          <cell r="F333">
            <v>331</v>
          </cell>
        </row>
        <row r="334">
          <cell r="B334" t="str">
            <v>020501</v>
          </cell>
          <cell r="C334">
            <v>0</v>
          </cell>
          <cell r="D334">
            <v>257</v>
          </cell>
          <cell r="E334">
            <v>0</v>
          </cell>
          <cell r="F334">
            <v>257</v>
          </cell>
        </row>
        <row r="335">
          <cell r="B335" t="str">
            <v>020502</v>
          </cell>
          <cell r="C335">
            <v>0</v>
          </cell>
          <cell r="D335">
            <v>0</v>
          </cell>
          <cell r="E335">
            <v>0</v>
          </cell>
          <cell r="F335">
            <v>0</v>
          </cell>
        </row>
        <row r="336">
          <cell r="B336" t="str">
            <v>020503</v>
          </cell>
          <cell r="C336">
            <v>0</v>
          </cell>
          <cell r="D336">
            <v>75</v>
          </cell>
          <cell r="E336">
            <v>0</v>
          </cell>
          <cell r="F336">
            <v>75</v>
          </cell>
        </row>
        <row r="337">
          <cell r="B337" t="str">
            <v>020504</v>
          </cell>
          <cell r="C337">
            <v>0</v>
          </cell>
          <cell r="D337">
            <v>157</v>
          </cell>
          <cell r="E337">
            <v>0</v>
          </cell>
          <cell r="F337">
            <v>157</v>
          </cell>
        </row>
        <row r="338">
          <cell r="B338" t="str">
            <v>020505</v>
          </cell>
          <cell r="C338">
            <v>0</v>
          </cell>
          <cell r="D338">
            <v>21</v>
          </cell>
          <cell r="E338">
            <v>0</v>
          </cell>
          <cell r="F338">
            <v>21</v>
          </cell>
        </row>
        <row r="339">
          <cell r="B339" t="str">
            <v>020506</v>
          </cell>
          <cell r="C339">
            <v>0</v>
          </cell>
          <cell r="D339">
            <v>12</v>
          </cell>
          <cell r="E339">
            <v>0</v>
          </cell>
          <cell r="F339">
            <v>12</v>
          </cell>
        </row>
        <row r="340">
          <cell r="B340" t="str">
            <v>020507</v>
          </cell>
          <cell r="C340">
            <v>0</v>
          </cell>
          <cell r="D340">
            <v>109</v>
          </cell>
          <cell r="E340">
            <v>0</v>
          </cell>
          <cell r="F340">
            <v>109</v>
          </cell>
        </row>
        <row r="341">
          <cell r="B341" t="str">
            <v>020508</v>
          </cell>
          <cell r="C341">
            <v>0</v>
          </cell>
          <cell r="D341">
            <v>290</v>
          </cell>
          <cell r="E341">
            <v>0</v>
          </cell>
          <cell r="F341">
            <v>290</v>
          </cell>
        </row>
        <row r="342">
          <cell r="B342" t="str">
            <v>020509</v>
          </cell>
          <cell r="C342">
            <v>0</v>
          </cell>
          <cell r="D342">
            <v>65</v>
          </cell>
          <cell r="E342">
            <v>0</v>
          </cell>
          <cell r="F342">
            <v>65</v>
          </cell>
        </row>
        <row r="343">
          <cell r="B343" t="str">
            <v>020510</v>
          </cell>
          <cell r="C343">
            <v>0</v>
          </cell>
          <cell r="D343">
            <v>20</v>
          </cell>
          <cell r="E343">
            <v>0</v>
          </cell>
          <cell r="F343">
            <v>20</v>
          </cell>
        </row>
        <row r="344">
          <cell r="B344" t="str">
            <v>020511</v>
          </cell>
          <cell r="C344">
            <v>0</v>
          </cell>
          <cell r="D344">
            <v>0</v>
          </cell>
          <cell r="E344">
            <v>0</v>
          </cell>
          <cell r="F344">
            <v>0</v>
          </cell>
        </row>
        <row r="345">
          <cell r="B345" t="str">
            <v>020512</v>
          </cell>
          <cell r="C345">
            <v>0</v>
          </cell>
          <cell r="D345">
            <v>9</v>
          </cell>
          <cell r="E345">
            <v>0</v>
          </cell>
          <cell r="F345">
            <v>9</v>
          </cell>
        </row>
        <row r="346">
          <cell r="B346" t="str">
            <v>020513</v>
          </cell>
          <cell r="C346">
            <v>0</v>
          </cell>
          <cell r="D346">
            <v>62</v>
          </cell>
          <cell r="E346">
            <v>0</v>
          </cell>
          <cell r="F346">
            <v>62</v>
          </cell>
        </row>
        <row r="347">
          <cell r="B347" t="str">
            <v>020514</v>
          </cell>
          <cell r="C347">
            <v>0</v>
          </cell>
          <cell r="D347">
            <v>0</v>
          </cell>
          <cell r="E347">
            <v>0</v>
          </cell>
          <cell r="F347">
            <v>0</v>
          </cell>
        </row>
        <row r="348">
          <cell r="B348" t="str">
            <v>020515</v>
          </cell>
          <cell r="C348">
            <v>0</v>
          </cell>
          <cell r="D348">
            <v>3</v>
          </cell>
          <cell r="E348">
            <v>0</v>
          </cell>
          <cell r="F348">
            <v>3</v>
          </cell>
        </row>
        <row r="349">
          <cell r="B349" t="str">
            <v>020601</v>
          </cell>
          <cell r="C349">
            <v>0</v>
          </cell>
          <cell r="D349">
            <v>579</v>
          </cell>
          <cell r="E349">
            <v>0</v>
          </cell>
          <cell r="F349">
            <v>579</v>
          </cell>
        </row>
        <row r="350">
          <cell r="B350" t="str">
            <v>020602</v>
          </cell>
          <cell r="C350">
            <v>0</v>
          </cell>
          <cell r="D350">
            <v>91</v>
          </cell>
          <cell r="E350">
            <v>0</v>
          </cell>
          <cell r="F350">
            <v>91</v>
          </cell>
        </row>
        <row r="351">
          <cell r="B351" t="str">
            <v>020603</v>
          </cell>
          <cell r="C351">
            <v>0</v>
          </cell>
          <cell r="D351">
            <v>42</v>
          </cell>
          <cell r="E351">
            <v>0</v>
          </cell>
          <cell r="F351">
            <v>42</v>
          </cell>
        </row>
        <row r="352">
          <cell r="B352" t="str">
            <v>020604</v>
          </cell>
          <cell r="C352">
            <v>0</v>
          </cell>
          <cell r="D352">
            <v>114</v>
          </cell>
          <cell r="E352">
            <v>0</v>
          </cell>
          <cell r="F352">
            <v>114</v>
          </cell>
        </row>
        <row r="353">
          <cell r="B353" t="str">
            <v>020605</v>
          </cell>
          <cell r="C353">
            <v>0</v>
          </cell>
          <cell r="D353">
            <v>38</v>
          </cell>
          <cell r="E353">
            <v>0</v>
          </cell>
          <cell r="F353">
            <v>38</v>
          </cell>
        </row>
        <row r="354">
          <cell r="B354" t="str">
            <v>020606</v>
          </cell>
          <cell r="C354">
            <v>0</v>
          </cell>
          <cell r="D354">
            <v>362</v>
          </cell>
          <cell r="E354">
            <v>0</v>
          </cell>
          <cell r="F354">
            <v>362</v>
          </cell>
        </row>
        <row r="355">
          <cell r="B355" t="str">
            <v>020607</v>
          </cell>
          <cell r="C355">
            <v>0</v>
          </cell>
          <cell r="D355">
            <v>20</v>
          </cell>
          <cell r="E355">
            <v>0</v>
          </cell>
          <cell r="F355">
            <v>20</v>
          </cell>
        </row>
        <row r="356">
          <cell r="B356" t="str">
            <v>020608</v>
          </cell>
          <cell r="C356">
            <v>0</v>
          </cell>
          <cell r="D356">
            <v>5</v>
          </cell>
          <cell r="E356">
            <v>0</v>
          </cell>
          <cell r="F356">
            <v>5</v>
          </cell>
        </row>
        <row r="357">
          <cell r="B357" t="str">
            <v>020609</v>
          </cell>
          <cell r="C357">
            <v>0</v>
          </cell>
          <cell r="D357">
            <v>160</v>
          </cell>
          <cell r="E357">
            <v>0</v>
          </cell>
          <cell r="F357">
            <v>160</v>
          </cell>
        </row>
        <row r="358">
          <cell r="B358" t="str">
            <v>020610</v>
          </cell>
          <cell r="C358">
            <v>0</v>
          </cell>
          <cell r="D358">
            <v>135</v>
          </cell>
          <cell r="E358">
            <v>0</v>
          </cell>
          <cell r="F358">
            <v>135</v>
          </cell>
        </row>
        <row r="359">
          <cell r="B359" t="str">
            <v>020611</v>
          </cell>
          <cell r="C359">
            <v>0</v>
          </cell>
          <cell r="D359">
            <v>156</v>
          </cell>
          <cell r="E359">
            <v>0</v>
          </cell>
          <cell r="F359">
            <v>156</v>
          </cell>
        </row>
        <row r="360">
          <cell r="B360" t="str">
            <v>020701</v>
          </cell>
          <cell r="C360">
            <v>0</v>
          </cell>
          <cell r="D360">
            <v>402</v>
          </cell>
          <cell r="E360">
            <v>0</v>
          </cell>
          <cell r="F360">
            <v>402</v>
          </cell>
        </row>
        <row r="361">
          <cell r="B361" t="str">
            <v>020702</v>
          </cell>
          <cell r="C361">
            <v>0</v>
          </cell>
          <cell r="D361">
            <v>5</v>
          </cell>
          <cell r="E361">
            <v>0</v>
          </cell>
          <cell r="F361">
            <v>5</v>
          </cell>
        </row>
        <row r="362">
          <cell r="B362" t="str">
            <v>020703</v>
          </cell>
          <cell r="C362">
            <v>0</v>
          </cell>
          <cell r="D362">
            <v>159</v>
          </cell>
          <cell r="E362">
            <v>0</v>
          </cell>
          <cell r="F362">
            <v>159</v>
          </cell>
        </row>
        <row r="363">
          <cell r="B363" t="str">
            <v>020801</v>
          </cell>
          <cell r="C363">
            <v>0</v>
          </cell>
          <cell r="D363">
            <v>1705</v>
          </cell>
          <cell r="E363">
            <v>0</v>
          </cell>
          <cell r="F363">
            <v>1705</v>
          </cell>
        </row>
        <row r="364">
          <cell r="B364" t="str">
            <v>020802</v>
          </cell>
          <cell r="C364">
            <v>0</v>
          </cell>
          <cell r="D364">
            <v>345</v>
          </cell>
          <cell r="E364">
            <v>0</v>
          </cell>
          <cell r="F364">
            <v>345</v>
          </cell>
        </row>
        <row r="365">
          <cell r="B365" t="str">
            <v>020803</v>
          </cell>
          <cell r="C365">
            <v>0</v>
          </cell>
          <cell r="D365">
            <v>148</v>
          </cell>
          <cell r="E365">
            <v>0</v>
          </cell>
          <cell r="F365">
            <v>148</v>
          </cell>
        </row>
        <row r="366">
          <cell r="B366" t="str">
            <v>020804</v>
          </cell>
          <cell r="C366">
            <v>0</v>
          </cell>
          <cell r="D366">
            <v>652</v>
          </cell>
          <cell r="E366">
            <v>0</v>
          </cell>
          <cell r="F366">
            <v>652</v>
          </cell>
        </row>
        <row r="367">
          <cell r="B367" t="str">
            <v>020901</v>
          </cell>
          <cell r="C367">
            <v>0</v>
          </cell>
          <cell r="D367">
            <v>136</v>
          </cell>
          <cell r="E367">
            <v>0</v>
          </cell>
          <cell r="F367">
            <v>136</v>
          </cell>
        </row>
        <row r="368">
          <cell r="B368" t="str">
            <v>020902</v>
          </cell>
          <cell r="C368">
            <v>0</v>
          </cell>
          <cell r="D368">
            <v>22</v>
          </cell>
          <cell r="E368">
            <v>0</v>
          </cell>
          <cell r="F368">
            <v>22</v>
          </cell>
        </row>
        <row r="369">
          <cell r="B369" t="str">
            <v>020903</v>
          </cell>
          <cell r="C369">
            <v>0</v>
          </cell>
          <cell r="D369">
            <v>14</v>
          </cell>
          <cell r="E369">
            <v>0</v>
          </cell>
          <cell r="F369">
            <v>14</v>
          </cell>
        </row>
        <row r="370">
          <cell r="B370" t="str">
            <v>020904</v>
          </cell>
          <cell r="C370">
            <v>0</v>
          </cell>
          <cell r="D370">
            <v>59</v>
          </cell>
          <cell r="E370">
            <v>0</v>
          </cell>
          <cell r="F370">
            <v>59</v>
          </cell>
        </row>
        <row r="371">
          <cell r="B371" t="str">
            <v>020905</v>
          </cell>
          <cell r="C371">
            <v>0</v>
          </cell>
          <cell r="D371">
            <v>66</v>
          </cell>
          <cell r="E371">
            <v>0</v>
          </cell>
          <cell r="F371">
            <v>66</v>
          </cell>
        </row>
        <row r="372">
          <cell r="B372" t="str">
            <v>020906</v>
          </cell>
          <cell r="C372">
            <v>0</v>
          </cell>
          <cell r="D372">
            <v>47</v>
          </cell>
          <cell r="E372">
            <v>0</v>
          </cell>
          <cell r="F372">
            <v>47</v>
          </cell>
        </row>
        <row r="373">
          <cell r="B373" t="str">
            <v>020907</v>
          </cell>
          <cell r="C373">
            <v>0</v>
          </cell>
          <cell r="D373">
            <v>10</v>
          </cell>
          <cell r="E373">
            <v>0</v>
          </cell>
          <cell r="F373">
            <v>10</v>
          </cell>
        </row>
        <row r="374">
          <cell r="B374" t="str">
            <v>021001</v>
          </cell>
          <cell r="C374">
            <v>0</v>
          </cell>
          <cell r="D374">
            <v>516</v>
          </cell>
          <cell r="E374">
            <v>0</v>
          </cell>
          <cell r="F374">
            <v>516</v>
          </cell>
        </row>
        <row r="375">
          <cell r="B375" t="str">
            <v>021002</v>
          </cell>
          <cell r="C375">
            <v>0</v>
          </cell>
          <cell r="D375">
            <v>54</v>
          </cell>
          <cell r="E375">
            <v>0</v>
          </cell>
          <cell r="F375">
            <v>54</v>
          </cell>
        </row>
        <row r="376">
          <cell r="B376" t="str">
            <v>021003</v>
          </cell>
          <cell r="C376">
            <v>0</v>
          </cell>
          <cell r="D376">
            <v>55</v>
          </cell>
          <cell r="E376">
            <v>0</v>
          </cell>
          <cell r="F376">
            <v>55</v>
          </cell>
        </row>
        <row r="377">
          <cell r="B377" t="str">
            <v>021004</v>
          </cell>
          <cell r="C377">
            <v>0</v>
          </cell>
          <cell r="D377">
            <v>221</v>
          </cell>
          <cell r="E377">
            <v>0</v>
          </cell>
          <cell r="F377">
            <v>221</v>
          </cell>
        </row>
        <row r="378">
          <cell r="B378" t="str">
            <v>021005</v>
          </cell>
          <cell r="C378">
            <v>0</v>
          </cell>
          <cell r="D378">
            <v>22</v>
          </cell>
          <cell r="E378">
            <v>0</v>
          </cell>
          <cell r="F378">
            <v>22</v>
          </cell>
        </row>
        <row r="379">
          <cell r="B379" t="str">
            <v>021006</v>
          </cell>
          <cell r="C379">
            <v>0</v>
          </cell>
          <cell r="D379">
            <v>66</v>
          </cell>
          <cell r="E379">
            <v>0</v>
          </cell>
          <cell r="F379">
            <v>66</v>
          </cell>
        </row>
        <row r="380">
          <cell r="B380" t="str">
            <v>021007</v>
          </cell>
          <cell r="C380">
            <v>0</v>
          </cell>
          <cell r="D380">
            <v>212</v>
          </cell>
          <cell r="E380">
            <v>0</v>
          </cell>
          <cell r="F380">
            <v>212</v>
          </cell>
        </row>
        <row r="381">
          <cell r="B381" t="str">
            <v>021008</v>
          </cell>
          <cell r="C381">
            <v>0</v>
          </cell>
          <cell r="D381">
            <v>114</v>
          </cell>
          <cell r="E381">
            <v>0</v>
          </cell>
          <cell r="F381">
            <v>114</v>
          </cell>
        </row>
        <row r="382">
          <cell r="B382" t="str">
            <v>021009</v>
          </cell>
          <cell r="C382">
            <v>0</v>
          </cell>
          <cell r="D382">
            <v>102</v>
          </cell>
          <cell r="E382">
            <v>0</v>
          </cell>
          <cell r="F382">
            <v>102</v>
          </cell>
        </row>
        <row r="383">
          <cell r="B383" t="str">
            <v>021010</v>
          </cell>
          <cell r="C383">
            <v>0</v>
          </cell>
          <cell r="D383">
            <v>138</v>
          </cell>
          <cell r="E383">
            <v>0</v>
          </cell>
          <cell r="F383">
            <v>138</v>
          </cell>
        </row>
        <row r="384">
          <cell r="B384" t="str">
            <v>021011</v>
          </cell>
          <cell r="C384">
            <v>0</v>
          </cell>
          <cell r="D384">
            <v>30</v>
          </cell>
          <cell r="E384">
            <v>0</v>
          </cell>
          <cell r="F384">
            <v>30</v>
          </cell>
        </row>
        <row r="385">
          <cell r="B385" t="str">
            <v>021012</v>
          </cell>
          <cell r="C385">
            <v>0</v>
          </cell>
          <cell r="D385">
            <v>18</v>
          </cell>
          <cell r="E385">
            <v>0</v>
          </cell>
          <cell r="F385">
            <v>18</v>
          </cell>
        </row>
        <row r="386">
          <cell r="B386" t="str">
            <v>021013</v>
          </cell>
          <cell r="C386">
            <v>0</v>
          </cell>
          <cell r="D386">
            <v>7</v>
          </cell>
          <cell r="E386">
            <v>0</v>
          </cell>
          <cell r="F386">
            <v>7</v>
          </cell>
        </row>
        <row r="387">
          <cell r="B387" t="str">
            <v>021014</v>
          </cell>
          <cell r="C387">
            <v>0</v>
          </cell>
          <cell r="D387">
            <v>285</v>
          </cell>
          <cell r="E387">
            <v>0</v>
          </cell>
          <cell r="F387">
            <v>285</v>
          </cell>
        </row>
        <row r="388">
          <cell r="B388" t="str">
            <v>021015</v>
          </cell>
          <cell r="C388">
            <v>0</v>
          </cell>
          <cell r="D388">
            <v>65</v>
          </cell>
          <cell r="E388">
            <v>0</v>
          </cell>
          <cell r="F388">
            <v>65</v>
          </cell>
        </row>
        <row r="389">
          <cell r="B389" t="str">
            <v>021016</v>
          </cell>
          <cell r="C389">
            <v>0</v>
          </cell>
          <cell r="D389">
            <v>19</v>
          </cell>
          <cell r="E389">
            <v>0</v>
          </cell>
          <cell r="F389">
            <v>19</v>
          </cell>
        </row>
        <row r="390">
          <cell r="B390" t="str">
            <v>021101</v>
          </cell>
          <cell r="C390">
            <v>0</v>
          </cell>
          <cell r="D390">
            <v>833</v>
          </cell>
          <cell r="E390">
            <v>0</v>
          </cell>
          <cell r="F390">
            <v>833</v>
          </cell>
        </row>
        <row r="391">
          <cell r="B391" t="str">
            <v>021102</v>
          </cell>
          <cell r="C391">
            <v>0</v>
          </cell>
          <cell r="D391">
            <v>2</v>
          </cell>
          <cell r="E391">
            <v>0</v>
          </cell>
          <cell r="F391">
            <v>2</v>
          </cell>
        </row>
        <row r="392">
          <cell r="B392" t="str">
            <v>021103</v>
          </cell>
          <cell r="C392">
            <v>0</v>
          </cell>
          <cell r="D392">
            <v>187</v>
          </cell>
          <cell r="E392">
            <v>0</v>
          </cell>
          <cell r="F392">
            <v>187</v>
          </cell>
        </row>
        <row r="393">
          <cell r="B393" t="str">
            <v>021104</v>
          </cell>
          <cell r="C393">
            <v>0</v>
          </cell>
          <cell r="D393">
            <v>32</v>
          </cell>
          <cell r="E393">
            <v>0</v>
          </cell>
          <cell r="F393">
            <v>32</v>
          </cell>
        </row>
        <row r="394">
          <cell r="B394" t="str">
            <v>021105</v>
          </cell>
          <cell r="C394">
            <v>0</v>
          </cell>
          <cell r="D394">
            <v>29</v>
          </cell>
          <cell r="E394">
            <v>0</v>
          </cell>
          <cell r="F394">
            <v>29</v>
          </cell>
        </row>
        <row r="395">
          <cell r="B395" t="str">
            <v>021201</v>
          </cell>
          <cell r="C395">
            <v>0</v>
          </cell>
          <cell r="D395">
            <v>1301</v>
          </cell>
          <cell r="E395">
            <v>0</v>
          </cell>
          <cell r="F395">
            <v>1301</v>
          </cell>
        </row>
        <row r="396">
          <cell r="B396" t="str">
            <v>021202</v>
          </cell>
          <cell r="C396">
            <v>0</v>
          </cell>
          <cell r="D396">
            <v>35</v>
          </cell>
          <cell r="E396">
            <v>0</v>
          </cell>
          <cell r="F396">
            <v>35</v>
          </cell>
        </row>
        <row r="397">
          <cell r="B397" t="str">
            <v>021203</v>
          </cell>
          <cell r="C397">
            <v>0</v>
          </cell>
          <cell r="D397">
            <v>3</v>
          </cell>
          <cell r="E397">
            <v>0</v>
          </cell>
          <cell r="F397">
            <v>3</v>
          </cell>
        </row>
        <row r="398">
          <cell r="B398" t="str">
            <v>021204</v>
          </cell>
          <cell r="C398">
            <v>0</v>
          </cell>
          <cell r="D398">
            <v>24</v>
          </cell>
          <cell r="E398">
            <v>0</v>
          </cell>
          <cell r="F398">
            <v>24</v>
          </cell>
        </row>
        <row r="399">
          <cell r="B399" t="str">
            <v>021205</v>
          </cell>
          <cell r="C399">
            <v>0</v>
          </cell>
          <cell r="D399">
            <v>143</v>
          </cell>
          <cell r="E399">
            <v>0</v>
          </cell>
          <cell r="F399">
            <v>143</v>
          </cell>
        </row>
        <row r="400">
          <cell r="B400" t="str">
            <v>021206</v>
          </cell>
          <cell r="C400">
            <v>0</v>
          </cell>
          <cell r="D400">
            <v>121</v>
          </cell>
          <cell r="E400">
            <v>0</v>
          </cell>
          <cell r="F400">
            <v>121</v>
          </cell>
        </row>
        <row r="401">
          <cell r="B401" t="str">
            <v>021207</v>
          </cell>
          <cell r="C401">
            <v>0</v>
          </cell>
          <cell r="D401">
            <v>461</v>
          </cell>
          <cell r="E401">
            <v>0</v>
          </cell>
          <cell r="F401">
            <v>461</v>
          </cell>
        </row>
        <row r="402">
          <cell r="B402" t="str">
            <v>021208</v>
          </cell>
          <cell r="C402">
            <v>0</v>
          </cell>
          <cell r="D402">
            <v>212</v>
          </cell>
          <cell r="E402">
            <v>0</v>
          </cell>
          <cell r="F402">
            <v>212</v>
          </cell>
        </row>
        <row r="403">
          <cell r="B403" t="str">
            <v>021209</v>
          </cell>
          <cell r="C403">
            <v>0</v>
          </cell>
          <cell r="D403">
            <v>11</v>
          </cell>
          <cell r="E403">
            <v>0</v>
          </cell>
          <cell r="F403">
            <v>11</v>
          </cell>
        </row>
        <row r="404">
          <cell r="B404" t="str">
            <v>021210</v>
          </cell>
          <cell r="C404">
            <v>0</v>
          </cell>
          <cell r="D404">
            <v>101</v>
          </cell>
          <cell r="E404">
            <v>0</v>
          </cell>
          <cell r="F404">
            <v>101</v>
          </cell>
        </row>
        <row r="405">
          <cell r="B405" t="str">
            <v>021301</v>
          </cell>
          <cell r="C405">
            <v>0</v>
          </cell>
          <cell r="D405">
            <v>81</v>
          </cell>
          <cell r="E405">
            <v>0</v>
          </cell>
          <cell r="F405">
            <v>81</v>
          </cell>
        </row>
        <row r="406">
          <cell r="B406" t="str">
            <v>021302</v>
          </cell>
          <cell r="C406">
            <v>0</v>
          </cell>
          <cell r="D406">
            <v>2</v>
          </cell>
          <cell r="E406">
            <v>0</v>
          </cell>
          <cell r="F406">
            <v>2</v>
          </cell>
        </row>
        <row r="407">
          <cell r="B407" t="str">
            <v>021303</v>
          </cell>
          <cell r="C407">
            <v>0</v>
          </cell>
          <cell r="D407">
            <v>5</v>
          </cell>
          <cell r="E407">
            <v>0</v>
          </cell>
          <cell r="F407">
            <v>5</v>
          </cell>
        </row>
        <row r="408">
          <cell r="B408" t="str">
            <v>021304</v>
          </cell>
          <cell r="C408">
            <v>0</v>
          </cell>
          <cell r="D408">
            <v>8</v>
          </cell>
          <cell r="E408">
            <v>0</v>
          </cell>
          <cell r="F408">
            <v>8</v>
          </cell>
        </row>
        <row r="409">
          <cell r="B409" t="str">
            <v>021305</v>
          </cell>
          <cell r="C409">
            <v>0</v>
          </cell>
          <cell r="D409">
            <v>10</v>
          </cell>
          <cell r="E409">
            <v>0</v>
          </cell>
          <cell r="F409">
            <v>10</v>
          </cell>
        </row>
        <row r="410">
          <cell r="B410" t="str">
            <v>021306</v>
          </cell>
          <cell r="C410">
            <v>0</v>
          </cell>
          <cell r="D410">
            <v>260</v>
          </cell>
          <cell r="E410">
            <v>0</v>
          </cell>
          <cell r="F410">
            <v>260</v>
          </cell>
        </row>
        <row r="411">
          <cell r="B411" t="str">
            <v>021307</v>
          </cell>
          <cell r="C411">
            <v>0</v>
          </cell>
          <cell r="D411">
            <v>40</v>
          </cell>
          <cell r="E411">
            <v>0</v>
          </cell>
          <cell r="F411">
            <v>40</v>
          </cell>
        </row>
        <row r="412">
          <cell r="B412" t="str">
            <v>021308</v>
          </cell>
          <cell r="C412">
            <v>0</v>
          </cell>
          <cell r="D412">
            <v>2</v>
          </cell>
          <cell r="E412">
            <v>0</v>
          </cell>
          <cell r="F412">
            <v>2</v>
          </cell>
        </row>
        <row r="413">
          <cell r="B413" t="str">
            <v>021401</v>
          </cell>
          <cell r="C413">
            <v>0</v>
          </cell>
          <cell r="D413">
            <v>76</v>
          </cell>
          <cell r="E413">
            <v>0</v>
          </cell>
          <cell r="F413">
            <v>76</v>
          </cell>
        </row>
        <row r="414">
          <cell r="B414" t="str">
            <v>021402</v>
          </cell>
          <cell r="C414">
            <v>0</v>
          </cell>
          <cell r="D414">
            <v>19</v>
          </cell>
          <cell r="E414">
            <v>0</v>
          </cell>
          <cell r="F414">
            <v>19</v>
          </cell>
        </row>
        <row r="415">
          <cell r="B415" t="str">
            <v>021403</v>
          </cell>
          <cell r="C415">
            <v>0</v>
          </cell>
          <cell r="D415">
            <v>0</v>
          </cell>
          <cell r="E415">
            <v>0</v>
          </cell>
          <cell r="F415">
            <v>0</v>
          </cell>
        </row>
        <row r="416">
          <cell r="B416" t="str">
            <v>021404</v>
          </cell>
          <cell r="C416">
            <v>0</v>
          </cell>
          <cell r="D416">
            <v>41</v>
          </cell>
          <cell r="E416">
            <v>0</v>
          </cell>
          <cell r="F416">
            <v>41</v>
          </cell>
        </row>
        <row r="417">
          <cell r="B417" t="str">
            <v>021405</v>
          </cell>
          <cell r="C417">
            <v>0</v>
          </cell>
          <cell r="D417">
            <v>61</v>
          </cell>
          <cell r="E417">
            <v>0</v>
          </cell>
          <cell r="F417">
            <v>61</v>
          </cell>
        </row>
        <row r="418">
          <cell r="B418" t="str">
            <v>021406</v>
          </cell>
          <cell r="C418">
            <v>0</v>
          </cell>
          <cell r="D418">
            <v>96</v>
          </cell>
          <cell r="E418">
            <v>0</v>
          </cell>
          <cell r="F418">
            <v>96</v>
          </cell>
        </row>
        <row r="419">
          <cell r="B419" t="str">
            <v>021407</v>
          </cell>
          <cell r="C419">
            <v>0</v>
          </cell>
          <cell r="D419">
            <v>25</v>
          </cell>
          <cell r="E419">
            <v>0</v>
          </cell>
          <cell r="F419">
            <v>25</v>
          </cell>
        </row>
        <row r="420">
          <cell r="B420" t="str">
            <v>021408</v>
          </cell>
          <cell r="C420">
            <v>0</v>
          </cell>
          <cell r="D420">
            <v>10</v>
          </cell>
          <cell r="E420">
            <v>0</v>
          </cell>
          <cell r="F420">
            <v>10</v>
          </cell>
        </row>
        <row r="421">
          <cell r="B421" t="str">
            <v>021409</v>
          </cell>
          <cell r="C421">
            <v>0</v>
          </cell>
          <cell r="D421">
            <v>46</v>
          </cell>
          <cell r="E421">
            <v>0</v>
          </cell>
          <cell r="F421">
            <v>46</v>
          </cell>
        </row>
        <row r="422">
          <cell r="B422" t="str">
            <v>021410</v>
          </cell>
          <cell r="C422">
            <v>0</v>
          </cell>
          <cell r="D422">
            <v>6</v>
          </cell>
          <cell r="E422">
            <v>0</v>
          </cell>
          <cell r="F422">
            <v>6</v>
          </cell>
        </row>
        <row r="423">
          <cell r="B423" t="str">
            <v>021501</v>
          </cell>
          <cell r="C423">
            <v>0</v>
          </cell>
          <cell r="D423">
            <v>33</v>
          </cell>
          <cell r="E423">
            <v>0</v>
          </cell>
          <cell r="F423">
            <v>33</v>
          </cell>
        </row>
        <row r="424">
          <cell r="B424" t="str">
            <v>021502</v>
          </cell>
          <cell r="C424">
            <v>0</v>
          </cell>
          <cell r="D424">
            <v>17</v>
          </cell>
          <cell r="E424">
            <v>0</v>
          </cell>
          <cell r="F424">
            <v>17</v>
          </cell>
        </row>
        <row r="425">
          <cell r="B425" t="str">
            <v>021503</v>
          </cell>
          <cell r="C425">
            <v>0</v>
          </cell>
          <cell r="D425">
            <v>92</v>
          </cell>
          <cell r="E425">
            <v>0</v>
          </cell>
          <cell r="F425">
            <v>92</v>
          </cell>
        </row>
        <row r="426">
          <cell r="B426" t="str">
            <v>021504</v>
          </cell>
          <cell r="C426">
            <v>0</v>
          </cell>
          <cell r="D426">
            <v>4</v>
          </cell>
          <cell r="E426">
            <v>0</v>
          </cell>
          <cell r="F426">
            <v>4</v>
          </cell>
        </row>
        <row r="427">
          <cell r="B427" t="str">
            <v>021505</v>
          </cell>
          <cell r="C427">
            <v>0</v>
          </cell>
          <cell r="D427">
            <v>6</v>
          </cell>
          <cell r="E427">
            <v>0</v>
          </cell>
          <cell r="F427">
            <v>6</v>
          </cell>
        </row>
        <row r="428">
          <cell r="B428" t="str">
            <v>021506</v>
          </cell>
          <cell r="C428">
            <v>0</v>
          </cell>
          <cell r="D428">
            <v>3</v>
          </cell>
          <cell r="E428">
            <v>0</v>
          </cell>
          <cell r="F428">
            <v>3</v>
          </cell>
        </row>
        <row r="429">
          <cell r="B429" t="str">
            <v>021507</v>
          </cell>
          <cell r="C429">
            <v>0</v>
          </cell>
          <cell r="D429">
            <v>42</v>
          </cell>
          <cell r="E429">
            <v>0</v>
          </cell>
          <cell r="F429">
            <v>42</v>
          </cell>
        </row>
        <row r="430">
          <cell r="B430" t="str">
            <v>021508</v>
          </cell>
          <cell r="C430">
            <v>0</v>
          </cell>
          <cell r="D430">
            <v>25</v>
          </cell>
          <cell r="E430">
            <v>0</v>
          </cell>
          <cell r="F430">
            <v>25</v>
          </cell>
        </row>
        <row r="431">
          <cell r="B431" t="str">
            <v>021509</v>
          </cell>
          <cell r="C431">
            <v>0</v>
          </cell>
          <cell r="D431">
            <v>70</v>
          </cell>
          <cell r="E431">
            <v>0</v>
          </cell>
          <cell r="F431">
            <v>70</v>
          </cell>
        </row>
        <row r="432">
          <cell r="B432" t="str">
            <v>021510</v>
          </cell>
          <cell r="C432">
            <v>0</v>
          </cell>
          <cell r="D432">
            <v>84</v>
          </cell>
          <cell r="E432">
            <v>0</v>
          </cell>
          <cell r="F432">
            <v>84</v>
          </cell>
        </row>
        <row r="433">
          <cell r="B433" t="str">
            <v>021511</v>
          </cell>
          <cell r="C433">
            <v>0</v>
          </cell>
          <cell r="D433">
            <v>68</v>
          </cell>
          <cell r="E433">
            <v>0</v>
          </cell>
          <cell r="F433">
            <v>68</v>
          </cell>
        </row>
        <row r="434">
          <cell r="B434" t="str">
            <v>021601</v>
          </cell>
          <cell r="C434">
            <v>0</v>
          </cell>
          <cell r="D434">
            <v>453</v>
          </cell>
          <cell r="E434">
            <v>0</v>
          </cell>
          <cell r="F434">
            <v>453</v>
          </cell>
        </row>
        <row r="435">
          <cell r="B435" t="str">
            <v>021602</v>
          </cell>
          <cell r="C435">
            <v>0</v>
          </cell>
          <cell r="D435">
            <v>28</v>
          </cell>
          <cell r="E435">
            <v>0</v>
          </cell>
          <cell r="F435">
            <v>28</v>
          </cell>
        </row>
        <row r="436">
          <cell r="B436" t="str">
            <v>021603</v>
          </cell>
          <cell r="C436">
            <v>0</v>
          </cell>
          <cell r="D436">
            <v>35</v>
          </cell>
          <cell r="E436">
            <v>0</v>
          </cell>
          <cell r="F436">
            <v>35</v>
          </cell>
        </row>
        <row r="437">
          <cell r="B437" t="str">
            <v>021604</v>
          </cell>
          <cell r="C437">
            <v>0</v>
          </cell>
          <cell r="D437">
            <v>22</v>
          </cell>
          <cell r="E437">
            <v>0</v>
          </cell>
          <cell r="F437">
            <v>22</v>
          </cell>
        </row>
        <row r="438">
          <cell r="B438" t="str">
            <v>021701</v>
          </cell>
          <cell r="C438">
            <v>0</v>
          </cell>
          <cell r="D438">
            <v>342</v>
          </cell>
          <cell r="E438">
            <v>0</v>
          </cell>
          <cell r="F438">
            <v>342</v>
          </cell>
        </row>
        <row r="439">
          <cell r="B439" t="str">
            <v>021702</v>
          </cell>
          <cell r="C439">
            <v>0</v>
          </cell>
          <cell r="D439">
            <v>257</v>
          </cell>
          <cell r="E439">
            <v>0</v>
          </cell>
          <cell r="F439">
            <v>257</v>
          </cell>
        </row>
        <row r="440">
          <cell r="B440" t="str">
            <v>021703</v>
          </cell>
          <cell r="C440">
            <v>0</v>
          </cell>
          <cell r="D440">
            <v>13</v>
          </cell>
          <cell r="E440">
            <v>0</v>
          </cell>
          <cell r="F440">
            <v>13</v>
          </cell>
        </row>
        <row r="441">
          <cell r="B441" t="str">
            <v>021704</v>
          </cell>
          <cell r="C441">
            <v>0</v>
          </cell>
          <cell r="D441">
            <v>30</v>
          </cell>
          <cell r="E441">
            <v>0</v>
          </cell>
          <cell r="F441">
            <v>30</v>
          </cell>
        </row>
        <row r="442">
          <cell r="B442" t="str">
            <v>021705</v>
          </cell>
          <cell r="C442">
            <v>0</v>
          </cell>
          <cell r="D442">
            <v>72</v>
          </cell>
          <cell r="E442">
            <v>0</v>
          </cell>
          <cell r="F442">
            <v>72</v>
          </cell>
        </row>
        <row r="443">
          <cell r="B443" t="str">
            <v>021706</v>
          </cell>
          <cell r="C443">
            <v>0</v>
          </cell>
          <cell r="D443">
            <v>18</v>
          </cell>
          <cell r="E443">
            <v>0</v>
          </cell>
          <cell r="F443">
            <v>18</v>
          </cell>
        </row>
        <row r="444">
          <cell r="B444" t="str">
            <v>021707</v>
          </cell>
          <cell r="C444">
            <v>0</v>
          </cell>
          <cell r="D444">
            <v>8</v>
          </cell>
          <cell r="E444">
            <v>0</v>
          </cell>
          <cell r="F444">
            <v>8</v>
          </cell>
        </row>
        <row r="445">
          <cell r="B445" t="str">
            <v>021708</v>
          </cell>
          <cell r="C445">
            <v>0</v>
          </cell>
          <cell r="D445">
            <v>33</v>
          </cell>
          <cell r="E445">
            <v>0</v>
          </cell>
          <cell r="F445">
            <v>33</v>
          </cell>
        </row>
        <row r="446">
          <cell r="B446" t="str">
            <v>021709</v>
          </cell>
          <cell r="C446">
            <v>0</v>
          </cell>
          <cell r="D446">
            <v>20</v>
          </cell>
          <cell r="E446">
            <v>0</v>
          </cell>
          <cell r="F446">
            <v>20</v>
          </cell>
        </row>
        <row r="447">
          <cell r="B447" t="str">
            <v>021710</v>
          </cell>
          <cell r="C447">
            <v>0</v>
          </cell>
          <cell r="D447">
            <v>229</v>
          </cell>
          <cell r="E447">
            <v>0</v>
          </cell>
          <cell r="F447">
            <v>229</v>
          </cell>
        </row>
        <row r="448">
          <cell r="B448" t="str">
            <v>021801</v>
          </cell>
          <cell r="C448">
            <v>0</v>
          </cell>
          <cell r="D448">
            <v>5283</v>
          </cell>
          <cell r="E448">
            <v>0</v>
          </cell>
          <cell r="F448">
            <v>5283</v>
          </cell>
        </row>
        <row r="449">
          <cell r="B449" t="str">
            <v>021802</v>
          </cell>
          <cell r="C449">
            <v>0</v>
          </cell>
          <cell r="D449">
            <v>265</v>
          </cell>
          <cell r="E449">
            <v>0</v>
          </cell>
          <cell r="F449">
            <v>265</v>
          </cell>
        </row>
        <row r="450">
          <cell r="B450" t="str">
            <v>021803</v>
          </cell>
          <cell r="C450">
            <v>0</v>
          </cell>
          <cell r="D450">
            <v>301</v>
          </cell>
          <cell r="E450">
            <v>0</v>
          </cell>
          <cell r="F450">
            <v>301</v>
          </cell>
        </row>
        <row r="451">
          <cell r="B451" t="str">
            <v>021804</v>
          </cell>
          <cell r="C451">
            <v>0</v>
          </cell>
          <cell r="D451">
            <v>82</v>
          </cell>
          <cell r="E451">
            <v>0</v>
          </cell>
          <cell r="F451">
            <v>82</v>
          </cell>
        </row>
        <row r="452">
          <cell r="B452" t="str">
            <v>021805</v>
          </cell>
          <cell r="C452">
            <v>0</v>
          </cell>
          <cell r="D452">
            <v>577</v>
          </cell>
          <cell r="E452">
            <v>0</v>
          </cell>
          <cell r="F452">
            <v>577</v>
          </cell>
        </row>
        <row r="453">
          <cell r="B453" t="str">
            <v>021806</v>
          </cell>
          <cell r="C453">
            <v>0</v>
          </cell>
          <cell r="D453">
            <v>754</v>
          </cell>
          <cell r="E453">
            <v>0</v>
          </cell>
          <cell r="F453">
            <v>754</v>
          </cell>
        </row>
        <row r="454">
          <cell r="B454" t="str">
            <v>021807</v>
          </cell>
          <cell r="C454">
            <v>0</v>
          </cell>
          <cell r="D454">
            <v>202</v>
          </cell>
          <cell r="E454">
            <v>0</v>
          </cell>
          <cell r="F454">
            <v>202</v>
          </cell>
        </row>
        <row r="455">
          <cell r="B455" t="str">
            <v>021808</v>
          </cell>
          <cell r="C455">
            <v>0</v>
          </cell>
          <cell r="D455">
            <v>892</v>
          </cell>
          <cell r="E455">
            <v>0</v>
          </cell>
          <cell r="F455">
            <v>892</v>
          </cell>
        </row>
        <row r="456">
          <cell r="B456" t="str">
            <v>021809</v>
          </cell>
          <cell r="C456">
            <v>0</v>
          </cell>
          <cell r="D456">
            <v>2657</v>
          </cell>
          <cell r="E456">
            <v>0</v>
          </cell>
          <cell r="F456">
            <v>2657</v>
          </cell>
        </row>
        <row r="457">
          <cell r="B457" t="str">
            <v>021901</v>
          </cell>
          <cell r="C457">
            <v>0</v>
          </cell>
          <cell r="D457">
            <v>365</v>
          </cell>
          <cell r="E457">
            <v>0</v>
          </cell>
          <cell r="F457">
            <v>365</v>
          </cell>
        </row>
        <row r="458">
          <cell r="B458" t="str">
            <v>021902</v>
          </cell>
          <cell r="C458">
            <v>0</v>
          </cell>
          <cell r="D458">
            <v>5</v>
          </cell>
          <cell r="E458">
            <v>0</v>
          </cell>
          <cell r="F458">
            <v>5</v>
          </cell>
        </row>
        <row r="459">
          <cell r="B459" t="str">
            <v>021903</v>
          </cell>
          <cell r="C459">
            <v>0</v>
          </cell>
          <cell r="D459">
            <v>7</v>
          </cell>
          <cell r="E459">
            <v>0</v>
          </cell>
          <cell r="F459">
            <v>7</v>
          </cell>
        </row>
        <row r="460">
          <cell r="B460" t="str">
            <v>021904</v>
          </cell>
          <cell r="C460">
            <v>0</v>
          </cell>
          <cell r="D460">
            <v>92</v>
          </cell>
          <cell r="E460">
            <v>0</v>
          </cell>
          <cell r="F460">
            <v>92</v>
          </cell>
        </row>
        <row r="461">
          <cell r="B461" t="str">
            <v>021905</v>
          </cell>
          <cell r="C461">
            <v>0</v>
          </cell>
          <cell r="D461">
            <v>4</v>
          </cell>
          <cell r="E461">
            <v>0</v>
          </cell>
          <cell r="F461">
            <v>4</v>
          </cell>
        </row>
        <row r="462">
          <cell r="B462" t="str">
            <v>021906</v>
          </cell>
          <cell r="C462">
            <v>0</v>
          </cell>
          <cell r="D462">
            <v>37</v>
          </cell>
          <cell r="E462">
            <v>0</v>
          </cell>
          <cell r="F462">
            <v>37</v>
          </cell>
        </row>
        <row r="463">
          <cell r="B463" t="str">
            <v>021907</v>
          </cell>
          <cell r="C463">
            <v>0</v>
          </cell>
          <cell r="D463">
            <v>28</v>
          </cell>
          <cell r="E463">
            <v>0</v>
          </cell>
          <cell r="F463">
            <v>28</v>
          </cell>
        </row>
        <row r="464">
          <cell r="B464" t="str">
            <v>021908</v>
          </cell>
          <cell r="C464">
            <v>0</v>
          </cell>
          <cell r="D464">
            <v>7</v>
          </cell>
          <cell r="E464">
            <v>0</v>
          </cell>
          <cell r="F464">
            <v>7</v>
          </cell>
        </row>
        <row r="465">
          <cell r="B465" t="str">
            <v>021909</v>
          </cell>
          <cell r="C465">
            <v>0</v>
          </cell>
          <cell r="D465">
            <v>32</v>
          </cell>
          <cell r="E465">
            <v>0</v>
          </cell>
          <cell r="F465">
            <v>32</v>
          </cell>
        </row>
        <row r="466">
          <cell r="B466" t="str">
            <v>021910</v>
          </cell>
          <cell r="C466">
            <v>0</v>
          </cell>
          <cell r="D466">
            <v>27</v>
          </cell>
          <cell r="E466">
            <v>0</v>
          </cell>
          <cell r="F466">
            <v>27</v>
          </cell>
        </row>
        <row r="467">
          <cell r="B467" t="str">
            <v>022001</v>
          </cell>
          <cell r="C467">
            <v>0</v>
          </cell>
          <cell r="D467">
            <v>1427</v>
          </cell>
          <cell r="E467">
            <v>0</v>
          </cell>
          <cell r="F467">
            <v>1427</v>
          </cell>
        </row>
        <row r="468">
          <cell r="B468" t="str">
            <v>022002</v>
          </cell>
          <cell r="C468">
            <v>0</v>
          </cell>
          <cell r="D468">
            <v>225</v>
          </cell>
          <cell r="E468">
            <v>0</v>
          </cell>
          <cell r="F468">
            <v>225</v>
          </cell>
        </row>
        <row r="469">
          <cell r="B469" t="str">
            <v>022003</v>
          </cell>
          <cell r="C469">
            <v>0</v>
          </cell>
          <cell r="D469">
            <v>278</v>
          </cell>
          <cell r="E469">
            <v>0</v>
          </cell>
          <cell r="F469">
            <v>278</v>
          </cell>
        </row>
        <row r="470">
          <cell r="B470" t="str">
            <v>022004</v>
          </cell>
          <cell r="C470">
            <v>0</v>
          </cell>
          <cell r="D470">
            <v>152</v>
          </cell>
          <cell r="E470">
            <v>0</v>
          </cell>
          <cell r="F470">
            <v>152</v>
          </cell>
        </row>
        <row r="471">
          <cell r="B471" t="str">
            <v>022005</v>
          </cell>
          <cell r="C471">
            <v>0</v>
          </cell>
          <cell r="D471">
            <v>312</v>
          </cell>
          <cell r="E471">
            <v>0</v>
          </cell>
          <cell r="F471">
            <v>312</v>
          </cell>
        </row>
        <row r="472">
          <cell r="B472" t="str">
            <v>022006</v>
          </cell>
          <cell r="C472">
            <v>0</v>
          </cell>
          <cell r="D472">
            <v>111</v>
          </cell>
          <cell r="E472">
            <v>0</v>
          </cell>
          <cell r="F472">
            <v>111</v>
          </cell>
        </row>
        <row r="473">
          <cell r="B473" t="str">
            <v>022007</v>
          </cell>
          <cell r="C473">
            <v>0</v>
          </cell>
          <cell r="D473">
            <v>156</v>
          </cell>
          <cell r="E473">
            <v>0</v>
          </cell>
          <cell r="F473">
            <v>156</v>
          </cell>
        </row>
        <row r="474">
          <cell r="B474" t="str">
            <v>022008</v>
          </cell>
          <cell r="C474">
            <v>0</v>
          </cell>
          <cell r="D474">
            <v>303</v>
          </cell>
          <cell r="E474">
            <v>0</v>
          </cell>
          <cell r="F474">
            <v>303</v>
          </cell>
        </row>
        <row r="475">
          <cell r="B475" t="str">
            <v>030101</v>
          </cell>
          <cell r="C475">
            <v>0</v>
          </cell>
          <cell r="D475">
            <v>4440</v>
          </cell>
          <cell r="E475">
            <v>0</v>
          </cell>
          <cell r="F475">
            <v>4440</v>
          </cell>
        </row>
        <row r="476">
          <cell r="B476" t="str">
            <v>030102</v>
          </cell>
          <cell r="C476">
            <v>0</v>
          </cell>
          <cell r="D476">
            <v>120</v>
          </cell>
          <cell r="E476">
            <v>0</v>
          </cell>
          <cell r="F476">
            <v>120</v>
          </cell>
        </row>
        <row r="477">
          <cell r="B477" t="str">
            <v>030103</v>
          </cell>
          <cell r="C477">
            <v>0</v>
          </cell>
          <cell r="D477">
            <v>174</v>
          </cell>
          <cell r="E477">
            <v>0</v>
          </cell>
          <cell r="F477">
            <v>174</v>
          </cell>
        </row>
        <row r="478">
          <cell r="B478" t="str">
            <v>030104</v>
          </cell>
          <cell r="C478">
            <v>0</v>
          </cell>
          <cell r="D478">
            <v>1594</v>
          </cell>
          <cell r="E478">
            <v>0</v>
          </cell>
          <cell r="F478">
            <v>1594</v>
          </cell>
        </row>
        <row r="479">
          <cell r="B479" t="str">
            <v>030105</v>
          </cell>
          <cell r="C479">
            <v>0</v>
          </cell>
          <cell r="D479">
            <v>343</v>
          </cell>
          <cell r="E479">
            <v>0</v>
          </cell>
          <cell r="F479">
            <v>343</v>
          </cell>
        </row>
        <row r="480">
          <cell r="B480" t="str">
            <v>030106</v>
          </cell>
          <cell r="C480">
            <v>0</v>
          </cell>
          <cell r="D480">
            <v>318</v>
          </cell>
          <cell r="E480">
            <v>0</v>
          </cell>
          <cell r="F480">
            <v>318</v>
          </cell>
        </row>
        <row r="481">
          <cell r="B481" t="str">
            <v>030107</v>
          </cell>
          <cell r="C481">
            <v>0</v>
          </cell>
          <cell r="D481">
            <v>298</v>
          </cell>
          <cell r="E481">
            <v>0</v>
          </cell>
          <cell r="F481">
            <v>298</v>
          </cell>
        </row>
        <row r="482">
          <cell r="B482" t="str">
            <v>030108</v>
          </cell>
          <cell r="C482">
            <v>0</v>
          </cell>
          <cell r="D482">
            <v>257</v>
          </cell>
          <cell r="E482">
            <v>0</v>
          </cell>
          <cell r="F482">
            <v>257</v>
          </cell>
        </row>
        <row r="483">
          <cell r="B483" t="str">
            <v>030109</v>
          </cell>
          <cell r="C483">
            <v>0</v>
          </cell>
          <cell r="D483">
            <v>980</v>
          </cell>
          <cell r="E483">
            <v>0</v>
          </cell>
          <cell r="F483">
            <v>980</v>
          </cell>
        </row>
        <row r="484">
          <cell r="B484" t="str">
            <v>030201</v>
          </cell>
          <cell r="C484">
            <v>0</v>
          </cell>
          <cell r="D484">
            <v>2287</v>
          </cell>
          <cell r="E484">
            <v>0</v>
          </cell>
          <cell r="F484">
            <v>2287</v>
          </cell>
        </row>
        <row r="485">
          <cell r="B485" t="str">
            <v>030202</v>
          </cell>
          <cell r="C485">
            <v>0</v>
          </cell>
          <cell r="D485">
            <v>639</v>
          </cell>
          <cell r="E485">
            <v>0</v>
          </cell>
          <cell r="F485">
            <v>639</v>
          </cell>
        </row>
        <row r="486">
          <cell r="B486" t="str">
            <v>030203</v>
          </cell>
          <cell r="C486">
            <v>0</v>
          </cell>
          <cell r="D486">
            <v>21</v>
          </cell>
          <cell r="E486">
            <v>0</v>
          </cell>
          <cell r="F486">
            <v>21</v>
          </cell>
        </row>
        <row r="487">
          <cell r="B487" t="str">
            <v>030204</v>
          </cell>
          <cell r="C487">
            <v>0</v>
          </cell>
          <cell r="D487">
            <v>374</v>
          </cell>
          <cell r="E487">
            <v>0</v>
          </cell>
          <cell r="F487">
            <v>374</v>
          </cell>
        </row>
        <row r="488">
          <cell r="B488" t="str">
            <v>030205</v>
          </cell>
          <cell r="C488">
            <v>0</v>
          </cell>
          <cell r="D488">
            <v>175</v>
          </cell>
          <cell r="E488">
            <v>0</v>
          </cell>
          <cell r="F488">
            <v>175</v>
          </cell>
        </row>
        <row r="489">
          <cell r="B489" t="str">
            <v>030206</v>
          </cell>
          <cell r="C489">
            <v>0</v>
          </cell>
          <cell r="D489">
            <v>37</v>
          </cell>
          <cell r="E489">
            <v>0</v>
          </cell>
          <cell r="F489">
            <v>37</v>
          </cell>
        </row>
        <row r="490">
          <cell r="B490" t="str">
            <v>030207</v>
          </cell>
          <cell r="C490">
            <v>0</v>
          </cell>
          <cell r="D490">
            <v>210</v>
          </cell>
          <cell r="E490">
            <v>0</v>
          </cell>
          <cell r="F490">
            <v>210</v>
          </cell>
        </row>
        <row r="491">
          <cell r="B491" t="str">
            <v>030208</v>
          </cell>
          <cell r="C491">
            <v>0</v>
          </cell>
          <cell r="D491">
            <v>157</v>
          </cell>
          <cell r="E491">
            <v>0</v>
          </cell>
          <cell r="F491">
            <v>157</v>
          </cell>
        </row>
        <row r="492">
          <cell r="B492" t="str">
            <v>030209</v>
          </cell>
          <cell r="C492">
            <v>0</v>
          </cell>
          <cell r="D492">
            <v>199</v>
          </cell>
          <cell r="E492">
            <v>0</v>
          </cell>
          <cell r="F492">
            <v>199</v>
          </cell>
        </row>
        <row r="493">
          <cell r="B493" t="str">
            <v>030210</v>
          </cell>
          <cell r="C493">
            <v>0</v>
          </cell>
          <cell r="D493">
            <v>107</v>
          </cell>
          <cell r="E493">
            <v>0</v>
          </cell>
          <cell r="F493">
            <v>107</v>
          </cell>
        </row>
        <row r="494">
          <cell r="B494" t="str">
            <v>030211</v>
          </cell>
          <cell r="C494">
            <v>0</v>
          </cell>
          <cell r="D494">
            <v>64</v>
          </cell>
          <cell r="E494">
            <v>0</v>
          </cell>
          <cell r="F494">
            <v>64</v>
          </cell>
        </row>
        <row r="495">
          <cell r="B495" t="str">
            <v>030212</v>
          </cell>
          <cell r="C495">
            <v>0</v>
          </cell>
          <cell r="D495">
            <v>172</v>
          </cell>
          <cell r="E495">
            <v>0</v>
          </cell>
          <cell r="F495">
            <v>172</v>
          </cell>
        </row>
        <row r="496">
          <cell r="B496" t="str">
            <v>030213</v>
          </cell>
          <cell r="C496">
            <v>0</v>
          </cell>
          <cell r="D496">
            <v>1094</v>
          </cell>
          <cell r="E496">
            <v>0</v>
          </cell>
          <cell r="F496">
            <v>1094</v>
          </cell>
        </row>
        <row r="497">
          <cell r="B497" t="str">
            <v>030214</v>
          </cell>
          <cell r="C497">
            <v>0</v>
          </cell>
          <cell r="D497">
            <v>20</v>
          </cell>
          <cell r="E497">
            <v>0</v>
          </cell>
          <cell r="F497">
            <v>20</v>
          </cell>
        </row>
        <row r="498">
          <cell r="B498" t="str">
            <v>030215</v>
          </cell>
          <cell r="C498">
            <v>0</v>
          </cell>
          <cell r="D498">
            <v>232</v>
          </cell>
          <cell r="E498">
            <v>0</v>
          </cell>
          <cell r="F498">
            <v>232</v>
          </cell>
        </row>
        <row r="499">
          <cell r="B499" t="str">
            <v>030216</v>
          </cell>
          <cell r="C499">
            <v>0</v>
          </cell>
          <cell r="D499">
            <v>846</v>
          </cell>
          <cell r="E499">
            <v>0</v>
          </cell>
          <cell r="F499">
            <v>846</v>
          </cell>
        </row>
        <row r="500">
          <cell r="B500" t="str">
            <v>030217</v>
          </cell>
          <cell r="C500">
            <v>0</v>
          </cell>
          <cell r="D500">
            <v>141</v>
          </cell>
          <cell r="E500">
            <v>0</v>
          </cell>
          <cell r="F500">
            <v>141</v>
          </cell>
        </row>
        <row r="501">
          <cell r="B501" t="str">
            <v>030218</v>
          </cell>
          <cell r="C501">
            <v>0</v>
          </cell>
          <cell r="D501">
            <v>392</v>
          </cell>
          <cell r="E501">
            <v>0</v>
          </cell>
          <cell r="F501">
            <v>392</v>
          </cell>
        </row>
        <row r="502">
          <cell r="B502" t="str">
            <v>030219</v>
          </cell>
          <cell r="C502">
            <v>0</v>
          </cell>
          <cell r="D502">
            <v>107</v>
          </cell>
          <cell r="E502">
            <v>0</v>
          </cell>
          <cell r="F502">
            <v>107</v>
          </cell>
        </row>
        <row r="503">
          <cell r="B503" t="str">
            <v>030220</v>
          </cell>
          <cell r="C503">
            <v>0</v>
          </cell>
          <cell r="D503">
            <v>126</v>
          </cell>
          <cell r="E503">
            <v>0</v>
          </cell>
          <cell r="F503">
            <v>126</v>
          </cell>
        </row>
        <row r="504">
          <cell r="B504" t="str">
            <v>030301</v>
          </cell>
          <cell r="C504">
            <v>0</v>
          </cell>
          <cell r="D504">
            <v>328</v>
          </cell>
          <cell r="E504">
            <v>0</v>
          </cell>
          <cell r="F504">
            <v>328</v>
          </cell>
        </row>
        <row r="505">
          <cell r="B505" t="str">
            <v>030302</v>
          </cell>
          <cell r="C505">
            <v>0</v>
          </cell>
          <cell r="D505">
            <v>55</v>
          </cell>
          <cell r="E505">
            <v>0</v>
          </cell>
          <cell r="F505">
            <v>55</v>
          </cell>
        </row>
        <row r="506">
          <cell r="B506" t="str">
            <v>030303</v>
          </cell>
          <cell r="C506">
            <v>0</v>
          </cell>
          <cell r="D506">
            <v>142</v>
          </cell>
          <cell r="E506">
            <v>0</v>
          </cell>
          <cell r="F506">
            <v>142</v>
          </cell>
        </row>
        <row r="507">
          <cell r="B507" t="str">
            <v>030304</v>
          </cell>
          <cell r="C507">
            <v>0</v>
          </cell>
          <cell r="D507">
            <v>223</v>
          </cell>
          <cell r="E507">
            <v>0</v>
          </cell>
          <cell r="F507">
            <v>223</v>
          </cell>
        </row>
        <row r="508">
          <cell r="B508" t="str">
            <v>030305</v>
          </cell>
          <cell r="C508">
            <v>0</v>
          </cell>
          <cell r="D508">
            <v>155</v>
          </cell>
          <cell r="E508">
            <v>0</v>
          </cell>
          <cell r="F508">
            <v>155</v>
          </cell>
        </row>
        <row r="509">
          <cell r="B509" t="str">
            <v>030306</v>
          </cell>
          <cell r="C509">
            <v>0</v>
          </cell>
          <cell r="D509">
            <v>93</v>
          </cell>
          <cell r="E509">
            <v>0</v>
          </cell>
          <cell r="F509">
            <v>93</v>
          </cell>
        </row>
        <row r="510">
          <cell r="B510" t="str">
            <v>030307</v>
          </cell>
          <cell r="C510">
            <v>0</v>
          </cell>
          <cell r="D510">
            <v>27</v>
          </cell>
          <cell r="E510">
            <v>0</v>
          </cell>
          <cell r="F510">
            <v>27</v>
          </cell>
        </row>
        <row r="511">
          <cell r="B511" t="str">
            <v>030401</v>
          </cell>
          <cell r="C511">
            <v>0</v>
          </cell>
          <cell r="D511">
            <v>459</v>
          </cell>
          <cell r="E511">
            <v>0</v>
          </cell>
          <cell r="F511">
            <v>459</v>
          </cell>
        </row>
        <row r="512">
          <cell r="B512" t="str">
            <v>030402</v>
          </cell>
          <cell r="C512">
            <v>0</v>
          </cell>
          <cell r="D512">
            <v>115</v>
          </cell>
          <cell r="E512">
            <v>0</v>
          </cell>
          <cell r="F512">
            <v>115</v>
          </cell>
        </row>
        <row r="513">
          <cell r="B513" t="str">
            <v>030403</v>
          </cell>
          <cell r="C513">
            <v>0</v>
          </cell>
          <cell r="D513">
            <v>155</v>
          </cell>
          <cell r="E513">
            <v>0</v>
          </cell>
          <cell r="F513">
            <v>155</v>
          </cell>
        </row>
        <row r="514">
          <cell r="B514" t="str">
            <v>030404</v>
          </cell>
          <cell r="C514">
            <v>0</v>
          </cell>
          <cell r="D514">
            <v>233</v>
          </cell>
          <cell r="E514">
            <v>0</v>
          </cell>
          <cell r="F514">
            <v>233</v>
          </cell>
        </row>
        <row r="515">
          <cell r="B515" t="str">
            <v>030405</v>
          </cell>
          <cell r="C515">
            <v>0</v>
          </cell>
          <cell r="D515">
            <v>180</v>
          </cell>
          <cell r="E515">
            <v>0</v>
          </cell>
          <cell r="F515">
            <v>180</v>
          </cell>
        </row>
        <row r="516">
          <cell r="B516" t="str">
            <v>030406</v>
          </cell>
          <cell r="C516">
            <v>0</v>
          </cell>
          <cell r="D516">
            <v>240</v>
          </cell>
          <cell r="E516">
            <v>0</v>
          </cell>
          <cell r="F516">
            <v>240</v>
          </cell>
        </row>
        <row r="517">
          <cell r="B517" t="str">
            <v>030407</v>
          </cell>
          <cell r="C517">
            <v>0</v>
          </cell>
          <cell r="D517">
            <v>90</v>
          </cell>
          <cell r="E517">
            <v>0</v>
          </cell>
          <cell r="F517">
            <v>90</v>
          </cell>
        </row>
        <row r="518">
          <cell r="B518" t="str">
            <v>030408</v>
          </cell>
          <cell r="C518">
            <v>0</v>
          </cell>
          <cell r="D518">
            <v>93</v>
          </cell>
          <cell r="E518">
            <v>0</v>
          </cell>
          <cell r="F518">
            <v>93</v>
          </cell>
        </row>
        <row r="519">
          <cell r="B519" t="str">
            <v>030409</v>
          </cell>
          <cell r="C519">
            <v>0</v>
          </cell>
          <cell r="D519">
            <v>240</v>
          </cell>
          <cell r="E519">
            <v>0</v>
          </cell>
          <cell r="F519">
            <v>240</v>
          </cell>
        </row>
        <row r="520">
          <cell r="B520" t="str">
            <v>030410</v>
          </cell>
          <cell r="C520">
            <v>0</v>
          </cell>
          <cell r="D520">
            <v>139</v>
          </cell>
          <cell r="E520">
            <v>0</v>
          </cell>
          <cell r="F520">
            <v>139</v>
          </cell>
        </row>
        <row r="521">
          <cell r="B521" t="str">
            <v>030411</v>
          </cell>
          <cell r="C521">
            <v>0</v>
          </cell>
          <cell r="D521">
            <v>36</v>
          </cell>
          <cell r="E521">
            <v>0</v>
          </cell>
          <cell r="F521">
            <v>36</v>
          </cell>
        </row>
        <row r="522">
          <cell r="B522" t="str">
            <v>030412</v>
          </cell>
          <cell r="C522">
            <v>0</v>
          </cell>
          <cell r="D522">
            <v>201</v>
          </cell>
          <cell r="E522">
            <v>0</v>
          </cell>
          <cell r="F522">
            <v>201</v>
          </cell>
        </row>
        <row r="523">
          <cell r="B523" t="str">
            <v>030413</v>
          </cell>
          <cell r="C523">
            <v>0</v>
          </cell>
          <cell r="D523">
            <v>150</v>
          </cell>
          <cell r="E523">
            <v>0</v>
          </cell>
          <cell r="F523">
            <v>150</v>
          </cell>
        </row>
        <row r="524">
          <cell r="B524" t="str">
            <v>030414</v>
          </cell>
          <cell r="C524">
            <v>0</v>
          </cell>
          <cell r="D524">
            <v>68</v>
          </cell>
          <cell r="E524">
            <v>0</v>
          </cell>
          <cell r="F524">
            <v>68</v>
          </cell>
        </row>
        <row r="525">
          <cell r="B525" t="str">
            <v>030415</v>
          </cell>
          <cell r="C525">
            <v>0</v>
          </cell>
          <cell r="D525">
            <v>333</v>
          </cell>
          <cell r="E525">
            <v>0</v>
          </cell>
          <cell r="F525">
            <v>333</v>
          </cell>
        </row>
        <row r="526">
          <cell r="B526" t="str">
            <v>030416</v>
          </cell>
          <cell r="C526">
            <v>0</v>
          </cell>
          <cell r="D526">
            <v>285</v>
          </cell>
          <cell r="E526">
            <v>0</v>
          </cell>
          <cell r="F526">
            <v>285</v>
          </cell>
        </row>
        <row r="527">
          <cell r="B527" t="str">
            <v>030417</v>
          </cell>
          <cell r="C527">
            <v>0</v>
          </cell>
          <cell r="D527">
            <v>221</v>
          </cell>
          <cell r="E527">
            <v>0</v>
          </cell>
          <cell r="F527">
            <v>221</v>
          </cell>
        </row>
        <row r="528">
          <cell r="B528" t="str">
            <v>030501</v>
          </cell>
          <cell r="C528">
            <v>0</v>
          </cell>
          <cell r="D528">
            <v>508</v>
          </cell>
          <cell r="E528">
            <v>0</v>
          </cell>
          <cell r="F528">
            <v>508</v>
          </cell>
        </row>
        <row r="529">
          <cell r="B529" t="str">
            <v>030502</v>
          </cell>
          <cell r="C529">
            <v>0</v>
          </cell>
          <cell r="D529">
            <v>313</v>
          </cell>
          <cell r="E529">
            <v>0</v>
          </cell>
          <cell r="F529">
            <v>313</v>
          </cell>
        </row>
        <row r="530">
          <cell r="B530" t="str">
            <v>030503</v>
          </cell>
          <cell r="C530">
            <v>0</v>
          </cell>
          <cell r="D530">
            <v>367</v>
          </cell>
          <cell r="E530">
            <v>0</v>
          </cell>
          <cell r="F530">
            <v>367</v>
          </cell>
        </row>
        <row r="531">
          <cell r="B531" t="str">
            <v>030504</v>
          </cell>
          <cell r="C531">
            <v>0</v>
          </cell>
          <cell r="D531">
            <v>633</v>
          </cell>
          <cell r="E531">
            <v>0</v>
          </cell>
          <cell r="F531">
            <v>633</v>
          </cell>
        </row>
        <row r="532">
          <cell r="B532" t="str">
            <v>030505</v>
          </cell>
          <cell r="C532">
            <v>0</v>
          </cell>
          <cell r="D532">
            <v>217</v>
          </cell>
          <cell r="E532">
            <v>0</v>
          </cell>
          <cell r="F532">
            <v>217</v>
          </cell>
        </row>
        <row r="533">
          <cell r="B533" t="str">
            <v>030506</v>
          </cell>
          <cell r="C533">
            <v>0</v>
          </cell>
          <cell r="D533">
            <v>360</v>
          </cell>
          <cell r="E533">
            <v>0</v>
          </cell>
          <cell r="F533">
            <v>360</v>
          </cell>
        </row>
        <row r="534">
          <cell r="B534" t="str">
            <v>030601</v>
          </cell>
          <cell r="C534">
            <v>0</v>
          </cell>
          <cell r="D534">
            <v>273</v>
          </cell>
          <cell r="E534">
            <v>0</v>
          </cell>
          <cell r="F534">
            <v>273</v>
          </cell>
        </row>
        <row r="535">
          <cell r="B535" t="str">
            <v>030602</v>
          </cell>
          <cell r="C535">
            <v>0</v>
          </cell>
          <cell r="D535">
            <v>514</v>
          </cell>
          <cell r="E535">
            <v>0</v>
          </cell>
          <cell r="F535">
            <v>514</v>
          </cell>
        </row>
        <row r="536">
          <cell r="B536" t="str">
            <v>030603</v>
          </cell>
          <cell r="C536">
            <v>0</v>
          </cell>
          <cell r="D536">
            <v>115</v>
          </cell>
          <cell r="E536">
            <v>0</v>
          </cell>
          <cell r="F536">
            <v>115</v>
          </cell>
        </row>
        <row r="537">
          <cell r="B537" t="str">
            <v>030604</v>
          </cell>
          <cell r="C537">
            <v>0</v>
          </cell>
          <cell r="D537">
            <v>456</v>
          </cell>
          <cell r="E537">
            <v>0</v>
          </cell>
          <cell r="F537">
            <v>456</v>
          </cell>
        </row>
        <row r="538">
          <cell r="B538" t="str">
            <v>030605</v>
          </cell>
          <cell r="C538">
            <v>0</v>
          </cell>
          <cell r="D538">
            <v>159</v>
          </cell>
          <cell r="E538">
            <v>0</v>
          </cell>
          <cell r="F538">
            <v>159</v>
          </cell>
        </row>
        <row r="539">
          <cell r="B539" t="str">
            <v>030606</v>
          </cell>
          <cell r="C539">
            <v>0</v>
          </cell>
          <cell r="D539">
            <v>79</v>
          </cell>
          <cell r="E539">
            <v>0</v>
          </cell>
          <cell r="F539">
            <v>79</v>
          </cell>
        </row>
        <row r="540">
          <cell r="B540" t="str">
            <v>030607</v>
          </cell>
          <cell r="C540">
            <v>0</v>
          </cell>
          <cell r="D540">
            <v>71</v>
          </cell>
          <cell r="E540">
            <v>0</v>
          </cell>
          <cell r="F540">
            <v>71</v>
          </cell>
        </row>
        <row r="541">
          <cell r="B541" t="str">
            <v>030608</v>
          </cell>
          <cell r="C541">
            <v>0</v>
          </cell>
          <cell r="D541">
            <v>58</v>
          </cell>
          <cell r="E541">
            <v>0</v>
          </cell>
          <cell r="F541">
            <v>58</v>
          </cell>
        </row>
        <row r="542">
          <cell r="B542" t="str">
            <v>030609</v>
          </cell>
          <cell r="C542">
            <v>0</v>
          </cell>
          <cell r="D542">
            <v>4</v>
          </cell>
          <cell r="E542">
            <v>0</v>
          </cell>
          <cell r="F542">
            <v>4</v>
          </cell>
        </row>
        <row r="543">
          <cell r="B543" t="str">
            <v>030610</v>
          </cell>
          <cell r="C543">
            <v>0</v>
          </cell>
          <cell r="D543">
            <v>49</v>
          </cell>
          <cell r="E543">
            <v>0</v>
          </cell>
          <cell r="F543">
            <v>49</v>
          </cell>
        </row>
        <row r="544">
          <cell r="B544" t="str">
            <v>030611</v>
          </cell>
          <cell r="C544">
            <v>0</v>
          </cell>
          <cell r="D544">
            <v>24</v>
          </cell>
          <cell r="E544">
            <v>0</v>
          </cell>
          <cell r="F544">
            <v>24</v>
          </cell>
        </row>
        <row r="545">
          <cell r="B545" t="str">
            <v>030701</v>
          </cell>
          <cell r="C545">
            <v>0</v>
          </cell>
          <cell r="D545">
            <v>319</v>
          </cell>
          <cell r="E545">
            <v>0</v>
          </cell>
          <cell r="F545">
            <v>319</v>
          </cell>
        </row>
        <row r="546">
          <cell r="B546" t="str">
            <v>030702</v>
          </cell>
          <cell r="C546">
            <v>0</v>
          </cell>
          <cell r="D546">
            <v>213</v>
          </cell>
          <cell r="E546">
            <v>0</v>
          </cell>
          <cell r="F546">
            <v>213</v>
          </cell>
        </row>
        <row r="547">
          <cell r="B547" t="str">
            <v>030703</v>
          </cell>
          <cell r="C547">
            <v>0</v>
          </cell>
          <cell r="D547">
            <v>11</v>
          </cell>
          <cell r="E547">
            <v>0</v>
          </cell>
          <cell r="F547">
            <v>11</v>
          </cell>
        </row>
        <row r="548">
          <cell r="B548" t="str">
            <v>030704</v>
          </cell>
          <cell r="C548">
            <v>0</v>
          </cell>
          <cell r="D548">
            <v>138</v>
          </cell>
          <cell r="E548">
            <v>0</v>
          </cell>
          <cell r="F548">
            <v>138</v>
          </cell>
        </row>
        <row r="549">
          <cell r="B549" t="str">
            <v>030705</v>
          </cell>
          <cell r="C549">
            <v>0</v>
          </cell>
          <cell r="D549">
            <v>27</v>
          </cell>
          <cell r="E549">
            <v>0</v>
          </cell>
          <cell r="F549">
            <v>27</v>
          </cell>
        </row>
        <row r="550">
          <cell r="B550" t="str">
            <v>030706</v>
          </cell>
          <cell r="C550">
            <v>0</v>
          </cell>
          <cell r="D550">
            <v>12</v>
          </cell>
          <cell r="E550">
            <v>0</v>
          </cell>
          <cell r="F550">
            <v>12</v>
          </cell>
        </row>
        <row r="551">
          <cell r="B551" t="str">
            <v>030707</v>
          </cell>
          <cell r="C551">
            <v>0</v>
          </cell>
          <cell r="D551">
            <v>1</v>
          </cell>
          <cell r="E551">
            <v>0</v>
          </cell>
          <cell r="F551">
            <v>1</v>
          </cell>
        </row>
        <row r="552">
          <cell r="B552" t="str">
            <v>030708</v>
          </cell>
          <cell r="C552">
            <v>0</v>
          </cell>
          <cell r="D552">
            <v>131</v>
          </cell>
          <cell r="E552">
            <v>0</v>
          </cell>
          <cell r="F552">
            <v>131</v>
          </cell>
        </row>
        <row r="553">
          <cell r="B553" t="str">
            <v>030709</v>
          </cell>
          <cell r="C553">
            <v>0</v>
          </cell>
          <cell r="D553">
            <v>2</v>
          </cell>
          <cell r="E553">
            <v>0</v>
          </cell>
          <cell r="F553">
            <v>2</v>
          </cell>
        </row>
        <row r="554">
          <cell r="B554" t="str">
            <v>030710</v>
          </cell>
          <cell r="C554">
            <v>0</v>
          </cell>
          <cell r="D554">
            <v>71</v>
          </cell>
          <cell r="E554">
            <v>0</v>
          </cell>
          <cell r="F554">
            <v>71</v>
          </cell>
        </row>
        <row r="555">
          <cell r="B555" t="str">
            <v>030711</v>
          </cell>
          <cell r="C555">
            <v>0</v>
          </cell>
          <cell r="D555">
            <v>118</v>
          </cell>
          <cell r="E555">
            <v>0</v>
          </cell>
          <cell r="F555">
            <v>118</v>
          </cell>
        </row>
        <row r="556">
          <cell r="B556" t="str">
            <v>030712</v>
          </cell>
          <cell r="C556">
            <v>0</v>
          </cell>
          <cell r="D556">
            <v>155</v>
          </cell>
          <cell r="E556">
            <v>0</v>
          </cell>
          <cell r="F556">
            <v>155</v>
          </cell>
        </row>
        <row r="557">
          <cell r="B557" t="str">
            <v>030713</v>
          </cell>
          <cell r="C557">
            <v>0</v>
          </cell>
          <cell r="D557">
            <v>107</v>
          </cell>
          <cell r="E557">
            <v>0</v>
          </cell>
          <cell r="F557">
            <v>107</v>
          </cell>
        </row>
        <row r="558">
          <cell r="B558" t="str">
            <v>030714</v>
          </cell>
          <cell r="C558">
            <v>0</v>
          </cell>
          <cell r="D558">
            <v>144</v>
          </cell>
          <cell r="E558">
            <v>0</v>
          </cell>
          <cell r="F558">
            <v>144</v>
          </cell>
        </row>
        <row r="559">
          <cell r="B559" t="str">
            <v>040101</v>
          </cell>
          <cell r="C559">
            <v>0</v>
          </cell>
          <cell r="D559">
            <v>871</v>
          </cell>
          <cell r="E559">
            <v>0</v>
          </cell>
          <cell r="F559">
            <v>871</v>
          </cell>
        </row>
        <row r="560">
          <cell r="B560" t="str">
            <v>040102</v>
          </cell>
          <cell r="C560">
            <v>0</v>
          </cell>
          <cell r="D560">
            <v>1325</v>
          </cell>
          <cell r="E560">
            <v>0</v>
          </cell>
          <cell r="F560">
            <v>1325</v>
          </cell>
        </row>
        <row r="561">
          <cell r="B561" t="str">
            <v>040103</v>
          </cell>
          <cell r="C561">
            <v>0</v>
          </cell>
          <cell r="D561">
            <v>2060</v>
          </cell>
          <cell r="E561">
            <v>0</v>
          </cell>
          <cell r="F561">
            <v>2060</v>
          </cell>
        </row>
        <row r="562">
          <cell r="B562" t="str">
            <v>040104</v>
          </cell>
          <cell r="C562">
            <v>42</v>
          </cell>
          <cell r="D562">
            <v>4788</v>
          </cell>
          <cell r="E562">
            <v>31</v>
          </cell>
          <cell r="F562">
            <v>4861</v>
          </cell>
        </row>
        <row r="563">
          <cell r="B563" t="str">
            <v>040105</v>
          </cell>
          <cell r="C563">
            <v>0</v>
          </cell>
          <cell r="D563">
            <v>601</v>
          </cell>
          <cell r="E563">
            <v>0</v>
          </cell>
          <cell r="F563">
            <v>601</v>
          </cell>
        </row>
        <row r="564">
          <cell r="B564" t="str">
            <v>040106</v>
          </cell>
          <cell r="C564">
            <v>0</v>
          </cell>
          <cell r="D564">
            <v>302</v>
          </cell>
          <cell r="E564">
            <v>0</v>
          </cell>
          <cell r="F564">
            <v>302</v>
          </cell>
        </row>
        <row r="565">
          <cell r="B565" t="str">
            <v>040107</v>
          </cell>
          <cell r="C565">
            <v>0</v>
          </cell>
          <cell r="D565">
            <v>848</v>
          </cell>
          <cell r="E565">
            <v>0</v>
          </cell>
          <cell r="F565">
            <v>848</v>
          </cell>
        </row>
        <row r="566">
          <cell r="B566" t="str">
            <v>040108</v>
          </cell>
          <cell r="C566">
            <v>0</v>
          </cell>
          <cell r="D566">
            <v>1965</v>
          </cell>
          <cell r="E566">
            <v>0</v>
          </cell>
          <cell r="F566">
            <v>1965</v>
          </cell>
        </row>
        <row r="567">
          <cell r="B567" t="str">
            <v>040109</v>
          </cell>
          <cell r="C567">
            <v>0</v>
          </cell>
          <cell r="D567">
            <v>881</v>
          </cell>
          <cell r="E567">
            <v>0</v>
          </cell>
          <cell r="F567">
            <v>881</v>
          </cell>
        </row>
        <row r="568">
          <cell r="B568" t="str">
            <v>040110</v>
          </cell>
          <cell r="C568">
            <v>0</v>
          </cell>
          <cell r="D568">
            <v>723</v>
          </cell>
          <cell r="E568">
            <v>0</v>
          </cell>
          <cell r="F568">
            <v>723</v>
          </cell>
        </row>
        <row r="569">
          <cell r="B569" t="str">
            <v>040111</v>
          </cell>
          <cell r="C569">
            <v>0</v>
          </cell>
          <cell r="D569">
            <v>388</v>
          </cell>
          <cell r="E569">
            <v>0</v>
          </cell>
          <cell r="F569">
            <v>388</v>
          </cell>
        </row>
        <row r="570">
          <cell r="B570" t="str">
            <v>040112</v>
          </cell>
          <cell r="C570">
            <v>0</v>
          </cell>
          <cell r="D570">
            <v>2016</v>
          </cell>
          <cell r="E570">
            <v>0</v>
          </cell>
          <cell r="F570">
            <v>2016</v>
          </cell>
        </row>
        <row r="571">
          <cell r="B571" t="str">
            <v>040113</v>
          </cell>
          <cell r="C571">
            <v>0</v>
          </cell>
          <cell r="D571">
            <v>63</v>
          </cell>
          <cell r="E571">
            <v>0</v>
          </cell>
          <cell r="F571">
            <v>63</v>
          </cell>
        </row>
        <row r="572">
          <cell r="B572" t="str">
            <v>040114</v>
          </cell>
          <cell r="C572">
            <v>0</v>
          </cell>
          <cell r="D572">
            <v>142</v>
          </cell>
          <cell r="E572">
            <v>0</v>
          </cell>
          <cell r="F572">
            <v>142</v>
          </cell>
        </row>
        <row r="573">
          <cell r="B573" t="str">
            <v>040115</v>
          </cell>
          <cell r="C573">
            <v>0</v>
          </cell>
          <cell r="D573">
            <v>360</v>
          </cell>
          <cell r="E573">
            <v>0</v>
          </cell>
          <cell r="F573">
            <v>360</v>
          </cell>
        </row>
        <row r="574">
          <cell r="B574" t="str">
            <v>040116</v>
          </cell>
          <cell r="C574">
            <v>0</v>
          </cell>
          <cell r="D574">
            <v>236</v>
          </cell>
          <cell r="E574">
            <v>0</v>
          </cell>
          <cell r="F574">
            <v>236</v>
          </cell>
        </row>
        <row r="575">
          <cell r="B575" t="str">
            <v>040117</v>
          </cell>
          <cell r="C575">
            <v>0</v>
          </cell>
          <cell r="D575">
            <v>989</v>
          </cell>
          <cell r="E575">
            <v>0</v>
          </cell>
          <cell r="F575">
            <v>989</v>
          </cell>
        </row>
        <row r="576">
          <cell r="B576" t="str">
            <v>040118</v>
          </cell>
          <cell r="C576">
            <v>0</v>
          </cell>
          <cell r="D576">
            <v>47</v>
          </cell>
          <cell r="E576">
            <v>0</v>
          </cell>
          <cell r="F576">
            <v>47</v>
          </cell>
        </row>
        <row r="577">
          <cell r="B577" t="str">
            <v>040119</v>
          </cell>
          <cell r="C577">
            <v>0</v>
          </cell>
          <cell r="D577">
            <v>186</v>
          </cell>
          <cell r="E577">
            <v>0</v>
          </cell>
          <cell r="F577">
            <v>186</v>
          </cell>
        </row>
        <row r="578">
          <cell r="B578" t="str">
            <v>040120</v>
          </cell>
          <cell r="C578">
            <v>0</v>
          </cell>
          <cell r="D578">
            <v>54</v>
          </cell>
          <cell r="E578">
            <v>0</v>
          </cell>
          <cell r="F578">
            <v>54</v>
          </cell>
        </row>
        <row r="579">
          <cell r="B579" t="str">
            <v>040121</v>
          </cell>
          <cell r="C579">
            <v>0</v>
          </cell>
          <cell r="D579">
            <v>514</v>
          </cell>
          <cell r="E579">
            <v>0</v>
          </cell>
          <cell r="F579">
            <v>514</v>
          </cell>
        </row>
        <row r="580">
          <cell r="B580" t="str">
            <v>040122</v>
          </cell>
          <cell r="C580">
            <v>0</v>
          </cell>
          <cell r="D580">
            <v>1237</v>
          </cell>
          <cell r="E580">
            <v>0</v>
          </cell>
          <cell r="F580">
            <v>1237</v>
          </cell>
        </row>
        <row r="581">
          <cell r="B581" t="str">
            <v>040123</v>
          </cell>
          <cell r="C581">
            <v>0</v>
          </cell>
          <cell r="D581">
            <v>734</v>
          </cell>
          <cell r="E581">
            <v>0</v>
          </cell>
          <cell r="F581">
            <v>734</v>
          </cell>
        </row>
        <row r="582">
          <cell r="B582" t="str">
            <v>040124</v>
          </cell>
          <cell r="C582">
            <v>0</v>
          </cell>
          <cell r="D582">
            <v>512</v>
          </cell>
          <cell r="E582">
            <v>0</v>
          </cell>
          <cell r="F582">
            <v>512</v>
          </cell>
        </row>
        <row r="583">
          <cell r="B583" t="str">
            <v>040125</v>
          </cell>
          <cell r="C583">
            <v>0</v>
          </cell>
          <cell r="D583">
            <v>416</v>
          </cell>
          <cell r="E583">
            <v>0</v>
          </cell>
          <cell r="F583">
            <v>416</v>
          </cell>
        </row>
        <row r="584">
          <cell r="B584" t="str">
            <v>040126</v>
          </cell>
          <cell r="C584">
            <v>0</v>
          </cell>
          <cell r="D584">
            <v>427</v>
          </cell>
          <cell r="E584">
            <v>0</v>
          </cell>
          <cell r="F584">
            <v>427</v>
          </cell>
        </row>
        <row r="585">
          <cell r="B585" t="str">
            <v>040127</v>
          </cell>
          <cell r="C585">
            <v>0</v>
          </cell>
          <cell r="D585">
            <v>91</v>
          </cell>
          <cell r="E585">
            <v>0</v>
          </cell>
          <cell r="F585">
            <v>91</v>
          </cell>
        </row>
        <row r="586">
          <cell r="B586" t="str">
            <v>040128</v>
          </cell>
          <cell r="C586">
            <v>0</v>
          </cell>
          <cell r="D586">
            <v>1566</v>
          </cell>
          <cell r="E586">
            <v>0</v>
          </cell>
          <cell r="F586">
            <v>1566</v>
          </cell>
        </row>
        <row r="587">
          <cell r="B587" t="str">
            <v>040129</v>
          </cell>
          <cell r="C587">
            <v>12</v>
          </cell>
          <cell r="D587">
            <v>985</v>
          </cell>
          <cell r="E587">
            <v>8</v>
          </cell>
          <cell r="F587">
            <v>1005</v>
          </cell>
        </row>
        <row r="588">
          <cell r="B588" t="str">
            <v>040201</v>
          </cell>
          <cell r="C588">
            <v>0</v>
          </cell>
          <cell r="D588">
            <v>268</v>
          </cell>
          <cell r="E588">
            <v>0</v>
          </cell>
          <cell r="F588">
            <v>268</v>
          </cell>
        </row>
        <row r="589">
          <cell r="B589" t="str">
            <v>040202</v>
          </cell>
          <cell r="C589">
            <v>0</v>
          </cell>
          <cell r="D589">
            <v>242</v>
          </cell>
          <cell r="E589">
            <v>0</v>
          </cell>
          <cell r="F589">
            <v>242</v>
          </cell>
        </row>
        <row r="590">
          <cell r="B590" t="str">
            <v>040203</v>
          </cell>
          <cell r="C590">
            <v>0</v>
          </cell>
          <cell r="D590">
            <v>86</v>
          </cell>
          <cell r="E590">
            <v>0</v>
          </cell>
          <cell r="F590">
            <v>86</v>
          </cell>
        </row>
        <row r="591">
          <cell r="B591" t="str">
            <v>040204</v>
          </cell>
          <cell r="C591">
            <v>0</v>
          </cell>
          <cell r="D591">
            <v>433</v>
          </cell>
          <cell r="E591">
            <v>0</v>
          </cell>
          <cell r="F591">
            <v>433</v>
          </cell>
        </row>
        <row r="592">
          <cell r="B592" t="str">
            <v>040205</v>
          </cell>
          <cell r="C592">
            <v>0</v>
          </cell>
          <cell r="D592">
            <v>354</v>
          </cell>
          <cell r="E592">
            <v>0</v>
          </cell>
          <cell r="F592">
            <v>354</v>
          </cell>
        </row>
        <row r="593">
          <cell r="B593" t="str">
            <v>040206</v>
          </cell>
          <cell r="C593">
            <v>0</v>
          </cell>
          <cell r="D593">
            <v>111</v>
          </cell>
          <cell r="E593">
            <v>0</v>
          </cell>
          <cell r="F593">
            <v>111</v>
          </cell>
        </row>
        <row r="594">
          <cell r="B594" t="str">
            <v>040207</v>
          </cell>
          <cell r="C594">
            <v>0</v>
          </cell>
          <cell r="D594">
            <v>25</v>
          </cell>
          <cell r="E594">
            <v>0</v>
          </cell>
          <cell r="F594">
            <v>25</v>
          </cell>
        </row>
        <row r="595">
          <cell r="B595" t="str">
            <v>040208</v>
          </cell>
          <cell r="C595">
            <v>0</v>
          </cell>
          <cell r="D595">
            <v>324</v>
          </cell>
          <cell r="E595">
            <v>0</v>
          </cell>
          <cell r="F595">
            <v>324</v>
          </cell>
        </row>
        <row r="596">
          <cell r="B596" t="str">
            <v>040301</v>
          </cell>
          <cell r="C596">
            <v>0</v>
          </cell>
          <cell r="D596">
            <v>287</v>
          </cell>
          <cell r="E596">
            <v>0</v>
          </cell>
          <cell r="F596">
            <v>287</v>
          </cell>
        </row>
        <row r="597">
          <cell r="B597" t="str">
            <v>040302</v>
          </cell>
          <cell r="C597">
            <v>0</v>
          </cell>
          <cell r="D597">
            <v>376</v>
          </cell>
          <cell r="E597">
            <v>0</v>
          </cell>
          <cell r="F597">
            <v>376</v>
          </cell>
        </row>
        <row r="598">
          <cell r="B598" t="str">
            <v>040303</v>
          </cell>
          <cell r="C598">
            <v>0</v>
          </cell>
          <cell r="D598">
            <v>140</v>
          </cell>
          <cell r="E598">
            <v>0</v>
          </cell>
          <cell r="F598">
            <v>140</v>
          </cell>
        </row>
        <row r="599">
          <cell r="B599" t="str">
            <v>040304</v>
          </cell>
          <cell r="C599">
            <v>0</v>
          </cell>
          <cell r="D599">
            <v>26</v>
          </cell>
          <cell r="E599">
            <v>0</v>
          </cell>
          <cell r="F599">
            <v>26</v>
          </cell>
        </row>
        <row r="600">
          <cell r="B600" t="str">
            <v>040305</v>
          </cell>
          <cell r="C600">
            <v>0</v>
          </cell>
          <cell r="D600">
            <v>256</v>
          </cell>
          <cell r="E600">
            <v>0</v>
          </cell>
          <cell r="F600">
            <v>256</v>
          </cell>
        </row>
        <row r="601">
          <cell r="B601" t="str">
            <v>040306</v>
          </cell>
          <cell r="C601">
            <v>0</v>
          </cell>
          <cell r="D601">
            <v>87</v>
          </cell>
          <cell r="E601">
            <v>0</v>
          </cell>
          <cell r="F601">
            <v>87</v>
          </cell>
        </row>
        <row r="602">
          <cell r="B602" t="str">
            <v>040307</v>
          </cell>
          <cell r="C602">
            <v>0</v>
          </cell>
          <cell r="D602">
            <v>71</v>
          </cell>
          <cell r="E602">
            <v>0</v>
          </cell>
          <cell r="F602">
            <v>71</v>
          </cell>
        </row>
        <row r="603">
          <cell r="B603" t="str">
            <v>040308</v>
          </cell>
          <cell r="C603">
            <v>0</v>
          </cell>
          <cell r="D603">
            <v>100</v>
          </cell>
          <cell r="E603">
            <v>0</v>
          </cell>
          <cell r="F603">
            <v>100</v>
          </cell>
        </row>
        <row r="604">
          <cell r="B604" t="str">
            <v>040309</v>
          </cell>
          <cell r="C604">
            <v>0</v>
          </cell>
          <cell r="D604">
            <v>23</v>
          </cell>
          <cell r="E604">
            <v>0</v>
          </cell>
          <cell r="F604">
            <v>23</v>
          </cell>
        </row>
        <row r="605">
          <cell r="B605" t="str">
            <v>040310</v>
          </cell>
          <cell r="C605">
            <v>0</v>
          </cell>
          <cell r="D605">
            <v>101</v>
          </cell>
          <cell r="E605">
            <v>0</v>
          </cell>
          <cell r="F605">
            <v>101</v>
          </cell>
        </row>
        <row r="606">
          <cell r="B606" t="str">
            <v>040311</v>
          </cell>
          <cell r="C606">
            <v>0</v>
          </cell>
          <cell r="D606">
            <v>10</v>
          </cell>
          <cell r="E606">
            <v>0</v>
          </cell>
          <cell r="F606">
            <v>10</v>
          </cell>
        </row>
        <row r="607">
          <cell r="B607" t="str">
            <v>040312</v>
          </cell>
          <cell r="C607">
            <v>0</v>
          </cell>
          <cell r="D607">
            <v>99</v>
          </cell>
          <cell r="E607">
            <v>0</v>
          </cell>
          <cell r="F607">
            <v>99</v>
          </cell>
        </row>
        <row r="608">
          <cell r="B608" t="str">
            <v>040313</v>
          </cell>
          <cell r="C608">
            <v>0</v>
          </cell>
          <cell r="D608">
            <v>42</v>
          </cell>
          <cell r="E608">
            <v>0</v>
          </cell>
          <cell r="F608">
            <v>42</v>
          </cell>
        </row>
        <row r="609">
          <cell r="B609" t="str">
            <v>040401</v>
          </cell>
          <cell r="C609">
            <v>0</v>
          </cell>
          <cell r="D609">
            <v>706</v>
          </cell>
          <cell r="E609">
            <v>0</v>
          </cell>
          <cell r="F609">
            <v>706</v>
          </cell>
        </row>
        <row r="610">
          <cell r="B610" t="str">
            <v>040402</v>
          </cell>
          <cell r="C610">
            <v>0</v>
          </cell>
          <cell r="D610">
            <v>73</v>
          </cell>
          <cell r="E610">
            <v>0</v>
          </cell>
          <cell r="F610">
            <v>73</v>
          </cell>
        </row>
        <row r="611">
          <cell r="B611" t="str">
            <v>040403</v>
          </cell>
          <cell r="C611">
            <v>0</v>
          </cell>
          <cell r="D611">
            <v>16</v>
          </cell>
          <cell r="E611">
            <v>0</v>
          </cell>
          <cell r="F611">
            <v>16</v>
          </cell>
        </row>
        <row r="612">
          <cell r="B612" t="str">
            <v>040404</v>
          </cell>
          <cell r="C612">
            <v>0</v>
          </cell>
          <cell r="D612">
            <v>166</v>
          </cell>
          <cell r="E612">
            <v>0</v>
          </cell>
          <cell r="F612">
            <v>166</v>
          </cell>
        </row>
        <row r="613">
          <cell r="B613" t="str">
            <v>040405</v>
          </cell>
          <cell r="C613">
            <v>0</v>
          </cell>
          <cell r="D613">
            <v>117</v>
          </cell>
          <cell r="E613">
            <v>0</v>
          </cell>
          <cell r="F613">
            <v>117</v>
          </cell>
        </row>
        <row r="614">
          <cell r="B614" t="str">
            <v>040406</v>
          </cell>
          <cell r="C614">
            <v>0</v>
          </cell>
          <cell r="D614">
            <v>92</v>
          </cell>
          <cell r="E614">
            <v>0</v>
          </cell>
          <cell r="F614">
            <v>92</v>
          </cell>
        </row>
        <row r="615">
          <cell r="B615" t="str">
            <v>040407</v>
          </cell>
          <cell r="C615">
            <v>0</v>
          </cell>
          <cell r="D615">
            <v>144</v>
          </cell>
          <cell r="E615">
            <v>0</v>
          </cell>
          <cell r="F615">
            <v>144</v>
          </cell>
        </row>
        <row r="616">
          <cell r="B616" t="str">
            <v>040408</v>
          </cell>
          <cell r="C616">
            <v>0</v>
          </cell>
          <cell r="D616">
            <v>99</v>
          </cell>
          <cell r="E616">
            <v>0</v>
          </cell>
          <cell r="F616">
            <v>99</v>
          </cell>
        </row>
        <row r="617">
          <cell r="B617" t="str">
            <v>040409</v>
          </cell>
          <cell r="C617">
            <v>0</v>
          </cell>
          <cell r="D617">
            <v>334</v>
          </cell>
          <cell r="E617">
            <v>0</v>
          </cell>
          <cell r="F617">
            <v>334</v>
          </cell>
        </row>
        <row r="618">
          <cell r="B618" t="str">
            <v>040410</v>
          </cell>
          <cell r="C618">
            <v>0</v>
          </cell>
          <cell r="D618">
            <v>322</v>
          </cell>
          <cell r="E618">
            <v>0</v>
          </cell>
          <cell r="F618">
            <v>322</v>
          </cell>
        </row>
        <row r="619">
          <cell r="B619" t="str">
            <v>040411</v>
          </cell>
          <cell r="C619">
            <v>0</v>
          </cell>
          <cell r="D619">
            <v>45</v>
          </cell>
          <cell r="E619">
            <v>0</v>
          </cell>
          <cell r="F619">
            <v>45</v>
          </cell>
        </row>
        <row r="620">
          <cell r="B620" t="str">
            <v>040412</v>
          </cell>
          <cell r="C620">
            <v>0</v>
          </cell>
          <cell r="D620">
            <v>13</v>
          </cell>
          <cell r="E620">
            <v>0</v>
          </cell>
          <cell r="F620">
            <v>13</v>
          </cell>
        </row>
        <row r="621">
          <cell r="B621" t="str">
            <v>040413</v>
          </cell>
          <cell r="C621">
            <v>0</v>
          </cell>
          <cell r="D621">
            <v>571</v>
          </cell>
          <cell r="E621">
            <v>0</v>
          </cell>
          <cell r="F621">
            <v>571</v>
          </cell>
        </row>
        <row r="622">
          <cell r="B622" t="str">
            <v>040414</v>
          </cell>
          <cell r="C622">
            <v>0</v>
          </cell>
          <cell r="D622">
            <v>231</v>
          </cell>
          <cell r="E622">
            <v>0</v>
          </cell>
          <cell r="F622">
            <v>231</v>
          </cell>
        </row>
        <row r="623">
          <cell r="B623" t="str">
            <v>040501</v>
          </cell>
          <cell r="C623">
            <v>0</v>
          </cell>
          <cell r="D623">
            <v>430</v>
          </cell>
          <cell r="E623">
            <v>0</v>
          </cell>
          <cell r="F623">
            <v>430</v>
          </cell>
        </row>
        <row r="624">
          <cell r="B624" t="str">
            <v>040502</v>
          </cell>
          <cell r="C624">
            <v>0</v>
          </cell>
          <cell r="D624">
            <v>182</v>
          </cell>
          <cell r="E624">
            <v>0</v>
          </cell>
          <cell r="F624">
            <v>182</v>
          </cell>
        </row>
        <row r="625">
          <cell r="B625" t="str">
            <v>040503</v>
          </cell>
          <cell r="C625">
            <v>0</v>
          </cell>
          <cell r="D625">
            <v>300</v>
          </cell>
          <cell r="E625">
            <v>0</v>
          </cell>
          <cell r="F625">
            <v>300</v>
          </cell>
        </row>
        <row r="626">
          <cell r="B626" t="str">
            <v>040504</v>
          </cell>
          <cell r="C626">
            <v>0</v>
          </cell>
          <cell r="D626">
            <v>230</v>
          </cell>
          <cell r="E626">
            <v>0</v>
          </cell>
          <cell r="F626">
            <v>230</v>
          </cell>
        </row>
        <row r="627">
          <cell r="B627" t="str">
            <v>040505</v>
          </cell>
          <cell r="C627">
            <v>0</v>
          </cell>
          <cell r="D627">
            <v>165</v>
          </cell>
          <cell r="E627">
            <v>0</v>
          </cell>
          <cell r="F627">
            <v>165</v>
          </cell>
        </row>
        <row r="628">
          <cell r="B628" t="str">
            <v>040506</v>
          </cell>
          <cell r="C628">
            <v>0</v>
          </cell>
          <cell r="D628">
            <v>186</v>
          </cell>
          <cell r="E628">
            <v>0</v>
          </cell>
          <cell r="F628">
            <v>186</v>
          </cell>
        </row>
        <row r="629">
          <cell r="B629" t="str">
            <v>040507</v>
          </cell>
          <cell r="C629">
            <v>0</v>
          </cell>
          <cell r="D629">
            <v>94</v>
          </cell>
          <cell r="E629">
            <v>0</v>
          </cell>
          <cell r="F629">
            <v>94</v>
          </cell>
        </row>
        <row r="630">
          <cell r="B630" t="str">
            <v>040508</v>
          </cell>
          <cell r="C630">
            <v>0</v>
          </cell>
          <cell r="D630">
            <v>133</v>
          </cell>
          <cell r="E630">
            <v>0</v>
          </cell>
          <cell r="F630">
            <v>133</v>
          </cell>
        </row>
        <row r="631">
          <cell r="B631" t="str">
            <v>040509</v>
          </cell>
          <cell r="C631">
            <v>0</v>
          </cell>
          <cell r="D631">
            <v>125</v>
          </cell>
          <cell r="E631">
            <v>0</v>
          </cell>
          <cell r="F631">
            <v>125</v>
          </cell>
        </row>
        <row r="632">
          <cell r="B632" t="str">
            <v>040510</v>
          </cell>
          <cell r="C632">
            <v>0</v>
          </cell>
          <cell r="D632">
            <v>86</v>
          </cell>
          <cell r="E632">
            <v>0</v>
          </cell>
          <cell r="F632">
            <v>86</v>
          </cell>
        </row>
        <row r="633">
          <cell r="B633" t="str">
            <v>040511</v>
          </cell>
          <cell r="C633">
            <v>0</v>
          </cell>
          <cell r="D633">
            <v>29</v>
          </cell>
          <cell r="E633">
            <v>0</v>
          </cell>
          <cell r="F633">
            <v>29</v>
          </cell>
        </row>
        <row r="634">
          <cell r="B634" t="str">
            <v>040512</v>
          </cell>
          <cell r="C634">
            <v>0</v>
          </cell>
          <cell r="D634">
            <v>130</v>
          </cell>
          <cell r="E634">
            <v>0</v>
          </cell>
          <cell r="F634">
            <v>130</v>
          </cell>
        </row>
        <row r="635">
          <cell r="B635" t="str">
            <v>040513</v>
          </cell>
          <cell r="C635">
            <v>0</v>
          </cell>
          <cell r="D635">
            <v>111</v>
          </cell>
          <cell r="E635">
            <v>0</v>
          </cell>
          <cell r="F635">
            <v>111</v>
          </cell>
        </row>
        <row r="636">
          <cell r="B636" t="str">
            <v>040514</v>
          </cell>
          <cell r="C636">
            <v>0</v>
          </cell>
          <cell r="D636">
            <v>61</v>
          </cell>
          <cell r="E636">
            <v>0</v>
          </cell>
          <cell r="F636">
            <v>61</v>
          </cell>
        </row>
        <row r="637">
          <cell r="B637" t="str">
            <v>040515</v>
          </cell>
          <cell r="C637">
            <v>0</v>
          </cell>
          <cell r="D637">
            <v>69</v>
          </cell>
          <cell r="E637">
            <v>0</v>
          </cell>
          <cell r="F637">
            <v>69</v>
          </cell>
        </row>
        <row r="638">
          <cell r="B638" t="str">
            <v>040516</v>
          </cell>
          <cell r="C638">
            <v>0</v>
          </cell>
          <cell r="D638">
            <v>34</v>
          </cell>
          <cell r="E638">
            <v>0</v>
          </cell>
          <cell r="F638">
            <v>34</v>
          </cell>
        </row>
        <row r="639">
          <cell r="B639" t="str">
            <v>040517</v>
          </cell>
          <cell r="C639">
            <v>0</v>
          </cell>
          <cell r="D639">
            <v>124</v>
          </cell>
          <cell r="E639">
            <v>0</v>
          </cell>
          <cell r="F639">
            <v>124</v>
          </cell>
        </row>
        <row r="640">
          <cell r="B640" t="str">
            <v>040518</v>
          </cell>
          <cell r="C640">
            <v>0</v>
          </cell>
          <cell r="D640">
            <v>83</v>
          </cell>
          <cell r="E640">
            <v>0</v>
          </cell>
          <cell r="F640">
            <v>83</v>
          </cell>
        </row>
        <row r="641">
          <cell r="B641" t="str">
            <v>040519</v>
          </cell>
          <cell r="C641">
            <v>0</v>
          </cell>
          <cell r="D641">
            <v>326</v>
          </cell>
          <cell r="E641">
            <v>0</v>
          </cell>
          <cell r="F641">
            <v>326</v>
          </cell>
        </row>
        <row r="642">
          <cell r="B642" t="str">
            <v>040520</v>
          </cell>
          <cell r="C642">
            <v>0</v>
          </cell>
          <cell r="D642">
            <v>2851</v>
          </cell>
          <cell r="E642">
            <v>0</v>
          </cell>
          <cell r="F642">
            <v>2851</v>
          </cell>
        </row>
        <row r="643">
          <cell r="B643" t="str">
            <v>040601</v>
          </cell>
          <cell r="C643">
            <v>0</v>
          </cell>
          <cell r="D643">
            <v>217</v>
          </cell>
          <cell r="E643">
            <v>0</v>
          </cell>
          <cell r="F643">
            <v>217</v>
          </cell>
        </row>
        <row r="644">
          <cell r="B644" t="str">
            <v>040602</v>
          </cell>
          <cell r="C644">
            <v>0</v>
          </cell>
          <cell r="D644">
            <v>38</v>
          </cell>
          <cell r="E644">
            <v>0</v>
          </cell>
          <cell r="F644">
            <v>38</v>
          </cell>
        </row>
        <row r="645">
          <cell r="B645" t="str">
            <v>040603</v>
          </cell>
          <cell r="C645">
            <v>0</v>
          </cell>
          <cell r="D645">
            <v>61</v>
          </cell>
          <cell r="E645">
            <v>0</v>
          </cell>
          <cell r="F645">
            <v>61</v>
          </cell>
        </row>
        <row r="646">
          <cell r="B646" t="str">
            <v>040604</v>
          </cell>
          <cell r="C646">
            <v>0</v>
          </cell>
          <cell r="D646">
            <v>85</v>
          </cell>
          <cell r="E646">
            <v>0</v>
          </cell>
          <cell r="F646">
            <v>85</v>
          </cell>
        </row>
        <row r="647">
          <cell r="B647" t="str">
            <v>040605</v>
          </cell>
          <cell r="C647">
            <v>0</v>
          </cell>
          <cell r="D647">
            <v>76</v>
          </cell>
          <cell r="E647">
            <v>0</v>
          </cell>
          <cell r="F647">
            <v>76</v>
          </cell>
        </row>
        <row r="648">
          <cell r="B648" t="str">
            <v>040606</v>
          </cell>
          <cell r="C648">
            <v>0</v>
          </cell>
          <cell r="D648">
            <v>219</v>
          </cell>
          <cell r="E648">
            <v>0</v>
          </cell>
          <cell r="F648">
            <v>219</v>
          </cell>
        </row>
        <row r="649">
          <cell r="B649" t="str">
            <v>040607</v>
          </cell>
          <cell r="C649">
            <v>0</v>
          </cell>
          <cell r="D649">
            <v>105</v>
          </cell>
          <cell r="E649">
            <v>0</v>
          </cell>
          <cell r="F649">
            <v>105</v>
          </cell>
        </row>
        <row r="650">
          <cell r="B650" t="str">
            <v>040608</v>
          </cell>
          <cell r="C650">
            <v>0</v>
          </cell>
          <cell r="D650">
            <v>440</v>
          </cell>
          <cell r="E650">
            <v>0</v>
          </cell>
          <cell r="F650">
            <v>440</v>
          </cell>
        </row>
        <row r="651">
          <cell r="B651" t="str">
            <v>040701</v>
          </cell>
          <cell r="C651">
            <v>0</v>
          </cell>
          <cell r="D651">
            <v>308</v>
          </cell>
          <cell r="E651">
            <v>0</v>
          </cell>
          <cell r="F651">
            <v>308</v>
          </cell>
        </row>
        <row r="652">
          <cell r="B652" t="str">
            <v>040702</v>
          </cell>
          <cell r="C652">
            <v>0</v>
          </cell>
          <cell r="D652">
            <v>347</v>
          </cell>
          <cell r="E652">
            <v>0</v>
          </cell>
          <cell r="F652">
            <v>347</v>
          </cell>
        </row>
        <row r="653">
          <cell r="B653" t="str">
            <v>040703</v>
          </cell>
          <cell r="C653">
            <v>0</v>
          </cell>
          <cell r="D653">
            <v>335</v>
          </cell>
          <cell r="E653">
            <v>0</v>
          </cell>
          <cell r="F653">
            <v>335</v>
          </cell>
        </row>
        <row r="654">
          <cell r="B654" t="str">
            <v>040704</v>
          </cell>
          <cell r="C654">
            <v>0</v>
          </cell>
          <cell r="D654">
            <v>59</v>
          </cell>
          <cell r="E654">
            <v>0</v>
          </cell>
          <cell r="F654">
            <v>59</v>
          </cell>
        </row>
        <row r="655">
          <cell r="B655" t="str">
            <v>040705</v>
          </cell>
          <cell r="C655">
            <v>0</v>
          </cell>
          <cell r="D655">
            <v>28</v>
          </cell>
          <cell r="E655">
            <v>0</v>
          </cell>
          <cell r="F655">
            <v>28</v>
          </cell>
        </row>
        <row r="656">
          <cell r="B656" t="str">
            <v>040706</v>
          </cell>
          <cell r="C656">
            <v>0</v>
          </cell>
          <cell r="D656">
            <v>228</v>
          </cell>
          <cell r="E656">
            <v>0</v>
          </cell>
          <cell r="F656">
            <v>228</v>
          </cell>
        </row>
        <row r="657">
          <cell r="B657" t="str">
            <v>040801</v>
          </cell>
          <cell r="C657">
            <v>0</v>
          </cell>
          <cell r="D657">
            <v>324</v>
          </cell>
          <cell r="E657">
            <v>0</v>
          </cell>
          <cell r="F657">
            <v>324</v>
          </cell>
        </row>
        <row r="658">
          <cell r="B658" t="str">
            <v>040802</v>
          </cell>
          <cell r="C658">
            <v>0</v>
          </cell>
          <cell r="D658">
            <v>184</v>
          </cell>
          <cell r="E658">
            <v>0</v>
          </cell>
          <cell r="F658">
            <v>184</v>
          </cell>
        </row>
        <row r="659">
          <cell r="B659" t="str">
            <v>040803</v>
          </cell>
          <cell r="C659">
            <v>0</v>
          </cell>
          <cell r="D659">
            <v>65</v>
          </cell>
          <cell r="E659">
            <v>0</v>
          </cell>
          <cell r="F659">
            <v>65</v>
          </cell>
        </row>
        <row r="660">
          <cell r="B660" t="str">
            <v>040804</v>
          </cell>
          <cell r="C660">
            <v>0</v>
          </cell>
          <cell r="D660">
            <v>120</v>
          </cell>
          <cell r="E660">
            <v>0</v>
          </cell>
          <cell r="F660">
            <v>120</v>
          </cell>
        </row>
        <row r="661">
          <cell r="B661" t="str">
            <v>040805</v>
          </cell>
          <cell r="C661">
            <v>0</v>
          </cell>
          <cell r="D661">
            <v>134</v>
          </cell>
          <cell r="E661">
            <v>0</v>
          </cell>
          <cell r="F661">
            <v>134</v>
          </cell>
        </row>
        <row r="662">
          <cell r="B662" t="str">
            <v>040806</v>
          </cell>
          <cell r="C662">
            <v>0</v>
          </cell>
          <cell r="D662">
            <v>289</v>
          </cell>
          <cell r="E662">
            <v>0</v>
          </cell>
          <cell r="F662">
            <v>289</v>
          </cell>
        </row>
        <row r="663">
          <cell r="B663" t="str">
            <v>040807</v>
          </cell>
          <cell r="C663">
            <v>0</v>
          </cell>
          <cell r="D663">
            <v>37</v>
          </cell>
          <cell r="E663">
            <v>0</v>
          </cell>
          <cell r="F663">
            <v>37</v>
          </cell>
        </row>
        <row r="664">
          <cell r="B664" t="str">
            <v>040808</v>
          </cell>
          <cell r="C664">
            <v>0</v>
          </cell>
          <cell r="D664">
            <v>15</v>
          </cell>
          <cell r="E664">
            <v>0</v>
          </cell>
          <cell r="F664">
            <v>15</v>
          </cell>
        </row>
        <row r="665">
          <cell r="B665" t="str">
            <v>040809</v>
          </cell>
          <cell r="C665">
            <v>0</v>
          </cell>
          <cell r="D665">
            <v>21</v>
          </cell>
          <cell r="E665">
            <v>0</v>
          </cell>
          <cell r="F665">
            <v>21</v>
          </cell>
        </row>
        <row r="666">
          <cell r="B666" t="str">
            <v>040810</v>
          </cell>
          <cell r="C666">
            <v>0</v>
          </cell>
          <cell r="D666">
            <v>43</v>
          </cell>
          <cell r="E666">
            <v>0</v>
          </cell>
          <cell r="F666">
            <v>43</v>
          </cell>
        </row>
        <row r="667">
          <cell r="B667" t="str">
            <v>040811</v>
          </cell>
          <cell r="C667">
            <v>0</v>
          </cell>
          <cell r="D667">
            <v>44</v>
          </cell>
          <cell r="E667">
            <v>0</v>
          </cell>
          <cell r="F667">
            <v>44</v>
          </cell>
        </row>
        <row r="668">
          <cell r="B668" t="str">
            <v>050101</v>
          </cell>
          <cell r="C668">
            <v>0</v>
          </cell>
          <cell r="D668">
            <v>4937</v>
          </cell>
          <cell r="E668">
            <v>0</v>
          </cell>
          <cell r="F668">
            <v>4937</v>
          </cell>
        </row>
        <row r="669">
          <cell r="B669" t="str">
            <v>050102</v>
          </cell>
          <cell r="C669">
            <v>0</v>
          </cell>
          <cell r="D669">
            <v>380</v>
          </cell>
          <cell r="E669">
            <v>0</v>
          </cell>
          <cell r="F669">
            <v>380</v>
          </cell>
        </row>
        <row r="670">
          <cell r="B670" t="str">
            <v>050103</v>
          </cell>
          <cell r="C670">
            <v>0</v>
          </cell>
          <cell r="D670">
            <v>390</v>
          </cell>
          <cell r="E670">
            <v>0</v>
          </cell>
          <cell r="F670">
            <v>390</v>
          </cell>
        </row>
        <row r="671">
          <cell r="B671" t="str">
            <v>050104</v>
          </cell>
          <cell r="C671">
            <v>0</v>
          </cell>
          <cell r="D671">
            <v>2478</v>
          </cell>
          <cell r="E671">
            <v>0</v>
          </cell>
          <cell r="F671">
            <v>2478</v>
          </cell>
        </row>
        <row r="672">
          <cell r="B672" t="str">
            <v>050105</v>
          </cell>
          <cell r="C672">
            <v>0</v>
          </cell>
          <cell r="D672">
            <v>432</v>
          </cell>
          <cell r="E672">
            <v>0</v>
          </cell>
          <cell r="F672">
            <v>432</v>
          </cell>
        </row>
        <row r="673">
          <cell r="B673" t="str">
            <v>050106</v>
          </cell>
          <cell r="C673">
            <v>0</v>
          </cell>
          <cell r="D673">
            <v>477</v>
          </cell>
          <cell r="E673">
            <v>0</v>
          </cell>
          <cell r="F673">
            <v>477</v>
          </cell>
        </row>
        <row r="674">
          <cell r="B674" t="str">
            <v>050107</v>
          </cell>
          <cell r="C674">
            <v>0</v>
          </cell>
          <cell r="D674">
            <v>340</v>
          </cell>
          <cell r="E674">
            <v>0</v>
          </cell>
          <cell r="F674">
            <v>340</v>
          </cell>
        </row>
        <row r="675">
          <cell r="B675" t="str">
            <v>050108</v>
          </cell>
          <cell r="C675">
            <v>0</v>
          </cell>
          <cell r="D675">
            <v>435</v>
          </cell>
          <cell r="E675">
            <v>0</v>
          </cell>
          <cell r="F675">
            <v>435</v>
          </cell>
        </row>
        <row r="676">
          <cell r="B676" t="str">
            <v>050109</v>
          </cell>
          <cell r="C676">
            <v>0</v>
          </cell>
          <cell r="D676">
            <v>130</v>
          </cell>
          <cell r="E676">
            <v>0</v>
          </cell>
          <cell r="F676">
            <v>130</v>
          </cell>
        </row>
        <row r="677">
          <cell r="B677" t="str">
            <v>050110</v>
          </cell>
          <cell r="C677">
            <v>0</v>
          </cell>
          <cell r="D677">
            <v>3246</v>
          </cell>
          <cell r="E677">
            <v>0</v>
          </cell>
          <cell r="F677">
            <v>3246</v>
          </cell>
        </row>
        <row r="678">
          <cell r="B678" t="str">
            <v>050111</v>
          </cell>
          <cell r="C678">
            <v>0</v>
          </cell>
          <cell r="D678">
            <v>104</v>
          </cell>
          <cell r="E678">
            <v>0</v>
          </cell>
          <cell r="F678">
            <v>104</v>
          </cell>
        </row>
        <row r="679">
          <cell r="B679" t="str">
            <v>050112</v>
          </cell>
          <cell r="C679">
            <v>0</v>
          </cell>
          <cell r="D679">
            <v>268</v>
          </cell>
          <cell r="E679">
            <v>0</v>
          </cell>
          <cell r="F679">
            <v>268</v>
          </cell>
        </row>
        <row r="680">
          <cell r="B680" t="str">
            <v>050113</v>
          </cell>
          <cell r="C680">
            <v>0</v>
          </cell>
          <cell r="D680">
            <v>393</v>
          </cell>
          <cell r="E680">
            <v>0</v>
          </cell>
          <cell r="F680">
            <v>393</v>
          </cell>
        </row>
        <row r="681">
          <cell r="B681" t="str">
            <v>050114</v>
          </cell>
          <cell r="C681">
            <v>0</v>
          </cell>
          <cell r="D681">
            <v>511</v>
          </cell>
          <cell r="E681">
            <v>0</v>
          </cell>
          <cell r="F681">
            <v>511</v>
          </cell>
        </row>
        <row r="682">
          <cell r="B682" t="str">
            <v>050115</v>
          </cell>
          <cell r="C682">
            <v>0</v>
          </cell>
          <cell r="D682">
            <v>950</v>
          </cell>
          <cell r="E682">
            <v>0</v>
          </cell>
          <cell r="F682">
            <v>950</v>
          </cell>
        </row>
        <row r="683">
          <cell r="B683" t="str">
            <v>050116</v>
          </cell>
          <cell r="C683">
            <v>0</v>
          </cell>
          <cell r="D683">
            <v>1383</v>
          </cell>
          <cell r="E683">
            <v>0</v>
          </cell>
          <cell r="F683">
            <v>1383</v>
          </cell>
        </row>
        <row r="684">
          <cell r="B684" t="str">
            <v>050201</v>
          </cell>
          <cell r="C684">
            <v>0</v>
          </cell>
          <cell r="D684">
            <v>572</v>
          </cell>
          <cell r="E684">
            <v>0</v>
          </cell>
          <cell r="F684">
            <v>572</v>
          </cell>
        </row>
        <row r="685">
          <cell r="B685" t="str">
            <v>050202</v>
          </cell>
          <cell r="C685">
            <v>0</v>
          </cell>
          <cell r="D685">
            <v>745</v>
          </cell>
          <cell r="E685">
            <v>0</v>
          </cell>
          <cell r="F685">
            <v>745</v>
          </cell>
        </row>
        <row r="686">
          <cell r="B686" t="str">
            <v>050203</v>
          </cell>
          <cell r="C686">
            <v>0</v>
          </cell>
          <cell r="D686">
            <v>690</v>
          </cell>
          <cell r="E686">
            <v>0</v>
          </cell>
          <cell r="F686">
            <v>690</v>
          </cell>
        </row>
        <row r="687">
          <cell r="B687" t="str">
            <v>050204</v>
          </cell>
          <cell r="C687">
            <v>0</v>
          </cell>
          <cell r="D687">
            <v>269</v>
          </cell>
          <cell r="E687">
            <v>0</v>
          </cell>
          <cell r="F687">
            <v>269</v>
          </cell>
        </row>
        <row r="688">
          <cell r="B688" t="str">
            <v>050205</v>
          </cell>
          <cell r="C688">
            <v>0</v>
          </cell>
          <cell r="D688">
            <v>340</v>
          </cell>
          <cell r="E688">
            <v>0</v>
          </cell>
          <cell r="F688">
            <v>340</v>
          </cell>
        </row>
        <row r="689">
          <cell r="B689" t="str">
            <v>050206</v>
          </cell>
          <cell r="C689">
            <v>0</v>
          </cell>
          <cell r="D689">
            <v>444</v>
          </cell>
          <cell r="E689">
            <v>0</v>
          </cell>
          <cell r="F689">
            <v>444</v>
          </cell>
        </row>
        <row r="690">
          <cell r="B690" t="str">
            <v>050301</v>
          </cell>
          <cell r="C690">
            <v>0</v>
          </cell>
          <cell r="D690">
            <v>469</v>
          </cell>
          <cell r="E690">
            <v>0</v>
          </cell>
          <cell r="F690">
            <v>469</v>
          </cell>
        </row>
        <row r="691">
          <cell r="B691" t="str">
            <v>050302</v>
          </cell>
          <cell r="C691">
            <v>0</v>
          </cell>
          <cell r="D691">
            <v>157</v>
          </cell>
          <cell r="E691">
            <v>0</v>
          </cell>
          <cell r="F691">
            <v>157</v>
          </cell>
        </row>
        <row r="692">
          <cell r="B692" t="str">
            <v>050303</v>
          </cell>
          <cell r="C692">
            <v>0</v>
          </cell>
          <cell r="D692">
            <v>245</v>
          </cell>
          <cell r="E692">
            <v>0</v>
          </cell>
          <cell r="F692">
            <v>245</v>
          </cell>
        </row>
        <row r="693">
          <cell r="B693" t="str">
            <v>050304</v>
          </cell>
          <cell r="C693">
            <v>0</v>
          </cell>
          <cell r="D693">
            <v>259</v>
          </cell>
          <cell r="E693">
            <v>0</v>
          </cell>
          <cell r="F693">
            <v>259</v>
          </cell>
        </row>
        <row r="694">
          <cell r="B694" t="str">
            <v>050401</v>
          </cell>
          <cell r="C694">
            <v>0</v>
          </cell>
          <cell r="D694">
            <v>2653</v>
          </cell>
          <cell r="E694">
            <v>0</v>
          </cell>
          <cell r="F694">
            <v>2653</v>
          </cell>
        </row>
        <row r="695">
          <cell r="B695" t="str">
            <v>050402</v>
          </cell>
          <cell r="C695">
            <v>0</v>
          </cell>
          <cell r="D695">
            <v>3</v>
          </cell>
          <cell r="E695">
            <v>0</v>
          </cell>
          <cell r="F695">
            <v>3</v>
          </cell>
        </row>
        <row r="696">
          <cell r="B696" t="str">
            <v>050403</v>
          </cell>
          <cell r="C696">
            <v>0</v>
          </cell>
          <cell r="D696">
            <v>455</v>
          </cell>
          <cell r="E696">
            <v>0</v>
          </cell>
          <cell r="F696">
            <v>455</v>
          </cell>
        </row>
        <row r="697">
          <cell r="B697" t="str">
            <v>050404</v>
          </cell>
          <cell r="C697">
            <v>0</v>
          </cell>
          <cell r="D697">
            <v>412</v>
          </cell>
          <cell r="E697">
            <v>0</v>
          </cell>
          <cell r="F697">
            <v>412</v>
          </cell>
        </row>
        <row r="698">
          <cell r="B698" t="str">
            <v>050405</v>
          </cell>
          <cell r="C698">
            <v>0</v>
          </cell>
          <cell r="D698">
            <v>190</v>
          </cell>
          <cell r="E698">
            <v>0</v>
          </cell>
          <cell r="F698">
            <v>190</v>
          </cell>
        </row>
        <row r="699">
          <cell r="B699" t="str">
            <v>050406</v>
          </cell>
          <cell r="C699">
            <v>0</v>
          </cell>
          <cell r="D699">
            <v>235</v>
          </cell>
          <cell r="E699">
            <v>0</v>
          </cell>
          <cell r="F699">
            <v>235</v>
          </cell>
        </row>
        <row r="700">
          <cell r="B700" t="str">
            <v>050407</v>
          </cell>
          <cell r="C700">
            <v>0</v>
          </cell>
          <cell r="D700">
            <v>944</v>
          </cell>
          <cell r="E700">
            <v>0</v>
          </cell>
          <cell r="F700">
            <v>944</v>
          </cell>
        </row>
        <row r="701">
          <cell r="B701" t="str">
            <v>050408</v>
          </cell>
          <cell r="C701">
            <v>0</v>
          </cell>
          <cell r="D701">
            <v>906</v>
          </cell>
          <cell r="E701">
            <v>0</v>
          </cell>
          <cell r="F701">
            <v>906</v>
          </cell>
        </row>
        <row r="702">
          <cell r="B702" t="str">
            <v>050409</v>
          </cell>
          <cell r="C702">
            <v>0</v>
          </cell>
          <cell r="D702">
            <v>233</v>
          </cell>
          <cell r="E702">
            <v>0</v>
          </cell>
          <cell r="F702">
            <v>233</v>
          </cell>
        </row>
        <row r="703">
          <cell r="B703" t="str">
            <v>050410</v>
          </cell>
          <cell r="C703">
            <v>0</v>
          </cell>
          <cell r="D703">
            <v>204</v>
          </cell>
          <cell r="E703">
            <v>0</v>
          </cell>
          <cell r="F703">
            <v>204</v>
          </cell>
        </row>
        <row r="704">
          <cell r="B704" t="str">
            <v>050411</v>
          </cell>
          <cell r="C704">
            <v>0</v>
          </cell>
          <cell r="D704">
            <v>32</v>
          </cell>
          <cell r="E704">
            <v>0</v>
          </cell>
          <cell r="F704">
            <v>32</v>
          </cell>
        </row>
        <row r="705">
          <cell r="B705" t="str">
            <v>050412</v>
          </cell>
          <cell r="C705">
            <v>0</v>
          </cell>
          <cell r="D705">
            <v>43</v>
          </cell>
          <cell r="E705">
            <v>0</v>
          </cell>
          <cell r="F705">
            <v>43</v>
          </cell>
        </row>
        <row r="706">
          <cell r="B706" t="str">
            <v>050501</v>
          </cell>
          <cell r="C706">
            <v>0</v>
          </cell>
          <cell r="D706">
            <v>587</v>
          </cell>
          <cell r="E706">
            <v>0</v>
          </cell>
          <cell r="F706">
            <v>587</v>
          </cell>
        </row>
        <row r="707">
          <cell r="B707" t="str">
            <v>050502</v>
          </cell>
          <cell r="C707">
            <v>0</v>
          </cell>
          <cell r="D707">
            <v>288</v>
          </cell>
          <cell r="E707">
            <v>0</v>
          </cell>
          <cell r="F707">
            <v>288</v>
          </cell>
        </row>
        <row r="708">
          <cell r="B708" t="str">
            <v>050503</v>
          </cell>
          <cell r="C708">
            <v>0</v>
          </cell>
          <cell r="D708">
            <v>539</v>
          </cell>
          <cell r="E708">
            <v>0</v>
          </cell>
          <cell r="F708">
            <v>539</v>
          </cell>
        </row>
        <row r="709">
          <cell r="B709" t="str">
            <v>050504</v>
          </cell>
          <cell r="C709">
            <v>0</v>
          </cell>
          <cell r="D709">
            <v>170</v>
          </cell>
          <cell r="E709">
            <v>0</v>
          </cell>
          <cell r="F709">
            <v>170</v>
          </cell>
        </row>
        <row r="710">
          <cell r="B710" t="str">
            <v>050505</v>
          </cell>
          <cell r="C710">
            <v>0</v>
          </cell>
          <cell r="D710">
            <v>28</v>
          </cell>
          <cell r="E710">
            <v>0</v>
          </cell>
          <cell r="F710">
            <v>28</v>
          </cell>
        </row>
        <row r="711">
          <cell r="B711" t="str">
            <v>050506</v>
          </cell>
          <cell r="C711">
            <v>0</v>
          </cell>
          <cell r="D711">
            <v>30</v>
          </cell>
          <cell r="E711">
            <v>0</v>
          </cell>
          <cell r="F711">
            <v>30</v>
          </cell>
        </row>
        <row r="712">
          <cell r="B712" t="str">
            <v>050507</v>
          </cell>
          <cell r="C712">
            <v>0</v>
          </cell>
          <cell r="D712">
            <v>1055</v>
          </cell>
          <cell r="E712">
            <v>0</v>
          </cell>
          <cell r="F712">
            <v>1055</v>
          </cell>
        </row>
        <row r="713">
          <cell r="B713" t="str">
            <v>050508</v>
          </cell>
          <cell r="C713">
            <v>0</v>
          </cell>
          <cell r="D713">
            <v>491</v>
          </cell>
          <cell r="E713">
            <v>0</v>
          </cell>
          <cell r="F713">
            <v>491</v>
          </cell>
        </row>
        <row r="714">
          <cell r="B714" t="str">
            <v>050509</v>
          </cell>
          <cell r="C714">
            <v>0</v>
          </cell>
          <cell r="D714">
            <v>474</v>
          </cell>
          <cell r="E714">
            <v>0</v>
          </cell>
          <cell r="F714">
            <v>474</v>
          </cell>
        </row>
        <row r="715">
          <cell r="B715" t="str">
            <v>050510</v>
          </cell>
          <cell r="C715">
            <v>0</v>
          </cell>
          <cell r="D715">
            <v>229</v>
          </cell>
          <cell r="E715">
            <v>0</v>
          </cell>
          <cell r="F715">
            <v>229</v>
          </cell>
        </row>
        <row r="716">
          <cell r="B716" t="str">
            <v>050511</v>
          </cell>
          <cell r="C716">
            <v>0</v>
          </cell>
          <cell r="D716">
            <v>0</v>
          </cell>
          <cell r="E716">
            <v>0</v>
          </cell>
          <cell r="F716">
            <v>0</v>
          </cell>
        </row>
        <row r="717">
          <cell r="B717" t="str">
            <v>050601</v>
          </cell>
          <cell r="C717">
            <v>0</v>
          </cell>
          <cell r="D717">
            <v>1288</v>
          </cell>
          <cell r="E717">
            <v>0</v>
          </cell>
          <cell r="F717">
            <v>1288</v>
          </cell>
        </row>
        <row r="718">
          <cell r="B718" t="str">
            <v>050602</v>
          </cell>
          <cell r="C718">
            <v>0</v>
          </cell>
          <cell r="D718">
            <v>378</v>
          </cell>
          <cell r="E718">
            <v>0</v>
          </cell>
          <cell r="F718">
            <v>378</v>
          </cell>
        </row>
        <row r="719">
          <cell r="B719" t="str">
            <v>050603</v>
          </cell>
          <cell r="C719">
            <v>0</v>
          </cell>
          <cell r="D719">
            <v>187</v>
          </cell>
          <cell r="E719">
            <v>0</v>
          </cell>
          <cell r="F719">
            <v>187</v>
          </cell>
        </row>
        <row r="720">
          <cell r="B720" t="str">
            <v>050604</v>
          </cell>
          <cell r="C720">
            <v>0</v>
          </cell>
          <cell r="D720">
            <v>205</v>
          </cell>
          <cell r="E720">
            <v>0</v>
          </cell>
          <cell r="F720">
            <v>205</v>
          </cell>
        </row>
        <row r="721">
          <cell r="B721" t="str">
            <v>050605</v>
          </cell>
          <cell r="C721">
            <v>0</v>
          </cell>
          <cell r="D721">
            <v>246</v>
          </cell>
          <cell r="E721">
            <v>0</v>
          </cell>
          <cell r="F721">
            <v>246</v>
          </cell>
        </row>
        <row r="722">
          <cell r="B722" t="str">
            <v>050606</v>
          </cell>
          <cell r="C722">
            <v>0</v>
          </cell>
          <cell r="D722">
            <v>180</v>
          </cell>
          <cell r="E722">
            <v>0</v>
          </cell>
          <cell r="F722">
            <v>180</v>
          </cell>
        </row>
        <row r="723">
          <cell r="B723" t="str">
            <v>050607</v>
          </cell>
          <cell r="C723">
            <v>0</v>
          </cell>
          <cell r="D723">
            <v>23</v>
          </cell>
          <cell r="E723">
            <v>0</v>
          </cell>
          <cell r="F723">
            <v>23</v>
          </cell>
        </row>
        <row r="724">
          <cell r="B724" t="str">
            <v>050608</v>
          </cell>
          <cell r="C724">
            <v>0</v>
          </cell>
          <cell r="D724">
            <v>44</v>
          </cell>
          <cell r="E724">
            <v>0</v>
          </cell>
          <cell r="F724">
            <v>44</v>
          </cell>
        </row>
        <row r="725">
          <cell r="B725" t="str">
            <v>050609</v>
          </cell>
          <cell r="C725">
            <v>0</v>
          </cell>
          <cell r="D725">
            <v>43</v>
          </cell>
          <cell r="E725">
            <v>0</v>
          </cell>
          <cell r="F725">
            <v>43</v>
          </cell>
        </row>
        <row r="726">
          <cell r="B726" t="str">
            <v>050610</v>
          </cell>
          <cell r="C726">
            <v>0</v>
          </cell>
          <cell r="D726">
            <v>42</v>
          </cell>
          <cell r="E726">
            <v>0</v>
          </cell>
          <cell r="F726">
            <v>42</v>
          </cell>
        </row>
        <row r="727">
          <cell r="B727" t="str">
            <v>050611</v>
          </cell>
          <cell r="C727">
            <v>0</v>
          </cell>
          <cell r="D727">
            <v>188</v>
          </cell>
          <cell r="E727">
            <v>0</v>
          </cell>
          <cell r="F727">
            <v>188</v>
          </cell>
        </row>
        <row r="728">
          <cell r="B728" t="str">
            <v>050612</v>
          </cell>
          <cell r="C728">
            <v>0</v>
          </cell>
          <cell r="D728">
            <v>112</v>
          </cell>
          <cell r="E728">
            <v>0</v>
          </cell>
          <cell r="F728">
            <v>112</v>
          </cell>
        </row>
        <row r="729">
          <cell r="B729" t="str">
            <v>050613</v>
          </cell>
          <cell r="C729">
            <v>0</v>
          </cell>
          <cell r="D729">
            <v>79</v>
          </cell>
          <cell r="E729">
            <v>0</v>
          </cell>
          <cell r="F729">
            <v>79</v>
          </cell>
        </row>
        <row r="730">
          <cell r="B730" t="str">
            <v>050614</v>
          </cell>
          <cell r="C730">
            <v>0</v>
          </cell>
          <cell r="D730">
            <v>38</v>
          </cell>
          <cell r="E730">
            <v>0</v>
          </cell>
          <cell r="F730">
            <v>38</v>
          </cell>
        </row>
        <row r="731">
          <cell r="B731" t="str">
            <v>050615</v>
          </cell>
          <cell r="C731">
            <v>0</v>
          </cell>
          <cell r="D731">
            <v>161</v>
          </cell>
          <cell r="E731">
            <v>0</v>
          </cell>
          <cell r="F731">
            <v>161</v>
          </cell>
        </row>
        <row r="732">
          <cell r="B732" t="str">
            <v>050616</v>
          </cell>
          <cell r="C732">
            <v>0</v>
          </cell>
          <cell r="D732">
            <v>49</v>
          </cell>
          <cell r="E732">
            <v>0</v>
          </cell>
          <cell r="F732">
            <v>49</v>
          </cell>
        </row>
        <row r="733">
          <cell r="B733" t="str">
            <v>050617</v>
          </cell>
          <cell r="C733">
            <v>0</v>
          </cell>
          <cell r="D733">
            <v>146</v>
          </cell>
          <cell r="E733">
            <v>0</v>
          </cell>
          <cell r="F733">
            <v>146</v>
          </cell>
        </row>
        <row r="734">
          <cell r="B734" t="str">
            <v>050618</v>
          </cell>
          <cell r="C734">
            <v>0</v>
          </cell>
          <cell r="D734">
            <v>52</v>
          </cell>
          <cell r="E734">
            <v>0</v>
          </cell>
          <cell r="F734">
            <v>52</v>
          </cell>
        </row>
        <row r="735">
          <cell r="B735" t="str">
            <v>050619</v>
          </cell>
          <cell r="C735">
            <v>0</v>
          </cell>
          <cell r="D735">
            <v>99</v>
          </cell>
          <cell r="E735">
            <v>0</v>
          </cell>
          <cell r="F735">
            <v>99</v>
          </cell>
        </row>
        <row r="736">
          <cell r="B736" t="str">
            <v>050620</v>
          </cell>
          <cell r="C736">
            <v>0</v>
          </cell>
          <cell r="D736">
            <v>62</v>
          </cell>
          <cell r="E736">
            <v>0</v>
          </cell>
          <cell r="F736">
            <v>62</v>
          </cell>
        </row>
        <row r="737">
          <cell r="B737" t="str">
            <v>050621</v>
          </cell>
          <cell r="C737">
            <v>0</v>
          </cell>
          <cell r="D737">
            <v>70</v>
          </cell>
          <cell r="E737">
            <v>0</v>
          </cell>
          <cell r="F737">
            <v>70</v>
          </cell>
        </row>
        <row r="738">
          <cell r="B738" t="str">
            <v>050701</v>
          </cell>
          <cell r="C738">
            <v>0</v>
          </cell>
          <cell r="D738">
            <v>868</v>
          </cell>
          <cell r="E738">
            <v>0</v>
          </cell>
          <cell r="F738">
            <v>868</v>
          </cell>
        </row>
        <row r="739">
          <cell r="B739" t="str">
            <v>050702</v>
          </cell>
          <cell r="C739">
            <v>0</v>
          </cell>
          <cell r="D739">
            <v>361</v>
          </cell>
          <cell r="E739">
            <v>0</v>
          </cell>
          <cell r="F739">
            <v>361</v>
          </cell>
        </row>
        <row r="740">
          <cell r="B740" t="str">
            <v>050703</v>
          </cell>
          <cell r="C740">
            <v>0</v>
          </cell>
          <cell r="D740">
            <v>36</v>
          </cell>
          <cell r="E740">
            <v>0</v>
          </cell>
          <cell r="F740">
            <v>36</v>
          </cell>
        </row>
        <row r="741">
          <cell r="B741" t="str">
            <v>050704</v>
          </cell>
          <cell r="C741">
            <v>0</v>
          </cell>
          <cell r="D741">
            <v>2</v>
          </cell>
          <cell r="E741">
            <v>0</v>
          </cell>
          <cell r="F741">
            <v>2</v>
          </cell>
        </row>
        <row r="742">
          <cell r="B742" t="str">
            <v>050705</v>
          </cell>
          <cell r="C742">
            <v>0</v>
          </cell>
          <cell r="D742">
            <v>282</v>
          </cell>
          <cell r="E742">
            <v>0</v>
          </cell>
          <cell r="F742">
            <v>282</v>
          </cell>
        </row>
        <row r="743">
          <cell r="B743" t="str">
            <v>050706</v>
          </cell>
          <cell r="C743">
            <v>0</v>
          </cell>
          <cell r="D743">
            <v>340</v>
          </cell>
          <cell r="E743">
            <v>0</v>
          </cell>
          <cell r="F743">
            <v>340</v>
          </cell>
        </row>
        <row r="744">
          <cell r="B744" t="str">
            <v>050707</v>
          </cell>
          <cell r="C744">
            <v>0</v>
          </cell>
          <cell r="D744">
            <v>31</v>
          </cell>
          <cell r="E744">
            <v>0</v>
          </cell>
          <cell r="F744">
            <v>31</v>
          </cell>
        </row>
        <row r="745">
          <cell r="B745" t="str">
            <v>050708</v>
          </cell>
          <cell r="C745">
            <v>0</v>
          </cell>
          <cell r="D745">
            <v>46</v>
          </cell>
          <cell r="E745">
            <v>0</v>
          </cell>
          <cell r="F745">
            <v>46</v>
          </cell>
        </row>
        <row r="746">
          <cell r="B746" t="str">
            <v>050801</v>
          </cell>
          <cell r="C746">
            <v>0</v>
          </cell>
          <cell r="D746">
            <v>433</v>
          </cell>
          <cell r="E746">
            <v>0</v>
          </cell>
          <cell r="F746">
            <v>433</v>
          </cell>
        </row>
        <row r="747">
          <cell r="B747" t="str">
            <v>050802</v>
          </cell>
          <cell r="C747">
            <v>0</v>
          </cell>
          <cell r="D747">
            <v>43</v>
          </cell>
          <cell r="E747">
            <v>0</v>
          </cell>
          <cell r="F747">
            <v>43</v>
          </cell>
        </row>
        <row r="748">
          <cell r="B748" t="str">
            <v>050803</v>
          </cell>
          <cell r="C748">
            <v>0</v>
          </cell>
          <cell r="D748">
            <v>18</v>
          </cell>
          <cell r="E748">
            <v>0</v>
          </cell>
          <cell r="F748">
            <v>18</v>
          </cell>
        </row>
        <row r="749">
          <cell r="B749" t="str">
            <v>050804</v>
          </cell>
          <cell r="C749">
            <v>0</v>
          </cell>
          <cell r="D749">
            <v>230</v>
          </cell>
          <cell r="E749">
            <v>0</v>
          </cell>
          <cell r="F749">
            <v>230</v>
          </cell>
        </row>
        <row r="750">
          <cell r="B750" t="str">
            <v>050805</v>
          </cell>
          <cell r="C750">
            <v>0</v>
          </cell>
          <cell r="D750">
            <v>57</v>
          </cell>
          <cell r="E750">
            <v>0</v>
          </cell>
          <cell r="F750">
            <v>57</v>
          </cell>
        </row>
        <row r="751">
          <cell r="B751" t="str">
            <v>050806</v>
          </cell>
          <cell r="C751">
            <v>0</v>
          </cell>
          <cell r="D751">
            <v>38</v>
          </cell>
          <cell r="E751">
            <v>0</v>
          </cell>
          <cell r="F751">
            <v>38</v>
          </cell>
        </row>
        <row r="752">
          <cell r="B752" t="str">
            <v>050807</v>
          </cell>
          <cell r="C752">
            <v>0</v>
          </cell>
          <cell r="D752">
            <v>66</v>
          </cell>
          <cell r="E752">
            <v>0</v>
          </cell>
          <cell r="F752">
            <v>66</v>
          </cell>
        </row>
        <row r="753">
          <cell r="B753" t="str">
            <v>050808</v>
          </cell>
          <cell r="C753">
            <v>0</v>
          </cell>
          <cell r="D753">
            <v>25</v>
          </cell>
          <cell r="E753">
            <v>0</v>
          </cell>
          <cell r="F753">
            <v>25</v>
          </cell>
        </row>
        <row r="754">
          <cell r="B754" t="str">
            <v>050809</v>
          </cell>
          <cell r="C754">
            <v>0</v>
          </cell>
          <cell r="D754">
            <v>14</v>
          </cell>
          <cell r="E754">
            <v>0</v>
          </cell>
          <cell r="F754">
            <v>14</v>
          </cell>
        </row>
        <row r="755">
          <cell r="B755" t="str">
            <v>050810</v>
          </cell>
          <cell r="C755">
            <v>0</v>
          </cell>
          <cell r="D755">
            <v>41</v>
          </cell>
          <cell r="E755">
            <v>0</v>
          </cell>
          <cell r="F755">
            <v>41</v>
          </cell>
        </row>
        <row r="756">
          <cell r="B756" t="str">
            <v>050901</v>
          </cell>
          <cell r="C756">
            <v>0</v>
          </cell>
          <cell r="D756">
            <v>241</v>
          </cell>
          <cell r="E756">
            <v>0</v>
          </cell>
          <cell r="F756">
            <v>241</v>
          </cell>
        </row>
        <row r="757">
          <cell r="B757" t="str">
            <v>050902</v>
          </cell>
          <cell r="C757">
            <v>0</v>
          </cell>
          <cell r="D757">
            <v>5</v>
          </cell>
          <cell r="E757">
            <v>0</v>
          </cell>
          <cell r="F757">
            <v>5</v>
          </cell>
        </row>
        <row r="758">
          <cell r="B758" t="str">
            <v>050903</v>
          </cell>
          <cell r="C758">
            <v>0</v>
          </cell>
          <cell r="D758">
            <v>61</v>
          </cell>
          <cell r="E758">
            <v>0</v>
          </cell>
          <cell r="F758">
            <v>61</v>
          </cell>
        </row>
        <row r="759">
          <cell r="B759" t="str">
            <v>050904</v>
          </cell>
          <cell r="C759">
            <v>0</v>
          </cell>
          <cell r="D759">
            <v>49</v>
          </cell>
          <cell r="E759">
            <v>0</v>
          </cell>
          <cell r="F759">
            <v>49</v>
          </cell>
        </row>
        <row r="760">
          <cell r="B760" t="str">
            <v>050905</v>
          </cell>
          <cell r="C760">
            <v>0</v>
          </cell>
          <cell r="D760">
            <v>54</v>
          </cell>
          <cell r="E760">
            <v>0</v>
          </cell>
          <cell r="F760">
            <v>54</v>
          </cell>
        </row>
        <row r="761">
          <cell r="B761" t="str">
            <v>050906</v>
          </cell>
          <cell r="C761">
            <v>0</v>
          </cell>
          <cell r="D761">
            <v>87</v>
          </cell>
          <cell r="E761">
            <v>0</v>
          </cell>
          <cell r="F761">
            <v>87</v>
          </cell>
        </row>
        <row r="762">
          <cell r="B762" t="str">
            <v>050907</v>
          </cell>
          <cell r="C762">
            <v>0</v>
          </cell>
          <cell r="D762">
            <v>77</v>
          </cell>
          <cell r="E762">
            <v>0</v>
          </cell>
          <cell r="F762">
            <v>77</v>
          </cell>
        </row>
        <row r="763">
          <cell r="B763" t="str">
            <v>050908</v>
          </cell>
          <cell r="C763">
            <v>0</v>
          </cell>
          <cell r="D763">
            <v>118</v>
          </cell>
          <cell r="E763">
            <v>0</v>
          </cell>
          <cell r="F763">
            <v>118</v>
          </cell>
        </row>
        <row r="764">
          <cell r="B764" t="str">
            <v>050909</v>
          </cell>
          <cell r="C764">
            <v>0</v>
          </cell>
          <cell r="D764">
            <v>15</v>
          </cell>
          <cell r="E764">
            <v>0</v>
          </cell>
          <cell r="F764">
            <v>15</v>
          </cell>
        </row>
        <row r="765">
          <cell r="B765" t="str">
            <v>050910</v>
          </cell>
          <cell r="C765">
            <v>0</v>
          </cell>
          <cell r="D765">
            <v>100</v>
          </cell>
          <cell r="E765">
            <v>0</v>
          </cell>
          <cell r="F765">
            <v>100</v>
          </cell>
        </row>
        <row r="766">
          <cell r="B766" t="str">
            <v>050911</v>
          </cell>
          <cell r="C766">
            <v>0</v>
          </cell>
          <cell r="D766">
            <v>102</v>
          </cell>
          <cell r="E766">
            <v>0</v>
          </cell>
          <cell r="F766">
            <v>102</v>
          </cell>
        </row>
        <row r="767">
          <cell r="B767" t="str">
            <v>051001</v>
          </cell>
          <cell r="C767">
            <v>0</v>
          </cell>
          <cell r="D767">
            <v>230</v>
          </cell>
          <cell r="E767">
            <v>0</v>
          </cell>
          <cell r="F767">
            <v>230</v>
          </cell>
        </row>
        <row r="768">
          <cell r="B768" t="str">
            <v>051002</v>
          </cell>
          <cell r="C768">
            <v>0</v>
          </cell>
          <cell r="D768">
            <v>25</v>
          </cell>
          <cell r="E768">
            <v>0</v>
          </cell>
          <cell r="F768">
            <v>25</v>
          </cell>
        </row>
        <row r="769">
          <cell r="B769" t="str">
            <v>051003</v>
          </cell>
          <cell r="C769">
            <v>0</v>
          </cell>
          <cell r="D769">
            <v>29</v>
          </cell>
          <cell r="E769">
            <v>0</v>
          </cell>
          <cell r="F769">
            <v>29</v>
          </cell>
        </row>
        <row r="770">
          <cell r="B770" t="str">
            <v>051004</v>
          </cell>
          <cell r="C770">
            <v>0</v>
          </cell>
          <cell r="D770">
            <v>82</v>
          </cell>
          <cell r="E770">
            <v>0</v>
          </cell>
          <cell r="F770">
            <v>82</v>
          </cell>
        </row>
        <row r="771">
          <cell r="B771" t="str">
            <v>051005</v>
          </cell>
          <cell r="C771">
            <v>0</v>
          </cell>
          <cell r="D771">
            <v>294</v>
          </cell>
          <cell r="E771">
            <v>0</v>
          </cell>
          <cell r="F771">
            <v>294</v>
          </cell>
        </row>
        <row r="772">
          <cell r="B772" t="str">
            <v>051006</v>
          </cell>
          <cell r="C772">
            <v>0</v>
          </cell>
          <cell r="D772">
            <v>154</v>
          </cell>
          <cell r="E772">
            <v>0</v>
          </cell>
          <cell r="F772">
            <v>154</v>
          </cell>
        </row>
        <row r="773">
          <cell r="B773" t="str">
            <v>051007</v>
          </cell>
          <cell r="C773">
            <v>0</v>
          </cell>
          <cell r="D773">
            <v>80</v>
          </cell>
          <cell r="E773">
            <v>0</v>
          </cell>
          <cell r="F773">
            <v>80</v>
          </cell>
        </row>
        <row r="774">
          <cell r="B774" t="str">
            <v>051008</v>
          </cell>
          <cell r="C774">
            <v>0</v>
          </cell>
          <cell r="D774">
            <v>91</v>
          </cell>
          <cell r="E774">
            <v>0</v>
          </cell>
          <cell r="F774">
            <v>91</v>
          </cell>
        </row>
        <row r="775">
          <cell r="B775" t="str">
            <v>051009</v>
          </cell>
          <cell r="C775">
            <v>0</v>
          </cell>
          <cell r="D775">
            <v>193</v>
          </cell>
          <cell r="E775">
            <v>0</v>
          </cell>
          <cell r="F775">
            <v>193</v>
          </cell>
        </row>
        <row r="776">
          <cell r="B776" t="str">
            <v>051010</v>
          </cell>
          <cell r="C776">
            <v>0</v>
          </cell>
          <cell r="D776">
            <v>147</v>
          </cell>
          <cell r="E776">
            <v>0</v>
          </cell>
          <cell r="F776">
            <v>147</v>
          </cell>
        </row>
        <row r="777">
          <cell r="B777" t="str">
            <v>051011</v>
          </cell>
          <cell r="C777">
            <v>0</v>
          </cell>
          <cell r="D777">
            <v>273</v>
          </cell>
          <cell r="E777">
            <v>0</v>
          </cell>
          <cell r="F777">
            <v>273</v>
          </cell>
        </row>
        <row r="778">
          <cell r="B778" t="str">
            <v>051012</v>
          </cell>
          <cell r="C778">
            <v>0</v>
          </cell>
          <cell r="D778">
            <v>403</v>
          </cell>
          <cell r="E778">
            <v>0</v>
          </cell>
          <cell r="F778">
            <v>403</v>
          </cell>
        </row>
        <row r="779">
          <cell r="B779" t="str">
            <v>051101</v>
          </cell>
          <cell r="C779">
            <v>0</v>
          </cell>
          <cell r="D779">
            <v>396</v>
          </cell>
          <cell r="E779">
            <v>0</v>
          </cell>
          <cell r="F779">
            <v>396</v>
          </cell>
        </row>
        <row r="780">
          <cell r="B780" t="str">
            <v>051102</v>
          </cell>
          <cell r="C780">
            <v>0</v>
          </cell>
          <cell r="D780">
            <v>47</v>
          </cell>
          <cell r="E780">
            <v>0</v>
          </cell>
          <cell r="F780">
            <v>47</v>
          </cell>
        </row>
        <row r="781">
          <cell r="B781" t="str">
            <v>051103</v>
          </cell>
          <cell r="C781">
            <v>0</v>
          </cell>
          <cell r="D781">
            <v>111</v>
          </cell>
          <cell r="E781">
            <v>0</v>
          </cell>
          <cell r="F781">
            <v>111</v>
          </cell>
        </row>
        <row r="782">
          <cell r="B782" t="str">
            <v>051104</v>
          </cell>
          <cell r="C782">
            <v>0</v>
          </cell>
          <cell r="D782">
            <v>112</v>
          </cell>
          <cell r="E782">
            <v>0</v>
          </cell>
          <cell r="F782">
            <v>112</v>
          </cell>
        </row>
        <row r="783">
          <cell r="B783" t="str">
            <v>051105</v>
          </cell>
          <cell r="C783">
            <v>0</v>
          </cell>
          <cell r="D783">
            <v>130</v>
          </cell>
          <cell r="E783">
            <v>0</v>
          </cell>
          <cell r="F783">
            <v>130</v>
          </cell>
        </row>
        <row r="784">
          <cell r="B784" t="str">
            <v>051106</v>
          </cell>
          <cell r="C784">
            <v>0</v>
          </cell>
          <cell r="D784">
            <v>27</v>
          </cell>
          <cell r="E784">
            <v>0</v>
          </cell>
          <cell r="F784">
            <v>27</v>
          </cell>
        </row>
        <row r="785">
          <cell r="B785" t="str">
            <v>051107</v>
          </cell>
          <cell r="C785">
            <v>0</v>
          </cell>
          <cell r="D785">
            <v>2</v>
          </cell>
          <cell r="E785">
            <v>0</v>
          </cell>
          <cell r="F785">
            <v>2</v>
          </cell>
        </row>
        <row r="786">
          <cell r="B786" t="str">
            <v>051108</v>
          </cell>
          <cell r="C786">
            <v>0</v>
          </cell>
          <cell r="D786">
            <v>305</v>
          </cell>
          <cell r="E786">
            <v>0</v>
          </cell>
          <cell r="F786">
            <v>305</v>
          </cell>
        </row>
        <row r="787">
          <cell r="B787" t="str">
            <v>060101</v>
          </cell>
          <cell r="C787">
            <v>0</v>
          </cell>
          <cell r="D787">
            <v>9546</v>
          </cell>
          <cell r="E787">
            <v>0</v>
          </cell>
          <cell r="F787">
            <v>9546</v>
          </cell>
        </row>
        <row r="788">
          <cell r="B788" t="str">
            <v>060102</v>
          </cell>
          <cell r="C788">
            <v>0</v>
          </cell>
          <cell r="D788">
            <v>745</v>
          </cell>
          <cell r="E788">
            <v>0</v>
          </cell>
          <cell r="F788">
            <v>745</v>
          </cell>
        </row>
        <row r="789">
          <cell r="B789" t="str">
            <v>060103</v>
          </cell>
          <cell r="C789">
            <v>0</v>
          </cell>
          <cell r="D789">
            <v>24</v>
          </cell>
          <cell r="E789">
            <v>0</v>
          </cell>
          <cell r="F789">
            <v>24</v>
          </cell>
        </row>
        <row r="790">
          <cell r="B790" t="str">
            <v>060104</v>
          </cell>
          <cell r="C790">
            <v>0</v>
          </cell>
          <cell r="D790">
            <v>440</v>
          </cell>
          <cell r="E790">
            <v>0</v>
          </cell>
          <cell r="F790">
            <v>440</v>
          </cell>
        </row>
        <row r="791">
          <cell r="B791" t="str">
            <v>060105</v>
          </cell>
          <cell r="C791">
            <v>0</v>
          </cell>
          <cell r="D791">
            <v>793</v>
          </cell>
          <cell r="E791">
            <v>0</v>
          </cell>
          <cell r="F791">
            <v>793</v>
          </cell>
        </row>
        <row r="792">
          <cell r="B792" t="str">
            <v>060106</v>
          </cell>
          <cell r="C792">
            <v>0</v>
          </cell>
          <cell r="D792">
            <v>1073</v>
          </cell>
          <cell r="E792">
            <v>0</v>
          </cell>
          <cell r="F792">
            <v>1073</v>
          </cell>
        </row>
        <row r="793">
          <cell r="B793" t="str">
            <v>060107</v>
          </cell>
          <cell r="C793">
            <v>0</v>
          </cell>
          <cell r="D793">
            <v>141</v>
          </cell>
          <cell r="E793">
            <v>0</v>
          </cell>
          <cell r="F793">
            <v>141</v>
          </cell>
        </row>
        <row r="794">
          <cell r="B794" t="str">
            <v>060108</v>
          </cell>
          <cell r="C794">
            <v>0</v>
          </cell>
          <cell r="D794">
            <v>2481</v>
          </cell>
          <cell r="E794">
            <v>0</v>
          </cell>
          <cell r="F794">
            <v>2481</v>
          </cell>
        </row>
        <row r="795">
          <cell r="B795" t="str">
            <v>060109</v>
          </cell>
          <cell r="C795">
            <v>0</v>
          </cell>
          <cell r="D795">
            <v>472</v>
          </cell>
          <cell r="E795">
            <v>0</v>
          </cell>
          <cell r="F795">
            <v>472</v>
          </cell>
        </row>
        <row r="796">
          <cell r="B796" t="str">
            <v>060110</v>
          </cell>
          <cell r="C796">
            <v>0</v>
          </cell>
          <cell r="D796">
            <v>213</v>
          </cell>
          <cell r="E796">
            <v>0</v>
          </cell>
          <cell r="F796">
            <v>213</v>
          </cell>
        </row>
        <row r="797">
          <cell r="B797" t="str">
            <v>060111</v>
          </cell>
          <cell r="C797">
            <v>0</v>
          </cell>
          <cell r="D797">
            <v>593</v>
          </cell>
          <cell r="E797">
            <v>0</v>
          </cell>
          <cell r="F797">
            <v>593</v>
          </cell>
        </row>
        <row r="798">
          <cell r="B798" t="str">
            <v>060112</v>
          </cell>
          <cell r="C798">
            <v>0</v>
          </cell>
          <cell r="D798">
            <v>162</v>
          </cell>
          <cell r="E798">
            <v>0</v>
          </cell>
          <cell r="F798">
            <v>162</v>
          </cell>
        </row>
        <row r="799">
          <cell r="B799" t="str">
            <v>060201</v>
          </cell>
          <cell r="C799">
            <v>0</v>
          </cell>
          <cell r="D799">
            <v>2065</v>
          </cell>
          <cell r="E799">
            <v>0</v>
          </cell>
          <cell r="F799">
            <v>2065</v>
          </cell>
        </row>
        <row r="800">
          <cell r="B800" t="str">
            <v>060202</v>
          </cell>
          <cell r="C800">
            <v>0</v>
          </cell>
          <cell r="D800">
            <v>403</v>
          </cell>
          <cell r="E800">
            <v>0</v>
          </cell>
          <cell r="F800">
            <v>403</v>
          </cell>
        </row>
        <row r="801">
          <cell r="B801" t="str">
            <v>060203</v>
          </cell>
          <cell r="C801">
            <v>0</v>
          </cell>
          <cell r="D801">
            <v>1048</v>
          </cell>
          <cell r="E801">
            <v>0</v>
          </cell>
          <cell r="F801">
            <v>1048</v>
          </cell>
        </row>
        <row r="802">
          <cell r="B802" t="str">
            <v>060204</v>
          </cell>
          <cell r="C802">
            <v>0</v>
          </cell>
          <cell r="D802">
            <v>295</v>
          </cell>
          <cell r="E802">
            <v>0</v>
          </cell>
          <cell r="F802">
            <v>295</v>
          </cell>
        </row>
        <row r="803">
          <cell r="B803" t="str">
            <v>060301</v>
          </cell>
          <cell r="C803">
            <v>0</v>
          </cell>
          <cell r="D803">
            <v>1646</v>
          </cell>
          <cell r="E803">
            <v>0</v>
          </cell>
          <cell r="F803">
            <v>1646</v>
          </cell>
        </row>
        <row r="804">
          <cell r="B804" t="str">
            <v>060302</v>
          </cell>
          <cell r="C804">
            <v>0</v>
          </cell>
          <cell r="D804">
            <v>76</v>
          </cell>
          <cell r="E804">
            <v>0</v>
          </cell>
          <cell r="F804">
            <v>76</v>
          </cell>
        </row>
        <row r="805">
          <cell r="B805" t="str">
            <v>060303</v>
          </cell>
          <cell r="C805">
            <v>0</v>
          </cell>
          <cell r="D805">
            <v>230</v>
          </cell>
          <cell r="E805">
            <v>0</v>
          </cell>
          <cell r="F805">
            <v>230</v>
          </cell>
        </row>
        <row r="806">
          <cell r="B806" t="str">
            <v>060304</v>
          </cell>
          <cell r="C806">
            <v>0</v>
          </cell>
          <cell r="D806">
            <v>136</v>
          </cell>
          <cell r="E806">
            <v>0</v>
          </cell>
          <cell r="F806">
            <v>136</v>
          </cell>
        </row>
        <row r="807">
          <cell r="B807" t="str">
            <v>060305</v>
          </cell>
          <cell r="C807">
            <v>0</v>
          </cell>
          <cell r="D807">
            <v>13</v>
          </cell>
          <cell r="E807">
            <v>0</v>
          </cell>
          <cell r="F807">
            <v>13</v>
          </cell>
        </row>
        <row r="808">
          <cell r="B808" t="str">
            <v>060306</v>
          </cell>
          <cell r="C808">
            <v>0</v>
          </cell>
          <cell r="D808">
            <v>94</v>
          </cell>
          <cell r="E808">
            <v>0</v>
          </cell>
          <cell r="F808">
            <v>94</v>
          </cell>
        </row>
        <row r="809">
          <cell r="B809" t="str">
            <v>060307</v>
          </cell>
          <cell r="C809">
            <v>0</v>
          </cell>
          <cell r="D809">
            <v>163</v>
          </cell>
          <cell r="E809">
            <v>0</v>
          </cell>
          <cell r="F809">
            <v>163</v>
          </cell>
        </row>
        <row r="810">
          <cell r="B810" t="str">
            <v>060308</v>
          </cell>
          <cell r="C810">
            <v>0</v>
          </cell>
          <cell r="D810">
            <v>207</v>
          </cell>
          <cell r="E810">
            <v>0</v>
          </cell>
          <cell r="F810">
            <v>207</v>
          </cell>
        </row>
        <row r="811">
          <cell r="B811" t="str">
            <v>060309</v>
          </cell>
          <cell r="C811">
            <v>0</v>
          </cell>
          <cell r="D811">
            <v>157</v>
          </cell>
          <cell r="E811">
            <v>0</v>
          </cell>
          <cell r="F811">
            <v>157</v>
          </cell>
        </row>
        <row r="812">
          <cell r="B812" t="str">
            <v>060310</v>
          </cell>
          <cell r="C812">
            <v>0</v>
          </cell>
          <cell r="D812">
            <v>207</v>
          </cell>
          <cell r="E812">
            <v>0</v>
          </cell>
          <cell r="F812">
            <v>207</v>
          </cell>
        </row>
        <row r="813">
          <cell r="B813" t="str">
            <v>060311</v>
          </cell>
          <cell r="C813">
            <v>0</v>
          </cell>
          <cell r="D813">
            <v>49</v>
          </cell>
          <cell r="E813">
            <v>0</v>
          </cell>
          <cell r="F813">
            <v>49</v>
          </cell>
        </row>
        <row r="814">
          <cell r="B814" t="str">
            <v>060312</v>
          </cell>
          <cell r="C814">
            <v>0</v>
          </cell>
          <cell r="D814">
            <v>101</v>
          </cell>
          <cell r="E814">
            <v>0</v>
          </cell>
          <cell r="F814">
            <v>101</v>
          </cell>
        </row>
        <row r="815">
          <cell r="B815" t="str">
            <v>060401</v>
          </cell>
          <cell r="C815">
            <v>0</v>
          </cell>
          <cell r="D815">
            <v>3699</v>
          </cell>
          <cell r="E815">
            <v>0</v>
          </cell>
          <cell r="F815">
            <v>3699</v>
          </cell>
        </row>
        <row r="816">
          <cell r="B816" t="str">
            <v>060402</v>
          </cell>
          <cell r="C816">
            <v>0</v>
          </cell>
          <cell r="D816">
            <v>68</v>
          </cell>
          <cell r="E816">
            <v>0</v>
          </cell>
          <cell r="F816">
            <v>68</v>
          </cell>
        </row>
        <row r="817">
          <cell r="B817" t="str">
            <v>060403</v>
          </cell>
          <cell r="C817">
            <v>0</v>
          </cell>
          <cell r="D817">
            <v>108</v>
          </cell>
          <cell r="E817">
            <v>0</v>
          </cell>
          <cell r="F817">
            <v>108</v>
          </cell>
        </row>
        <row r="818">
          <cell r="B818" t="str">
            <v>060404</v>
          </cell>
          <cell r="C818">
            <v>0</v>
          </cell>
          <cell r="D818">
            <v>64</v>
          </cell>
          <cell r="E818">
            <v>0</v>
          </cell>
          <cell r="F818">
            <v>64</v>
          </cell>
        </row>
        <row r="819">
          <cell r="B819" t="str">
            <v>060405</v>
          </cell>
          <cell r="C819">
            <v>0</v>
          </cell>
          <cell r="D819">
            <v>49</v>
          </cell>
          <cell r="E819">
            <v>0</v>
          </cell>
          <cell r="F819">
            <v>49</v>
          </cell>
        </row>
        <row r="820">
          <cell r="B820" t="str">
            <v>060406</v>
          </cell>
          <cell r="C820">
            <v>0</v>
          </cell>
          <cell r="D820">
            <v>32</v>
          </cell>
          <cell r="E820">
            <v>0</v>
          </cell>
          <cell r="F820">
            <v>32</v>
          </cell>
        </row>
        <row r="821">
          <cell r="B821" t="str">
            <v>060407</v>
          </cell>
          <cell r="C821">
            <v>0</v>
          </cell>
          <cell r="D821">
            <v>229</v>
          </cell>
          <cell r="E821">
            <v>0</v>
          </cell>
          <cell r="F821">
            <v>229</v>
          </cell>
        </row>
        <row r="822">
          <cell r="B822" t="str">
            <v>060408</v>
          </cell>
          <cell r="C822">
            <v>0</v>
          </cell>
          <cell r="D822">
            <v>612</v>
          </cell>
          <cell r="E822">
            <v>0</v>
          </cell>
          <cell r="F822">
            <v>612</v>
          </cell>
        </row>
        <row r="823">
          <cell r="B823" t="str">
            <v>060409</v>
          </cell>
          <cell r="C823">
            <v>0</v>
          </cell>
          <cell r="D823">
            <v>405</v>
          </cell>
          <cell r="E823">
            <v>0</v>
          </cell>
          <cell r="F823">
            <v>405</v>
          </cell>
        </row>
        <row r="824">
          <cell r="B824" t="str">
            <v>060410</v>
          </cell>
          <cell r="C824">
            <v>0</v>
          </cell>
          <cell r="D824">
            <v>514</v>
          </cell>
          <cell r="E824">
            <v>0</v>
          </cell>
          <cell r="F824">
            <v>514</v>
          </cell>
        </row>
        <row r="825">
          <cell r="B825" t="str">
            <v>060411</v>
          </cell>
          <cell r="C825">
            <v>0</v>
          </cell>
          <cell r="D825">
            <v>687</v>
          </cell>
          <cell r="E825">
            <v>0</v>
          </cell>
          <cell r="F825">
            <v>687</v>
          </cell>
        </row>
        <row r="826">
          <cell r="B826" t="str">
            <v>060412</v>
          </cell>
          <cell r="C826">
            <v>0</v>
          </cell>
          <cell r="D826">
            <v>135</v>
          </cell>
          <cell r="E826">
            <v>0</v>
          </cell>
          <cell r="F826">
            <v>135</v>
          </cell>
        </row>
        <row r="827">
          <cell r="B827" t="str">
            <v>060413</v>
          </cell>
          <cell r="C827">
            <v>0</v>
          </cell>
          <cell r="D827">
            <v>218</v>
          </cell>
          <cell r="E827">
            <v>0</v>
          </cell>
          <cell r="F827">
            <v>218</v>
          </cell>
        </row>
        <row r="828">
          <cell r="B828" t="str">
            <v>060414</v>
          </cell>
          <cell r="C828">
            <v>0</v>
          </cell>
          <cell r="D828">
            <v>108</v>
          </cell>
          <cell r="E828">
            <v>0</v>
          </cell>
          <cell r="F828">
            <v>108</v>
          </cell>
        </row>
        <row r="829">
          <cell r="B829" t="str">
            <v>060415</v>
          </cell>
          <cell r="C829">
            <v>0</v>
          </cell>
          <cell r="D829">
            <v>197</v>
          </cell>
          <cell r="E829">
            <v>0</v>
          </cell>
          <cell r="F829">
            <v>197</v>
          </cell>
        </row>
        <row r="830">
          <cell r="B830" t="str">
            <v>060416</v>
          </cell>
          <cell r="C830">
            <v>0</v>
          </cell>
          <cell r="D830">
            <v>12</v>
          </cell>
          <cell r="E830">
            <v>0</v>
          </cell>
          <cell r="F830">
            <v>12</v>
          </cell>
        </row>
        <row r="831">
          <cell r="B831" t="str">
            <v>060417</v>
          </cell>
          <cell r="C831">
            <v>0</v>
          </cell>
          <cell r="D831">
            <v>461</v>
          </cell>
          <cell r="E831">
            <v>0</v>
          </cell>
          <cell r="F831">
            <v>461</v>
          </cell>
        </row>
        <row r="832">
          <cell r="B832" t="str">
            <v>060418</v>
          </cell>
          <cell r="C832">
            <v>0</v>
          </cell>
          <cell r="D832">
            <v>31</v>
          </cell>
          <cell r="E832">
            <v>0</v>
          </cell>
          <cell r="F832">
            <v>31</v>
          </cell>
        </row>
        <row r="833">
          <cell r="B833" t="str">
            <v>060419</v>
          </cell>
          <cell r="C833">
            <v>0</v>
          </cell>
          <cell r="D833">
            <v>166</v>
          </cell>
          <cell r="E833">
            <v>0</v>
          </cell>
          <cell r="F833">
            <v>166</v>
          </cell>
        </row>
        <row r="834">
          <cell r="B834" t="str">
            <v>060501</v>
          </cell>
          <cell r="C834">
            <v>0</v>
          </cell>
          <cell r="D834">
            <v>273</v>
          </cell>
          <cell r="E834">
            <v>0</v>
          </cell>
          <cell r="F834">
            <v>273</v>
          </cell>
        </row>
        <row r="835">
          <cell r="B835" t="str">
            <v>060502</v>
          </cell>
          <cell r="C835">
            <v>0</v>
          </cell>
          <cell r="D835">
            <v>134</v>
          </cell>
          <cell r="E835">
            <v>0</v>
          </cell>
          <cell r="F835">
            <v>134</v>
          </cell>
        </row>
        <row r="836">
          <cell r="B836" t="str">
            <v>060503</v>
          </cell>
          <cell r="C836">
            <v>0</v>
          </cell>
          <cell r="D836">
            <v>41</v>
          </cell>
          <cell r="E836">
            <v>0</v>
          </cell>
          <cell r="F836">
            <v>41</v>
          </cell>
        </row>
        <row r="837">
          <cell r="B837" t="str">
            <v>060504</v>
          </cell>
          <cell r="C837">
            <v>0</v>
          </cell>
          <cell r="D837">
            <v>17</v>
          </cell>
          <cell r="E837">
            <v>0</v>
          </cell>
          <cell r="F837">
            <v>17</v>
          </cell>
        </row>
        <row r="838">
          <cell r="B838" t="str">
            <v>060505</v>
          </cell>
          <cell r="C838">
            <v>0</v>
          </cell>
          <cell r="D838">
            <v>121</v>
          </cell>
          <cell r="E838">
            <v>0</v>
          </cell>
          <cell r="F838">
            <v>121</v>
          </cell>
        </row>
        <row r="839">
          <cell r="B839" t="str">
            <v>060506</v>
          </cell>
          <cell r="C839">
            <v>0</v>
          </cell>
          <cell r="D839">
            <v>16</v>
          </cell>
          <cell r="E839">
            <v>0</v>
          </cell>
          <cell r="F839">
            <v>16</v>
          </cell>
        </row>
        <row r="840">
          <cell r="B840" t="str">
            <v>060507</v>
          </cell>
          <cell r="C840">
            <v>0</v>
          </cell>
          <cell r="D840">
            <v>164</v>
          </cell>
          <cell r="E840">
            <v>0</v>
          </cell>
          <cell r="F840">
            <v>164</v>
          </cell>
        </row>
        <row r="841">
          <cell r="B841" t="str">
            <v>060508</v>
          </cell>
          <cell r="C841">
            <v>0</v>
          </cell>
          <cell r="D841">
            <v>237</v>
          </cell>
          <cell r="E841">
            <v>0</v>
          </cell>
          <cell r="F841">
            <v>237</v>
          </cell>
        </row>
        <row r="842">
          <cell r="B842" t="str">
            <v>060601</v>
          </cell>
          <cell r="C842">
            <v>0</v>
          </cell>
          <cell r="D842">
            <v>2200</v>
          </cell>
          <cell r="E842">
            <v>0</v>
          </cell>
          <cell r="F842">
            <v>2200</v>
          </cell>
        </row>
        <row r="843">
          <cell r="B843" t="str">
            <v>060602</v>
          </cell>
          <cell r="C843">
            <v>0</v>
          </cell>
          <cell r="D843">
            <v>437</v>
          </cell>
          <cell r="E843">
            <v>0</v>
          </cell>
          <cell r="F843">
            <v>437</v>
          </cell>
        </row>
        <row r="844">
          <cell r="B844" t="str">
            <v>060603</v>
          </cell>
          <cell r="C844">
            <v>0</v>
          </cell>
          <cell r="D844">
            <v>140</v>
          </cell>
          <cell r="E844">
            <v>0</v>
          </cell>
          <cell r="F844">
            <v>140</v>
          </cell>
        </row>
        <row r="845">
          <cell r="B845" t="str">
            <v>060604</v>
          </cell>
          <cell r="C845">
            <v>0</v>
          </cell>
          <cell r="D845">
            <v>234</v>
          </cell>
          <cell r="E845">
            <v>0</v>
          </cell>
          <cell r="F845">
            <v>234</v>
          </cell>
        </row>
        <row r="846">
          <cell r="B846" t="str">
            <v>060605</v>
          </cell>
          <cell r="C846">
            <v>0</v>
          </cell>
          <cell r="D846">
            <v>175</v>
          </cell>
          <cell r="E846">
            <v>0</v>
          </cell>
          <cell r="F846">
            <v>175</v>
          </cell>
        </row>
        <row r="847">
          <cell r="B847" t="str">
            <v>060606</v>
          </cell>
          <cell r="C847">
            <v>0</v>
          </cell>
          <cell r="D847">
            <v>391</v>
          </cell>
          <cell r="E847">
            <v>0</v>
          </cell>
          <cell r="F847">
            <v>391</v>
          </cell>
        </row>
        <row r="848">
          <cell r="B848" t="str">
            <v>060607</v>
          </cell>
          <cell r="C848">
            <v>0</v>
          </cell>
          <cell r="D848">
            <v>885</v>
          </cell>
          <cell r="E848">
            <v>0</v>
          </cell>
          <cell r="F848">
            <v>885</v>
          </cell>
        </row>
        <row r="849">
          <cell r="B849" t="str">
            <v>060608</v>
          </cell>
          <cell r="C849">
            <v>0</v>
          </cell>
          <cell r="D849">
            <v>160</v>
          </cell>
          <cell r="E849">
            <v>0</v>
          </cell>
          <cell r="F849">
            <v>160</v>
          </cell>
        </row>
        <row r="850">
          <cell r="B850" t="str">
            <v>060609</v>
          </cell>
          <cell r="C850">
            <v>0</v>
          </cell>
          <cell r="D850">
            <v>233</v>
          </cell>
          <cell r="E850">
            <v>0</v>
          </cell>
          <cell r="F850">
            <v>233</v>
          </cell>
        </row>
        <row r="851">
          <cell r="B851" t="str">
            <v>060610</v>
          </cell>
          <cell r="C851">
            <v>0</v>
          </cell>
          <cell r="D851">
            <v>78</v>
          </cell>
          <cell r="E851">
            <v>0</v>
          </cell>
          <cell r="F851">
            <v>78</v>
          </cell>
        </row>
        <row r="852">
          <cell r="B852" t="str">
            <v>060611</v>
          </cell>
          <cell r="C852">
            <v>0</v>
          </cell>
          <cell r="D852">
            <v>153</v>
          </cell>
          <cell r="E852">
            <v>0</v>
          </cell>
          <cell r="F852">
            <v>153</v>
          </cell>
        </row>
        <row r="853">
          <cell r="B853" t="str">
            <v>060612</v>
          </cell>
          <cell r="C853">
            <v>0</v>
          </cell>
          <cell r="D853">
            <v>60</v>
          </cell>
          <cell r="E853">
            <v>0</v>
          </cell>
          <cell r="F853">
            <v>60</v>
          </cell>
        </row>
        <row r="854">
          <cell r="B854" t="str">
            <v>060613</v>
          </cell>
          <cell r="C854">
            <v>0</v>
          </cell>
          <cell r="D854">
            <v>447</v>
          </cell>
          <cell r="E854">
            <v>0</v>
          </cell>
          <cell r="F854">
            <v>447</v>
          </cell>
        </row>
        <row r="855">
          <cell r="B855" t="str">
            <v>060614</v>
          </cell>
          <cell r="C855">
            <v>0</v>
          </cell>
          <cell r="D855">
            <v>324</v>
          </cell>
          <cell r="E855">
            <v>0</v>
          </cell>
          <cell r="F855">
            <v>324</v>
          </cell>
        </row>
        <row r="856">
          <cell r="B856" t="str">
            <v>060615</v>
          </cell>
          <cell r="C856">
            <v>0</v>
          </cell>
          <cell r="D856">
            <v>239</v>
          </cell>
          <cell r="E856">
            <v>0</v>
          </cell>
          <cell r="F856">
            <v>239</v>
          </cell>
        </row>
        <row r="857">
          <cell r="B857" t="str">
            <v>060701</v>
          </cell>
          <cell r="C857">
            <v>0</v>
          </cell>
          <cell r="D857">
            <v>2126</v>
          </cell>
          <cell r="E857">
            <v>0</v>
          </cell>
          <cell r="F857">
            <v>2126</v>
          </cell>
        </row>
        <row r="858">
          <cell r="B858" t="str">
            <v>060702</v>
          </cell>
          <cell r="C858">
            <v>0</v>
          </cell>
          <cell r="D858">
            <v>82</v>
          </cell>
          <cell r="E858">
            <v>0</v>
          </cell>
          <cell r="F858">
            <v>82</v>
          </cell>
        </row>
        <row r="859">
          <cell r="B859" t="str">
            <v>060703</v>
          </cell>
          <cell r="C859">
            <v>0</v>
          </cell>
          <cell r="D859">
            <v>544</v>
          </cell>
          <cell r="E859">
            <v>0</v>
          </cell>
          <cell r="F859">
            <v>544</v>
          </cell>
        </row>
        <row r="860">
          <cell r="B860" t="str">
            <v>060801</v>
          </cell>
          <cell r="C860">
            <v>0</v>
          </cell>
          <cell r="D860">
            <v>2583</v>
          </cell>
          <cell r="E860">
            <v>0</v>
          </cell>
          <cell r="F860">
            <v>2583</v>
          </cell>
        </row>
        <row r="861">
          <cell r="B861" t="str">
            <v>060802</v>
          </cell>
          <cell r="C861">
            <v>0</v>
          </cell>
          <cell r="D861">
            <v>1011</v>
          </cell>
          <cell r="E861">
            <v>0</v>
          </cell>
          <cell r="F861">
            <v>1011</v>
          </cell>
        </row>
        <row r="862">
          <cell r="B862" t="str">
            <v>060803</v>
          </cell>
          <cell r="C862">
            <v>0</v>
          </cell>
          <cell r="D862">
            <v>541</v>
          </cell>
          <cell r="E862">
            <v>0</v>
          </cell>
          <cell r="F862">
            <v>541</v>
          </cell>
        </row>
        <row r="863">
          <cell r="B863" t="str">
            <v>060804</v>
          </cell>
          <cell r="C863">
            <v>0</v>
          </cell>
          <cell r="D863">
            <v>1159</v>
          </cell>
          <cell r="E863">
            <v>0</v>
          </cell>
          <cell r="F863">
            <v>1159</v>
          </cell>
        </row>
        <row r="864">
          <cell r="B864" t="str">
            <v>060805</v>
          </cell>
          <cell r="C864">
            <v>0</v>
          </cell>
          <cell r="D864">
            <v>754</v>
          </cell>
          <cell r="E864">
            <v>0</v>
          </cell>
          <cell r="F864">
            <v>754</v>
          </cell>
        </row>
        <row r="865">
          <cell r="B865" t="str">
            <v>060806</v>
          </cell>
          <cell r="C865">
            <v>0</v>
          </cell>
          <cell r="D865">
            <v>247</v>
          </cell>
          <cell r="E865">
            <v>0</v>
          </cell>
          <cell r="F865">
            <v>247</v>
          </cell>
        </row>
        <row r="866">
          <cell r="B866" t="str">
            <v>060807</v>
          </cell>
          <cell r="C866">
            <v>0</v>
          </cell>
          <cell r="D866">
            <v>814</v>
          </cell>
          <cell r="E866">
            <v>0</v>
          </cell>
          <cell r="F866">
            <v>814</v>
          </cell>
        </row>
        <row r="867">
          <cell r="B867" t="str">
            <v>060808</v>
          </cell>
          <cell r="C867">
            <v>0</v>
          </cell>
          <cell r="D867">
            <v>294</v>
          </cell>
          <cell r="E867">
            <v>0</v>
          </cell>
          <cell r="F867">
            <v>294</v>
          </cell>
        </row>
        <row r="868">
          <cell r="B868" t="str">
            <v>060809</v>
          </cell>
          <cell r="C868">
            <v>0</v>
          </cell>
          <cell r="D868">
            <v>834</v>
          </cell>
          <cell r="E868">
            <v>0</v>
          </cell>
          <cell r="F868">
            <v>834</v>
          </cell>
        </row>
        <row r="869">
          <cell r="B869" t="str">
            <v>060810</v>
          </cell>
          <cell r="C869">
            <v>0</v>
          </cell>
          <cell r="D869">
            <v>692</v>
          </cell>
          <cell r="E869">
            <v>0</v>
          </cell>
          <cell r="F869">
            <v>692</v>
          </cell>
        </row>
        <row r="870">
          <cell r="B870" t="str">
            <v>060811</v>
          </cell>
          <cell r="C870">
            <v>0</v>
          </cell>
          <cell r="D870">
            <v>254</v>
          </cell>
          <cell r="E870">
            <v>0</v>
          </cell>
          <cell r="F870">
            <v>254</v>
          </cell>
        </row>
        <row r="871">
          <cell r="B871" t="str">
            <v>060812</v>
          </cell>
          <cell r="C871">
            <v>0</v>
          </cell>
          <cell r="D871">
            <v>618</v>
          </cell>
          <cell r="E871">
            <v>0</v>
          </cell>
          <cell r="F871">
            <v>618</v>
          </cell>
        </row>
        <row r="872">
          <cell r="B872" t="str">
            <v>060901</v>
          </cell>
          <cell r="C872">
            <v>0</v>
          </cell>
          <cell r="D872">
            <v>1144</v>
          </cell>
          <cell r="E872">
            <v>0</v>
          </cell>
          <cell r="F872">
            <v>1144</v>
          </cell>
        </row>
        <row r="873">
          <cell r="B873" t="str">
            <v>060902</v>
          </cell>
          <cell r="C873">
            <v>0</v>
          </cell>
          <cell r="D873">
            <v>751</v>
          </cell>
          <cell r="E873">
            <v>0</v>
          </cell>
          <cell r="F873">
            <v>751</v>
          </cell>
        </row>
        <row r="874">
          <cell r="B874" t="str">
            <v>060903</v>
          </cell>
          <cell r="C874">
            <v>0</v>
          </cell>
          <cell r="D874">
            <v>1101</v>
          </cell>
          <cell r="E874">
            <v>0</v>
          </cell>
          <cell r="F874">
            <v>1101</v>
          </cell>
        </row>
        <row r="875">
          <cell r="B875" t="str">
            <v>060904</v>
          </cell>
          <cell r="C875">
            <v>0</v>
          </cell>
          <cell r="D875">
            <v>1566</v>
          </cell>
          <cell r="E875">
            <v>0</v>
          </cell>
          <cell r="F875">
            <v>1566</v>
          </cell>
        </row>
        <row r="876">
          <cell r="B876" t="str">
            <v>060905</v>
          </cell>
          <cell r="C876">
            <v>0</v>
          </cell>
          <cell r="D876">
            <v>411</v>
          </cell>
          <cell r="E876">
            <v>0</v>
          </cell>
          <cell r="F876">
            <v>411</v>
          </cell>
        </row>
        <row r="877">
          <cell r="B877" t="str">
            <v>060906</v>
          </cell>
          <cell r="C877">
            <v>0</v>
          </cell>
          <cell r="D877">
            <v>740</v>
          </cell>
          <cell r="E877">
            <v>0</v>
          </cell>
          <cell r="F877">
            <v>740</v>
          </cell>
        </row>
        <row r="878">
          <cell r="B878" t="str">
            <v>060907</v>
          </cell>
          <cell r="C878">
            <v>0</v>
          </cell>
          <cell r="D878">
            <v>865</v>
          </cell>
          <cell r="E878">
            <v>0</v>
          </cell>
          <cell r="F878">
            <v>865</v>
          </cell>
        </row>
        <row r="879">
          <cell r="B879" t="str">
            <v>061001</v>
          </cell>
          <cell r="C879">
            <v>0</v>
          </cell>
          <cell r="D879">
            <v>1360</v>
          </cell>
          <cell r="E879">
            <v>0</v>
          </cell>
          <cell r="F879">
            <v>1360</v>
          </cell>
        </row>
        <row r="880">
          <cell r="B880" t="str">
            <v>061002</v>
          </cell>
          <cell r="C880">
            <v>0</v>
          </cell>
          <cell r="D880">
            <v>406</v>
          </cell>
          <cell r="E880">
            <v>0</v>
          </cell>
          <cell r="F880">
            <v>406</v>
          </cell>
        </row>
        <row r="881">
          <cell r="B881" t="str">
            <v>061003</v>
          </cell>
          <cell r="C881">
            <v>0</v>
          </cell>
          <cell r="D881">
            <v>134</v>
          </cell>
          <cell r="E881">
            <v>0</v>
          </cell>
          <cell r="F881">
            <v>134</v>
          </cell>
        </row>
        <row r="882">
          <cell r="B882" t="str">
            <v>061004</v>
          </cell>
          <cell r="C882">
            <v>0</v>
          </cell>
          <cell r="D882">
            <v>106</v>
          </cell>
          <cell r="E882">
            <v>0</v>
          </cell>
          <cell r="F882">
            <v>106</v>
          </cell>
        </row>
        <row r="883">
          <cell r="B883" t="str">
            <v>061005</v>
          </cell>
          <cell r="C883">
            <v>0</v>
          </cell>
          <cell r="D883">
            <v>327</v>
          </cell>
          <cell r="E883">
            <v>0</v>
          </cell>
          <cell r="F883">
            <v>327</v>
          </cell>
        </row>
        <row r="884">
          <cell r="B884" t="str">
            <v>061006</v>
          </cell>
          <cell r="C884">
            <v>0</v>
          </cell>
          <cell r="D884">
            <v>634</v>
          </cell>
          <cell r="E884">
            <v>0</v>
          </cell>
          <cell r="F884">
            <v>634</v>
          </cell>
        </row>
        <row r="885">
          <cell r="B885" t="str">
            <v>061007</v>
          </cell>
          <cell r="C885">
            <v>0</v>
          </cell>
          <cell r="D885">
            <v>244</v>
          </cell>
          <cell r="E885">
            <v>0</v>
          </cell>
          <cell r="F885">
            <v>244</v>
          </cell>
        </row>
        <row r="886">
          <cell r="B886" t="str">
            <v>061101</v>
          </cell>
          <cell r="C886">
            <v>0</v>
          </cell>
          <cell r="D886">
            <v>710</v>
          </cell>
          <cell r="E886">
            <v>0</v>
          </cell>
          <cell r="F886">
            <v>710</v>
          </cell>
        </row>
        <row r="887">
          <cell r="B887" t="str">
            <v>061102</v>
          </cell>
          <cell r="C887">
            <v>0</v>
          </cell>
          <cell r="D887">
            <v>81</v>
          </cell>
          <cell r="E887">
            <v>0</v>
          </cell>
          <cell r="F887">
            <v>81</v>
          </cell>
        </row>
        <row r="888">
          <cell r="B888" t="str">
            <v>061103</v>
          </cell>
          <cell r="C888">
            <v>0</v>
          </cell>
          <cell r="D888">
            <v>51</v>
          </cell>
          <cell r="E888">
            <v>0</v>
          </cell>
          <cell r="F888">
            <v>51</v>
          </cell>
        </row>
        <row r="889">
          <cell r="B889" t="str">
            <v>061104</v>
          </cell>
          <cell r="C889">
            <v>0</v>
          </cell>
          <cell r="D889">
            <v>97</v>
          </cell>
          <cell r="E889">
            <v>0</v>
          </cell>
          <cell r="F889">
            <v>97</v>
          </cell>
        </row>
        <row r="890">
          <cell r="B890" t="str">
            <v>061105</v>
          </cell>
          <cell r="C890">
            <v>0</v>
          </cell>
          <cell r="D890">
            <v>109</v>
          </cell>
          <cell r="E890">
            <v>0</v>
          </cell>
          <cell r="F890">
            <v>109</v>
          </cell>
        </row>
        <row r="891">
          <cell r="B891" t="str">
            <v>061106</v>
          </cell>
          <cell r="C891">
            <v>0</v>
          </cell>
          <cell r="D891">
            <v>124</v>
          </cell>
          <cell r="E891">
            <v>0</v>
          </cell>
          <cell r="F891">
            <v>124</v>
          </cell>
        </row>
        <row r="892">
          <cell r="B892" t="str">
            <v>061107</v>
          </cell>
          <cell r="C892">
            <v>0</v>
          </cell>
          <cell r="D892">
            <v>192</v>
          </cell>
          <cell r="E892">
            <v>0</v>
          </cell>
          <cell r="F892">
            <v>192</v>
          </cell>
        </row>
        <row r="893">
          <cell r="B893" t="str">
            <v>061108</v>
          </cell>
          <cell r="C893">
            <v>0</v>
          </cell>
          <cell r="D893">
            <v>118</v>
          </cell>
          <cell r="E893">
            <v>0</v>
          </cell>
          <cell r="F893">
            <v>118</v>
          </cell>
        </row>
        <row r="894">
          <cell r="B894" t="str">
            <v>061109</v>
          </cell>
          <cell r="C894">
            <v>0</v>
          </cell>
          <cell r="D894">
            <v>152</v>
          </cell>
          <cell r="E894">
            <v>0</v>
          </cell>
          <cell r="F894">
            <v>152</v>
          </cell>
        </row>
        <row r="895">
          <cell r="B895" t="str">
            <v>061110</v>
          </cell>
          <cell r="C895">
            <v>0</v>
          </cell>
          <cell r="D895">
            <v>125</v>
          </cell>
          <cell r="E895">
            <v>0</v>
          </cell>
          <cell r="F895">
            <v>125</v>
          </cell>
        </row>
        <row r="896">
          <cell r="B896" t="str">
            <v>061111</v>
          </cell>
          <cell r="C896">
            <v>0</v>
          </cell>
          <cell r="D896">
            <v>178</v>
          </cell>
          <cell r="E896">
            <v>0</v>
          </cell>
          <cell r="F896">
            <v>178</v>
          </cell>
        </row>
        <row r="897">
          <cell r="B897" t="str">
            <v>061112</v>
          </cell>
          <cell r="C897">
            <v>0</v>
          </cell>
          <cell r="D897">
            <v>93</v>
          </cell>
          <cell r="E897">
            <v>0</v>
          </cell>
          <cell r="F897">
            <v>93</v>
          </cell>
        </row>
        <row r="898">
          <cell r="B898" t="str">
            <v>061113</v>
          </cell>
          <cell r="C898">
            <v>0</v>
          </cell>
          <cell r="D898">
            <v>65</v>
          </cell>
          <cell r="E898">
            <v>0</v>
          </cell>
          <cell r="F898">
            <v>65</v>
          </cell>
        </row>
        <row r="899">
          <cell r="B899" t="str">
            <v>061201</v>
          </cell>
          <cell r="C899">
            <v>0</v>
          </cell>
          <cell r="D899">
            <v>799</v>
          </cell>
          <cell r="E899">
            <v>0</v>
          </cell>
          <cell r="F899">
            <v>799</v>
          </cell>
        </row>
        <row r="900">
          <cell r="B900" t="str">
            <v>061202</v>
          </cell>
          <cell r="C900">
            <v>0</v>
          </cell>
          <cell r="D900">
            <v>62</v>
          </cell>
          <cell r="E900">
            <v>0</v>
          </cell>
          <cell r="F900">
            <v>62</v>
          </cell>
        </row>
        <row r="901">
          <cell r="B901" t="str">
            <v>061203</v>
          </cell>
          <cell r="C901">
            <v>0</v>
          </cell>
          <cell r="D901">
            <v>46</v>
          </cell>
          <cell r="E901">
            <v>0</v>
          </cell>
          <cell r="F901">
            <v>46</v>
          </cell>
        </row>
        <row r="902">
          <cell r="B902" t="str">
            <v>061204</v>
          </cell>
          <cell r="C902">
            <v>0</v>
          </cell>
          <cell r="D902">
            <v>6</v>
          </cell>
          <cell r="E902">
            <v>0</v>
          </cell>
          <cell r="F902">
            <v>6</v>
          </cell>
        </row>
        <row r="903">
          <cell r="B903" t="str">
            <v>061301</v>
          </cell>
          <cell r="C903">
            <v>0</v>
          </cell>
          <cell r="D903">
            <v>458</v>
          </cell>
          <cell r="E903">
            <v>0</v>
          </cell>
          <cell r="F903">
            <v>458</v>
          </cell>
        </row>
        <row r="904">
          <cell r="B904" t="str">
            <v>061302</v>
          </cell>
          <cell r="C904">
            <v>0</v>
          </cell>
          <cell r="D904">
            <v>25</v>
          </cell>
          <cell r="E904">
            <v>0</v>
          </cell>
          <cell r="F904">
            <v>25</v>
          </cell>
        </row>
        <row r="905">
          <cell r="B905" t="str">
            <v>061303</v>
          </cell>
          <cell r="C905">
            <v>0</v>
          </cell>
          <cell r="D905">
            <v>388</v>
          </cell>
          <cell r="E905">
            <v>0</v>
          </cell>
          <cell r="F905">
            <v>388</v>
          </cell>
        </row>
        <row r="906">
          <cell r="B906" t="str">
            <v>061304</v>
          </cell>
          <cell r="C906">
            <v>0</v>
          </cell>
          <cell r="D906">
            <v>54</v>
          </cell>
          <cell r="E906">
            <v>0</v>
          </cell>
          <cell r="F906">
            <v>54</v>
          </cell>
        </row>
        <row r="907">
          <cell r="B907" t="str">
            <v>061305</v>
          </cell>
          <cell r="C907">
            <v>0</v>
          </cell>
          <cell r="D907">
            <v>49</v>
          </cell>
          <cell r="E907">
            <v>0</v>
          </cell>
          <cell r="F907">
            <v>49</v>
          </cell>
        </row>
        <row r="908">
          <cell r="B908" t="str">
            <v>061306</v>
          </cell>
          <cell r="C908">
            <v>0</v>
          </cell>
          <cell r="D908">
            <v>94</v>
          </cell>
          <cell r="E908">
            <v>0</v>
          </cell>
          <cell r="F908">
            <v>94</v>
          </cell>
        </row>
        <row r="909">
          <cell r="B909" t="str">
            <v>061307</v>
          </cell>
          <cell r="C909">
            <v>0</v>
          </cell>
          <cell r="D909">
            <v>149</v>
          </cell>
          <cell r="E909">
            <v>0</v>
          </cell>
          <cell r="F909">
            <v>149</v>
          </cell>
        </row>
        <row r="910">
          <cell r="B910" t="str">
            <v>061308</v>
          </cell>
          <cell r="C910">
            <v>0</v>
          </cell>
          <cell r="D910">
            <v>149</v>
          </cell>
          <cell r="E910">
            <v>0</v>
          </cell>
          <cell r="F910">
            <v>149</v>
          </cell>
        </row>
        <row r="911">
          <cell r="B911" t="str">
            <v>061309</v>
          </cell>
          <cell r="C911">
            <v>0</v>
          </cell>
          <cell r="D911">
            <v>0</v>
          </cell>
          <cell r="E911">
            <v>0</v>
          </cell>
          <cell r="F911">
            <v>0</v>
          </cell>
        </row>
        <row r="912">
          <cell r="B912" t="str">
            <v>061310</v>
          </cell>
          <cell r="C912">
            <v>0</v>
          </cell>
          <cell r="D912">
            <v>65</v>
          </cell>
          <cell r="E912">
            <v>0</v>
          </cell>
          <cell r="F912">
            <v>65</v>
          </cell>
        </row>
        <row r="913">
          <cell r="B913" t="str">
            <v>061311</v>
          </cell>
          <cell r="C913">
            <v>0</v>
          </cell>
          <cell r="D913">
            <v>179</v>
          </cell>
          <cell r="E913">
            <v>0</v>
          </cell>
          <cell r="F913">
            <v>179</v>
          </cell>
        </row>
        <row r="914">
          <cell r="B914" t="str">
            <v>070101</v>
          </cell>
          <cell r="C914">
            <v>497</v>
          </cell>
          <cell r="D914">
            <v>3206</v>
          </cell>
          <cell r="E914">
            <v>601</v>
          </cell>
          <cell r="F914">
            <v>4304</v>
          </cell>
        </row>
        <row r="915">
          <cell r="B915" t="str">
            <v>070102</v>
          </cell>
          <cell r="C915">
            <v>0</v>
          </cell>
          <cell r="D915">
            <v>858</v>
          </cell>
          <cell r="E915">
            <v>1</v>
          </cell>
          <cell r="F915">
            <v>859</v>
          </cell>
        </row>
        <row r="916">
          <cell r="B916" t="str">
            <v>070103</v>
          </cell>
          <cell r="C916">
            <v>0</v>
          </cell>
          <cell r="D916">
            <v>219</v>
          </cell>
          <cell r="E916">
            <v>0</v>
          </cell>
          <cell r="F916">
            <v>219</v>
          </cell>
        </row>
        <row r="917">
          <cell r="B917" t="str">
            <v>070104</v>
          </cell>
          <cell r="C917">
            <v>0</v>
          </cell>
          <cell r="D917">
            <v>647</v>
          </cell>
          <cell r="E917">
            <v>0</v>
          </cell>
          <cell r="F917">
            <v>647</v>
          </cell>
        </row>
        <row r="918">
          <cell r="B918" t="str">
            <v>070105</v>
          </cell>
          <cell r="C918">
            <v>0</v>
          </cell>
          <cell r="D918">
            <v>46</v>
          </cell>
          <cell r="E918">
            <v>0</v>
          </cell>
          <cell r="F918">
            <v>46</v>
          </cell>
        </row>
        <row r="919">
          <cell r="B919" t="str">
            <v>070106</v>
          </cell>
          <cell r="C919">
            <v>0</v>
          </cell>
          <cell r="D919">
            <v>6034</v>
          </cell>
          <cell r="E919">
            <v>1</v>
          </cell>
          <cell r="F919">
            <v>6035</v>
          </cell>
        </row>
        <row r="920">
          <cell r="B920" t="str">
            <v>070107</v>
          </cell>
          <cell r="C920">
            <v>0</v>
          </cell>
          <cell r="D920">
            <v>563</v>
          </cell>
          <cell r="E920">
            <v>0</v>
          </cell>
          <cell r="F920">
            <v>563</v>
          </cell>
        </row>
        <row r="921">
          <cell r="B921" t="str">
            <v>080101</v>
          </cell>
          <cell r="C921">
            <v>0</v>
          </cell>
          <cell r="D921">
            <v>3408</v>
          </cell>
          <cell r="E921">
            <v>0</v>
          </cell>
          <cell r="F921">
            <v>3408</v>
          </cell>
        </row>
        <row r="922">
          <cell r="B922" t="str">
            <v>080102</v>
          </cell>
          <cell r="C922">
            <v>0</v>
          </cell>
          <cell r="D922">
            <v>19</v>
          </cell>
          <cell r="E922">
            <v>0</v>
          </cell>
          <cell r="F922">
            <v>19</v>
          </cell>
        </row>
        <row r="923">
          <cell r="B923" t="str">
            <v>080103</v>
          </cell>
          <cell r="C923">
            <v>0</v>
          </cell>
          <cell r="D923">
            <v>256</v>
          </cell>
          <cell r="E923">
            <v>0</v>
          </cell>
          <cell r="F923">
            <v>256</v>
          </cell>
        </row>
        <row r="924">
          <cell r="B924" t="str">
            <v>080104</v>
          </cell>
          <cell r="C924">
            <v>0</v>
          </cell>
          <cell r="D924">
            <v>2255</v>
          </cell>
          <cell r="E924">
            <v>0</v>
          </cell>
          <cell r="F924">
            <v>2255</v>
          </cell>
        </row>
        <row r="925">
          <cell r="B925" t="str">
            <v>080105</v>
          </cell>
          <cell r="C925">
            <v>0</v>
          </cell>
          <cell r="D925">
            <v>3041</v>
          </cell>
          <cell r="E925">
            <v>0</v>
          </cell>
          <cell r="F925">
            <v>3041</v>
          </cell>
        </row>
        <row r="926">
          <cell r="B926" t="str">
            <v>080106</v>
          </cell>
          <cell r="C926">
            <v>0</v>
          </cell>
          <cell r="D926">
            <v>2686</v>
          </cell>
          <cell r="E926">
            <v>0</v>
          </cell>
          <cell r="F926">
            <v>2686</v>
          </cell>
        </row>
        <row r="927">
          <cell r="B927" t="str">
            <v>080107</v>
          </cell>
          <cell r="C927">
            <v>0</v>
          </cell>
          <cell r="D927">
            <v>288</v>
          </cell>
          <cell r="E927">
            <v>0</v>
          </cell>
          <cell r="F927">
            <v>288</v>
          </cell>
        </row>
        <row r="928">
          <cell r="B928" t="str">
            <v>080108</v>
          </cell>
          <cell r="C928">
            <v>0</v>
          </cell>
          <cell r="D928">
            <v>694</v>
          </cell>
          <cell r="E928">
            <v>0</v>
          </cell>
          <cell r="F928">
            <v>694</v>
          </cell>
        </row>
        <row r="929">
          <cell r="B929" t="str">
            <v>080201</v>
          </cell>
          <cell r="C929">
            <v>0</v>
          </cell>
          <cell r="D929">
            <v>344</v>
          </cell>
          <cell r="E929">
            <v>0</v>
          </cell>
          <cell r="F929">
            <v>344</v>
          </cell>
        </row>
        <row r="930">
          <cell r="B930" t="str">
            <v>080202</v>
          </cell>
          <cell r="C930">
            <v>0</v>
          </cell>
          <cell r="D930">
            <v>219</v>
          </cell>
          <cell r="E930">
            <v>0</v>
          </cell>
          <cell r="F930">
            <v>219</v>
          </cell>
        </row>
        <row r="931">
          <cell r="B931" t="str">
            <v>080203</v>
          </cell>
          <cell r="C931">
            <v>0</v>
          </cell>
          <cell r="D931">
            <v>239</v>
          </cell>
          <cell r="E931">
            <v>0</v>
          </cell>
          <cell r="F931">
            <v>239</v>
          </cell>
        </row>
        <row r="932">
          <cell r="B932" t="str">
            <v>080204</v>
          </cell>
          <cell r="C932">
            <v>0</v>
          </cell>
          <cell r="D932">
            <v>12</v>
          </cell>
          <cell r="E932">
            <v>0</v>
          </cell>
          <cell r="F932">
            <v>12</v>
          </cell>
        </row>
        <row r="933">
          <cell r="B933" t="str">
            <v>080205</v>
          </cell>
          <cell r="C933">
            <v>0</v>
          </cell>
          <cell r="D933">
            <v>695</v>
          </cell>
          <cell r="E933">
            <v>0</v>
          </cell>
          <cell r="F933">
            <v>695</v>
          </cell>
        </row>
        <row r="934">
          <cell r="B934" t="str">
            <v>080206</v>
          </cell>
          <cell r="C934">
            <v>0</v>
          </cell>
          <cell r="D934">
            <v>237</v>
          </cell>
          <cell r="E934">
            <v>0</v>
          </cell>
          <cell r="F934">
            <v>237</v>
          </cell>
        </row>
        <row r="935">
          <cell r="B935" t="str">
            <v>080207</v>
          </cell>
          <cell r="C935">
            <v>0</v>
          </cell>
          <cell r="D935">
            <v>444</v>
          </cell>
          <cell r="E935">
            <v>0</v>
          </cell>
          <cell r="F935">
            <v>444</v>
          </cell>
        </row>
        <row r="936">
          <cell r="B936" t="str">
            <v>080301</v>
          </cell>
          <cell r="C936">
            <v>0</v>
          </cell>
          <cell r="D936">
            <v>1929</v>
          </cell>
          <cell r="E936">
            <v>0</v>
          </cell>
          <cell r="F936">
            <v>1929</v>
          </cell>
        </row>
        <row r="937">
          <cell r="B937" t="str">
            <v>080302</v>
          </cell>
          <cell r="C937">
            <v>0</v>
          </cell>
          <cell r="D937">
            <v>513</v>
          </cell>
          <cell r="E937">
            <v>0</v>
          </cell>
          <cell r="F937">
            <v>513</v>
          </cell>
        </row>
        <row r="938">
          <cell r="B938" t="str">
            <v>080303</v>
          </cell>
          <cell r="C938">
            <v>0</v>
          </cell>
          <cell r="D938">
            <v>163</v>
          </cell>
          <cell r="E938">
            <v>0</v>
          </cell>
          <cell r="F938">
            <v>163</v>
          </cell>
        </row>
        <row r="939">
          <cell r="B939" t="str">
            <v>080304</v>
          </cell>
          <cell r="C939">
            <v>0</v>
          </cell>
          <cell r="D939">
            <v>339</v>
          </cell>
          <cell r="E939">
            <v>0</v>
          </cell>
          <cell r="F939">
            <v>339</v>
          </cell>
        </row>
        <row r="940">
          <cell r="B940" t="str">
            <v>080305</v>
          </cell>
          <cell r="C940">
            <v>0</v>
          </cell>
          <cell r="D940">
            <v>397</v>
          </cell>
          <cell r="E940">
            <v>0</v>
          </cell>
          <cell r="F940">
            <v>397</v>
          </cell>
        </row>
        <row r="941">
          <cell r="B941" t="str">
            <v>080306</v>
          </cell>
          <cell r="C941">
            <v>0</v>
          </cell>
          <cell r="D941">
            <v>658</v>
          </cell>
          <cell r="E941">
            <v>0</v>
          </cell>
          <cell r="F941">
            <v>658</v>
          </cell>
        </row>
        <row r="942">
          <cell r="B942" t="str">
            <v>080307</v>
          </cell>
          <cell r="C942">
            <v>0</v>
          </cell>
          <cell r="D942">
            <v>392</v>
          </cell>
          <cell r="E942">
            <v>0</v>
          </cell>
          <cell r="F942">
            <v>392</v>
          </cell>
        </row>
        <row r="943">
          <cell r="B943" t="str">
            <v>080308</v>
          </cell>
          <cell r="C943">
            <v>0</v>
          </cell>
          <cell r="D943">
            <v>247</v>
          </cell>
          <cell r="E943">
            <v>0</v>
          </cell>
          <cell r="F943">
            <v>247</v>
          </cell>
        </row>
        <row r="944">
          <cell r="B944" t="str">
            <v>080309</v>
          </cell>
          <cell r="C944">
            <v>0</v>
          </cell>
          <cell r="D944">
            <v>405</v>
          </cell>
          <cell r="E944">
            <v>0</v>
          </cell>
          <cell r="F944">
            <v>405</v>
          </cell>
        </row>
        <row r="945">
          <cell r="B945" t="str">
            <v>080401</v>
          </cell>
          <cell r="C945">
            <v>0</v>
          </cell>
          <cell r="D945">
            <v>927</v>
          </cell>
          <cell r="E945">
            <v>0</v>
          </cell>
          <cell r="F945">
            <v>927</v>
          </cell>
        </row>
        <row r="946">
          <cell r="B946" t="str">
            <v>080402</v>
          </cell>
          <cell r="C946">
            <v>0</v>
          </cell>
          <cell r="D946">
            <v>304</v>
          </cell>
          <cell r="E946">
            <v>0</v>
          </cell>
          <cell r="F946">
            <v>304</v>
          </cell>
        </row>
        <row r="947">
          <cell r="B947" t="str">
            <v>080403</v>
          </cell>
          <cell r="C947">
            <v>0</v>
          </cell>
          <cell r="D947">
            <v>259</v>
          </cell>
          <cell r="E947">
            <v>0</v>
          </cell>
          <cell r="F947">
            <v>259</v>
          </cell>
        </row>
        <row r="948">
          <cell r="B948" t="str">
            <v>080404</v>
          </cell>
          <cell r="C948">
            <v>0</v>
          </cell>
          <cell r="D948">
            <v>628</v>
          </cell>
          <cell r="E948">
            <v>0</v>
          </cell>
          <cell r="F948">
            <v>628</v>
          </cell>
        </row>
        <row r="949">
          <cell r="B949" t="str">
            <v>080405</v>
          </cell>
          <cell r="C949">
            <v>0</v>
          </cell>
          <cell r="D949">
            <v>241</v>
          </cell>
          <cell r="E949">
            <v>0</v>
          </cell>
          <cell r="F949">
            <v>241</v>
          </cell>
        </row>
        <row r="950">
          <cell r="B950" t="str">
            <v>080406</v>
          </cell>
          <cell r="C950">
            <v>0</v>
          </cell>
          <cell r="D950">
            <v>660</v>
          </cell>
          <cell r="E950">
            <v>0</v>
          </cell>
          <cell r="F950">
            <v>660</v>
          </cell>
        </row>
        <row r="951">
          <cell r="B951" t="str">
            <v>080407</v>
          </cell>
          <cell r="C951">
            <v>0</v>
          </cell>
          <cell r="D951">
            <v>106</v>
          </cell>
          <cell r="E951">
            <v>0</v>
          </cell>
          <cell r="F951">
            <v>106</v>
          </cell>
        </row>
        <row r="952">
          <cell r="B952" t="str">
            <v>080408</v>
          </cell>
          <cell r="C952">
            <v>0</v>
          </cell>
          <cell r="D952">
            <v>520</v>
          </cell>
          <cell r="E952">
            <v>0</v>
          </cell>
          <cell r="F952">
            <v>520</v>
          </cell>
        </row>
        <row r="953">
          <cell r="B953" t="str">
            <v>080501</v>
          </cell>
          <cell r="C953">
            <v>0</v>
          </cell>
          <cell r="D953">
            <v>446</v>
          </cell>
          <cell r="E953">
            <v>0</v>
          </cell>
          <cell r="F953">
            <v>446</v>
          </cell>
        </row>
        <row r="954">
          <cell r="B954" t="str">
            <v>080502</v>
          </cell>
          <cell r="C954">
            <v>0</v>
          </cell>
          <cell r="D954">
            <v>236</v>
          </cell>
          <cell r="E954">
            <v>0</v>
          </cell>
          <cell r="F954">
            <v>236</v>
          </cell>
        </row>
        <row r="955">
          <cell r="B955" t="str">
            <v>080503</v>
          </cell>
          <cell r="C955">
            <v>0</v>
          </cell>
          <cell r="D955">
            <v>119</v>
          </cell>
          <cell r="E955">
            <v>0</v>
          </cell>
          <cell r="F955">
            <v>119</v>
          </cell>
        </row>
        <row r="956">
          <cell r="B956" t="str">
            <v>080504</v>
          </cell>
          <cell r="C956">
            <v>0</v>
          </cell>
          <cell r="D956">
            <v>144</v>
          </cell>
          <cell r="E956">
            <v>0</v>
          </cell>
          <cell r="F956">
            <v>144</v>
          </cell>
        </row>
        <row r="957">
          <cell r="B957" t="str">
            <v>080505</v>
          </cell>
          <cell r="C957">
            <v>0</v>
          </cell>
          <cell r="D957">
            <v>114</v>
          </cell>
          <cell r="E957">
            <v>0</v>
          </cell>
          <cell r="F957">
            <v>114</v>
          </cell>
        </row>
        <row r="958">
          <cell r="B958" t="str">
            <v>080506</v>
          </cell>
          <cell r="C958">
            <v>0</v>
          </cell>
          <cell r="D958">
            <v>134</v>
          </cell>
          <cell r="E958">
            <v>0</v>
          </cell>
          <cell r="F958">
            <v>134</v>
          </cell>
        </row>
        <row r="959">
          <cell r="B959" t="str">
            <v>080507</v>
          </cell>
          <cell r="C959">
            <v>0</v>
          </cell>
          <cell r="D959">
            <v>26</v>
          </cell>
          <cell r="E959">
            <v>0</v>
          </cell>
          <cell r="F959">
            <v>26</v>
          </cell>
        </row>
        <row r="960">
          <cell r="B960" t="str">
            <v>080508</v>
          </cell>
          <cell r="C960">
            <v>0</v>
          </cell>
          <cell r="D960">
            <v>154</v>
          </cell>
          <cell r="E960">
            <v>0</v>
          </cell>
          <cell r="F960">
            <v>154</v>
          </cell>
        </row>
        <row r="961">
          <cell r="B961" t="str">
            <v>080601</v>
          </cell>
          <cell r="C961">
            <v>0</v>
          </cell>
          <cell r="D961">
            <v>3940</v>
          </cell>
          <cell r="E961">
            <v>0</v>
          </cell>
          <cell r="F961">
            <v>3940</v>
          </cell>
        </row>
        <row r="962">
          <cell r="B962" t="str">
            <v>080602</v>
          </cell>
          <cell r="C962">
            <v>0</v>
          </cell>
          <cell r="D962">
            <v>408</v>
          </cell>
          <cell r="E962">
            <v>0</v>
          </cell>
          <cell r="F962">
            <v>408</v>
          </cell>
        </row>
        <row r="963">
          <cell r="B963" t="str">
            <v>080603</v>
          </cell>
          <cell r="C963">
            <v>0</v>
          </cell>
          <cell r="D963">
            <v>399</v>
          </cell>
          <cell r="E963">
            <v>0</v>
          </cell>
          <cell r="F963">
            <v>399</v>
          </cell>
        </row>
        <row r="964">
          <cell r="B964" t="str">
            <v>080604</v>
          </cell>
          <cell r="C964">
            <v>0</v>
          </cell>
          <cell r="D964">
            <v>986</v>
          </cell>
          <cell r="E964">
            <v>0</v>
          </cell>
          <cell r="F964">
            <v>986</v>
          </cell>
        </row>
        <row r="965">
          <cell r="B965" t="str">
            <v>080605</v>
          </cell>
          <cell r="C965">
            <v>0</v>
          </cell>
          <cell r="D965">
            <v>924</v>
          </cell>
          <cell r="E965">
            <v>0</v>
          </cell>
          <cell r="F965">
            <v>924</v>
          </cell>
        </row>
        <row r="966">
          <cell r="B966" t="str">
            <v>080606</v>
          </cell>
          <cell r="C966">
            <v>0</v>
          </cell>
          <cell r="D966">
            <v>499</v>
          </cell>
          <cell r="E966">
            <v>0</v>
          </cell>
          <cell r="F966">
            <v>499</v>
          </cell>
        </row>
        <row r="967">
          <cell r="B967" t="str">
            <v>080607</v>
          </cell>
          <cell r="C967">
            <v>0</v>
          </cell>
          <cell r="D967">
            <v>378</v>
          </cell>
          <cell r="E967">
            <v>0</v>
          </cell>
          <cell r="F967">
            <v>378</v>
          </cell>
        </row>
        <row r="968">
          <cell r="B968" t="str">
            <v>080608</v>
          </cell>
          <cell r="C968">
            <v>0</v>
          </cell>
          <cell r="D968">
            <v>598</v>
          </cell>
          <cell r="E968">
            <v>0</v>
          </cell>
          <cell r="F968">
            <v>598</v>
          </cell>
        </row>
        <row r="969">
          <cell r="B969" t="str">
            <v>080701</v>
          </cell>
          <cell r="C969">
            <v>0</v>
          </cell>
          <cell r="D969">
            <v>1356</v>
          </cell>
          <cell r="E969">
            <v>0</v>
          </cell>
          <cell r="F969">
            <v>1356</v>
          </cell>
        </row>
        <row r="970">
          <cell r="B970" t="str">
            <v>080702</v>
          </cell>
          <cell r="C970">
            <v>0</v>
          </cell>
          <cell r="D970">
            <v>174</v>
          </cell>
          <cell r="E970">
            <v>0</v>
          </cell>
          <cell r="F970">
            <v>174</v>
          </cell>
        </row>
        <row r="971">
          <cell r="B971" t="str">
            <v>080703</v>
          </cell>
          <cell r="C971">
            <v>0</v>
          </cell>
          <cell r="D971">
            <v>527</v>
          </cell>
          <cell r="E971">
            <v>0</v>
          </cell>
          <cell r="F971">
            <v>527</v>
          </cell>
        </row>
        <row r="972">
          <cell r="B972" t="str">
            <v>080704</v>
          </cell>
          <cell r="C972">
            <v>0</v>
          </cell>
          <cell r="D972">
            <v>355</v>
          </cell>
          <cell r="E972">
            <v>0</v>
          </cell>
          <cell r="F972">
            <v>355</v>
          </cell>
        </row>
        <row r="973">
          <cell r="B973" t="str">
            <v>080705</v>
          </cell>
          <cell r="C973">
            <v>0</v>
          </cell>
          <cell r="D973">
            <v>137</v>
          </cell>
          <cell r="E973">
            <v>0</v>
          </cell>
          <cell r="F973">
            <v>137</v>
          </cell>
        </row>
        <row r="974">
          <cell r="B974" t="str">
            <v>080706</v>
          </cell>
          <cell r="C974">
            <v>0</v>
          </cell>
          <cell r="D974">
            <v>346</v>
          </cell>
          <cell r="E974">
            <v>0</v>
          </cell>
          <cell r="F974">
            <v>346</v>
          </cell>
        </row>
        <row r="975">
          <cell r="B975" t="str">
            <v>080707</v>
          </cell>
          <cell r="C975">
            <v>0</v>
          </cell>
          <cell r="D975">
            <v>226</v>
          </cell>
          <cell r="E975">
            <v>0</v>
          </cell>
          <cell r="F975">
            <v>226</v>
          </cell>
        </row>
        <row r="976">
          <cell r="B976" t="str">
            <v>080708</v>
          </cell>
          <cell r="C976">
            <v>0</v>
          </cell>
          <cell r="D976">
            <v>442</v>
          </cell>
          <cell r="E976">
            <v>0</v>
          </cell>
          <cell r="F976">
            <v>442</v>
          </cell>
        </row>
        <row r="977">
          <cell r="B977" t="str">
            <v>080801</v>
          </cell>
          <cell r="C977">
            <v>0</v>
          </cell>
          <cell r="D977">
            <v>1645</v>
          </cell>
          <cell r="E977">
            <v>0</v>
          </cell>
          <cell r="F977">
            <v>1645</v>
          </cell>
        </row>
        <row r="978">
          <cell r="B978" t="str">
            <v>080802</v>
          </cell>
          <cell r="C978">
            <v>0</v>
          </cell>
          <cell r="D978">
            <v>132</v>
          </cell>
          <cell r="E978">
            <v>0</v>
          </cell>
          <cell r="F978">
            <v>132</v>
          </cell>
        </row>
        <row r="979">
          <cell r="B979" t="str">
            <v>080803</v>
          </cell>
          <cell r="C979">
            <v>0</v>
          </cell>
          <cell r="D979">
            <v>323</v>
          </cell>
          <cell r="E979">
            <v>0</v>
          </cell>
          <cell r="F979">
            <v>323</v>
          </cell>
        </row>
        <row r="980">
          <cell r="B980" t="str">
            <v>080804</v>
          </cell>
          <cell r="C980">
            <v>0</v>
          </cell>
          <cell r="D980">
            <v>75</v>
          </cell>
          <cell r="E980">
            <v>0</v>
          </cell>
          <cell r="F980">
            <v>75</v>
          </cell>
        </row>
        <row r="981">
          <cell r="B981" t="str">
            <v>080805</v>
          </cell>
          <cell r="C981">
            <v>0</v>
          </cell>
          <cell r="D981">
            <v>264</v>
          </cell>
          <cell r="E981">
            <v>0</v>
          </cell>
          <cell r="F981">
            <v>264</v>
          </cell>
        </row>
        <row r="982">
          <cell r="B982" t="str">
            <v>080806</v>
          </cell>
          <cell r="C982">
            <v>0</v>
          </cell>
          <cell r="D982">
            <v>439</v>
          </cell>
          <cell r="E982">
            <v>0</v>
          </cell>
          <cell r="F982">
            <v>439</v>
          </cell>
        </row>
        <row r="983">
          <cell r="B983" t="str">
            <v>080807</v>
          </cell>
          <cell r="C983">
            <v>0</v>
          </cell>
          <cell r="D983">
            <v>164</v>
          </cell>
          <cell r="E983">
            <v>0</v>
          </cell>
          <cell r="F983">
            <v>164</v>
          </cell>
        </row>
        <row r="984">
          <cell r="B984" t="str">
            <v>080808</v>
          </cell>
          <cell r="C984">
            <v>0</v>
          </cell>
          <cell r="D984">
            <v>129</v>
          </cell>
          <cell r="E984">
            <v>0</v>
          </cell>
          <cell r="F984">
            <v>129</v>
          </cell>
        </row>
        <row r="985">
          <cell r="B985" t="str">
            <v>080901</v>
          </cell>
          <cell r="C985">
            <v>0</v>
          </cell>
          <cell r="D985">
            <v>971</v>
          </cell>
          <cell r="E985">
            <v>0</v>
          </cell>
          <cell r="F985">
            <v>971</v>
          </cell>
        </row>
        <row r="986">
          <cell r="B986" t="str">
            <v>080902</v>
          </cell>
          <cell r="C986">
            <v>0</v>
          </cell>
          <cell r="D986">
            <v>1120</v>
          </cell>
          <cell r="E986">
            <v>0</v>
          </cell>
          <cell r="F986">
            <v>1120</v>
          </cell>
        </row>
        <row r="987">
          <cell r="B987" t="str">
            <v>080903</v>
          </cell>
          <cell r="C987">
            <v>0</v>
          </cell>
          <cell r="D987">
            <v>650</v>
          </cell>
          <cell r="E987">
            <v>0</v>
          </cell>
          <cell r="F987">
            <v>650</v>
          </cell>
        </row>
        <row r="988">
          <cell r="B988" t="str">
            <v>080904</v>
          </cell>
          <cell r="C988">
            <v>0</v>
          </cell>
          <cell r="D988">
            <v>415</v>
          </cell>
          <cell r="E988">
            <v>0</v>
          </cell>
          <cell r="F988">
            <v>415</v>
          </cell>
        </row>
        <row r="989">
          <cell r="B989" t="str">
            <v>080905</v>
          </cell>
          <cell r="C989">
            <v>0</v>
          </cell>
          <cell r="D989">
            <v>822</v>
          </cell>
          <cell r="E989">
            <v>0</v>
          </cell>
          <cell r="F989">
            <v>822</v>
          </cell>
        </row>
        <row r="990">
          <cell r="B990" t="str">
            <v>080906</v>
          </cell>
          <cell r="C990">
            <v>0</v>
          </cell>
          <cell r="D990">
            <v>897</v>
          </cell>
          <cell r="E990">
            <v>0</v>
          </cell>
          <cell r="F990">
            <v>897</v>
          </cell>
        </row>
        <row r="991">
          <cell r="B991" t="str">
            <v>080907</v>
          </cell>
          <cell r="C991">
            <v>0</v>
          </cell>
          <cell r="D991">
            <v>1196</v>
          </cell>
          <cell r="E991">
            <v>0</v>
          </cell>
          <cell r="F991">
            <v>1196</v>
          </cell>
        </row>
        <row r="992">
          <cell r="B992" t="str">
            <v>080908</v>
          </cell>
          <cell r="C992">
            <v>0</v>
          </cell>
          <cell r="D992">
            <v>902</v>
          </cell>
          <cell r="E992">
            <v>0</v>
          </cell>
          <cell r="F992">
            <v>902</v>
          </cell>
        </row>
        <row r="993">
          <cell r="B993" t="str">
            <v>080909</v>
          </cell>
          <cell r="C993">
            <v>0</v>
          </cell>
          <cell r="D993">
            <v>991</v>
          </cell>
          <cell r="E993">
            <v>0</v>
          </cell>
          <cell r="F993">
            <v>991</v>
          </cell>
        </row>
        <row r="994">
          <cell r="B994" t="str">
            <v>080910</v>
          </cell>
          <cell r="C994">
            <v>0</v>
          </cell>
          <cell r="D994">
            <v>1521</v>
          </cell>
          <cell r="E994">
            <v>0</v>
          </cell>
          <cell r="F994">
            <v>1521</v>
          </cell>
        </row>
        <row r="995">
          <cell r="B995" t="str">
            <v>080911</v>
          </cell>
          <cell r="C995">
            <v>0</v>
          </cell>
          <cell r="D995">
            <v>34</v>
          </cell>
          <cell r="E995">
            <v>0</v>
          </cell>
          <cell r="F995">
            <v>34</v>
          </cell>
        </row>
        <row r="996">
          <cell r="B996" t="str">
            <v>080912</v>
          </cell>
          <cell r="C996">
            <v>0</v>
          </cell>
          <cell r="D996">
            <v>130</v>
          </cell>
          <cell r="E996">
            <v>0</v>
          </cell>
          <cell r="F996">
            <v>130</v>
          </cell>
        </row>
        <row r="997">
          <cell r="B997" t="str">
            <v>080913</v>
          </cell>
          <cell r="C997">
            <v>0</v>
          </cell>
          <cell r="D997">
            <v>55</v>
          </cell>
          <cell r="E997">
            <v>0</v>
          </cell>
          <cell r="F997">
            <v>55</v>
          </cell>
        </row>
        <row r="998">
          <cell r="B998" t="str">
            <v>080914</v>
          </cell>
          <cell r="C998">
            <v>0</v>
          </cell>
          <cell r="D998">
            <v>161</v>
          </cell>
          <cell r="E998">
            <v>0</v>
          </cell>
          <cell r="F998">
            <v>161</v>
          </cell>
        </row>
        <row r="999">
          <cell r="B999" t="str">
            <v>081001</v>
          </cell>
          <cell r="C999">
            <v>0</v>
          </cell>
          <cell r="D999">
            <v>322</v>
          </cell>
          <cell r="E999">
            <v>0</v>
          </cell>
          <cell r="F999">
            <v>322</v>
          </cell>
        </row>
        <row r="1000">
          <cell r="B1000" t="str">
            <v>081002</v>
          </cell>
          <cell r="C1000">
            <v>0</v>
          </cell>
          <cell r="D1000">
            <v>51</v>
          </cell>
          <cell r="E1000">
            <v>0</v>
          </cell>
          <cell r="F1000">
            <v>51</v>
          </cell>
        </row>
        <row r="1001">
          <cell r="B1001" t="str">
            <v>081003</v>
          </cell>
          <cell r="C1001">
            <v>0</v>
          </cell>
          <cell r="D1001">
            <v>434</v>
          </cell>
          <cell r="E1001">
            <v>0</v>
          </cell>
          <cell r="F1001">
            <v>434</v>
          </cell>
        </row>
        <row r="1002">
          <cell r="B1002" t="str">
            <v>081004</v>
          </cell>
          <cell r="C1002">
            <v>0</v>
          </cell>
          <cell r="D1002">
            <v>165</v>
          </cell>
          <cell r="E1002">
            <v>0</v>
          </cell>
          <cell r="F1002">
            <v>165</v>
          </cell>
        </row>
        <row r="1003">
          <cell r="B1003" t="str">
            <v>081005</v>
          </cell>
          <cell r="C1003">
            <v>0</v>
          </cell>
          <cell r="D1003">
            <v>296</v>
          </cell>
          <cell r="E1003">
            <v>0</v>
          </cell>
          <cell r="F1003">
            <v>296</v>
          </cell>
        </row>
        <row r="1004">
          <cell r="B1004" t="str">
            <v>081006</v>
          </cell>
          <cell r="C1004">
            <v>0</v>
          </cell>
          <cell r="D1004">
            <v>261</v>
          </cell>
          <cell r="E1004">
            <v>0</v>
          </cell>
          <cell r="F1004">
            <v>261</v>
          </cell>
        </row>
        <row r="1005">
          <cell r="B1005" t="str">
            <v>081007</v>
          </cell>
          <cell r="C1005">
            <v>0</v>
          </cell>
          <cell r="D1005">
            <v>222</v>
          </cell>
          <cell r="E1005">
            <v>0</v>
          </cell>
          <cell r="F1005">
            <v>222</v>
          </cell>
        </row>
        <row r="1006">
          <cell r="B1006" t="str">
            <v>081008</v>
          </cell>
          <cell r="C1006">
            <v>0</v>
          </cell>
          <cell r="D1006">
            <v>218</v>
          </cell>
          <cell r="E1006">
            <v>0</v>
          </cell>
          <cell r="F1006">
            <v>218</v>
          </cell>
        </row>
        <row r="1007">
          <cell r="B1007" t="str">
            <v>081009</v>
          </cell>
          <cell r="C1007">
            <v>0</v>
          </cell>
          <cell r="D1007">
            <v>82</v>
          </cell>
          <cell r="E1007">
            <v>0</v>
          </cell>
          <cell r="F1007">
            <v>82</v>
          </cell>
        </row>
        <row r="1008">
          <cell r="B1008" t="str">
            <v>081101</v>
          </cell>
          <cell r="C1008">
            <v>0</v>
          </cell>
          <cell r="D1008">
            <v>527</v>
          </cell>
          <cell r="E1008">
            <v>0</v>
          </cell>
          <cell r="F1008">
            <v>527</v>
          </cell>
        </row>
        <row r="1009">
          <cell r="B1009" t="str">
            <v>081102</v>
          </cell>
          <cell r="C1009">
            <v>0</v>
          </cell>
          <cell r="D1009">
            <v>170</v>
          </cell>
          <cell r="E1009">
            <v>0</v>
          </cell>
          <cell r="F1009">
            <v>170</v>
          </cell>
        </row>
        <row r="1010">
          <cell r="B1010" t="str">
            <v>081103</v>
          </cell>
          <cell r="C1010">
            <v>0</v>
          </cell>
          <cell r="D1010">
            <v>227</v>
          </cell>
          <cell r="E1010">
            <v>0</v>
          </cell>
          <cell r="F1010">
            <v>227</v>
          </cell>
        </row>
        <row r="1011">
          <cell r="B1011" t="str">
            <v>081104</v>
          </cell>
          <cell r="C1011">
            <v>0</v>
          </cell>
          <cell r="D1011">
            <v>745</v>
          </cell>
          <cell r="E1011">
            <v>0</v>
          </cell>
          <cell r="F1011">
            <v>745</v>
          </cell>
        </row>
        <row r="1012">
          <cell r="B1012" t="str">
            <v>081105</v>
          </cell>
          <cell r="C1012">
            <v>0</v>
          </cell>
          <cell r="D1012">
            <v>613</v>
          </cell>
          <cell r="E1012">
            <v>0</v>
          </cell>
          <cell r="F1012">
            <v>613</v>
          </cell>
        </row>
        <row r="1013">
          <cell r="B1013" t="str">
            <v>081106</v>
          </cell>
          <cell r="C1013">
            <v>0</v>
          </cell>
          <cell r="D1013">
            <v>42</v>
          </cell>
          <cell r="E1013">
            <v>0</v>
          </cell>
          <cell r="F1013">
            <v>42</v>
          </cell>
        </row>
        <row r="1014">
          <cell r="B1014" t="str">
            <v>081201</v>
          </cell>
          <cell r="C1014">
            <v>0</v>
          </cell>
          <cell r="D1014">
            <v>835</v>
          </cell>
          <cell r="E1014">
            <v>0</v>
          </cell>
          <cell r="F1014">
            <v>835</v>
          </cell>
        </row>
        <row r="1015">
          <cell r="B1015" t="str">
            <v>081202</v>
          </cell>
          <cell r="C1015">
            <v>0</v>
          </cell>
          <cell r="D1015">
            <v>463</v>
          </cell>
          <cell r="E1015">
            <v>0</v>
          </cell>
          <cell r="F1015">
            <v>463</v>
          </cell>
        </row>
        <row r="1016">
          <cell r="B1016" t="str">
            <v>081203</v>
          </cell>
          <cell r="C1016">
            <v>0</v>
          </cell>
          <cell r="D1016">
            <v>54</v>
          </cell>
          <cell r="E1016">
            <v>0</v>
          </cell>
          <cell r="F1016">
            <v>54</v>
          </cell>
        </row>
        <row r="1017">
          <cell r="B1017" t="str">
            <v>081204</v>
          </cell>
          <cell r="C1017">
            <v>0</v>
          </cell>
          <cell r="D1017">
            <v>180</v>
          </cell>
          <cell r="E1017">
            <v>0</v>
          </cell>
          <cell r="F1017">
            <v>180</v>
          </cell>
        </row>
        <row r="1018">
          <cell r="B1018" t="str">
            <v>081205</v>
          </cell>
          <cell r="C1018">
            <v>0</v>
          </cell>
          <cell r="D1018">
            <v>526</v>
          </cell>
          <cell r="E1018">
            <v>0</v>
          </cell>
          <cell r="F1018">
            <v>526</v>
          </cell>
        </row>
        <row r="1019">
          <cell r="B1019" t="str">
            <v>081206</v>
          </cell>
          <cell r="C1019">
            <v>0</v>
          </cell>
          <cell r="D1019">
            <v>448</v>
          </cell>
          <cell r="E1019">
            <v>0</v>
          </cell>
          <cell r="F1019">
            <v>448</v>
          </cell>
        </row>
        <row r="1020">
          <cell r="B1020" t="str">
            <v>081207</v>
          </cell>
          <cell r="C1020">
            <v>0</v>
          </cell>
          <cell r="D1020">
            <v>317</v>
          </cell>
          <cell r="E1020">
            <v>0</v>
          </cell>
          <cell r="F1020">
            <v>317</v>
          </cell>
        </row>
        <row r="1021">
          <cell r="B1021" t="str">
            <v>081208</v>
          </cell>
          <cell r="C1021">
            <v>0</v>
          </cell>
          <cell r="D1021">
            <v>533</v>
          </cell>
          <cell r="E1021">
            <v>0</v>
          </cell>
          <cell r="F1021">
            <v>533</v>
          </cell>
        </row>
        <row r="1022">
          <cell r="B1022" t="str">
            <v>081209</v>
          </cell>
          <cell r="C1022">
            <v>0</v>
          </cell>
          <cell r="D1022">
            <v>342</v>
          </cell>
          <cell r="E1022">
            <v>0</v>
          </cell>
          <cell r="F1022">
            <v>342</v>
          </cell>
        </row>
        <row r="1023">
          <cell r="B1023" t="str">
            <v>081210</v>
          </cell>
          <cell r="C1023">
            <v>0</v>
          </cell>
          <cell r="D1023">
            <v>1076</v>
          </cell>
          <cell r="E1023">
            <v>0</v>
          </cell>
          <cell r="F1023">
            <v>1076</v>
          </cell>
        </row>
        <row r="1024">
          <cell r="B1024" t="str">
            <v>081211</v>
          </cell>
          <cell r="C1024">
            <v>0</v>
          </cell>
          <cell r="D1024">
            <v>648</v>
          </cell>
          <cell r="E1024">
            <v>0</v>
          </cell>
          <cell r="F1024">
            <v>648</v>
          </cell>
        </row>
        <row r="1025">
          <cell r="B1025" t="str">
            <v>081212</v>
          </cell>
          <cell r="C1025">
            <v>0</v>
          </cell>
          <cell r="D1025">
            <v>893</v>
          </cell>
          <cell r="E1025">
            <v>0</v>
          </cell>
          <cell r="F1025">
            <v>893</v>
          </cell>
        </row>
        <row r="1026">
          <cell r="B1026" t="str">
            <v>081301</v>
          </cell>
          <cell r="C1026">
            <v>0</v>
          </cell>
          <cell r="D1026">
            <v>881</v>
          </cell>
          <cell r="E1026">
            <v>0</v>
          </cell>
          <cell r="F1026">
            <v>881</v>
          </cell>
        </row>
        <row r="1027">
          <cell r="B1027" t="str">
            <v>081302</v>
          </cell>
          <cell r="C1027">
            <v>0</v>
          </cell>
          <cell r="D1027">
            <v>912</v>
          </cell>
          <cell r="E1027">
            <v>0</v>
          </cell>
          <cell r="F1027">
            <v>912</v>
          </cell>
        </row>
        <row r="1028">
          <cell r="B1028" t="str">
            <v>081303</v>
          </cell>
          <cell r="C1028">
            <v>0</v>
          </cell>
          <cell r="D1028">
            <v>456</v>
          </cell>
          <cell r="E1028">
            <v>0</v>
          </cell>
          <cell r="F1028">
            <v>456</v>
          </cell>
        </row>
        <row r="1029">
          <cell r="B1029" t="str">
            <v>081304</v>
          </cell>
          <cell r="C1029">
            <v>0</v>
          </cell>
          <cell r="D1029">
            <v>65</v>
          </cell>
          <cell r="E1029">
            <v>0</v>
          </cell>
          <cell r="F1029">
            <v>65</v>
          </cell>
        </row>
        <row r="1030">
          <cell r="B1030" t="str">
            <v>081305</v>
          </cell>
          <cell r="C1030">
            <v>0</v>
          </cell>
          <cell r="D1030">
            <v>738</v>
          </cell>
          <cell r="E1030">
            <v>0</v>
          </cell>
          <cell r="F1030">
            <v>738</v>
          </cell>
        </row>
        <row r="1031">
          <cell r="B1031" t="str">
            <v>081306</v>
          </cell>
          <cell r="C1031">
            <v>0</v>
          </cell>
          <cell r="D1031">
            <v>670</v>
          </cell>
          <cell r="E1031">
            <v>0</v>
          </cell>
          <cell r="F1031">
            <v>670</v>
          </cell>
        </row>
        <row r="1032">
          <cell r="B1032" t="str">
            <v>081307</v>
          </cell>
          <cell r="C1032">
            <v>0</v>
          </cell>
          <cell r="D1032">
            <v>192</v>
          </cell>
          <cell r="E1032">
            <v>0</v>
          </cell>
          <cell r="F1032">
            <v>192</v>
          </cell>
        </row>
        <row r="1033">
          <cell r="B1033" t="str">
            <v>090101</v>
          </cell>
          <cell r="C1033">
            <v>0</v>
          </cell>
          <cell r="D1033">
            <v>1494</v>
          </cell>
          <cell r="E1033">
            <v>0</v>
          </cell>
          <cell r="F1033">
            <v>1494</v>
          </cell>
        </row>
        <row r="1034">
          <cell r="B1034" t="str">
            <v>090102</v>
          </cell>
          <cell r="C1034">
            <v>0</v>
          </cell>
          <cell r="D1034">
            <v>95</v>
          </cell>
          <cell r="E1034">
            <v>0</v>
          </cell>
          <cell r="F1034">
            <v>95</v>
          </cell>
        </row>
        <row r="1035">
          <cell r="B1035" t="str">
            <v>090103</v>
          </cell>
          <cell r="C1035">
            <v>0</v>
          </cell>
          <cell r="D1035">
            <v>1072</v>
          </cell>
          <cell r="E1035">
            <v>0</v>
          </cell>
          <cell r="F1035">
            <v>1072</v>
          </cell>
        </row>
        <row r="1036">
          <cell r="B1036" t="str">
            <v>090104</v>
          </cell>
          <cell r="C1036">
            <v>0</v>
          </cell>
          <cell r="D1036">
            <v>111</v>
          </cell>
          <cell r="E1036">
            <v>0</v>
          </cell>
          <cell r="F1036">
            <v>111</v>
          </cell>
        </row>
        <row r="1037">
          <cell r="B1037" t="str">
            <v>090105</v>
          </cell>
          <cell r="C1037">
            <v>0</v>
          </cell>
          <cell r="D1037">
            <v>172</v>
          </cell>
          <cell r="E1037">
            <v>0</v>
          </cell>
          <cell r="F1037">
            <v>172</v>
          </cell>
        </row>
        <row r="1038">
          <cell r="B1038" t="str">
            <v>090106</v>
          </cell>
          <cell r="C1038">
            <v>0</v>
          </cell>
          <cell r="D1038">
            <v>141</v>
          </cell>
          <cell r="E1038">
            <v>0</v>
          </cell>
          <cell r="F1038">
            <v>141</v>
          </cell>
        </row>
        <row r="1039">
          <cell r="B1039" t="str">
            <v>090107</v>
          </cell>
          <cell r="C1039">
            <v>0</v>
          </cell>
          <cell r="D1039">
            <v>21</v>
          </cell>
          <cell r="E1039">
            <v>0</v>
          </cell>
          <cell r="F1039">
            <v>21</v>
          </cell>
        </row>
        <row r="1040">
          <cell r="B1040" t="str">
            <v>090108</v>
          </cell>
          <cell r="C1040">
            <v>0</v>
          </cell>
          <cell r="D1040">
            <v>22</v>
          </cell>
          <cell r="E1040">
            <v>0</v>
          </cell>
          <cell r="F1040">
            <v>22</v>
          </cell>
        </row>
        <row r="1041">
          <cell r="B1041" t="str">
            <v>090109</v>
          </cell>
          <cell r="C1041">
            <v>0</v>
          </cell>
          <cell r="D1041">
            <v>65</v>
          </cell>
          <cell r="E1041">
            <v>0</v>
          </cell>
          <cell r="F1041">
            <v>65</v>
          </cell>
        </row>
        <row r="1042">
          <cell r="B1042" t="str">
            <v>090110</v>
          </cell>
          <cell r="C1042">
            <v>0</v>
          </cell>
          <cell r="D1042">
            <v>51</v>
          </cell>
          <cell r="E1042">
            <v>0</v>
          </cell>
          <cell r="F1042">
            <v>51</v>
          </cell>
        </row>
        <row r="1043">
          <cell r="B1043" t="str">
            <v>090111</v>
          </cell>
          <cell r="C1043">
            <v>0</v>
          </cell>
          <cell r="D1043">
            <v>36</v>
          </cell>
          <cell r="E1043">
            <v>0</v>
          </cell>
          <cell r="F1043">
            <v>36</v>
          </cell>
        </row>
        <row r="1044">
          <cell r="B1044" t="str">
            <v>090112</v>
          </cell>
          <cell r="C1044">
            <v>0</v>
          </cell>
          <cell r="D1044">
            <v>73</v>
          </cell>
          <cell r="E1044">
            <v>0</v>
          </cell>
          <cell r="F1044">
            <v>73</v>
          </cell>
        </row>
        <row r="1045">
          <cell r="B1045" t="str">
            <v>090113</v>
          </cell>
          <cell r="C1045">
            <v>0</v>
          </cell>
          <cell r="D1045">
            <v>70</v>
          </cell>
          <cell r="E1045">
            <v>0</v>
          </cell>
          <cell r="F1045">
            <v>70</v>
          </cell>
        </row>
        <row r="1046">
          <cell r="B1046" t="str">
            <v>090114</v>
          </cell>
          <cell r="C1046">
            <v>0</v>
          </cell>
          <cell r="D1046">
            <v>206</v>
          </cell>
          <cell r="E1046">
            <v>0</v>
          </cell>
          <cell r="F1046">
            <v>206</v>
          </cell>
        </row>
        <row r="1047">
          <cell r="B1047" t="str">
            <v>090115</v>
          </cell>
          <cell r="C1047">
            <v>0</v>
          </cell>
          <cell r="D1047">
            <v>46</v>
          </cell>
          <cell r="E1047">
            <v>0</v>
          </cell>
          <cell r="F1047">
            <v>46</v>
          </cell>
        </row>
        <row r="1048">
          <cell r="B1048" t="str">
            <v>090116</v>
          </cell>
          <cell r="C1048">
            <v>0</v>
          </cell>
          <cell r="D1048">
            <v>86</v>
          </cell>
          <cell r="E1048">
            <v>0</v>
          </cell>
          <cell r="F1048">
            <v>86</v>
          </cell>
        </row>
        <row r="1049">
          <cell r="B1049" t="str">
            <v>090117</v>
          </cell>
          <cell r="C1049">
            <v>0</v>
          </cell>
          <cell r="D1049">
            <v>270</v>
          </cell>
          <cell r="E1049">
            <v>0</v>
          </cell>
          <cell r="F1049">
            <v>270</v>
          </cell>
        </row>
        <row r="1050">
          <cell r="B1050" t="str">
            <v>090118</v>
          </cell>
          <cell r="C1050">
            <v>0</v>
          </cell>
          <cell r="D1050">
            <v>557</v>
          </cell>
          <cell r="E1050">
            <v>0</v>
          </cell>
          <cell r="F1050">
            <v>557</v>
          </cell>
        </row>
        <row r="1051">
          <cell r="B1051" t="str">
            <v>090119</v>
          </cell>
          <cell r="C1051">
            <v>0</v>
          </cell>
          <cell r="D1051">
            <v>659</v>
          </cell>
          <cell r="E1051">
            <v>0</v>
          </cell>
          <cell r="F1051">
            <v>659</v>
          </cell>
        </row>
        <row r="1052">
          <cell r="B1052" t="str">
            <v>090201</v>
          </cell>
          <cell r="C1052">
            <v>0</v>
          </cell>
          <cell r="D1052">
            <v>547</v>
          </cell>
          <cell r="E1052">
            <v>0</v>
          </cell>
          <cell r="F1052">
            <v>547</v>
          </cell>
        </row>
        <row r="1053">
          <cell r="B1053" t="str">
            <v>090202</v>
          </cell>
          <cell r="C1053">
            <v>0</v>
          </cell>
          <cell r="D1053">
            <v>112</v>
          </cell>
          <cell r="E1053">
            <v>0</v>
          </cell>
          <cell r="F1053">
            <v>112</v>
          </cell>
        </row>
        <row r="1054">
          <cell r="B1054" t="str">
            <v>090203</v>
          </cell>
          <cell r="C1054">
            <v>0</v>
          </cell>
          <cell r="D1054">
            <v>296</v>
          </cell>
          <cell r="E1054">
            <v>0</v>
          </cell>
          <cell r="F1054">
            <v>296</v>
          </cell>
        </row>
        <row r="1055">
          <cell r="B1055" t="str">
            <v>090204</v>
          </cell>
          <cell r="C1055">
            <v>0</v>
          </cell>
          <cell r="D1055">
            <v>117</v>
          </cell>
          <cell r="E1055">
            <v>0</v>
          </cell>
          <cell r="F1055">
            <v>117</v>
          </cell>
        </row>
        <row r="1056">
          <cell r="B1056" t="str">
            <v>090205</v>
          </cell>
          <cell r="C1056">
            <v>0</v>
          </cell>
          <cell r="D1056">
            <v>197</v>
          </cell>
          <cell r="E1056">
            <v>0</v>
          </cell>
          <cell r="F1056">
            <v>197</v>
          </cell>
        </row>
        <row r="1057">
          <cell r="B1057" t="str">
            <v>090206</v>
          </cell>
          <cell r="C1057">
            <v>0</v>
          </cell>
          <cell r="D1057">
            <v>419</v>
          </cell>
          <cell r="E1057">
            <v>0</v>
          </cell>
          <cell r="F1057">
            <v>419</v>
          </cell>
        </row>
        <row r="1058">
          <cell r="B1058" t="str">
            <v>090207</v>
          </cell>
          <cell r="C1058">
            <v>0</v>
          </cell>
          <cell r="D1058">
            <v>179</v>
          </cell>
          <cell r="E1058">
            <v>0</v>
          </cell>
          <cell r="F1058">
            <v>179</v>
          </cell>
        </row>
        <row r="1059">
          <cell r="B1059" t="str">
            <v>090208</v>
          </cell>
          <cell r="C1059">
            <v>0</v>
          </cell>
          <cell r="D1059">
            <v>162</v>
          </cell>
          <cell r="E1059">
            <v>0</v>
          </cell>
          <cell r="F1059">
            <v>162</v>
          </cell>
        </row>
        <row r="1060">
          <cell r="B1060" t="str">
            <v>090301</v>
          </cell>
          <cell r="C1060">
            <v>0</v>
          </cell>
          <cell r="D1060">
            <v>986</v>
          </cell>
          <cell r="E1060">
            <v>0</v>
          </cell>
          <cell r="F1060">
            <v>986</v>
          </cell>
        </row>
        <row r="1061">
          <cell r="B1061" t="str">
            <v>090302</v>
          </cell>
          <cell r="C1061">
            <v>0</v>
          </cell>
          <cell r="D1061">
            <v>79</v>
          </cell>
          <cell r="E1061">
            <v>0</v>
          </cell>
          <cell r="F1061">
            <v>79</v>
          </cell>
        </row>
        <row r="1062">
          <cell r="B1062" t="str">
            <v>090303</v>
          </cell>
          <cell r="C1062">
            <v>0</v>
          </cell>
          <cell r="D1062">
            <v>27</v>
          </cell>
          <cell r="E1062">
            <v>0</v>
          </cell>
          <cell r="F1062">
            <v>27</v>
          </cell>
        </row>
        <row r="1063">
          <cell r="B1063" t="str">
            <v>090304</v>
          </cell>
          <cell r="C1063">
            <v>0</v>
          </cell>
          <cell r="D1063">
            <v>62</v>
          </cell>
          <cell r="E1063">
            <v>0</v>
          </cell>
          <cell r="F1063">
            <v>62</v>
          </cell>
        </row>
        <row r="1064">
          <cell r="B1064" t="str">
            <v>090305</v>
          </cell>
          <cell r="C1064">
            <v>0</v>
          </cell>
          <cell r="D1064">
            <v>57</v>
          </cell>
          <cell r="E1064">
            <v>0</v>
          </cell>
          <cell r="F1064">
            <v>57</v>
          </cell>
        </row>
        <row r="1065">
          <cell r="B1065" t="str">
            <v>090306</v>
          </cell>
          <cell r="C1065">
            <v>0</v>
          </cell>
          <cell r="D1065">
            <v>92</v>
          </cell>
          <cell r="E1065">
            <v>0</v>
          </cell>
          <cell r="F1065">
            <v>92</v>
          </cell>
        </row>
        <row r="1066">
          <cell r="B1066" t="str">
            <v>090307</v>
          </cell>
          <cell r="C1066">
            <v>0</v>
          </cell>
          <cell r="D1066">
            <v>37</v>
          </cell>
          <cell r="E1066">
            <v>0</v>
          </cell>
          <cell r="F1066">
            <v>37</v>
          </cell>
        </row>
        <row r="1067">
          <cell r="B1067" t="str">
            <v>090308</v>
          </cell>
          <cell r="C1067">
            <v>0</v>
          </cell>
          <cell r="D1067">
            <v>14</v>
          </cell>
          <cell r="E1067">
            <v>0</v>
          </cell>
          <cell r="F1067">
            <v>14</v>
          </cell>
        </row>
        <row r="1068">
          <cell r="B1068" t="str">
            <v>090309</v>
          </cell>
          <cell r="C1068">
            <v>0</v>
          </cell>
          <cell r="D1068">
            <v>76</v>
          </cell>
          <cell r="E1068">
            <v>0</v>
          </cell>
          <cell r="F1068">
            <v>76</v>
          </cell>
        </row>
        <row r="1069">
          <cell r="B1069" t="str">
            <v>090310</v>
          </cell>
          <cell r="C1069">
            <v>0</v>
          </cell>
          <cell r="D1069">
            <v>107</v>
          </cell>
          <cell r="E1069">
            <v>0</v>
          </cell>
          <cell r="F1069">
            <v>107</v>
          </cell>
        </row>
        <row r="1070">
          <cell r="B1070" t="str">
            <v>090311</v>
          </cell>
          <cell r="C1070">
            <v>0</v>
          </cell>
          <cell r="D1070">
            <v>139</v>
          </cell>
          <cell r="E1070">
            <v>0</v>
          </cell>
          <cell r="F1070">
            <v>139</v>
          </cell>
        </row>
        <row r="1071">
          <cell r="B1071" t="str">
            <v>090312</v>
          </cell>
          <cell r="C1071">
            <v>0</v>
          </cell>
          <cell r="D1071">
            <v>133</v>
          </cell>
          <cell r="E1071">
            <v>0</v>
          </cell>
          <cell r="F1071">
            <v>133</v>
          </cell>
        </row>
        <row r="1072">
          <cell r="B1072" t="str">
            <v>090401</v>
          </cell>
          <cell r="C1072">
            <v>0</v>
          </cell>
          <cell r="D1072">
            <v>316</v>
          </cell>
          <cell r="E1072">
            <v>0</v>
          </cell>
          <cell r="F1072">
            <v>316</v>
          </cell>
        </row>
        <row r="1073">
          <cell r="B1073" t="str">
            <v>090402</v>
          </cell>
          <cell r="C1073">
            <v>0</v>
          </cell>
          <cell r="D1073">
            <v>74</v>
          </cell>
          <cell r="E1073">
            <v>0</v>
          </cell>
          <cell r="F1073">
            <v>74</v>
          </cell>
        </row>
        <row r="1074">
          <cell r="B1074" t="str">
            <v>090403</v>
          </cell>
          <cell r="C1074">
            <v>0</v>
          </cell>
          <cell r="D1074">
            <v>56</v>
          </cell>
          <cell r="E1074">
            <v>0</v>
          </cell>
          <cell r="F1074">
            <v>56</v>
          </cell>
        </row>
        <row r="1075">
          <cell r="B1075" t="str">
            <v>090404</v>
          </cell>
          <cell r="C1075">
            <v>0</v>
          </cell>
          <cell r="D1075">
            <v>7</v>
          </cell>
          <cell r="E1075">
            <v>0</v>
          </cell>
          <cell r="F1075">
            <v>7</v>
          </cell>
        </row>
        <row r="1076">
          <cell r="B1076" t="str">
            <v>090405</v>
          </cell>
          <cell r="C1076">
            <v>0</v>
          </cell>
          <cell r="D1076">
            <v>39</v>
          </cell>
          <cell r="E1076">
            <v>0</v>
          </cell>
          <cell r="F1076">
            <v>39</v>
          </cell>
        </row>
        <row r="1077">
          <cell r="B1077" t="str">
            <v>090406</v>
          </cell>
          <cell r="C1077">
            <v>0</v>
          </cell>
          <cell r="D1077">
            <v>25</v>
          </cell>
          <cell r="E1077">
            <v>0</v>
          </cell>
          <cell r="F1077">
            <v>25</v>
          </cell>
        </row>
        <row r="1078">
          <cell r="B1078" t="str">
            <v>090407</v>
          </cell>
          <cell r="C1078">
            <v>0</v>
          </cell>
          <cell r="D1078">
            <v>32</v>
          </cell>
          <cell r="E1078">
            <v>0</v>
          </cell>
          <cell r="F1078">
            <v>32</v>
          </cell>
        </row>
        <row r="1079">
          <cell r="B1079" t="str">
            <v>090408</v>
          </cell>
          <cell r="C1079">
            <v>0</v>
          </cell>
          <cell r="D1079">
            <v>6</v>
          </cell>
          <cell r="E1079">
            <v>0</v>
          </cell>
          <cell r="F1079">
            <v>6</v>
          </cell>
        </row>
        <row r="1080">
          <cell r="B1080" t="str">
            <v>090409</v>
          </cell>
          <cell r="C1080">
            <v>0</v>
          </cell>
          <cell r="D1080">
            <v>28</v>
          </cell>
          <cell r="E1080">
            <v>0</v>
          </cell>
          <cell r="F1080">
            <v>28</v>
          </cell>
        </row>
        <row r="1081">
          <cell r="B1081" t="str">
            <v>090410</v>
          </cell>
          <cell r="C1081">
            <v>0</v>
          </cell>
          <cell r="D1081">
            <v>53</v>
          </cell>
          <cell r="E1081">
            <v>0</v>
          </cell>
          <cell r="F1081">
            <v>53</v>
          </cell>
        </row>
        <row r="1082">
          <cell r="B1082" t="str">
            <v>090411</v>
          </cell>
          <cell r="C1082">
            <v>0</v>
          </cell>
          <cell r="D1082">
            <v>58</v>
          </cell>
          <cell r="E1082">
            <v>0</v>
          </cell>
          <cell r="F1082">
            <v>58</v>
          </cell>
        </row>
        <row r="1083">
          <cell r="B1083" t="str">
            <v>090412</v>
          </cell>
          <cell r="C1083">
            <v>0</v>
          </cell>
          <cell r="D1083">
            <v>44</v>
          </cell>
          <cell r="E1083">
            <v>0</v>
          </cell>
          <cell r="F1083">
            <v>44</v>
          </cell>
        </row>
        <row r="1084">
          <cell r="B1084" t="str">
            <v>090413</v>
          </cell>
          <cell r="C1084">
            <v>0</v>
          </cell>
          <cell r="D1084">
            <v>110</v>
          </cell>
          <cell r="E1084">
            <v>0</v>
          </cell>
          <cell r="F1084">
            <v>110</v>
          </cell>
        </row>
        <row r="1085">
          <cell r="B1085" t="str">
            <v>090501</v>
          </cell>
          <cell r="C1085">
            <v>0</v>
          </cell>
          <cell r="D1085">
            <v>375</v>
          </cell>
          <cell r="E1085">
            <v>0</v>
          </cell>
          <cell r="F1085">
            <v>375</v>
          </cell>
        </row>
        <row r="1086">
          <cell r="B1086" t="str">
            <v>090502</v>
          </cell>
          <cell r="C1086">
            <v>0</v>
          </cell>
          <cell r="D1086">
            <v>97</v>
          </cell>
          <cell r="E1086">
            <v>0</v>
          </cell>
          <cell r="F1086">
            <v>97</v>
          </cell>
        </row>
        <row r="1087">
          <cell r="B1087" t="str">
            <v>090503</v>
          </cell>
          <cell r="C1087">
            <v>0</v>
          </cell>
          <cell r="D1087">
            <v>1</v>
          </cell>
          <cell r="E1087">
            <v>0</v>
          </cell>
          <cell r="F1087">
            <v>1</v>
          </cell>
        </row>
        <row r="1088">
          <cell r="B1088" t="str">
            <v>090504</v>
          </cell>
          <cell r="C1088">
            <v>0</v>
          </cell>
          <cell r="D1088">
            <v>145</v>
          </cell>
          <cell r="E1088">
            <v>0</v>
          </cell>
          <cell r="F1088">
            <v>145</v>
          </cell>
        </row>
        <row r="1089">
          <cell r="B1089" t="str">
            <v>090505</v>
          </cell>
          <cell r="C1089">
            <v>0</v>
          </cell>
          <cell r="D1089">
            <v>87</v>
          </cell>
          <cell r="E1089">
            <v>0</v>
          </cell>
          <cell r="F1089">
            <v>87</v>
          </cell>
        </row>
        <row r="1090">
          <cell r="B1090" t="str">
            <v>090506</v>
          </cell>
          <cell r="C1090">
            <v>0</v>
          </cell>
          <cell r="D1090">
            <v>75</v>
          </cell>
          <cell r="E1090">
            <v>0</v>
          </cell>
          <cell r="F1090">
            <v>75</v>
          </cell>
        </row>
        <row r="1091">
          <cell r="B1091" t="str">
            <v>090507</v>
          </cell>
          <cell r="C1091">
            <v>0</v>
          </cell>
          <cell r="D1091">
            <v>14</v>
          </cell>
          <cell r="E1091">
            <v>0</v>
          </cell>
          <cell r="F1091">
            <v>14</v>
          </cell>
        </row>
        <row r="1092">
          <cell r="B1092" t="str">
            <v>090508</v>
          </cell>
          <cell r="C1092">
            <v>0</v>
          </cell>
          <cell r="D1092">
            <v>33</v>
          </cell>
          <cell r="E1092">
            <v>0</v>
          </cell>
          <cell r="F1092">
            <v>33</v>
          </cell>
        </row>
        <row r="1093">
          <cell r="B1093" t="str">
            <v>090509</v>
          </cell>
          <cell r="C1093">
            <v>0</v>
          </cell>
          <cell r="D1093">
            <v>216</v>
          </cell>
          <cell r="E1093">
            <v>0</v>
          </cell>
          <cell r="F1093">
            <v>216</v>
          </cell>
        </row>
        <row r="1094">
          <cell r="B1094" t="str">
            <v>090510</v>
          </cell>
          <cell r="C1094">
            <v>0</v>
          </cell>
          <cell r="D1094">
            <v>20</v>
          </cell>
          <cell r="E1094">
            <v>0</v>
          </cell>
          <cell r="F1094">
            <v>20</v>
          </cell>
        </row>
        <row r="1095">
          <cell r="B1095" t="str">
            <v>090511</v>
          </cell>
          <cell r="C1095">
            <v>0</v>
          </cell>
          <cell r="D1095">
            <v>73</v>
          </cell>
          <cell r="E1095">
            <v>0</v>
          </cell>
          <cell r="F1095">
            <v>73</v>
          </cell>
        </row>
        <row r="1096">
          <cell r="B1096" t="str">
            <v>090601</v>
          </cell>
          <cell r="C1096">
            <v>0</v>
          </cell>
          <cell r="D1096">
            <v>230</v>
          </cell>
          <cell r="E1096">
            <v>0</v>
          </cell>
          <cell r="F1096">
            <v>230</v>
          </cell>
        </row>
        <row r="1097">
          <cell r="B1097" t="str">
            <v>090602</v>
          </cell>
          <cell r="C1097">
            <v>0</v>
          </cell>
          <cell r="D1097">
            <v>23</v>
          </cell>
          <cell r="E1097">
            <v>0</v>
          </cell>
          <cell r="F1097">
            <v>23</v>
          </cell>
        </row>
        <row r="1098">
          <cell r="B1098" t="str">
            <v>090603</v>
          </cell>
          <cell r="C1098">
            <v>0</v>
          </cell>
          <cell r="D1098">
            <v>32</v>
          </cell>
          <cell r="E1098">
            <v>0</v>
          </cell>
          <cell r="F1098">
            <v>32</v>
          </cell>
        </row>
        <row r="1099">
          <cell r="B1099" t="str">
            <v>090604</v>
          </cell>
          <cell r="C1099">
            <v>0</v>
          </cell>
          <cell r="D1099">
            <v>1</v>
          </cell>
          <cell r="E1099">
            <v>0</v>
          </cell>
          <cell r="F1099">
            <v>1</v>
          </cell>
        </row>
        <row r="1100">
          <cell r="B1100" t="str">
            <v>090605</v>
          </cell>
          <cell r="C1100">
            <v>0</v>
          </cell>
          <cell r="D1100">
            <v>61</v>
          </cell>
          <cell r="E1100">
            <v>0</v>
          </cell>
          <cell r="F1100">
            <v>61</v>
          </cell>
        </row>
        <row r="1101">
          <cell r="B1101" t="str">
            <v>090606</v>
          </cell>
          <cell r="C1101">
            <v>0</v>
          </cell>
          <cell r="D1101">
            <v>27</v>
          </cell>
          <cell r="E1101">
            <v>0</v>
          </cell>
          <cell r="F1101">
            <v>27</v>
          </cell>
        </row>
        <row r="1102">
          <cell r="B1102" t="str">
            <v>090607</v>
          </cell>
          <cell r="C1102">
            <v>0</v>
          </cell>
          <cell r="D1102">
            <v>93</v>
          </cell>
          <cell r="E1102">
            <v>0</v>
          </cell>
          <cell r="F1102">
            <v>93</v>
          </cell>
        </row>
        <row r="1103">
          <cell r="B1103" t="str">
            <v>090608</v>
          </cell>
          <cell r="C1103">
            <v>0</v>
          </cell>
          <cell r="D1103">
            <v>30</v>
          </cell>
          <cell r="E1103">
            <v>0</v>
          </cell>
          <cell r="F1103">
            <v>30</v>
          </cell>
        </row>
        <row r="1104">
          <cell r="B1104" t="str">
            <v>090609</v>
          </cell>
          <cell r="C1104">
            <v>0</v>
          </cell>
          <cell r="D1104">
            <v>72</v>
          </cell>
          <cell r="E1104">
            <v>0</v>
          </cell>
          <cell r="F1104">
            <v>72</v>
          </cell>
        </row>
        <row r="1105">
          <cell r="B1105" t="str">
            <v>090610</v>
          </cell>
          <cell r="C1105">
            <v>0</v>
          </cell>
          <cell r="D1105">
            <v>115</v>
          </cell>
          <cell r="E1105">
            <v>0</v>
          </cell>
          <cell r="F1105">
            <v>115</v>
          </cell>
        </row>
        <row r="1106">
          <cell r="B1106" t="str">
            <v>090611</v>
          </cell>
          <cell r="C1106">
            <v>0</v>
          </cell>
          <cell r="D1106">
            <v>16</v>
          </cell>
          <cell r="E1106">
            <v>0</v>
          </cell>
          <cell r="F1106">
            <v>16</v>
          </cell>
        </row>
        <row r="1107">
          <cell r="B1107" t="str">
            <v>090612</v>
          </cell>
          <cell r="C1107">
            <v>0</v>
          </cell>
          <cell r="D1107">
            <v>12</v>
          </cell>
          <cell r="E1107">
            <v>0</v>
          </cell>
          <cell r="F1107">
            <v>12</v>
          </cell>
        </row>
        <row r="1108">
          <cell r="B1108" t="str">
            <v>090613</v>
          </cell>
          <cell r="C1108">
            <v>0</v>
          </cell>
          <cell r="D1108">
            <v>105</v>
          </cell>
          <cell r="E1108">
            <v>0</v>
          </cell>
          <cell r="F1108">
            <v>105</v>
          </cell>
        </row>
        <row r="1109">
          <cell r="B1109" t="str">
            <v>090614</v>
          </cell>
          <cell r="C1109">
            <v>0</v>
          </cell>
          <cell r="D1109">
            <v>37</v>
          </cell>
          <cell r="E1109">
            <v>0</v>
          </cell>
          <cell r="F1109">
            <v>37</v>
          </cell>
        </row>
        <row r="1110">
          <cell r="B1110" t="str">
            <v>090615</v>
          </cell>
          <cell r="C1110">
            <v>0</v>
          </cell>
          <cell r="D1110">
            <v>41</v>
          </cell>
          <cell r="E1110">
            <v>0</v>
          </cell>
          <cell r="F1110">
            <v>41</v>
          </cell>
        </row>
        <row r="1111">
          <cell r="B1111" t="str">
            <v>090616</v>
          </cell>
          <cell r="C1111">
            <v>0</v>
          </cell>
          <cell r="D1111">
            <v>40</v>
          </cell>
          <cell r="E1111">
            <v>0</v>
          </cell>
          <cell r="F1111">
            <v>40</v>
          </cell>
        </row>
        <row r="1112">
          <cell r="B1112" t="str">
            <v>090701</v>
          </cell>
          <cell r="C1112">
            <v>0</v>
          </cell>
          <cell r="D1112">
            <v>493</v>
          </cell>
          <cell r="E1112">
            <v>0</v>
          </cell>
          <cell r="F1112">
            <v>493</v>
          </cell>
        </row>
        <row r="1113">
          <cell r="B1113" t="str">
            <v>090702</v>
          </cell>
          <cell r="C1113">
            <v>0</v>
          </cell>
          <cell r="D1113">
            <v>292</v>
          </cell>
          <cell r="E1113">
            <v>0</v>
          </cell>
          <cell r="F1113">
            <v>292</v>
          </cell>
        </row>
        <row r="1114">
          <cell r="B1114" t="str">
            <v>090703</v>
          </cell>
          <cell r="C1114">
            <v>0</v>
          </cell>
          <cell r="D1114">
            <v>340</v>
          </cell>
          <cell r="E1114">
            <v>0</v>
          </cell>
          <cell r="F1114">
            <v>340</v>
          </cell>
        </row>
        <row r="1115">
          <cell r="B1115" t="str">
            <v>090704</v>
          </cell>
          <cell r="C1115">
            <v>0</v>
          </cell>
          <cell r="D1115">
            <v>205</v>
          </cell>
          <cell r="E1115">
            <v>0</v>
          </cell>
          <cell r="F1115">
            <v>205</v>
          </cell>
        </row>
        <row r="1116">
          <cell r="B1116" t="str">
            <v>090705</v>
          </cell>
          <cell r="C1116">
            <v>0</v>
          </cell>
          <cell r="D1116">
            <v>519</v>
          </cell>
          <cell r="E1116">
            <v>0</v>
          </cell>
          <cell r="F1116">
            <v>519</v>
          </cell>
        </row>
        <row r="1117">
          <cell r="B1117" t="str">
            <v>090706</v>
          </cell>
          <cell r="C1117">
            <v>0</v>
          </cell>
          <cell r="D1117">
            <v>583</v>
          </cell>
          <cell r="E1117">
            <v>0</v>
          </cell>
          <cell r="F1117">
            <v>583</v>
          </cell>
        </row>
        <row r="1118">
          <cell r="B1118" t="str">
            <v>090707</v>
          </cell>
          <cell r="C1118">
            <v>0</v>
          </cell>
          <cell r="D1118">
            <v>90</v>
          </cell>
          <cell r="E1118">
            <v>0</v>
          </cell>
          <cell r="F1118">
            <v>90</v>
          </cell>
        </row>
        <row r="1119">
          <cell r="B1119" t="str">
            <v>090709</v>
          </cell>
          <cell r="C1119">
            <v>0</v>
          </cell>
          <cell r="D1119">
            <v>28</v>
          </cell>
          <cell r="E1119">
            <v>0</v>
          </cell>
          <cell r="F1119">
            <v>28</v>
          </cell>
        </row>
        <row r="1120">
          <cell r="B1120" t="str">
            <v>090710</v>
          </cell>
          <cell r="C1120">
            <v>0</v>
          </cell>
          <cell r="D1120">
            <v>76</v>
          </cell>
          <cell r="E1120">
            <v>0</v>
          </cell>
          <cell r="F1120">
            <v>76</v>
          </cell>
        </row>
        <row r="1121">
          <cell r="B1121" t="str">
            <v>090711</v>
          </cell>
          <cell r="C1121">
            <v>0</v>
          </cell>
          <cell r="D1121">
            <v>307</v>
          </cell>
          <cell r="E1121">
            <v>0</v>
          </cell>
          <cell r="F1121">
            <v>307</v>
          </cell>
        </row>
        <row r="1122">
          <cell r="B1122" t="str">
            <v>090713</v>
          </cell>
          <cell r="C1122">
            <v>0</v>
          </cell>
          <cell r="D1122">
            <v>10</v>
          </cell>
          <cell r="E1122">
            <v>0</v>
          </cell>
          <cell r="F1122">
            <v>10</v>
          </cell>
        </row>
        <row r="1123">
          <cell r="B1123" t="str">
            <v>090714</v>
          </cell>
          <cell r="C1123">
            <v>0</v>
          </cell>
          <cell r="D1123">
            <v>115</v>
          </cell>
          <cell r="E1123">
            <v>0</v>
          </cell>
          <cell r="F1123">
            <v>115</v>
          </cell>
        </row>
        <row r="1124">
          <cell r="B1124" t="str">
            <v>090715</v>
          </cell>
          <cell r="C1124">
            <v>0</v>
          </cell>
          <cell r="D1124">
            <v>24</v>
          </cell>
          <cell r="E1124">
            <v>0</v>
          </cell>
          <cell r="F1124">
            <v>24</v>
          </cell>
        </row>
        <row r="1125">
          <cell r="B1125" t="str">
            <v>090716</v>
          </cell>
          <cell r="C1125">
            <v>0</v>
          </cell>
          <cell r="D1125">
            <v>129</v>
          </cell>
          <cell r="E1125">
            <v>0</v>
          </cell>
          <cell r="F1125">
            <v>129</v>
          </cell>
        </row>
        <row r="1126">
          <cell r="B1126" t="str">
            <v>090717</v>
          </cell>
          <cell r="C1126">
            <v>0</v>
          </cell>
          <cell r="D1126">
            <v>62</v>
          </cell>
          <cell r="E1126">
            <v>0</v>
          </cell>
          <cell r="F1126">
            <v>62</v>
          </cell>
        </row>
        <row r="1127">
          <cell r="B1127" t="str">
            <v>090718</v>
          </cell>
          <cell r="C1127">
            <v>0</v>
          </cell>
          <cell r="D1127">
            <v>28</v>
          </cell>
          <cell r="E1127">
            <v>0</v>
          </cell>
          <cell r="F1127">
            <v>28</v>
          </cell>
        </row>
        <row r="1128">
          <cell r="B1128" t="str">
            <v>090719</v>
          </cell>
          <cell r="C1128">
            <v>0</v>
          </cell>
          <cell r="D1128">
            <v>138</v>
          </cell>
          <cell r="E1128">
            <v>0</v>
          </cell>
          <cell r="F1128">
            <v>138</v>
          </cell>
        </row>
        <row r="1129">
          <cell r="B1129" t="str">
            <v>090720</v>
          </cell>
          <cell r="C1129">
            <v>0</v>
          </cell>
          <cell r="D1129">
            <v>7</v>
          </cell>
          <cell r="E1129">
            <v>0</v>
          </cell>
          <cell r="F1129">
            <v>7</v>
          </cell>
        </row>
        <row r="1130">
          <cell r="B1130" t="str">
            <v>090721</v>
          </cell>
          <cell r="C1130">
            <v>0</v>
          </cell>
          <cell r="D1130">
            <v>6</v>
          </cell>
          <cell r="E1130">
            <v>0</v>
          </cell>
          <cell r="F1130">
            <v>6</v>
          </cell>
        </row>
        <row r="1131">
          <cell r="B1131" t="str">
            <v>090722</v>
          </cell>
          <cell r="C1131">
            <v>0</v>
          </cell>
          <cell r="D1131">
            <v>52</v>
          </cell>
          <cell r="E1131">
            <v>0</v>
          </cell>
          <cell r="F1131">
            <v>52</v>
          </cell>
        </row>
        <row r="1132">
          <cell r="B1132" t="str">
            <v>090723</v>
          </cell>
          <cell r="C1132">
            <v>0</v>
          </cell>
          <cell r="D1132">
            <v>62</v>
          </cell>
          <cell r="E1132">
            <v>0</v>
          </cell>
          <cell r="F1132">
            <v>62</v>
          </cell>
        </row>
        <row r="1133">
          <cell r="B1133" t="str">
            <v>100101</v>
          </cell>
          <cell r="C1133">
            <v>0</v>
          </cell>
          <cell r="D1133">
            <v>2793</v>
          </cell>
          <cell r="E1133">
            <v>0</v>
          </cell>
          <cell r="F1133">
            <v>2793</v>
          </cell>
        </row>
        <row r="1134">
          <cell r="B1134" t="str">
            <v>100102</v>
          </cell>
          <cell r="C1134">
            <v>0</v>
          </cell>
          <cell r="D1134">
            <v>3017</v>
          </cell>
          <cell r="E1134">
            <v>0</v>
          </cell>
          <cell r="F1134">
            <v>3017</v>
          </cell>
        </row>
        <row r="1135">
          <cell r="B1135" t="str">
            <v>100103</v>
          </cell>
          <cell r="C1135">
            <v>0</v>
          </cell>
          <cell r="D1135">
            <v>897</v>
          </cell>
          <cell r="E1135">
            <v>0</v>
          </cell>
          <cell r="F1135">
            <v>897</v>
          </cell>
        </row>
        <row r="1136">
          <cell r="B1136" t="str">
            <v>100104</v>
          </cell>
          <cell r="C1136">
            <v>0</v>
          </cell>
          <cell r="D1136">
            <v>365</v>
          </cell>
          <cell r="E1136">
            <v>0</v>
          </cell>
          <cell r="F1136">
            <v>365</v>
          </cell>
        </row>
        <row r="1137">
          <cell r="B1137" t="str">
            <v>100105</v>
          </cell>
          <cell r="C1137">
            <v>0</v>
          </cell>
          <cell r="D1137">
            <v>198</v>
          </cell>
          <cell r="E1137">
            <v>0</v>
          </cell>
          <cell r="F1137">
            <v>198</v>
          </cell>
        </row>
        <row r="1138">
          <cell r="B1138" t="str">
            <v>100106</v>
          </cell>
          <cell r="C1138">
            <v>0</v>
          </cell>
          <cell r="D1138">
            <v>127</v>
          </cell>
          <cell r="E1138">
            <v>0</v>
          </cell>
          <cell r="F1138">
            <v>127</v>
          </cell>
        </row>
        <row r="1139">
          <cell r="B1139" t="str">
            <v>100107</v>
          </cell>
          <cell r="C1139">
            <v>0</v>
          </cell>
          <cell r="D1139">
            <v>122</v>
          </cell>
          <cell r="E1139">
            <v>0</v>
          </cell>
          <cell r="F1139">
            <v>122</v>
          </cell>
        </row>
        <row r="1140">
          <cell r="B1140" t="str">
            <v>100108</v>
          </cell>
          <cell r="C1140">
            <v>0</v>
          </cell>
          <cell r="D1140">
            <v>92</v>
          </cell>
          <cell r="E1140">
            <v>0</v>
          </cell>
          <cell r="F1140">
            <v>92</v>
          </cell>
        </row>
        <row r="1141">
          <cell r="B1141" t="str">
            <v>100109</v>
          </cell>
          <cell r="C1141">
            <v>0</v>
          </cell>
          <cell r="D1141">
            <v>846</v>
          </cell>
          <cell r="E1141">
            <v>0</v>
          </cell>
          <cell r="F1141">
            <v>846</v>
          </cell>
        </row>
        <row r="1142">
          <cell r="B1142" t="str">
            <v>100110</v>
          </cell>
          <cell r="C1142">
            <v>0</v>
          </cell>
          <cell r="D1142">
            <v>115</v>
          </cell>
          <cell r="E1142">
            <v>0</v>
          </cell>
          <cell r="F1142">
            <v>115</v>
          </cell>
        </row>
        <row r="1143">
          <cell r="B1143" t="str">
            <v>100111</v>
          </cell>
          <cell r="C1143">
            <v>0</v>
          </cell>
          <cell r="D1143">
            <v>2037</v>
          </cell>
          <cell r="E1143">
            <v>1</v>
          </cell>
          <cell r="F1143">
            <v>2038</v>
          </cell>
        </row>
        <row r="1144">
          <cell r="B1144" t="str">
            <v>100112</v>
          </cell>
          <cell r="C1144">
            <v>0</v>
          </cell>
          <cell r="D1144">
            <v>20</v>
          </cell>
          <cell r="E1144">
            <v>0</v>
          </cell>
          <cell r="F1144">
            <v>20</v>
          </cell>
        </row>
        <row r="1145">
          <cell r="B1145" t="str">
            <v>100113</v>
          </cell>
          <cell r="C1145">
            <v>0</v>
          </cell>
          <cell r="D1145">
            <v>197</v>
          </cell>
          <cell r="E1145">
            <v>0</v>
          </cell>
          <cell r="F1145">
            <v>197</v>
          </cell>
        </row>
        <row r="1146">
          <cell r="B1146" t="str">
            <v>100201</v>
          </cell>
          <cell r="C1146">
            <v>0</v>
          </cell>
          <cell r="D1146">
            <v>1677</v>
          </cell>
          <cell r="E1146">
            <v>0</v>
          </cell>
          <cell r="F1146">
            <v>1677</v>
          </cell>
        </row>
        <row r="1147">
          <cell r="B1147" t="str">
            <v>100202</v>
          </cell>
          <cell r="C1147">
            <v>0</v>
          </cell>
          <cell r="D1147">
            <v>58</v>
          </cell>
          <cell r="E1147">
            <v>0</v>
          </cell>
          <cell r="F1147">
            <v>58</v>
          </cell>
        </row>
        <row r="1148">
          <cell r="B1148" t="str">
            <v>100203</v>
          </cell>
          <cell r="C1148">
            <v>0</v>
          </cell>
          <cell r="D1148">
            <v>117</v>
          </cell>
          <cell r="E1148">
            <v>0</v>
          </cell>
          <cell r="F1148">
            <v>117</v>
          </cell>
        </row>
        <row r="1149">
          <cell r="B1149" t="str">
            <v>100204</v>
          </cell>
          <cell r="C1149">
            <v>0</v>
          </cell>
          <cell r="D1149">
            <v>344</v>
          </cell>
          <cell r="E1149">
            <v>0</v>
          </cell>
          <cell r="F1149">
            <v>344</v>
          </cell>
        </row>
        <row r="1150">
          <cell r="B1150" t="str">
            <v>100205</v>
          </cell>
          <cell r="C1150">
            <v>0</v>
          </cell>
          <cell r="D1150">
            <v>934</v>
          </cell>
          <cell r="E1150">
            <v>0</v>
          </cell>
          <cell r="F1150">
            <v>934</v>
          </cell>
        </row>
        <row r="1151">
          <cell r="B1151" t="str">
            <v>100206</v>
          </cell>
          <cell r="C1151">
            <v>0</v>
          </cell>
          <cell r="D1151">
            <v>91</v>
          </cell>
          <cell r="E1151">
            <v>0</v>
          </cell>
          <cell r="F1151">
            <v>91</v>
          </cell>
        </row>
        <row r="1152">
          <cell r="B1152" t="str">
            <v>100207</v>
          </cell>
          <cell r="C1152">
            <v>0</v>
          </cell>
          <cell r="D1152">
            <v>548</v>
          </cell>
          <cell r="E1152">
            <v>0</v>
          </cell>
          <cell r="F1152">
            <v>548</v>
          </cell>
        </row>
        <row r="1153">
          <cell r="B1153" t="str">
            <v>100208</v>
          </cell>
          <cell r="C1153">
            <v>0</v>
          </cell>
          <cell r="D1153">
            <v>171</v>
          </cell>
          <cell r="E1153">
            <v>0</v>
          </cell>
          <cell r="F1153">
            <v>171</v>
          </cell>
        </row>
        <row r="1154">
          <cell r="B1154" t="str">
            <v>100301</v>
          </cell>
          <cell r="C1154">
            <v>0</v>
          </cell>
          <cell r="D1154">
            <v>306</v>
          </cell>
          <cell r="E1154">
            <v>0</v>
          </cell>
          <cell r="F1154">
            <v>306</v>
          </cell>
        </row>
        <row r="1155">
          <cell r="B1155" t="str">
            <v>100307</v>
          </cell>
          <cell r="C1155">
            <v>0</v>
          </cell>
          <cell r="D1155">
            <v>83</v>
          </cell>
          <cell r="E1155">
            <v>0</v>
          </cell>
          <cell r="F1155">
            <v>83</v>
          </cell>
        </row>
        <row r="1156">
          <cell r="B1156" t="str">
            <v>100311</v>
          </cell>
          <cell r="C1156">
            <v>0</v>
          </cell>
          <cell r="D1156">
            <v>163</v>
          </cell>
          <cell r="E1156">
            <v>0</v>
          </cell>
          <cell r="F1156">
            <v>163</v>
          </cell>
        </row>
        <row r="1157">
          <cell r="B1157" t="str">
            <v>100313</v>
          </cell>
          <cell r="C1157">
            <v>0</v>
          </cell>
          <cell r="D1157">
            <v>159</v>
          </cell>
          <cell r="E1157">
            <v>0</v>
          </cell>
          <cell r="F1157">
            <v>159</v>
          </cell>
        </row>
        <row r="1158">
          <cell r="B1158" t="str">
            <v>100316</v>
          </cell>
          <cell r="C1158">
            <v>0</v>
          </cell>
          <cell r="D1158">
            <v>21</v>
          </cell>
          <cell r="E1158">
            <v>0</v>
          </cell>
          <cell r="F1158">
            <v>21</v>
          </cell>
        </row>
        <row r="1159">
          <cell r="B1159" t="str">
            <v>100317</v>
          </cell>
          <cell r="C1159">
            <v>0</v>
          </cell>
          <cell r="D1159">
            <v>156</v>
          </cell>
          <cell r="E1159">
            <v>0</v>
          </cell>
          <cell r="F1159">
            <v>156</v>
          </cell>
        </row>
        <row r="1160">
          <cell r="B1160" t="str">
            <v>100321</v>
          </cell>
          <cell r="C1160">
            <v>0</v>
          </cell>
          <cell r="D1160">
            <v>45</v>
          </cell>
          <cell r="E1160">
            <v>0</v>
          </cell>
          <cell r="F1160">
            <v>45</v>
          </cell>
        </row>
        <row r="1161">
          <cell r="B1161" t="str">
            <v>100322</v>
          </cell>
          <cell r="C1161">
            <v>0</v>
          </cell>
          <cell r="D1161">
            <v>6</v>
          </cell>
          <cell r="E1161">
            <v>0</v>
          </cell>
          <cell r="F1161">
            <v>6</v>
          </cell>
        </row>
        <row r="1162">
          <cell r="B1162" t="str">
            <v>100323</v>
          </cell>
          <cell r="C1162">
            <v>0</v>
          </cell>
          <cell r="D1162">
            <v>4</v>
          </cell>
          <cell r="E1162">
            <v>0</v>
          </cell>
          <cell r="F1162">
            <v>4</v>
          </cell>
        </row>
        <row r="1163">
          <cell r="B1163" t="str">
            <v>100401</v>
          </cell>
          <cell r="C1163">
            <v>0</v>
          </cell>
          <cell r="D1163">
            <v>177</v>
          </cell>
          <cell r="E1163">
            <v>0</v>
          </cell>
          <cell r="F1163">
            <v>177</v>
          </cell>
        </row>
        <row r="1164">
          <cell r="B1164" t="str">
            <v>100402</v>
          </cell>
          <cell r="C1164">
            <v>0</v>
          </cell>
          <cell r="D1164">
            <v>9</v>
          </cell>
          <cell r="E1164">
            <v>0</v>
          </cell>
          <cell r="F1164">
            <v>9</v>
          </cell>
        </row>
        <row r="1165">
          <cell r="B1165" t="str">
            <v>100403</v>
          </cell>
          <cell r="C1165">
            <v>0</v>
          </cell>
          <cell r="D1165">
            <v>28</v>
          </cell>
          <cell r="E1165">
            <v>0</v>
          </cell>
          <cell r="F1165">
            <v>28</v>
          </cell>
        </row>
        <row r="1166">
          <cell r="B1166" t="str">
            <v>100404</v>
          </cell>
          <cell r="C1166">
            <v>0</v>
          </cell>
          <cell r="D1166">
            <v>24</v>
          </cell>
          <cell r="E1166">
            <v>0</v>
          </cell>
          <cell r="F1166">
            <v>24</v>
          </cell>
        </row>
        <row r="1167">
          <cell r="B1167" t="str">
            <v>100501</v>
          </cell>
          <cell r="C1167">
            <v>0</v>
          </cell>
          <cell r="D1167">
            <v>462</v>
          </cell>
          <cell r="E1167">
            <v>0</v>
          </cell>
          <cell r="F1167">
            <v>462</v>
          </cell>
        </row>
        <row r="1168">
          <cell r="B1168" t="str">
            <v>100502</v>
          </cell>
          <cell r="C1168">
            <v>0</v>
          </cell>
          <cell r="D1168">
            <v>86</v>
          </cell>
          <cell r="E1168">
            <v>0</v>
          </cell>
          <cell r="F1168">
            <v>86</v>
          </cell>
        </row>
        <row r="1169">
          <cell r="B1169" t="str">
            <v>100503</v>
          </cell>
          <cell r="C1169">
            <v>0</v>
          </cell>
          <cell r="D1169">
            <v>36</v>
          </cell>
          <cell r="E1169">
            <v>0</v>
          </cell>
          <cell r="F1169">
            <v>36</v>
          </cell>
        </row>
        <row r="1170">
          <cell r="B1170" t="str">
            <v>100504</v>
          </cell>
          <cell r="C1170">
            <v>0</v>
          </cell>
          <cell r="D1170">
            <v>51</v>
          </cell>
          <cell r="E1170">
            <v>0</v>
          </cell>
          <cell r="F1170">
            <v>51</v>
          </cell>
        </row>
        <row r="1171">
          <cell r="B1171" t="str">
            <v>100505</v>
          </cell>
          <cell r="C1171">
            <v>0</v>
          </cell>
          <cell r="D1171">
            <v>19</v>
          </cell>
          <cell r="E1171">
            <v>0</v>
          </cell>
          <cell r="F1171">
            <v>19</v>
          </cell>
        </row>
        <row r="1172">
          <cell r="B1172" t="str">
            <v>100506</v>
          </cell>
          <cell r="C1172">
            <v>0</v>
          </cell>
          <cell r="D1172">
            <v>71</v>
          </cell>
          <cell r="E1172">
            <v>0</v>
          </cell>
          <cell r="F1172">
            <v>71</v>
          </cell>
        </row>
        <row r="1173">
          <cell r="B1173" t="str">
            <v>100507</v>
          </cell>
          <cell r="C1173">
            <v>0</v>
          </cell>
          <cell r="D1173">
            <v>441</v>
          </cell>
          <cell r="E1173">
            <v>0</v>
          </cell>
          <cell r="F1173">
            <v>441</v>
          </cell>
        </row>
        <row r="1174">
          <cell r="B1174" t="str">
            <v>100508</v>
          </cell>
          <cell r="C1174">
            <v>0</v>
          </cell>
          <cell r="D1174">
            <v>31</v>
          </cell>
          <cell r="E1174">
            <v>0</v>
          </cell>
          <cell r="F1174">
            <v>31</v>
          </cell>
        </row>
        <row r="1175">
          <cell r="B1175" t="str">
            <v>100509</v>
          </cell>
          <cell r="C1175">
            <v>0</v>
          </cell>
          <cell r="D1175">
            <v>7</v>
          </cell>
          <cell r="E1175">
            <v>0</v>
          </cell>
          <cell r="F1175">
            <v>7</v>
          </cell>
        </row>
        <row r="1176">
          <cell r="B1176" t="str">
            <v>100510</v>
          </cell>
          <cell r="C1176">
            <v>0</v>
          </cell>
          <cell r="D1176">
            <v>30</v>
          </cell>
          <cell r="E1176">
            <v>0</v>
          </cell>
          <cell r="F1176">
            <v>30</v>
          </cell>
        </row>
        <row r="1177">
          <cell r="B1177" t="str">
            <v>100511</v>
          </cell>
          <cell r="C1177">
            <v>0</v>
          </cell>
          <cell r="D1177">
            <v>2</v>
          </cell>
          <cell r="E1177">
            <v>0</v>
          </cell>
          <cell r="F1177">
            <v>2</v>
          </cell>
        </row>
        <row r="1178">
          <cell r="B1178" t="str">
            <v>100601</v>
          </cell>
          <cell r="C1178">
            <v>0</v>
          </cell>
          <cell r="D1178">
            <v>1443</v>
          </cell>
          <cell r="E1178">
            <v>0</v>
          </cell>
          <cell r="F1178">
            <v>1443</v>
          </cell>
        </row>
        <row r="1179">
          <cell r="B1179" t="str">
            <v>100602</v>
          </cell>
          <cell r="C1179">
            <v>0</v>
          </cell>
          <cell r="D1179">
            <v>249</v>
          </cell>
          <cell r="E1179">
            <v>0</v>
          </cell>
          <cell r="F1179">
            <v>249</v>
          </cell>
        </row>
        <row r="1180">
          <cell r="B1180" t="str">
            <v>100603</v>
          </cell>
          <cell r="C1180">
            <v>0</v>
          </cell>
          <cell r="D1180">
            <v>405</v>
          </cell>
          <cell r="E1180">
            <v>0</v>
          </cell>
          <cell r="F1180">
            <v>405</v>
          </cell>
        </row>
        <row r="1181">
          <cell r="B1181" t="str">
            <v>100604</v>
          </cell>
          <cell r="C1181">
            <v>0</v>
          </cell>
          <cell r="D1181">
            <v>1345</v>
          </cell>
          <cell r="E1181">
            <v>0</v>
          </cell>
          <cell r="F1181">
            <v>1345</v>
          </cell>
        </row>
        <row r="1182">
          <cell r="B1182" t="str">
            <v>100605</v>
          </cell>
          <cell r="C1182">
            <v>0</v>
          </cell>
          <cell r="D1182">
            <v>491</v>
          </cell>
          <cell r="E1182">
            <v>0</v>
          </cell>
          <cell r="F1182">
            <v>491</v>
          </cell>
        </row>
        <row r="1183">
          <cell r="B1183" t="str">
            <v>100606</v>
          </cell>
          <cell r="C1183">
            <v>0</v>
          </cell>
          <cell r="D1183">
            <v>642</v>
          </cell>
          <cell r="E1183">
            <v>0</v>
          </cell>
          <cell r="F1183">
            <v>642</v>
          </cell>
        </row>
        <row r="1184">
          <cell r="B1184" t="str">
            <v>100607</v>
          </cell>
          <cell r="C1184">
            <v>0</v>
          </cell>
          <cell r="D1184">
            <v>299</v>
          </cell>
          <cell r="E1184">
            <v>0</v>
          </cell>
          <cell r="F1184">
            <v>299</v>
          </cell>
        </row>
        <row r="1185">
          <cell r="B1185" t="str">
            <v>100608</v>
          </cell>
          <cell r="C1185">
            <v>0</v>
          </cell>
          <cell r="D1185">
            <v>627</v>
          </cell>
          <cell r="E1185">
            <v>0</v>
          </cell>
          <cell r="F1185">
            <v>627</v>
          </cell>
        </row>
        <row r="1186">
          <cell r="B1186" t="str">
            <v>100609</v>
          </cell>
          <cell r="C1186">
            <v>0</v>
          </cell>
          <cell r="D1186">
            <v>104</v>
          </cell>
          <cell r="E1186">
            <v>0</v>
          </cell>
          <cell r="F1186">
            <v>104</v>
          </cell>
        </row>
        <row r="1187">
          <cell r="B1187" t="str">
            <v>100610</v>
          </cell>
          <cell r="C1187">
            <v>0</v>
          </cell>
          <cell r="D1187">
            <v>108</v>
          </cell>
          <cell r="E1187">
            <v>0</v>
          </cell>
          <cell r="F1187">
            <v>108</v>
          </cell>
        </row>
        <row r="1188">
          <cell r="B1188" t="str">
            <v>100701</v>
          </cell>
          <cell r="C1188">
            <v>0</v>
          </cell>
          <cell r="D1188">
            <v>288</v>
          </cell>
          <cell r="E1188">
            <v>0</v>
          </cell>
          <cell r="F1188">
            <v>288</v>
          </cell>
        </row>
        <row r="1189">
          <cell r="B1189" t="str">
            <v>100702</v>
          </cell>
          <cell r="C1189">
            <v>0</v>
          </cell>
          <cell r="D1189">
            <v>170</v>
          </cell>
          <cell r="E1189">
            <v>0</v>
          </cell>
          <cell r="F1189">
            <v>170</v>
          </cell>
        </row>
        <row r="1190">
          <cell r="B1190" t="str">
            <v>100703</v>
          </cell>
          <cell r="C1190">
            <v>0</v>
          </cell>
          <cell r="D1190">
            <v>6</v>
          </cell>
          <cell r="E1190">
            <v>0</v>
          </cell>
          <cell r="F1190">
            <v>6</v>
          </cell>
        </row>
        <row r="1191">
          <cell r="B1191" t="str">
            <v>100704</v>
          </cell>
          <cell r="C1191">
            <v>0</v>
          </cell>
          <cell r="D1191">
            <v>259</v>
          </cell>
          <cell r="E1191">
            <v>0</v>
          </cell>
          <cell r="F1191">
            <v>259</v>
          </cell>
        </row>
        <row r="1192">
          <cell r="B1192" t="str">
            <v>100705</v>
          </cell>
          <cell r="C1192">
            <v>0</v>
          </cell>
          <cell r="D1192">
            <v>141</v>
          </cell>
          <cell r="E1192">
            <v>0</v>
          </cell>
          <cell r="F1192">
            <v>141</v>
          </cell>
        </row>
        <row r="1193">
          <cell r="B1193" t="str">
            <v>100801</v>
          </cell>
          <cell r="C1193">
            <v>0</v>
          </cell>
          <cell r="D1193">
            <v>729</v>
          </cell>
          <cell r="E1193">
            <v>0</v>
          </cell>
          <cell r="F1193">
            <v>729</v>
          </cell>
        </row>
        <row r="1194">
          <cell r="B1194" t="str">
            <v>100802</v>
          </cell>
          <cell r="C1194">
            <v>0</v>
          </cell>
          <cell r="D1194">
            <v>482</v>
          </cell>
          <cell r="E1194">
            <v>0</v>
          </cell>
          <cell r="F1194">
            <v>482</v>
          </cell>
        </row>
        <row r="1195">
          <cell r="B1195" t="str">
            <v>100803</v>
          </cell>
          <cell r="C1195">
            <v>0</v>
          </cell>
          <cell r="D1195">
            <v>537</v>
          </cell>
          <cell r="E1195">
            <v>0</v>
          </cell>
          <cell r="F1195">
            <v>537</v>
          </cell>
        </row>
        <row r="1196">
          <cell r="B1196" t="str">
            <v>100804</v>
          </cell>
          <cell r="C1196">
            <v>0</v>
          </cell>
          <cell r="D1196">
            <v>801</v>
          </cell>
          <cell r="E1196">
            <v>0</v>
          </cell>
          <cell r="F1196">
            <v>801</v>
          </cell>
        </row>
        <row r="1197">
          <cell r="B1197" t="str">
            <v>100901</v>
          </cell>
          <cell r="C1197">
            <v>0</v>
          </cell>
          <cell r="D1197">
            <v>395</v>
          </cell>
          <cell r="E1197">
            <v>0</v>
          </cell>
          <cell r="F1197">
            <v>395</v>
          </cell>
        </row>
        <row r="1198">
          <cell r="B1198" t="str">
            <v>100902</v>
          </cell>
          <cell r="C1198">
            <v>0</v>
          </cell>
          <cell r="D1198">
            <v>314</v>
          </cell>
          <cell r="E1198">
            <v>0</v>
          </cell>
          <cell r="F1198">
            <v>314</v>
          </cell>
        </row>
        <row r="1199">
          <cell r="B1199" t="str">
            <v>100903</v>
          </cell>
          <cell r="C1199">
            <v>0</v>
          </cell>
          <cell r="D1199">
            <v>104</v>
          </cell>
          <cell r="E1199">
            <v>0</v>
          </cell>
          <cell r="F1199">
            <v>104</v>
          </cell>
        </row>
        <row r="1200">
          <cell r="B1200" t="str">
            <v>100904</v>
          </cell>
          <cell r="C1200">
            <v>0</v>
          </cell>
          <cell r="D1200">
            <v>364</v>
          </cell>
          <cell r="E1200">
            <v>0</v>
          </cell>
          <cell r="F1200">
            <v>364</v>
          </cell>
        </row>
        <row r="1201">
          <cell r="B1201" t="str">
            <v>100905</v>
          </cell>
          <cell r="C1201">
            <v>0</v>
          </cell>
          <cell r="D1201">
            <v>70</v>
          </cell>
          <cell r="E1201">
            <v>0</v>
          </cell>
          <cell r="F1201">
            <v>70</v>
          </cell>
        </row>
        <row r="1202">
          <cell r="B1202" t="str">
            <v>101001</v>
          </cell>
          <cell r="C1202">
            <v>0</v>
          </cell>
          <cell r="D1202">
            <v>105</v>
          </cell>
          <cell r="E1202">
            <v>0</v>
          </cell>
          <cell r="F1202">
            <v>105</v>
          </cell>
        </row>
        <row r="1203">
          <cell r="B1203" t="str">
            <v>101002</v>
          </cell>
          <cell r="C1203">
            <v>0</v>
          </cell>
          <cell r="D1203">
            <v>44</v>
          </cell>
          <cell r="E1203">
            <v>0</v>
          </cell>
          <cell r="F1203">
            <v>44</v>
          </cell>
        </row>
        <row r="1204">
          <cell r="B1204" t="str">
            <v>101003</v>
          </cell>
          <cell r="C1204">
            <v>0</v>
          </cell>
          <cell r="D1204">
            <v>11</v>
          </cell>
          <cell r="E1204">
            <v>0</v>
          </cell>
          <cell r="F1204">
            <v>11</v>
          </cell>
        </row>
        <row r="1205">
          <cell r="B1205" t="str">
            <v>101004</v>
          </cell>
          <cell r="C1205">
            <v>0</v>
          </cell>
          <cell r="D1205">
            <v>1</v>
          </cell>
          <cell r="E1205">
            <v>0</v>
          </cell>
          <cell r="F1205">
            <v>1</v>
          </cell>
        </row>
        <row r="1206">
          <cell r="B1206" t="str">
            <v>101005</v>
          </cell>
          <cell r="C1206">
            <v>0</v>
          </cell>
          <cell r="D1206">
            <v>51</v>
          </cell>
          <cell r="E1206">
            <v>0</v>
          </cell>
          <cell r="F1206">
            <v>51</v>
          </cell>
        </row>
        <row r="1207">
          <cell r="B1207" t="str">
            <v>101006</v>
          </cell>
          <cell r="C1207">
            <v>0</v>
          </cell>
          <cell r="D1207">
            <v>25</v>
          </cell>
          <cell r="E1207">
            <v>0</v>
          </cell>
          <cell r="F1207">
            <v>25</v>
          </cell>
        </row>
        <row r="1208">
          <cell r="B1208" t="str">
            <v>101007</v>
          </cell>
          <cell r="C1208">
            <v>0</v>
          </cell>
          <cell r="D1208">
            <v>77</v>
          </cell>
          <cell r="E1208">
            <v>0</v>
          </cell>
          <cell r="F1208">
            <v>77</v>
          </cell>
        </row>
        <row r="1209">
          <cell r="B1209" t="str">
            <v>101101</v>
          </cell>
          <cell r="C1209">
            <v>0</v>
          </cell>
          <cell r="D1209">
            <v>123</v>
          </cell>
          <cell r="E1209">
            <v>0</v>
          </cell>
          <cell r="F1209">
            <v>123</v>
          </cell>
        </row>
        <row r="1210">
          <cell r="B1210" t="str">
            <v>101102</v>
          </cell>
          <cell r="C1210">
            <v>0</v>
          </cell>
          <cell r="D1210">
            <v>4</v>
          </cell>
          <cell r="E1210">
            <v>0</v>
          </cell>
          <cell r="F1210">
            <v>4</v>
          </cell>
        </row>
        <row r="1211">
          <cell r="B1211" t="str">
            <v>101103</v>
          </cell>
          <cell r="C1211">
            <v>0</v>
          </cell>
          <cell r="D1211">
            <v>2</v>
          </cell>
          <cell r="E1211">
            <v>0</v>
          </cell>
          <cell r="F1211">
            <v>2</v>
          </cell>
        </row>
        <row r="1212">
          <cell r="B1212" t="str">
            <v>101104</v>
          </cell>
          <cell r="C1212">
            <v>0</v>
          </cell>
          <cell r="D1212">
            <v>70</v>
          </cell>
          <cell r="E1212">
            <v>0</v>
          </cell>
          <cell r="F1212">
            <v>70</v>
          </cell>
        </row>
        <row r="1213">
          <cell r="B1213" t="str">
            <v>101105</v>
          </cell>
          <cell r="C1213">
            <v>0</v>
          </cell>
          <cell r="D1213">
            <v>45</v>
          </cell>
          <cell r="E1213">
            <v>0</v>
          </cell>
          <cell r="F1213">
            <v>45</v>
          </cell>
        </row>
        <row r="1214">
          <cell r="B1214" t="str">
            <v>101106</v>
          </cell>
          <cell r="C1214">
            <v>0</v>
          </cell>
          <cell r="D1214">
            <v>91</v>
          </cell>
          <cell r="E1214">
            <v>0</v>
          </cell>
          <cell r="F1214">
            <v>91</v>
          </cell>
        </row>
        <row r="1215">
          <cell r="B1215" t="str">
            <v>101107</v>
          </cell>
          <cell r="C1215">
            <v>0</v>
          </cell>
          <cell r="D1215">
            <v>18</v>
          </cell>
          <cell r="E1215">
            <v>0</v>
          </cell>
          <cell r="F1215">
            <v>18</v>
          </cell>
        </row>
        <row r="1216">
          <cell r="B1216" t="str">
            <v>101108</v>
          </cell>
          <cell r="C1216">
            <v>0</v>
          </cell>
          <cell r="D1216">
            <v>32</v>
          </cell>
          <cell r="E1216">
            <v>0</v>
          </cell>
          <cell r="F1216">
            <v>32</v>
          </cell>
        </row>
        <row r="1217">
          <cell r="B1217" t="str">
            <v>110101</v>
          </cell>
          <cell r="C1217">
            <v>287</v>
          </cell>
          <cell r="D1217">
            <v>1645</v>
          </cell>
          <cell r="E1217">
            <v>178</v>
          </cell>
          <cell r="F1217">
            <v>2110</v>
          </cell>
        </row>
        <row r="1218">
          <cell r="B1218" t="str">
            <v>110102</v>
          </cell>
          <cell r="C1218">
            <v>126</v>
          </cell>
          <cell r="D1218">
            <v>879</v>
          </cell>
          <cell r="E1218">
            <v>142</v>
          </cell>
          <cell r="F1218">
            <v>1147</v>
          </cell>
        </row>
        <row r="1219">
          <cell r="B1219" t="str">
            <v>110103</v>
          </cell>
          <cell r="C1219">
            <v>0</v>
          </cell>
          <cell r="D1219">
            <v>958</v>
          </cell>
          <cell r="E1219">
            <v>0</v>
          </cell>
          <cell r="F1219">
            <v>958</v>
          </cell>
        </row>
        <row r="1220">
          <cell r="B1220" t="str">
            <v>110104</v>
          </cell>
          <cell r="C1220">
            <v>0</v>
          </cell>
          <cell r="D1220">
            <v>441</v>
          </cell>
          <cell r="E1220">
            <v>0</v>
          </cell>
          <cell r="F1220">
            <v>441</v>
          </cell>
        </row>
        <row r="1221">
          <cell r="B1221" t="str">
            <v>110105</v>
          </cell>
          <cell r="C1221">
            <v>0</v>
          </cell>
          <cell r="D1221">
            <v>283</v>
          </cell>
          <cell r="E1221">
            <v>0</v>
          </cell>
          <cell r="F1221">
            <v>283</v>
          </cell>
        </row>
        <row r="1222">
          <cell r="B1222" t="str">
            <v>110106</v>
          </cell>
          <cell r="C1222">
            <v>141</v>
          </cell>
          <cell r="D1222">
            <v>823</v>
          </cell>
          <cell r="E1222">
            <v>109</v>
          </cell>
          <cell r="F1222">
            <v>1073</v>
          </cell>
        </row>
        <row r="1223">
          <cell r="B1223" t="str">
            <v>110107</v>
          </cell>
          <cell r="C1223">
            <v>0</v>
          </cell>
          <cell r="D1223">
            <v>454</v>
          </cell>
          <cell r="E1223">
            <v>0</v>
          </cell>
          <cell r="F1223">
            <v>454</v>
          </cell>
        </row>
        <row r="1224">
          <cell r="B1224" t="str">
            <v>110108</v>
          </cell>
          <cell r="C1224">
            <v>0</v>
          </cell>
          <cell r="D1224">
            <v>1158</v>
          </cell>
          <cell r="E1224">
            <v>0</v>
          </cell>
          <cell r="F1224">
            <v>1158</v>
          </cell>
        </row>
        <row r="1225">
          <cell r="B1225" t="str">
            <v>110109</v>
          </cell>
          <cell r="C1225">
            <v>0</v>
          </cell>
          <cell r="D1225">
            <v>620</v>
          </cell>
          <cell r="E1225">
            <v>0</v>
          </cell>
          <cell r="F1225">
            <v>620</v>
          </cell>
        </row>
        <row r="1226">
          <cell r="B1226" t="str">
            <v>110110</v>
          </cell>
          <cell r="C1226">
            <v>0</v>
          </cell>
          <cell r="D1226">
            <v>338</v>
          </cell>
          <cell r="E1226">
            <v>0</v>
          </cell>
          <cell r="F1226">
            <v>338</v>
          </cell>
        </row>
        <row r="1227">
          <cell r="B1227" t="str">
            <v>110111</v>
          </cell>
          <cell r="C1227">
            <v>0</v>
          </cell>
          <cell r="D1227">
            <v>1348</v>
          </cell>
          <cell r="E1227">
            <v>0</v>
          </cell>
          <cell r="F1227">
            <v>1348</v>
          </cell>
        </row>
        <row r="1228">
          <cell r="B1228" t="str">
            <v>110112</v>
          </cell>
          <cell r="C1228">
            <v>51</v>
          </cell>
          <cell r="D1228">
            <v>677</v>
          </cell>
          <cell r="E1228">
            <v>59</v>
          </cell>
          <cell r="F1228">
            <v>787</v>
          </cell>
        </row>
        <row r="1229">
          <cell r="B1229" t="str">
            <v>110113</v>
          </cell>
          <cell r="C1229">
            <v>0</v>
          </cell>
          <cell r="D1229">
            <v>357</v>
          </cell>
          <cell r="E1229">
            <v>0</v>
          </cell>
          <cell r="F1229">
            <v>357</v>
          </cell>
        </row>
        <row r="1230">
          <cell r="B1230" t="str">
            <v>110114</v>
          </cell>
          <cell r="C1230">
            <v>0</v>
          </cell>
          <cell r="D1230">
            <v>201</v>
          </cell>
          <cell r="E1230">
            <v>0</v>
          </cell>
          <cell r="F1230">
            <v>201</v>
          </cell>
        </row>
        <row r="1231">
          <cell r="B1231" t="str">
            <v>110201</v>
          </cell>
          <cell r="C1231">
            <v>68</v>
          </cell>
          <cell r="D1231">
            <v>1039</v>
          </cell>
          <cell r="E1231">
            <v>97</v>
          </cell>
          <cell r="F1231">
            <v>1204</v>
          </cell>
        </row>
        <row r="1232">
          <cell r="B1232" t="str">
            <v>110202</v>
          </cell>
          <cell r="C1232">
            <v>10</v>
          </cell>
          <cell r="D1232">
            <v>218</v>
          </cell>
          <cell r="E1232">
            <v>16</v>
          </cell>
          <cell r="F1232">
            <v>244</v>
          </cell>
        </row>
        <row r="1233">
          <cell r="B1233" t="str">
            <v>110203</v>
          </cell>
          <cell r="C1233">
            <v>0</v>
          </cell>
          <cell r="D1233">
            <v>4</v>
          </cell>
          <cell r="E1233">
            <v>0</v>
          </cell>
          <cell r="F1233">
            <v>4</v>
          </cell>
        </row>
        <row r="1234">
          <cell r="B1234" t="str">
            <v>110204</v>
          </cell>
          <cell r="C1234">
            <v>3</v>
          </cell>
          <cell r="D1234">
            <v>728</v>
          </cell>
          <cell r="E1234">
            <v>3</v>
          </cell>
          <cell r="F1234">
            <v>734</v>
          </cell>
        </row>
        <row r="1235">
          <cell r="B1235" t="str">
            <v>110205</v>
          </cell>
          <cell r="C1235">
            <v>0</v>
          </cell>
          <cell r="D1235">
            <v>719</v>
          </cell>
          <cell r="E1235">
            <v>0</v>
          </cell>
          <cell r="F1235">
            <v>719</v>
          </cell>
        </row>
        <row r="1236">
          <cell r="B1236" t="str">
            <v>110206</v>
          </cell>
          <cell r="C1236">
            <v>0</v>
          </cell>
          <cell r="D1236">
            <v>579</v>
          </cell>
          <cell r="E1236">
            <v>0</v>
          </cell>
          <cell r="F1236">
            <v>579</v>
          </cell>
        </row>
        <row r="1237">
          <cell r="B1237" t="str">
            <v>110207</v>
          </cell>
          <cell r="C1237">
            <v>115</v>
          </cell>
          <cell r="D1237">
            <v>688</v>
          </cell>
          <cell r="E1237">
            <v>112</v>
          </cell>
          <cell r="F1237">
            <v>915</v>
          </cell>
        </row>
        <row r="1238">
          <cell r="B1238" t="str">
            <v>110208</v>
          </cell>
          <cell r="C1238">
            <v>0</v>
          </cell>
          <cell r="D1238">
            <v>60</v>
          </cell>
          <cell r="E1238">
            <v>0</v>
          </cell>
          <cell r="F1238">
            <v>60</v>
          </cell>
        </row>
        <row r="1239">
          <cell r="B1239" t="str">
            <v>110209</v>
          </cell>
          <cell r="C1239">
            <v>0</v>
          </cell>
          <cell r="D1239">
            <v>0</v>
          </cell>
          <cell r="E1239">
            <v>0</v>
          </cell>
          <cell r="F1239">
            <v>0</v>
          </cell>
        </row>
        <row r="1240">
          <cell r="B1240" t="str">
            <v>110210</v>
          </cell>
          <cell r="C1240">
            <v>0</v>
          </cell>
          <cell r="D1240">
            <v>1141</v>
          </cell>
          <cell r="E1240">
            <v>0</v>
          </cell>
          <cell r="F1240">
            <v>1141</v>
          </cell>
        </row>
        <row r="1241">
          <cell r="B1241" t="str">
            <v>110211</v>
          </cell>
          <cell r="C1241">
            <v>0</v>
          </cell>
          <cell r="D1241">
            <v>185</v>
          </cell>
          <cell r="E1241">
            <v>0</v>
          </cell>
          <cell r="F1241">
            <v>185</v>
          </cell>
        </row>
        <row r="1242">
          <cell r="B1242" t="str">
            <v>110301</v>
          </cell>
          <cell r="C1242">
            <v>25</v>
          </cell>
          <cell r="D1242">
            <v>910</v>
          </cell>
          <cell r="E1242">
            <v>48</v>
          </cell>
          <cell r="F1242">
            <v>983</v>
          </cell>
        </row>
        <row r="1243">
          <cell r="B1243" t="str">
            <v>110302</v>
          </cell>
          <cell r="C1243">
            <v>0</v>
          </cell>
          <cell r="D1243">
            <v>134</v>
          </cell>
          <cell r="E1243">
            <v>0</v>
          </cell>
          <cell r="F1243">
            <v>134</v>
          </cell>
        </row>
        <row r="1244">
          <cell r="B1244" t="str">
            <v>110303</v>
          </cell>
          <cell r="C1244">
            <v>0</v>
          </cell>
          <cell r="D1244">
            <v>318</v>
          </cell>
          <cell r="E1244">
            <v>0</v>
          </cell>
          <cell r="F1244">
            <v>318</v>
          </cell>
        </row>
        <row r="1245">
          <cell r="B1245" t="str">
            <v>110304</v>
          </cell>
          <cell r="C1245">
            <v>20</v>
          </cell>
          <cell r="D1245">
            <v>407</v>
          </cell>
          <cell r="E1245">
            <v>17</v>
          </cell>
          <cell r="F1245">
            <v>444</v>
          </cell>
        </row>
        <row r="1246">
          <cell r="B1246" t="str">
            <v>110305</v>
          </cell>
          <cell r="C1246">
            <v>24</v>
          </cell>
          <cell r="D1246">
            <v>967</v>
          </cell>
          <cell r="E1246">
            <v>32</v>
          </cell>
          <cell r="F1246">
            <v>1023</v>
          </cell>
        </row>
        <row r="1247">
          <cell r="B1247" t="str">
            <v>110401</v>
          </cell>
          <cell r="C1247">
            <v>0</v>
          </cell>
          <cell r="D1247">
            <v>409</v>
          </cell>
          <cell r="E1247">
            <v>0</v>
          </cell>
          <cell r="F1247">
            <v>409</v>
          </cell>
        </row>
        <row r="1248">
          <cell r="B1248" t="str">
            <v>110402</v>
          </cell>
          <cell r="C1248">
            <v>0</v>
          </cell>
          <cell r="D1248">
            <v>126</v>
          </cell>
          <cell r="E1248">
            <v>0</v>
          </cell>
          <cell r="F1248">
            <v>126</v>
          </cell>
        </row>
        <row r="1249">
          <cell r="B1249" t="str">
            <v>110403</v>
          </cell>
          <cell r="C1249">
            <v>0</v>
          </cell>
          <cell r="D1249">
            <v>136</v>
          </cell>
          <cell r="E1249">
            <v>0</v>
          </cell>
          <cell r="F1249">
            <v>136</v>
          </cell>
        </row>
        <row r="1250">
          <cell r="B1250" t="str">
            <v>110404</v>
          </cell>
          <cell r="C1250">
            <v>0</v>
          </cell>
          <cell r="D1250">
            <v>52</v>
          </cell>
          <cell r="E1250">
            <v>0</v>
          </cell>
          <cell r="F1250">
            <v>52</v>
          </cell>
        </row>
        <row r="1251">
          <cell r="B1251" t="str">
            <v>110405</v>
          </cell>
          <cell r="C1251">
            <v>0</v>
          </cell>
          <cell r="D1251">
            <v>18</v>
          </cell>
          <cell r="E1251">
            <v>0</v>
          </cell>
          <cell r="F1251">
            <v>18</v>
          </cell>
        </row>
        <row r="1252">
          <cell r="B1252" t="str">
            <v>110501</v>
          </cell>
          <cell r="C1252">
            <v>107</v>
          </cell>
          <cell r="D1252">
            <v>265</v>
          </cell>
          <cell r="E1252">
            <v>104</v>
          </cell>
          <cell r="F1252">
            <v>476</v>
          </cell>
        </row>
        <row r="1253">
          <cell r="B1253" t="str">
            <v>110502</v>
          </cell>
          <cell r="C1253">
            <v>0</v>
          </cell>
          <cell r="D1253">
            <v>219</v>
          </cell>
          <cell r="E1253">
            <v>0</v>
          </cell>
          <cell r="F1253">
            <v>219</v>
          </cell>
        </row>
        <row r="1254">
          <cell r="B1254" t="str">
            <v>110503</v>
          </cell>
          <cell r="C1254">
            <v>0</v>
          </cell>
          <cell r="D1254">
            <v>598</v>
          </cell>
          <cell r="E1254">
            <v>0</v>
          </cell>
          <cell r="F1254">
            <v>598</v>
          </cell>
        </row>
        <row r="1255">
          <cell r="B1255" t="str">
            <v>110504</v>
          </cell>
          <cell r="C1255">
            <v>0</v>
          </cell>
          <cell r="D1255">
            <v>1162</v>
          </cell>
          <cell r="E1255">
            <v>0</v>
          </cell>
          <cell r="F1255">
            <v>1162</v>
          </cell>
        </row>
        <row r="1256">
          <cell r="B1256" t="str">
            <v>110505</v>
          </cell>
          <cell r="C1256">
            <v>1</v>
          </cell>
          <cell r="D1256">
            <v>304</v>
          </cell>
          <cell r="E1256">
            <v>4</v>
          </cell>
          <cell r="F1256">
            <v>309</v>
          </cell>
        </row>
        <row r="1257">
          <cell r="B1257" t="str">
            <v>110506</v>
          </cell>
          <cell r="C1257">
            <v>21</v>
          </cell>
          <cell r="D1257">
            <v>153</v>
          </cell>
          <cell r="E1257">
            <v>14</v>
          </cell>
          <cell r="F1257">
            <v>188</v>
          </cell>
        </row>
        <row r="1258">
          <cell r="B1258" t="str">
            <v>110507</v>
          </cell>
          <cell r="C1258">
            <v>0</v>
          </cell>
          <cell r="D1258">
            <v>1040</v>
          </cell>
          <cell r="E1258">
            <v>0</v>
          </cell>
          <cell r="F1258">
            <v>1040</v>
          </cell>
        </row>
        <row r="1259">
          <cell r="B1259" t="str">
            <v>110508</v>
          </cell>
          <cell r="C1259">
            <v>0</v>
          </cell>
          <cell r="D1259">
            <v>779</v>
          </cell>
          <cell r="E1259">
            <v>0</v>
          </cell>
          <cell r="F1259">
            <v>779</v>
          </cell>
        </row>
        <row r="1260">
          <cell r="B1260" t="str">
            <v>120101</v>
          </cell>
          <cell r="C1260">
            <v>0</v>
          </cell>
          <cell r="D1260">
            <v>3241</v>
          </cell>
          <cell r="E1260">
            <v>0</v>
          </cell>
          <cell r="F1260">
            <v>3241</v>
          </cell>
        </row>
        <row r="1261">
          <cell r="B1261" t="str">
            <v>120104</v>
          </cell>
          <cell r="C1261">
            <v>0</v>
          </cell>
          <cell r="D1261">
            <v>27</v>
          </cell>
          <cell r="E1261">
            <v>0</v>
          </cell>
          <cell r="F1261">
            <v>27</v>
          </cell>
        </row>
        <row r="1262">
          <cell r="B1262" t="str">
            <v>120105</v>
          </cell>
          <cell r="C1262">
            <v>0</v>
          </cell>
          <cell r="D1262">
            <v>50</v>
          </cell>
          <cell r="E1262">
            <v>0</v>
          </cell>
          <cell r="F1262">
            <v>50</v>
          </cell>
        </row>
        <row r="1263">
          <cell r="B1263" t="str">
            <v>120106</v>
          </cell>
          <cell r="C1263">
            <v>0</v>
          </cell>
          <cell r="D1263">
            <v>94</v>
          </cell>
          <cell r="E1263">
            <v>0</v>
          </cell>
          <cell r="F1263">
            <v>94</v>
          </cell>
        </row>
        <row r="1264">
          <cell r="B1264" t="str">
            <v>120107</v>
          </cell>
          <cell r="C1264">
            <v>0</v>
          </cell>
          <cell r="D1264">
            <v>3278</v>
          </cell>
          <cell r="E1264">
            <v>0</v>
          </cell>
          <cell r="F1264">
            <v>3278</v>
          </cell>
        </row>
        <row r="1265">
          <cell r="B1265" t="str">
            <v>120108</v>
          </cell>
          <cell r="C1265">
            <v>0</v>
          </cell>
          <cell r="D1265">
            <v>186</v>
          </cell>
          <cell r="E1265">
            <v>0</v>
          </cell>
          <cell r="F1265">
            <v>186</v>
          </cell>
        </row>
        <row r="1266">
          <cell r="B1266" t="str">
            <v>120111</v>
          </cell>
          <cell r="C1266">
            <v>0</v>
          </cell>
          <cell r="D1266">
            <v>112</v>
          </cell>
          <cell r="E1266">
            <v>0</v>
          </cell>
          <cell r="F1266">
            <v>112</v>
          </cell>
        </row>
        <row r="1267">
          <cell r="B1267" t="str">
            <v>120112</v>
          </cell>
          <cell r="C1267">
            <v>0</v>
          </cell>
          <cell r="D1267">
            <v>63</v>
          </cell>
          <cell r="E1267">
            <v>0</v>
          </cell>
          <cell r="F1267">
            <v>63</v>
          </cell>
        </row>
        <row r="1268">
          <cell r="B1268" t="str">
            <v>120113</v>
          </cell>
          <cell r="C1268">
            <v>0</v>
          </cell>
          <cell r="D1268">
            <v>105</v>
          </cell>
          <cell r="E1268">
            <v>0</v>
          </cell>
          <cell r="F1268">
            <v>105</v>
          </cell>
        </row>
        <row r="1269">
          <cell r="B1269" t="str">
            <v>120114</v>
          </cell>
          <cell r="C1269">
            <v>0</v>
          </cell>
          <cell r="D1269">
            <v>4541</v>
          </cell>
          <cell r="E1269">
            <v>0</v>
          </cell>
          <cell r="F1269">
            <v>4541</v>
          </cell>
        </row>
        <row r="1270">
          <cell r="B1270" t="str">
            <v>120116</v>
          </cell>
          <cell r="C1270">
            <v>0</v>
          </cell>
          <cell r="D1270">
            <v>135</v>
          </cell>
          <cell r="E1270">
            <v>0</v>
          </cell>
          <cell r="F1270">
            <v>135</v>
          </cell>
        </row>
        <row r="1271">
          <cell r="B1271" t="str">
            <v>120117</v>
          </cell>
          <cell r="C1271">
            <v>0</v>
          </cell>
          <cell r="D1271">
            <v>345</v>
          </cell>
          <cell r="E1271">
            <v>0</v>
          </cell>
          <cell r="F1271">
            <v>345</v>
          </cell>
        </row>
        <row r="1272">
          <cell r="B1272" t="str">
            <v>120119</v>
          </cell>
          <cell r="C1272">
            <v>0</v>
          </cell>
          <cell r="D1272">
            <v>2074</v>
          </cell>
          <cell r="E1272">
            <v>0</v>
          </cell>
          <cell r="F1272">
            <v>2074</v>
          </cell>
        </row>
        <row r="1273">
          <cell r="B1273" t="str">
            <v>120120</v>
          </cell>
          <cell r="C1273">
            <v>0</v>
          </cell>
          <cell r="D1273">
            <v>28</v>
          </cell>
          <cell r="E1273">
            <v>0</v>
          </cell>
          <cell r="F1273">
            <v>28</v>
          </cell>
        </row>
        <row r="1274">
          <cell r="B1274" t="str">
            <v>120121</v>
          </cell>
          <cell r="C1274">
            <v>0</v>
          </cell>
          <cell r="D1274">
            <v>995</v>
          </cell>
          <cell r="E1274">
            <v>0</v>
          </cell>
          <cell r="F1274">
            <v>995</v>
          </cell>
        </row>
        <row r="1275">
          <cell r="B1275" t="str">
            <v>120122</v>
          </cell>
          <cell r="C1275">
            <v>0</v>
          </cell>
          <cell r="D1275">
            <v>135</v>
          </cell>
          <cell r="E1275">
            <v>0</v>
          </cell>
          <cell r="F1275">
            <v>135</v>
          </cell>
        </row>
        <row r="1276">
          <cell r="B1276" t="str">
            <v>120124</v>
          </cell>
          <cell r="C1276">
            <v>0</v>
          </cell>
          <cell r="D1276">
            <v>78</v>
          </cell>
          <cell r="E1276">
            <v>0</v>
          </cell>
          <cell r="F1276">
            <v>78</v>
          </cell>
        </row>
        <row r="1277">
          <cell r="B1277" t="str">
            <v>120125</v>
          </cell>
          <cell r="C1277">
            <v>0</v>
          </cell>
          <cell r="D1277">
            <v>856</v>
          </cell>
          <cell r="E1277">
            <v>0</v>
          </cell>
          <cell r="F1277">
            <v>856</v>
          </cell>
        </row>
        <row r="1278">
          <cell r="B1278" t="str">
            <v>120126</v>
          </cell>
          <cell r="C1278">
            <v>0</v>
          </cell>
          <cell r="D1278">
            <v>400</v>
          </cell>
          <cell r="E1278">
            <v>0</v>
          </cell>
          <cell r="F1278">
            <v>400</v>
          </cell>
        </row>
        <row r="1279">
          <cell r="B1279" t="str">
            <v>120127</v>
          </cell>
          <cell r="C1279">
            <v>0</v>
          </cell>
          <cell r="D1279">
            <v>185</v>
          </cell>
          <cell r="E1279">
            <v>0</v>
          </cell>
          <cell r="F1279">
            <v>185</v>
          </cell>
        </row>
        <row r="1280">
          <cell r="B1280" t="str">
            <v>120128</v>
          </cell>
          <cell r="C1280">
            <v>0</v>
          </cell>
          <cell r="D1280">
            <v>481</v>
          </cell>
          <cell r="E1280">
            <v>0</v>
          </cell>
          <cell r="F1280">
            <v>481</v>
          </cell>
        </row>
        <row r="1281">
          <cell r="B1281" t="str">
            <v>120129</v>
          </cell>
          <cell r="C1281">
            <v>0</v>
          </cell>
          <cell r="D1281">
            <v>920</v>
          </cell>
          <cell r="E1281">
            <v>0</v>
          </cell>
          <cell r="F1281">
            <v>920</v>
          </cell>
        </row>
        <row r="1282">
          <cell r="B1282" t="str">
            <v>120130</v>
          </cell>
          <cell r="C1282">
            <v>0</v>
          </cell>
          <cell r="D1282">
            <v>923</v>
          </cell>
          <cell r="E1282">
            <v>0</v>
          </cell>
          <cell r="F1282">
            <v>923</v>
          </cell>
        </row>
        <row r="1283">
          <cell r="B1283" t="str">
            <v>120132</v>
          </cell>
          <cell r="C1283">
            <v>0</v>
          </cell>
          <cell r="D1283">
            <v>492</v>
          </cell>
          <cell r="E1283">
            <v>0</v>
          </cell>
          <cell r="F1283">
            <v>492</v>
          </cell>
        </row>
        <row r="1284">
          <cell r="B1284" t="str">
            <v>120133</v>
          </cell>
          <cell r="C1284">
            <v>0</v>
          </cell>
          <cell r="D1284">
            <v>1720</v>
          </cell>
          <cell r="E1284">
            <v>0</v>
          </cell>
          <cell r="F1284">
            <v>1720</v>
          </cell>
        </row>
        <row r="1285">
          <cell r="B1285" t="str">
            <v>120134</v>
          </cell>
          <cell r="C1285">
            <v>0</v>
          </cell>
          <cell r="D1285">
            <v>1367</v>
          </cell>
          <cell r="E1285">
            <v>0</v>
          </cell>
          <cell r="F1285">
            <v>1367</v>
          </cell>
        </row>
        <row r="1286">
          <cell r="B1286" t="str">
            <v>120135</v>
          </cell>
          <cell r="C1286">
            <v>0</v>
          </cell>
          <cell r="D1286">
            <v>0</v>
          </cell>
          <cell r="E1286">
            <v>0</v>
          </cell>
          <cell r="F1286">
            <v>0</v>
          </cell>
        </row>
        <row r="1287">
          <cell r="B1287" t="str">
            <v>120136</v>
          </cell>
          <cell r="C1287">
            <v>0</v>
          </cell>
          <cell r="D1287">
            <v>232</v>
          </cell>
          <cell r="E1287">
            <v>0</v>
          </cell>
          <cell r="F1287">
            <v>232</v>
          </cell>
        </row>
        <row r="1288">
          <cell r="B1288" t="str">
            <v>120201</v>
          </cell>
          <cell r="C1288">
            <v>0</v>
          </cell>
          <cell r="D1288">
            <v>863</v>
          </cell>
          <cell r="E1288">
            <v>0</v>
          </cell>
          <cell r="F1288">
            <v>863</v>
          </cell>
        </row>
        <row r="1289">
          <cell r="B1289" t="str">
            <v>120202</v>
          </cell>
          <cell r="C1289">
            <v>0</v>
          </cell>
          <cell r="D1289">
            <v>207</v>
          </cell>
          <cell r="E1289">
            <v>0</v>
          </cell>
          <cell r="F1289">
            <v>207</v>
          </cell>
        </row>
        <row r="1290">
          <cell r="B1290" t="str">
            <v>120203</v>
          </cell>
          <cell r="C1290">
            <v>0</v>
          </cell>
          <cell r="D1290">
            <v>5</v>
          </cell>
          <cell r="E1290">
            <v>0</v>
          </cell>
          <cell r="F1290">
            <v>5</v>
          </cell>
        </row>
        <row r="1291">
          <cell r="B1291" t="str">
            <v>120204</v>
          </cell>
          <cell r="C1291">
            <v>0</v>
          </cell>
          <cell r="D1291">
            <v>287</v>
          </cell>
          <cell r="E1291">
            <v>0</v>
          </cell>
          <cell r="F1291">
            <v>287</v>
          </cell>
        </row>
        <row r="1292">
          <cell r="B1292" t="str">
            <v>120205</v>
          </cell>
          <cell r="C1292">
            <v>0</v>
          </cell>
          <cell r="D1292">
            <v>11</v>
          </cell>
          <cell r="E1292">
            <v>0</v>
          </cell>
          <cell r="F1292">
            <v>11</v>
          </cell>
        </row>
        <row r="1293">
          <cell r="B1293" t="str">
            <v>120206</v>
          </cell>
          <cell r="C1293">
            <v>0</v>
          </cell>
          <cell r="D1293">
            <v>242</v>
          </cell>
          <cell r="E1293">
            <v>0</v>
          </cell>
          <cell r="F1293">
            <v>242</v>
          </cell>
        </row>
        <row r="1294">
          <cell r="B1294" t="str">
            <v>120207</v>
          </cell>
          <cell r="C1294">
            <v>0</v>
          </cell>
          <cell r="D1294">
            <v>57</v>
          </cell>
          <cell r="E1294">
            <v>0</v>
          </cell>
          <cell r="F1294">
            <v>57</v>
          </cell>
        </row>
        <row r="1295">
          <cell r="B1295" t="str">
            <v>120208</v>
          </cell>
          <cell r="C1295">
            <v>0</v>
          </cell>
          <cell r="D1295">
            <v>184</v>
          </cell>
          <cell r="E1295">
            <v>0</v>
          </cell>
          <cell r="F1295">
            <v>184</v>
          </cell>
        </row>
        <row r="1296">
          <cell r="B1296" t="str">
            <v>120209</v>
          </cell>
          <cell r="C1296">
            <v>0</v>
          </cell>
          <cell r="D1296">
            <v>75</v>
          </cell>
          <cell r="E1296">
            <v>0</v>
          </cell>
          <cell r="F1296">
            <v>75</v>
          </cell>
        </row>
        <row r="1297">
          <cell r="B1297" t="str">
            <v>120210</v>
          </cell>
          <cell r="C1297">
            <v>0</v>
          </cell>
          <cell r="D1297">
            <v>423</v>
          </cell>
          <cell r="E1297">
            <v>0</v>
          </cell>
          <cell r="F1297">
            <v>423</v>
          </cell>
        </row>
        <row r="1298">
          <cell r="B1298" t="str">
            <v>120211</v>
          </cell>
          <cell r="C1298">
            <v>0</v>
          </cell>
          <cell r="D1298">
            <v>154</v>
          </cell>
          <cell r="E1298">
            <v>0</v>
          </cell>
          <cell r="F1298">
            <v>154</v>
          </cell>
        </row>
        <row r="1299">
          <cell r="B1299" t="str">
            <v>120212</v>
          </cell>
          <cell r="C1299">
            <v>0</v>
          </cell>
          <cell r="D1299">
            <v>136</v>
          </cell>
          <cell r="E1299">
            <v>0</v>
          </cell>
          <cell r="F1299">
            <v>136</v>
          </cell>
        </row>
        <row r="1300">
          <cell r="B1300" t="str">
            <v>120213</v>
          </cell>
          <cell r="C1300">
            <v>0</v>
          </cell>
          <cell r="D1300">
            <v>484</v>
          </cell>
          <cell r="E1300">
            <v>0</v>
          </cell>
          <cell r="F1300">
            <v>484</v>
          </cell>
        </row>
        <row r="1301">
          <cell r="B1301" t="str">
            <v>120214</v>
          </cell>
          <cell r="C1301">
            <v>0</v>
          </cell>
          <cell r="D1301">
            <v>471</v>
          </cell>
          <cell r="E1301">
            <v>0</v>
          </cell>
          <cell r="F1301">
            <v>471</v>
          </cell>
        </row>
        <row r="1302">
          <cell r="B1302" t="str">
            <v>120215</v>
          </cell>
          <cell r="C1302">
            <v>0</v>
          </cell>
          <cell r="D1302">
            <v>159</v>
          </cell>
          <cell r="E1302">
            <v>0</v>
          </cell>
          <cell r="F1302">
            <v>159</v>
          </cell>
        </row>
        <row r="1303">
          <cell r="B1303" t="str">
            <v>120301</v>
          </cell>
          <cell r="C1303">
            <v>0</v>
          </cell>
          <cell r="D1303">
            <v>584</v>
          </cell>
          <cell r="E1303">
            <v>0</v>
          </cell>
          <cell r="F1303">
            <v>584</v>
          </cell>
        </row>
        <row r="1304">
          <cell r="B1304" t="str">
            <v>120302</v>
          </cell>
          <cell r="C1304">
            <v>0</v>
          </cell>
          <cell r="D1304">
            <v>2920</v>
          </cell>
          <cell r="E1304">
            <v>0</v>
          </cell>
          <cell r="F1304">
            <v>2920</v>
          </cell>
        </row>
        <row r="1305">
          <cell r="B1305" t="str">
            <v>120303</v>
          </cell>
          <cell r="C1305">
            <v>0</v>
          </cell>
          <cell r="D1305">
            <v>1438</v>
          </cell>
          <cell r="E1305">
            <v>0</v>
          </cell>
          <cell r="F1305">
            <v>1438</v>
          </cell>
        </row>
        <row r="1306">
          <cell r="B1306" t="str">
            <v>120304</v>
          </cell>
          <cell r="C1306">
            <v>0</v>
          </cell>
          <cell r="D1306">
            <v>227</v>
          </cell>
          <cell r="E1306">
            <v>0</v>
          </cell>
          <cell r="F1306">
            <v>227</v>
          </cell>
        </row>
        <row r="1307">
          <cell r="B1307" t="str">
            <v>120305</v>
          </cell>
          <cell r="C1307">
            <v>0</v>
          </cell>
          <cell r="D1307">
            <v>1220</v>
          </cell>
          <cell r="E1307">
            <v>0</v>
          </cell>
          <cell r="F1307">
            <v>1220</v>
          </cell>
        </row>
        <row r="1308">
          <cell r="B1308" t="str">
            <v>120306</v>
          </cell>
          <cell r="C1308">
            <v>0</v>
          </cell>
          <cell r="D1308">
            <v>145</v>
          </cell>
          <cell r="E1308">
            <v>0</v>
          </cell>
          <cell r="F1308">
            <v>145</v>
          </cell>
        </row>
        <row r="1309">
          <cell r="B1309" t="str">
            <v>120401</v>
          </cell>
          <cell r="C1309">
            <v>0</v>
          </cell>
          <cell r="D1309">
            <v>777</v>
          </cell>
          <cell r="E1309">
            <v>0</v>
          </cell>
          <cell r="F1309">
            <v>777</v>
          </cell>
        </row>
        <row r="1310">
          <cell r="B1310" t="str">
            <v>120402</v>
          </cell>
          <cell r="C1310">
            <v>0</v>
          </cell>
          <cell r="D1310">
            <v>817</v>
          </cell>
          <cell r="E1310">
            <v>0</v>
          </cell>
          <cell r="F1310">
            <v>817</v>
          </cell>
        </row>
        <row r="1311">
          <cell r="B1311" t="str">
            <v>120403</v>
          </cell>
          <cell r="C1311">
            <v>0</v>
          </cell>
          <cell r="D1311">
            <v>220</v>
          </cell>
          <cell r="E1311">
            <v>0</v>
          </cell>
          <cell r="F1311">
            <v>220</v>
          </cell>
        </row>
        <row r="1312">
          <cell r="B1312" t="str">
            <v>120404</v>
          </cell>
          <cell r="C1312">
            <v>0</v>
          </cell>
          <cell r="D1312">
            <v>137</v>
          </cell>
          <cell r="E1312">
            <v>0</v>
          </cell>
          <cell r="F1312">
            <v>137</v>
          </cell>
        </row>
        <row r="1313">
          <cell r="B1313" t="str">
            <v>120405</v>
          </cell>
          <cell r="C1313">
            <v>0</v>
          </cell>
          <cell r="D1313">
            <v>206</v>
          </cell>
          <cell r="E1313">
            <v>0</v>
          </cell>
          <cell r="F1313">
            <v>206</v>
          </cell>
        </row>
        <row r="1314">
          <cell r="B1314" t="str">
            <v>120406</v>
          </cell>
          <cell r="C1314">
            <v>0</v>
          </cell>
          <cell r="D1314">
            <v>175</v>
          </cell>
          <cell r="E1314">
            <v>0</v>
          </cell>
          <cell r="F1314">
            <v>175</v>
          </cell>
        </row>
        <row r="1315">
          <cell r="B1315" t="str">
            <v>120407</v>
          </cell>
          <cell r="C1315">
            <v>0</v>
          </cell>
          <cell r="D1315">
            <v>276</v>
          </cell>
          <cell r="E1315">
            <v>0</v>
          </cell>
          <cell r="F1315">
            <v>276</v>
          </cell>
        </row>
        <row r="1316">
          <cell r="B1316" t="str">
            <v>120408</v>
          </cell>
          <cell r="C1316">
            <v>0</v>
          </cell>
          <cell r="D1316">
            <v>165</v>
          </cell>
          <cell r="E1316">
            <v>0</v>
          </cell>
          <cell r="F1316">
            <v>165</v>
          </cell>
        </row>
        <row r="1317">
          <cell r="B1317" t="str">
            <v>120409</v>
          </cell>
          <cell r="C1317">
            <v>0</v>
          </cell>
          <cell r="D1317">
            <v>78</v>
          </cell>
          <cell r="E1317">
            <v>0</v>
          </cell>
          <cell r="F1317">
            <v>78</v>
          </cell>
        </row>
        <row r="1318">
          <cell r="B1318" t="str">
            <v>120410</v>
          </cell>
          <cell r="C1318">
            <v>0</v>
          </cell>
          <cell r="D1318">
            <v>201</v>
          </cell>
          <cell r="E1318">
            <v>0</v>
          </cell>
          <cell r="F1318">
            <v>201</v>
          </cell>
        </row>
        <row r="1319">
          <cell r="B1319" t="str">
            <v>120411</v>
          </cell>
          <cell r="C1319">
            <v>0</v>
          </cell>
          <cell r="D1319">
            <v>37</v>
          </cell>
          <cell r="E1319">
            <v>0</v>
          </cell>
          <cell r="F1319">
            <v>37</v>
          </cell>
        </row>
        <row r="1320">
          <cell r="B1320" t="str">
            <v>120412</v>
          </cell>
          <cell r="C1320">
            <v>0</v>
          </cell>
          <cell r="D1320">
            <v>94</v>
          </cell>
          <cell r="E1320">
            <v>0</v>
          </cell>
          <cell r="F1320">
            <v>94</v>
          </cell>
        </row>
        <row r="1321">
          <cell r="B1321" t="str">
            <v>120413</v>
          </cell>
          <cell r="C1321">
            <v>0</v>
          </cell>
          <cell r="D1321">
            <v>204</v>
          </cell>
          <cell r="E1321">
            <v>0</v>
          </cell>
          <cell r="F1321">
            <v>204</v>
          </cell>
        </row>
        <row r="1322">
          <cell r="B1322" t="str">
            <v>120414</v>
          </cell>
          <cell r="C1322">
            <v>0</v>
          </cell>
          <cell r="D1322">
            <v>151</v>
          </cell>
          <cell r="E1322">
            <v>0</v>
          </cell>
          <cell r="F1322">
            <v>151</v>
          </cell>
        </row>
        <row r="1323">
          <cell r="B1323" t="str">
            <v>120415</v>
          </cell>
          <cell r="C1323">
            <v>0</v>
          </cell>
          <cell r="D1323">
            <v>122</v>
          </cell>
          <cell r="E1323">
            <v>0</v>
          </cell>
          <cell r="F1323">
            <v>122</v>
          </cell>
        </row>
        <row r="1324">
          <cell r="B1324" t="str">
            <v>120416</v>
          </cell>
          <cell r="C1324">
            <v>0</v>
          </cell>
          <cell r="D1324">
            <v>159</v>
          </cell>
          <cell r="E1324">
            <v>0</v>
          </cell>
          <cell r="F1324">
            <v>159</v>
          </cell>
        </row>
        <row r="1325">
          <cell r="B1325" t="str">
            <v>120417</v>
          </cell>
          <cell r="C1325">
            <v>0</v>
          </cell>
          <cell r="D1325">
            <v>12</v>
          </cell>
          <cell r="E1325">
            <v>0</v>
          </cell>
          <cell r="F1325">
            <v>12</v>
          </cell>
        </row>
        <row r="1326">
          <cell r="B1326" t="str">
            <v>120418</v>
          </cell>
          <cell r="C1326">
            <v>0</v>
          </cell>
          <cell r="D1326">
            <v>60</v>
          </cell>
          <cell r="E1326">
            <v>0</v>
          </cell>
          <cell r="F1326">
            <v>60</v>
          </cell>
        </row>
        <row r="1327">
          <cell r="B1327" t="str">
            <v>120419</v>
          </cell>
          <cell r="C1327">
            <v>0</v>
          </cell>
          <cell r="D1327">
            <v>71</v>
          </cell>
          <cell r="E1327">
            <v>0</v>
          </cell>
          <cell r="F1327">
            <v>71</v>
          </cell>
        </row>
        <row r="1328">
          <cell r="B1328" t="str">
            <v>120420</v>
          </cell>
          <cell r="C1328">
            <v>0</v>
          </cell>
          <cell r="D1328">
            <v>81</v>
          </cell>
          <cell r="E1328">
            <v>0</v>
          </cell>
          <cell r="F1328">
            <v>81</v>
          </cell>
        </row>
        <row r="1329">
          <cell r="B1329" t="str">
            <v>120421</v>
          </cell>
          <cell r="C1329">
            <v>0</v>
          </cell>
          <cell r="D1329">
            <v>287</v>
          </cell>
          <cell r="E1329">
            <v>0</v>
          </cell>
          <cell r="F1329">
            <v>287</v>
          </cell>
        </row>
        <row r="1330">
          <cell r="B1330" t="str">
            <v>120422</v>
          </cell>
          <cell r="C1330">
            <v>0</v>
          </cell>
          <cell r="D1330">
            <v>121</v>
          </cell>
          <cell r="E1330">
            <v>0</v>
          </cell>
          <cell r="F1330">
            <v>121</v>
          </cell>
        </row>
        <row r="1331">
          <cell r="B1331" t="str">
            <v>120423</v>
          </cell>
          <cell r="C1331">
            <v>0</v>
          </cell>
          <cell r="D1331">
            <v>194</v>
          </cell>
          <cell r="E1331">
            <v>0</v>
          </cell>
          <cell r="F1331">
            <v>194</v>
          </cell>
        </row>
        <row r="1332">
          <cell r="B1332" t="str">
            <v>120424</v>
          </cell>
          <cell r="C1332">
            <v>0</v>
          </cell>
          <cell r="D1332">
            <v>126</v>
          </cell>
          <cell r="E1332">
            <v>0</v>
          </cell>
          <cell r="F1332">
            <v>126</v>
          </cell>
        </row>
        <row r="1333">
          <cell r="B1333" t="str">
            <v>120425</v>
          </cell>
          <cell r="C1333">
            <v>0</v>
          </cell>
          <cell r="D1333">
            <v>146</v>
          </cell>
          <cell r="E1333">
            <v>0</v>
          </cell>
          <cell r="F1333">
            <v>146</v>
          </cell>
        </row>
        <row r="1334">
          <cell r="B1334" t="str">
            <v>120426</v>
          </cell>
          <cell r="C1334">
            <v>0</v>
          </cell>
          <cell r="D1334">
            <v>118</v>
          </cell>
          <cell r="E1334">
            <v>0</v>
          </cell>
          <cell r="F1334">
            <v>118</v>
          </cell>
        </row>
        <row r="1335">
          <cell r="B1335" t="str">
            <v>120427</v>
          </cell>
          <cell r="C1335">
            <v>0</v>
          </cell>
          <cell r="D1335">
            <v>132</v>
          </cell>
          <cell r="E1335">
            <v>0</v>
          </cell>
          <cell r="F1335">
            <v>132</v>
          </cell>
        </row>
        <row r="1336">
          <cell r="B1336" t="str">
            <v>120428</v>
          </cell>
          <cell r="C1336">
            <v>0</v>
          </cell>
          <cell r="D1336">
            <v>214</v>
          </cell>
          <cell r="E1336">
            <v>0</v>
          </cell>
          <cell r="F1336">
            <v>214</v>
          </cell>
        </row>
        <row r="1337">
          <cell r="B1337" t="str">
            <v>120429</v>
          </cell>
          <cell r="C1337">
            <v>0</v>
          </cell>
          <cell r="D1337">
            <v>16</v>
          </cell>
          <cell r="E1337">
            <v>0</v>
          </cell>
          <cell r="F1337">
            <v>16</v>
          </cell>
        </row>
        <row r="1338">
          <cell r="B1338" t="str">
            <v>120430</v>
          </cell>
          <cell r="C1338">
            <v>0</v>
          </cell>
          <cell r="D1338">
            <v>266</v>
          </cell>
          <cell r="E1338">
            <v>0</v>
          </cell>
          <cell r="F1338">
            <v>266</v>
          </cell>
        </row>
        <row r="1339">
          <cell r="B1339" t="str">
            <v>120431</v>
          </cell>
          <cell r="C1339">
            <v>0</v>
          </cell>
          <cell r="D1339">
            <v>395</v>
          </cell>
          <cell r="E1339">
            <v>0</v>
          </cell>
          <cell r="F1339">
            <v>395</v>
          </cell>
        </row>
        <row r="1340">
          <cell r="B1340" t="str">
            <v>120432</v>
          </cell>
          <cell r="C1340">
            <v>0</v>
          </cell>
          <cell r="D1340">
            <v>154</v>
          </cell>
          <cell r="E1340">
            <v>0</v>
          </cell>
          <cell r="F1340">
            <v>154</v>
          </cell>
        </row>
        <row r="1341">
          <cell r="B1341" t="str">
            <v>120433</v>
          </cell>
          <cell r="C1341">
            <v>0</v>
          </cell>
          <cell r="D1341">
            <v>84</v>
          </cell>
          <cell r="E1341">
            <v>0</v>
          </cell>
          <cell r="F1341">
            <v>84</v>
          </cell>
        </row>
        <row r="1342">
          <cell r="B1342" t="str">
            <v>120434</v>
          </cell>
          <cell r="C1342">
            <v>0</v>
          </cell>
          <cell r="D1342">
            <v>473</v>
          </cell>
          <cell r="E1342">
            <v>0</v>
          </cell>
          <cell r="F1342">
            <v>473</v>
          </cell>
        </row>
        <row r="1343">
          <cell r="B1343" t="str">
            <v>120501</v>
          </cell>
          <cell r="C1343">
            <v>0</v>
          </cell>
          <cell r="D1343">
            <v>960</v>
          </cell>
          <cell r="E1343">
            <v>0</v>
          </cell>
          <cell r="F1343">
            <v>960</v>
          </cell>
        </row>
        <row r="1344">
          <cell r="B1344" t="str">
            <v>120502</v>
          </cell>
          <cell r="C1344">
            <v>0</v>
          </cell>
          <cell r="D1344">
            <v>569</v>
          </cell>
          <cell r="E1344">
            <v>0</v>
          </cell>
          <cell r="F1344">
            <v>569</v>
          </cell>
        </row>
        <row r="1345">
          <cell r="B1345" t="str">
            <v>120503</v>
          </cell>
          <cell r="C1345">
            <v>0</v>
          </cell>
          <cell r="D1345">
            <v>80</v>
          </cell>
          <cell r="E1345">
            <v>0</v>
          </cell>
          <cell r="F1345">
            <v>80</v>
          </cell>
        </row>
        <row r="1346">
          <cell r="B1346" t="str">
            <v>120504</v>
          </cell>
          <cell r="C1346">
            <v>0</v>
          </cell>
          <cell r="D1346">
            <v>482</v>
          </cell>
          <cell r="E1346">
            <v>0</v>
          </cell>
          <cell r="F1346">
            <v>482</v>
          </cell>
        </row>
        <row r="1347">
          <cell r="B1347" t="str">
            <v>120601</v>
          </cell>
          <cell r="C1347">
            <v>0</v>
          </cell>
          <cell r="D1347">
            <v>1366</v>
          </cell>
          <cell r="E1347">
            <v>0</v>
          </cell>
          <cell r="F1347">
            <v>1366</v>
          </cell>
        </row>
        <row r="1348">
          <cell r="B1348" t="str">
            <v>120602</v>
          </cell>
          <cell r="C1348">
            <v>0</v>
          </cell>
          <cell r="D1348">
            <v>142</v>
          </cell>
          <cell r="E1348">
            <v>0</v>
          </cell>
          <cell r="F1348">
            <v>142</v>
          </cell>
        </row>
        <row r="1349">
          <cell r="B1349" t="str">
            <v>120603</v>
          </cell>
          <cell r="C1349">
            <v>0</v>
          </cell>
          <cell r="D1349">
            <v>84</v>
          </cell>
          <cell r="E1349">
            <v>0</v>
          </cell>
          <cell r="F1349">
            <v>84</v>
          </cell>
        </row>
        <row r="1350">
          <cell r="B1350" t="str">
            <v>120604</v>
          </cell>
          <cell r="C1350">
            <v>0</v>
          </cell>
          <cell r="D1350">
            <v>1179</v>
          </cell>
          <cell r="E1350">
            <v>0</v>
          </cell>
          <cell r="F1350">
            <v>1179</v>
          </cell>
        </row>
        <row r="1351">
          <cell r="B1351" t="str">
            <v>120605</v>
          </cell>
          <cell r="C1351">
            <v>0</v>
          </cell>
          <cell r="D1351">
            <v>48</v>
          </cell>
          <cell r="E1351">
            <v>0</v>
          </cell>
          <cell r="F1351">
            <v>48</v>
          </cell>
        </row>
        <row r="1352">
          <cell r="B1352" t="str">
            <v>120606</v>
          </cell>
          <cell r="C1352">
            <v>0</v>
          </cell>
          <cell r="D1352">
            <v>1436</v>
          </cell>
          <cell r="E1352">
            <v>0</v>
          </cell>
          <cell r="F1352">
            <v>1436</v>
          </cell>
        </row>
        <row r="1353">
          <cell r="B1353" t="str">
            <v>120607</v>
          </cell>
          <cell r="C1353">
            <v>0</v>
          </cell>
          <cell r="D1353">
            <v>1098</v>
          </cell>
          <cell r="E1353">
            <v>0</v>
          </cell>
          <cell r="F1353">
            <v>1098</v>
          </cell>
        </row>
        <row r="1354">
          <cell r="B1354" t="str">
            <v>120608</v>
          </cell>
          <cell r="C1354">
            <v>0</v>
          </cell>
          <cell r="D1354">
            <v>241</v>
          </cell>
          <cell r="E1354">
            <v>0</v>
          </cell>
          <cell r="F1354">
            <v>241</v>
          </cell>
        </row>
        <row r="1355">
          <cell r="B1355" t="str">
            <v>120609</v>
          </cell>
          <cell r="C1355">
            <v>0</v>
          </cell>
          <cell r="D1355">
            <v>241</v>
          </cell>
          <cell r="E1355">
            <v>0</v>
          </cell>
          <cell r="F1355">
            <v>241</v>
          </cell>
        </row>
        <row r="1356">
          <cell r="B1356" t="str">
            <v>120701</v>
          </cell>
          <cell r="C1356">
            <v>0</v>
          </cell>
          <cell r="D1356">
            <v>1938</v>
          </cell>
          <cell r="E1356">
            <v>0</v>
          </cell>
          <cell r="F1356">
            <v>1938</v>
          </cell>
        </row>
        <row r="1357">
          <cell r="B1357" t="str">
            <v>120702</v>
          </cell>
          <cell r="C1357">
            <v>0</v>
          </cell>
          <cell r="D1357">
            <v>1070</v>
          </cell>
          <cell r="E1357">
            <v>0</v>
          </cell>
          <cell r="F1357">
            <v>1070</v>
          </cell>
        </row>
        <row r="1358">
          <cell r="B1358" t="str">
            <v>120703</v>
          </cell>
          <cell r="C1358">
            <v>0</v>
          </cell>
          <cell r="D1358">
            <v>224</v>
          </cell>
          <cell r="E1358">
            <v>0</v>
          </cell>
          <cell r="F1358">
            <v>224</v>
          </cell>
        </row>
        <row r="1359">
          <cell r="B1359" t="str">
            <v>120704</v>
          </cell>
          <cell r="C1359">
            <v>0</v>
          </cell>
          <cell r="D1359">
            <v>1087</v>
          </cell>
          <cell r="E1359">
            <v>0</v>
          </cell>
          <cell r="F1359">
            <v>1087</v>
          </cell>
        </row>
        <row r="1360">
          <cell r="B1360" t="str">
            <v>120705</v>
          </cell>
          <cell r="C1360">
            <v>0</v>
          </cell>
          <cell r="D1360">
            <v>315</v>
          </cell>
          <cell r="E1360">
            <v>0</v>
          </cell>
          <cell r="F1360">
            <v>315</v>
          </cell>
        </row>
        <row r="1361">
          <cell r="B1361" t="str">
            <v>120706</v>
          </cell>
          <cell r="C1361">
            <v>0</v>
          </cell>
          <cell r="D1361">
            <v>502</v>
          </cell>
          <cell r="E1361">
            <v>0</v>
          </cell>
          <cell r="F1361">
            <v>502</v>
          </cell>
        </row>
        <row r="1362">
          <cell r="B1362" t="str">
            <v>120707</v>
          </cell>
          <cell r="C1362">
            <v>0</v>
          </cell>
          <cell r="D1362">
            <v>512</v>
          </cell>
          <cell r="E1362">
            <v>0</v>
          </cell>
          <cell r="F1362">
            <v>512</v>
          </cell>
        </row>
        <row r="1363">
          <cell r="B1363" t="str">
            <v>120708</v>
          </cell>
          <cell r="C1363">
            <v>0</v>
          </cell>
          <cell r="D1363">
            <v>494</v>
          </cell>
          <cell r="E1363">
            <v>0</v>
          </cell>
          <cell r="F1363">
            <v>494</v>
          </cell>
        </row>
        <row r="1364">
          <cell r="B1364" t="str">
            <v>120709</v>
          </cell>
          <cell r="C1364">
            <v>0</v>
          </cell>
          <cell r="D1364">
            <v>456</v>
          </cell>
          <cell r="E1364">
            <v>0</v>
          </cell>
          <cell r="F1364">
            <v>456</v>
          </cell>
        </row>
        <row r="1365">
          <cell r="B1365" t="str">
            <v>120801</v>
          </cell>
          <cell r="C1365">
            <v>0</v>
          </cell>
          <cell r="D1365">
            <v>272</v>
          </cell>
          <cell r="E1365">
            <v>0</v>
          </cell>
          <cell r="F1365">
            <v>272</v>
          </cell>
        </row>
        <row r="1366">
          <cell r="B1366" t="str">
            <v>120802</v>
          </cell>
          <cell r="C1366">
            <v>0</v>
          </cell>
          <cell r="D1366">
            <v>60</v>
          </cell>
          <cell r="E1366">
            <v>0</v>
          </cell>
          <cell r="F1366">
            <v>60</v>
          </cell>
        </row>
        <row r="1367">
          <cell r="B1367" t="str">
            <v>120803</v>
          </cell>
          <cell r="C1367">
            <v>0</v>
          </cell>
          <cell r="D1367">
            <v>83</v>
          </cell>
          <cell r="E1367">
            <v>0</v>
          </cell>
          <cell r="F1367">
            <v>83</v>
          </cell>
        </row>
        <row r="1368">
          <cell r="B1368" t="str">
            <v>120804</v>
          </cell>
          <cell r="C1368">
            <v>0</v>
          </cell>
          <cell r="D1368">
            <v>65</v>
          </cell>
          <cell r="E1368">
            <v>0</v>
          </cell>
          <cell r="F1368">
            <v>65</v>
          </cell>
        </row>
        <row r="1369">
          <cell r="B1369" t="str">
            <v>120805</v>
          </cell>
          <cell r="C1369">
            <v>0</v>
          </cell>
          <cell r="D1369">
            <v>115</v>
          </cell>
          <cell r="E1369">
            <v>0</v>
          </cell>
          <cell r="F1369">
            <v>115</v>
          </cell>
        </row>
        <row r="1370">
          <cell r="B1370" t="str">
            <v>120806</v>
          </cell>
          <cell r="C1370">
            <v>0</v>
          </cell>
          <cell r="D1370">
            <v>35</v>
          </cell>
          <cell r="E1370">
            <v>0</v>
          </cell>
          <cell r="F1370">
            <v>35</v>
          </cell>
        </row>
        <row r="1371">
          <cell r="B1371" t="str">
            <v>120807</v>
          </cell>
          <cell r="C1371">
            <v>0</v>
          </cell>
          <cell r="D1371">
            <v>60</v>
          </cell>
          <cell r="E1371">
            <v>0</v>
          </cell>
          <cell r="F1371">
            <v>60</v>
          </cell>
        </row>
        <row r="1372">
          <cell r="B1372" t="str">
            <v>120808</v>
          </cell>
          <cell r="C1372">
            <v>0</v>
          </cell>
          <cell r="D1372">
            <v>246</v>
          </cell>
          <cell r="E1372">
            <v>0</v>
          </cell>
          <cell r="F1372">
            <v>246</v>
          </cell>
        </row>
        <row r="1373">
          <cell r="B1373" t="str">
            <v>120809</v>
          </cell>
          <cell r="C1373">
            <v>0</v>
          </cell>
          <cell r="D1373">
            <v>38</v>
          </cell>
          <cell r="E1373">
            <v>0</v>
          </cell>
          <cell r="F1373">
            <v>38</v>
          </cell>
        </row>
        <row r="1374">
          <cell r="B1374" t="str">
            <v>120810</v>
          </cell>
          <cell r="C1374">
            <v>0</v>
          </cell>
          <cell r="D1374">
            <v>97</v>
          </cell>
          <cell r="E1374">
            <v>0</v>
          </cell>
          <cell r="F1374">
            <v>97</v>
          </cell>
        </row>
        <row r="1375">
          <cell r="B1375" t="str">
            <v>120901</v>
          </cell>
          <cell r="C1375">
            <v>0</v>
          </cell>
          <cell r="D1375">
            <v>1710</v>
          </cell>
          <cell r="E1375">
            <v>0</v>
          </cell>
          <cell r="F1375">
            <v>1710</v>
          </cell>
        </row>
        <row r="1376">
          <cell r="B1376" t="str">
            <v>120902</v>
          </cell>
          <cell r="C1376">
            <v>0</v>
          </cell>
          <cell r="D1376">
            <v>909</v>
          </cell>
          <cell r="E1376">
            <v>0</v>
          </cell>
          <cell r="F1376">
            <v>909</v>
          </cell>
        </row>
        <row r="1377">
          <cell r="B1377" t="str">
            <v>120903</v>
          </cell>
          <cell r="C1377">
            <v>0</v>
          </cell>
          <cell r="D1377">
            <v>570</v>
          </cell>
          <cell r="E1377">
            <v>0</v>
          </cell>
          <cell r="F1377">
            <v>570</v>
          </cell>
        </row>
        <row r="1378">
          <cell r="B1378" t="str">
            <v>120904</v>
          </cell>
          <cell r="C1378">
            <v>0</v>
          </cell>
          <cell r="D1378">
            <v>398</v>
          </cell>
          <cell r="E1378">
            <v>0</v>
          </cell>
          <cell r="F1378">
            <v>398</v>
          </cell>
        </row>
        <row r="1379">
          <cell r="B1379" t="str">
            <v>120905</v>
          </cell>
          <cell r="C1379">
            <v>0</v>
          </cell>
          <cell r="D1379">
            <v>818</v>
          </cell>
          <cell r="E1379">
            <v>0</v>
          </cell>
          <cell r="F1379">
            <v>818</v>
          </cell>
        </row>
        <row r="1380">
          <cell r="B1380" t="str">
            <v>120906</v>
          </cell>
          <cell r="C1380">
            <v>0</v>
          </cell>
          <cell r="D1380">
            <v>209</v>
          </cell>
          <cell r="E1380">
            <v>0</v>
          </cell>
          <cell r="F1380">
            <v>209</v>
          </cell>
        </row>
        <row r="1381">
          <cell r="B1381" t="str">
            <v>120907</v>
          </cell>
          <cell r="C1381">
            <v>0</v>
          </cell>
          <cell r="D1381">
            <v>87</v>
          </cell>
          <cell r="E1381">
            <v>0</v>
          </cell>
          <cell r="F1381">
            <v>87</v>
          </cell>
        </row>
        <row r="1382">
          <cell r="B1382" t="str">
            <v>120908</v>
          </cell>
          <cell r="C1382">
            <v>0</v>
          </cell>
          <cell r="D1382">
            <v>263</v>
          </cell>
          <cell r="E1382">
            <v>0</v>
          </cell>
          <cell r="F1382">
            <v>263</v>
          </cell>
        </row>
        <row r="1383">
          <cell r="B1383" t="str">
            <v>120909</v>
          </cell>
          <cell r="C1383">
            <v>0</v>
          </cell>
          <cell r="D1383">
            <v>199</v>
          </cell>
          <cell r="E1383">
            <v>0</v>
          </cell>
          <cell r="F1383">
            <v>199</v>
          </cell>
        </row>
        <row r="1384">
          <cell r="B1384" t="str">
            <v>130101</v>
          </cell>
          <cell r="C1384">
            <v>0</v>
          </cell>
          <cell r="D1384">
            <v>5645</v>
          </cell>
          <cell r="E1384">
            <v>0</v>
          </cell>
          <cell r="F1384">
            <v>5645</v>
          </cell>
        </row>
        <row r="1385">
          <cell r="B1385" t="str">
            <v>130102</v>
          </cell>
          <cell r="C1385">
            <v>0</v>
          </cell>
          <cell r="D1385">
            <v>7523</v>
          </cell>
          <cell r="E1385">
            <v>0</v>
          </cell>
          <cell r="F1385">
            <v>7523</v>
          </cell>
        </row>
        <row r="1386">
          <cell r="B1386" t="str">
            <v>130103</v>
          </cell>
          <cell r="C1386">
            <v>0</v>
          </cell>
          <cell r="D1386">
            <v>994</v>
          </cell>
          <cell r="E1386">
            <v>0</v>
          </cell>
          <cell r="F1386">
            <v>994</v>
          </cell>
        </row>
        <row r="1387">
          <cell r="B1387" t="str">
            <v>130104</v>
          </cell>
          <cell r="C1387">
            <v>0</v>
          </cell>
          <cell r="D1387">
            <v>1646</v>
          </cell>
          <cell r="E1387">
            <v>0</v>
          </cell>
          <cell r="F1387">
            <v>1646</v>
          </cell>
        </row>
        <row r="1388">
          <cell r="B1388" t="str">
            <v>130105</v>
          </cell>
          <cell r="C1388">
            <v>0</v>
          </cell>
          <cell r="D1388">
            <v>4756</v>
          </cell>
          <cell r="E1388">
            <v>0</v>
          </cell>
          <cell r="F1388">
            <v>4756</v>
          </cell>
        </row>
        <row r="1389">
          <cell r="B1389" t="str">
            <v>130106</v>
          </cell>
          <cell r="C1389">
            <v>0</v>
          </cell>
          <cell r="D1389">
            <v>1473</v>
          </cell>
          <cell r="E1389">
            <v>0</v>
          </cell>
          <cell r="F1389">
            <v>1473</v>
          </cell>
        </row>
        <row r="1390">
          <cell r="B1390" t="str">
            <v>130107</v>
          </cell>
          <cell r="C1390">
            <v>0</v>
          </cell>
          <cell r="D1390">
            <v>1183</v>
          </cell>
          <cell r="E1390">
            <v>0</v>
          </cell>
          <cell r="F1390">
            <v>1183</v>
          </cell>
        </row>
        <row r="1391">
          <cell r="B1391" t="str">
            <v>130108</v>
          </cell>
          <cell r="C1391">
            <v>0</v>
          </cell>
          <cell r="D1391">
            <v>220</v>
          </cell>
          <cell r="E1391">
            <v>0</v>
          </cell>
          <cell r="F1391">
            <v>220</v>
          </cell>
        </row>
        <row r="1392">
          <cell r="B1392" t="str">
            <v>130109</v>
          </cell>
          <cell r="C1392">
            <v>0</v>
          </cell>
          <cell r="D1392">
            <v>327</v>
          </cell>
          <cell r="E1392">
            <v>0</v>
          </cell>
          <cell r="F1392">
            <v>327</v>
          </cell>
        </row>
        <row r="1393">
          <cell r="B1393" t="str">
            <v>130110</v>
          </cell>
          <cell r="C1393">
            <v>0</v>
          </cell>
          <cell r="D1393">
            <v>376</v>
          </cell>
          <cell r="E1393">
            <v>0</v>
          </cell>
          <cell r="F1393">
            <v>376</v>
          </cell>
        </row>
        <row r="1394">
          <cell r="B1394" t="str">
            <v>130111</v>
          </cell>
          <cell r="C1394">
            <v>0</v>
          </cell>
          <cell r="D1394">
            <v>974</v>
          </cell>
          <cell r="E1394">
            <v>0</v>
          </cell>
          <cell r="F1394">
            <v>974</v>
          </cell>
        </row>
        <row r="1395">
          <cell r="B1395" t="str">
            <v>130201</v>
          </cell>
          <cell r="C1395">
            <v>0</v>
          </cell>
          <cell r="D1395">
            <v>303</v>
          </cell>
          <cell r="E1395">
            <v>0</v>
          </cell>
          <cell r="F1395">
            <v>303</v>
          </cell>
        </row>
        <row r="1396">
          <cell r="B1396" t="str">
            <v>130202</v>
          </cell>
          <cell r="C1396">
            <v>0</v>
          </cell>
          <cell r="D1396">
            <v>707</v>
          </cell>
          <cell r="E1396">
            <v>0</v>
          </cell>
          <cell r="F1396">
            <v>707</v>
          </cell>
        </row>
        <row r="1397">
          <cell r="B1397" t="str">
            <v>130203</v>
          </cell>
          <cell r="C1397">
            <v>0</v>
          </cell>
          <cell r="D1397">
            <v>302</v>
          </cell>
          <cell r="E1397">
            <v>0</v>
          </cell>
          <cell r="F1397">
            <v>302</v>
          </cell>
        </row>
        <row r="1398">
          <cell r="B1398" t="str">
            <v>130204</v>
          </cell>
          <cell r="C1398">
            <v>0</v>
          </cell>
          <cell r="D1398">
            <v>60</v>
          </cell>
          <cell r="E1398">
            <v>0</v>
          </cell>
          <cell r="F1398">
            <v>60</v>
          </cell>
        </row>
        <row r="1399">
          <cell r="B1399" t="str">
            <v>130205</v>
          </cell>
          <cell r="C1399">
            <v>0</v>
          </cell>
          <cell r="D1399">
            <v>1121</v>
          </cell>
          <cell r="E1399">
            <v>0</v>
          </cell>
          <cell r="F1399">
            <v>1121</v>
          </cell>
        </row>
        <row r="1400">
          <cell r="B1400" t="str">
            <v>130206</v>
          </cell>
          <cell r="C1400">
            <v>0</v>
          </cell>
          <cell r="D1400">
            <v>367</v>
          </cell>
          <cell r="E1400">
            <v>0</v>
          </cell>
          <cell r="F1400">
            <v>367</v>
          </cell>
        </row>
        <row r="1401">
          <cell r="B1401" t="str">
            <v>130207</v>
          </cell>
          <cell r="C1401">
            <v>0</v>
          </cell>
          <cell r="D1401">
            <v>122</v>
          </cell>
          <cell r="E1401">
            <v>0</v>
          </cell>
          <cell r="F1401">
            <v>122</v>
          </cell>
        </row>
        <row r="1402">
          <cell r="B1402" t="str">
            <v>130208</v>
          </cell>
          <cell r="C1402">
            <v>0</v>
          </cell>
          <cell r="D1402">
            <v>525</v>
          </cell>
          <cell r="E1402">
            <v>0</v>
          </cell>
          <cell r="F1402">
            <v>525</v>
          </cell>
        </row>
        <row r="1403">
          <cell r="B1403" t="str">
            <v>130301</v>
          </cell>
          <cell r="C1403">
            <v>0</v>
          </cell>
          <cell r="D1403">
            <v>171</v>
          </cell>
          <cell r="E1403">
            <v>0</v>
          </cell>
          <cell r="F1403">
            <v>171</v>
          </cell>
        </row>
        <row r="1404">
          <cell r="B1404" t="str">
            <v>130302</v>
          </cell>
          <cell r="C1404">
            <v>0</v>
          </cell>
          <cell r="D1404">
            <v>6</v>
          </cell>
          <cell r="E1404">
            <v>0</v>
          </cell>
          <cell r="F1404">
            <v>6</v>
          </cell>
        </row>
        <row r="1405">
          <cell r="B1405" t="str">
            <v>130303</v>
          </cell>
          <cell r="C1405">
            <v>0</v>
          </cell>
          <cell r="D1405">
            <v>39</v>
          </cell>
          <cell r="E1405">
            <v>0</v>
          </cell>
          <cell r="F1405">
            <v>39</v>
          </cell>
        </row>
        <row r="1406">
          <cell r="B1406" t="str">
            <v>130304</v>
          </cell>
          <cell r="C1406">
            <v>0</v>
          </cell>
          <cell r="D1406">
            <v>78</v>
          </cell>
          <cell r="E1406">
            <v>0</v>
          </cell>
          <cell r="F1406">
            <v>78</v>
          </cell>
        </row>
        <row r="1407">
          <cell r="B1407" t="str">
            <v>130305</v>
          </cell>
          <cell r="C1407">
            <v>0</v>
          </cell>
          <cell r="D1407">
            <v>150</v>
          </cell>
          <cell r="E1407">
            <v>0</v>
          </cell>
          <cell r="F1407">
            <v>150</v>
          </cell>
        </row>
        <row r="1408">
          <cell r="B1408" t="str">
            <v>130306</v>
          </cell>
          <cell r="C1408">
            <v>0</v>
          </cell>
          <cell r="D1408">
            <v>35</v>
          </cell>
          <cell r="E1408">
            <v>0</v>
          </cell>
          <cell r="F1408">
            <v>35</v>
          </cell>
        </row>
        <row r="1409">
          <cell r="B1409" t="str">
            <v>130401</v>
          </cell>
          <cell r="C1409">
            <v>0</v>
          </cell>
          <cell r="D1409">
            <v>1782</v>
          </cell>
          <cell r="E1409">
            <v>1</v>
          </cell>
          <cell r="F1409">
            <v>1783</v>
          </cell>
        </row>
        <row r="1410">
          <cell r="B1410" t="str">
            <v>130402</v>
          </cell>
          <cell r="C1410">
            <v>0</v>
          </cell>
          <cell r="D1410">
            <v>1190</v>
          </cell>
          <cell r="E1410">
            <v>1</v>
          </cell>
          <cell r="F1410">
            <v>1191</v>
          </cell>
        </row>
        <row r="1411">
          <cell r="B1411" t="str">
            <v>130403</v>
          </cell>
          <cell r="C1411">
            <v>0</v>
          </cell>
          <cell r="D1411">
            <v>679</v>
          </cell>
          <cell r="E1411">
            <v>0</v>
          </cell>
          <cell r="F1411">
            <v>679</v>
          </cell>
        </row>
        <row r="1412">
          <cell r="B1412" t="str">
            <v>130501</v>
          </cell>
          <cell r="C1412">
            <v>0</v>
          </cell>
          <cell r="D1412">
            <v>1305</v>
          </cell>
          <cell r="E1412">
            <v>0</v>
          </cell>
          <cell r="F1412">
            <v>1305</v>
          </cell>
        </row>
        <row r="1413">
          <cell r="B1413" t="str">
            <v>130502</v>
          </cell>
          <cell r="C1413">
            <v>0</v>
          </cell>
          <cell r="D1413">
            <v>623</v>
          </cell>
          <cell r="E1413">
            <v>0</v>
          </cell>
          <cell r="F1413">
            <v>623</v>
          </cell>
        </row>
        <row r="1414">
          <cell r="B1414" t="str">
            <v>130503</v>
          </cell>
          <cell r="C1414">
            <v>0</v>
          </cell>
          <cell r="D1414">
            <v>448</v>
          </cell>
          <cell r="E1414">
            <v>0</v>
          </cell>
          <cell r="F1414">
            <v>448</v>
          </cell>
        </row>
        <row r="1415">
          <cell r="B1415" t="str">
            <v>130504</v>
          </cell>
          <cell r="C1415">
            <v>0</v>
          </cell>
          <cell r="D1415">
            <v>589</v>
          </cell>
          <cell r="E1415">
            <v>0</v>
          </cell>
          <cell r="F1415">
            <v>589</v>
          </cell>
        </row>
        <row r="1416">
          <cell r="B1416" t="str">
            <v>130601</v>
          </cell>
          <cell r="C1416">
            <v>0</v>
          </cell>
          <cell r="D1416">
            <v>1117</v>
          </cell>
          <cell r="E1416">
            <v>0</v>
          </cell>
          <cell r="F1416">
            <v>1117</v>
          </cell>
        </row>
        <row r="1417">
          <cell r="B1417" t="str">
            <v>130602</v>
          </cell>
          <cell r="C1417">
            <v>0</v>
          </cell>
          <cell r="D1417">
            <v>99</v>
          </cell>
          <cell r="E1417">
            <v>0</v>
          </cell>
          <cell r="F1417">
            <v>99</v>
          </cell>
        </row>
        <row r="1418">
          <cell r="B1418" t="str">
            <v>130604</v>
          </cell>
          <cell r="C1418">
            <v>0</v>
          </cell>
          <cell r="D1418">
            <v>116</v>
          </cell>
          <cell r="E1418">
            <v>0</v>
          </cell>
          <cell r="F1418">
            <v>116</v>
          </cell>
        </row>
        <row r="1419">
          <cell r="B1419" t="str">
            <v>130605</v>
          </cell>
          <cell r="C1419">
            <v>0</v>
          </cell>
          <cell r="D1419">
            <v>81</v>
          </cell>
          <cell r="E1419">
            <v>0</v>
          </cell>
          <cell r="F1419">
            <v>81</v>
          </cell>
        </row>
        <row r="1420">
          <cell r="B1420" t="str">
            <v>130606</v>
          </cell>
          <cell r="C1420">
            <v>0</v>
          </cell>
          <cell r="D1420">
            <v>33</v>
          </cell>
          <cell r="E1420">
            <v>0</v>
          </cell>
          <cell r="F1420">
            <v>33</v>
          </cell>
        </row>
        <row r="1421">
          <cell r="B1421" t="str">
            <v>130608</v>
          </cell>
          <cell r="C1421">
            <v>0</v>
          </cell>
          <cell r="D1421">
            <v>322</v>
          </cell>
          <cell r="E1421">
            <v>0</v>
          </cell>
          <cell r="F1421">
            <v>322</v>
          </cell>
        </row>
        <row r="1422">
          <cell r="B1422" t="str">
            <v>130610</v>
          </cell>
          <cell r="C1422">
            <v>0</v>
          </cell>
          <cell r="D1422">
            <v>5</v>
          </cell>
          <cell r="E1422">
            <v>0</v>
          </cell>
          <cell r="F1422">
            <v>5</v>
          </cell>
        </row>
        <row r="1423">
          <cell r="B1423" t="str">
            <v>130611</v>
          </cell>
          <cell r="C1423">
            <v>0</v>
          </cell>
          <cell r="D1423">
            <v>248</v>
          </cell>
          <cell r="E1423">
            <v>0</v>
          </cell>
          <cell r="F1423">
            <v>248</v>
          </cell>
        </row>
        <row r="1424">
          <cell r="B1424" t="str">
            <v>130613</v>
          </cell>
          <cell r="C1424">
            <v>0</v>
          </cell>
          <cell r="D1424">
            <v>290</v>
          </cell>
          <cell r="E1424">
            <v>0</v>
          </cell>
          <cell r="F1424">
            <v>290</v>
          </cell>
        </row>
        <row r="1425">
          <cell r="B1425" t="str">
            <v>130614</v>
          </cell>
          <cell r="C1425">
            <v>0</v>
          </cell>
          <cell r="D1425">
            <v>350</v>
          </cell>
          <cell r="E1425">
            <v>0</v>
          </cell>
          <cell r="F1425">
            <v>350</v>
          </cell>
        </row>
        <row r="1426">
          <cell r="B1426" t="str">
            <v>130701</v>
          </cell>
          <cell r="C1426">
            <v>0</v>
          </cell>
          <cell r="D1426">
            <v>895</v>
          </cell>
          <cell r="E1426">
            <v>0</v>
          </cell>
          <cell r="F1426">
            <v>895</v>
          </cell>
        </row>
        <row r="1427">
          <cell r="B1427" t="str">
            <v>130702</v>
          </cell>
          <cell r="C1427">
            <v>0</v>
          </cell>
          <cell r="D1427">
            <v>2442</v>
          </cell>
          <cell r="E1427">
            <v>0</v>
          </cell>
          <cell r="F1427">
            <v>2442</v>
          </cell>
        </row>
        <row r="1428">
          <cell r="B1428" t="str">
            <v>130703</v>
          </cell>
          <cell r="C1428">
            <v>0</v>
          </cell>
          <cell r="D1428">
            <v>271</v>
          </cell>
          <cell r="E1428">
            <v>0</v>
          </cell>
          <cell r="F1428">
            <v>271</v>
          </cell>
        </row>
        <row r="1429">
          <cell r="B1429" t="str">
            <v>130704</v>
          </cell>
          <cell r="C1429">
            <v>0</v>
          </cell>
          <cell r="D1429">
            <v>562</v>
          </cell>
          <cell r="E1429">
            <v>0</v>
          </cell>
          <cell r="F1429">
            <v>562</v>
          </cell>
        </row>
        <row r="1430">
          <cell r="B1430" t="str">
            <v>130705</v>
          </cell>
          <cell r="C1430">
            <v>0</v>
          </cell>
          <cell r="D1430">
            <v>1031</v>
          </cell>
          <cell r="E1430">
            <v>0</v>
          </cell>
          <cell r="F1430">
            <v>1031</v>
          </cell>
        </row>
        <row r="1431">
          <cell r="B1431" t="str">
            <v>130801</v>
          </cell>
          <cell r="C1431">
            <v>0</v>
          </cell>
          <cell r="D1431">
            <v>265</v>
          </cell>
          <cell r="E1431">
            <v>0</v>
          </cell>
          <cell r="F1431">
            <v>265</v>
          </cell>
        </row>
        <row r="1432">
          <cell r="B1432" t="str">
            <v>130802</v>
          </cell>
          <cell r="C1432">
            <v>0</v>
          </cell>
          <cell r="D1432">
            <v>78</v>
          </cell>
          <cell r="E1432">
            <v>0</v>
          </cell>
          <cell r="F1432">
            <v>78</v>
          </cell>
        </row>
        <row r="1433">
          <cell r="B1433" t="str">
            <v>130803</v>
          </cell>
          <cell r="C1433">
            <v>0</v>
          </cell>
          <cell r="D1433">
            <v>201</v>
          </cell>
          <cell r="E1433">
            <v>0</v>
          </cell>
          <cell r="F1433">
            <v>201</v>
          </cell>
        </row>
        <row r="1434">
          <cell r="B1434" t="str">
            <v>130804</v>
          </cell>
          <cell r="C1434">
            <v>0</v>
          </cell>
          <cell r="D1434">
            <v>229</v>
          </cell>
          <cell r="E1434">
            <v>0</v>
          </cell>
          <cell r="F1434">
            <v>229</v>
          </cell>
        </row>
        <row r="1435">
          <cell r="B1435" t="str">
            <v>130805</v>
          </cell>
          <cell r="C1435">
            <v>0</v>
          </cell>
          <cell r="D1435">
            <v>50</v>
          </cell>
          <cell r="E1435">
            <v>0</v>
          </cell>
          <cell r="F1435">
            <v>50</v>
          </cell>
        </row>
        <row r="1436">
          <cell r="B1436" t="str">
            <v>130806</v>
          </cell>
          <cell r="C1436">
            <v>0</v>
          </cell>
          <cell r="D1436">
            <v>131</v>
          </cell>
          <cell r="E1436">
            <v>0</v>
          </cell>
          <cell r="F1436">
            <v>131</v>
          </cell>
        </row>
        <row r="1437">
          <cell r="B1437" t="str">
            <v>130807</v>
          </cell>
          <cell r="C1437">
            <v>0</v>
          </cell>
          <cell r="D1437">
            <v>29</v>
          </cell>
          <cell r="E1437">
            <v>0</v>
          </cell>
          <cell r="F1437">
            <v>29</v>
          </cell>
        </row>
        <row r="1438">
          <cell r="B1438" t="str">
            <v>130808</v>
          </cell>
          <cell r="C1438">
            <v>0</v>
          </cell>
          <cell r="D1438">
            <v>660</v>
          </cell>
          <cell r="E1438">
            <v>0</v>
          </cell>
          <cell r="F1438">
            <v>660</v>
          </cell>
        </row>
        <row r="1439">
          <cell r="B1439" t="str">
            <v>130809</v>
          </cell>
          <cell r="C1439">
            <v>0</v>
          </cell>
          <cell r="D1439">
            <v>522</v>
          </cell>
          <cell r="E1439">
            <v>0</v>
          </cell>
          <cell r="F1439">
            <v>522</v>
          </cell>
        </row>
        <row r="1440">
          <cell r="B1440" t="str">
            <v>130810</v>
          </cell>
          <cell r="C1440">
            <v>0</v>
          </cell>
          <cell r="D1440">
            <v>230</v>
          </cell>
          <cell r="E1440">
            <v>0</v>
          </cell>
          <cell r="F1440">
            <v>230</v>
          </cell>
        </row>
        <row r="1441">
          <cell r="B1441" t="str">
            <v>130811</v>
          </cell>
          <cell r="C1441">
            <v>0</v>
          </cell>
          <cell r="D1441">
            <v>65</v>
          </cell>
          <cell r="E1441">
            <v>0</v>
          </cell>
          <cell r="F1441">
            <v>65</v>
          </cell>
        </row>
        <row r="1442">
          <cell r="B1442" t="str">
            <v>130812</v>
          </cell>
          <cell r="C1442">
            <v>0</v>
          </cell>
          <cell r="D1442">
            <v>11</v>
          </cell>
          <cell r="E1442">
            <v>0</v>
          </cell>
          <cell r="F1442">
            <v>11</v>
          </cell>
        </row>
        <row r="1443">
          <cell r="B1443" t="str">
            <v>130813</v>
          </cell>
          <cell r="C1443">
            <v>0</v>
          </cell>
          <cell r="D1443">
            <v>42</v>
          </cell>
          <cell r="E1443">
            <v>0</v>
          </cell>
          <cell r="F1443">
            <v>42</v>
          </cell>
        </row>
        <row r="1444">
          <cell r="B1444" t="str">
            <v>130901</v>
          </cell>
          <cell r="C1444">
            <v>0</v>
          </cell>
          <cell r="D1444">
            <v>3181</v>
          </cell>
          <cell r="E1444">
            <v>0</v>
          </cell>
          <cell r="F1444">
            <v>3181</v>
          </cell>
        </row>
        <row r="1445">
          <cell r="B1445" t="str">
            <v>130902</v>
          </cell>
          <cell r="C1445">
            <v>0</v>
          </cell>
          <cell r="D1445">
            <v>1061</v>
          </cell>
          <cell r="E1445">
            <v>0</v>
          </cell>
          <cell r="F1445">
            <v>1061</v>
          </cell>
        </row>
        <row r="1446">
          <cell r="B1446" t="str">
            <v>130903</v>
          </cell>
          <cell r="C1446">
            <v>0</v>
          </cell>
          <cell r="D1446">
            <v>510</v>
          </cell>
          <cell r="E1446">
            <v>0</v>
          </cell>
          <cell r="F1446">
            <v>510</v>
          </cell>
        </row>
        <row r="1447">
          <cell r="B1447" t="str">
            <v>130904</v>
          </cell>
          <cell r="C1447">
            <v>0</v>
          </cell>
          <cell r="D1447">
            <v>541</v>
          </cell>
          <cell r="E1447">
            <v>0</v>
          </cell>
          <cell r="F1447">
            <v>541</v>
          </cell>
        </row>
        <row r="1448">
          <cell r="B1448" t="str">
            <v>130905</v>
          </cell>
          <cell r="C1448">
            <v>0</v>
          </cell>
          <cell r="D1448">
            <v>773</v>
          </cell>
          <cell r="E1448">
            <v>0</v>
          </cell>
          <cell r="F1448">
            <v>773</v>
          </cell>
        </row>
        <row r="1449">
          <cell r="B1449" t="str">
            <v>130906</v>
          </cell>
          <cell r="C1449">
            <v>0</v>
          </cell>
          <cell r="D1449">
            <v>426</v>
          </cell>
          <cell r="E1449">
            <v>0</v>
          </cell>
          <cell r="F1449">
            <v>426</v>
          </cell>
        </row>
        <row r="1450">
          <cell r="B1450" t="str">
            <v>130907</v>
          </cell>
          <cell r="C1450">
            <v>0</v>
          </cell>
          <cell r="D1450">
            <v>217</v>
          </cell>
          <cell r="E1450">
            <v>0</v>
          </cell>
          <cell r="F1450">
            <v>217</v>
          </cell>
        </row>
        <row r="1451">
          <cell r="B1451" t="str">
            <v>130908</v>
          </cell>
          <cell r="C1451">
            <v>0</v>
          </cell>
          <cell r="D1451">
            <v>417</v>
          </cell>
          <cell r="E1451">
            <v>0</v>
          </cell>
          <cell r="F1451">
            <v>417</v>
          </cell>
        </row>
        <row r="1452">
          <cell r="B1452" t="str">
            <v>131001</v>
          </cell>
          <cell r="C1452">
            <v>0</v>
          </cell>
          <cell r="D1452">
            <v>725</v>
          </cell>
          <cell r="E1452">
            <v>0</v>
          </cell>
          <cell r="F1452">
            <v>725</v>
          </cell>
        </row>
        <row r="1453">
          <cell r="B1453" t="str">
            <v>131002</v>
          </cell>
          <cell r="C1453">
            <v>0</v>
          </cell>
          <cell r="D1453">
            <v>96</v>
          </cell>
          <cell r="E1453">
            <v>0</v>
          </cell>
          <cell r="F1453">
            <v>96</v>
          </cell>
        </row>
        <row r="1454">
          <cell r="B1454" t="str">
            <v>131003</v>
          </cell>
          <cell r="C1454">
            <v>0</v>
          </cell>
          <cell r="D1454">
            <v>140</v>
          </cell>
          <cell r="E1454">
            <v>0</v>
          </cell>
          <cell r="F1454">
            <v>140</v>
          </cell>
        </row>
        <row r="1455">
          <cell r="B1455" t="str">
            <v>131004</v>
          </cell>
          <cell r="C1455">
            <v>0</v>
          </cell>
          <cell r="D1455">
            <v>47</v>
          </cell>
          <cell r="E1455">
            <v>0</v>
          </cell>
          <cell r="F1455">
            <v>47</v>
          </cell>
        </row>
        <row r="1456">
          <cell r="B1456" t="str">
            <v>131005</v>
          </cell>
          <cell r="C1456">
            <v>0</v>
          </cell>
          <cell r="D1456">
            <v>83</v>
          </cell>
          <cell r="E1456">
            <v>0</v>
          </cell>
          <cell r="F1456">
            <v>83</v>
          </cell>
        </row>
        <row r="1457">
          <cell r="B1457" t="str">
            <v>131006</v>
          </cell>
          <cell r="C1457">
            <v>0</v>
          </cell>
          <cell r="D1457">
            <v>307</v>
          </cell>
          <cell r="E1457">
            <v>0</v>
          </cell>
          <cell r="F1457">
            <v>307</v>
          </cell>
        </row>
        <row r="1458">
          <cell r="B1458" t="str">
            <v>131007</v>
          </cell>
          <cell r="C1458">
            <v>0</v>
          </cell>
          <cell r="D1458">
            <v>42</v>
          </cell>
          <cell r="E1458">
            <v>0</v>
          </cell>
          <cell r="F1458">
            <v>42</v>
          </cell>
        </row>
        <row r="1459">
          <cell r="B1459" t="str">
            <v>131008</v>
          </cell>
          <cell r="C1459">
            <v>0</v>
          </cell>
          <cell r="D1459">
            <v>78</v>
          </cell>
          <cell r="E1459">
            <v>0</v>
          </cell>
          <cell r="F1459">
            <v>78</v>
          </cell>
        </row>
        <row r="1460">
          <cell r="B1460" t="str">
            <v>131101</v>
          </cell>
          <cell r="C1460">
            <v>0</v>
          </cell>
          <cell r="D1460">
            <v>1418</v>
          </cell>
          <cell r="E1460">
            <v>0</v>
          </cell>
          <cell r="F1460">
            <v>1418</v>
          </cell>
        </row>
        <row r="1461">
          <cell r="B1461" t="str">
            <v>131102</v>
          </cell>
          <cell r="C1461">
            <v>0</v>
          </cell>
          <cell r="D1461">
            <v>128</v>
          </cell>
          <cell r="E1461">
            <v>0</v>
          </cell>
          <cell r="F1461">
            <v>128</v>
          </cell>
        </row>
        <row r="1462">
          <cell r="B1462" t="str">
            <v>131103</v>
          </cell>
          <cell r="C1462">
            <v>0</v>
          </cell>
          <cell r="D1462">
            <v>171</v>
          </cell>
          <cell r="E1462">
            <v>0</v>
          </cell>
          <cell r="F1462">
            <v>171</v>
          </cell>
        </row>
        <row r="1463">
          <cell r="B1463" t="str">
            <v>131104</v>
          </cell>
          <cell r="C1463">
            <v>0</v>
          </cell>
          <cell r="D1463">
            <v>288</v>
          </cell>
          <cell r="E1463">
            <v>0</v>
          </cell>
          <cell r="F1463">
            <v>288</v>
          </cell>
        </row>
        <row r="1464">
          <cell r="B1464" t="str">
            <v>131201</v>
          </cell>
          <cell r="C1464">
            <v>0</v>
          </cell>
          <cell r="D1464">
            <v>2336</v>
          </cell>
          <cell r="E1464">
            <v>0</v>
          </cell>
          <cell r="F1464">
            <v>2336</v>
          </cell>
        </row>
        <row r="1465">
          <cell r="B1465" t="str">
            <v>131202</v>
          </cell>
          <cell r="C1465">
            <v>0</v>
          </cell>
          <cell r="D1465">
            <v>1874</v>
          </cell>
          <cell r="E1465">
            <v>0</v>
          </cell>
          <cell r="F1465">
            <v>1874</v>
          </cell>
        </row>
        <row r="1466">
          <cell r="B1466" t="str">
            <v>131203</v>
          </cell>
          <cell r="C1466">
            <v>0</v>
          </cell>
          <cell r="D1466">
            <v>613</v>
          </cell>
          <cell r="E1466">
            <v>0</v>
          </cell>
          <cell r="F1466">
            <v>613</v>
          </cell>
        </row>
        <row r="1467">
          <cell r="B1467" t="str">
            <v>140101</v>
          </cell>
          <cell r="C1467">
            <v>0</v>
          </cell>
          <cell r="D1467">
            <v>5354</v>
          </cell>
          <cell r="E1467">
            <v>0</v>
          </cell>
          <cell r="F1467">
            <v>5354</v>
          </cell>
        </row>
        <row r="1468">
          <cell r="B1468" t="str">
            <v>140102</v>
          </cell>
          <cell r="C1468">
            <v>0</v>
          </cell>
          <cell r="D1468">
            <v>1760</v>
          </cell>
          <cell r="E1468">
            <v>0</v>
          </cell>
          <cell r="F1468">
            <v>1760</v>
          </cell>
        </row>
        <row r="1469">
          <cell r="B1469" t="str">
            <v>140103</v>
          </cell>
          <cell r="C1469">
            <v>0</v>
          </cell>
          <cell r="D1469">
            <v>518</v>
          </cell>
          <cell r="E1469">
            <v>0</v>
          </cell>
          <cell r="F1469">
            <v>518</v>
          </cell>
        </row>
        <row r="1470">
          <cell r="B1470" t="str">
            <v>140104</v>
          </cell>
          <cell r="C1470">
            <v>0</v>
          </cell>
          <cell r="D1470">
            <v>9</v>
          </cell>
          <cell r="E1470">
            <v>0</v>
          </cell>
          <cell r="F1470">
            <v>9</v>
          </cell>
        </row>
        <row r="1471">
          <cell r="B1471" t="str">
            <v>140105</v>
          </cell>
          <cell r="C1471">
            <v>0</v>
          </cell>
          <cell r="D1471">
            <v>4724</v>
          </cell>
          <cell r="E1471">
            <v>0</v>
          </cell>
          <cell r="F1471">
            <v>4724</v>
          </cell>
        </row>
        <row r="1472">
          <cell r="B1472" t="str">
            <v>140106</v>
          </cell>
          <cell r="C1472">
            <v>0</v>
          </cell>
          <cell r="D1472">
            <v>2528</v>
          </cell>
          <cell r="E1472">
            <v>1</v>
          </cell>
          <cell r="F1472">
            <v>2529</v>
          </cell>
        </row>
        <row r="1473">
          <cell r="B1473" t="str">
            <v>140107</v>
          </cell>
          <cell r="C1473">
            <v>0</v>
          </cell>
          <cell r="D1473">
            <v>899</v>
          </cell>
          <cell r="E1473">
            <v>0</v>
          </cell>
          <cell r="F1473">
            <v>899</v>
          </cell>
        </row>
        <row r="1474">
          <cell r="B1474" t="str">
            <v>140108</v>
          </cell>
          <cell r="C1474">
            <v>0</v>
          </cell>
          <cell r="D1474">
            <v>788</v>
          </cell>
          <cell r="E1474">
            <v>0</v>
          </cell>
          <cell r="F1474">
            <v>788</v>
          </cell>
        </row>
        <row r="1475">
          <cell r="B1475" t="str">
            <v>140109</v>
          </cell>
          <cell r="C1475">
            <v>0</v>
          </cell>
          <cell r="D1475">
            <v>197</v>
          </cell>
          <cell r="E1475">
            <v>0</v>
          </cell>
          <cell r="F1475">
            <v>197</v>
          </cell>
        </row>
        <row r="1476">
          <cell r="B1476" t="str">
            <v>140110</v>
          </cell>
          <cell r="C1476">
            <v>0</v>
          </cell>
          <cell r="D1476">
            <v>773</v>
          </cell>
          <cell r="E1476">
            <v>0</v>
          </cell>
          <cell r="F1476">
            <v>773</v>
          </cell>
        </row>
        <row r="1477">
          <cell r="B1477" t="str">
            <v>140111</v>
          </cell>
          <cell r="C1477">
            <v>0</v>
          </cell>
          <cell r="D1477">
            <v>811</v>
          </cell>
          <cell r="E1477">
            <v>0</v>
          </cell>
          <cell r="F1477">
            <v>811</v>
          </cell>
        </row>
        <row r="1478">
          <cell r="B1478" t="str">
            <v>140112</v>
          </cell>
          <cell r="C1478">
            <v>0</v>
          </cell>
          <cell r="D1478">
            <v>2008</v>
          </cell>
          <cell r="E1478">
            <v>0</v>
          </cell>
          <cell r="F1478">
            <v>2008</v>
          </cell>
        </row>
        <row r="1479">
          <cell r="B1479" t="str">
            <v>140113</v>
          </cell>
          <cell r="C1479">
            <v>0</v>
          </cell>
          <cell r="D1479">
            <v>752</v>
          </cell>
          <cell r="E1479">
            <v>0</v>
          </cell>
          <cell r="F1479">
            <v>752</v>
          </cell>
        </row>
        <row r="1480">
          <cell r="B1480" t="str">
            <v>140114</v>
          </cell>
          <cell r="C1480">
            <v>0</v>
          </cell>
          <cell r="D1480">
            <v>259</v>
          </cell>
          <cell r="E1480">
            <v>0</v>
          </cell>
          <cell r="F1480">
            <v>259</v>
          </cell>
        </row>
        <row r="1481">
          <cell r="B1481" t="str">
            <v>140115</v>
          </cell>
          <cell r="C1481">
            <v>0</v>
          </cell>
          <cell r="D1481">
            <v>680</v>
          </cell>
          <cell r="E1481">
            <v>0</v>
          </cell>
          <cell r="F1481">
            <v>680</v>
          </cell>
        </row>
        <row r="1482">
          <cell r="B1482" t="str">
            <v>140116</v>
          </cell>
          <cell r="C1482">
            <v>0</v>
          </cell>
          <cell r="D1482">
            <v>723</v>
          </cell>
          <cell r="E1482">
            <v>0</v>
          </cell>
          <cell r="F1482">
            <v>723</v>
          </cell>
        </row>
        <row r="1483">
          <cell r="B1483" t="str">
            <v>140117</v>
          </cell>
          <cell r="C1483">
            <v>0</v>
          </cell>
          <cell r="D1483">
            <v>1569</v>
          </cell>
          <cell r="E1483">
            <v>0</v>
          </cell>
          <cell r="F1483">
            <v>1569</v>
          </cell>
        </row>
        <row r="1484">
          <cell r="B1484" t="str">
            <v>140118</v>
          </cell>
          <cell r="C1484">
            <v>0</v>
          </cell>
          <cell r="D1484">
            <v>682</v>
          </cell>
          <cell r="E1484">
            <v>0</v>
          </cell>
          <cell r="F1484">
            <v>682</v>
          </cell>
        </row>
        <row r="1485">
          <cell r="B1485" t="str">
            <v>140119</v>
          </cell>
          <cell r="C1485">
            <v>0</v>
          </cell>
          <cell r="D1485">
            <v>634</v>
          </cell>
          <cell r="E1485">
            <v>0</v>
          </cell>
          <cell r="F1485">
            <v>634</v>
          </cell>
        </row>
        <row r="1486">
          <cell r="B1486" t="str">
            <v>140120</v>
          </cell>
          <cell r="C1486">
            <v>0</v>
          </cell>
          <cell r="D1486">
            <v>1456</v>
          </cell>
          <cell r="E1486">
            <v>0</v>
          </cell>
          <cell r="F1486">
            <v>1456</v>
          </cell>
        </row>
        <row r="1487">
          <cell r="B1487" t="str">
            <v>140201</v>
          </cell>
          <cell r="C1487">
            <v>0</v>
          </cell>
          <cell r="D1487">
            <v>1172</v>
          </cell>
          <cell r="E1487">
            <v>0</v>
          </cell>
          <cell r="F1487">
            <v>1172</v>
          </cell>
        </row>
        <row r="1488">
          <cell r="B1488" t="str">
            <v>140202</v>
          </cell>
          <cell r="C1488">
            <v>0</v>
          </cell>
          <cell r="D1488">
            <v>359</v>
          </cell>
          <cell r="E1488">
            <v>0</v>
          </cell>
          <cell r="F1488">
            <v>359</v>
          </cell>
        </row>
        <row r="1489">
          <cell r="B1489" t="str">
            <v>140203</v>
          </cell>
          <cell r="C1489">
            <v>0</v>
          </cell>
          <cell r="D1489">
            <v>592</v>
          </cell>
          <cell r="E1489">
            <v>0</v>
          </cell>
          <cell r="F1489">
            <v>592</v>
          </cell>
        </row>
        <row r="1490">
          <cell r="B1490" t="str">
            <v>140204</v>
          </cell>
          <cell r="C1490">
            <v>0</v>
          </cell>
          <cell r="D1490">
            <v>174</v>
          </cell>
          <cell r="E1490">
            <v>0</v>
          </cell>
          <cell r="F1490">
            <v>174</v>
          </cell>
        </row>
        <row r="1491">
          <cell r="B1491" t="str">
            <v>140205</v>
          </cell>
          <cell r="C1491">
            <v>0</v>
          </cell>
          <cell r="D1491">
            <v>1620</v>
          </cell>
          <cell r="E1491">
            <v>0</v>
          </cell>
          <cell r="F1491">
            <v>1620</v>
          </cell>
        </row>
        <row r="1492">
          <cell r="B1492" t="str">
            <v>140206</v>
          </cell>
          <cell r="C1492">
            <v>0</v>
          </cell>
          <cell r="D1492">
            <v>477</v>
          </cell>
          <cell r="E1492">
            <v>0</v>
          </cell>
          <cell r="F1492">
            <v>477</v>
          </cell>
        </row>
        <row r="1493">
          <cell r="B1493" t="str">
            <v>140301</v>
          </cell>
          <cell r="C1493">
            <v>0</v>
          </cell>
          <cell r="D1493">
            <v>2625</v>
          </cell>
          <cell r="E1493">
            <v>0</v>
          </cell>
          <cell r="F1493">
            <v>2625</v>
          </cell>
        </row>
        <row r="1494">
          <cell r="B1494" t="str">
            <v>140302</v>
          </cell>
          <cell r="C1494">
            <v>0</v>
          </cell>
          <cell r="D1494">
            <v>121</v>
          </cell>
          <cell r="E1494">
            <v>0</v>
          </cell>
          <cell r="F1494">
            <v>121</v>
          </cell>
        </row>
        <row r="1495">
          <cell r="B1495" t="str">
            <v>140303</v>
          </cell>
          <cell r="C1495">
            <v>0</v>
          </cell>
          <cell r="D1495">
            <v>475</v>
          </cell>
          <cell r="E1495">
            <v>0</v>
          </cell>
          <cell r="F1495">
            <v>475</v>
          </cell>
        </row>
        <row r="1496">
          <cell r="B1496" t="str">
            <v>140304</v>
          </cell>
          <cell r="C1496">
            <v>0</v>
          </cell>
          <cell r="D1496">
            <v>1185</v>
          </cell>
          <cell r="E1496">
            <v>0</v>
          </cell>
          <cell r="F1496">
            <v>1185</v>
          </cell>
        </row>
        <row r="1497">
          <cell r="B1497" t="str">
            <v>140305</v>
          </cell>
          <cell r="C1497">
            <v>0</v>
          </cell>
          <cell r="D1497">
            <v>1248</v>
          </cell>
          <cell r="E1497">
            <v>0</v>
          </cell>
          <cell r="F1497">
            <v>1248</v>
          </cell>
        </row>
        <row r="1498">
          <cell r="B1498" t="str">
            <v>140306</v>
          </cell>
          <cell r="C1498">
            <v>0</v>
          </cell>
          <cell r="D1498">
            <v>1704</v>
          </cell>
          <cell r="E1498">
            <v>0</v>
          </cell>
          <cell r="F1498">
            <v>1704</v>
          </cell>
        </row>
        <row r="1499">
          <cell r="B1499" t="str">
            <v>140307</v>
          </cell>
          <cell r="C1499">
            <v>0</v>
          </cell>
          <cell r="D1499">
            <v>1329</v>
          </cell>
          <cell r="E1499">
            <v>0</v>
          </cell>
          <cell r="F1499">
            <v>1329</v>
          </cell>
        </row>
        <row r="1500">
          <cell r="B1500" t="str">
            <v>140308</v>
          </cell>
          <cell r="C1500">
            <v>0</v>
          </cell>
          <cell r="D1500">
            <v>2139</v>
          </cell>
          <cell r="E1500">
            <v>0</v>
          </cell>
          <cell r="F1500">
            <v>2139</v>
          </cell>
        </row>
        <row r="1501">
          <cell r="B1501" t="str">
            <v>140309</v>
          </cell>
          <cell r="C1501">
            <v>0</v>
          </cell>
          <cell r="D1501">
            <v>526</v>
          </cell>
          <cell r="E1501">
            <v>0</v>
          </cell>
          <cell r="F1501">
            <v>526</v>
          </cell>
        </row>
        <row r="1502">
          <cell r="B1502" t="str">
            <v>140310</v>
          </cell>
          <cell r="C1502">
            <v>0</v>
          </cell>
          <cell r="D1502">
            <v>793</v>
          </cell>
          <cell r="E1502">
            <v>0</v>
          </cell>
          <cell r="F1502">
            <v>793</v>
          </cell>
        </row>
        <row r="1503">
          <cell r="B1503" t="str">
            <v>140311</v>
          </cell>
          <cell r="C1503">
            <v>0</v>
          </cell>
          <cell r="D1503">
            <v>665</v>
          </cell>
          <cell r="E1503">
            <v>0</v>
          </cell>
          <cell r="F1503">
            <v>665</v>
          </cell>
        </row>
        <row r="1504">
          <cell r="B1504" t="str">
            <v>140312</v>
          </cell>
          <cell r="C1504">
            <v>0</v>
          </cell>
          <cell r="D1504">
            <v>1374</v>
          </cell>
          <cell r="E1504">
            <v>0</v>
          </cell>
          <cell r="F1504">
            <v>1374</v>
          </cell>
        </row>
        <row r="1505">
          <cell r="B1505" t="str">
            <v>150101</v>
          </cell>
          <cell r="C1505">
            <v>190</v>
          </cell>
          <cell r="D1505">
            <v>1535</v>
          </cell>
          <cell r="E1505">
            <v>170</v>
          </cell>
          <cell r="F1505">
            <v>1895</v>
          </cell>
        </row>
        <row r="1506">
          <cell r="B1506" t="str">
            <v>150102</v>
          </cell>
          <cell r="C1506">
            <v>0</v>
          </cell>
          <cell r="D1506">
            <v>1287</v>
          </cell>
          <cell r="E1506">
            <v>0</v>
          </cell>
          <cell r="F1506">
            <v>1287</v>
          </cell>
        </row>
        <row r="1507">
          <cell r="B1507" t="str">
            <v>150103</v>
          </cell>
          <cell r="C1507">
            <v>583</v>
          </cell>
          <cell r="D1507">
            <v>5877</v>
          </cell>
          <cell r="E1507">
            <v>327</v>
          </cell>
          <cell r="F1507">
            <v>6787</v>
          </cell>
        </row>
        <row r="1508">
          <cell r="B1508" t="str">
            <v>150104</v>
          </cell>
          <cell r="C1508">
            <v>0</v>
          </cell>
          <cell r="D1508">
            <v>363</v>
          </cell>
          <cell r="E1508">
            <v>0</v>
          </cell>
          <cell r="F1508">
            <v>363</v>
          </cell>
        </row>
        <row r="1509">
          <cell r="B1509" t="str">
            <v>150105</v>
          </cell>
          <cell r="C1509">
            <v>21</v>
          </cell>
          <cell r="D1509">
            <v>630</v>
          </cell>
          <cell r="E1509">
            <v>15</v>
          </cell>
          <cell r="F1509">
            <v>666</v>
          </cell>
        </row>
        <row r="1510">
          <cell r="B1510" t="str">
            <v>150106</v>
          </cell>
          <cell r="C1510">
            <v>115</v>
          </cell>
          <cell r="D1510">
            <v>5311</v>
          </cell>
          <cell r="E1510">
            <v>86</v>
          </cell>
          <cell r="F1510">
            <v>5512</v>
          </cell>
        </row>
        <row r="1511">
          <cell r="B1511" t="str">
            <v>150107</v>
          </cell>
          <cell r="C1511">
            <v>0</v>
          </cell>
          <cell r="D1511">
            <v>575</v>
          </cell>
          <cell r="E1511">
            <v>0</v>
          </cell>
          <cell r="F1511">
            <v>575</v>
          </cell>
        </row>
        <row r="1512">
          <cell r="B1512" t="str">
            <v>150108</v>
          </cell>
          <cell r="C1512">
            <v>0</v>
          </cell>
          <cell r="D1512">
            <v>1984</v>
          </cell>
          <cell r="E1512">
            <v>0</v>
          </cell>
          <cell r="F1512">
            <v>1984</v>
          </cell>
        </row>
        <row r="1513">
          <cell r="B1513" t="str">
            <v>150109</v>
          </cell>
          <cell r="C1513">
            <v>0</v>
          </cell>
          <cell r="D1513">
            <v>1227</v>
          </cell>
          <cell r="E1513">
            <v>0</v>
          </cell>
          <cell r="F1513">
            <v>1227</v>
          </cell>
        </row>
        <row r="1514">
          <cell r="B1514" t="str">
            <v>150110</v>
          </cell>
          <cell r="C1514">
            <v>960</v>
          </cell>
          <cell r="D1514">
            <v>2559</v>
          </cell>
          <cell r="E1514">
            <v>1093</v>
          </cell>
          <cell r="F1514">
            <v>4612</v>
          </cell>
        </row>
        <row r="1515">
          <cell r="B1515" t="str">
            <v>150111</v>
          </cell>
          <cell r="C1515">
            <v>377</v>
          </cell>
          <cell r="D1515">
            <v>982</v>
          </cell>
          <cell r="E1515">
            <v>421</v>
          </cell>
          <cell r="F1515">
            <v>1780</v>
          </cell>
        </row>
        <row r="1516">
          <cell r="B1516" t="str">
            <v>150112</v>
          </cell>
          <cell r="C1516">
            <v>256</v>
          </cell>
          <cell r="D1516">
            <v>1235</v>
          </cell>
          <cell r="E1516">
            <v>220</v>
          </cell>
          <cell r="F1516">
            <v>1711</v>
          </cell>
        </row>
        <row r="1517">
          <cell r="B1517" t="str">
            <v>150113</v>
          </cell>
          <cell r="C1517">
            <v>22</v>
          </cell>
          <cell r="D1517">
            <v>932</v>
          </cell>
          <cell r="E1517">
            <v>47</v>
          </cell>
          <cell r="F1517">
            <v>1001</v>
          </cell>
        </row>
        <row r="1518">
          <cell r="B1518" t="str">
            <v>150114</v>
          </cell>
          <cell r="C1518">
            <v>0</v>
          </cell>
          <cell r="D1518">
            <v>2266</v>
          </cell>
          <cell r="E1518">
            <v>0</v>
          </cell>
          <cell r="F1518">
            <v>2266</v>
          </cell>
        </row>
        <row r="1519">
          <cell r="B1519" t="str">
            <v>150115</v>
          </cell>
          <cell r="C1519">
            <v>0</v>
          </cell>
          <cell r="D1519">
            <v>1302</v>
          </cell>
          <cell r="E1519">
            <v>0</v>
          </cell>
          <cell r="F1519">
            <v>1302</v>
          </cell>
        </row>
        <row r="1520">
          <cell r="B1520" t="str">
            <v>150116</v>
          </cell>
          <cell r="C1520">
            <v>13</v>
          </cell>
          <cell r="D1520">
            <v>698</v>
          </cell>
          <cell r="E1520">
            <v>5</v>
          </cell>
          <cell r="F1520">
            <v>716</v>
          </cell>
        </row>
        <row r="1521">
          <cell r="B1521" t="str">
            <v>150117</v>
          </cell>
          <cell r="C1521">
            <v>731</v>
          </cell>
          <cell r="D1521">
            <v>2392</v>
          </cell>
          <cell r="E1521">
            <v>1558</v>
          </cell>
          <cell r="F1521">
            <v>4681</v>
          </cell>
        </row>
        <row r="1522">
          <cell r="B1522" t="str">
            <v>150118</v>
          </cell>
          <cell r="C1522">
            <v>0</v>
          </cell>
          <cell r="D1522">
            <v>4747</v>
          </cell>
          <cell r="E1522">
            <v>1</v>
          </cell>
          <cell r="F1522">
            <v>4748</v>
          </cell>
        </row>
        <row r="1523">
          <cell r="B1523" t="str">
            <v>150119</v>
          </cell>
          <cell r="C1523">
            <v>55</v>
          </cell>
          <cell r="D1523">
            <v>1036</v>
          </cell>
          <cell r="E1523">
            <v>81</v>
          </cell>
          <cell r="F1523">
            <v>1172</v>
          </cell>
        </row>
        <row r="1524">
          <cell r="B1524" t="str">
            <v>150120</v>
          </cell>
          <cell r="C1524">
            <v>63</v>
          </cell>
          <cell r="D1524">
            <v>628</v>
          </cell>
          <cell r="E1524">
            <v>101</v>
          </cell>
          <cell r="F1524">
            <v>792</v>
          </cell>
        </row>
        <row r="1525">
          <cell r="B1525" t="str">
            <v>150121</v>
          </cell>
          <cell r="C1525">
            <v>95</v>
          </cell>
          <cell r="D1525">
            <v>1029</v>
          </cell>
          <cell r="E1525">
            <v>198</v>
          </cell>
          <cell r="F1525">
            <v>1322</v>
          </cell>
        </row>
        <row r="1526">
          <cell r="B1526" t="str">
            <v>150122</v>
          </cell>
          <cell r="C1526">
            <v>0</v>
          </cell>
          <cell r="D1526">
            <v>1682</v>
          </cell>
          <cell r="E1526">
            <v>0</v>
          </cell>
          <cell r="F1526">
            <v>1682</v>
          </cell>
        </row>
        <row r="1527">
          <cell r="B1527" t="str">
            <v>150123</v>
          </cell>
          <cell r="C1527">
            <v>20</v>
          </cell>
          <cell r="D1527">
            <v>3025</v>
          </cell>
          <cell r="E1527">
            <v>36</v>
          </cell>
          <cell r="F1527">
            <v>3081</v>
          </cell>
        </row>
        <row r="1528">
          <cell r="B1528" t="str">
            <v>150124</v>
          </cell>
          <cell r="C1528">
            <v>0</v>
          </cell>
          <cell r="D1528">
            <v>127</v>
          </cell>
          <cell r="E1528">
            <v>0</v>
          </cell>
          <cell r="F1528">
            <v>127</v>
          </cell>
        </row>
        <row r="1529">
          <cell r="B1529" t="str">
            <v>150125</v>
          </cell>
          <cell r="C1529">
            <v>83</v>
          </cell>
          <cell r="D1529">
            <v>5552</v>
          </cell>
          <cell r="E1529">
            <v>109</v>
          </cell>
          <cell r="F1529">
            <v>5744</v>
          </cell>
        </row>
        <row r="1530">
          <cell r="B1530" t="str">
            <v>150126</v>
          </cell>
          <cell r="C1530">
            <v>0</v>
          </cell>
          <cell r="D1530">
            <v>539</v>
          </cell>
          <cell r="E1530">
            <v>0</v>
          </cell>
          <cell r="F1530">
            <v>539</v>
          </cell>
        </row>
        <row r="1531">
          <cell r="B1531" t="str">
            <v>150127</v>
          </cell>
          <cell r="C1531">
            <v>0</v>
          </cell>
          <cell r="D1531">
            <v>71</v>
          </cell>
          <cell r="E1531">
            <v>0</v>
          </cell>
          <cell r="F1531">
            <v>71</v>
          </cell>
        </row>
        <row r="1532">
          <cell r="B1532" t="str">
            <v>150128</v>
          </cell>
          <cell r="C1532">
            <v>0</v>
          </cell>
          <cell r="D1532">
            <v>1600</v>
          </cell>
          <cell r="E1532">
            <v>0</v>
          </cell>
          <cell r="F1532">
            <v>1600</v>
          </cell>
        </row>
        <row r="1533">
          <cell r="B1533" t="str">
            <v>150129</v>
          </cell>
          <cell r="C1533">
            <v>0</v>
          </cell>
          <cell r="D1533">
            <v>58</v>
          </cell>
          <cell r="E1533">
            <v>0</v>
          </cell>
          <cell r="F1533">
            <v>58</v>
          </cell>
        </row>
        <row r="1534">
          <cell r="B1534" t="str">
            <v>150130</v>
          </cell>
          <cell r="C1534">
            <v>0</v>
          </cell>
          <cell r="D1534">
            <v>1646</v>
          </cell>
          <cell r="E1534">
            <v>0</v>
          </cell>
          <cell r="F1534">
            <v>1646</v>
          </cell>
        </row>
        <row r="1535">
          <cell r="B1535" t="str">
            <v>150131</v>
          </cell>
          <cell r="C1535">
            <v>42</v>
          </cell>
          <cell r="D1535">
            <v>1232</v>
          </cell>
          <cell r="E1535">
            <v>94</v>
          </cell>
          <cell r="F1535">
            <v>1368</v>
          </cell>
        </row>
        <row r="1536">
          <cell r="B1536" t="str">
            <v>150132</v>
          </cell>
          <cell r="C1536">
            <v>964</v>
          </cell>
          <cell r="D1536">
            <v>13932</v>
          </cell>
          <cell r="E1536">
            <v>841</v>
          </cell>
          <cell r="F1536">
            <v>15737</v>
          </cell>
        </row>
        <row r="1537">
          <cell r="B1537" t="str">
            <v>150133</v>
          </cell>
          <cell r="C1537">
            <v>687</v>
          </cell>
          <cell r="D1537">
            <v>2259</v>
          </cell>
          <cell r="E1537">
            <v>975</v>
          </cell>
          <cell r="F1537">
            <v>3921</v>
          </cell>
        </row>
        <row r="1538">
          <cell r="B1538" t="str">
            <v>150134</v>
          </cell>
          <cell r="C1538">
            <v>0</v>
          </cell>
          <cell r="D1538">
            <v>616</v>
          </cell>
          <cell r="E1538">
            <v>0</v>
          </cell>
          <cell r="F1538">
            <v>616</v>
          </cell>
        </row>
        <row r="1539">
          <cell r="B1539" t="str">
            <v>150135</v>
          </cell>
          <cell r="C1539">
            <v>1123</v>
          </cell>
          <cell r="D1539">
            <v>4096</v>
          </cell>
          <cell r="E1539">
            <v>1539</v>
          </cell>
          <cell r="F1539">
            <v>6758</v>
          </cell>
        </row>
        <row r="1540">
          <cell r="B1540" t="str">
            <v>150136</v>
          </cell>
          <cell r="C1540">
            <v>260</v>
          </cell>
          <cell r="D1540">
            <v>1991</v>
          </cell>
          <cell r="E1540">
            <v>439</v>
          </cell>
          <cell r="F1540">
            <v>2690</v>
          </cell>
        </row>
        <row r="1541">
          <cell r="B1541" t="str">
            <v>150137</v>
          </cell>
          <cell r="C1541">
            <v>440</v>
          </cell>
          <cell r="D1541">
            <v>1006</v>
          </cell>
          <cell r="E1541">
            <v>224</v>
          </cell>
          <cell r="F1541">
            <v>1670</v>
          </cell>
        </row>
        <row r="1542">
          <cell r="B1542" t="str">
            <v>150138</v>
          </cell>
          <cell r="C1542">
            <v>0</v>
          </cell>
          <cell r="D1542">
            <v>2</v>
          </cell>
          <cell r="E1542">
            <v>0</v>
          </cell>
          <cell r="F1542">
            <v>2</v>
          </cell>
        </row>
        <row r="1543">
          <cell r="B1543" t="str">
            <v>150139</v>
          </cell>
          <cell r="C1543">
            <v>0</v>
          </cell>
          <cell r="D1543">
            <v>1268</v>
          </cell>
          <cell r="E1543">
            <v>0</v>
          </cell>
          <cell r="F1543">
            <v>1268</v>
          </cell>
        </row>
        <row r="1544">
          <cell r="B1544" t="str">
            <v>150140</v>
          </cell>
          <cell r="C1544">
            <v>223</v>
          </cell>
          <cell r="D1544">
            <v>3563</v>
          </cell>
          <cell r="E1544">
            <v>303</v>
          </cell>
          <cell r="F1544">
            <v>4089</v>
          </cell>
        </row>
        <row r="1545">
          <cell r="B1545" t="str">
            <v>150141</v>
          </cell>
          <cell r="C1545">
            <v>13</v>
          </cell>
          <cell r="D1545">
            <v>924</v>
          </cell>
          <cell r="E1545">
            <v>20</v>
          </cell>
          <cell r="F1545">
            <v>957</v>
          </cell>
        </row>
        <row r="1546">
          <cell r="B1546" t="str">
            <v>150142</v>
          </cell>
          <cell r="C1546">
            <v>929</v>
          </cell>
          <cell r="D1546">
            <v>1193</v>
          </cell>
          <cell r="E1546">
            <v>768</v>
          </cell>
          <cell r="F1546">
            <v>2890</v>
          </cell>
        </row>
        <row r="1547">
          <cell r="B1547" t="str">
            <v>150143</v>
          </cell>
          <cell r="C1547">
            <v>586</v>
          </cell>
          <cell r="D1547">
            <v>3400</v>
          </cell>
          <cell r="E1547">
            <v>769</v>
          </cell>
          <cell r="F1547">
            <v>4755</v>
          </cell>
        </row>
        <row r="1548">
          <cell r="B1548" t="str">
            <v>150201</v>
          </cell>
          <cell r="C1548">
            <v>0</v>
          </cell>
          <cell r="D1548">
            <v>1646</v>
          </cell>
          <cell r="E1548">
            <v>0</v>
          </cell>
          <cell r="F1548">
            <v>1646</v>
          </cell>
        </row>
        <row r="1549">
          <cell r="B1549" t="str">
            <v>150202</v>
          </cell>
          <cell r="C1549">
            <v>0</v>
          </cell>
          <cell r="D1549">
            <v>848</v>
          </cell>
          <cell r="E1549">
            <v>0</v>
          </cell>
          <cell r="F1549">
            <v>848</v>
          </cell>
        </row>
        <row r="1550">
          <cell r="B1550" t="str">
            <v>150203</v>
          </cell>
          <cell r="C1550">
            <v>0</v>
          </cell>
          <cell r="D1550">
            <v>844</v>
          </cell>
          <cell r="E1550">
            <v>0</v>
          </cell>
          <cell r="F1550">
            <v>844</v>
          </cell>
        </row>
        <row r="1551">
          <cell r="B1551" t="str">
            <v>150204</v>
          </cell>
          <cell r="C1551">
            <v>0</v>
          </cell>
          <cell r="D1551">
            <v>1172</v>
          </cell>
          <cell r="E1551">
            <v>0</v>
          </cell>
          <cell r="F1551">
            <v>1172</v>
          </cell>
        </row>
        <row r="1552">
          <cell r="B1552" t="str">
            <v>150205</v>
          </cell>
          <cell r="C1552">
            <v>0</v>
          </cell>
          <cell r="D1552">
            <v>365</v>
          </cell>
          <cell r="E1552">
            <v>0</v>
          </cell>
          <cell r="F1552">
            <v>365</v>
          </cell>
        </row>
        <row r="1553">
          <cell r="B1553" t="str">
            <v>150301</v>
          </cell>
          <cell r="C1553">
            <v>0</v>
          </cell>
          <cell r="D1553">
            <v>176</v>
          </cell>
          <cell r="E1553">
            <v>0</v>
          </cell>
          <cell r="F1553">
            <v>176</v>
          </cell>
        </row>
        <row r="1554">
          <cell r="B1554" t="str">
            <v>150302</v>
          </cell>
          <cell r="C1554">
            <v>0</v>
          </cell>
          <cell r="D1554">
            <v>0</v>
          </cell>
          <cell r="E1554">
            <v>0</v>
          </cell>
          <cell r="F1554">
            <v>0</v>
          </cell>
        </row>
        <row r="1555">
          <cell r="B1555" t="str">
            <v>150303</v>
          </cell>
          <cell r="C1555">
            <v>0</v>
          </cell>
          <cell r="D1555">
            <v>149</v>
          </cell>
          <cell r="E1555">
            <v>0</v>
          </cell>
          <cell r="F1555">
            <v>149</v>
          </cell>
        </row>
        <row r="1556">
          <cell r="B1556" t="str">
            <v>150304</v>
          </cell>
          <cell r="C1556">
            <v>0</v>
          </cell>
          <cell r="D1556">
            <v>13</v>
          </cell>
          <cell r="E1556">
            <v>0</v>
          </cell>
          <cell r="F1556">
            <v>13</v>
          </cell>
        </row>
        <row r="1557">
          <cell r="B1557" t="str">
            <v>150305</v>
          </cell>
          <cell r="C1557">
            <v>0</v>
          </cell>
          <cell r="D1557">
            <v>23</v>
          </cell>
          <cell r="E1557">
            <v>0</v>
          </cell>
          <cell r="F1557">
            <v>23</v>
          </cell>
        </row>
        <row r="1558">
          <cell r="B1558" t="str">
            <v>150401</v>
          </cell>
          <cell r="C1558">
            <v>0</v>
          </cell>
          <cell r="D1558">
            <v>128</v>
          </cell>
          <cell r="E1558">
            <v>0</v>
          </cell>
          <cell r="F1558">
            <v>128</v>
          </cell>
        </row>
        <row r="1559">
          <cell r="B1559" t="str">
            <v>150402</v>
          </cell>
          <cell r="C1559">
            <v>0</v>
          </cell>
          <cell r="D1559">
            <v>73</v>
          </cell>
          <cell r="E1559">
            <v>0</v>
          </cell>
          <cell r="F1559">
            <v>73</v>
          </cell>
        </row>
        <row r="1560">
          <cell r="B1560" t="str">
            <v>150403</v>
          </cell>
          <cell r="C1560">
            <v>0</v>
          </cell>
          <cell r="D1560">
            <v>29</v>
          </cell>
          <cell r="E1560">
            <v>0</v>
          </cell>
          <cell r="F1560">
            <v>29</v>
          </cell>
        </row>
        <row r="1561">
          <cell r="B1561" t="str">
            <v>150404</v>
          </cell>
          <cell r="C1561">
            <v>0</v>
          </cell>
          <cell r="D1561">
            <v>25</v>
          </cell>
          <cell r="E1561">
            <v>0</v>
          </cell>
          <cell r="F1561">
            <v>25</v>
          </cell>
        </row>
        <row r="1562">
          <cell r="B1562" t="str">
            <v>150405</v>
          </cell>
          <cell r="C1562">
            <v>0</v>
          </cell>
          <cell r="D1562">
            <v>52</v>
          </cell>
          <cell r="E1562">
            <v>0</v>
          </cell>
          <cell r="F1562">
            <v>52</v>
          </cell>
        </row>
        <row r="1563">
          <cell r="B1563" t="str">
            <v>150406</v>
          </cell>
          <cell r="C1563">
            <v>0</v>
          </cell>
          <cell r="D1563">
            <v>60</v>
          </cell>
          <cell r="E1563">
            <v>0</v>
          </cell>
          <cell r="F1563">
            <v>60</v>
          </cell>
        </row>
        <row r="1564">
          <cell r="B1564" t="str">
            <v>150407</v>
          </cell>
          <cell r="C1564">
            <v>0</v>
          </cell>
          <cell r="D1564">
            <v>384</v>
          </cell>
          <cell r="E1564">
            <v>0</v>
          </cell>
          <cell r="F1564">
            <v>384</v>
          </cell>
        </row>
        <row r="1565">
          <cell r="B1565" t="str">
            <v>150501</v>
          </cell>
          <cell r="C1565">
            <v>0</v>
          </cell>
          <cell r="D1565">
            <v>2049</v>
          </cell>
          <cell r="E1565">
            <v>0</v>
          </cell>
          <cell r="F1565">
            <v>2049</v>
          </cell>
        </row>
        <row r="1566">
          <cell r="B1566" t="str">
            <v>150502</v>
          </cell>
          <cell r="C1566">
            <v>0</v>
          </cell>
          <cell r="D1566">
            <v>448</v>
          </cell>
          <cell r="E1566">
            <v>0</v>
          </cell>
          <cell r="F1566">
            <v>448</v>
          </cell>
        </row>
        <row r="1567">
          <cell r="B1567" t="str">
            <v>150503</v>
          </cell>
          <cell r="C1567">
            <v>0</v>
          </cell>
          <cell r="D1567">
            <v>292</v>
          </cell>
          <cell r="E1567">
            <v>0</v>
          </cell>
          <cell r="F1567">
            <v>292</v>
          </cell>
        </row>
        <row r="1568">
          <cell r="B1568" t="str">
            <v>150504</v>
          </cell>
          <cell r="C1568">
            <v>0</v>
          </cell>
          <cell r="D1568">
            <v>342</v>
          </cell>
          <cell r="E1568">
            <v>0</v>
          </cell>
          <cell r="F1568">
            <v>342</v>
          </cell>
        </row>
        <row r="1569">
          <cell r="B1569" t="str">
            <v>150505</v>
          </cell>
          <cell r="C1569">
            <v>0</v>
          </cell>
          <cell r="D1569">
            <v>406</v>
          </cell>
          <cell r="E1569">
            <v>0</v>
          </cell>
          <cell r="F1569">
            <v>406</v>
          </cell>
        </row>
        <row r="1570">
          <cell r="B1570" t="str">
            <v>150506</v>
          </cell>
          <cell r="C1570">
            <v>0</v>
          </cell>
          <cell r="D1570">
            <v>105</v>
          </cell>
          <cell r="E1570">
            <v>0</v>
          </cell>
          <cell r="F1570">
            <v>105</v>
          </cell>
        </row>
        <row r="1571">
          <cell r="B1571" t="str">
            <v>150507</v>
          </cell>
          <cell r="C1571">
            <v>0</v>
          </cell>
          <cell r="D1571">
            <v>972</v>
          </cell>
          <cell r="E1571">
            <v>0</v>
          </cell>
          <cell r="F1571">
            <v>972</v>
          </cell>
        </row>
        <row r="1572">
          <cell r="B1572" t="str">
            <v>150508</v>
          </cell>
          <cell r="C1572">
            <v>0</v>
          </cell>
          <cell r="D1572">
            <v>470</v>
          </cell>
          <cell r="E1572">
            <v>0</v>
          </cell>
          <cell r="F1572">
            <v>470</v>
          </cell>
        </row>
        <row r="1573">
          <cell r="B1573" t="str">
            <v>150509</v>
          </cell>
          <cell r="C1573">
            <v>0</v>
          </cell>
          <cell r="D1573">
            <v>1298</v>
          </cell>
          <cell r="E1573">
            <v>0</v>
          </cell>
          <cell r="F1573">
            <v>1298</v>
          </cell>
        </row>
        <row r="1574">
          <cell r="B1574" t="str">
            <v>150510</v>
          </cell>
          <cell r="C1574">
            <v>0</v>
          </cell>
          <cell r="D1574">
            <v>1850</v>
          </cell>
          <cell r="E1574">
            <v>0</v>
          </cell>
          <cell r="F1574">
            <v>1850</v>
          </cell>
        </row>
        <row r="1575">
          <cell r="B1575" t="str">
            <v>150511</v>
          </cell>
          <cell r="C1575">
            <v>0</v>
          </cell>
          <cell r="D1575">
            <v>102</v>
          </cell>
          <cell r="E1575">
            <v>0</v>
          </cell>
          <cell r="F1575">
            <v>102</v>
          </cell>
        </row>
        <row r="1576">
          <cell r="B1576" t="str">
            <v>150512</v>
          </cell>
          <cell r="C1576">
            <v>0</v>
          </cell>
          <cell r="D1576">
            <v>1083</v>
          </cell>
          <cell r="E1576">
            <v>0</v>
          </cell>
          <cell r="F1576">
            <v>1083</v>
          </cell>
        </row>
        <row r="1577">
          <cell r="B1577" t="str">
            <v>150513</v>
          </cell>
          <cell r="C1577">
            <v>0</v>
          </cell>
          <cell r="D1577">
            <v>142</v>
          </cell>
          <cell r="E1577">
            <v>0</v>
          </cell>
          <cell r="F1577">
            <v>142</v>
          </cell>
        </row>
        <row r="1578">
          <cell r="B1578" t="str">
            <v>150514</v>
          </cell>
          <cell r="C1578">
            <v>0</v>
          </cell>
          <cell r="D1578">
            <v>583</v>
          </cell>
          <cell r="E1578">
            <v>0</v>
          </cell>
          <cell r="F1578">
            <v>583</v>
          </cell>
        </row>
        <row r="1579">
          <cell r="B1579" t="str">
            <v>150515</v>
          </cell>
          <cell r="C1579">
            <v>0</v>
          </cell>
          <cell r="D1579">
            <v>280</v>
          </cell>
          <cell r="E1579">
            <v>0</v>
          </cell>
          <cell r="F1579">
            <v>280</v>
          </cell>
        </row>
        <row r="1580">
          <cell r="B1580" t="str">
            <v>150516</v>
          </cell>
          <cell r="C1580">
            <v>0</v>
          </cell>
          <cell r="D1580">
            <v>100</v>
          </cell>
          <cell r="E1580">
            <v>0</v>
          </cell>
          <cell r="F1580">
            <v>100</v>
          </cell>
        </row>
        <row r="1581">
          <cell r="B1581" t="str">
            <v>150601</v>
          </cell>
          <cell r="C1581">
            <v>0</v>
          </cell>
          <cell r="D1581">
            <v>4052</v>
          </cell>
          <cell r="E1581">
            <v>0</v>
          </cell>
          <cell r="F1581">
            <v>4052</v>
          </cell>
        </row>
        <row r="1582">
          <cell r="B1582" t="str">
            <v>150602</v>
          </cell>
          <cell r="C1582">
            <v>0</v>
          </cell>
          <cell r="D1582">
            <v>49</v>
          </cell>
          <cell r="E1582">
            <v>0</v>
          </cell>
          <cell r="F1582">
            <v>49</v>
          </cell>
        </row>
        <row r="1583">
          <cell r="B1583" t="str">
            <v>150603</v>
          </cell>
          <cell r="C1583">
            <v>0</v>
          </cell>
          <cell r="D1583">
            <v>84</v>
          </cell>
          <cell r="E1583">
            <v>0</v>
          </cell>
          <cell r="F1583">
            <v>84</v>
          </cell>
        </row>
        <row r="1584">
          <cell r="B1584" t="str">
            <v>150604</v>
          </cell>
          <cell r="C1584">
            <v>0</v>
          </cell>
          <cell r="D1584">
            <v>1272</v>
          </cell>
          <cell r="E1584">
            <v>0</v>
          </cell>
          <cell r="F1584">
            <v>1272</v>
          </cell>
        </row>
        <row r="1585">
          <cell r="B1585" t="str">
            <v>150605</v>
          </cell>
          <cell r="C1585">
            <v>0</v>
          </cell>
          <cell r="D1585">
            <v>2998</v>
          </cell>
          <cell r="E1585">
            <v>0</v>
          </cell>
          <cell r="F1585">
            <v>2998</v>
          </cell>
        </row>
        <row r="1586">
          <cell r="B1586" t="str">
            <v>150606</v>
          </cell>
          <cell r="C1586">
            <v>0</v>
          </cell>
          <cell r="D1586">
            <v>212</v>
          </cell>
          <cell r="E1586">
            <v>0</v>
          </cell>
          <cell r="F1586">
            <v>212</v>
          </cell>
        </row>
        <row r="1587">
          <cell r="B1587" t="str">
            <v>150607</v>
          </cell>
          <cell r="C1587">
            <v>0</v>
          </cell>
          <cell r="D1587">
            <v>25</v>
          </cell>
          <cell r="E1587">
            <v>0</v>
          </cell>
          <cell r="F1587">
            <v>25</v>
          </cell>
        </row>
        <row r="1588">
          <cell r="B1588" t="str">
            <v>150608</v>
          </cell>
          <cell r="C1588">
            <v>0</v>
          </cell>
          <cell r="D1588">
            <v>9</v>
          </cell>
          <cell r="E1588">
            <v>0</v>
          </cell>
          <cell r="F1588">
            <v>9</v>
          </cell>
        </row>
        <row r="1589">
          <cell r="B1589" t="str">
            <v>150609</v>
          </cell>
          <cell r="C1589">
            <v>0</v>
          </cell>
          <cell r="D1589">
            <v>48</v>
          </cell>
          <cell r="E1589">
            <v>0</v>
          </cell>
          <cell r="F1589">
            <v>48</v>
          </cell>
        </row>
        <row r="1590">
          <cell r="B1590" t="str">
            <v>150610</v>
          </cell>
          <cell r="C1590">
            <v>0</v>
          </cell>
          <cell r="D1590">
            <v>56</v>
          </cell>
          <cell r="E1590">
            <v>0</v>
          </cell>
          <cell r="F1590">
            <v>56</v>
          </cell>
        </row>
        <row r="1591">
          <cell r="B1591" t="str">
            <v>150611</v>
          </cell>
          <cell r="C1591">
            <v>0</v>
          </cell>
          <cell r="D1591">
            <v>57</v>
          </cell>
          <cell r="E1591">
            <v>0</v>
          </cell>
          <cell r="F1591">
            <v>57</v>
          </cell>
        </row>
        <row r="1592">
          <cell r="B1592" t="str">
            <v>150612</v>
          </cell>
          <cell r="C1592">
            <v>0</v>
          </cell>
          <cell r="D1592">
            <v>29</v>
          </cell>
          <cell r="E1592">
            <v>0</v>
          </cell>
          <cell r="F1592">
            <v>29</v>
          </cell>
        </row>
        <row r="1593">
          <cell r="B1593" t="str">
            <v>150701</v>
          </cell>
          <cell r="C1593">
            <v>0</v>
          </cell>
          <cell r="D1593">
            <v>97</v>
          </cell>
          <cell r="E1593">
            <v>0</v>
          </cell>
          <cell r="F1593">
            <v>97</v>
          </cell>
        </row>
        <row r="1594">
          <cell r="B1594" t="str">
            <v>150702</v>
          </cell>
          <cell r="C1594">
            <v>0</v>
          </cell>
          <cell r="D1594">
            <v>123</v>
          </cell>
          <cell r="E1594">
            <v>0</v>
          </cell>
          <cell r="F1594">
            <v>123</v>
          </cell>
        </row>
        <row r="1595">
          <cell r="B1595" t="str">
            <v>150703</v>
          </cell>
          <cell r="C1595">
            <v>0</v>
          </cell>
          <cell r="D1595">
            <v>49</v>
          </cell>
          <cell r="E1595">
            <v>0</v>
          </cell>
          <cell r="F1595">
            <v>49</v>
          </cell>
        </row>
        <row r="1596">
          <cell r="B1596" t="str">
            <v>150704</v>
          </cell>
          <cell r="C1596">
            <v>0</v>
          </cell>
          <cell r="D1596">
            <v>5</v>
          </cell>
          <cell r="E1596">
            <v>0</v>
          </cell>
          <cell r="F1596">
            <v>5</v>
          </cell>
        </row>
        <row r="1597">
          <cell r="B1597" t="str">
            <v>150705</v>
          </cell>
          <cell r="C1597">
            <v>0</v>
          </cell>
          <cell r="D1597">
            <v>78</v>
          </cell>
          <cell r="E1597">
            <v>0</v>
          </cell>
          <cell r="F1597">
            <v>78</v>
          </cell>
        </row>
        <row r="1598">
          <cell r="B1598" t="str">
            <v>150706</v>
          </cell>
          <cell r="C1598">
            <v>0</v>
          </cell>
          <cell r="D1598">
            <v>27</v>
          </cell>
          <cell r="E1598">
            <v>0</v>
          </cell>
          <cell r="F1598">
            <v>27</v>
          </cell>
        </row>
        <row r="1599">
          <cell r="B1599" t="str">
            <v>150707</v>
          </cell>
          <cell r="C1599">
            <v>0</v>
          </cell>
          <cell r="D1599">
            <v>47</v>
          </cell>
          <cell r="E1599">
            <v>0</v>
          </cell>
          <cell r="F1599">
            <v>47</v>
          </cell>
        </row>
        <row r="1600">
          <cell r="B1600" t="str">
            <v>150708</v>
          </cell>
          <cell r="C1600">
            <v>0</v>
          </cell>
          <cell r="D1600">
            <v>47</v>
          </cell>
          <cell r="E1600">
            <v>0</v>
          </cell>
          <cell r="F1600">
            <v>47</v>
          </cell>
        </row>
        <row r="1601">
          <cell r="B1601" t="str">
            <v>150709</v>
          </cell>
          <cell r="C1601">
            <v>0</v>
          </cell>
          <cell r="D1601">
            <v>89</v>
          </cell>
          <cell r="E1601">
            <v>0</v>
          </cell>
          <cell r="F1601">
            <v>89</v>
          </cell>
        </row>
        <row r="1602">
          <cell r="B1602" t="str">
            <v>150710</v>
          </cell>
          <cell r="C1602">
            <v>0</v>
          </cell>
          <cell r="D1602">
            <v>93</v>
          </cell>
          <cell r="E1602">
            <v>0</v>
          </cell>
          <cell r="F1602">
            <v>93</v>
          </cell>
        </row>
        <row r="1603">
          <cell r="B1603" t="str">
            <v>150711</v>
          </cell>
          <cell r="C1603">
            <v>0</v>
          </cell>
          <cell r="D1603">
            <v>61</v>
          </cell>
          <cell r="E1603">
            <v>0</v>
          </cell>
          <cell r="F1603">
            <v>61</v>
          </cell>
        </row>
        <row r="1604">
          <cell r="B1604" t="str">
            <v>150712</v>
          </cell>
          <cell r="C1604">
            <v>0</v>
          </cell>
          <cell r="D1604">
            <v>43</v>
          </cell>
          <cell r="E1604">
            <v>0</v>
          </cell>
          <cell r="F1604">
            <v>43</v>
          </cell>
        </row>
        <row r="1605">
          <cell r="B1605" t="str">
            <v>150713</v>
          </cell>
          <cell r="C1605">
            <v>0</v>
          </cell>
          <cell r="D1605">
            <v>157</v>
          </cell>
          <cell r="E1605">
            <v>0</v>
          </cell>
          <cell r="F1605">
            <v>157</v>
          </cell>
        </row>
        <row r="1606">
          <cell r="B1606" t="str">
            <v>150714</v>
          </cell>
          <cell r="C1606">
            <v>0</v>
          </cell>
          <cell r="D1606">
            <v>248</v>
          </cell>
          <cell r="E1606">
            <v>0</v>
          </cell>
          <cell r="F1606">
            <v>248</v>
          </cell>
        </row>
        <row r="1607">
          <cell r="B1607" t="str">
            <v>150715</v>
          </cell>
          <cell r="C1607">
            <v>0</v>
          </cell>
          <cell r="D1607">
            <v>55</v>
          </cell>
          <cell r="E1607">
            <v>0</v>
          </cell>
          <cell r="F1607">
            <v>55</v>
          </cell>
        </row>
        <row r="1608">
          <cell r="B1608" t="str">
            <v>150716</v>
          </cell>
          <cell r="C1608">
            <v>0</v>
          </cell>
          <cell r="D1608">
            <v>49</v>
          </cell>
          <cell r="E1608">
            <v>0</v>
          </cell>
          <cell r="F1608">
            <v>49</v>
          </cell>
        </row>
        <row r="1609">
          <cell r="B1609" t="str">
            <v>150717</v>
          </cell>
          <cell r="C1609">
            <v>0</v>
          </cell>
          <cell r="D1609">
            <v>135</v>
          </cell>
          <cell r="E1609">
            <v>0</v>
          </cell>
          <cell r="F1609">
            <v>135</v>
          </cell>
        </row>
        <row r="1610">
          <cell r="B1610" t="str">
            <v>150718</v>
          </cell>
          <cell r="C1610">
            <v>0</v>
          </cell>
          <cell r="D1610">
            <v>44</v>
          </cell>
          <cell r="E1610">
            <v>0</v>
          </cell>
          <cell r="F1610">
            <v>44</v>
          </cell>
        </row>
        <row r="1611">
          <cell r="B1611" t="str">
            <v>150719</v>
          </cell>
          <cell r="C1611">
            <v>0</v>
          </cell>
          <cell r="D1611">
            <v>2</v>
          </cell>
          <cell r="E1611">
            <v>0</v>
          </cell>
          <cell r="F1611">
            <v>2</v>
          </cell>
        </row>
        <row r="1612">
          <cell r="B1612" t="str">
            <v>150720</v>
          </cell>
          <cell r="C1612">
            <v>0</v>
          </cell>
          <cell r="D1612">
            <v>20</v>
          </cell>
          <cell r="E1612">
            <v>0</v>
          </cell>
          <cell r="F1612">
            <v>20</v>
          </cell>
        </row>
        <row r="1613">
          <cell r="B1613" t="str">
            <v>150721</v>
          </cell>
          <cell r="C1613">
            <v>0</v>
          </cell>
          <cell r="D1613">
            <v>110</v>
          </cell>
          <cell r="E1613">
            <v>0</v>
          </cell>
          <cell r="F1613">
            <v>110</v>
          </cell>
        </row>
        <row r="1614">
          <cell r="B1614" t="str">
            <v>150722</v>
          </cell>
          <cell r="C1614">
            <v>0</v>
          </cell>
          <cell r="D1614">
            <v>164</v>
          </cell>
          <cell r="E1614">
            <v>0</v>
          </cell>
          <cell r="F1614">
            <v>164</v>
          </cell>
        </row>
        <row r="1615">
          <cell r="B1615" t="str">
            <v>150723</v>
          </cell>
          <cell r="C1615">
            <v>0</v>
          </cell>
          <cell r="D1615">
            <v>162</v>
          </cell>
          <cell r="E1615">
            <v>0</v>
          </cell>
          <cell r="F1615">
            <v>162</v>
          </cell>
        </row>
        <row r="1616">
          <cell r="B1616" t="str">
            <v>150724</v>
          </cell>
          <cell r="C1616">
            <v>0</v>
          </cell>
          <cell r="D1616">
            <v>54</v>
          </cell>
          <cell r="E1616">
            <v>0</v>
          </cell>
          <cell r="F1616">
            <v>54</v>
          </cell>
        </row>
        <row r="1617">
          <cell r="B1617" t="str">
            <v>150725</v>
          </cell>
          <cell r="C1617">
            <v>0</v>
          </cell>
          <cell r="D1617">
            <v>22</v>
          </cell>
          <cell r="E1617">
            <v>0</v>
          </cell>
          <cell r="F1617">
            <v>22</v>
          </cell>
        </row>
        <row r="1618">
          <cell r="B1618" t="str">
            <v>150726</v>
          </cell>
          <cell r="C1618">
            <v>0</v>
          </cell>
          <cell r="D1618">
            <v>88</v>
          </cell>
          <cell r="E1618">
            <v>0</v>
          </cell>
          <cell r="F1618">
            <v>88</v>
          </cell>
        </row>
        <row r="1619">
          <cell r="B1619" t="str">
            <v>150727</v>
          </cell>
          <cell r="C1619">
            <v>0</v>
          </cell>
          <cell r="D1619">
            <v>98</v>
          </cell>
          <cell r="E1619">
            <v>0</v>
          </cell>
          <cell r="F1619">
            <v>98</v>
          </cell>
        </row>
        <row r="1620">
          <cell r="B1620" t="str">
            <v>150728</v>
          </cell>
          <cell r="C1620">
            <v>0</v>
          </cell>
          <cell r="D1620">
            <v>379</v>
          </cell>
          <cell r="E1620">
            <v>0</v>
          </cell>
          <cell r="F1620">
            <v>379</v>
          </cell>
        </row>
        <row r="1621">
          <cell r="B1621" t="str">
            <v>150729</v>
          </cell>
          <cell r="C1621">
            <v>0</v>
          </cell>
          <cell r="D1621">
            <v>16</v>
          </cell>
          <cell r="E1621">
            <v>0</v>
          </cell>
          <cell r="F1621">
            <v>16</v>
          </cell>
        </row>
        <row r="1622">
          <cell r="B1622" t="str">
            <v>150730</v>
          </cell>
          <cell r="C1622">
            <v>0</v>
          </cell>
          <cell r="D1622">
            <v>67</v>
          </cell>
          <cell r="E1622">
            <v>0</v>
          </cell>
          <cell r="F1622">
            <v>67</v>
          </cell>
        </row>
        <row r="1623">
          <cell r="B1623" t="str">
            <v>150731</v>
          </cell>
          <cell r="C1623">
            <v>0</v>
          </cell>
          <cell r="D1623">
            <v>360</v>
          </cell>
          <cell r="E1623">
            <v>0</v>
          </cell>
          <cell r="F1623">
            <v>360</v>
          </cell>
        </row>
        <row r="1624">
          <cell r="B1624" t="str">
            <v>150732</v>
          </cell>
          <cell r="C1624">
            <v>0</v>
          </cell>
          <cell r="D1624">
            <v>76</v>
          </cell>
          <cell r="E1624">
            <v>0</v>
          </cell>
          <cell r="F1624">
            <v>76</v>
          </cell>
        </row>
        <row r="1625">
          <cell r="B1625" t="str">
            <v>150801</v>
          </cell>
          <cell r="C1625">
            <v>0</v>
          </cell>
          <cell r="D1625">
            <v>1681</v>
          </cell>
          <cell r="E1625">
            <v>0</v>
          </cell>
          <cell r="F1625">
            <v>1681</v>
          </cell>
        </row>
        <row r="1626">
          <cell r="B1626" t="str">
            <v>150802</v>
          </cell>
          <cell r="C1626">
            <v>0</v>
          </cell>
          <cell r="D1626">
            <v>125</v>
          </cell>
          <cell r="E1626">
            <v>0</v>
          </cell>
          <cell r="F1626">
            <v>125</v>
          </cell>
        </row>
        <row r="1627">
          <cell r="B1627" t="str">
            <v>150803</v>
          </cell>
          <cell r="C1627">
            <v>0</v>
          </cell>
          <cell r="D1627">
            <v>103</v>
          </cell>
          <cell r="E1627">
            <v>0</v>
          </cell>
          <cell r="F1627">
            <v>103</v>
          </cell>
        </row>
        <row r="1628">
          <cell r="B1628" t="str">
            <v>150804</v>
          </cell>
          <cell r="C1628">
            <v>0</v>
          </cell>
          <cell r="D1628">
            <v>14</v>
          </cell>
          <cell r="E1628">
            <v>0</v>
          </cell>
          <cell r="F1628">
            <v>14</v>
          </cell>
        </row>
        <row r="1629">
          <cell r="B1629" t="str">
            <v>150805</v>
          </cell>
          <cell r="C1629">
            <v>0</v>
          </cell>
          <cell r="D1629">
            <v>622</v>
          </cell>
          <cell r="E1629">
            <v>0</v>
          </cell>
          <cell r="F1629">
            <v>622</v>
          </cell>
        </row>
        <row r="1630">
          <cell r="B1630" t="str">
            <v>150806</v>
          </cell>
          <cell r="C1630">
            <v>0</v>
          </cell>
          <cell r="D1630">
            <v>1502</v>
          </cell>
          <cell r="E1630">
            <v>0</v>
          </cell>
          <cell r="F1630">
            <v>1502</v>
          </cell>
        </row>
        <row r="1631">
          <cell r="B1631" t="str">
            <v>150807</v>
          </cell>
          <cell r="C1631">
            <v>0</v>
          </cell>
          <cell r="D1631">
            <v>217</v>
          </cell>
          <cell r="E1631">
            <v>0</v>
          </cell>
          <cell r="F1631">
            <v>217</v>
          </cell>
        </row>
        <row r="1632">
          <cell r="B1632" t="str">
            <v>150808</v>
          </cell>
          <cell r="C1632">
            <v>0</v>
          </cell>
          <cell r="D1632">
            <v>162</v>
          </cell>
          <cell r="E1632">
            <v>0</v>
          </cell>
          <cell r="F1632">
            <v>162</v>
          </cell>
        </row>
        <row r="1633">
          <cell r="B1633" t="str">
            <v>150809</v>
          </cell>
          <cell r="C1633">
            <v>0</v>
          </cell>
          <cell r="D1633">
            <v>68</v>
          </cell>
          <cell r="E1633">
            <v>0</v>
          </cell>
          <cell r="F1633">
            <v>68</v>
          </cell>
        </row>
        <row r="1634">
          <cell r="B1634" t="str">
            <v>150810</v>
          </cell>
          <cell r="C1634">
            <v>0</v>
          </cell>
          <cell r="D1634">
            <v>1377</v>
          </cell>
          <cell r="E1634">
            <v>0</v>
          </cell>
          <cell r="F1634">
            <v>1377</v>
          </cell>
        </row>
        <row r="1635">
          <cell r="B1635" t="str">
            <v>150811</v>
          </cell>
          <cell r="C1635">
            <v>0</v>
          </cell>
          <cell r="D1635">
            <v>1313</v>
          </cell>
          <cell r="E1635">
            <v>0</v>
          </cell>
          <cell r="F1635">
            <v>1313</v>
          </cell>
        </row>
        <row r="1636">
          <cell r="B1636" t="str">
            <v>150812</v>
          </cell>
          <cell r="C1636">
            <v>0</v>
          </cell>
          <cell r="D1636">
            <v>1320</v>
          </cell>
          <cell r="E1636">
            <v>0</v>
          </cell>
          <cell r="F1636">
            <v>1320</v>
          </cell>
        </row>
        <row r="1637">
          <cell r="B1637" t="str">
            <v>150901</v>
          </cell>
          <cell r="C1637">
            <v>0</v>
          </cell>
          <cell r="D1637">
            <v>597</v>
          </cell>
          <cell r="E1637">
            <v>0</v>
          </cell>
          <cell r="F1637">
            <v>597</v>
          </cell>
        </row>
        <row r="1638">
          <cell r="B1638" t="str">
            <v>150902</v>
          </cell>
          <cell r="C1638">
            <v>0</v>
          </cell>
          <cell r="D1638">
            <v>15</v>
          </cell>
          <cell r="E1638">
            <v>0</v>
          </cell>
          <cell r="F1638">
            <v>15</v>
          </cell>
        </row>
        <row r="1639">
          <cell r="B1639" t="str">
            <v>150903</v>
          </cell>
          <cell r="C1639">
            <v>0</v>
          </cell>
          <cell r="D1639">
            <v>50</v>
          </cell>
          <cell r="E1639">
            <v>0</v>
          </cell>
          <cell r="F1639">
            <v>50</v>
          </cell>
        </row>
        <row r="1640">
          <cell r="B1640" t="str">
            <v>150904</v>
          </cell>
          <cell r="C1640">
            <v>0</v>
          </cell>
          <cell r="D1640">
            <v>1</v>
          </cell>
          <cell r="E1640">
            <v>0</v>
          </cell>
          <cell r="F1640">
            <v>1</v>
          </cell>
        </row>
        <row r="1641">
          <cell r="B1641" t="str">
            <v>150905</v>
          </cell>
          <cell r="C1641">
            <v>0</v>
          </cell>
          <cell r="D1641">
            <v>98</v>
          </cell>
          <cell r="E1641">
            <v>0</v>
          </cell>
          <cell r="F1641">
            <v>98</v>
          </cell>
        </row>
        <row r="1642">
          <cell r="B1642" t="str">
            <v>150906</v>
          </cell>
          <cell r="C1642">
            <v>0</v>
          </cell>
          <cell r="D1642">
            <v>133</v>
          </cell>
          <cell r="E1642">
            <v>0</v>
          </cell>
          <cell r="F1642">
            <v>133</v>
          </cell>
        </row>
        <row r="1643">
          <cell r="B1643" t="str">
            <v>151001</v>
          </cell>
          <cell r="C1643">
            <v>0</v>
          </cell>
          <cell r="D1643">
            <v>139</v>
          </cell>
          <cell r="E1643">
            <v>0</v>
          </cell>
          <cell r="F1643">
            <v>139</v>
          </cell>
        </row>
        <row r="1644">
          <cell r="B1644" t="str">
            <v>151002</v>
          </cell>
          <cell r="C1644">
            <v>0</v>
          </cell>
          <cell r="D1644">
            <v>28</v>
          </cell>
          <cell r="E1644">
            <v>0</v>
          </cell>
          <cell r="F1644">
            <v>28</v>
          </cell>
        </row>
        <row r="1645">
          <cell r="B1645" t="str">
            <v>151003</v>
          </cell>
          <cell r="C1645">
            <v>0</v>
          </cell>
          <cell r="D1645">
            <v>138</v>
          </cell>
          <cell r="E1645">
            <v>0</v>
          </cell>
          <cell r="F1645">
            <v>138</v>
          </cell>
        </row>
        <row r="1646">
          <cell r="B1646" t="str">
            <v>151004</v>
          </cell>
          <cell r="C1646">
            <v>0</v>
          </cell>
          <cell r="D1646">
            <v>34</v>
          </cell>
          <cell r="E1646">
            <v>0</v>
          </cell>
          <cell r="F1646">
            <v>34</v>
          </cell>
        </row>
        <row r="1647">
          <cell r="B1647" t="str">
            <v>151005</v>
          </cell>
          <cell r="C1647">
            <v>0</v>
          </cell>
          <cell r="D1647">
            <v>87</v>
          </cell>
          <cell r="E1647">
            <v>0</v>
          </cell>
          <cell r="F1647">
            <v>87</v>
          </cell>
        </row>
        <row r="1648">
          <cell r="B1648" t="str">
            <v>151006</v>
          </cell>
          <cell r="C1648">
            <v>0</v>
          </cell>
          <cell r="D1648">
            <v>65</v>
          </cell>
          <cell r="E1648">
            <v>0</v>
          </cell>
          <cell r="F1648">
            <v>65</v>
          </cell>
        </row>
        <row r="1649">
          <cell r="B1649" t="str">
            <v>151007</v>
          </cell>
          <cell r="C1649">
            <v>0</v>
          </cell>
          <cell r="D1649">
            <v>4</v>
          </cell>
          <cell r="E1649">
            <v>0</v>
          </cell>
          <cell r="F1649">
            <v>4</v>
          </cell>
        </row>
        <row r="1650">
          <cell r="B1650" t="str">
            <v>151008</v>
          </cell>
          <cell r="C1650">
            <v>0</v>
          </cell>
          <cell r="D1650">
            <v>129</v>
          </cell>
          <cell r="E1650">
            <v>0</v>
          </cell>
          <cell r="F1650">
            <v>129</v>
          </cell>
        </row>
        <row r="1651">
          <cell r="B1651" t="str">
            <v>151009</v>
          </cell>
          <cell r="C1651">
            <v>0</v>
          </cell>
          <cell r="D1651">
            <v>42</v>
          </cell>
          <cell r="E1651">
            <v>0</v>
          </cell>
          <cell r="F1651">
            <v>42</v>
          </cell>
        </row>
        <row r="1652">
          <cell r="B1652" t="str">
            <v>151010</v>
          </cell>
          <cell r="C1652">
            <v>0</v>
          </cell>
          <cell r="D1652">
            <v>20</v>
          </cell>
          <cell r="E1652">
            <v>0</v>
          </cell>
          <cell r="F1652">
            <v>20</v>
          </cell>
        </row>
        <row r="1653">
          <cell r="B1653" t="str">
            <v>151011</v>
          </cell>
          <cell r="C1653">
            <v>0</v>
          </cell>
          <cell r="D1653">
            <v>137</v>
          </cell>
          <cell r="E1653">
            <v>0</v>
          </cell>
          <cell r="F1653">
            <v>137</v>
          </cell>
        </row>
        <row r="1654">
          <cell r="B1654" t="str">
            <v>151012</v>
          </cell>
          <cell r="C1654">
            <v>0</v>
          </cell>
          <cell r="D1654">
            <v>25</v>
          </cell>
          <cell r="E1654">
            <v>0</v>
          </cell>
          <cell r="F1654">
            <v>25</v>
          </cell>
        </row>
        <row r="1655">
          <cell r="B1655" t="str">
            <v>151013</v>
          </cell>
          <cell r="C1655">
            <v>0</v>
          </cell>
          <cell r="D1655">
            <v>11</v>
          </cell>
          <cell r="E1655">
            <v>0</v>
          </cell>
          <cell r="F1655">
            <v>11</v>
          </cell>
        </row>
        <row r="1656">
          <cell r="B1656" t="str">
            <v>151014</v>
          </cell>
          <cell r="C1656">
            <v>0</v>
          </cell>
          <cell r="D1656">
            <v>51</v>
          </cell>
          <cell r="E1656">
            <v>0</v>
          </cell>
          <cell r="F1656">
            <v>51</v>
          </cell>
        </row>
        <row r="1657">
          <cell r="B1657" t="str">
            <v>151015</v>
          </cell>
          <cell r="C1657">
            <v>0</v>
          </cell>
          <cell r="D1657">
            <v>52</v>
          </cell>
          <cell r="E1657">
            <v>0</v>
          </cell>
          <cell r="F1657">
            <v>52</v>
          </cell>
        </row>
        <row r="1658">
          <cell r="B1658" t="str">
            <v>151016</v>
          </cell>
          <cell r="C1658">
            <v>0</v>
          </cell>
          <cell r="D1658">
            <v>44</v>
          </cell>
          <cell r="E1658">
            <v>0</v>
          </cell>
          <cell r="F1658">
            <v>44</v>
          </cell>
        </row>
        <row r="1659">
          <cell r="B1659" t="str">
            <v>151017</v>
          </cell>
          <cell r="C1659">
            <v>0</v>
          </cell>
          <cell r="D1659">
            <v>24</v>
          </cell>
          <cell r="E1659">
            <v>0</v>
          </cell>
          <cell r="F1659">
            <v>24</v>
          </cell>
        </row>
        <row r="1660">
          <cell r="B1660" t="str">
            <v>151018</v>
          </cell>
          <cell r="C1660">
            <v>0</v>
          </cell>
          <cell r="D1660">
            <v>55</v>
          </cell>
          <cell r="E1660">
            <v>0</v>
          </cell>
          <cell r="F1660">
            <v>55</v>
          </cell>
        </row>
        <row r="1661">
          <cell r="B1661" t="str">
            <v>151019</v>
          </cell>
          <cell r="C1661">
            <v>0</v>
          </cell>
          <cell r="D1661">
            <v>13</v>
          </cell>
          <cell r="E1661">
            <v>0</v>
          </cell>
          <cell r="F1661">
            <v>13</v>
          </cell>
        </row>
        <row r="1662">
          <cell r="B1662" t="str">
            <v>151020</v>
          </cell>
          <cell r="C1662">
            <v>0</v>
          </cell>
          <cell r="D1662">
            <v>65</v>
          </cell>
          <cell r="E1662">
            <v>0</v>
          </cell>
          <cell r="F1662">
            <v>65</v>
          </cell>
        </row>
        <row r="1663">
          <cell r="B1663" t="str">
            <v>151021</v>
          </cell>
          <cell r="C1663">
            <v>0</v>
          </cell>
          <cell r="D1663">
            <v>18</v>
          </cell>
          <cell r="E1663">
            <v>0</v>
          </cell>
          <cell r="F1663">
            <v>18</v>
          </cell>
        </row>
        <row r="1664">
          <cell r="B1664" t="str">
            <v>151022</v>
          </cell>
          <cell r="C1664">
            <v>0</v>
          </cell>
          <cell r="D1664">
            <v>44</v>
          </cell>
          <cell r="E1664">
            <v>0</v>
          </cell>
          <cell r="F1664">
            <v>44</v>
          </cell>
        </row>
        <row r="1665">
          <cell r="B1665" t="str">
            <v>151023</v>
          </cell>
          <cell r="C1665">
            <v>0</v>
          </cell>
          <cell r="D1665">
            <v>66</v>
          </cell>
          <cell r="E1665">
            <v>0</v>
          </cell>
          <cell r="F1665">
            <v>66</v>
          </cell>
        </row>
        <row r="1666">
          <cell r="B1666" t="str">
            <v>151024</v>
          </cell>
          <cell r="C1666">
            <v>0</v>
          </cell>
          <cell r="D1666">
            <v>22</v>
          </cell>
          <cell r="E1666">
            <v>0</v>
          </cell>
          <cell r="F1666">
            <v>22</v>
          </cell>
        </row>
        <row r="1667">
          <cell r="B1667" t="str">
            <v>151025</v>
          </cell>
          <cell r="C1667">
            <v>0</v>
          </cell>
          <cell r="D1667">
            <v>84</v>
          </cell>
          <cell r="E1667">
            <v>0</v>
          </cell>
          <cell r="F1667">
            <v>84</v>
          </cell>
        </row>
        <row r="1668">
          <cell r="B1668" t="str">
            <v>151026</v>
          </cell>
          <cell r="C1668">
            <v>0</v>
          </cell>
          <cell r="D1668">
            <v>10</v>
          </cell>
          <cell r="E1668">
            <v>0</v>
          </cell>
          <cell r="F1668">
            <v>10</v>
          </cell>
        </row>
        <row r="1669">
          <cell r="B1669" t="str">
            <v>151027</v>
          </cell>
          <cell r="C1669">
            <v>0</v>
          </cell>
          <cell r="D1669">
            <v>46</v>
          </cell>
          <cell r="E1669">
            <v>0</v>
          </cell>
          <cell r="F1669">
            <v>46</v>
          </cell>
        </row>
        <row r="1670">
          <cell r="B1670" t="str">
            <v>151028</v>
          </cell>
          <cell r="C1670">
            <v>0</v>
          </cell>
          <cell r="D1670">
            <v>35</v>
          </cell>
          <cell r="E1670">
            <v>0</v>
          </cell>
          <cell r="F1670">
            <v>35</v>
          </cell>
        </row>
        <row r="1671">
          <cell r="B1671" t="str">
            <v>151029</v>
          </cell>
          <cell r="C1671">
            <v>0</v>
          </cell>
          <cell r="D1671">
            <v>5</v>
          </cell>
          <cell r="E1671">
            <v>0</v>
          </cell>
          <cell r="F1671">
            <v>5</v>
          </cell>
        </row>
        <row r="1672">
          <cell r="B1672" t="str">
            <v>151030</v>
          </cell>
          <cell r="C1672">
            <v>0</v>
          </cell>
          <cell r="D1672">
            <v>2</v>
          </cell>
          <cell r="E1672">
            <v>0</v>
          </cell>
          <cell r="F1672">
            <v>2</v>
          </cell>
        </row>
        <row r="1673">
          <cell r="B1673" t="str">
            <v>151031</v>
          </cell>
          <cell r="C1673">
            <v>0</v>
          </cell>
          <cell r="D1673">
            <v>52</v>
          </cell>
          <cell r="E1673">
            <v>0</v>
          </cell>
          <cell r="F1673">
            <v>52</v>
          </cell>
        </row>
        <row r="1674">
          <cell r="B1674" t="str">
            <v>151032</v>
          </cell>
          <cell r="C1674">
            <v>0</v>
          </cell>
          <cell r="D1674">
            <v>131</v>
          </cell>
          <cell r="E1674">
            <v>0</v>
          </cell>
          <cell r="F1674">
            <v>131</v>
          </cell>
        </row>
        <row r="1675">
          <cell r="B1675" t="str">
            <v>151033</v>
          </cell>
          <cell r="C1675">
            <v>0</v>
          </cell>
          <cell r="D1675">
            <v>6</v>
          </cell>
          <cell r="E1675">
            <v>0</v>
          </cell>
          <cell r="F1675">
            <v>6</v>
          </cell>
        </row>
        <row r="1676">
          <cell r="B1676" t="str">
            <v>160101</v>
          </cell>
          <cell r="C1676">
            <v>0</v>
          </cell>
          <cell r="D1676">
            <v>4253</v>
          </cell>
          <cell r="E1676">
            <v>0</v>
          </cell>
          <cell r="F1676">
            <v>4253</v>
          </cell>
        </row>
        <row r="1677">
          <cell r="B1677" t="str">
            <v>160102</v>
          </cell>
          <cell r="C1677">
            <v>0</v>
          </cell>
          <cell r="D1677">
            <v>1</v>
          </cell>
          <cell r="E1677">
            <v>0</v>
          </cell>
          <cell r="F1677">
            <v>1</v>
          </cell>
        </row>
        <row r="1678">
          <cell r="B1678" t="str">
            <v>160103</v>
          </cell>
          <cell r="C1678">
            <v>0</v>
          </cell>
          <cell r="D1678">
            <v>221</v>
          </cell>
          <cell r="E1678">
            <v>0</v>
          </cell>
          <cell r="F1678">
            <v>221</v>
          </cell>
        </row>
        <row r="1679">
          <cell r="B1679" t="str">
            <v>160104</v>
          </cell>
          <cell r="C1679">
            <v>0</v>
          </cell>
          <cell r="D1679">
            <v>180</v>
          </cell>
          <cell r="E1679">
            <v>0</v>
          </cell>
          <cell r="F1679">
            <v>180</v>
          </cell>
        </row>
        <row r="1680">
          <cell r="B1680" t="str">
            <v>160105</v>
          </cell>
          <cell r="C1680">
            <v>0</v>
          </cell>
          <cell r="D1680">
            <v>128</v>
          </cell>
          <cell r="E1680">
            <v>0</v>
          </cell>
          <cell r="F1680">
            <v>128</v>
          </cell>
        </row>
        <row r="1681">
          <cell r="B1681" t="str">
            <v>160106</v>
          </cell>
          <cell r="C1681">
            <v>0</v>
          </cell>
          <cell r="D1681">
            <v>89</v>
          </cell>
          <cell r="E1681">
            <v>0</v>
          </cell>
          <cell r="F1681">
            <v>89</v>
          </cell>
        </row>
        <row r="1682">
          <cell r="B1682" t="str">
            <v>160107</v>
          </cell>
          <cell r="C1682">
            <v>0</v>
          </cell>
          <cell r="D1682">
            <v>97</v>
          </cell>
          <cell r="E1682">
            <v>0</v>
          </cell>
          <cell r="F1682">
            <v>97</v>
          </cell>
        </row>
        <row r="1683">
          <cell r="B1683" t="str">
            <v>160108</v>
          </cell>
          <cell r="C1683">
            <v>0</v>
          </cell>
          <cell r="D1683">
            <v>2475</v>
          </cell>
          <cell r="E1683">
            <v>0</v>
          </cell>
          <cell r="F1683">
            <v>2475</v>
          </cell>
        </row>
        <row r="1684">
          <cell r="B1684" t="str">
            <v>160110</v>
          </cell>
          <cell r="C1684">
            <v>0</v>
          </cell>
          <cell r="D1684">
            <v>45</v>
          </cell>
          <cell r="E1684">
            <v>0</v>
          </cell>
          <cell r="F1684">
            <v>45</v>
          </cell>
        </row>
        <row r="1685">
          <cell r="B1685" t="str">
            <v>160112</v>
          </cell>
          <cell r="C1685">
            <v>0</v>
          </cell>
          <cell r="D1685">
            <v>1875</v>
          </cell>
          <cell r="E1685">
            <v>0</v>
          </cell>
          <cell r="F1685">
            <v>1875</v>
          </cell>
        </row>
        <row r="1686">
          <cell r="B1686" t="str">
            <v>160113</v>
          </cell>
          <cell r="C1686">
            <v>0</v>
          </cell>
          <cell r="D1686">
            <v>4418</v>
          </cell>
          <cell r="E1686">
            <v>0</v>
          </cell>
          <cell r="F1686">
            <v>4418</v>
          </cell>
        </row>
        <row r="1687">
          <cell r="B1687" t="str">
            <v>160201</v>
          </cell>
          <cell r="C1687">
            <v>0</v>
          </cell>
          <cell r="D1687">
            <v>3290</v>
          </cell>
          <cell r="E1687">
            <v>0</v>
          </cell>
          <cell r="F1687">
            <v>3290</v>
          </cell>
        </row>
        <row r="1688">
          <cell r="B1688" t="str">
            <v>160202</v>
          </cell>
          <cell r="C1688">
            <v>0</v>
          </cell>
          <cell r="D1688">
            <v>71</v>
          </cell>
          <cell r="E1688">
            <v>0</v>
          </cell>
          <cell r="F1688">
            <v>71</v>
          </cell>
        </row>
        <row r="1689">
          <cell r="B1689" t="str">
            <v>160205</v>
          </cell>
          <cell r="C1689">
            <v>0</v>
          </cell>
          <cell r="D1689">
            <v>16</v>
          </cell>
          <cell r="E1689">
            <v>0</v>
          </cell>
          <cell r="F1689">
            <v>16</v>
          </cell>
        </row>
        <row r="1690">
          <cell r="B1690" t="str">
            <v>160206</v>
          </cell>
          <cell r="C1690">
            <v>0</v>
          </cell>
          <cell r="D1690">
            <v>368</v>
          </cell>
          <cell r="E1690">
            <v>0</v>
          </cell>
          <cell r="F1690">
            <v>368</v>
          </cell>
        </row>
        <row r="1691">
          <cell r="B1691" t="str">
            <v>160210</v>
          </cell>
          <cell r="C1691">
            <v>0</v>
          </cell>
          <cell r="D1691">
            <v>69</v>
          </cell>
          <cell r="E1691">
            <v>0</v>
          </cell>
          <cell r="F1691">
            <v>69</v>
          </cell>
        </row>
        <row r="1692">
          <cell r="B1692" t="str">
            <v>160211</v>
          </cell>
          <cell r="C1692">
            <v>0</v>
          </cell>
          <cell r="D1692">
            <v>324</v>
          </cell>
          <cell r="E1692">
            <v>0</v>
          </cell>
          <cell r="F1692">
            <v>324</v>
          </cell>
        </row>
        <row r="1693">
          <cell r="B1693" t="str">
            <v>160301</v>
          </cell>
          <cell r="C1693">
            <v>0</v>
          </cell>
          <cell r="D1693">
            <v>776</v>
          </cell>
          <cell r="E1693">
            <v>0</v>
          </cell>
          <cell r="F1693">
            <v>776</v>
          </cell>
        </row>
        <row r="1694">
          <cell r="B1694" t="str">
            <v>160302</v>
          </cell>
          <cell r="C1694">
            <v>0</v>
          </cell>
          <cell r="D1694">
            <v>86</v>
          </cell>
          <cell r="E1694">
            <v>0</v>
          </cell>
          <cell r="F1694">
            <v>86</v>
          </cell>
        </row>
        <row r="1695">
          <cell r="B1695" t="str">
            <v>160303</v>
          </cell>
          <cell r="C1695">
            <v>0</v>
          </cell>
          <cell r="D1695">
            <v>47</v>
          </cell>
          <cell r="E1695">
            <v>0</v>
          </cell>
          <cell r="F1695">
            <v>47</v>
          </cell>
        </row>
        <row r="1696">
          <cell r="B1696" t="str">
            <v>160304</v>
          </cell>
          <cell r="C1696">
            <v>0</v>
          </cell>
          <cell r="D1696">
            <v>207</v>
          </cell>
          <cell r="E1696">
            <v>0</v>
          </cell>
          <cell r="F1696">
            <v>207</v>
          </cell>
        </row>
        <row r="1697">
          <cell r="B1697" t="str">
            <v>160305</v>
          </cell>
          <cell r="C1697">
            <v>0</v>
          </cell>
          <cell r="D1697">
            <v>169</v>
          </cell>
          <cell r="E1697">
            <v>0</v>
          </cell>
          <cell r="F1697">
            <v>169</v>
          </cell>
        </row>
        <row r="1698">
          <cell r="B1698" t="str">
            <v>160401</v>
          </cell>
          <cell r="C1698">
            <v>0</v>
          </cell>
          <cell r="D1698">
            <v>533</v>
          </cell>
          <cell r="E1698">
            <v>0</v>
          </cell>
          <cell r="F1698">
            <v>533</v>
          </cell>
        </row>
        <row r="1699">
          <cell r="B1699" t="str">
            <v>160402</v>
          </cell>
          <cell r="C1699">
            <v>0</v>
          </cell>
          <cell r="D1699">
            <v>435</v>
          </cell>
          <cell r="E1699">
            <v>0</v>
          </cell>
          <cell r="F1699">
            <v>435</v>
          </cell>
        </row>
        <row r="1700">
          <cell r="B1700" t="str">
            <v>160403</v>
          </cell>
          <cell r="C1700">
            <v>0</v>
          </cell>
          <cell r="D1700">
            <v>227</v>
          </cell>
          <cell r="E1700">
            <v>0</v>
          </cell>
          <cell r="F1700">
            <v>227</v>
          </cell>
        </row>
        <row r="1701">
          <cell r="B1701" t="str">
            <v>160404</v>
          </cell>
          <cell r="C1701">
            <v>0</v>
          </cell>
          <cell r="D1701">
            <v>73</v>
          </cell>
          <cell r="E1701">
            <v>0</v>
          </cell>
          <cell r="F1701">
            <v>73</v>
          </cell>
        </row>
        <row r="1702">
          <cell r="B1702" t="str">
            <v>160501</v>
          </cell>
          <cell r="C1702">
            <v>0</v>
          </cell>
          <cell r="D1702">
            <v>972</v>
          </cell>
          <cell r="E1702">
            <v>0</v>
          </cell>
          <cell r="F1702">
            <v>972</v>
          </cell>
        </row>
        <row r="1703">
          <cell r="B1703" t="str">
            <v>160502</v>
          </cell>
          <cell r="C1703">
            <v>0</v>
          </cell>
          <cell r="D1703">
            <v>20</v>
          </cell>
          <cell r="E1703">
            <v>0</v>
          </cell>
          <cell r="F1703">
            <v>20</v>
          </cell>
        </row>
        <row r="1704">
          <cell r="B1704" t="str">
            <v>160503</v>
          </cell>
          <cell r="C1704">
            <v>0</v>
          </cell>
          <cell r="D1704">
            <v>29</v>
          </cell>
          <cell r="E1704">
            <v>0</v>
          </cell>
          <cell r="F1704">
            <v>29</v>
          </cell>
        </row>
        <row r="1705">
          <cell r="B1705" t="str">
            <v>160504</v>
          </cell>
          <cell r="C1705">
            <v>0</v>
          </cell>
          <cell r="D1705">
            <v>59</v>
          </cell>
          <cell r="E1705">
            <v>0</v>
          </cell>
          <cell r="F1705">
            <v>59</v>
          </cell>
        </row>
        <row r="1706">
          <cell r="B1706" t="str">
            <v>160505</v>
          </cell>
          <cell r="C1706">
            <v>0</v>
          </cell>
          <cell r="D1706">
            <v>114</v>
          </cell>
          <cell r="E1706">
            <v>0</v>
          </cell>
          <cell r="F1706">
            <v>114</v>
          </cell>
        </row>
        <row r="1707">
          <cell r="B1707" t="str">
            <v>160506</v>
          </cell>
          <cell r="C1707">
            <v>0</v>
          </cell>
          <cell r="D1707">
            <v>70</v>
          </cell>
          <cell r="E1707">
            <v>0</v>
          </cell>
          <cell r="F1707">
            <v>70</v>
          </cell>
        </row>
        <row r="1708">
          <cell r="B1708" t="str">
            <v>160507</v>
          </cell>
          <cell r="C1708">
            <v>0</v>
          </cell>
          <cell r="D1708">
            <v>78</v>
          </cell>
          <cell r="E1708">
            <v>0</v>
          </cell>
          <cell r="F1708">
            <v>78</v>
          </cell>
        </row>
        <row r="1709">
          <cell r="B1709" t="str">
            <v>160508</v>
          </cell>
          <cell r="C1709">
            <v>0</v>
          </cell>
          <cell r="D1709">
            <v>3</v>
          </cell>
          <cell r="E1709">
            <v>0</v>
          </cell>
          <cell r="F1709">
            <v>3</v>
          </cell>
        </row>
        <row r="1710">
          <cell r="B1710" t="str">
            <v>160509</v>
          </cell>
          <cell r="C1710">
            <v>0</v>
          </cell>
          <cell r="D1710">
            <v>6</v>
          </cell>
          <cell r="E1710">
            <v>0</v>
          </cell>
          <cell r="F1710">
            <v>6</v>
          </cell>
        </row>
        <row r="1711">
          <cell r="B1711" t="str">
            <v>160510</v>
          </cell>
          <cell r="C1711">
            <v>0</v>
          </cell>
          <cell r="D1711">
            <v>41</v>
          </cell>
          <cell r="E1711">
            <v>0</v>
          </cell>
          <cell r="F1711">
            <v>41</v>
          </cell>
        </row>
        <row r="1712">
          <cell r="B1712" t="str">
            <v>160511</v>
          </cell>
          <cell r="C1712">
            <v>0</v>
          </cell>
          <cell r="D1712">
            <v>0</v>
          </cell>
          <cell r="E1712">
            <v>0</v>
          </cell>
          <cell r="F1712">
            <v>0</v>
          </cell>
        </row>
        <row r="1713">
          <cell r="B1713" t="str">
            <v>160601</v>
          </cell>
          <cell r="C1713">
            <v>0</v>
          </cell>
          <cell r="D1713">
            <v>717</v>
          </cell>
          <cell r="E1713">
            <v>0</v>
          </cell>
          <cell r="F1713">
            <v>717</v>
          </cell>
        </row>
        <row r="1714">
          <cell r="B1714" t="str">
            <v>160602</v>
          </cell>
          <cell r="C1714">
            <v>0</v>
          </cell>
          <cell r="D1714">
            <v>193</v>
          </cell>
          <cell r="E1714">
            <v>0</v>
          </cell>
          <cell r="F1714">
            <v>193</v>
          </cell>
        </row>
        <row r="1715">
          <cell r="B1715" t="str">
            <v>160603</v>
          </cell>
          <cell r="C1715">
            <v>0</v>
          </cell>
          <cell r="D1715">
            <v>83</v>
          </cell>
          <cell r="E1715">
            <v>0</v>
          </cell>
          <cell r="F1715">
            <v>83</v>
          </cell>
        </row>
        <row r="1716">
          <cell r="B1716" t="str">
            <v>160604</v>
          </cell>
          <cell r="C1716">
            <v>0</v>
          </cell>
          <cell r="D1716">
            <v>61</v>
          </cell>
          <cell r="E1716">
            <v>0</v>
          </cell>
          <cell r="F1716">
            <v>61</v>
          </cell>
        </row>
        <row r="1717">
          <cell r="B1717" t="str">
            <v>160605</v>
          </cell>
          <cell r="C1717">
            <v>0</v>
          </cell>
          <cell r="D1717">
            <v>227</v>
          </cell>
          <cell r="E1717">
            <v>0</v>
          </cell>
          <cell r="F1717">
            <v>227</v>
          </cell>
        </row>
        <row r="1718">
          <cell r="B1718" t="str">
            <v>160606</v>
          </cell>
          <cell r="C1718">
            <v>0</v>
          </cell>
          <cell r="D1718">
            <v>254</v>
          </cell>
          <cell r="E1718">
            <v>0</v>
          </cell>
          <cell r="F1718">
            <v>254</v>
          </cell>
        </row>
        <row r="1719">
          <cell r="B1719" t="str">
            <v>160701</v>
          </cell>
          <cell r="C1719">
            <v>0</v>
          </cell>
          <cell r="D1719">
            <v>441</v>
          </cell>
          <cell r="E1719">
            <v>0</v>
          </cell>
          <cell r="F1719">
            <v>441</v>
          </cell>
        </row>
        <row r="1720">
          <cell r="B1720" t="str">
            <v>160702</v>
          </cell>
          <cell r="C1720">
            <v>0</v>
          </cell>
          <cell r="D1720">
            <v>14</v>
          </cell>
          <cell r="E1720">
            <v>0</v>
          </cell>
          <cell r="F1720">
            <v>14</v>
          </cell>
        </row>
        <row r="1721">
          <cell r="B1721" t="str">
            <v>160703</v>
          </cell>
          <cell r="C1721">
            <v>0</v>
          </cell>
          <cell r="D1721">
            <v>205</v>
          </cell>
          <cell r="E1721">
            <v>0</v>
          </cell>
          <cell r="F1721">
            <v>205</v>
          </cell>
        </row>
        <row r="1722">
          <cell r="B1722" t="str">
            <v>160704</v>
          </cell>
          <cell r="C1722">
            <v>0</v>
          </cell>
          <cell r="D1722">
            <v>144</v>
          </cell>
          <cell r="E1722">
            <v>0</v>
          </cell>
          <cell r="F1722">
            <v>144</v>
          </cell>
        </row>
        <row r="1723">
          <cell r="B1723" t="str">
            <v>160705</v>
          </cell>
          <cell r="C1723">
            <v>0</v>
          </cell>
          <cell r="D1723">
            <v>69</v>
          </cell>
          <cell r="E1723">
            <v>0</v>
          </cell>
          <cell r="F1723">
            <v>69</v>
          </cell>
        </row>
        <row r="1724">
          <cell r="B1724" t="str">
            <v>160706</v>
          </cell>
          <cell r="C1724">
            <v>0</v>
          </cell>
          <cell r="D1724">
            <v>21</v>
          </cell>
          <cell r="E1724">
            <v>0</v>
          </cell>
          <cell r="F1724">
            <v>21</v>
          </cell>
        </row>
        <row r="1725">
          <cell r="B1725" t="str">
            <v>160801</v>
          </cell>
          <cell r="C1725">
            <v>0</v>
          </cell>
          <cell r="D1725">
            <v>94</v>
          </cell>
          <cell r="E1725">
            <v>0</v>
          </cell>
          <cell r="F1725">
            <v>94</v>
          </cell>
        </row>
        <row r="1726">
          <cell r="B1726" t="str">
            <v>160802</v>
          </cell>
          <cell r="C1726">
            <v>0</v>
          </cell>
          <cell r="D1726">
            <v>12</v>
          </cell>
          <cell r="E1726">
            <v>0</v>
          </cell>
          <cell r="F1726">
            <v>12</v>
          </cell>
        </row>
        <row r="1727">
          <cell r="B1727" t="str">
            <v>160803</v>
          </cell>
          <cell r="C1727">
            <v>0</v>
          </cell>
          <cell r="D1727">
            <v>86</v>
          </cell>
          <cell r="E1727">
            <v>0</v>
          </cell>
          <cell r="F1727">
            <v>86</v>
          </cell>
        </row>
        <row r="1728">
          <cell r="B1728" t="str">
            <v>160804</v>
          </cell>
          <cell r="C1728">
            <v>0</v>
          </cell>
          <cell r="D1728">
            <v>8</v>
          </cell>
          <cell r="E1728">
            <v>0</v>
          </cell>
          <cell r="F1728">
            <v>8</v>
          </cell>
        </row>
        <row r="1729">
          <cell r="B1729" t="str">
            <v>170101</v>
          </cell>
          <cell r="C1729">
            <v>0</v>
          </cell>
          <cell r="D1729">
            <v>3460</v>
          </cell>
          <cell r="E1729">
            <v>0</v>
          </cell>
          <cell r="F1729">
            <v>3460</v>
          </cell>
        </row>
        <row r="1730">
          <cell r="B1730" t="str">
            <v>170102</v>
          </cell>
          <cell r="C1730">
            <v>0</v>
          </cell>
          <cell r="D1730">
            <v>451</v>
          </cell>
          <cell r="E1730">
            <v>0</v>
          </cell>
          <cell r="F1730">
            <v>451</v>
          </cell>
        </row>
        <row r="1731">
          <cell r="B1731" t="str">
            <v>170103</v>
          </cell>
          <cell r="C1731">
            <v>0</v>
          </cell>
          <cell r="D1731">
            <v>705</v>
          </cell>
          <cell r="E1731">
            <v>0</v>
          </cell>
          <cell r="F1731">
            <v>705</v>
          </cell>
        </row>
        <row r="1732">
          <cell r="B1732" t="str">
            <v>170104</v>
          </cell>
          <cell r="C1732">
            <v>0</v>
          </cell>
          <cell r="D1732">
            <v>398</v>
          </cell>
          <cell r="E1732">
            <v>0</v>
          </cell>
          <cell r="F1732">
            <v>398</v>
          </cell>
        </row>
        <row r="1733">
          <cell r="B1733" t="str">
            <v>170201</v>
          </cell>
          <cell r="C1733">
            <v>0</v>
          </cell>
          <cell r="D1733">
            <v>93</v>
          </cell>
          <cell r="E1733">
            <v>0</v>
          </cell>
          <cell r="F1733">
            <v>93</v>
          </cell>
        </row>
        <row r="1734">
          <cell r="B1734" t="str">
            <v>170202</v>
          </cell>
          <cell r="C1734">
            <v>0</v>
          </cell>
          <cell r="D1734">
            <v>34</v>
          </cell>
          <cell r="E1734">
            <v>0</v>
          </cell>
          <cell r="F1734">
            <v>34</v>
          </cell>
        </row>
        <row r="1735">
          <cell r="B1735" t="str">
            <v>170203</v>
          </cell>
          <cell r="C1735">
            <v>0</v>
          </cell>
          <cell r="D1735">
            <v>250</v>
          </cell>
          <cell r="E1735">
            <v>0</v>
          </cell>
          <cell r="F1735">
            <v>250</v>
          </cell>
        </row>
        <row r="1736">
          <cell r="B1736" t="str">
            <v>170204</v>
          </cell>
          <cell r="C1736">
            <v>0</v>
          </cell>
          <cell r="D1736">
            <v>346</v>
          </cell>
          <cell r="E1736">
            <v>0</v>
          </cell>
          <cell r="F1736">
            <v>346</v>
          </cell>
        </row>
        <row r="1737">
          <cell r="B1737" t="str">
            <v>170301</v>
          </cell>
          <cell r="C1737">
            <v>0</v>
          </cell>
          <cell r="D1737">
            <v>127</v>
          </cell>
          <cell r="E1737">
            <v>0</v>
          </cell>
          <cell r="F1737">
            <v>127</v>
          </cell>
        </row>
        <row r="1738">
          <cell r="B1738" t="str">
            <v>170302</v>
          </cell>
          <cell r="C1738">
            <v>0</v>
          </cell>
          <cell r="D1738">
            <v>273</v>
          </cell>
          <cell r="E1738">
            <v>0</v>
          </cell>
          <cell r="F1738">
            <v>273</v>
          </cell>
        </row>
        <row r="1739">
          <cell r="B1739" t="str">
            <v>170303</v>
          </cell>
          <cell r="C1739">
            <v>0</v>
          </cell>
          <cell r="D1739">
            <v>242</v>
          </cell>
          <cell r="E1739">
            <v>0</v>
          </cell>
          <cell r="F1739">
            <v>242</v>
          </cell>
        </row>
        <row r="1740">
          <cell r="B1740" t="str">
            <v>180101</v>
          </cell>
          <cell r="C1740">
            <v>0</v>
          </cell>
          <cell r="D1740">
            <v>2494</v>
          </cell>
          <cell r="E1740">
            <v>0</v>
          </cell>
          <cell r="F1740">
            <v>2494</v>
          </cell>
        </row>
        <row r="1741">
          <cell r="B1741" t="str">
            <v>180102</v>
          </cell>
          <cell r="C1741">
            <v>0</v>
          </cell>
          <cell r="D1741">
            <v>85</v>
          </cell>
          <cell r="E1741">
            <v>0</v>
          </cell>
          <cell r="F1741">
            <v>85</v>
          </cell>
        </row>
        <row r="1742">
          <cell r="B1742" t="str">
            <v>180103</v>
          </cell>
          <cell r="C1742">
            <v>0</v>
          </cell>
          <cell r="D1742">
            <v>39</v>
          </cell>
          <cell r="E1742">
            <v>0</v>
          </cell>
          <cell r="F1742">
            <v>39</v>
          </cell>
        </row>
        <row r="1743">
          <cell r="B1743" t="str">
            <v>180104</v>
          </cell>
          <cell r="C1743">
            <v>0</v>
          </cell>
          <cell r="D1743">
            <v>408</v>
          </cell>
          <cell r="E1743">
            <v>0</v>
          </cell>
          <cell r="F1743">
            <v>408</v>
          </cell>
        </row>
        <row r="1744">
          <cell r="B1744" t="str">
            <v>180105</v>
          </cell>
          <cell r="C1744">
            <v>0</v>
          </cell>
          <cell r="D1744">
            <v>64</v>
          </cell>
          <cell r="E1744">
            <v>0</v>
          </cell>
          <cell r="F1744">
            <v>64</v>
          </cell>
        </row>
        <row r="1745">
          <cell r="B1745" t="str">
            <v>180106</v>
          </cell>
          <cell r="C1745">
            <v>0</v>
          </cell>
          <cell r="D1745">
            <v>312</v>
          </cell>
          <cell r="E1745">
            <v>0</v>
          </cell>
          <cell r="F1745">
            <v>312</v>
          </cell>
        </row>
        <row r="1746">
          <cell r="B1746" t="str">
            <v>180201</v>
          </cell>
          <cell r="C1746">
            <v>0</v>
          </cell>
          <cell r="D1746">
            <v>366</v>
          </cell>
          <cell r="E1746">
            <v>0</v>
          </cell>
          <cell r="F1746">
            <v>366</v>
          </cell>
        </row>
        <row r="1747">
          <cell r="B1747" t="str">
            <v>180202</v>
          </cell>
          <cell r="C1747">
            <v>0</v>
          </cell>
          <cell r="D1747">
            <v>78</v>
          </cell>
          <cell r="E1747">
            <v>0</v>
          </cell>
          <cell r="F1747">
            <v>78</v>
          </cell>
        </row>
        <row r="1748">
          <cell r="B1748" t="str">
            <v>180203</v>
          </cell>
          <cell r="C1748">
            <v>0</v>
          </cell>
          <cell r="D1748">
            <v>74</v>
          </cell>
          <cell r="E1748">
            <v>0</v>
          </cell>
          <cell r="F1748">
            <v>74</v>
          </cell>
        </row>
        <row r="1749">
          <cell r="B1749" t="str">
            <v>180204</v>
          </cell>
          <cell r="C1749">
            <v>0</v>
          </cell>
          <cell r="D1749">
            <v>116</v>
          </cell>
          <cell r="E1749">
            <v>0</v>
          </cell>
          <cell r="F1749">
            <v>116</v>
          </cell>
        </row>
        <row r="1750">
          <cell r="B1750" t="str">
            <v>180205</v>
          </cell>
          <cell r="C1750">
            <v>0</v>
          </cell>
          <cell r="D1750">
            <v>7</v>
          </cell>
          <cell r="E1750">
            <v>0</v>
          </cell>
          <cell r="F1750">
            <v>7</v>
          </cell>
        </row>
        <row r="1751">
          <cell r="B1751" t="str">
            <v>180206</v>
          </cell>
          <cell r="C1751">
            <v>0</v>
          </cell>
          <cell r="D1751">
            <v>66</v>
          </cell>
          <cell r="E1751">
            <v>0</v>
          </cell>
          <cell r="F1751">
            <v>66</v>
          </cell>
        </row>
        <row r="1752">
          <cell r="B1752" t="str">
            <v>180207</v>
          </cell>
          <cell r="C1752">
            <v>0</v>
          </cell>
          <cell r="D1752">
            <v>45</v>
          </cell>
          <cell r="E1752">
            <v>0</v>
          </cell>
          <cell r="F1752">
            <v>45</v>
          </cell>
        </row>
        <row r="1753">
          <cell r="B1753" t="str">
            <v>180208</v>
          </cell>
          <cell r="C1753">
            <v>0</v>
          </cell>
          <cell r="D1753">
            <v>176</v>
          </cell>
          <cell r="E1753">
            <v>0</v>
          </cell>
          <cell r="F1753">
            <v>176</v>
          </cell>
        </row>
        <row r="1754">
          <cell r="B1754" t="str">
            <v>180209</v>
          </cell>
          <cell r="C1754">
            <v>0</v>
          </cell>
          <cell r="D1754">
            <v>46</v>
          </cell>
          <cell r="E1754">
            <v>0</v>
          </cell>
          <cell r="F1754">
            <v>46</v>
          </cell>
        </row>
        <row r="1755">
          <cell r="B1755" t="str">
            <v>180210</v>
          </cell>
          <cell r="C1755">
            <v>0</v>
          </cell>
          <cell r="D1755">
            <v>115</v>
          </cell>
          <cell r="E1755">
            <v>0</v>
          </cell>
          <cell r="F1755">
            <v>115</v>
          </cell>
        </row>
        <row r="1756">
          <cell r="B1756" t="str">
            <v>180211</v>
          </cell>
          <cell r="C1756">
            <v>0</v>
          </cell>
          <cell r="D1756">
            <v>35</v>
          </cell>
          <cell r="E1756">
            <v>0</v>
          </cell>
          <cell r="F1756">
            <v>35</v>
          </cell>
        </row>
        <row r="1757">
          <cell r="B1757" t="str">
            <v>180301</v>
          </cell>
          <cell r="C1757">
            <v>0</v>
          </cell>
          <cell r="D1757">
            <v>687</v>
          </cell>
          <cell r="E1757">
            <v>0</v>
          </cell>
          <cell r="F1757">
            <v>687</v>
          </cell>
        </row>
        <row r="1758">
          <cell r="B1758" t="str">
            <v>180302</v>
          </cell>
          <cell r="C1758">
            <v>0</v>
          </cell>
          <cell r="D1758">
            <v>113</v>
          </cell>
          <cell r="E1758">
            <v>0</v>
          </cell>
          <cell r="F1758">
            <v>113</v>
          </cell>
        </row>
        <row r="1759">
          <cell r="B1759" t="str">
            <v>180303</v>
          </cell>
          <cell r="C1759">
            <v>0</v>
          </cell>
          <cell r="D1759">
            <v>42</v>
          </cell>
          <cell r="E1759">
            <v>0</v>
          </cell>
          <cell r="F1759">
            <v>42</v>
          </cell>
        </row>
        <row r="1760">
          <cell r="B1760" t="str">
            <v>190101</v>
          </cell>
          <cell r="C1760">
            <v>0</v>
          </cell>
          <cell r="D1760">
            <v>575</v>
          </cell>
          <cell r="E1760">
            <v>0</v>
          </cell>
          <cell r="F1760">
            <v>575</v>
          </cell>
        </row>
        <row r="1761">
          <cell r="B1761" t="str">
            <v>190102</v>
          </cell>
          <cell r="C1761">
            <v>0</v>
          </cell>
          <cell r="D1761">
            <v>447</v>
          </cell>
          <cell r="E1761">
            <v>0</v>
          </cell>
          <cell r="F1761">
            <v>447</v>
          </cell>
        </row>
        <row r="1762">
          <cell r="B1762" t="str">
            <v>190103</v>
          </cell>
          <cell r="C1762">
            <v>0</v>
          </cell>
          <cell r="D1762">
            <v>418</v>
          </cell>
          <cell r="E1762">
            <v>0</v>
          </cell>
          <cell r="F1762">
            <v>418</v>
          </cell>
        </row>
        <row r="1763">
          <cell r="B1763" t="str">
            <v>190104</v>
          </cell>
          <cell r="C1763">
            <v>0</v>
          </cell>
          <cell r="D1763">
            <v>218</v>
          </cell>
          <cell r="E1763">
            <v>0</v>
          </cell>
          <cell r="F1763">
            <v>218</v>
          </cell>
        </row>
        <row r="1764">
          <cell r="B1764" t="str">
            <v>190105</v>
          </cell>
          <cell r="C1764">
            <v>0</v>
          </cell>
          <cell r="D1764">
            <v>275</v>
          </cell>
          <cell r="E1764">
            <v>0</v>
          </cell>
          <cell r="F1764">
            <v>275</v>
          </cell>
        </row>
        <row r="1765">
          <cell r="B1765" t="str">
            <v>190106</v>
          </cell>
          <cell r="C1765">
            <v>0</v>
          </cell>
          <cell r="D1765">
            <v>112</v>
          </cell>
          <cell r="E1765">
            <v>0</v>
          </cell>
          <cell r="F1765">
            <v>112</v>
          </cell>
        </row>
        <row r="1766">
          <cell r="B1766" t="str">
            <v>190107</v>
          </cell>
          <cell r="C1766">
            <v>0</v>
          </cell>
          <cell r="D1766">
            <v>1044</v>
          </cell>
          <cell r="E1766">
            <v>0</v>
          </cell>
          <cell r="F1766">
            <v>1044</v>
          </cell>
        </row>
        <row r="1767">
          <cell r="B1767" t="str">
            <v>190108</v>
          </cell>
          <cell r="C1767">
            <v>0</v>
          </cell>
          <cell r="D1767">
            <v>247</v>
          </cell>
          <cell r="E1767">
            <v>0</v>
          </cell>
          <cell r="F1767">
            <v>247</v>
          </cell>
        </row>
        <row r="1768">
          <cell r="B1768" t="str">
            <v>190109</v>
          </cell>
          <cell r="C1768">
            <v>0</v>
          </cell>
          <cell r="D1768">
            <v>346</v>
          </cell>
          <cell r="E1768">
            <v>0</v>
          </cell>
          <cell r="F1768">
            <v>346</v>
          </cell>
        </row>
        <row r="1769">
          <cell r="B1769" t="str">
            <v>190110</v>
          </cell>
          <cell r="C1769">
            <v>0</v>
          </cell>
          <cell r="D1769">
            <v>156</v>
          </cell>
          <cell r="E1769">
            <v>0</v>
          </cell>
          <cell r="F1769">
            <v>156</v>
          </cell>
        </row>
        <row r="1770">
          <cell r="B1770" t="str">
            <v>190111</v>
          </cell>
          <cell r="C1770">
            <v>0</v>
          </cell>
          <cell r="D1770">
            <v>166</v>
          </cell>
          <cell r="E1770">
            <v>0</v>
          </cell>
          <cell r="F1770">
            <v>166</v>
          </cell>
        </row>
        <row r="1771">
          <cell r="B1771" t="str">
            <v>190112</v>
          </cell>
          <cell r="C1771">
            <v>0</v>
          </cell>
          <cell r="D1771">
            <v>220</v>
          </cell>
          <cell r="E1771">
            <v>0</v>
          </cell>
          <cell r="F1771">
            <v>220</v>
          </cell>
        </row>
        <row r="1772">
          <cell r="B1772" t="str">
            <v>190113</v>
          </cell>
          <cell r="C1772">
            <v>0</v>
          </cell>
          <cell r="D1772">
            <v>762</v>
          </cell>
          <cell r="E1772">
            <v>0</v>
          </cell>
          <cell r="F1772">
            <v>762</v>
          </cell>
        </row>
        <row r="1773">
          <cell r="B1773" t="str">
            <v>190201</v>
          </cell>
          <cell r="C1773">
            <v>0</v>
          </cell>
          <cell r="D1773">
            <v>641</v>
          </cell>
          <cell r="E1773">
            <v>0</v>
          </cell>
          <cell r="F1773">
            <v>641</v>
          </cell>
        </row>
        <row r="1774">
          <cell r="B1774" t="str">
            <v>190202</v>
          </cell>
          <cell r="C1774">
            <v>0</v>
          </cell>
          <cell r="D1774">
            <v>128</v>
          </cell>
          <cell r="E1774">
            <v>0</v>
          </cell>
          <cell r="F1774">
            <v>128</v>
          </cell>
        </row>
        <row r="1775">
          <cell r="B1775" t="str">
            <v>190203</v>
          </cell>
          <cell r="C1775">
            <v>0</v>
          </cell>
          <cell r="D1775">
            <v>158</v>
          </cell>
          <cell r="E1775">
            <v>0</v>
          </cell>
          <cell r="F1775">
            <v>158</v>
          </cell>
        </row>
        <row r="1776">
          <cell r="B1776" t="str">
            <v>190204</v>
          </cell>
          <cell r="C1776">
            <v>0</v>
          </cell>
          <cell r="D1776">
            <v>75</v>
          </cell>
          <cell r="E1776">
            <v>0</v>
          </cell>
          <cell r="F1776">
            <v>75</v>
          </cell>
        </row>
        <row r="1777">
          <cell r="B1777" t="str">
            <v>190205</v>
          </cell>
          <cell r="C1777">
            <v>0</v>
          </cell>
          <cell r="D1777">
            <v>91</v>
          </cell>
          <cell r="E1777">
            <v>0</v>
          </cell>
          <cell r="F1777">
            <v>91</v>
          </cell>
        </row>
        <row r="1778">
          <cell r="B1778" t="str">
            <v>190206</v>
          </cell>
          <cell r="C1778">
            <v>0</v>
          </cell>
          <cell r="D1778">
            <v>205</v>
          </cell>
          <cell r="E1778">
            <v>0</v>
          </cell>
          <cell r="F1778">
            <v>205</v>
          </cell>
        </row>
        <row r="1779">
          <cell r="B1779" t="str">
            <v>190207</v>
          </cell>
          <cell r="C1779">
            <v>0</v>
          </cell>
          <cell r="D1779">
            <v>222</v>
          </cell>
          <cell r="E1779">
            <v>0</v>
          </cell>
          <cell r="F1779">
            <v>222</v>
          </cell>
        </row>
        <row r="1780">
          <cell r="B1780" t="str">
            <v>190208</v>
          </cell>
          <cell r="C1780">
            <v>0</v>
          </cell>
          <cell r="D1780">
            <v>150</v>
          </cell>
          <cell r="E1780">
            <v>0</v>
          </cell>
          <cell r="F1780">
            <v>150</v>
          </cell>
        </row>
        <row r="1781">
          <cell r="B1781" t="str">
            <v>190301</v>
          </cell>
          <cell r="C1781">
            <v>0</v>
          </cell>
          <cell r="D1781">
            <v>703</v>
          </cell>
          <cell r="E1781">
            <v>0</v>
          </cell>
          <cell r="F1781">
            <v>703</v>
          </cell>
        </row>
        <row r="1782">
          <cell r="B1782" t="str">
            <v>190302</v>
          </cell>
          <cell r="C1782">
            <v>0</v>
          </cell>
          <cell r="D1782">
            <v>226</v>
          </cell>
          <cell r="E1782">
            <v>0</v>
          </cell>
          <cell r="F1782">
            <v>226</v>
          </cell>
        </row>
        <row r="1783">
          <cell r="B1783" t="str">
            <v>190303</v>
          </cell>
          <cell r="C1783">
            <v>0</v>
          </cell>
          <cell r="D1783">
            <v>282</v>
          </cell>
          <cell r="E1783">
            <v>0</v>
          </cell>
          <cell r="F1783">
            <v>282</v>
          </cell>
        </row>
        <row r="1784">
          <cell r="B1784" t="str">
            <v>190304</v>
          </cell>
          <cell r="C1784">
            <v>0</v>
          </cell>
          <cell r="D1784">
            <v>311</v>
          </cell>
          <cell r="E1784">
            <v>0</v>
          </cell>
          <cell r="F1784">
            <v>311</v>
          </cell>
        </row>
        <row r="1785">
          <cell r="B1785" t="str">
            <v>190305</v>
          </cell>
          <cell r="C1785">
            <v>0</v>
          </cell>
          <cell r="D1785">
            <v>158</v>
          </cell>
          <cell r="E1785">
            <v>0</v>
          </cell>
          <cell r="F1785">
            <v>158</v>
          </cell>
        </row>
        <row r="1786">
          <cell r="B1786" t="str">
            <v>190306</v>
          </cell>
          <cell r="C1786">
            <v>0</v>
          </cell>
          <cell r="D1786">
            <v>315</v>
          </cell>
          <cell r="E1786">
            <v>0</v>
          </cell>
          <cell r="F1786">
            <v>315</v>
          </cell>
        </row>
        <row r="1787">
          <cell r="B1787" t="str">
            <v>190307</v>
          </cell>
          <cell r="C1787">
            <v>0</v>
          </cell>
          <cell r="D1787">
            <v>927</v>
          </cell>
          <cell r="E1787">
            <v>0</v>
          </cell>
          <cell r="F1787">
            <v>927</v>
          </cell>
        </row>
        <row r="1788">
          <cell r="B1788" t="str">
            <v>190308</v>
          </cell>
          <cell r="C1788">
            <v>0</v>
          </cell>
          <cell r="D1788">
            <v>198</v>
          </cell>
          <cell r="E1788">
            <v>0</v>
          </cell>
          <cell r="F1788">
            <v>198</v>
          </cell>
        </row>
        <row r="1789">
          <cell r="B1789" t="str">
            <v>200101</v>
          </cell>
          <cell r="C1789">
            <v>0</v>
          </cell>
          <cell r="D1789">
            <v>2898</v>
          </cell>
          <cell r="E1789">
            <v>0</v>
          </cell>
          <cell r="F1789">
            <v>2898</v>
          </cell>
        </row>
        <row r="1790">
          <cell r="B1790" t="str">
            <v>200104</v>
          </cell>
          <cell r="C1790">
            <v>0</v>
          </cell>
          <cell r="D1790">
            <v>5053</v>
          </cell>
          <cell r="E1790">
            <v>0</v>
          </cell>
          <cell r="F1790">
            <v>5053</v>
          </cell>
        </row>
        <row r="1791">
          <cell r="B1791" t="str">
            <v>200105</v>
          </cell>
          <cell r="C1791">
            <v>0</v>
          </cell>
          <cell r="D1791">
            <v>2189</v>
          </cell>
          <cell r="E1791">
            <v>0</v>
          </cell>
          <cell r="F1791">
            <v>2189</v>
          </cell>
        </row>
        <row r="1792">
          <cell r="B1792" t="str">
            <v>200107</v>
          </cell>
          <cell r="C1792">
            <v>0</v>
          </cell>
          <cell r="D1792">
            <v>994</v>
          </cell>
          <cell r="E1792">
            <v>0</v>
          </cell>
          <cell r="F1792">
            <v>994</v>
          </cell>
        </row>
        <row r="1793">
          <cell r="B1793" t="str">
            <v>200108</v>
          </cell>
          <cell r="C1793">
            <v>0</v>
          </cell>
          <cell r="D1793">
            <v>372</v>
          </cell>
          <cell r="E1793">
            <v>0</v>
          </cell>
          <cell r="F1793">
            <v>372</v>
          </cell>
        </row>
        <row r="1794">
          <cell r="B1794" t="str">
            <v>200109</v>
          </cell>
          <cell r="C1794">
            <v>0</v>
          </cell>
          <cell r="D1794">
            <v>2279</v>
          </cell>
          <cell r="E1794">
            <v>0</v>
          </cell>
          <cell r="F1794">
            <v>2279</v>
          </cell>
        </row>
        <row r="1795">
          <cell r="B1795" t="str">
            <v>200110</v>
          </cell>
          <cell r="C1795">
            <v>0</v>
          </cell>
          <cell r="D1795">
            <v>2573</v>
          </cell>
          <cell r="E1795">
            <v>0</v>
          </cell>
          <cell r="F1795">
            <v>2573</v>
          </cell>
        </row>
        <row r="1796">
          <cell r="B1796" t="str">
            <v>200111</v>
          </cell>
          <cell r="C1796">
            <v>0</v>
          </cell>
          <cell r="D1796">
            <v>2223</v>
          </cell>
          <cell r="E1796">
            <v>0</v>
          </cell>
          <cell r="F1796">
            <v>2223</v>
          </cell>
        </row>
        <row r="1797">
          <cell r="B1797" t="str">
            <v>200114</v>
          </cell>
          <cell r="C1797">
            <v>0</v>
          </cell>
          <cell r="D1797">
            <v>5218</v>
          </cell>
          <cell r="E1797">
            <v>1</v>
          </cell>
          <cell r="F1797">
            <v>5219</v>
          </cell>
        </row>
        <row r="1798">
          <cell r="B1798" t="str">
            <v>200115</v>
          </cell>
          <cell r="C1798">
            <v>0</v>
          </cell>
          <cell r="D1798">
            <v>4287</v>
          </cell>
          <cell r="E1798">
            <v>1</v>
          </cell>
          <cell r="F1798">
            <v>4288</v>
          </cell>
        </row>
        <row r="1799">
          <cell r="B1799" t="str">
            <v>200201</v>
          </cell>
          <cell r="C1799">
            <v>0</v>
          </cell>
          <cell r="D1799">
            <v>1031</v>
          </cell>
          <cell r="E1799">
            <v>0</v>
          </cell>
          <cell r="F1799">
            <v>1031</v>
          </cell>
        </row>
        <row r="1800">
          <cell r="B1800" t="str">
            <v>200202</v>
          </cell>
          <cell r="C1800">
            <v>0</v>
          </cell>
          <cell r="D1800">
            <v>1470</v>
          </cell>
          <cell r="E1800">
            <v>0</v>
          </cell>
          <cell r="F1800">
            <v>1470</v>
          </cell>
        </row>
        <row r="1801">
          <cell r="B1801" t="str">
            <v>200203</v>
          </cell>
          <cell r="C1801">
            <v>0</v>
          </cell>
          <cell r="D1801">
            <v>60</v>
          </cell>
          <cell r="E1801">
            <v>0</v>
          </cell>
          <cell r="F1801">
            <v>60</v>
          </cell>
        </row>
        <row r="1802">
          <cell r="B1802" t="str">
            <v>200204</v>
          </cell>
          <cell r="C1802">
            <v>0</v>
          </cell>
          <cell r="D1802">
            <v>255</v>
          </cell>
          <cell r="E1802">
            <v>0</v>
          </cell>
          <cell r="F1802">
            <v>255</v>
          </cell>
        </row>
        <row r="1803">
          <cell r="B1803" t="str">
            <v>200205</v>
          </cell>
          <cell r="C1803">
            <v>0</v>
          </cell>
          <cell r="D1803">
            <v>303</v>
          </cell>
          <cell r="E1803">
            <v>0</v>
          </cell>
          <cell r="F1803">
            <v>303</v>
          </cell>
        </row>
        <row r="1804">
          <cell r="B1804" t="str">
            <v>200206</v>
          </cell>
          <cell r="C1804">
            <v>0</v>
          </cell>
          <cell r="D1804">
            <v>472</v>
          </cell>
          <cell r="E1804">
            <v>0</v>
          </cell>
          <cell r="F1804">
            <v>472</v>
          </cell>
        </row>
        <row r="1805">
          <cell r="B1805" t="str">
            <v>200207</v>
          </cell>
          <cell r="C1805">
            <v>0</v>
          </cell>
          <cell r="D1805">
            <v>798</v>
          </cell>
          <cell r="E1805">
            <v>0</v>
          </cell>
          <cell r="F1805">
            <v>798</v>
          </cell>
        </row>
        <row r="1806">
          <cell r="B1806" t="str">
            <v>200208</v>
          </cell>
          <cell r="C1806">
            <v>0</v>
          </cell>
          <cell r="D1806">
            <v>191</v>
          </cell>
          <cell r="E1806">
            <v>0</v>
          </cell>
          <cell r="F1806">
            <v>191</v>
          </cell>
        </row>
        <row r="1807">
          <cell r="B1807" t="str">
            <v>200209</v>
          </cell>
          <cell r="C1807">
            <v>0</v>
          </cell>
          <cell r="D1807">
            <v>105</v>
          </cell>
          <cell r="E1807">
            <v>0</v>
          </cell>
          <cell r="F1807">
            <v>105</v>
          </cell>
        </row>
        <row r="1808">
          <cell r="B1808" t="str">
            <v>200210</v>
          </cell>
          <cell r="C1808">
            <v>0</v>
          </cell>
          <cell r="D1808">
            <v>577</v>
          </cell>
          <cell r="E1808">
            <v>0</v>
          </cell>
          <cell r="F1808">
            <v>577</v>
          </cell>
        </row>
        <row r="1809">
          <cell r="B1809" t="str">
            <v>200301</v>
          </cell>
          <cell r="C1809">
            <v>0</v>
          </cell>
          <cell r="D1809">
            <v>1046</v>
          </cell>
          <cell r="E1809">
            <v>0</v>
          </cell>
          <cell r="F1809">
            <v>1046</v>
          </cell>
        </row>
        <row r="1810">
          <cell r="B1810" t="str">
            <v>200302</v>
          </cell>
          <cell r="C1810">
            <v>0</v>
          </cell>
          <cell r="D1810">
            <v>516</v>
          </cell>
          <cell r="E1810">
            <v>0</v>
          </cell>
          <cell r="F1810">
            <v>516</v>
          </cell>
        </row>
        <row r="1811">
          <cell r="B1811" t="str">
            <v>200303</v>
          </cell>
          <cell r="C1811">
            <v>0</v>
          </cell>
          <cell r="D1811">
            <v>156</v>
          </cell>
          <cell r="E1811">
            <v>0</v>
          </cell>
          <cell r="F1811">
            <v>156</v>
          </cell>
        </row>
        <row r="1812">
          <cell r="B1812" t="str">
            <v>200304</v>
          </cell>
          <cell r="C1812">
            <v>0</v>
          </cell>
          <cell r="D1812">
            <v>1736</v>
          </cell>
          <cell r="E1812">
            <v>0</v>
          </cell>
          <cell r="F1812">
            <v>1736</v>
          </cell>
        </row>
        <row r="1813">
          <cell r="B1813" t="str">
            <v>200305</v>
          </cell>
          <cell r="C1813">
            <v>0</v>
          </cell>
          <cell r="D1813">
            <v>107</v>
          </cell>
          <cell r="E1813">
            <v>0</v>
          </cell>
          <cell r="F1813">
            <v>107</v>
          </cell>
        </row>
        <row r="1814">
          <cell r="B1814" t="str">
            <v>200306</v>
          </cell>
          <cell r="C1814">
            <v>0</v>
          </cell>
          <cell r="D1814">
            <v>345</v>
          </cell>
          <cell r="E1814">
            <v>0</v>
          </cell>
          <cell r="F1814">
            <v>345</v>
          </cell>
        </row>
        <row r="1815">
          <cell r="B1815" t="str">
            <v>200307</v>
          </cell>
          <cell r="C1815">
            <v>0</v>
          </cell>
          <cell r="D1815">
            <v>252</v>
          </cell>
          <cell r="E1815">
            <v>0</v>
          </cell>
          <cell r="F1815">
            <v>252</v>
          </cell>
        </row>
        <row r="1816">
          <cell r="B1816" t="str">
            <v>200308</v>
          </cell>
          <cell r="C1816">
            <v>0</v>
          </cell>
          <cell r="D1816">
            <v>90</v>
          </cell>
          <cell r="E1816">
            <v>0</v>
          </cell>
          <cell r="F1816">
            <v>90</v>
          </cell>
        </row>
        <row r="1817">
          <cell r="B1817" t="str">
            <v>200401</v>
          </cell>
          <cell r="C1817">
            <v>0</v>
          </cell>
          <cell r="D1817">
            <v>4214</v>
          </cell>
          <cell r="E1817">
            <v>0</v>
          </cell>
          <cell r="F1817">
            <v>4214</v>
          </cell>
        </row>
        <row r="1818">
          <cell r="B1818" t="str">
            <v>200402</v>
          </cell>
          <cell r="C1818">
            <v>0</v>
          </cell>
          <cell r="D1818">
            <v>459</v>
          </cell>
          <cell r="E1818">
            <v>0</v>
          </cell>
          <cell r="F1818">
            <v>459</v>
          </cell>
        </row>
        <row r="1819">
          <cell r="B1819" t="str">
            <v>200403</v>
          </cell>
          <cell r="C1819">
            <v>0</v>
          </cell>
          <cell r="D1819">
            <v>912</v>
          </cell>
          <cell r="E1819">
            <v>0</v>
          </cell>
          <cell r="F1819">
            <v>912</v>
          </cell>
        </row>
        <row r="1820">
          <cell r="B1820" t="str">
            <v>200404</v>
          </cell>
          <cell r="C1820">
            <v>0</v>
          </cell>
          <cell r="D1820">
            <v>868</v>
          </cell>
          <cell r="E1820">
            <v>0</v>
          </cell>
          <cell r="F1820">
            <v>868</v>
          </cell>
        </row>
        <row r="1821">
          <cell r="B1821" t="str">
            <v>200405</v>
          </cell>
          <cell r="C1821">
            <v>0</v>
          </cell>
          <cell r="D1821">
            <v>818</v>
          </cell>
          <cell r="E1821">
            <v>0</v>
          </cell>
          <cell r="F1821">
            <v>818</v>
          </cell>
        </row>
        <row r="1822">
          <cell r="B1822" t="str">
            <v>200406</v>
          </cell>
          <cell r="C1822">
            <v>0</v>
          </cell>
          <cell r="D1822">
            <v>554</v>
          </cell>
          <cell r="E1822">
            <v>0</v>
          </cell>
          <cell r="F1822">
            <v>554</v>
          </cell>
        </row>
        <row r="1823">
          <cell r="B1823" t="str">
            <v>200407</v>
          </cell>
          <cell r="C1823">
            <v>0</v>
          </cell>
          <cell r="D1823">
            <v>336</v>
          </cell>
          <cell r="E1823">
            <v>0</v>
          </cell>
          <cell r="F1823">
            <v>336</v>
          </cell>
        </row>
        <row r="1824">
          <cell r="B1824" t="str">
            <v>200408</v>
          </cell>
          <cell r="C1824">
            <v>0</v>
          </cell>
          <cell r="D1824">
            <v>607</v>
          </cell>
          <cell r="E1824">
            <v>0</v>
          </cell>
          <cell r="F1824">
            <v>607</v>
          </cell>
        </row>
        <row r="1825">
          <cell r="B1825" t="str">
            <v>200409</v>
          </cell>
          <cell r="C1825">
            <v>0</v>
          </cell>
          <cell r="D1825">
            <v>366</v>
          </cell>
          <cell r="E1825">
            <v>0</v>
          </cell>
          <cell r="F1825">
            <v>366</v>
          </cell>
        </row>
        <row r="1826">
          <cell r="B1826" t="str">
            <v>200410</v>
          </cell>
          <cell r="C1826">
            <v>0</v>
          </cell>
          <cell r="D1826">
            <v>555</v>
          </cell>
          <cell r="E1826">
            <v>0</v>
          </cell>
          <cell r="F1826">
            <v>555</v>
          </cell>
        </row>
        <row r="1827">
          <cell r="B1827" t="str">
            <v>200501</v>
          </cell>
          <cell r="C1827">
            <v>0</v>
          </cell>
          <cell r="D1827">
            <v>2729</v>
          </cell>
          <cell r="E1827">
            <v>0</v>
          </cell>
          <cell r="F1827">
            <v>2729</v>
          </cell>
        </row>
        <row r="1828">
          <cell r="B1828" t="str">
            <v>200502</v>
          </cell>
          <cell r="C1828">
            <v>0</v>
          </cell>
          <cell r="D1828">
            <v>173</v>
          </cell>
          <cell r="E1828">
            <v>0</v>
          </cell>
          <cell r="F1828">
            <v>173</v>
          </cell>
        </row>
        <row r="1829">
          <cell r="B1829" t="str">
            <v>200503</v>
          </cell>
          <cell r="C1829">
            <v>0</v>
          </cell>
          <cell r="D1829">
            <v>90</v>
          </cell>
          <cell r="E1829">
            <v>0</v>
          </cell>
          <cell r="F1829">
            <v>90</v>
          </cell>
        </row>
        <row r="1830">
          <cell r="B1830" t="str">
            <v>200504</v>
          </cell>
          <cell r="C1830">
            <v>0</v>
          </cell>
          <cell r="D1830">
            <v>903</v>
          </cell>
          <cell r="E1830">
            <v>0</v>
          </cell>
          <cell r="F1830">
            <v>903</v>
          </cell>
        </row>
        <row r="1831">
          <cell r="B1831" t="str">
            <v>200505</v>
          </cell>
          <cell r="C1831">
            <v>0</v>
          </cell>
          <cell r="D1831">
            <v>719</v>
          </cell>
          <cell r="E1831">
            <v>0</v>
          </cell>
          <cell r="F1831">
            <v>719</v>
          </cell>
        </row>
        <row r="1832">
          <cell r="B1832" t="str">
            <v>200506</v>
          </cell>
          <cell r="C1832">
            <v>0</v>
          </cell>
          <cell r="D1832">
            <v>408</v>
          </cell>
          <cell r="E1832">
            <v>0</v>
          </cell>
          <cell r="F1832">
            <v>408</v>
          </cell>
        </row>
        <row r="1833">
          <cell r="B1833" t="str">
            <v>200507</v>
          </cell>
          <cell r="C1833">
            <v>0</v>
          </cell>
          <cell r="D1833">
            <v>451</v>
          </cell>
          <cell r="E1833">
            <v>0</v>
          </cell>
          <cell r="F1833">
            <v>451</v>
          </cell>
        </row>
        <row r="1834">
          <cell r="B1834" t="str">
            <v>200601</v>
          </cell>
          <cell r="C1834">
            <v>0</v>
          </cell>
          <cell r="D1834">
            <v>4773</v>
          </cell>
          <cell r="E1834">
            <v>0</v>
          </cell>
          <cell r="F1834">
            <v>4773</v>
          </cell>
        </row>
        <row r="1835">
          <cell r="B1835" t="str">
            <v>200602</v>
          </cell>
          <cell r="C1835">
            <v>0</v>
          </cell>
          <cell r="D1835">
            <v>1578</v>
          </cell>
          <cell r="E1835">
            <v>0</v>
          </cell>
          <cell r="F1835">
            <v>1578</v>
          </cell>
        </row>
        <row r="1836">
          <cell r="B1836" t="str">
            <v>200603</v>
          </cell>
          <cell r="C1836">
            <v>0</v>
          </cell>
          <cell r="D1836">
            <v>1174</v>
          </cell>
          <cell r="E1836">
            <v>0</v>
          </cell>
          <cell r="F1836">
            <v>1174</v>
          </cell>
        </row>
        <row r="1837">
          <cell r="B1837" t="str">
            <v>200604</v>
          </cell>
          <cell r="C1837">
            <v>0</v>
          </cell>
          <cell r="D1837">
            <v>718</v>
          </cell>
          <cell r="E1837">
            <v>0</v>
          </cell>
          <cell r="F1837">
            <v>718</v>
          </cell>
        </row>
        <row r="1838">
          <cell r="B1838" t="str">
            <v>200605</v>
          </cell>
          <cell r="C1838">
            <v>0</v>
          </cell>
          <cell r="D1838">
            <v>2437</v>
          </cell>
          <cell r="E1838">
            <v>0</v>
          </cell>
          <cell r="F1838">
            <v>2437</v>
          </cell>
        </row>
        <row r="1839">
          <cell r="B1839" t="str">
            <v>200606</v>
          </cell>
          <cell r="C1839">
            <v>0</v>
          </cell>
          <cell r="D1839">
            <v>653</v>
          </cell>
          <cell r="E1839">
            <v>0</v>
          </cell>
          <cell r="F1839">
            <v>653</v>
          </cell>
        </row>
        <row r="1840">
          <cell r="B1840" t="str">
            <v>200607</v>
          </cell>
          <cell r="C1840">
            <v>0</v>
          </cell>
          <cell r="D1840">
            <v>1728</v>
          </cell>
          <cell r="E1840">
            <v>1</v>
          </cell>
          <cell r="F1840">
            <v>1729</v>
          </cell>
        </row>
        <row r="1841">
          <cell r="B1841" t="str">
            <v>200608</v>
          </cell>
          <cell r="C1841">
            <v>0</v>
          </cell>
          <cell r="D1841">
            <v>359</v>
          </cell>
          <cell r="E1841">
            <v>0</v>
          </cell>
          <cell r="F1841">
            <v>359</v>
          </cell>
        </row>
        <row r="1842">
          <cell r="B1842" t="str">
            <v>200701</v>
          </cell>
          <cell r="C1842">
            <v>0</v>
          </cell>
          <cell r="D1842">
            <v>2458</v>
          </cell>
          <cell r="E1842">
            <v>0</v>
          </cell>
          <cell r="F1842">
            <v>2458</v>
          </cell>
        </row>
        <row r="1843">
          <cell r="B1843" t="str">
            <v>200702</v>
          </cell>
          <cell r="C1843">
            <v>0</v>
          </cell>
          <cell r="D1843">
            <v>121</v>
          </cell>
          <cell r="E1843">
            <v>0</v>
          </cell>
          <cell r="F1843">
            <v>121</v>
          </cell>
        </row>
        <row r="1844">
          <cell r="B1844" t="str">
            <v>200703</v>
          </cell>
          <cell r="C1844">
            <v>0</v>
          </cell>
          <cell r="D1844">
            <v>239</v>
          </cell>
          <cell r="E1844">
            <v>0</v>
          </cell>
          <cell r="F1844">
            <v>239</v>
          </cell>
        </row>
        <row r="1845">
          <cell r="B1845" t="str">
            <v>200704</v>
          </cell>
          <cell r="C1845">
            <v>0</v>
          </cell>
          <cell r="D1845">
            <v>95</v>
          </cell>
          <cell r="E1845">
            <v>0</v>
          </cell>
          <cell r="F1845">
            <v>95</v>
          </cell>
        </row>
        <row r="1846">
          <cell r="B1846" t="str">
            <v>200705</v>
          </cell>
          <cell r="C1846">
            <v>0</v>
          </cell>
          <cell r="D1846">
            <v>173</v>
          </cell>
          <cell r="E1846">
            <v>0</v>
          </cell>
          <cell r="F1846">
            <v>173</v>
          </cell>
        </row>
        <row r="1847">
          <cell r="B1847" t="str">
            <v>200706</v>
          </cell>
          <cell r="C1847">
            <v>0</v>
          </cell>
          <cell r="D1847">
            <v>522</v>
          </cell>
          <cell r="E1847">
            <v>0</v>
          </cell>
          <cell r="F1847">
            <v>522</v>
          </cell>
        </row>
        <row r="1848">
          <cell r="B1848" t="str">
            <v>200801</v>
          </cell>
          <cell r="C1848">
            <v>0</v>
          </cell>
          <cell r="D1848">
            <v>1949</v>
          </cell>
          <cell r="E1848">
            <v>0</v>
          </cell>
          <cell r="F1848">
            <v>1949</v>
          </cell>
        </row>
        <row r="1849">
          <cell r="B1849" t="str">
            <v>200802</v>
          </cell>
          <cell r="C1849">
            <v>0</v>
          </cell>
          <cell r="D1849">
            <v>502</v>
          </cell>
          <cell r="E1849">
            <v>0</v>
          </cell>
          <cell r="F1849">
            <v>502</v>
          </cell>
        </row>
        <row r="1850">
          <cell r="B1850" t="str">
            <v>200803</v>
          </cell>
          <cell r="C1850">
            <v>0</v>
          </cell>
          <cell r="D1850">
            <v>490</v>
          </cell>
          <cell r="E1850">
            <v>0</v>
          </cell>
          <cell r="F1850">
            <v>490</v>
          </cell>
        </row>
        <row r="1851">
          <cell r="B1851" t="str">
            <v>200804</v>
          </cell>
          <cell r="C1851">
            <v>0</v>
          </cell>
          <cell r="D1851">
            <v>300</v>
          </cell>
          <cell r="E1851">
            <v>0</v>
          </cell>
          <cell r="F1851">
            <v>300</v>
          </cell>
        </row>
        <row r="1852">
          <cell r="B1852" t="str">
            <v>200805</v>
          </cell>
          <cell r="C1852">
            <v>0</v>
          </cell>
          <cell r="D1852">
            <v>1198</v>
          </cell>
          <cell r="E1852">
            <v>0</v>
          </cell>
          <cell r="F1852">
            <v>1198</v>
          </cell>
        </row>
        <row r="1853">
          <cell r="B1853" t="str">
            <v>200806</v>
          </cell>
          <cell r="C1853">
            <v>0</v>
          </cell>
          <cell r="D1853">
            <v>322</v>
          </cell>
          <cell r="E1853">
            <v>0</v>
          </cell>
          <cell r="F1853">
            <v>322</v>
          </cell>
        </row>
        <row r="1854">
          <cell r="B1854" t="str">
            <v>210101</v>
          </cell>
          <cell r="C1854">
            <v>0</v>
          </cell>
          <cell r="D1854">
            <v>3376</v>
          </cell>
          <cell r="E1854">
            <v>0</v>
          </cell>
          <cell r="F1854">
            <v>3376</v>
          </cell>
        </row>
        <row r="1855">
          <cell r="B1855" t="str">
            <v>210102</v>
          </cell>
          <cell r="C1855">
            <v>0</v>
          </cell>
          <cell r="D1855">
            <v>2658</v>
          </cell>
          <cell r="E1855">
            <v>0</v>
          </cell>
          <cell r="F1855">
            <v>2658</v>
          </cell>
        </row>
        <row r="1856">
          <cell r="B1856" t="str">
            <v>210103</v>
          </cell>
          <cell r="C1856">
            <v>0</v>
          </cell>
          <cell r="D1856">
            <v>440</v>
          </cell>
          <cell r="E1856">
            <v>0</v>
          </cell>
          <cell r="F1856">
            <v>440</v>
          </cell>
        </row>
        <row r="1857">
          <cell r="B1857" t="str">
            <v>210104</v>
          </cell>
          <cell r="C1857">
            <v>0</v>
          </cell>
          <cell r="D1857">
            <v>194</v>
          </cell>
          <cell r="E1857">
            <v>0</v>
          </cell>
          <cell r="F1857">
            <v>194</v>
          </cell>
        </row>
        <row r="1858">
          <cell r="B1858" t="str">
            <v>210105</v>
          </cell>
          <cell r="C1858">
            <v>0</v>
          </cell>
          <cell r="D1858">
            <v>736</v>
          </cell>
          <cell r="E1858">
            <v>0</v>
          </cell>
          <cell r="F1858">
            <v>736</v>
          </cell>
        </row>
        <row r="1859">
          <cell r="B1859" t="str">
            <v>210106</v>
          </cell>
          <cell r="C1859">
            <v>0</v>
          </cell>
          <cell r="D1859">
            <v>1064</v>
          </cell>
          <cell r="E1859">
            <v>0</v>
          </cell>
          <cell r="F1859">
            <v>1064</v>
          </cell>
        </row>
        <row r="1860">
          <cell r="B1860" t="str">
            <v>210107</v>
          </cell>
          <cell r="C1860">
            <v>0</v>
          </cell>
          <cell r="D1860">
            <v>538</v>
          </cell>
          <cell r="E1860">
            <v>0</v>
          </cell>
          <cell r="F1860">
            <v>538</v>
          </cell>
        </row>
        <row r="1861">
          <cell r="B1861" t="str">
            <v>210108</v>
          </cell>
          <cell r="C1861">
            <v>0</v>
          </cell>
          <cell r="D1861">
            <v>117</v>
          </cell>
          <cell r="E1861">
            <v>0</v>
          </cell>
          <cell r="F1861">
            <v>117</v>
          </cell>
        </row>
        <row r="1862">
          <cell r="B1862" t="str">
            <v>210109</v>
          </cell>
          <cell r="C1862">
            <v>0</v>
          </cell>
          <cell r="D1862">
            <v>414</v>
          </cell>
          <cell r="E1862">
            <v>0</v>
          </cell>
          <cell r="F1862">
            <v>414</v>
          </cell>
        </row>
        <row r="1863">
          <cell r="B1863" t="str">
            <v>210110</v>
          </cell>
          <cell r="C1863">
            <v>0</v>
          </cell>
          <cell r="D1863">
            <v>418</v>
          </cell>
          <cell r="E1863">
            <v>0</v>
          </cell>
          <cell r="F1863">
            <v>418</v>
          </cell>
        </row>
        <row r="1864">
          <cell r="B1864" t="str">
            <v>210111</v>
          </cell>
          <cell r="C1864">
            <v>0</v>
          </cell>
          <cell r="D1864">
            <v>507</v>
          </cell>
          <cell r="E1864">
            <v>0</v>
          </cell>
          <cell r="F1864">
            <v>507</v>
          </cell>
        </row>
        <row r="1865">
          <cell r="B1865" t="str">
            <v>210112</v>
          </cell>
          <cell r="C1865">
            <v>0</v>
          </cell>
          <cell r="D1865">
            <v>1178</v>
          </cell>
          <cell r="E1865">
            <v>0</v>
          </cell>
          <cell r="F1865">
            <v>1178</v>
          </cell>
        </row>
        <row r="1866">
          <cell r="B1866" t="str">
            <v>210113</v>
          </cell>
          <cell r="C1866">
            <v>0</v>
          </cell>
          <cell r="D1866">
            <v>338</v>
          </cell>
          <cell r="E1866">
            <v>0</v>
          </cell>
          <cell r="F1866">
            <v>338</v>
          </cell>
        </row>
        <row r="1867">
          <cell r="B1867" t="str">
            <v>210114</v>
          </cell>
          <cell r="C1867">
            <v>0</v>
          </cell>
          <cell r="D1867">
            <v>138</v>
          </cell>
          <cell r="E1867">
            <v>0</v>
          </cell>
          <cell r="F1867">
            <v>138</v>
          </cell>
        </row>
        <row r="1868">
          <cell r="B1868" t="str">
            <v>210115</v>
          </cell>
          <cell r="C1868">
            <v>0</v>
          </cell>
          <cell r="D1868">
            <v>54</v>
          </cell>
          <cell r="E1868">
            <v>0</v>
          </cell>
          <cell r="F1868">
            <v>54</v>
          </cell>
        </row>
        <row r="1869">
          <cell r="B1869" t="str">
            <v>210201</v>
          </cell>
          <cell r="C1869">
            <v>0</v>
          </cell>
          <cell r="D1869">
            <v>1765</v>
          </cell>
          <cell r="E1869">
            <v>0</v>
          </cell>
          <cell r="F1869">
            <v>1765</v>
          </cell>
        </row>
        <row r="1870">
          <cell r="B1870" t="str">
            <v>210202</v>
          </cell>
          <cell r="C1870">
            <v>0</v>
          </cell>
          <cell r="D1870">
            <v>29</v>
          </cell>
          <cell r="E1870">
            <v>0</v>
          </cell>
          <cell r="F1870">
            <v>29</v>
          </cell>
        </row>
        <row r="1871">
          <cell r="B1871" t="str">
            <v>210203</v>
          </cell>
          <cell r="C1871">
            <v>0</v>
          </cell>
          <cell r="D1871">
            <v>834</v>
          </cell>
          <cell r="E1871">
            <v>0</v>
          </cell>
          <cell r="F1871">
            <v>834</v>
          </cell>
        </row>
        <row r="1872">
          <cell r="B1872" t="str">
            <v>210204</v>
          </cell>
          <cell r="C1872">
            <v>0</v>
          </cell>
          <cell r="D1872">
            <v>495</v>
          </cell>
          <cell r="E1872">
            <v>0</v>
          </cell>
          <cell r="F1872">
            <v>495</v>
          </cell>
        </row>
        <row r="1873">
          <cell r="B1873" t="str">
            <v>210205</v>
          </cell>
          <cell r="C1873">
            <v>0</v>
          </cell>
          <cell r="D1873">
            <v>272</v>
          </cell>
          <cell r="E1873">
            <v>0</v>
          </cell>
          <cell r="F1873">
            <v>272</v>
          </cell>
        </row>
        <row r="1874">
          <cell r="B1874" t="str">
            <v>210206</v>
          </cell>
          <cell r="C1874">
            <v>0</v>
          </cell>
          <cell r="D1874">
            <v>984</v>
          </cell>
          <cell r="E1874">
            <v>0</v>
          </cell>
          <cell r="F1874">
            <v>984</v>
          </cell>
        </row>
        <row r="1875">
          <cell r="B1875" t="str">
            <v>210207</v>
          </cell>
          <cell r="C1875">
            <v>0</v>
          </cell>
          <cell r="D1875">
            <v>282</v>
          </cell>
          <cell r="E1875">
            <v>0</v>
          </cell>
          <cell r="F1875">
            <v>282</v>
          </cell>
        </row>
        <row r="1876">
          <cell r="B1876" t="str">
            <v>210208</v>
          </cell>
          <cell r="C1876">
            <v>0</v>
          </cell>
          <cell r="D1876">
            <v>487</v>
          </cell>
          <cell r="E1876">
            <v>0</v>
          </cell>
          <cell r="F1876">
            <v>487</v>
          </cell>
        </row>
        <row r="1877">
          <cell r="B1877" t="str">
            <v>210209</v>
          </cell>
          <cell r="C1877">
            <v>0</v>
          </cell>
          <cell r="D1877">
            <v>486</v>
          </cell>
          <cell r="E1877">
            <v>0</v>
          </cell>
          <cell r="F1877">
            <v>486</v>
          </cell>
        </row>
        <row r="1878">
          <cell r="B1878" t="str">
            <v>210210</v>
          </cell>
          <cell r="C1878">
            <v>0</v>
          </cell>
          <cell r="D1878">
            <v>1052</v>
          </cell>
          <cell r="E1878">
            <v>0</v>
          </cell>
          <cell r="F1878">
            <v>1052</v>
          </cell>
        </row>
        <row r="1879">
          <cell r="B1879" t="str">
            <v>210211</v>
          </cell>
          <cell r="C1879">
            <v>0</v>
          </cell>
          <cell r="D1879">
            <v>681</v>
          </cell>
          <cell r="E1879">
            <v>0</v>
          </cell>
          <cell r="F1879">
            <v>681</v>
          </cell>
        </row>
        <row r="1880">
          <cell r="B1880" t="str">
            <v>210212</v>
          </cell>
          <cell r="C1880">
            <v>0</v>
          </cell>
          <cell r="D1880">
            <v>543</v>
          </cell>
          <cell r="E1880">
            <v>0</v>
          </cell>
          <cell r="F1880">
            <v>543</v>
          </cell>
        </row>
        <row r="1881">
          <cell r="B1881" t="str">
            <v>210213</v>
          </cell>
          <cell r="C1881">
            <v>0</v>
          </cell>
          <cell r="D1881">
            <v>322</v>
          </cell>
          <cell r="E1881">
            <v>0</v>
          </cell>
          <cell r="F1881">
            <v>322</v>
          </cell>
        </row>
        <row r="1882">
          <cell r="B1882" t="str">
            <v>210214</v>
          </cell>
          <cell r="C1882">
            <v>0</v>
          </cell>
          <cell r="D1882">
            <v>433</v>
          </cell>
          <cell r="E1882">
            <v>0</v>
          </cell>
          <cell r="F1882">
            <v>433</v>
          </cell>
        </row>
        <row r="1883">
          <cell r="B1883" t="str">
            <v>210215</v>
          </cell>
          <cell r="C1883">
            <v>0</v>
          </cell>
          <cell r="D1883">
            <v>233</v>
          </cell>
          <cell r="E1883">
            <v>0</v>
          </cell>
          <cell r="F1883">
            <v>233</v>
          </cell>
        </row>
        <row r="1884">
          <cell r="B1884" t="str">
            <v>210301</v>
          </cell>
          <cell r="C1884">
            <v>0</v>
          </cell>
          <cell r="D1884">
            <v>574</v>
          </cell>
          <cell r="E1884">
            <v>0</v>
          </cell>
          <cell r="F1884">
            <v>574</v>
          </cell>
        </row>
        <row r="1885">
          <cell r="B1885" t="str">
            <v>210302</v>
          </cell>
          <cell r="C1885">
            <v>0</v>
          </cell>
          <cell r="D1885">
            <v>122</v>
          </cell>
          <cell r="E1885">
            <v>0</v>
          </cell>
          <cell r="F1885">
            <v>122</v>
          </cell>
        </row>
        <row r="1886">
          <cell r="B1886" t="str">
            <v>210303</v>
          </cell>
          <cell r="C1886">
            <v>0</v>
          </cell>
          <cell r="D1886">
            <v>934</v>
          </cell>
          <cell r="E1886">
            <v>0</v>
          </cell>
          <cell r="F1886">
            <v>934</v>
          </cell>
        </row>
        <row r="1887">
          <cell r="B1887" t="str">
            <v>210304</v>
          </cell>
          <cell r="C1887">
            <v>0</v>
          </cell>
          <cell r="D1887">
            <v>1026</v>
          </cell>
          <cell r="E1887">
            <v>0</v>
          </cell>
          <cell r="F1887">
            <v>1026</v>
          </cell>
        </row>
        <row r="1888">
          <cell r="B1888" t="str">
            <v>210305</v>
          </cell>
          <cell r="C1888">
            <v>0</v>
          </cell>
          <cell r="D1888">
            <v>159</v>
          </cell>
          <cell r="E1888">
            <v>0</v>
          </cell>
          <cell r="F1888">
            <v>159</v>
          </cell>
        </row>
        <row r="1889">
          <cell r="B1889" t="str">
            <v>210306</v>
          </cell>
          <cell r="C1889">
            <v>0</v>
          </cell>
          <cell r="D1889">
            <v>878</v>
          </cell>
          <cell r="E1889">
            <v>0</v>
          </cell>
          <cell r="F1889">
            <v>878</v>
          </cell>
        </row>
        <row r="1890">
          <cell r="B1890" t="str">
            <v>210307</v>
          </cell>
          <cell r="C1890">
            <v>0</v>
          </cell>
          <cell r="D1890">
            <v>666</v>
          </cell>
          <cell r="E1890">
            <v>0</v>
          </cell>
          <cell r="F1890">
            <v>666</v>
          </cell>
        </row>
        <row r="1891">
          <cell r="B1891" t="str">
            <v>210308</v>
          </cell>
          <cell r="C1891">
            <v>0</v>
          </cell>
          <cell r="D1891">
            <v>153</v>
          </cell>
          <cell r="E1891">
            <v>0</v>
          </cell>
          <cell r="F1891">
            <v>153</v>
          </cell>
        </row>
        <row r="1892">
          <cell r="B1892" t="str">
            <v>210309</v>
          </cell>
          <cell r="C1892">
            <v>0</v>
          </cell>
          <cell r="D1892">
            <v>197</v>
          </cell>
          <cell r="E1892">
            <v>0</v>
          </cell>
          <cell r="F1892">
            <v>197</v>
          </cell>
        </row>
        <row r="1893">
          <cell r="B1893" t="str">
            <v>210310</v>
          </cell>
          <cell r="C1893">
            <v>0</v>
          </cell>
          <cell r="D1893">
            <v>203</v>
          </cell>
          <cell r="E1893">
            <v>0</v>
          </cell>
          <cell r="F1893">
            <v>203</v>
          </cell>
        </row>
        <row r="1894">
          <cell r="B1894" t="str">
            <v>210401</v>
          </cell>
          <cell r="C1894">
            <v>0</v>
          </cell>
          <cell r="D1894">
            <v>2051</v>
          </cell>
          <cell r="E1894">
            <v>0</v>
          </cell>
          <cell r="F1894">
            <v>2051</v>
          </cell>
        </row>
        <row r="1895">
          <cell r="B1895" t="str">
            <v>210402</v>
          </cell>
          <cell r="C1895">
            <v>0</v>
          </cell>
          <cell r="D1895">
            <v>363</v>
          </cell>
          <cell r="E1895">
            <v>0</v>
          </cell>
          <cell r="F1895">
            <v>363</v>
          </cell>
        </row>
        <row r="1896">
          <cell r="B1896" t="str">
            <v>210403</v>
          </cell>
          <cell r="C1896">
            <v>0</v>
          </cell>
          <cell r="D1896">
            <v>511</v>
          </cell>
          <cell r="E1896">
            <v>0</v>
          </cell>
          <cell r="F1896">
            <v>511</v>
          </cell>
        </row>
        <row r="1897">
          <cell r="B1897" t="str">
            <v>210404</v>
          </cell>
          <cell r="C1897">
            <v>0</v>
          </cell>
          <cell r="D1897">
            <v>390</v>
          </cell>
          <cell r="E1897">
            <v>0</v>
          </cell>
          <cell r="F1897">
            <v>390</v>
          </cell>
        </row>
        <row r="1898">
          <cell r="B1898" t="str">
            <v>210405</v>
          </cell>
          <cell r="C1898">
            <v>0</v>
          </cell>
          <cell r="D1898">
            <v>321</v>
          </cell>
          <cell r="E1898">
            <v>0</v>
          </cell>
          <cell r="F1898">
            <v>321</v>
          </cell>
        </row>
        <row r="1899">
          <cell r="B1899" t="str">
            <v>210406</v>
          </cell>
          <cell r="C1899">
            <v>0</v>
          </cell>
          <cell r="D1899">
            <v>1725</v>
          </cell>
          <cell r="E1899">
            <v>0</v>
          </cell>
          <cell r="F1899">
            <v>1725</v>
          </cell>
        </row>
        <row r="1900">
          <cell r="B1900" t="str">
            <v>210407</v>
          </cell>
          <cell r="C1900">
            <v>0</v>
          </cell>
          <cell r="D1900">
            <v>2312</v>
          </cell>
          <cell r="E1900">
            <v>0</v>
          </cell>
          <cell r="F1900">
            <v>2312</v>
          </cell>
        </row>
        <row r="1901">
          <cell r="B1901" t="str">
            <v>210501</v>
          </cell>
          <cell r="C1901">
            <v>0</v>
          </cell>
          <cell r="D1901">
            <v>3147</v>
          </cell>
          <cell r="E1901">
            <v>0</v>
          </cell>
          <cell r="F1901">
            <v>3147</v>
          </cell>
        </row>
        <row r="1902">
          <cell r="B1902" t="str">
            <v>210502</v>
          </cell>
          <cell r="C1902">
            <v>0</v>
          </cell>
          <cell r="D1902">
            <v>204</v>
          </cell>
          <cell r="E1902">
            <v>0</v>
          </cell>
          <cell r="F1902">
            <v>204</v>
          </cell>
        </row>
        <row r="1903">
          <cell r="B1903" t="str">
            <v>210503</v>
          </cell>
          <cell r="C1903">
            <v>0</v>
          </cell>
          <cell r="D1903">
            <v>2490</v>
          </cell>
          <cell r="E1903">
            <v>0</v>
          </cell>
          <cell r="F1903">
            <v>2490</v>
          </cell>
        </row>
        <row r="1904">
          <cell r="B1904" t="str">
            <v>210504</v>
          </cell>
          <cell r="C1904">
            <v>0</v>
          </cell>
          <cell r="D1904">
            <v>499</v>
          </cell>
          <cell r="E1904">
            <v>0</v>
          </cell>
          <cell r="F1904">
            <v>499</v>
          </cell>
        </row>
        <row r="1905">
          <cell r="B1905" t="str">
            <v>210505</v>
          </cell>
          <cell r="C1905">
            <v>0</v>
          </cell>
          <cell r="D1905">
            <v>318</v>
          </cell>
          <cell r="E1905">
            <v>0</v>
          </cell>
          <cell r="F1905">
            <v>318</v>
          </cell>
        </row>
        <row r="1906">
          <cell r="B1906" t="str">
            <v>210601</v>
          </cell>
          <cell r="C1906">
            <v>0</v>
          </cell>
          <cell r="D1906">
            <v>1753</v>
          </cell>
          <cell r="E1906">
            <v>0</v>
          </cell>
          <cell r="F1906">
            <v>1753</v>
          </cell>
        </row>
        <row r="1907">
          <cell r="B1907" t="str">
            <v>210602</v>
          </cell>
          <cell r="C1907">
            <v>0</v>
          </cell>
          <cell r="D1907">
            <v>377</v>
          </cell>
          <cell r="E1907">
            <v>0</v>
          </cell>
          <cell r="F1907">
            <v>377</v>
          </cell>
        </row>
        <row r="1908">
          <cell r="B1908" t="str">
            <v>210603</v>
          </cell>
          <cell r="C1908">
            <v>0</v>
          </cell>
          <cell r="D1908">
            <v>246</v>
          </cell>
          <cell r="E1908">
            <v>0</v>
          </cell>
          <cell r="F1908">
            <v>246</v>
          </cell>
        </row>
        <row r="1909">
          <cell r="B1909" t="str">
            <v>210604</v>
          </cell>
          <cell r="C1909">
            <v>0</v>
          </cell>
          <cell r="D1909">
            <v>219</v>
          </cell>
          <cell r="E1909">
            <v>0</v>
          </cell>
          <cell r="F1909">
            <v>219</v>
          </cell>
        </row>
        <row r="1910">
          <cell r="B1910" t="str">
            <v>210605</v>
          </cell>
          <cell r="C1910">
            <v>0</v>
          </cell>
          <cell r="D1910">
            <v>671</v>
          </cell>
          <cell r="E1910">
            <v>0</v>
          </cell>
          <cell r="F1910">
            <v>671</v>
          </cell>
        </row>
        <row r="1911">
          <cell r="B1911" t="str">
            <v>210606</v>
          </cell>
          <cell r="C1911">
            <v>0</v>
          </cell>
          <cell r="D1911">
            <v>757</v>
          </cell>
          <cell r="E1911">
            <v>0</v>
          </cell>
          <cell r="F1911">
            <v>757</v>
          </cell>
        </row>
        <row r="1912">
          <cell r="B1912" t="str">
            <v>210607</v>
          </cell>
          <cell r="C1912">
            <v>0</v>
          </cell>
          <cell r="D1912">
            <v>1978</v>
          </cell>
          <cell r="E1912">
            <v>0</v>
          </cell>
          <cell r="F1912">
            <v>1978</v>
          </cell>
        </row>
        <row r="1913">
          <cell r="B1913" t="str">
            <v>210608</v>
          </cell>
          <cell r="C1913">
            <v>0</v>
          </cell>
          <cell r="D1913">
            <v>1778</v>
          </cell>
          <cell r="E1913">
            <v>0</v>
          </cell>
          <cell r="F1913">
            <v>1778</v>
          </cell>
        </row>
        <row r="1914">
          <cell r="B1914" t="str">
            <v>210701</v>
          </cell>
          <cell r="C1914">
            <v>0</v>
          </cell>
          <cell r="D1914">
            <v>1077</v>
          </cell>
          <cell r="E1914">
            <v>0</v>
          </cell>
          <cell r="F1914">
            <v>1077</v>
          </cell>
        </row>
        <row r="1915">
          <cell r="B1915" t="str">
            <v>210702</v>
          </cell>
          <cell r="C1915">
            <v>0</v>
          </cell>
          <cell r="D1915">
            <v>868</v>
          </cell>
          <cell r="E1915">
            <v>0</v>
          </cell>
          <cell r="F1915">
            <v>868</v>
          </cell>
        </row>
        <row r="1916">
          <cell r="B1916" t="str">
            <v>210703</v>
          </cell>
          <cell r="C1916">
            <v>0</v>
          </cell>
          <cell r="D1916">
            <v>232</v>
          </cell>
          <cell r="E1916">
            <v>0</v>
          </cell>
          <cell r="F1916">
            <v>232</v>
          </cell>
        </row>
        <row r="1917">
          <cell r="B1917" t="str">
            <v>210704</v>
          </cell>
          <cell r="C1917">
            <v>0</v>
          </cell>
          <cell r="D1917">
            <v>361</v>
          </cell>
          <cell r="E1917">
            <v>0</v>
          </cell>
          <cell r="F1917">
            <v>361</v>
          </cell>
        </row>
        <row r="1918">
          <cell r="B1918" t="str">
            <v>210705</v>
          </cell>
          <cell r="C1918">
            <v>0</v>
          </cell>
          <cell r="D1918">
            <v>83</v>
          </cell>
          <cell r="E1918">
            <v>0</v>
          </cell>
          <cell r="F1918">
            <v>83</v>
          </cell>
        </row>
        <row r="1919">
          <cell r="B1919" t="str">
            <v>210706</v>
          </cell>
          <cell r="C1919">
            <v>0</v>
          </cell>
          <cell r="D1919">
            <v>95</v>
          </cell>
          <cell r="E1919">
            <v>0</v>
          </cell>
          <cell r="F1919">
            <v>95</v>
          </cell>
        </row>
        <row r="1920">
          <cell r="B1920" t="str">
            <v>210707</v>
          </cell>
          <cell r="C1920">
            <v>0</v>
          </cell>
          <cell r="D1920">
            <v>267</v>
          </cell>
          <cell r="E1920">
            <v>0</v>
          </cell>
          <cell r="F1920">
            <v>267</v>
          </cell>
        </row>
        <row r="1921">
          <cell r="B1921" t="str">
            <v>210708</v>
          </cell>
          <cell r="C1921">
            <v>0</v>
          </cell>
          <cell r="D1921">
            <v>261</v>
          </cell>
          <cell r="E1921">
            <v>0</v>
          </cell>
          <cell r="F1921">
            <v>261</v>
          </cell>
        </row>
        <row r="1922">
          <cell r="B1922" t="str">
            <v>210709</v>
          </cell>
          <cell r="C1922">
            <v>0</v>
          </cell>
          <cell r="D1922">
            <v>734</v>
          </cell>
          <cell r="E1922">
            <v>0</v>
          </cell>
          <cell r="F1922">
            <v>734</v>
          </cell>
        </row>
        <row r="1923">
          <cell r="B1923" t="str">
            <v>210710</v>
          </cell>
          <cell r="C1923">
            <v>0</v>
          </cell>
          <cell r="D1923">
            <v>214</v>
          </cell>
          <cell r="E1923">
            <v>0</v>
          </cell>
          <cell r="F1923">
            <v>214</v>
          </cell>
        </row>
        <row r="1924">
          <cell r="B1924" t="str">
            <v>210801</v>
          </cell>
          <cell r="C1924">
            <v>0</v>
          </cell>
          <cell r="D1924">
            <v>1366</v>
          </cell>
          <cell r="E1924">
            <v>0</v>
          </cell>
          <cell r="F1924">
            <v>1366</v>
          </cell>
        </row>
        <row r="1925">
          <cell r="B1925" t="str">
            <v>210802</v>
          </cell>
          <cell r="C1925">
            <v>0</v>
          </cell>
          <cell r="D1925">
            <v>201</v>
          </cell>
          <cell r="E1925">
            <v>0</v>
          </cell>
          <cell r="F1925">
            <v>201</v>
          </cell>
        </row>
        <row r="1926">
          <cell r="B1926" t="str">
            <v>210803</v>
          </cell>
          <cell r="C1926">
            <v>0</v>
          </cell>
          <cell r="D1926">
            <v>282</v>
          </cell>
          <cell r="E1926">
            <v>0</v>
          </cell>
          <cell r="F1926">
            <v>282</v>
          </cell>
        </row>
        <row r="1927">
          <cell r="B1927" t="str">
            <v>210804</v>
          </cell>
          <cell r="C1927">
            <v>0</v>
          </cell>
          <cell r="D1927">
            <v>166</v>
          </cell>
          <cell r="E1927">
            <v>0</v>
          </cell>
          <cell r="F1927">
            <v>166</v>
          </cell>
        </row>
        <row r="1928">
          <cell r="B1928" t="str">
            <v>210805</v>
          </cell>
          <cell r="C1928">
            <v>0</v>
          </cell>
          <cell r="D1928">
            <v>448</v>
          </cell>
          <cell r="E1928">
            <v>0</v>
          </cell>
          <cell r="F1928">
            <v>448</v>
          </cell>
        </row>
        <row r="1929">
          <cell r="B1929" t="str">
            <v>210806</v>
          </cell>
          <cell r="C1929">
            <v>0</v>
          </cell>
          <cell r="D1929">
            <v>989</v>
          </cell>
          <cell r="E1929">
            <v>0</v>
          </cell>
          <cell r="F1929">
            <v>989</v>
          </cell>
        </row>
        <row r="1930">
          <cell r="B1930" t="str">
            <v>210807</v>
          </cell>
          <cell r="C1930">
            <v>0</v>
          </cell>
          <cell r="D1930">
            <v>568</v>
          </cell>
          <cell r="E1930">
            <v>0</v>
          </cell>
          <cell r="F1930">
            <v>568</v>
          </cell>
        </row>
        <row r="1931">
          <cell r="B1931" t="str">
            <v>210808</v>
          </cell>
          <cell r="C1931">
            <v>0</v>
          </cell>
          <cell r="D1931">
            <v>529</v>
          </cell>
          <cell r="E1931">
            <v>0</v>
          </cell>
          <cell r="F1931">
            <v>529</v>
          </cell>
        </row>
        <row r="1932">
          <cell r="B1932" t="str">
            <v>210809</v>
          </cell>
          <cell r="C1932">
            <v>0</v>
          </cell>
          <cell r="D1932">
            <v>306</v>
          </cell>
          <cell r="E1932">
            <v>0</v>
          </cell>
          <cell r="F1932">
            <v>306</v>
          </cell>
        </row>
        <row r="1933">
          <cell r="B1933" t="str">
            <v>210901</v>
          </cell>
          <cell r="C1933">
            <v>0</v>
          </cell>
          <cell r="D1933">
            <v>910</v>
          </cell>
          <cell r="E1933">
            <v>0</v>
          </cell>
          <cell r="F1933">
            <v>910</v>
          </cell>
        </row>
        <row r="1934">
          <cell r="B1934" t="str">
            <v>210902</v>
          </cell>
          <cell r="C1934">
            <v>0</v>
          </cell>
          <cell r="D1934">
            <v>308</v>
          </cell>
          <cell r="E1934">
            <v>0</v>
          </cell>
          <cell r="F1934">
            <v>308</v>
          </cell>
        </row>
        <row r="1935">
          <cell r="B1935" t="str">
            <v>210903</v>
          </cell>
          <cell r="C1935">
            <v>0</v>
          </cell>
          <cell r="D1935">
            <v>388</v>
          </cell>
          <cell r="E1935">
            <v>0</v>
          </cell>
          <cell r="F1935">
            <v>388</v>
          </cell>
        </row>
        <row r="1936">
          <cell r="B1936" t="str">
            <v>210904</v>
          </cell>
          <cell r="C1936">
            <v>0</v>
          </cell>
          <cell r="D1936">
            <v>203</v>
          </cell>
          <cell r="E1936">
            <v>0</v>
          </cell>
          <cell r="F1936">
            <v>203</v>
          </cell>
        </row>
        <row r="1937">
          <cell r="B1937" t="str">
            <v>211001</v>
          </cell>
          <cell r="C1937">
            <v>0</v>
          </cell>
          <cell r="D1937">
            <v>932</v>
          </cell>
          <cell r="E1937">
            <v>0</v>
          </cell>
          <cell r="F1937">
            <v>932</v>
          </cell>
        </row>
        <row r="1938">
          <cell r="B1938" t="str">
            <v>211002</v>
          </cell>
          <cell r="C1938">
            <v>0</v>
          </cell>
          <cell r="D1938">
            <v>68</v>
          </cell>
          <cell r="E1938">
            <v>0</v>
          </cell>
          <cell r="F1938">
            <v>68</v>
          </cell>
        </row>
        <row r="1939">
          <cell r="B1939" t="str">
            <v>211003</v>
          </cell>
          <cell r="C1939">
            <v>0</v>
          </cell>
          <cell r="D1939">
            <v>88</v>
          </cell>
          <cell r="E1939">
            <v>0</v>
          </cell>
          <cell r="F1939">
            <v>88</v>
          </cell>
        </row>
        <row r="1940">
          <cell r="B1940" t="str">
            <v>211004</v>
          </cell>
          <cell r="C1940">
            <v>0</v>
          </cell>
          <cell r="D1940">
            <v>268</v>
          </cell>
          <cell r="E1940">
            <v>0</v>
          </cell>
          <cell r="F1940">
            <v>268</v>
          </cell>
        </row>
        <row r="1941">
          <cell r="B1941" t="str">
            <v>211005</v>
          </cell>
          <cell r="C1941">
            <v>0</v>
          </cell>
          <cell r="D1941">
            <v>143</v>
          </cell>
          <cell r="E1941">
            <v>0</v>
          </cell>
          <cell r="F1941">
            <v>143</v>
          </cell>
        </row>
        <row r="1942">
          <cell r="B1942" t="str">
            <v>211101</v>
          </cell>
          <cell r="C1942">
            <v>0</v>
          </cell>
          <cell r="D1942">
            <v>8961</v>
          </cell>
          <cell r="E1942">
            <v>0</v>
          </cell>
          <cell r="F1942">
            <v>8961</v>
          </cell>
        </row>
        <row r="1943">
          <cell r="B1943" t="str">
            <v>211102</v>
          </cell>
          <cell r="C1943">
            <v>0</v>
          </cell>
          <cell r="D1943">
            <v>552</v>
          </cell>
          <cell r="E1943">
            <v>0</v>
          </cell>
          <cell r="F1943">
            <v>552</v>
          </cell>
        </row>
        <row r="1944">
          <cell r="B1944" t="str">
            <v>211103</v>
          </cell>
          <cell r="C1944">
            <v>0</v>
          </cell>
          <cell r="D1944">
            <v>650</v>
          </cell>
          <cell r="E1944">
            <v>0</v>
          </cell>
          <cell r="F1944">
            <v>650</v>
          </cell>
        </row>
        <row r="1945">
          <cell r="B1945" t="str">
            <v>211104</v>
          </cell>
          <cell r="C1945">
            <v>0</v>
          </cell>
          <cell r="D1945">
            <v>822</v>
          </cell>
          <cell r="E1945">
            <v>0</v>
          </cell>
          <cell r="F1945">
            <v>822</v>
          </cell>
        </row>
        <row r="1946">
          <cell r="B1946" t="str">
            <v>211105</v>
          </cell>
          <cell r="C1946">
            <v>0</v>
          </cell>
          <cell r="D1946">
            <v>3123</v>
          </cell>
          <cell r="E1946">
            <v>0</v>
          </cell>
          <cell r="F1946">
            <v>3123</v>
          </cell>
        </row>
        <row r="1947">
          <cell r="B1947" t="str">
            <v>211201</v>
          </cell>
          <cell r="C1947">
            <v>0</v>
          </cell>
          <cell r="D1947">
            <v>966</v>
          </cell>
          <cell r="E1947">
            <v>0</v>
          </cell>
          <cell r="F1947">
            <v>966</v>
          </cell>
        </row>
        <row r="1948">
          <cell r="B1948" t="str">
            <v>211202</v>
          </cell>
          <cell r="C1948">
            <v>0</v>
          </cell>
          <cell r="D1948">
            <v>730</v>
          </cell>
          <cell r="E1948">
            <v>0</v>
          </cell>
          <cell r="F1948">
            <v>730</v>
          </cell>
        </row>
        <row r="1949">
          <cell r="B1949" t="str">
            <v>211203</v>
          </cell>
          <cell r="C1949">
            <v>0</v>
          </cell>
          <cell r="D1949">
            <v>441</v>
          </cell>
          <cell r="E1949">
            <v>0</v>
          </cell>
          <cell r="F1949">
            <v>441</v>
          </cell>
        </row>
        <row r="1950">
          <cell r="B1950" t="str">
            <v>211204</v>
          </cell>
          <cell r="C1950">
            <v>0</v>
          </cell>
          <cell r="D1950">
            <v>989</v>
          </cell>
          <cell r="E1950">
            <v>0</v>
          </cell>
          <cell r="F1950">
            <v>989</v>
          </cell>
        </row>
        <row r="1951">
          <cell r="B1951" t="str">
            <v>211205</v>
          </cell>
          <cell r="C1951">
            <v>0</v>
          </cell>
          <cell r="D1951">
            <v>825</v>
          </cell>
          <cell r="E1951">
            <v>0</v>
          </cell>
          <cell r="F1951">
            <v>825</v>
          </cell>
        </row>
        <row r="1952">
          <cell r="B1952" t="str">
            <v>211206</v>
          </cell>
          <cell r="C1952">
            <v>0</v>
          </cell>
          <cell r="D1952">
            <v>138</v>
          </cell>
          <cell r="E1952">
            <v>0</v>
          </cell>
          <cell r="F1952">
            <v>138</v>
          </cell>
        </row>
        <row r="1953">
          <cell r="B1953" t="str">
            <v>211207</v>
          </cell>
          <cell r="C1953">
            <v>0</v>
          </cell>
          <cell r="D1953">
            <v>282</v>
          </cell>
          <cell r="E1953">
            <v>0</v>
          </cell>
          <cell r="F1953">
            <v>282</v>
          </cell>
        </row>
        <row r="1954">
          <cell r="B1954" t="str">
            <v>211208</v>
          </cell>
          <cell r="C1954">
            <v>0</v>
          </cell>
          <cell r="D1954">
            <v>138</v>
          </cell>
          <cell r="E1954">
            <v>0</v>
          </cell>
          <cell r="F1954">
            <v>138</v>
          </cell>
        </row>
        <row r="1955">
          <cell r="B1955" t="str">
            <v>211209</v>
          </cell>
          <cell r="C1955">
            <v>0</v>
          </cell>
          <cell r="D1955">
            <v>436</v>
          </cell>
          <cell r="E1955">
            <v>0</v>
          </cell>
          <cell r="F1955">
            <v>436</v>
          </cell>
        </row>
        <row r="1956">
          <cell r="B1956" t="str">
            <v>211210</v>
          </cell>
          <cell r="C1956">
            <v>0</v>
          </cell>
          <cell r="D1956">
            <v>90</v>
          </cell>
          <cell r="E1956">
            <v>0</v>
          </cell>
          <cell r="F1956">
            <v>90</v>
          </cell>
        </row>
        <row r="1957">
          <cell r="B1957" t="str">
            <v>211301</v>
          </cell>
          <cell r="C1957">
            <v>0</v>
          </cell>
          <cell r="D1957">
            <v>2098</v>
          </cell>
          <cell r="E1957">
            <v>0</v>
          </cell>
          <cell r="F1957">
            <v>2098</v>
          </cell>
        </row>
        <row r="1958">
          <cell r="B1958" t="str">
            <v>211302</v>
          </cell>
          <cell r="C1958">
            <v>0</v>
          </cell>
          <cell r="D1958">
            <v>268</v>
          </cell>
          <cell r="E1958">
            <v>0</v>
          </cell>
          <cell r="F1958">
            <v>268</v>
          </cell>
        </row>
        <row r="1959">
          <cell r="B1959" t="str">
            <v>211303</v>
          </cell>
          <cell r="C1959">
            <v>0</v>
          </cell>
          <cell r="D1959">
            <v>650</v>
          </cell>
          <cell r="E1959">
            <v>0</v>
          </cell>
          <cell r="F1959">
            <v>650</v>
          </cell>
        </row>
        <row r="1960">
          <cell r="B1960" t="str">
            <v>211304</v>
          </cell>
          <cell r="C1960">
            <v>0</v>
          </cell>
          <cell r="D1960">
            <v>290</v>
          </cell>
          <cell r="E1960">
            <v>0</v>
          </cell>
          <cell r="F1960">
            <v>290</v>
          </cell>
        </row>
        <row r="1961">
          <cell r="B1961" t="str">
            <v>211305</v>
          </cell>
          <cell r="C1961">
            <v>0</v>
          </cell>
          <cell r="D1961">
            <v>558</v>
          </cell>
          <cell r="E1961">
            <v>0</v>
          </cell>
          <cell r="F1961">
            <v>558</v>
          </cell>
        </row>
        <row r="1962">
          <cell r="B1962" t="str">
            <v>211306</v>
          </cell>
          <cell r="C1962">
            <v>0</v>
          </cell>
          <cell r="D1962">
            <v>90</v>
          </cell>
          <cell r="E1962">
            <v>0</v>
          </cell>
          <cell r="F1962">
            <v>90</v>
          </cell>
        </row>
        <row r="1963">
          <cell r="B1963" t="str">
            <v>211307</v>
          </cell>
          <cell r="C1963">
            <v>0</v>
          </cell>
          <cell r="D1963">
            <v>158</v>
          </cell>
          <cell r="E1963">
            <v>0</v>
          </cell>
          <cell r="F1963">
            <v>158</v>
          </cell>
        </row>
        <row r="1964">
          <cell r="B1964" t="str">
            <v>220101</v>
          </cell>
          <cell r="C1964">
            <v>0</v>
          </cell>
          <cell r="D1964">
            <v>4364</v>
          </cell>
          <cell r="E1964">
            <v>0</v>
          </cell>
          <cell r="F1964">
            <v>4364</v>
          </cell>
        </row>
        <row r="1965">
          <cell r="B1965" t="str">
            <v>220102</v>
          </cell>
          <cell r="C1965">
            <v>0</v>
          </cell>
          <cell r="D1965">
            <v>546</v>
          </cell>
          <cell r="E1965">
            <v>0</v>
          </cell>
          <cell r="F1965">
            <v>546</v>
          </cell>
        </row>
        <row r="1966">
          <cell r="B1966" t="str">
            <v>220103</v>
          </cell>
          <cell r="C1966">
            <v>0</v>
          </cell>
          <cell r="D1966">
            <v>107</v>
          </cell>
          <cell r="E1966">
            <v>0</v>
          </cell>
          <cell r="F1966">
            <v>107</v>
          </cell>
        </row>
        <row r="1967">
          <cell r="B1967" t="str">
            <v>220104</v>
          </cell>
          <cell r="C1967">
            <v>0</v>
          </cell>
          <cell r="D1967">
            <v>1396</v>
          </cell>
          <cell r="E1967">
            <v>0</v>
          </cell>
          <cell r="F1967">
            <v>1396</v>
          </cell>
        </row>
        <row r="1968">
          <cell r="B1968" t="str">
            <v>220105</v>
          </cell>
          <cell r="C1968">
            <v>0</v>
          </cell>
          <cell r="D1968">
            <v>2115</v>
          </cell>
          <cell r="E1968">
            <v>0</v>
          </cell>
          <cell r="F1968">
            <v>2115</v>
          </cell>
        </row>
        <row r="1969">
          <cell r="B1969" t="str">
            <v>220106</v>
          </cell>
          <cell r="C1969">
            <v>0</v>
          </cell>
          <cell r="D1969">
            <v>360</v>
          </cell>
          <cell r="E1969">
            <v>0</v>
          </cell>
          <cell r="F1969">
            <v>360</v>
          </cell>
        </row>
        <row r="1970">
          <cell r="B1970" t="str">
            <v>220201</v>
          </cell>
          <cell r="C1970">
            <v>0</v>
          </cell>
          <cell r="D1970">
            <v>1379</v>
          </cell>
          <cell r="E1970">
            <v>0</v>
          </cell>
          <cell r="F1970">
            <v>1379</v>
          </cell>
        </row>
        <row r="1971">
          <cell r="B1971" t="str">
            <v>220202</v>
          </cell>
          <cell r="C1971">
            <v>0</v>
          </cell>
          <cell r="D1971">
            <v>405</v>
          </cell>
          <cell r="E1971">
            <v>0</v>
          </cell>
          <cell r="F1971">
            <v>405</v>
          </cell>
        </row>
        <row r="1972">
          <cell r="B1972" t="str">
            <v>220203</v>
          </cell>
          <cell r="C1972">
            <v>0</v>
          </cell>
          <cell r="D1972">
            <v>191</v>
          </cell>
          <cell r="E1972">
            <v>0</v>
          </cell>
          <cell r="F1972">
            <v>191</v>
          </cell>
        </row>
        <row r="1973">
          <cell r="B1973" t="str">
            <v>220204</v>
          </cell>
          <cell r="C1973">
            <v>0</v>
          </cell>
          <cell r="D1973">
            <v>174</v>
          </cell>
          <cell r="E1973">
            <v>0</v>
          </cell>
          <cell r="F1973">
            <v>174</v>
          </cell>
        </row>
        <row r="1974">
          <cell r="B1974" t="str">
            <v>220205</v>
          </cell>
          <cell r="C1974">
            <v>0</v>
          </cell>
          <cell r="D1974">
            <v>407</v>
          </cell>
          <cell r="E1974">
            <v>0</v>
          </cell>
          <cell r="F1974">
            <v>407</v>
          </cell>
        </row>
        <row r="1975">
          <cell r="B1975" t="str">
            <v>220206</v>
          </cell>
          <cell r="C1975">
            <v>0</v>
          </cell>
          <cell r="D1975">
            <v>388</v>
          </cell>
          <cell r="E1975">
            <v>0</v>
          </cell>
          <cell r="F1975">
            <v>388</v>
          </cell>
        </row>
        <row r="1976">
          <cell r="B1976" t="str">
            <v>220301</v>
          </cell>
          <cell r="C1976">
            <v>0</v>
          </cell>
          <cell r="D1976">
            <v>1210</v>
          </cell>
          <cell r="E1976">
            <v>0</v>
          </cell>
          <cell r="F1976">
            <v>1210</v>
          </cell>
        </row>
        <row r="1977">
          <cell r="B1977" t="str">
            <v>220302</v>
          </cell>
          <cell r="C1977">
            <v>0</v>
          </cell>
          <cell r="D1977">
            <v>169</v>
          </cell>
          <cell r="E1977">
            <v>0</v>
          </cell>
          <cell r="F1977">
            <v>169</v>
          </cell>
        </row>
        <row r="1978">
          <cell r="B1978" t="str">
            <v>220303</v>
          </cell>
          <cell r="C1978">
            <v>0</v>
          </cell>
          <cell r="D1978">
            <v>400</v>
          </cell>
          <cell r="E1978">
            <v>0</v>
          </cell>
          <cell r="F1978">
            <v>400</v>
          </cell>
        </row>
        <row r="1979">
          <cell r="B1979" t="str">
            <v>220304</v>
          </cell>
          <cell r="C1979">
            <v>0</v>
          </cell>
          <cell r="D1979">
            <v>196</v>
          </cell>
          <cell r="E1979">
            <v>0</v>
          </cell>
          <cell r="F1979">
            <v>196</v>
          </cell>
        </row>
        <row r="1980">
          <cell r="B1980" t="str">
            <v>220305</v>
          </cell>
          <cell r="C1980">
            <v>0</v>
          </cell>
          <cell r="D1980">
            <v>65</v>
          </cell>
          <cell r="E1980">
            <v>0</v>
          </cell>
          <cell r="F1980">
            <v>65</v>
          </cell>
        </row>
        <row r="1981">
          <cell r="B1981" t="str">
            <v>220401</v>
          </cell>
          <cell r="C1981">
            <v>0</v>
          </cell>
          <cell r="D1981">
            <v>1422</v>
          </cell>
          <cell r="E1981">
            <v>0</v>
          </cell>
          <cell r="F1981">
            <v>1422</v>
          </cell>
        </row>
        <row r="1982">
          <cell r="B1982" t="str">
            <v>220402</v>
          </cell>
          <cell r="C1982">
            <v>0</v>
          </cell>
          <cell r="D1982">
            <v>374</v>
          </cell>
          <cell r="E1982">
            <v>0</v>
          </cell>
          <cell r="F1982">
            <v>374</v>
          </cell>
        </row>
        <row r="1983">
          <cell r="B1983" t="str">
            <v>220403</v>
          </cell>
          <cell r="C1983">
            <v>0</v>
          </cell>
          <cell r="D1983">
            <v>30</v>
          </cell>
          <cell r="E1983">
            <v>0</v>
          </cell>
          <cell r="F1983">
            <v>30</v>
          </cell>
        </row>
        <row r="1984">
          <cell r="B1984" t="str">
            <v>220404</v>
          </cell>
          <cell r="C1984">
            <v>0</v>
          </cell>
          <cell r="D1984">
            <v>337</v>
          </cell>
          <cell r="E1984">
            <v>0</v>
          </cell>
          <cell r="F1984">
            <v>337</v>
          </cell>
        </row>
        <row r="1985">
          <cell r="B1985" t="str">
            <v>220405</v>
          </cell>
          <cell r="C1985">
            <v>0</v>
          </cell>
          <cell r="D1985">
            <v>122</v>
          </cell>
          <cell r="E1985">
            <v>0</v>
          </cell>
          <cell r="F1985">
            <v>122</v>
          </cell>
        </row>
        <row r="1986">
          <cell r="B1986" t="str">
            <v>220406</v>
          </cell>
          <cell r="C1986">
            <v>0</v>
          </cell>
          <cell r="D1986">
            <v>76</v>
          </cell>
          <cell r="E1986">
            <v>0</v>
          </cell>
          <cell r="F1986">
            <v>76</v>
          </cell>
        </row>
        <row r="1987">
          <cell r="B1987" t="str">
            <v>220501</v>
          </cell>
          <cell r="C1987">
            <v>0</v>
          </cell>
          <cell r="D1987">
            <v>1565</v>
          </cell>
          <cell r="E1987">
            <v>0</v>
          </cell>
          <cell r="F1987">
            <v>1565</v>
          </cell>
        </row>
        <row r="1988">
          <cell r="B1988" t="str">
            <v>220502</v>
          </cell>
          <cell r="C1988">
            <v>0</v>
          </cell>
          <cell r="D1988">
            <v>426</v>
          </cell>
          <cell r="E1988">
            <v>0</v>
          </cell>
          <cell r="F1988">
            <v>426</v>
          </cell>
        </row>
        <row r="1989">
          <cell r="B1989" t="str">
            <v>220503</v>
          </cell>
          <cell r="C1989">
            <v>0</v>
          </cell>
          <cell r="D1989">
            <v>352</v>
          </cell>
          <cell r="E1989">
            <v>0</v>
          </cell>
          <cell r="F1989">
            <v>352</v>
          </cell>
        </row>
        <row r="1990">
          <cell r="B1990" t="str">
            <v>220504</v>
          </cell>
          <cell r="C1990">
            <v>0</v>
          </cell>
          <cell r="D1990">
            <v>665</v>
          </cell>
          <cell r="E1990">
            <v>0</v>
          </cell>
          <cell r="F1990">
            <v>665</v>
          </cell>
        </row>
        <row r="1991">
          <cell r="B1991" t="str">
            <v>220505</v>
          </cell>
          <cell r="C1991">
            <v>0</v>
          </cell>
          <cell r="D1991">
            <v>223</v>
          </cell>
          <cell r="E1991">
            <v>0</v>
          </cell>
          <cell r="F1991">
            <v>223</v>
          </cell>
        </row>
        <row r="1992">
          <cell r="B1992" t="str">
            <v>220506</v>
          </cell>
          <cell r="C1992">
            <v>0</v>
          </cell>
          <cell r="D1992">
            <v>787</v>
          </cell>
          <cell r="E1992">
            <v>0</v>
          </cell>
          <cell r="F1992">
            <v>787</v>
          </cell>
        </row>
        <row r="1993">
          <cell r="B1993" t="str">
            <v>220507</v>
          </cell>
          <cell r="C1993">
            <v>0</v>
          </cell>
          <cell r="D1993">
            <v>576</v>
          </cell>
          <cell r="E1993">
            <v>0</v>
          </cell>
          <cell r="F1993">
            <v>576</v>
          </cell>
        </row>
        <row r="1994">
          <cell r="B1994" t="str">
            <v>220508</v>
          </cell>
          <cell r="C1994">
            <v>0</v>
          </cell>
          <cell r="D1994">
            <v>180</v>
          </cell>
          <cell r="E1994">
            <v>0</v>
          </cell>
          <cell r="F1994">
            <v>180</v>
          </cell>
        </row>
        <row r="1995">
          <cell r="B1995" t="str">
            <v>220509</v>
          </cell>
          <cell r="C1995">
            <v>0</v>
          </cell>
          <cell r="D1995">
            <v>144</v>
          </cell>
          <cell r="E1995">
            <v>0</v>
          </cell>
          <cell r="F1995">
            <v>144</v>
          </cell>
        </row>
        <row r="1996">
          <cell r="B1996" t="str">
            <v>220510</v>
          </cell>
          <cell r="C1996">
            <v>0</v>
          </cell>
          <cell r="D1996">
            <v>898</v>
          </cell>
          <cell r="E1996">
            <v>0</v>
          </cell>
          <cell r="F1996">
            <v>898</v>
          </cell>
        </row>
        <row r="1997">
          <cell r="B1997" t="str">
            <v>220511</v>
          </cell>
          <cell r="C1997">
            <v>0</v>
          </cell>
          <cell r="D1997">
            <v>506</v>
          </cell>
          <cell r="E1997">
            <v>0</v>
          </cell>
          <cell r="F1997">
            <v>506</v>
          </cell>
        </row>
        <row r="1998">
          <cell r="B1998" t="str">
            <v>220601</v>
          </cell>
          <cell r="C1998">
            <v>0</v>
          </cell>
          <cell r="D1998">
            <v>2019</v>
          </cell>
          <cell r="E1998">
            <v>0</v>
          </cell>
          <cell r="F1998">
            <v>2019</v>
          </cell>
        </row>
        <row r="1999">
          <cell r="B1999" t="str">
            <v>220602</v>
          </cell>
          <cell r="C1999">
            <v>0</v>
          </cell>
          <cell r="D1999">
            <v>1250</v>
          </cell>
          <cell r="E1999">
            <v>0</v>
          </cell>
          <cell r="F1999">
            <v>1250</v>
          </cell>
        </row>
        <row r="2000">
          <cell r="B2000" t="str">
            <v>220603</v>
          </cell>
          <cell r="C2000">
            <v>0</v>
          </cell>
          <cell r="D2000">
            <v>661</v>
          </cell>
          <cell r="E2000">
            <v>0</v>
          </cell>
          <cell r="F2000">
            <v>661</v>
          </cell>
        </row>
        <row r="2001">
          <cell r="B2001" t="str">
            <v>220604</v>
          </cell>
          <cell r="C2001">
            <v>0</v>
          </cell>
          <cell r="D2001">
            <v>269</v>
          </cell>
          <cell r="E2001">
            <v>0</v>
          </cell>
          <cell r="F2001">
            <v>269</v>
          </cell>
        </row>
        <row r="2002">
          <cell r="B2002" t="str">
            <v>220605</v>
          </cell>
          <cell r="C2002">
            <v>0</v>
          </cell>
          <cell r="D2002">
            <v>348</v>
          </cell>
          <cell r="E2002">
            <v>0</v>
          </cell>
          <cell r="F2002">
            <v>348</v>
          </cell>
        </row>
        <row r="2003">
          <cell r="B2003" t="str">
            <v>220701</v>
          </cell>
          <cell r="C2003">
            <v>0</v>
          </cell>
          <cell r="D2003">
            <v>691</v>
          </cell>
          <cell r="E2003">
            <v>0</v>
          </cell>
          <cell r="F2003">
            <v>691</v>
          </cell>
        </row>
        <row r="2004">
          <cell r="B2004" t="str">
            <v>220702</v>
          </cell>
          <cell r="C2004">
            <v>0</v>
          </cell>
          <cell r="D2004">
            <v>296</v>
          </cell>
          <cell r="E2004">
            <v>0</v>
          </cell>
          <cell r="F2004">
            <v>296</v>
          </cell>
        </row>
        <row r="2005">
          <cell r="B2005" t="str">
            <v>220703</v>
          </cell>
          <cell r="C2005">
            <v>0</v>
          </cell>
          <cell r="D2005">
            <v>123</v>
          </cell>
          <cell r="E2005">
            <v>0</v>
          </cell>
          <cell r="F2005">
            <v>123</v>
          </cell>
        </row>
        <row r="2006">
          <cell r="B2006" t="str">
            <v>220704</v>
          </cell>
          <cell r="C2006">
            <v>0</v>
          </cell>
          <cell r="D2006">
            <v>79</v>
          </cell>
          <cell r="E2006">
            <v>0</v>
          </cell>
          <cell r="F2006">
            <v>79</v>
          </cell>
        </row>
        <row r="2007">
          <cell r="B2007" t="str">
            <v>220705</v>
          </cell>
          <cell r="C2007">
            <v>0</v>
          </cell>
          <cell r="D2007">
            <v>179</v>
          </cell>
          <cell r="E2007">
            <v>0</v>
          </cell>
          <cell r="F2007">
            <v>179</v>
          </cell>
        </row>
        <row r="2008">
          <cell r="B2008" t="str">
            <v>220706</v>
          </cell>
          <cell r="C2008">
            <v>0</v>
          </cell>
          <cell r="D2008">
            <v>159</v>
          </cell>
          <cell r="E2008">
            <v>0</v>
          </cell>
          <cell r="F2008">
            <v>159</v>
          </cell>
        </row>
        <row r="2009">
          <cell r="B2009" t="str">
            <v>220707</v>
          </cell>
          <cell r="C2009">
            <v>0</v>
          </cell>
          <cell r="D2009">
            <v>263</v>
          </cell>
          <cell r="E2009">
            <v>0</v>
          </cell>
          <cell r="F2009">
            <v>263</v>
          </cell>
        </row>
        <row r="2010">
          <cell r="B2010" t="str">
            <v>220708</v>
          </cell>
          <cell r="C2010">
            <v>0</v>
          </cell>
          <cell r="D2010">
            <v>315</v>
          </cell>
          <cell r="E2010">
            <v>0</v>
          </cell>
          <cell r="F2010">
            <v>315</v>
          </cell>
        </row>
        <row r="2011">
          <cell r="B2011" t="str">
            <v>220709</v>
          </cell>
          <cell r="C2011">
            <v>0</v>
          </cell>
          <cell r="D2011">
            <v>328</v>
          </cell>
          <cell r="E2011">
            <v>0</v>
          </cell>
          <cell r="F2011">
            <v>328</v>
          </cell>
        </row>
        <row r="2012">
          <cell r="B2012" t="str">
            <v>220710</v>
          </cell>
          <cell r="C2012">
            <v>0</v>
          </cell>
          <cell r="D2012">
            <v>375</v>
          </cell>
          <cell r="E2012">
            <v>0</v>
          </cell>
          <cell r="F2012">
            <v>375</v>
          </cell>
        </row>
        <row r="2013">
          <cell r="B2013" t="str">
            <v>220801</v>
          </cell>
          <cell r="C2013">
            <v>0</v>
          </cell>
          <cell r="D2013">
            <v>1854</v>
          </cell>
          <cell r="E2013">
            <v>0</v>
          </cell>
          <cell r="F2013">
            <v>1854</v>
          </cell>
        </row>
        <row r="2014">
          <cell r="B2014" t="str">
            <v>220802</v>
          </cell>
          <cell r="C2014">
            <v>0</v>
          </cell>
          <cell r="D2014">
            <v>553</v>
          </cell>
          <cell r="E2014">
            <v>0</v>
          </cell>
          <cell r="F2014">
            <v>553</v>
          </cell>
        </row>
        <row r="2015">
          <cell r="B2015" t="str">
            <v>220803</v>
          </cell>
          <cell r="C2015">
            <v>0</v>
          </cell>
          <cell r="D2015">
            <v>1496</v>
          </cell>
          <cell r="E2015">
            <v>0</v>
          </cell>
          <cell r="F2015">
            <v>1496</v>
          </cell>
        </row>
        <row r="2016">
          <cell r="B2016" t="str">
            <v>220804</v>
          </cell>
          <cell r="C2016">
            <v>0</v>
          </cell>
          <cell r="D2016">
            <v>2957</v>
          </cell>
          <cell r="E2016">
            <v>0</v>
          </cell>
          <cell r="F2016">
            <v>2957</v>
          </cell>
        </row>
        <row r="2017">
          <cell r="B2017" t="str">
            <v>220805</v>
          </cell>
          <cell r="C2017">
            <v>0</v>
          </cell>
          <cell r="D2017">
            <v>1292</v>
          </cell>
          <cell r="E2017">
            <v>0</v>
          </cell>
          <cell r="F2017">
            <v>1292</v>
          </cell>
        </row>
        <row r="2018">
          <cell r="B2018" t="str">
            <v>220806</v>
          </cell>
          <cell r="C2018">
            <v>0</v>
          </cell>
          <cell r="D2018">
            <v>15</v>
          </cell>
          <cell r="E2018">
            <v>0</v>
          </cell>
          <cell r="F2018">
            <v>15</v>
          </cell>
        </row>
        <row r="2019">
          <cell r="B2019" t="str">
            <v>220807</v>
          </cell>
          <cell r="C2019">
            <v>0</v>
          </cell>
          <cell r="D2019">
            <v>264</v>
          </cell>
          <cell r="E2019">
            <v>0</v>
          </cell>
          <cell r="F2019">
            <v>264</v>
          </cell>
        </row>
        <row r="2020">
          <cell r="B2020" t="str">
            <v>220808</v>
          </cell>
          <cell r="C2020">
            <v>0</v>
          </cell>
          <cell r="D2020">
            <v>294</v>
          </cell>
          <cell r="E2020">
            <v>0</v>
          </cell>
          <cell r="F2020">
            <v>294</v>
          </cell>
        </row>
        <row r="2021">
          <cell r="B2021" t="str">
            <v>220809</v>
          </cell>
          <cell r="C2021">
            <v>0</v>
          </cell>
          <cell r="D2021">
            <v>474</v>
          </cell>
          <cell r="E2021">
            <v>0</v>
          </cell>
          <cell r="F2021">
            <v>474</v>
          </cell>
        </row>
        <row r="2022">
          <cell r="B2022" t="str">
            <v>220901</v>
          </cell>
          <cell r="C2022">
            <v>0</v>
          </cell>
          <cell r="D2022">
            <v>2395</v>
          </cell>
          <cell r="E2022">
            <v>0</v>
          </cell>
          <cell r="F2022">
            <v>2395</v>
          </cell>
        </row>
        <row r="2023">
          <cell r="B2023" t="str">
            <v>220902</v>
          </cell>
          <cell r="C2023">
            <v>0</v>
          </cell>
          <cell r="D2023">
            <v>66</v>
          </cell>
          <cell r="E2023">
            <v>0</v>
          </cell>
          <cell r="F2023">
            <v>66</v>
          </cell>
        </row>
        <row r="2024">
          <cell r="B2024" t="str">
            <v>220903</v>
          </cell>
          <cell r="C2024">
            <v>0</v>
          </cell>
          <cell r="D2024">
            <v>361</v>
          </cell>
          <cell r="E2024">
            <v>0</v>
          </cell>
          <cell r="F2024">
            <v>361</v>
          </cell>
        </row>
        <row r="2025">
          <cell r="B2025" t="str">
            <v>220904</v>
          </cell>
          <cell r="C2025">
            <v>0</v>
          </cell>
          <cell r="D2025">
            <v>492</v>
          </cell>
          <cell r="E2025">
            <v>0</v>
          </cell>
          <cell r="F2025">
            <v>492</v>
          </cell>
        </row>
        <row r="2026">
          <cell r="B2026" t="str">
            <v>220905</v>
          </cell>
          <cell r="C2026">
            <v>0</v>
          </cell>
          <cell r="D2026">
            <v>91</v>
          </cell>
          <cell r="E2026">
            <v>0</v>
          </cell>
          <cell r="F2026">
            <v>91</v>
          </cell>
        </row>
        <row r="2027">
          <cell r="B2027" t="str">
            <v>220906</v>
          </cell>
          <cell r="C2027">
            <v>0</v>
          </cell>
          <cell r="D2027">
            <v>103</v>
          </cell>
          <cell r="E2027">
            <v>0</v>
          </cell>
          <cell r="F2027">
            <v>103</v>
          </cell>
        </row>
        <row r="2028">
          <cell r="B2028" t="str">
            <v>220907</v>
          </cell>
          <cell r="C2028">
            <v>0</v>
          </cell>
          <cell r="D2028">
            <v>86</v>
          </cell>
          <cell r="E2028">
            <v>0</v>
          </cell>
          <cell r="F2028">
            <v>86</v>
          </cell>
        </row>
        <row r="2029">
          <cell r="B2029" t="str">
            <v>220908</v>
          </cell>
          <cell r="C2029">
            <v>0</v>
          </cell>
          <cell r="D2029">
            <v>366</v>
          </cell>
          <cell r="E2029">
            <v>0</v>
          </cell>
          <cell r="F2029">
            <v>366</v>
          </cell>
        </row>
        <row r="2030">
          <cell r="B2030" t="str">
            <v>220909</v>
          </cell>
          <cell r="C2030">
            <v>0</v>
          </cell>
          <cell r="D2030">
            <v>2663</v>
          </cell>
          <cell r="E2030">
            <v>0</v>
          </cell>
          <cell r="F2030">
            <v>2663</v>
          </cell>
        </row>
        <row r="2031">
          <cell r="B2031" t="str">
            <v>220910</v>
          </cell>
          <cell r="C2031">
            <v>0</v>
          </cell>
          <cell r="D2031">
            <v>1464</v>
          </cell>
          <cell r="E2031">
            <v>0</v>
          </cell>
          <cell r="F2031">
            <v>1464</v>
          </cell>
        </row>
        <row r="2032">
          <cell r="B2032" t="str">
            <v>220911</v>
          </cell>
          <cell r="C2032">
            <v>0</v>
          </cell>
          <cell r="D2032">
            <v>61</v>
          </cell>
          <cell r="E2032">
            <v>0</v>
          </cell>
          <cell r="F2032">
            <v>61</v>
          </cell>
        </row>
        <row r="2033">
          <cell r="B2033" t="str">
            <v>220912</v>
          </cell>
          <cell r="C2033">
            <v>0</v>
          </cell>
          <cell r="D2033">
            <v>177</v>
          </cell>
          <cell r="E2033">
            <v>0</v>
          </cell>
          <cell r="F2033">
            <v>177</v>
          </cell>
        </row>
        <row r="2034">
          <cell r="B2034" t="str">
            <v>220913</v>
          </cell>
          <cell r="C2034">
            <v>0</v>
          </cell>
          <cell r="D2034">
            <v>575</v>
          </cell>
          <cell r="E2034">
            <v>0</v>
          </cell>
          <cell r="F2034">
            <v>575</v>
          </cell>
        </row>
        <row r="2035">
          <cell r="B2035" t="str">
            <v>220914</v>
          </cell>
          <cell r="C2035">
            <v>0</v>
          </cell>
          <cell r="D2035">
            <v>196</v>
          </cell>
          <cell r="E2035">
            <v>0</v>
          </cell>
          <cell r="F2035">
            <v>196</v>
          </cell>
        </row>
        <row r="2036">
          <cell r="B2036" t="str">
            <v>221001</v>
          </cell>
          <cell r="C2036">
            <v>0</v>
          </cell>
          <cell r="D2036">
            <v>1249</v>
          </cell>
          <cell r="E2036">
            <v>0</v>
          </cell>
          <cell r="F2036">
            <v>1249</v>
          </cell>
        </row>
        <row r="2037">
          <cell r="B2037" t="str">
            <v>221002</v>
          </cell>
          <cell r="C2037">
            <v>0</v>
          </cell>
          <cell r="D2037">
            <v>517</v>
          </cell>
          <cell r="E2037">
            <v>0</v>
          </cell>
          <cell r="F2037">
            <v>517</v>
          </cell>
        </row>
        <row r="2038">
          <cell r="B2038" t="str">
            <v>221003</v>
          </cell>
          <cell r="C2038">
            <v>0</v>
          </cell>
          <cell r="D2038">
            <v>551</v>
          </cell>
          <cell r="E2038">
            <v>0</v>
          </cell>
          <cell r="F2038">
            <v>551</v>
          </cell>
        </row>
        <row r="2039">
          <cell r="B2039" t="str">
            <v>221004</v>
          </cell>
          <cell r="C2039">
            <v>0</v>
          </cell>
          <cell r="D2039">
            <v>18</v>
          </cell>
          <cell r="E2039">
            <v>0</v>
          </cell>
          <cell r="F2039">
            <v>18</v>
          </cell>
        </row>
        <row r="2040">
          <cell r="B2040" t="str">
            <v>221005</v>
          </cell>
          <cell r="C2040">
            <v>0</v>
          </cell>
          <cell r="D2040">
            <v>1524</v>
          </cell>
          <cell r="E2040">
            <v>0</v>
          </cell>
          <cell r="F2040">
            <v>1524</v>
          </cell>
        </row>
        <row r="2041">
          <cell r="B2041" t="str">
            <v>230101</v>
          </cell>
          <cell r="C2041">
            <v>0</v>
          </cell>
          <cell r="D2041">
            <v>1577</v>
          </cell>
          <cell r="E2041">
            <v>0</v>
          </cell>
          <cell r="F2041">
            <v>1577</v>
          </cell>
        </row>
        <row r="2042">
          <cell r="B2042" t="str">
            <v>230102</v>
          </cell>
          <cell r="C2042">
            <v>0</v>
          </cell>
          <cell r="D2042">
            <v>917</v>
          </cell>
          <cell r="E2042">
            <v>0</v>
          </cell>
          <cell r="F2042">
            <v>917</v>
          </cell>
        </row>
        <row r="2043">
          <cell r="B2043" t="str">
            <v>230103</v>
          </cell>
          <cell r="C2043">
            <v>0</v>
          </cell>
          <cell r="D2043">
            <v>325</v>
          </cell>
          <cell r="E2043">
            <v>0</v>
          </cell>
          <cell r="F2043">
            <v>325</v>
          </cell>
        </row>
        <row r="2044">
          <cell r="B2044" t="str">
            <v>230104</v>
          </cell>
          <cell r="C2044">
            <v>0</v>
          </cell>
          <cell r="D2044">
            <v>811</v>
          </cell>
          <cell r="E2044">
            <v>0</v>
          </cell>
          <cell r="F2044">
            <v>811</v>
          </cell>
        </row>
        <row r="2045">
          <cell r="B2045" t="str">
            <v>230105</v>
          </cell>
          <cell r="C2045">
            <v>0</v>
          </cell>
          <cell r="D2045">
            <v>412</v>
          </cell>
          <cell r="E2045">
            <v>0</v>
          </cell>
          <cell r="F2045">
            <v>412</v>
          </cell>
        </row>
        <row r="2046">
          <cell r="B2046" t="str">
            <v>230106</v>
          </cell>
          <cell r="C2046">
            <v>0</v>
          </cell>
          <cell r="D2046">
            <v>183</v>
          </cell>
          <cell r="E2046">
            <v>0</v>
          </cell>
          <cell r="F2046">
            <v>183</v>
          </cell>
        </row>
        <row r="2047">
          <cell r="B2047" t="str">
            <v>230107</v>
          </cell>
          <cell r="C2047">
            <v>0</v>
          </cell>
          <cell r="D2047">
            <v>44</v>
          </cell>
          <cell r="E2047">
            <v>0</v>
          </cell>
          <cell r="F2047">
            <v>44</v>
          </cell>
        </row>
        <row r="2048">
          <cell r="B2048" t="str">
            <v>230108</v>
          </cell>
          <cell r="C2048">
            <v>0</v>
          </cell>
          <cell r="D2048">
            <v>433</v>
          </cell>
          <cell r="E2048">
            <v>0</v>
          </cell>
          <cell r="F2048">
            <v>433</v>
          </cell>
        </row>
        <row r="2049">
          <cell r="B2049" t="str">
            <v>230109</v>
          </cell>
          <cell r="C2049">
            <v>0</v>
          </cell>
          <cell r="D2049">
            <v>217</v>
          </cell>
          <cell r="E2049">
            <v>0</v>
          </cell>
          <cell r="F2049">
            <v>217</v>
          </cell>
        </row>
        <row r="2050">
          <cell r="B2050" t="str">
            <v>230110</v>
          </cell>
          <cell r="C2050">
            <v>0</v>
          </cell>
          <cell r="D2050">
            <v>2494</v>
          </cell>
          <cell r="E2050">
            <v>0</v>
          </cell>
          <cell r="F2050">
            <v>2494</v>
          </cell>
        </row>
        <row r="2051">
          <cell r="B2051" t="str">
            <v>230111</v>
          </cell>
          <cell r="C2051">
            <v>0</v>
          </cell>
          <cell r="D2051">
            <v>787</v>
          </cell>
          <cell r="E2051">
            <v>0</v>
          </cell>
          <cell r="F2051">
            <v>787</v>
          </cell>
        </row>
        <row r="2052">
          <cell r="B2052" t="str">
            <v>230201</v>
          </cell>
          <cell r="C2052">
            <v>0</v>
          </cell>
          <cell r="D2052">
            <v>199</v>
          </cell>
          <cell r="E2052">
            <v>0</v>
          </cell>
          <cell r="F2052">
            <v>199</v>
          </cell>
        </row>
        <row r="2053">
          <cell r="B2053" t="str">
            <v>230202</v>
          </cell>
          <cell r="C2053">
            <v>0</v>
          </cell>
          <cell r="D2053">
            <v>178</v>
          </cell>
          <cell r="E2053">
            <v>0</v>
          </cell>
          <cell r="F2053">
            <v>178</v>
          </cell>
        </row>
        <row r="2054">
          <cell r="B2054" t="str">
            <v>230203</v>
          </cell>
          <cell r="C2054">
            <v>0</v>
          </cell>
          <cell r="D2054">
            <v>33</v>
          </cell>
          <cell r="E2054">
            <v>0</v>
          </cell>
          <cell r="F2054">
            <v>33</v>
          </cell>
        </row>
        <row r="2055">
          <cell r="B2055" t="str">
            <v>230204</v>
          </cell>
          <cell r="C2055">
            <v>0</v>
          </cell>
          <cell r="D2055">
            <v>54</v>
          </cell>
          <cell r="E2055">
            <v>0</v>
          </cell>
          <cell r="F2055">
            <v>54</v>
          </cell>
        </row>
        <row r="2056">
          <cell r="B2056" t="str">
            <v>230205</v>
          </cell>
          <cell r="C2056">
            <v>0</v>
          </cell>
          <cell r="D2056">
            <v>70</v>
          </cell>
          <cell r="E2056">
            <v>0</v>
          </cell>
          <cell r="F2056">
            <v>70</v>
          </cell>
        </row>
        <row r="2057">
          <cell r="B2057" t="str">
            <v>230206</v>
          </cell>
          <cell r="C2057">
            <v>0</v>
          </cell>
          <cell r="D2057">
            <v>22</v>
          </cell>
          <cell r="E2057">
            <v>0</v>
          </cell>
          <cell r="F2057">
            <v>22</v>
          </cell>
        </row>
        <row r="2058">
          <cell r="B2058" t="str">
            <v>230301</v>
          </cell>
          <cell r="C2058">
            <v>0</v>
          </cell>
          <cell r="D2058">
            <v>180</v>
          </cell>
          <cell r="E2058">
            <v>0</v>
          </cell>
          <cell r="F2058">
            <v>180</v>
          </cell>
        </row>
        <row r="2059">
          <cell r="B2059" t="str">
            <v>230302</v>
          </cell>
          <cell r="C2059">
            <v>0</v>
          </cell>
          <cell r="D2059">
            <v>242</v>
          </cell>
          <cell r="E2059">
            <v>0</v>
          </cell>
          <cell r="F2059">
            <v>242</v>
          </cell>
        </row>
        <row r="2060">
          <cell r="B2060" t="str">
            <v>230303</v>
          </cell>
          <cell r="C2060">
            <v>0</v>
          </cell>
          <cell r="D2060">
            <v>218</v>
          </cell>
          <cell r="E2060">
            <v>0</v>
          </cell>
          <cell r="F2060">
            <v>218</v>
          </cell>
        </row>
        <row r="2061">
          <cell r="B2061" t="str">
            <v>230401</v>
          </cell>
          <cell r="C2061">
            <v>0</v>
          </cell>
          <cell r="D2061">
            <v>181</v>
          </cell>
          <cell r="E2061">
            <v>0</v>
          </cell>
          <cell r="F2061">
            <v>181</v>
          </cell>
        </row>
        <row r="2062">
          <cell r="B2062" t="str">
            <v>230402</v>
          </cell>
          <cell r="C2062">
            <v>0</v>
          </cell>
          <cell r="D2062">
            <v>2</v>
          </cell>
          <cell r="E2062">
            <v>0</v>
          </cell>
          <cell r="F2062">
            <v>2</v>
          </cell>
        </row>
        <row r="2063">
          <cell r="B2063" t="str">
            <v>230403</v>
          </cell>
          <cell r="C2063">
            <v>0</v>
          </cell>
          <cell r="D2063">
            <v>14</v>
          </cell>
          <cell r="E2063">
            <v>0</v>
          </cell>
          <cell r="F2063">
            <v>14</v>
          </cell>
        </row>
        <row r="2064">
          <cell r="B2064" t="str">
            <v>230404</v>
          </cell>
          <cell r="C2064">
            <v>0</v>
          </cell>
          <cell r="D2064">
            <v>13</v>
          </cell>
          <cell r="E2064">
            <v>0</v>
          </cell>
          <cell r="F2064">
            <v>13</v>
          </cell>
        </row>
        <row r="2065">
          <cell r="B2065" t="str">
            <v>230405</v>
          </cell>
          <cell r="C2065">
            <v>0</v>
          </cell>
          <cell r="D2065">
            <v>32</v>
          </cell>
          <cell r="E2065">
            <v>0</v>
          </cell>
          <cell r="F2065">
            <v>32</v>
          </cell>
        </row>
        <row r="2066">
          <cell r="B2066" t="str">
            <v>230406</v>
          </cell>
          <cell r="C2066">
            <v>0</v>
          </cell>
          <cell r="D2066">
            <v>54</v>
          </cell>
          <cell r="E2066">
            <v>0</v>
          </cell>
          <cell r="F2066">
            <v>54</v>
          </cell>
        </row>
        <row r="2067">
          <cell r="B2067" t="str">
            <v>230407</v>
          </cell>
          <cell r="C2067">
            <v>0</v>
          </cell>
          <cell r="D2067">
            <v>26</v>
          </cell>
          <cell r="E2067">
            <v>0</v>
          </cell>
          <cell r="F2067">
            <v>26</v>
          </cell>
        </row>
        <row r="2068">
          <cell r="B2068" t="str">
            <v>230408</v>
          </cell>
          <cell r="C2068">
            <v>0</v>
          </cell>
          <cell r="D2068">
            <v>44</v>
          </cell>
          <cell r="E2068">
            <v>0</v>
          </cell>
          <cell r="F2068">
            <v>44</v>
          </cell>
        </row>
        <row r="2069">
          <cell r="B2069" t="str">
            <v>240101</v>
          </cell>
          <cell r="C2069">
            <v>0</v>
          </cell>
          <cell r="D2069">
            <v>2020</v>
          </cell>
          <cell r="E2069">
            <v>1</v>
          </cell>
          <cell r="F2069">
            <v>2021</v>
          </cell>
        </row>
        <row r="2070">
          <cell r="B2070" t="str">
            <v>240102</v>
          </cell>
          <cell r="C2070">
            <v>0</v>
          </cell>
          <cell r="D2070">
            <v>746</v>
          </cell>
          <cell r="E2070">
            <v>0</v>
          </cell>
          <cell r="F2070">
            <v>746</v>
          </cell>
        </row>
        <row r="2071">
          <cell r="B2071" t="str">
            <v>240103</v>
          </cell>
          <cell r="C2071">
            <v>0</v>
          </cell>
          <cell r="D2071">
            <v>314</v>
          </cell>
          <cell r="E2071">
            <v>0</v>
          </cell>
          <cell r="F2071">
            <v>314</v>
          </cell>
        </row>
        <row r="2072">
          <cell r="B2072" t="str">
            <v>240104</v>
          </cell>
          <cell r="C2072">
            <v>0</v>
          </cell>
          <cell r="D2072">
            <v>422</v>
          </cell>
          <cell r="E2072">
            <v>0</v>
          </cell>
          <cell r="F2072">
            <v>422</v>
          </cell>
        </row>
        <row r="2073">
          <cell r="B2073" t="str">
            <v>240105</v>
          </cell>
          <cell r="C2073">
            <v>0</v>
          </cell>
          <cell r="D2073">
            <v>687</v>
          </cell>
          <cell r="E2073">
            <v>0</v>
          </cell>
          <cell r="F2073">
            <v>687</v>
          </cell>
        </row>
        <row r="2074">
          <cell r="B2074" t="str">
            <v>240106</v>
          </cell>
          <cell r="C2074">
            <v>0</v>
          </cell>
          <cell r="D2074">
            <v>442</v>
          </cell>
          <cell r="E2074">
            <v>0</v>
          </cell>
          <cell r="F2074">
            <v>442</v>
          </cell>
        </row>
        <row r="2075">
          <cell r="B2075" t="str">
            <v>240201</v>
          </cell>
          <cell r="C2075">
            <v>0</v>
          </cell>
          <cell r="D2075">
            <v>355</v>
          </cell>
          <cell r="E2075">
            <v>0</v>
          </cell>
          <cell r="F2075">
            <v>355</v>
          </cell>
        </row>
        <row r="2076">
          <cell r="B2076" t="str">
            <v>240202</v>
          </cell>
          <cell r="C2076">
            <v>0</v>
          </cell>
          <cell r="D2076">
            <v>321</v>
          </cell>
          <cell r="E2076">
            <v>0</v>
          </cell>
          <cell r="F2076">
            <v>321</v>
          </cell>
        </row>
        <row r="2077">
          <cell r="B2077" t="str">
            <v>240203</v>
          </cell>
          <cell r="C2077">
            <v>0</v>
          </cell>
          <cell r="D2077">
            <v>298</v>
          </cell>
          <cell r="E2077">
            <v>0</v>
          </cell>
          <cell r="F2077">
            <v>298</v>
          </cell>
        </row>
        <row r="2078">
          <cell r="B2078" t="str">
            <v>240301</v>
          </cell>
          <cell r="C2078">
            <v>0</v>
          </cell>
          <cell r="D2078">
            <v>386</v>
          </cell>
          <cell r="E2078">
            <v>0</v>
          </cell>
          <cell r="F2078">
            <v>386</v>
          </cell>
        </row>
        <row r="2079">
          <cell r="B2079" t="str">
            <v>240302</v>
          </cell>
          <cell r="C2079">
            <v>0</v>
          </cell>
          <cell r="D2079">
            <v>485</v>
          </cell>
          <cell r="E2079">
            <v>0</v>
          </cell>
          <cell r="F2079">
            <v>485</v>
          </cell>
        </row>
        <row r="2080">
          <cell r="B2080" t="str">
            <v>240303</v>
          </cell>
          <cell r="C2080">
            <v>0</v>
          </cell>
          <cell r="D2080">
            <v>311</v>
          </cell>
          <cell r="E2080">
            <v>0</v>
          </cell>
          <cell r="F2080">
            <v>311</v>
          </cell>
        </row>
        <row r="2081">
          <cell r="B2081" t="str">
            <v>240304</v>
          </cell>
          <cell r="C2081">
            <v>0</v>
          </cell>
          <cell r="D2081">
            <v>577</v>
          </cell>
          <cell r="E2081">
            <v>0</v>
          </cell>
          <cell r="F2081">
            <v>577</v>
          </cell>
        </row>
        <row r="2082">
          <cell r="B2082" t="str">
            <v>250101</v>
          </cell>
          <cell r="C2082">
            <v>0</v>
          </cell>
          <cell r="D2082">
            <v>5853</v>
          </cell>
          <cell r="E2082">
            <v>0</v>
          </cell>
          <cell r="F2082">
            <v>5853</v>
          </cell>
        </row>
        <row r="2083">
          <cell r="B2083" t="str">
            <v>250102</v>
          </cell>
          <cell r="C2083">
            <v>0</v>
          </cell>
          <cell r="D2083">
            <v>1417</v>
          </cell>
          <cell r="E2083">
            <v>0</v>
          </cell>
          <cell r="F2083">
            <v>1417</v>
          </cell>
        </row>
        <row r="2084">
          <cell r="B2084" t="str">
            <v>250103</v>
          </cell>
          <cell r="C2084">
            <v>0</v>
          </cell>
          <cell r="D2084">
            <v>171</v>
          </cell>
          <cell r="E2084">
            <v>0</v>
          </cell>
          <cell r="F2084">
            <v>171</v>
          </cell>
        </row>
        <row r="2085">
          <cell r="B2085" t="str">
            <v>250104</v>
          </cell>
          <cell r="C2085">
            <v>0</v>
          </cell>
          <cell r="D2085">
            <v>170</v>
          </cell>
          <cell r="E2085">
            <v>0</v>
          </cell>
          <cell r="F2085">
            <v>170</v>
          </cell>
        </row>
        <row r="2086">
          <cell r="B2086" t="str">
            <v>250105</v>
          </cell>
          <cell r="C2086">
            <v>0</v>
          </cell>
          <cell r="D2086">
            <v>4030</v>
          </cell>
          <cell r="E2086">
            <v>0</v>
          </cell>
          <cell r="F2086">
            <v>4030</v>
          </cell>
        </row>
        <row r="2087">
          <cell r="B2087" t="str">
            <v>250106</v>
          </cell>
          <cell r="C2087">
            <v>0</v>
          </cell>
          <cell r="D2087">
            <v>202</v>
          </cell>
          <cell r="E2087">
            <v>0</v>
          </cell>
          <cell r="F2087">
            <v>202</v>
          </cell>
        </row>
        <row r="2088">
          <cell r="B2088" t="str">
            <v>250107</v>
          </cell>
          <cell r="C2088">
            <v>0</v>
          </cell>
          <cell r="D2088">
            <v>4354</v>
          </cell>
          <cell r="E2088">
            <v>0</v>
          </cell>
          <cell r="F2088">
            <v>4354</v>
          </cell>
        </row>
        <row r="2089">
          <cell r="B2089" t="str">
            <v>250201</v>
          </cell>
          <cell r="C2089">
            <v>0</v>
          </cell>
          <cell r="D2089">
            <v>854</v>
          </cell>
          <cell r="E2089">
            <v>0</v>
          </cell>
          <cell r="F2089">
            <v>854</v>
          </cell>
        </row>
        <row r="2090">
          <cell r="B2090" t="str">
            <v>250202</v>
          </cell>
          <cell r="C2090">
            <v>0</v>
          </cell>
          <cell r="D2090">
            <v>36</v>
          </cell>
          <cell r="E2090">
            <v>0</v>
          </cell>
          <cell r="F2090">
            <v>36</v>
          </cell>
        </row>
        <row r="2091">
          <cell r="B2091" t="str">
            <v>250203</v>
          </cell>
          <cell r="C2091">
            <v>0</v>
          </cell>
          <cell r="D2091">
            <v>214</v>
          </cell>
          <cell r="E2091">
            <v>0</v>
          </cell>
          <cell r="F2091">
            <v>214</v>
          </cell>
        </row>
        <row r="2092">
          <cell r="B2092" t="str">
            <v>250204</v>
          </cell>
          <cell r="C2092">
            <v>0</v>
          </cell>
          <cell r="D2092">
            <v>3</v>
          </cell>
          <cell r="E2092">
            <v>0</v>
          </cell>
          <cell r="F2092">
            <v>3</v>
          </cell>
        </row>
        <row r="2093">
          <cell r="B2093" t="str">
            <v>250301</v>
          </cell>
          <cell r="C2093">
            <v>0</v>
          </cell>
          <cell r="D2093">
            <v>1475</v>
          </cell>
          <cell r="E2093">
            <v>0</v>
          </cell>
          <cell r="F2093">
            <v>1475</v>
          </cell>
        </row>
        <row r="2094">
          <cell r="B2094" t="str">
            <v>250302</v>
          </cell>
          <cell r="C2094">
            <v>0</v>
          </cell>
          <cell r="D2094">
            <v>406</v>
          </cell>
          <cell r="E2094">
            <v>0</v>
          </cell>
          <cell r="F2094">
            <v>406</v>
          </cell>
        </row>
        <row r="2095">
          <cell r="B2095" t="str">
            <v>250303</v>
          </cell>
          <cell r="C2095">
            <v>0</v>
          </cell>
          <cell r="D2095">
            <v>538</v>
          </cell>
          <cell r="E2095">
            <v>0</v>
          </cell>
          <cell r="F2095">
            <v>538</v>
          </cell>
        </row>
        <row r="2096">
          <cell r="B2096" t="str">
            <v>250304</v>
          </cell>
          <cell r="C2096">
            <v>0</v>
          </cell>
          <cell r="D2096">
            <v>440</v>
          </cell>
          <cell r="E2096">
            <v>0</v>
          </cell>
          <cell r="F2096">
            <v>440</v>
          </cell>
        </row>
        <row r="2097">
          <cell r="B2097" t="str">
            <v>250305</v>
          </cell>
          <cell r="C2097">
            <v>0</v>
          </cell>
          <cell r="D2097">
            <v>220</v>
          </cell>
          <cell r="E2097">
            <v>0</v>
          </cell>
          <cell r="F2097">
            <v>220</v>
          </cell>
        </row>
        <row r="2098">
          <cell r="B2098" t="str">
            <v>250401</v>
          </cell>
          <cell r="C2098">
            <v>0</v>
          </cell>
          <cell r="D2098">
            <v>26</v>
          </cell>
          <cell r="E2098">
            <v>0</v>
          </cell>
          <cell r="F2098">
            <v>26</v>
          </cell>
        </row>
      </sheetData>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s>
    <sheetDataSet>
      <sheetData sheetId="0"/>
      <sheetData sheetId="1"/>
      <sheetData sheetId="2"/>
      <sheetData sheetId="3">
        <row r="1">
          <cell r="A1" t="str">
            <v>Código</v>
          </cell>
          <cell r="B1">
            <v>34365</v>
          </cell>
          <cell r="C1">
            <v>34393</v>
          </cell>
          <cell r="D1">
            <v>34424</v>
          </cell>
          <cell r="E1">
            <v>34454</v>
          </cell>
          <cell r="F1">
            <v>34485</v>
          </cell>
          <cell r="G1">
            <v>34515</v>
          </cell>
          <cell r="H1">
            <v>34546</v>
          </cell>
          <cell r="I1">
            <v>34577</v>
          </cell>
          <cell r="J1">
            <v>34607</v>
          </cell>
          <cell r="K1">
            <v>34638</v>
          </cell>
          <cell r="L1">
            <v>34668</v>
          </cell>
          <cell r="M1">
            <v>34699</v>
          </cell>
          <cell r="N1">
            <v>34730</v>
          </cell>
          <cell r="O1">
            <v>34758</v>
          </cell>
          <cell r="P1">
            <v>34789</v>
          </cell>
          <cell r="Q1">
            <v>34819</v>
          </cell>
          <cell r="R1">
            <v>34850</v>
          </cell>
          <cell r="S1">
            <v>34880</v>
          </cell>
          <cell r="T1">
            <v>34911</v>
          </cell>
          <cell r="U1">
            <v>34942</v>
          </cell>
          <cell r="V1">
            <v>34972</v>
          </cell>
          <cell r="W1">
            <v>35003</v>
          </cell>
          <cell r="X1">
            <v>35033</v>
          </cell>
          <cell r="Y1">
            <v>35064</v>
          </cell>
          <cell r="Z1">
            <v>35095</v>
          </cell>
          <cell r="AA1">
            <v>35124</v>
          </cell>
          <cell r="AB1">
            <v>35155</v>
          </cell>
          <cell r="AC1">
            <v>35185</v>
          </cell>
          <cell r="AD1">
            <v>35216</v>
          </cell>
          <cell r="AE1">
            <v>35246</v>
          </cell>
          <cell r="AF1">
            <v>35277</v>
          </cell>
          <cell r="AG1">
            <v>35308</v>
          </cell>
          <cell r="AH1">
            <v>35338</v>
          </cell>
          <cell r="AI1">
            <v>35369</v>
          </cell>
          <cell r="AJ1">
            <v>35399</v>
          </cell>
          <cell r="AK1">
            <v>35430</v>
          </cell>
          <cell r="AL1">
            <v>35461</v>
          </cell>
          <cell r="AM1">
            <v>35489</v>
          </cell>
          <cell r="AN1">
            <v>35520</v>
          </cell>
          <cell r="AO1">
            <v>35550</v>
          </cell>
          <cell r="AP1">
            <v>35581</v>
          </cell>
          <cell r="AQ1">
            <v>35611</v>
          </cell>
          <cell r="AR1">
            <v>35642</v>
          </cell>
          <cell r="AS1">
            <v>35673</v>
          </cell>
          <cell r="AT1">
            <v>35703</v>
          </cell>
          <cell r="AU1">
            <v>35734</v>
          </cell>
          <cell r="AV1">
            <v>35764</v>
          </cell>
          <cell r="AW1">
            <v>35795</v>
          </cell>
          <cell r="AX1">
            <v>35826</v>
          </cell>
          <cell r="AY1">
            <v>35854</v>
          </cell>
          <cell r="AZ1">
            <v>35885</v>
          </cell>
          <cell r="BA1">
            <v>35915</v>
          </cell>
          <cell r="BB1">
            <v>35946</v>
          </cell>
          <cell r="BC1">
            <v>35976</v>
          </cell>
          <cell r="BD1">
            <v>36007</v>
          </cell>
          <cell r="BE1">
            <v>36038</v>
          </cell>
          <cell r="BF1">
            <v>36068</v>
          </cell>
          <cell r="BG1">
            <v>36099</v>
          </cell>
          <cell r="BH1">
            <v>36129</v>
          </cell>
          <cell r="BI1">
            <v>36160</v>
          </cell>
          <cell r="BJ1">
            <v>36191</v>
          </cell>
          <cell r="BK1">
            <v>36219</v>
          </cell>
          <cell r="BL1">
            <v>36250</v>
          </cell>
          <cell r="BM1">
            <v>36280</v>
          </cell>
          <cell r="BN1">
            <v>36311</v>
          </cell>
          <cell r="BO1">
            <v>36341</v>
          </cell>
          <cell r="BP1">
            <v>36372</v>
          </cell>
          <cell r="BQ1">
            <v>36403</v>
          </cell>
          <cell r="BR1">
            <v>36433</v>
          </cell>
          <cell r="BS1">
            <v>36464</v>
          </cell>
          <cell r="BT1">
            <v>36494</v>
          </cell>
          <cell r="BU1">
            <v>36525</v>
          </cell>
          <cell r="BV1">
            <v>36556</v>
          </cell>
          <cell r="BW1">
            <v>36585</v>
          </cell>
          <cell r="BX1">
            <v>36616</v>
          </cell>
          <cell r="BY1">
            <v>36646</v>
          </cell>
          <cell r="BZ1">
            <v>36677</v>
          </cell>
          <cell r="CA1">
            <v>36707</v>
          </cell>
          <cell r="CB1">
            <v>36738</v>
          </cell>
          <cell r="CC1">
            <v>36769</v>
          </cell>
          <cell r="CD1">
            <v>36799</v>
          </cell>
          <cell r="CE1">
            <v>36830</v>
          </cell>
          <cell r="CF1">
            <v>36860</v>
          </cell>
          <cell r="CG1">
            <v>36891</v>
          </cell>
          <cell r="CH1">
            <v>36922</v>
          </cell>
          <cell r="CI1">
            <v>36950</v>
          </cell>
          <cell r="CJ1">
            <v>36981</v>
          </cell>
          <cell r="CK1">
            <v>37011</v>
          </cell>
          <cell r="CL1">
            <v>37042</v>
          </cell>
          <cell r="CM1">
            <v>37072</v>
          </cell>
          <cell r="CN1">
            <v>37103</v>
          </cell>
          <cell r="CO1">
            <v>37134</v>
          </cell>
          <cell r="CP1">
            <v>37164</v>
          </cell>
          <cell r="CQ1">
            <v>37195</v>
          </cell>
          <cell r="CR1">
            <v>37225</v>
          </cell>
          <cell r="CS1">
            <v>37256</v>
          </cell>
          <cell r="CT1">
            <v>37287</v>
          </cell>
          <cell r="CU1">
            <v>37315</v>
          </cell>
          <cell r="CV1">
            <v>37346</v>
          </cell>
          <cell r="CW1">
            <v>37376</v>
          </cell>
          <cell r="CX1">
            <v>37407</v>
          </cell>
          <cell r="CY1">
            <v>37437</v>
          </cell>
          <cell r="CZ1">
            <v>37468</v>
          </cell>
          <cell r="DA1">
            <v>37499</v>
          </cell>
          <cell r="DB1">
            <v>37529</v>
          </cell>
          <cell r="DC1">
            <v>37560</v>
          </cell>
          <cell r="DD1">
            <v>37590</v>
          </cell>
          <cell r="DE1">
            <v>37621</v>
          </cell>
          <cell r="DF1">
            <v>37652</v>
          </cell>
          <cell r="DG1">
            <v>37680</v>
          </cell>
          <cell r="DH1">
            <v>37711</v>
          </cell>
          <cell r="DI1">
            <v>37741</v>
          </cell>
          <cell r="DJ1">
            <v>37772</v>
          </cell>
          <cell r="DK1">
            <v>37802</v>
          </cell>
          <cell r="DL1">
            <v>37833</v>
          </cell>
          <cell r="DM1">
            <v>37864</v>
          </cell>
          <cell r="DN1">
            <v>37894</v>
          </cell>
          <cell r="DO1">
            <v>37925</v>
          </cell>
          <cell r="DP1">
            <v>37955</v>
          </cell>
          <cell r="DQ1">
            <v>37986</v>
          </cell>
          <cell r="DR1">
            <v>38017</v>
          </cell>
          <cell r="DS1">
            <v>38046</v>
          </cell>
          <cell r="DT1">
            <v>38077</v>
          </cell>
          <cell r="DU1">
            <v>38107</v>
          </cell>
          <cell r="DV1">
            <v>38138</v>
          </cell>
          <cell r="DW1">
            <v>38168</v>
          </cell>
          <cell r="DX1">
            <v>38199</v>
          </cell>
          <cell r="DY1">
            <v>38230</v>
          </cell>
          <cell r="DZ1">
            <v>38260</v>
          </cell>
          <cell r="EA1">
            <v>38291</v>
          </cell>
          <cell r="EB1">
            <v>38321</v>
          </cell>
          <cell r="EC1">
            <v>38352</v>
          </cell>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row>
        <row r="3">
          <cell r="A3" t="str">
            <v>TC</v>
          </cell>
          <cell r="B3">
            <v>2.16</v>
          </cell>
          <cell r="C3">
            <v>2.16</v>
          </cell>
          <cell r="D3">
            <v>2.17</v>
          </cell>
          <cell r="E3">
            <v>2.1800000000000002</v>
          </cell>
          <cell r="F3">
            <v>2.1800000000000002</v>
          </cell>
          <cell r="G3">
            <v>2.19</v>
          </cell>
          <cell r="H3">
            <v>2.2000000000000002</v>
          </cell>
          <cell r="I3">
            <v>2.25</v>
          </cell>
          <cell r="J3">
            <v>2.2400000000000002</v>
          </cell>
          <cell r="K3">
            <v>2.23</v>
          </cell>
          <cell r="L3">
            <v>2.17</v>
          </cell>
          <cell r="M3">
            <v>2.19</v>
          </cell>
          <cell r="N3">
            <v>2.1800000000000002</v>
          </cell>
          <cell r="O3">
            <v>2.2400000000000002</v>
          </cell>
          <cell r="P3">
            <v>2.2599999999999998</v>
          </cell>
          <cell r="Q3">
            <v>2.2400000000000002</v>
          </cell>
          <cell r="R3">
            <v>2.25</v>
          </cell>
          <cell r="S3">
            <v>2.23</v>
          </cell>
          <cell r="T3">
            <v>2.23</v>
          </cell>
          <cell r="U3">
            <v>2.25</v>
          </cell>
          <cell r="V3">
            <v>2.2400000000000002</v>
          </cell>
          <cell r="W3">
            <v>2.2599999999999998</v>
          </cell>
          <cell r="X3">
            <v>2.3199999999999998</v>
          </cell>
          <cell r="Y3">
            <v>2.31</v>
          </cell>
          <cell r="Z3">
            <v>2.35</v>
          </cell>
          <cell r="AA3">
            <v>2.36</v>
          </cell>
          <cell r="AB3">
            <v>2.35</v>
          </cell>
          <cell r="AC3">
            <v>2.37</v>
          </cell>
          <cell r="AD3">
            <v>2.42</v>
          </cell>
          <cell r="AE3">
            <v>2.44</v>
          </cell>
          <cell r="AF3">
            <v>2.46</v>
          </cell>
          <cell r="AG3">
            <v>2.46</v>
          </cell>
          <cell r="AH3">
            <v>2.5099999999999998</v>
          </cell>
          <cell r="AI3">
            <v>2.57</v>
          </cell>
          <cell r="AJ3">
            <v>2.58</v>
          </cell>
          <cell r="AK3">
            <v>2.6</v>
          </cell>
          <cell r="AL3">
            <v>2.64</v>
          </cell>
          <cell r="AM3">
            <v>2.64</v>
          </cell>
          <cell r="AN3">
            <v>2.65</v>
          </cell>
          <cell r="AO3">
            <v>2.66</v>
          </cell>
          <cell r="AP3">
            <v>2.67</v>
          </cell>
          <cell r="AQ3">
            <v>2.65</v>
          </cell>
          <cell r="AR3">
            <v>2.66</v>
          </cell>
          <cell r="AS3">
            <v>2.65</v>
          </cell>
          <cell r="AT3">
            <v>2.65</v>
          </cell>
          <cell r="AU3">
            <v>2.71</v>
          </cell>
          <cell r="AV3">
            <v>2.72</v>
          </cell>
          <cell r="AW3">
            <v>2.72</v>
          </cell>
          <cell r="AX3">
            <v>2.77</v>
          </cell>
          <cell r="AY3">
            <v>2.81</v>
          </cell>
          <cell r="AZ3">
            <v>2.81</v>
          </cell>
          <cell r="BA3">
            <v>2.83</v>
          </cell>
          <cell r="BB3">
            <v>2.86</v>
          </cell>
          <cell r="BC3">
            <v>2.93</v>
          </cell>
          <cell r="BD3">
            <v>2.93</v>
          </cell>
          <cell r="BE3">
            <v>3.02</v>
          </cell>
          <cell r="BF3">
            <v>3.02</v>
          </cell>
          <cell r="BG3">
            <v>3.07</v>
          </cell>
          <cell r="BH3">
            <v>3.11</v>
          </cell>
          <cell r="BI3">
            <v>3.15</v>
          </cell>
          <cell r="BJ3">
            <v>3.35</v>
          </cell>
          <cell r="BK3">
            <v>3.44</v>
          </cell>
          <cell r="BL3">
            <v>3.33</v>
          </cell>
          <cell r="BM3">
            <v>3.34</v>
          </cell>
          <cell r="BN3">
            <v>3.33</v>
          </cell>
          <cell r="BO3">
            <v>3.33</v>
          </cell>
          <cell r="BP3">
            <v>3.33</v>
          </cell>
          <cell r="BQ3">
            <v>3.38</v>
          </cell>
          <cell r="BR3">
            <v>3.46</v>
          </cell>
          <cell r="BS3">
            <v>3.49</v>
          </cell>
          <cell r="BT3">
            <v>3.49</v>
          </cell>
          <cell r="BU3">
            <v>3.51</v>
          </cell>
          <cell r="BV3">
            <v>3.49</v>
          </cell>
          <cell r="BW3">
            <v>3.45</v>
          </cell>
          <cell r="BX3">
            <v>3.48</v>
          </cell>
          <cell r="BY3">
            <v>3.48</v>
          </cell>
          <cell r="BZ3">
            <v>3.51</v>
          </cell>
          <cell r="CA3">
            <v>3.49</v>
          </cell>
          <cell r="CB3">
            <v>3.47</v>
          </cell>
          <cell r="CC3">
            <v>3.47</v>
          </cell>
          <cell r="CD3">
            <v>3.51</v>
          </cell>
          <cell r="CE3">
            <v>3.51</v>
          </cell>
          <cell r="CF3">
            <v>3.53</v>
          </cell>
          <cell r="CG3">
            <v>3.53</v>
          </cell>
          <cell r="CH3">
            <v>3.53</v>
          </cell>
          <cell r="CI3">
            <v>3.52</v>
          </cell>
          <cell r="CJ3">
            <v>3.52</v>
          </cell>
          <cell r="CK3">
            <v>3.59</v>
          </cell>
          <cell r="CL3">
            <v>3.62</v>
          </cell>
          <cell r="CM3">
            <v>3.52</v>
          </cell>
          <cell r="CN3">
            <v>3.49</v>
          </cell>
          <cell r="CO3">
            <v>3.49</v>
          </cell>
          <cell r="CP3">
            <v>3.48</v>
          </cell>
          <cell r="CQ3">
            <v>3.45</v>
          </cell>
          <cell r="CR3">
            <v>3.44</v>
          </cell>
          <cell r="CS3">
            <v>3.44</v>
          </cell>
          <cell r="CT3">
            <v>3.48</v>
          </cell>
          <cell r="CU3">
            <v>3.47</v>
          </cell>
          <cell r="CV3">
            <v>3.45</v>
          </cell>
          <cell r="CW3">
            <v>3.43</v>
          </cell>
          <cell r="CX3">
            <v>3.46</v>
          </cell>
          <cell r="CY3">
            <v>3.51</v>
          </cell>
          <cell r="CZ3">
            <v>3.56</v>
          </cell>
          <cell r="DA3">
            <v>3.61</v>
          </cell>
          <cell r="DB3">
            <v>3.64</v>
          </cell>
          <cell r="DC3">
            <v>3.6</v>
          </cell>
          <cell r="DD3">
            <v>3.51</v>
          </cell>
          <cell r="DE3">
            <v>3.51</v>
          </cell>
          <cell r="DF3">
            <v>3.48</v>
          </cell>
          <cell r="DG3">
            <v>3.48</v>
          </cell>
          <cell r="DH3">
            <v>3.47</v>
          </cell>
          <cell r="DI3">
            <v>3.46</v>
          </cell>
          <cell r="DJ3">
            <v>3.5</v>
          </cell>
          <cell r="DK3">
            <v>3.47</v>
          </cell>
          <cell r="DL3">
            <v>3.47</v>
          </cell>
          <cell r="DM3">
            <v>3.48</v>
          </cell>
          <cell r="DN3">
            <v>3.48</v>
          </cell>
          <cell r="DO3">
            <v>3.47</v>
          </cell>
          <cell r="DP3">
            <v>3.48</v>
          </cell>
          <cell r="DQ3">
            <v>3.46</v>
          </cell>
          <cell r="DR3">
            <v>3.5</v>
          </cell>
          <cell r="DS3">
            <v>3.47</v>
          </cell>
          <cell r="DT3">
            <v>3.46</v>
          </cell>
          <cell r="DU3">
            <v>3.46</v>
          </cell>
          <cell r="DV3">
            <v>3.46</v>
          </cell>
          <cell r="DW3">
            <v>3.46</v>
          </cell>
          <cell r="DX3">
            <v>3.46</v>
          </cell>
          <cell r="DY3">
            <v>3.46</v>
          </cell>
          <cell r="DZ3">
            <v>3.46</v>
          </cell>
          <cell r="EA3">
            <v>3.46</v>
          </cell>
          <cell r="EB3">
            <v>3.46</v>
          </cell>
          <cell r="EC3">
            <v>3.46</v>
          </cell>
        </row>
        <row r="4">
          <cell r="A4" t="str">
            <v>IPC</v>
          </cell>
          <cell r="B4">
            <v>92.775758184734755</v>
          </cell>
          <cell r="C4">
            <v>94.465073287217933</v>
          </cell>
          <cell r="D4">
            <v>96.660690767466448</v>
          </cell>
          <cell r="E4">
            <v>98.153759869333399</v>
          </cell>
          <cell r="F4">
            <v>98.856308247714978</v>
          </cell>
          <cell r="G4">
            <v>99.983953762227586</v>
          </cell>
          <cell r="H4">
            <v>100.87352027285783</v>
          </cell>
          <cell r="I4">
            <v>102.42011101125647</v>
          </cell>
          <cell r="J4">
            <v>102.9479450818794</v>
          </cell>
          <cell r="K4">
            <v>103.24262167841599</v>
          </cell>
          <cell r="L4">
            <v>104.50314849742109</v>
          </cell>
          <cell r="M4">
            <v>105.11710933947433</v>
          </cell>
          <cell r="N4">
            <v>105.51</v>
          </cell>
          <cell r="O4">
            <v>106.71</v>
          </cell>
          <cell r="P4">
            <v>108.17</v>
          </cell>
          <cell r="Q4">
            <v>109.24</v>
          </cell>
          <cell r="R4">
            <v>110.15</v>
          </cell>
          <cell r="S4">
            <v>111.04</v>
          </cell>
          <cell r="T4">
            <v>111.67</v>
          </cell>
          <cell r="U4">
            <v>112.83</v>
          </cell>
          <cell r="V4">
            <v>113.27</v>
          </cell>
          <cell r="W4">
            <v>113.85</v>
          </cell>
          <cell r="X4">
            <v>115.26</v>
          </cell>
          <cell r="Y4">
            <v>115.87</v>
          </cell>
          <cell r="Z4">
            <v>117.31</v>
          </cell>
          <cell r="AA4">
            <v>119.11</v>
          </cell>
          <cell r="AB4">
            <v>120.75</v>
          </cell>
          <cell r="AC4">
            <v>121.8</v>
          </cell>
          <cell r="AD4">
            <v>122.69</v>
          </cell>
          <cell r="AE4">
            <v>123.26</v>
          </cell>
          <cell r="AF4">
            <v>124.95</v>
          </cell>
          <cell r="AG4">
            <v>126.11</v>
          </cell>
          <cell r="AH4">
            <v>126.56</v>
          </cell>
          <cell r="AI4">
            <v>127.45</v>
          </cell>
          <cell r="AJ4">
            <v>128.04</v>
          </cell>
          <cell r="AK4">
            <v>129.59</v>
          </cell>
          <cell r="AL4">
            <v>130.21</v>
          </cell>
          <cell r="AM4">
            <v>130.33000000000001</v>
          </cell>
          <cell r="AN4">
            <v>131.99</v>
          </cell>
          <cell r="AO4">
            <v>132.5</v>
          </cell>
          <cell r="AP4">
            <v>133.5</v>
          </cell>
          <cell r="AQ4">
            <v>134.94999999999999</v>
          </cell>
          <cell r="AR4">
            <v>136.07</v>
          </cell>
          <cell r="AS4">
            <v>136.38</v>
          </cell>
          <cell r="AT4">
            <v>136.77000000000001</v>
          </cell>
          <cell r="AU4">
            <v>136.97999999999999</v>
          </cell>
          <cell r="AV4">
            <v>137.09</v>
          </cell>
          <cell r="AW4">
            <v>137.96</v>
          </cell>
          <cell r="AX4">
            <v>139.21</v>
          </cell>
          <cell r="AY4">
            <v>140.93</v>
          </cell>
          <cell r="AZ4">
            <v>142.79</v>
          </cell>
          <cell r="BA4">
            <v>143.66</v>
          </cell>
          <cell r="BB4">
            <v>144.52000000000001</v>
          </cell>
          <cell r="BC4">
            <v>145.28</v>
          </cell>
          <cell r="BD4">
            <v>146.19</v>
          </cell>
          <cell r="BE4">
            <v>146.58000000000001</v>
          </cell>
          <cell r="BF4">
            <v>145.79</v>
          </cell>
          <cell r="BG4">
            <v>145.30000000000001</v>
          </cell>
          <cell r="BH4">
            <v>145.35</v>
          </cell>
          <cell r="BI4">
            <v>146.25</v>
          </cell>
          <cell r="BJ4">
            <v>146.27000000000001</v>
          </cell>
          <cell r="BK4">
            <v>146.72999999999999</v>
          </cell>
          <cell r="BL4">
            <v>147.63</v>
          </cell>
          <cell r="BM4">
            <v>148.6</v>
          </cell>
          <cell r="BN4">
            <v>149.19999999999999</v>
          </cell>
          <cell r="BO4">
            <v>149.47</v>
          </cell>
          <cell r="BP4">
            <v>149.86000000000001</v>
          </cell>
          <cell r="BQ4">
            <v>150.12</v>
          </cell>
          <cell r="BR4">
            <v>150.81</v>
          </cell>
          <cell r="BS4">
            <v>150.63</v>
          </cell>
          <cell r="BT4">
            <v>151.05000000000001</v>
          </cell>
          <cell r="BU4">
            <v>151.69999999999999</v>
          </cell>
          <cell r="BV4">
            <v>151.80000000000001</v>
          </cell>
          <cell r="BW4">
            <v>152.53</v>
          </cell>
          <cell r="BX4">
            <v>153.36000000000001</v>
          </cell>
          <cell r="BY4">
            <v>154.13999999999999</v>
          </cell>
          <cell r="BZ4">
            <v>154.16999999999999</v>
          </cell>
          <cell r="CA4">
            <v>154.27000000000001</v>
          </cell>
          <cell r="CB4">
            <v>155.07</v>
          </cell>
          <cell r="CC4">
            <v>155.79</v>
          </cell>
          <cell r="CD4">
            <v>156.66</v>
          </cell>
          <cell r="CE4">
            <v>157.02000000000001</v>
          </cell>
          <cell r="CF4">
            <v>157.12</v>
          </cell>
          <cell r="CG4">
            <v>157.36000000000001</v>
          </cell>
          <cell r="CH4">
            <v>157.66</v>
          </cell>
          <cell r="CI4">
            <v>158.05000000000001</v>
          </cell>
          <cell r="CJ4">
            <v>158.85</v>
          </cell>
          <cell r="CK4">
            <v>158.19</v>
          </cell>
          <cell r="CL4">
            <v>158.22999999999999</v>
          </cell>
          <cell r="CM4">
            <v>158.13999999999999</v>
          </cell>
          <cell r="CN4">
            <v>158.408714</v>
          </cell>
          <cell r="CO4">
            <v>157.92876899999999</v>
          </cell>
          <cell r="CP4">
            <v>158.03</v>
          </cell>
          <cell r="CQ4">
            <v>158.09</v>
          </cell>
          <cell r="CR4">
            <v>157.31</v>
          </cell>
          <cell r="CS4">
            <v>157.16</v>
          </cell>
          <cell r="CT4">
            <v>156.34276800000001</v>
          </cell>
          <cell r="CU4">
            <v>156.27990399999999</v>
          </cell>
          <cell r="CV4">
            <v>157.128568</v>
          </cell>
          <cell r="CW4">
            <v>158.27583599999997</v>
          </cell>
          <cell r="CX4">
            <v>158.49585999999999</v>
          </cell>
          <cell r="CY4">
            <v>158.13439200000002</v>
          </cell>
          <cell r="CZ4">
            <v>158.18154000000001</v>
          </cell>
          <cell r="DA4">
            <v>158.33869999999999</v>
          </cell>
          <cell r="DB4">
            <v>159.09306800000002</v>
          </cell>
          <cell r="DC4">
            <v>160.24033599999999</v>
          </cell>
          <cell r="DD4">
            <v>159.59598</v>
          </cell>
          <cell r="DE4">
            <v>159.54254560000001</v>
          </cell>
          <cell r="DF4">
            <v>159.91187160000001</v>
          </cell>
          <cell r="DG4">
            <v>160.6615248</v>
          </cell>
          <cell r="DH4">
            <v>162.45629200000002</v>
          </cell>
          <cell r="DI4">
            <v>162.37456879999999</v>
          </cell>
          <cell r="DJ4">
            <v>162.32270600000001</v>
          </cell>
          <cell r="DK4">
            <v>161.55419359999999</v>
          </cell>
          <cell r="DL4">
            <v>161.30902399999999</v>
          </cell>
          <cell r="DM4">
            <v>161.34045599999999</v>
          </cell>
          <cell r="DN4">
            <v>162.236268</v>
          </cell>
          <cell r="DO4">
            <v>162.31484800000001</v>
          </cell>
          <cell r="DP4">
            <v>162.58202</v>
          </cell>
          <cell r="DQ4">
            <v>163.509264</v>
          </cell>
          <cell r="DR4">
            <v>164.38935999999998</v>
          </cell>
          <cell r="DS4">
            <v>166.165268</v>
          </cell>
          <cell r="DT4">
            <v>166.93535199999999</v>
          </cell>
          <cell r="DU4">
            <v>166.93535199999999</v>
          </cell>
          <cell r="DV4">
            <v>166.93535199999999</v>
          </cell>
          <cell r="DW4">
            <v>166.93535199999999</v>
          </cell>
          <cell r="DX4">
            <v>166.93535199999999</v>
          </cell>
          <cell r="DY4">
            <v>166.93535199999999</v>
          </cell>
          <cell r="DZ4">
            <v>166.93535199999999</v>
          </cell>
          <cell r="EA4">
            <v>166.93535199999999</v>
          </cell>
          <cell r="EB4">
            <v>166.93535199999999</v>
          </cell>
          <cell r="EC4">
            <v>166.93535199999999</v>
          </cell>
        </row>
        <row r="5">
          <cell r="A5" t="str">
            <v>TIPMEX</v>
          </cell>
          <cell r="BI5">
            <v>5.4</v>
          </cell>
          <cell r="BL5">
            <v>5.29</v>
          </cell>
          <cell r="BO5">
            <v>5.0599999999999996</v>
          </cell>
          <cell r="BR5">
            <v>4.9000000000000004</v>
          </cell>
          <cell r="BU5">
            <v>4.9000000000000004</v>
          </cell>
          <cell r="BV5">
            <v>4.8</v>
          </cell>
          <cell r="BW5">
            <v>4.79</v>
          </cell>
          <cell r="BX5">
            <v>4.79</v>
          </cell>
          <cell r="BY5">
            <v>4.75</v>
          </cell>
          <cell r="BZ5">
            <v>4.68</v>
          </cell>
          <cell r="CA5">
            <v>4.63</v>
          </cell>
          <cell r="CB5">
            <v>4.6500000000000004</v>
          </cell>
          <cell r="CC5">
            <v>4.68</v>
          </cell>
          <cell r="CD5">
            <v>4.6500000000000004</v>
          </cell>
          <cell r="CE5">
            <v>4.6399999999999997</v>
          </cell>
          <cell r="CF5">
            <v>4.62</v>
          </cell>
          <cell r="CG5">
            <v>4.6399999999999997</v>
          </cell>
          <cell r="CH5">
            <v>4.4400000000000004</v>
          </cell>
          <cell r="CI5">
            <v>4.28</v>
          </cell>
          <cell r="CJ5">
            <v>4.6500000000000004</v>
          </cell>
          <cell r="CK5">
            <v>4.6500000000000004</v>
          </cell>
          <cell r="CL5">
            <v>4.6500000000000004</v>
          </cell>
          <cell r="CM5">
            <v>4.6500000000000004</v>
          </cell>
          <cell r="CN5">
            <v>4.6500000000000004</v>
          </cell>
          <cell r="CO5">
            <v>4.6500000000000004</v>
          </cell>
          <cell r="CP5">
            <v>4.6500000000000004</v>
          </cell>
          <cell r="CQ5">
            <v>4.6500000000000004</v>
          </cell>
          <cell r="CR5">
            <v>4.6500000000000004</v>
          </cell>
          <cell r="CS5">
            <v>4.6500000000000004</v>
          </cell>
          <cell r="CT5">
            <v>4.6500000000000004</v>
          </cell>
          <cell r="CU5">
            <v>4.6500000000000004</v>
          </cell>
          <cell r="CV5">
            <v>4.6500000000000004</v>
          </cell>
          <cell r="CW5">
            <v>4.6500000000000004</v>
          </cell>
          <cell r="CX5">
            <v>4.6500000000000004</v>
          </cell>
          <cell r="CY5">
            <v>4.6500000000000004</v>
          </cell>
          <cell r="CZ5">
            <v>4.6500000000000004</v>
          </cell>
          <cell r="DA5">
            <v>4.6500000000000004</v>
          </cell>
          <cell r="DB5">
            <v>4.6500000000000004</v>
          </cell>
          <cell r="DC5">
            <v>4.6500000000000004</v>
          </cell>
          <cell r="DD5">
            <v>4.6500000000000004</v>
          </cell>
          <cell r="DE5">
            <v>4.6500000000000004</v>
          </cell>
          <cell r="DF5">
            <v>4.6500000000000004</v>
          </cell>
          <cell r="DG5">
            <v>4.6500000000000004</v>
          </cell>
          <cell r="DH5">
            <v>4.6500000000000004</v>
          </cell>
          <cell r="DI5">
            <v>4.6500000000000004</v>
          </cell>
          <cell r="DJ5">
            <v>4.6500000000000004</v>
          </cell>
          <cell r="DK5">
            <v>4.6500000000000004</v>
          </cell>
          <cell r="DL5">
            <v>4.6500000000000004</v>
          </cell>
          <cell r="DM5">
            <v>4.6500000000000004</v>
          </cell>
          <cell r="DN5">
            <v>4.6500000000000004</v>
          </cell>
          <cell r="DO5">
            <v>4.6500000000000004</v>
          </cell>
          <cell r="DP5">
            <v>4.6500000000000004</v>
          </cell>
          <cell r="DQ5">
            <v>4.6500000000000004</v>
          </cell>
          <cell r="DR5">
            <v>4.6500000000000004</v>
          </cell>
          <cell r="DS5">
            <v>4.6500000000000004</v>
          </cell>
          <cell r="DT5">
            <v>4.6500000000000004</v>
          </cell>
          <cell r="DU5">
            <v>4.6500000000000004</v>
          </cell>
          <cell r="DV5">
            <v>4.6500000000000004</v>
          </cell>
          <cell r="DW5">
            <v>4.6500000000000004</v>
          </cell>
          <cell r="DX5">
            <v>4.6500000000000004</v>
          </cell>
          <cell r="DY5">
            <v>4.6500000000000004</v>
          </cell>
          <cell r="DZ5">
            <v>4.6500000000000004</v>
          </cell>
          <cell r="EA5">
            <v>4.6500000000000004</v>
          </cell>
          <cell r="EB5">
            <v>4.6500000000000004</v>
          </cell>
          <cell r="EC5">
            <v>4.6500000000000004</v>
          </cell>
        </row>
        <row r="6">
          <cell r="A6" t="str">
            <v>TIPMN</v>
          </cell>
          <cell r="BI6">
            <v>12.59</v>
          </cell>
          <cell r="BL6">
            <v>13.39</v>
          </cell>
          <cell r="BO6">
            <v>12.72</v>
          </cell>
          <cell r="BR6">
            <v>9.9600000000000009</v>
          </cell>
          <cell r="BU6">
            <v>10.56</v>
          </cell>
          <cell r="BV6">
            <v>10.59</v>
          </cell>
          <cell r="BW6">
            <v>10.69</v>
          </cell>
          <cell r="BX6">
            <v>10.210000000000001</v>
          </cell>
          <cell r="BY6">
            <v>10.050000000000001</v>
          </cell>
          <cell r="BZ6">
            <v>9.7799999999999994</v>
          </cell>
          <cell r="CA6">
            <v>9.91</v>
          </cell>
          <cell r="CB6">
            <v>9.68</v>
          </cell>
          <cell r="CC6">
            <v>6.48</v>
          </cell>
          <cell r="CD6">
            <v>9.26</v>
          </cell>
          <cell r="CE6">
            <v>9.14</v>
          </cell>
          <cell r="CF6">
            <v>9.42</v>
          </cell>
          <cell r="CG6">
            <v>9.34</v>
          </cell>
          <cell r="CH6">
            <v>8.81</v>
          </cell>
          <cell r="CI6">
            <v>8.67</v>
          </cell>
          <cell r="CJ6">
            <v>9.26</v>
          </cell>
          <cell r="CK6">
            <v>9.26</v>
          </cell>
          <cell r="CL6">
            <v>9.26</v>
          </cell>
          <cell r="CM6">
            <v>9.26</v>
          </cell>
          <cell r="CN6">
            <v>9.26</v>
          </cell>
          <cell r="CO6">
            <v>9.26</v>
          </cell>
          <cell r="CP6">
            <v>9.26</v>
          </cell>
          <cell r="CQ6">
            <v>9.26</v>
          </cell>
          <cell r="CR6">
            <v>9.26</v>
          </cell>
          <cell r="CS6">
            <v>9.26</v>
          </cell>
          <cell r="CT6">
            <v>9.26</v>
          </cell>
          <cell r="CU6">
            <v>9.26</v>
          </cell>
          <cell r="CV6">
            <v>9.26</v>
          </cell>
          <cell r="CW6">
            <v>9.26</v>
          </cell>
          <cell r="CX6">
            <v>9.26</v>
          </cell>
          <cell r="CY6">
            <v>9.26</v>
          </cell>
          <cell r="CZ6">
            <v>9.26</v>
          </cell>
          <cell r="DA6">
            <v>9.26</v>
          </cell>
          <cell r="DB6">
            <v>9.26</v>
          </cell>
          <cell r="DC6">
            <v>9.26</v>
          </cell>
          <cell r="DD6">
            <v>9.26</v>
          </cell>
          <cell r="DE6">
            <v>9.26</v>
          </cell>
          <cell r="DF6">
            <v>9.26</v>
          </cell>
          <cell r="DG6">
            <v>9.26</v>
          </cell>
          <cell r="DH6">
            <v>9.26</v>
          </cell>
          <cell r="DI6">
            <v>9.26</v>
          </cell>
          <cell r="DJ6">
            <v>9.26</v>
          </cell>
          <cell r="DK6">
            <v>9.26</v>
          </cell>
          <cell r="DL6">
            <v>9.26</v>
          </cell>
          <cell r="DM6">
            <v>9.26</v>
          </cell>
          <cell r="DN6">
            <v>9.26</v>
          </cell>
          <cell r="DO6">
            <v>9.26</v>
          </cell>
          <cell r="DP6">
            <v>9.26</v>
          </cell>
          <cell r="DQ6">
            <v>9.26</v>
          </cell>
          <cell r="DR6">
            <v>9.26</v>
          </cell>
          <cell r="DS6">
            <v>9.26</v>
          </cell>
          <cell r="DT6">
            <v>9.26</v>
          </cell>
          <cell r="DU6">
            <v>9.26</v>
          </cell>
          <cell r="DV6">
            <v>9.26</v>
          </cell>
          <cell r="DW6">
            <v>9.26</v>
          </cell>
          <cell r="DX6">
            <v>9.26</v>
          </cell>
          <cell r="DY6">
            <v>9.26</v>
          </cell>
          <cell r="DZ6">
            <v>9.26</v>
          </cell>
          <cell r="EA6">
            <v>9.26</v>
          </cell>
          <cell r="EB6">
            <v>9.26</v>
          </cell>
          <cell r="EC6">
            <v>9.26</v>
          </cell>
        </row>
        <row r="7">
          <cell r="A7" t="str">
            <v>LIBOR</v>
          </cell>
          <cell r="BI7">
            <v>5.28</v>
          </cell>
          <cell r="BL7">
            <v>5</v>
          </cell>
          <cell r="BO7">
            <v>5.3</v>
          </cell>
          <cell r="BR7">
            <v>6.0837000000000003</v>
          </cell>
          <cell r="BU7">
            <v>6.0011999999999999</v>
          </cell>
          <cell r="BV7">
            <v>6</v>
          </cell>
          <cell r="BW7">
            <v>6</v>
          </cell>
          <cell r="BX7">
            <v>6</v>
          </cell>
          <cell r="BY7">
            <v>6</v>
          </cell>
          <cell r="BZ7">
            <v>6</v>
          </cell>
          <cell r="CA7">
            <v>6.0011999999999999</v>
          </cell>
          <cell r="CB7">
            <v>6</v>
          </cell>
          <cell r="CC7">
            <v>6</v>
          </cell>
          <cell r="CD7">
            <v>6.0011999999999999</v>
          </cell>
          <cell r="CE7">
            <v>6.0011999999999999</v>
          </cell>
          <cell r="CF7">
            <v>6.0011999999999999</v>
          </cell>
          <cell r="CG7">
            <v>6.0011999999999999</v>
          </cell>
          <cell r="CH7">
            <v>6.0011999999999999</v>
          </cell>
          <cell r="CI7">
            <v>6.0011999999999999</v>
          </cell>
          <cell r="CJ7">
            <v>6.0011999999999999</v>
          </cell>
          <cell r="CK7">
            <v>6.0011999999999999</v>
          </cell>
          <cell r="CL7">
            <v>6.0011999999999999</v>
          </cell>
          <cell r="CM7">
            <v>6.0011999999999999</v>
          </cell>
          <cell r="CN7">
            <v>6.0011999999999999</v>
          </cell>
          <cell r="CO7">
            <v>6.0011999999999999</v>
          </cell>
          <cell r="CP7">
            <v>6.0011999999999999</v>
          </cell>
          <cell r="CQ7">
            <v>6.0011999999999999</v>
          </cell>
          <cell r="CR7">
            <v>6.0011999999999999</v>
          </cell>
          <cell r="CS7">
            <v>6.0011999999999999</v>
          </cell>
          <cell r="CT7">
            <v>6.0011999999999999</v>
          </cell>
          <cell r="CU7">
            <v>6.0011999999999999</v>
          </cell>
          <cell r="CV7">
            <v>6.0011999999999999</v>
          </cell>
          <cell r="CW7">
            <v>6.0011999999999999</v>
          </cell>
          <cell r="CX7">
            <v>6.0011999999999999</v>
          </cell>
          <cell r="CY7">
            <v>6.0011999999999999</v>
          </cell>
          <cell r="CZ7">
            <v>6.0011999999999999</v>
          </cell>
          <cell r="DA7">
            <v>6.0011999999999999</v>
          </cell>
          <cell r="DB7">
            <v>6.0011999999999999</v>
          </cell>
          <cell r="DC7">
            <v>6.0011999999999999</v>
          </cell>
          <cell r="DD7">
            <v>6.0011999999999999</v>
          </cell>
          <cell r="DE7">
            <v>6.0011999999999999</v>
          </cell>
          <cell r="DF7">
            <v>6.0011999999999999</v>
          </cell>
          <cell r="DG7">
            <v>6.0011999999999999</v>
          </cell>
          <cell r="DH7">
            <v>6.0011999999999999</v>
          </cell>
          <cell r="DI7">
            <v>6.0011999999999999</v>
          </cell>
          <cell r="DJ7">
            <v>6.0011999999999999</v>
          </cell>
          <cell r="DK7">
            <v>6.0011999999999999</v>
          </cell>
          <cell r="DL7">
            <v>6.0011999999999999</v>
          </cell>
          <cell r="DM7">
            <v>6.0011999999999999</v>
          </cell>
          <cell r="DN7">
            <v>6.0011999999999999</v>
          </cell>
          <cell r="DO7">
            <v>6.0011999999999999</v>
          </cell>
          <cell r="DP7">
            <v>6.0011999999999999</v>
          </cell>
          <cell r="DQ7">
            <v>6.0011999999999999</v>
          </cell>
          <cell r="DR7">
            <v>6.0011999999999999</v>
          </cell>
          <cell r="DS7">
            <v>6.0011999999999999</v>
          </cell>
          <cell r="DT7">
            <v>6.0011999999999999</v>
          </cell>
          <cell r="DU7">
            <v>6.0011999999999999</v>
          </cell>
          <cell r="DV7">
            <v>6.0011999999999999</v>
          </cell>
          <cell r="DW7">
            <v>6.0011999999999999</v>
          </cell>
          <cell r="DX7">
            <v>6.0011999999999999</v>
          </cell>
          <cell r="DY7">
            <v>6.0011999999999999</v>
          </cell>
          <cell r="DZ7">
            <v>6.0011999999999999</v>
          </cell>
          <cell r="EA7">
            <v>6.0011999999999999</v>
          </cell>
          <cell r="EB7">
            <v>6.0011999999999999</v>
          </cell>
          <cell r="EC7">
            <v>6.0011999999999999</v>
          </cell>
        </row>
        <row r="8">
          <cell r="A8" t="str">
            <v>INFLACIÓN</v>
          </cell>
          <cell r="N8">
            <v>3.737647115626519E-3</v>
          </cell>
          <cell r="O8">
            <v>1.1373329542223365E-2</v>
          </cell>
          <cell r="P8">
            <v>1.3681941711179979E-2</v>
          </cell>
          <cell r="Q8">
            <v>9.8918369233613745E-3</v>
          </cell>
          <cell r="R8">
            <v>8.3302819480044477E-3</v>
          </cell>
          <cell r="S8">
            <v>8.0798910576487248E-3</v>
          </cell>
          <cell r="T8">
            <v>5.673631123919165E-3</v>
          </cell>
          <cell r="U8">
            <v>1.0387749619414244E-2</v>
          </cell>
          <cell r="V8">
            <v>3.8996720730302137E-3</v>
          </cell>
          <cell r="W8">
            <v>5.120508519466771E-3</v>
          </cell>
          <cell r="X8">
            <v>1.2384716732542822E-2</v>
          </cell>
          <cell r="Y8">
            <v>5.2923824397015373E-3</v>
          </cell>
          <cell r="Z8">
            <v>1.2427720721498225E-2</v>
          </cell>
          <cell r="AA8">
            <v>1.5343960446679628E-2</v>
          </cell>
          <cell r="AB8">
            <v>1.3768785156577978E-2</v>
          </cell>
          <cell r="AC8">
            <v>8.6956521739129933E-3</v>
          </cell>
          <cell r="AD8">
            <v>7.307060755336714E-3</v>
          </cell>
          <cell r="AE8">
            <v>4.6458554079387149E-3</v>
          </cell>
          <cell r="AF8">
            <v>1.371085510303427E-2</v>
          </cell>
          <cell r="AG8">
            <v>9.2837134853940295E-3</v>
          </cell>
          <cell r="AH8">
            <v>3.5683133772104192E-3</v>
          </cell>
          <cell r="AI8">
            <v>7.0322376738305437E-3</v>
          </cell>
          <cell r="AJ8">
            <v>4.6292663789719857E-3</v>
          </cell>
          <cell r="AK8">
            <v>1.2105592002499277E-2</v>
          </cell>
          <cell r="AL8">
            <v>4.784319777760615E-3</v>
          </cell>
          <cell r="AM8">
            <v>9.2158820367105321E-4</v>
          </cell>
          <cell r="AN8">
            <v>1.2736898641908967E-2</v>
          </cell>
          <cell r="AO8">
            <v>3.863929085536677E-3</v>
          </cell>
          <cell r="AP8">
            <v>7.547169811320753E-3</v>
          </cell>
          <cell r="AQ8">
            <v>1.0861423220973609E-2</v>
          </cell>
          <cell r="AR8">
            <v>8.2993701370879247E-3</v>
          </cell>
          <cell r="AS8">
            <v>2.2782391416182879E-3</v>
          </cell>
          <cell r="AT8">
            <v>2.8596568411791701E-3</v>
          </cell>
          <cell r="AU8">
            <v>1.5354244351830637E-3</v>
          </cell>
          <cell r="AV8">
            <v>8.0303693969940859E-4</v>
          </cell>
          <cell r="AW8">
            <v>6.3461959296813308E-3</v>
          </cell>
          <cell r="AX8">
            <v>9.0605972745723129E-3</v>
          </cell>
          <cell r="AY8">
            <v>1.2355434236046348E-2</v>
          </cell>
          <cell r="AZ8">
            <v>1.3198041580926523E-2</v>
          </cell>
          <cell r="BA8">
            <v>6.0928636459136598E-3</v>
          </cell>
          <cell r="BB8">
            <v>5.9863566754838615E-3</v>
          </cell>
          <cell r="BC8">
            <v>5.2587877110434889E-3</v>
          </cell>
          <cell r="BD8">
            <v>6.2637665198237436E-3</v>
          </cell>
          <cell r="BE8">
            <v>2.6677611327725614E-3</v>
          </cell>
          <cell r="BF8">
            <v>-5.3895483694912372E-3</v>
          </cell>
          <cell r="BG8">
            <v>-3.3609986967554351E-3</v>
          </cell>
          <cell r="BH8">
            <v>3.4411562284919484E-4</v>
          </cell>
          <cell r="BI8">
            <v>6.1919504643963563E-3</v>
          </cell>
          <cell r="BJ8">
            <v>1.3675213675212738E-4</v>
          </cell>
          <cell r="BK8">
            <v>3.1448690777329258E-3</v>
          </cell>
          <cell r="BL8">
            <v>6.1337149867102259E-3</v>
          </cell>
          <cell r="BM8">
            <v>6.5704802546908692E-3</v>
          </cell>
          <cell r="BN8">
            <v>4.0376850605652326E-3</v>
          </cell>
          <cell r="BO8">
            <v>1.8096514745309378E-3</v>
          </cell>
          <cell r="BP8">
            <v>2.6092192413194049E-3</v>
          </cell>
          <cell r="BQ8">
            <v>1.7349526224474943E-3</v>
          </cell>
          <cell r="BR8">
            <v>4.5963229416465801E-3</v>
          </cell>
          <cell r="BS8">
            <v>-1.193554804058139E-3</v>
          </cell>
          <cell r="BT8">
            <v>2.7882891854213998E-3</v>
          </cell>
          <cell r="BU8">
            <v>4.3032108573317629E-3</v>
          </cell>
          <cell r="BV8">
            <v>6.591957811472593E-4</v>
          </cell>
          <cell r="BW8">
            <v>4.808959156785253E-3</v>
          </cell>
          <cell r="BX8">
            <v>5.4415524814790395E-3</v>
          </cell>
          <cell r="BY8">
            <v>5.0860719874803451E-3</v>
          </cell>
          <cell r="BZ8">
            <v>1.946282600233662E-4</v>
          </cell>
          <cell r="CA8">
            <v>6.4863462411635098E-4</v>
          </cell>
          <cell r="CB8">
            <v>5.1857133596939775E-3</v>
          </cell>
          <cell r="CC8">
            <v>4.6430644225188278E-3</v>
          </cell>
          <cell r="CD8">
            <v>5.5844405931060326E-3</v>
          </cell>
          <cell r="CE8">
            <v>2.2979701263885488E-3</v>
          </cell>
          <cell r="CF8">
            <v>6.3686154629971625E-4</v>
          </cell>
          <cell r="CG8">
            <v>1.5274949083503575E-3</v>
          </cell>
          <cell r="CH8">
            <v>1.9064565327908678E-3</v>
          </cell>
          <cell r="CI8">
            <v>2.4736775339337935E-3</v>
          </cell>
          <cell r="CJ8">
            <v>5.0616893388166773E-3</v>
          </cell>
          <cell r="CK8">
            <v>-4.154863078375759E-3</v>
          </cell>
          <cell r="CL8">
            <v>2.5286048422779039E-4</v>
          </cell>
          <cell r="CM8">
            <v>-5.687922644251886E-4</v>
          </cell>
          <cell r="CN8">
            <v>1.6992158846593775E-3</v>
          </cell>
          <cell r="CO8">
            <v>-3.0297891314237102E-3</v>
          </cell>
          <cell r="CP8">
            <v>6.4099150927976467E-4</v>
          </cell>
          <cell r="CQ8">
            <v>3.7967474530153922E-4</v>
          </cell>
          <cell r="CR8">
            <v>-4.9338984122968554E-3</v>
          </cell>
          <cell r="CS8">
            <v>-9.5353124404051748E-4</v>
          </cell>
          <cell r="CT8">
            <v>-5.1999999999999824E-3</v>
          </cell>
          <cell r="CU8">
            <v>-4.0209087253728626E-4</v>
          </cell>
          <cell r="CV8">
            <v>5.4304102976669988E-3</v>
          </cell>
          <cell r="CW8">
            <v>7.3014602920582483E-3</v>
          </cell>
          <cell r="CX8">
            <v>1.3901300764573854E-3</v>
          </cell>
          <cell r="CY8">
            <v>-2.2806147744173222E-3</v>
          </cell>
          <cell r="CZ8">
            <v>2.9815146094214207E-4</v>
          </cell>
          <cell r="DA8">
            <v>9.935419771482934E-4</v>
          </cell>
          <cell r="DB8">
            <v>4.7642679900745666E-3</v>
          </cell>
          <cell r="DC8">
            <v>7.2113009977277098E-3</v>
          </cell>
          <cell r="DD8">
            <v>-4.0211847783443444E-3</v>
          </cell>
          <cell r="DE8">
            <v>-3.3481043820771106E-4</v>
          </cell>
          <cell r="DF8">
            <v>2.314906024666108E-3</v>
          </cell>
          <cell r="DG8">
            <v>4.6879146150897721E-3</v>
          </cell>
          <cell r="DH8">
            <v>1.1171107719998519E-2</v>
          </cell>
          <cell r="DI8">
            <v>-5.0304730579486812E-4</v>
          </cell>
          <cell r="DJ8">
            <v>-3.1940223387971756E-4</v>
          </cell>
          <cell r="DK8">
            <v>-4.7344725758824424E-3</v>
          </cell>
          <cell r="DL8">
            <v>-1.5175687769951596E-3</v>
          </cell>
          <cell r="DM8">
            <v>1.94855806703087E-4</v>
          </cell>
          <cell r="DN8">
            <v>5.5523085914670478E-3</v>
          </cell>
          <cell r="DO8">
            <v>4.8435532306512208E-4</v>
          </cell>
          <cell r="DP8">
            <v>1.6460108443066002E-3</v>
          </cell>
          <cell r="DQ8">
            <v>5.7032382793620329E-3</v>
          </cell>
          <cell r="DR8">
            <v>5.3825451749325293E-3</v>
          </cell>
          <cell r="DS8">
            <v>1.0803059273422733E-2</v>
          </cell>
          <cell r="DT8">
            <v>4.6344462309657608E-3</v>
          </cell>
          <cell r="DU8">
            <v>0</v>
          </cell>
          <cell r="DV8">
            <v>0</v>
          </cell>
          <cell r="DW8">
            <v>0</v>
          </cell>
          <cell r="DX8">
            <v>0</v>
          </cell>
          <cell r="DY8">
            <v>0</v>
          </cell>
          <cell r="DZ8">
            <v>0</v>
          </cell>
          <cell r="EA8">
            <v>0</v>
          </cell>
          <cell r="EB8">
            <v>0</v>
          </cell>
          <cell r="EC8">
            <v>0</v>
          </cell>
        </row>
        <row r="9">
          <cell r="A9" t="str">
            <v>IPC01</v>
          </cell>
          <cell r="CS9">
            <v>100</v>
          </cell>
          <cell r="CT9">
            <v>99.48</v>
          </cell>
          <cell r="CU9">
            <v>99.44</v>
          </cell>
          <cell r="CV9">
            <v>99.98</v>
          </cell>
          <cell r="CW9">
            <v>100.71</v>
          </cell>
          <cell r="CX9">
            <v>100.85</v>
          </cell>
          <cell r="CY9">
            <v>100.62</v>
          </cell>
          <cell r="CZ9">
            <v>100.65</v>
          </cell>
          <cell r="DA9">
            <v>100.75</v>
          </cell>
          <cell r="DB9">
            <v>101.23</v>
          </cell>
          <cell r="DC9">
            <v>101.96</v>
          </cell>
          <cell r="DD9">
            <v>101.55</v>
          </cell>
          <cell r="DE9">
            <v>101.51600000000001</v>
          </cell>
          <cell r="DF9">
            <v>101.751</v>
          </cell>
          <cell r="DG9">
            <v>102.22799999999999</v>
          </cell>
          <cell r="DH9">
            <v>103.37</v>
          </cell>
          <cell r="DI9">
            <v>103.318</v>
          </cell>
          <cell r="DJ9">
            <v>103.285</v>
          </cell>
          <cell r="DK9">
            <v>102.79600000000001</v>
          </cell>
          <cell r="DL9">
            <v>102.64</v>
          </cell>
          <cell r="DM9">
            <v>102.66</v>
          </cell>
          <cell r="DN9">
            <v>103.23</v>
          </cell>
          <cell r="DO9">
            <v>103.28</v>
          </cell>
          <cell r="DP9">
            <v>103.45</v>
          </cell>
          <cell r="DQ9">
            <v>104.04</v>
          </cell>
          <cell r="DR9">
            <v>104.6</v>
          </cell>
          <cell r="DS9">
            <v>105.73</v>
          </cell>
          <cell r="DT9">
            <v>106.22</v>
          </cell>
          <cell r="DU9">
            <v>106.22</v>
          </cell>
          <cell r="DV9">
            <v>106.22</v>
          </cell>
          <cell r="DW9">
            <v>106.22</v>
          </cell>
          <cell r="DX9">
            <v>106.22</v>
          </cell>
          <cell r="DY9">
            <v>106.22</v>
          </cell>
          <cell r="DZ9">
            <v>106.22</v>
          </cell>
          <cell r="EA9">
            <v>106.22</v>
          </cell>
          <cell r="EB9">
            <v>106.22</v>
          </cell>
          <cell r="EC9">
            <v>106.22</v>
          </cell>
        </row>
        <row r="11">
          <cell r="CS11">
            <v>-1.2709710218608006E-3</v>
          </cell>
        </row>
      </sheetData>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Dia-Mayorist"/>
      <sheetName val="DatosBase"/>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Neta"/>
      <sheetName val="CuadRepoInfa"/>
      <sheetName val="CurvaRepInfa"/>
      <sheetName val="CotizInternac"/>
      <sheetName val="Empresas"/>
      <sheetName val="AFP-FM"/>
    </sheetNames>
    <sheetDataSet>
      <sheetData sheetId="0" refreshError="1"/>
      <sheetData sheetId="1" refreshError="1"/>
      <sheetData sheetId="2" refreshError="1"/>
      <sheetData sheetId="3" refreshError="1">
        <row r="1">
          <cell r="B1" t="str">
            <v>LIBOR a tres meses (%)</v>
          </cell>
          <cell r="C1" t="str">
            <v>Spread - Embi+ Perú (pbs)</v>
          </cell>
          <cell r="D1" t="str">
            <v>Spread - Perú Global 2008 (pbs)</v>
          </cell>
          <cell r="E1" t="str">
            <v>Bonos del Tesoro EE.UU. -  5 años (%)</v>
          </cell>
          <cell r="F1" t="str">
            <v>Bonos del Tesoro EE.UU. - 10 años (%)</v>
          </cell>
          <cell r="G1" t="str">
            <v>Bonos del Tesoro EE.UU. - 30 años (%)</v>
          </cell>
          <cell r="H1" t="str">
            <v>Mes</v>
          </cell>
        </row>
        <row r="2">
          <cell r="A2">
            <v>37956</v>
          </cell>
          <cell r="B2">
            <v>1.1781299999999999</v>
          </cell>
          <cell r="C2">
            <v>317</v>
          </cell>
          <cell r="D2">
            <v>123</v>
          </cell>
          <cell r="E2">
            <v>3.4249999999999998</v>
          </cell>
          <cell r="F2">
            <v>4.3869999999999996</v>
          </cell>
          <cell r="G2">
            <v>5.1520000000000001</v>
          </cell>
          <cell r="H2">
            <v>2003.12</v>
          </cell>
        </row>
        <row r="3">
          <cell r="A3">
            <v>37957</v>
          </cell>
          <cell r="B3">
            <v>1.18</v>
          </cell>
          <cell r="C3">
            <v>324</v>
          </cell>
          <cell r="D3">
            <v>122</v>
          </cell>
          <cell r="E3">
            <v>3.411</v>
          </cell>
          <cell r="F3">
            <v>4.3810000000000002</v>
          </cell>
          <cell r="G3">
            <v>5.1509999999999998</v>
          </cell>
          <cell r="H3">
            <v>2003.12</v>
          </cell>
        </row>
        <row r="4">
          <cell r="A4">
            <v>37958</v>
          </cell>
          <cell r="B4">
            <v>1.18</v>
          </cell>
          <cell r="C4">
            <v>312</v>
          </cell>
          <cell r="D4">
            <v>117</v>
          </cell>
          <cell r="E4">
            <v>3.4279999999999999</v>
          </cell>
          <cell r="F4">
            <v>4.4039999999999999</v>
          </cell>
          <cell r="G4">
            <v>5.1859999999999999</v>
          </cell>
          <cell r="H4">
            <v>2003.12</v>
          </cell>
        </row>
        <row r="5">
          <cell r="A5">
            <v>37959</v>
          </cell>
          <cell r="B5">
            <v>1.18</v>
          </cell>
          <cell r="C5">
            <v>303</v>
          </cell>
          <cell r="D5">
            <v>120</v>
          </cell>
          <cell r="E5">
            <v>3.3940000000000001</v>
          </cell>
          <cell r="F5">
            <v>4.367</v>
          </cell>
          <cell r="G5">
            <v>5.1609999999999996</v>
          </cell>
          <cell r="H5">
            <v>2003.12</v>
          </cell>
        </row>
        <row r="6">
          <cell r="A6">
            <v>37960</v>
          </cell>
          <cell r="B6">
            <v>1.18</v>
          </cell>
          <cell r="C6">
            <v>318</v>
          </cell>
          <cell r="D6">
            <v>139</v>
          </cell>
          <cell r="E6">
            <v>3.2250000000000001</v>
          </cell>
          <cell r="F6">
            <v>4.2320000000000002</v>
          </cell>
          <cell r="G6">
            <v>5.0629999999999997</v>
          </cell>
          <cell r="H6">
            <v>2003.12</v>
          </cell>
        </row>
        <row r="7">
          <cell r="A7">
            <v>37963</v>
          </cell>
          <cell r="B7">
            <v>1.1712499999999999</v>
          </cell>
          <cell r="C7">
            <v>309</v>
          </cell>
          <cell r="D7" t="str">
            <v>n.d.</v>
          </cell>
          <cell r="E7">
            <v>3.2519999999999998</v>
          </cell>
          <cell r="F7">
            <v>4.2690000000000001</v>
          </cell>
          <cell r="G7">
            <v>5.1100000000000003</v>
          </cell>
          <cell r="H7">
            <v>0</v>
          </cell>
        </row>
        <row r="8">
          <cell r="A8">
            <v>37964</v>
          </cell>
          <cell r="B8">
            <v>1.17</v>
          </cell>
          <cell r="C8">
            <v>298</v>
          </cell>
          <cell r="D8">
            <v>119</v>
          </cell>
          <cell r="E8">
            <v>3.3490000000000002</v>
          </cell>
          <cell r="F8">
            <v>4.3529999999999998</v>
          </cell>
          <cell r="G8">
            <v>5.165</v>
          </cell>
          <cell r="H8">
            <v>2003.12</v>
          </cell>
        </row>
        <row r="9">
          <cell r="A9">
            <v>37965</v>
          </cell>
          <cell r="B9">
            <v>1.17</v>
          </cell>
          <cell r="C9">
            <v>305</v>
          </cell>
          <cell r="D9">
            <v>116</v>
          </cell>
          <cell r="E9">
            <v>3.29</v>
          </cell>
          <cell r="F9">
            <v>4.3179999999999996</v>
          </cell>
          <cell r="G9">
            <v>5.15</v>
          </cell>
          <cell r="H9">
            <v>2003.12</v>
          </cell>
        </row>
        <row r="10">
          <cell r="A10">
            <v>37966</v>
          </cell>
          <cell r="B10">
            <v>1.17</v>
          </cell>
          <cell r="C10">
            <v>321</v>
          </cell>
          <cell r="D10">
            <v>137</v>
          </cell>
          <cell r="E10">
            <v>3.2080000000000002</v>
          </cell>
          <cell r="F10">
            <v>4.2320000000000002</v>
          </cell>
          <cell r="G10">
            <v>5.1029999999999998</v>
          </cell>
          <cell r="H10">
            <v>2003.12</v>
          </cell>
        </row>
        <row r="11">
          <cell r="A11">
            <v>37967</v>
          </cell>
          <cell r="B11">
            <v>1.1681299999999999</v>
          </cell>
          <cell r="C11">
            <v>330</v>
          </cell>
          <cell r="D11">
            <v>129</v>
          </cell>
          <cell r="E11">
            <v>3.22</v>
          </cell>
          <cell r="F11">
            <v>4.24</v>
          </cell>
          <cell r="G11">
            <v>5.0910000000000002</v>
          </cell>
          <cell r="H11">
            <v>2003.12</v>
          </cell>
        </row>
        <row r="12">
          <cell r="A12">
            <v>37970</v>
          </cell>
          <cell r="B12">
            <v>1.17</v>
          </cell>
          <cell r="C12">
            <v>326</v>
          </cell>
          <cell r="D12">
            <v>133</v>
          </cell>
          <cell r="E12">
            <v>3.22</v>
          </cell>
          <cell r="F12">
            <v>4.24</v>
          </cell>
          <cell r="G12">
            <v>5.0910000000000002</v>
          </cell>
          <cell r="H12">
            <v>2003.12</v>
          </cell>
        </row>
        <row r="13">
          <cell r="A13">
            <v>37971</v>
          </cell>
          <cell r="B13">
            <v>1.17</v>
          </cell>
          <cell r="C13">
            <v>329</v>
          </cell>
          <cell r="D13">
            <v>131</v>
          </cell>
          <cell r="E13">
            <v>3.1890000000000001</v>
          </cell>
          <cell r="F13">
            <v>4.2149999999999999</v>
          </cell>
          <cell r="G13">
            <v>5.0659999999999998</v>
          </cell>
          <cell r="H13">
            <v>2003.12</v>
          </cell>
        </row>
        <row r="14">
          <cell r="A14">
            <v>37972</v>
          </cell>
          <cell r="B14">
            <v>1.17</v>
          </cell>
          <cell r="C14">
            <v>330</v>
          </cell>
          <cell r="D14">
            <v>139</v>
          </cell>
          <cell r="E14">
            <v>3.1789999999999998</v>
          </cell>
          <cell r="F14">
            <v>4.1840000000000002</v>
          </cell>
          <cell r="G14">
            <v>5.0220000000000002</v>
          </cell>
          <cell r="H14">
            <v>2003.12</v>
          </cell>
        </row>
        <row r="15">
          <cell r="A15">
            <v>37973</v>
          </cell>
          <cell r="B15">
            <v>1.17</v>
          </cell>
          <cell r="C15">
            <v>323</v>
          </cell>
          <cell r="D15">
            <v>135</v>
          </cell>
          <cell r="E15">
            <v>3.1480000000000001</v>
          </cell>
          <cell r="F15">
            <v>4.1280000000000001</v>
          </cell>
          <cell r="G15">
            <v>4.9470000000000001</v>
          </cell>
          <cell r="H15">
            <v>2003.12</v>
          </cell>
        </row>
        <row r="16">
          <cell r="A16">
            <v>37974</v>
          </cell>
          <cell r="B16">
            <v>1.17</v>
          </cell>
          <cell r="C16">
            <v>323</v>
          </cell>
          <cell r="D16">
            <v>127</v>
          </cell>
          <cell r="E16">
            <v>3.1549999999999998</v>
          </cell>
          <cell r="F16">
            <v>4.1349999999999998</v>
          </cell>
          <cell r="G16">
            <v>4.9649999999999999</v>
          </cell>
          <cell r="H16">
            <v>2003.12</v>
          </cell>
        </row>
        <row r="17">
          <cell r="A17">
            <v>37977</v>
          </cell>
          <cell r="B17">
            <v>1.17</v>
          </cell>
          <cell r="C17">
            <v>321</v>
          </cell>
          <cell r="D17">
            <v>130</v>
          </cell>
          <cell r="E17">
            <v>3.1920000000000002</v>
          </cell>
          <cell r="F17">
            <v>4.17</v>
          </cell>
          <cell r="G17">
            <v>4.9809999999999999</v>
          </cell>
          <cell r="H17">
            <v>2003.12</v>
          </cell>
        </row>
        <row r="18">
          <cell r="A18">
            <v>37978</v>
          </cell>
          <cell r="B18">
            <v>1.17</v>
          </cell>
          <cell r="C18">
            <v>316</v>
          </cell>
          <cell r="D18">
            <v>118</v>
          </cell>
          <cell r="E18">
            <v>3.1920000000000002</v>
          </cell>
          <cell r="F18">
            <v>4.17</v>
          </cell>
          <cell r="G18">
            <v>4.9809999999999999</v>
          </cell>
          <cell r="H18">
            <v>2003.12</v>
          </cell>
        </row>
        <row r="19">
          <cell r="A19">
            <v>37979</v>
          </cell>
          <cell r="B19">
            <v>1.17</v>
          </cell>
          <cell r="C19">
            <v>315</v>
          </cell>
          <cell r="D19">
            <v>129</v>
          </cell>
          <cell r="E19">
            <v>3.1920000000000002</v>
          </cell>
          <cell r="F19">
            <v>4.1849999999999996</v>
          </cell>
          <cell r="G19">
            <v>4.9870000000000001</v>
          </cell>
          <cell r="H19">
            <v>2003.12</v>
          </cell>
        </row>
        <row r="20">
          <cell r="A20">
            <v>37980</v>
          </cell>
          <cell r="B20" t="str">
            <v>n.d.</v>
          </cell>
          <cell r="C20" t="str">
            <v>n.d.</v>
          </cell>
          <cell r="D20" t="str">
            <v>n.d.</v>
          </cell>
          <cell r="E20" t="str">
            <v>n.d.</v>
          </cell>
          <cell r="F20" t="str">
            <v>n.d.</v>
          </cell>
          <cell r="G20" t="str">
            <v>n.d.</v>
          </cell>
          <cell r="H20">
            <v>0</v>
          </cell>
        </row>
        <row r="21">
          <cell r="A21">
            <v>37981</v>
          </cell>
          <cell r="B21" t="str">
            <v>n.d.</v>
          </cell>
          <cell r="C21">
            <v>321</v>
          </cell>
          <cell r="D21" t="str">
            <v>n.d.</v>
          </cell>
          <cell r="E21">
            <v>3.15</v>
          </cell>
          <cell r="F21">
            <v>4.1520000000000001</v>
          </cell>
          <cell r="G21">
            <v>4.97</v>
          </cell>
          <cell r="H21">
            <v>0</v>
          </cell>
        </row>
        <row r="22">
          <cell r="A22">
            <v>37984</v>
          </cell>
          <cell r="B22">
            <v>1.1625000000000001</v>
          </cell>
          <cell r="C22">
            <v>315</v>
          </cell>
          <cell r="D22">
            <v>124</v>
          </cell>
          <cell r="E22">
            <v>3.2290000000000001</v>
          </cell>
          <cell r="F22">
            <v>4.2439999999999998</v>
          </cell>
          <cell r="G22">
            <v>5.048</v>
          </cell>
          <cell r="H22">
            <v>2003.12</v>
          </cell>
        </row>
        <row r="23">
          <cell r="A23">
            <v>37985</v>
          </cell>
          <cell r="B23">
            <v>1.155</v>
          </cell>
          <cell r="C23">
            <v>317</v>
          </cell>
          <cell r="D23">
            <v>124</v>
          </cell>
          <cell r="E23">
            <v>3.2250000000000001</v>
          </cell>
          <cell r="F23">
            <v>4.2590000000000003</v>
          </cell>
          <cell r="G23">
            <v>5.0759999999999996</v>
          </cell>
          <cell r="H23">
            <v>2003.12</v>
          </cell>
        </row>
        <row r="24">
          <cell r="A24">
            <v>37986</v>
          </cell>
          <cell r="B24">
            <v>1.15188</v>
          </cell>
          <cell r="C24">
            <v>312</v>
          </cell>
          <cell r="D24">
            <v>99</v>
          </cell>
          <cell r="E24">
            <v>3.2490000000000001</v>
          </cell>
          <cell r="F24">
            <v>4.2480000000000002</v>
          </cell>
          <cell r="G24">
            <v>5.0739999999999998</v>
          </cell>
          <cell r="H24">
            <v>2003.12</v>
          </cell>
        </row>
        <row r="25">
          <cell r="A25">
            <v>37987</v>
          </cell>
          <cell r="B25" t="str">
            <v>n.d.</v>
          </cell>
          <cell r="C25" t="str">
            <v>n.d.</v>
          </cell>
          <cell r="D25" t="str">
            <v>n.d.</v>
          </cell>
          <cell r="E25" t="str">
            <v>n.d.</v>
          </cell>
          <cell r="F25" t="str">
            <v>n.d.</v>
          </cell>
          <cell r="G25" t="str">
            <v>n.d.</v>
          </cell>
          <cell r="H25">
            <v>0</v>
          </cell>
        </row>
        <row r="26">
          <cell r="A26">
            <v>37988</v>
          </cell>
          <cell r="B26">
            <v>1.1499999999999999</v>
          </cell>
          <cell r="C26">
            <v>302</v>
          </cell>
          <cell r="D26">
            <v>99</v>
          </cell>
          <cell r="E26">
            <v>3.3380000000000001</v>
          </cell>
          <cell r="F26">
            <v>4.3810000000000002</v>
          </cell>
          <cell r="G26">
            <v>5.1710000000000003</v>
          </cell>
          <cell r="H26">
            <v>2004.01</v>
          </cell>
        </row>
        <row r="27">
          <cell r="A27">
            <v>37991</v>
          </cell>
          <cell r="B27">
            <v>1.1499999999999999</v>
          </cell>
          <cell r="C27">
            <v>295</v>
          </cell>
          <cell r="D27">
            <v>104</v>
          </cell>
          <cell r="E27">
            <v>3.3490000000000002</v>
          </cell>
          <cell r="F27">
            <v>4.3789999999999996</v>
          </cell>
          <cell r="G27">
            <v>5.1779999999999999</v>
          </cell>
          <cell r="H27">
            <v>2004.01</v>
          </cell>
        </row>
        <row r="28">
          <cell r="A28">
            <v>37992</v>
          </cell>
          <cell r="B28">
            <v>1.1499999999999999</v>
          </cell>
          <cell r="C28">
            <v>285</v>
          </cell>
          <cell r="D28">
            <v>109</v>
          </cell>
          <cell r="E28">
            <v>3.238</v>
          </cell>
          <cell r="F28">
            <v>4.2729999999999997</v>
          </cell>
          <cell r="G28">
            <v>5.1020000000000003</v>
          </cell>
          <cell r="H28">
            <v>2004.01</v>
          </cell>
        </row>
        <row r="29">
          <cell r="A29">
            <v>37993</v>
          </cell>
          <cell r="B29">
            <v>1.1399999999999999</v>
          </cell>
          <cell r="C29">
            <v>267</v>
          </cell>
          <cell r="D29">
            <v>87</v>
          </cell>
          <cell r="E29">
            <v>3.2109999999999999</v>
          </cell>
          <cell r="F29">
            <v>4.2439999999999998</v>
          </cell>
          <cell r="G29">
            <v>5.077</v>
          </cell>
          <cell r="H29">
            <v>2004.01</v>
          </cell>
        </row>
        <row r="30">
          <cell r="A30">
            <v>37994</v>
          </cell>
          <cell r="B30">
            <v>1.1399999999999999</v>
          </cell>
          <cell r="C30">
            <v>262</v>
          </cell>
          <cell r="D30">
            <v>70</v>
          </cell>
          <cell r="E30">
            <v>3.1589999999999998</v>
          </cell>
          <cell r="F30">
            <v>4.2569999999999997</v>
          </cell>
          <cell r="G30">
            <v>5.0860000000000003</v>
          </cell>
          <cell r="H30">
            <v>2004.01</v>
          </cell>
        </row>
        <row r="31">
          <cell r="A31">
            <v>37995</v>
          </cell>
          <cell r="B31">
            <v>1.1399999999999999</v>
          </cell>
          <cell r="C31">
            <v>261</v>
          </cell>
          <cell r="D31">
            <v>97</v>
          </cell>
          <cell r="E31">
            <v>3.048</v>
          </cell>
          <cell r="F31">
            <v>4.0819999999999999</v>
          </cell>
          <cell r="G31">
            <v>4.96</v>
          </cell>
          <cell r="H31">
            <v>2004.01</v>
          </cell>
        </row>
        <row r="32">
          <cell r="A32">
            <v>37998</v>
          </cell>
          <cell r="B32">
            <v>1.1200000000000001</v>
          </cell>
          <cell r="C32">
            <v>257</v>
          </cell>
          <cell r="D32">
            <v>85</v>
          </cell>
          <cell r="E32">
            <v>3.0449999999999999</v>
          </cell>
          <cell r="F32">
            <v>4.0880000000000001</v>
          </cell>
          <cell r="G32">
            <v>4.9729999999999999</v>
          </cell>
          <cell r="H32">
            <v>2004.01</v>
          </cell>
        </row>
        <row r="33">
          <cell r="A33">
            <v>37999</v>
          </cell>
          <cell r="B33">
            <v>1.1200000000000001</v>
          </cell>
          <cell r="C33">
            <v>267</v>
          </cell>
          <cell r="D33">
            <v>124</v>
          </cell>
          <cell r="E33">
            <v>2.9510000000000001</v>
          </cell>
          <cell r="F33">
            <v>4.0129999999999999</v>
          </cell>
          <cell r="G33">
            <v>4.92</v>
          </cell>
          <cell r="H33">
            <v>2004.01</v>
          </cell>
        </row>
        <row r="34">
          <cell r="A34">
            <v>38000</v>
          </cell>
          <cell r="B34">
            <v>1.1200000000000001</v>
          </cell>
          <cell r="C34">
            <v>278</v>
          </cell>
          <cell r="D34">
            <v>115</v>
          </cell>
          <cell r="E34">
            <v>2.9609999999999999</v>
          </cell>
          <cell r="F34">
            <v>3.996</v>
          </cell>
          <cell r="G34">
            <v>4.8949999999999996</v>
          </cell>
          <cell r="H34">
            <v>2004.01</v>
          </cell>
        </row>
        <row r="35">
          <cell r="A35">
            <v>38001</v>
          </cell>
          <cell r="B35">
            <v>1.1200000000000001</v>
          </cell>
          <cell r="C35">
            <v>283</v>
          </cell>
          <cell r="D35">
            <v>121</v>
          </cell>
          <cell r="E35">
            <v>2.9670000000000001</v>
          </cell>
          <cell r="F35">
            <v>3.9710000000000001</v>
          </cell>
          <cell r="G35">
            <v>4.8559999999999999</v>
          </cell>
          <cell r="H35">
            <v>2004.01</v>
          </cell>
        </row>
        <row r="36">
          <cell r="A36">
            <v>38002</v>
          </cell>
          <cell r="B36">
            <v>1.1200000000000001</v>
          </cell>
          <cell r="C36">
            <v>282</v>
          </cell>
          <cell r="D36">
            <v>95</v>
          </cell>
          <cell r="E36">
            <v>3.0579999999999998</v>
          </cell>
          <cell r="F36">
            <v>4.032</v>
          </cell>
          <cell r="G36">
            <v>4.8929999999999998</v>
          </cell>
          <cell r="H36">
            <v>2004.01</v>
          </cell>
        </row>
        <row r="37">
          <cell r="A37">
            <v>38005</v>
          </cell>
          <cell r="B37">
            <v>1.1200000000000001</v>
          </cell>
          <cell r="C37" t="str">
            <v>n.d.</v>
          </cell>
          <cell r="D37" t="str">
            <v>n.d.</v>
          </cell>
          <cell r="E37" t="str">
            <v>n.d.</v>
          </cell>
          <cell r="F37" t="str">
            <v>n.d.</v>
          </cell>
          <cell r="G37" t="str">
            <v>n.d.</v>
          </cell>
          <cell r="H37">
            <v>0</v>
          </cell>
        </row>
        <row r="38">
          <cell r="A38">
            <v>38006</v>
          </cell>
          <cell r="B38">
            <v>1.1200000000000001</v>
          </cell>
          <cell r="C38">
            <v>285</v>
          </cell>
          <cell r="D38">
            <v>108</v>
          </cell>
          <cell r="E38">
            <v>3.0409999999999999</v>
          </cell>
          <cell r="F38">
            <v>4.0570000000000004</v>
          </cell>
          <cell r="G38">
            <v>4.9249999999999998</v>
          </cell>
          <cell r="H38">
            <v>2004.01</v>
          </cell>
        </row>
        <row r="39">
          <cell r="A39">
            <v>38007</v>
          </cell>
          <cell r="B39">
            <v>1.1200000000000001</v>
          </cell>
          <cell r="C39">
            <v>289</v>
          </cell>
          <cell r="D39">
            <v>91</v>
          </cell>
          <cell r="E39">
            <v>3.0070000000000001</v>
          </cell>
          <cell r="F39">
            <v>4.0199999999999996</v>
          </cell>
          <cell r="G39">
            <v>4.9050000000000002</v>
          </cell>
          <cell r="H39">
            <v>2004.01</v>
          </cell>
        </row>
        <row r="40">
          <cell r="A40">
            <v>38008</v>
          </cell>
          <cell r="B40">
            <v>1.1200000000000001</v>
          </cell>
          <cell r="C40">
            <v>291</v>
          </cell>
          <cell r="D40">
            <v>103</v>
          </cell>
          <cell r="E40">
            <v>2.9390000000000001</v>
          </cell>
          <cell r="F40">
            <v>3.9550000000000001</v>
          </cell>
          <cell r="G40">
            <v>4.8440000000000003</v>
          </cell>
          <cell r="H40">
            <v>2004.01</v>
          </cell>
        </row>
        <row r="41">
          <cell r="A41">
            <v>38009</v>
          </cell>
          <cell r="B41">
            <v>1.1200000000000001</v>
          </cell>
          <cell r="C41">
            <v>294</v>
          </cell>
          <cell r="D41">
            <v>97</v>
          </cell>
          <cell r="E41">
            <v>3.06</v>
          </cell>
          <cell r="F41">
            <v>4.0739999999999998</v>
          </cell>
          <cell r="G41">
            <v>4.944</v>
          </cell>
          <cell r="H41">
            <v>2004.01</v>
          </cell>
        </row>
        <row r="42">
          <cell r="A42">
            <v>38012</v>
          </cell>
          <cell r="B42">
            <v>1.1200000000000001</v>
          </cell>
          <cell r="C42">
            <v>294</v>
          </cell>
          <cell r="D42">
            <v>98</v>
          </cell>
          <cell r="E42">
            <v>3.1150000000000002</v>
          </cell>
          <cell r="F42">
            <v>4.1319999999999997</v>
          </cell>
          <cell r="G42">
            <v>4.984</v>
          </cell>
          <cell r="H42">
            <v>2004.01</v>
          </cell>
        </row>
        <row r="43">
          <cell r="A43">
            <v>38013</v>
          </cell>
          <cell r="B43">
            <v>1.1200000000000001</v>
          </cell>
          <cell r="C43">
            <v>291</v>
          </cell>
          <cell r="D43">
            <v>91</v>
          </cell>
          <cell r="E43">
            <v>3.05</v>
          </cell>
          <cell r="F43">
            <v>4.0759999999999996</v>
          </cell>
          <cell r="G43">
            <v>4.9379999999999997</v>
          </cell>
          <cell r="H43">
            <v>2004.01</v>
          </cell>
        </row>
        <row r="44">
          <cell r="A44">
            <v>38014</v>
          </cell>
          <cell r="B44">
            <v>1.1200000000000001</v>
          </cell>
          <cell r="C44">
            <v>297</v>
          </cell>
          <cell r="D44">
            <v>93</v>
          </cell>
          <cell r="E44">
            <v>3.21</v>
          </cell>
          <cell r="F44">
            <v>4.1900000000000004</v>
          </cell>
          <cell r="G44">
            <v>5.0039999999999996</v>
          </cell>
          <cell r="H44">
            <v>2004.01</v>
          </cell>
        </row>
        <row r="45">
          <cell r="A45">
            <v>38015</v>
          </cell>
          <cell r="B45">
            <v>1.1312500000000001</v>
          </cell>
          <cell r="C45">
            <v>337</v>
          </cell>
          <cell r="D45">
            <v>120</v>
          </cell>
          <cell r="E45">
            <v>3.19</v>
          </cell>
          <cell r="F45">
            <v>4.1749999999999998</v>
          </cell>
          <cell r="G45">
            <v>5.0010000000000003</v>
          </cell>
          <cell r="H45">
            <v>2004.01</v>
          </cell>
        </row>
        <row r="46">
          <cell r="A46">
            <v>38016</v>
          </cell>
          <cell r="B46">
            <v>1.1299999999999999</v>
          </cell>
          <cell r="C46">
            <v>343</v>
          </cell>
          <cell r="D46">
            <v>130</v>
          </cell>
          <cell r="E46">
            <v>3.145</v>
          </cell>
          <cell r="F46">
            <v>4.1340000000000003</v>
          </cell>
          <cell r="G46">
            <v>4.9619999999999997</v>
          </cell>
          <cell r="H46">
            <v>2004.01</v>
          </cell>
        </row>
        <row r="47">
          <cell r="A47">
            <v>38019</v>
          </cell>
          <cell r="B47">
            <v>1.1299999999999999</v>
          </cell>
          <cell r="C47">
            <v>386</v>
          </cell>
          <cell r="D47">
            <v>149</v>
          </cell>
          <cell r="E47">
            <v>3.1480000000000001</v>
          </cell>
          <cell r="F47">
            <v>4.1470000000000002</v>
          </cell>
          <cell r="G47">
            <v>4.984</v>
          </cell>
          <cell r="H47">
            <v>2004.02</v>
          </cell>
        </row>
        <row r="48">
          <cell r="A48">
            <v>38020</v>
          </cell>
          <cell r="B48">
            <v>1.1299999999999999</v>
          </cell>
          <cell r="C48">
            <v>367</v>
          </cell>
          <cell r="D48">
            <v>116</v>
          </cell>
          <cell r="E48">
            <v>3.0939999999999999</v>
          </cell>
          <cell r="F48">
            <v>4.0990000000000002</v>
          </cell>
          <cell r="G48">
            <v>4.95</v>
          </cell>
          <cell r="H48">
            <v>2004.02</v>
          </cell>
        </row>
        <row r="49">
          <cell r="A49">
            <v>38021</v>
          </cell>
          <cell r="B49">
            <v>1.1299999999999999</v>
          </cell>
          <cell r="C49">
            <v>358</v>
          </cell>
          <cell r="D49">
            <v>120</v>
          </cell>
          <cell r="E49">
            <v>3.1139999999999999</v>
          </cell>
          <cell r="F49">
            <v>4.1139999999999999</v>
          </cell>
          <cell r="G49">
            <v>4.9560000000000004</v>
          </cell>
          <cell r="H49">
            <v>2004.02</v>
          </cell>
        </row>
        <row r="50">
          <cell r="A50">
            <v>38022</v>
          </cell>
          <cell r="B50">
            <v>1.1299999999999999</v>
          </cell>
          <cell r="C50">
            <v>363</v>
          </cell>
          <cell r="D50">
            <v>121</v>
          </cell>
          <cell r="E50">
            <v>3.1829999999999998</v>
          </cell>
          <cell r="F50">
            <v>4.1689999999999996</v>
          </cell>
          <cell r="G50">
            <v>4.9820000000000002</v>
          </cell>
          <cell r="H50">
            <v>2004.02</v>
          </cell>
        </row>
        <row r="51">
          <cell r="A51">
            <v>38023</v>
          </cell>
          <cell r="B51">
            <v>1.1299999999999999</v>
          </cell>
          <cell r="C51">
            <v>350</v>
          </cell>
          <cell r="D51">
            <v>128</v>
          </cell>
          <cell r="E51">
            <v>3.0859999999999999</v>
          </cell>
          <cell r="F51">
            <v>4.0789999999999997</v>
          </cell>
          <cell r="G51">
            <v>4.9180000000000001</v>
          </cell>
          <cell r="H51">
            <v>2004.02</v>
          </cell>
        </row>
        <row r="52">
          <cell r="A52">
            <v>38026</v>
          </cell>
          <cell r="B52">
            <v>1.1299999999999999</v>
          </cell>
          <cell r="C52">
            <v>345</v>
          </cell>
          <cell r="D52">
            <v>131</v>
          </cell>
          <cell r="E52">
            <v>3.052</v>
          </cell>
          <cell r="F52">
            <v>4.0540000000000003</v>
          </cell>
          <cell r="G52">
            <v>4.9009999999999998</v>
          </cell>
          <cell r="H52">
            <v>2004.02</v>
          </cell>
        </row>
        <row r="53">
          <cell r="A53">
            <v>38027</v>
          </cell>
          <cell r="B53">
            <v>1.1299999999999999</v>
          </cell>
          <cell r="C53">
            <v>344</v>
          </cell>
          <cell r="D53">
            <v>125</v>
          </cell>
          <cell r="E53">
            <v>3.12</v>
          </cell>
          <cell r="F53">
            <v>4.1139999999999999</v>
          </cell>
          <cell r="G53">
            <v>4.9509999999999996</v>
          </cell>
          <cell r="H53">
            <v>2004.02</v>
          </cell>
        </row>
        <row r="54">
          <cell r="A54">
            <v>38028</v>
          </cell>
          <cell r="B54">
            <v>1.1299999999999999</v>
          </cell>
          <cell r="C54">
            <v>346</v>
          </cell>
          <cell r="D54">
            <v>128</v>
          </cell>
          <cell r="E54">
            <v>3.0070000000000001</v>
          </cell>
          <cell r="F54">
            <v>4.0330000000000004</v>
          </cell>
          <cell r="G54">
            <v>4.9009999999999998</v>
          </cell>
          <cell r="H54">
            <v>2004.02</v>
          </cell>
        </row>
        <row r="55">
          <cell r="A55">
            <v>38029</v>
          </cell>
          <cell r="B55">
            <v>1.12188</v>
          </cell>
          <cell r="C55">
            <v>337</v>
          </cell>
          <cell r="D55">
            <v>135</v>
          </cell>
          <cell r="E55">
            <v>3.0459999999999998</v>
          </cell>
          <cell r="F55">
            <v>4.0460000000000003</v>
          </cell>
          <cell r="G55">
            <v>4.9329999999999998</v>
          </cell>
          <cell r="H55">
            <v>2004.02</v>
          </cell>
        </row>
        <row r="56">
          <cell r="A56">
            <v>38030</v>
          </cell>
          <cell r="B56">
            <v>1.1200000000000001</v>
          </cell>
          <cell r="C56">
            <v>337</v>
          </cell>
          <cell r="D56">
            <v>128</v>
          </cell>
          <cell r="E56">
            <v>3.012</v>
          </cell>
          <cell r="F56">
            <v>4.0419999999999998</v>
          </cell>
          <cell r="G56">
            <v>4.9169999999999998</v>
          </cell>
          <cell r="H56">
            <v>2004.02</v>
          </cell>
        </row>
        <row r="57">
          <cell r="A57">
            <v>38033</v>
          </cell>
          <cell r="B57">
            <v>1.1200000000000001</v>
          </cell>
          <cell r="C57" t="str">
            <v>n.d.</v>
          </cell>
          <cell r="D57" t="str">
            <v>n.d.</v>
          </cell>
          <cell r="E57" t="str">
            <v>n.d.</v>
          </cell>
          <cell r="F57" t="str">
            <v>n.d.</v>
          </cell>
          <cell r="G57" t="str">
            <v>n.d.</v>
          </cell>
          <cell r="H57">
            <v>0</v>
          </cell>
        </row>
        <row r="58">
          <cell r="A58">
            <v>38034</v>
          </cell>
          <cell r="B58">
            <v>1.1200000000000001</v>
          </cell>
          <cell r="C58">
            <v>327</v>
          </cell>
          <cell r="D58">
            <v>122</v>
          </cell>
          <cell r="E58">
            <v>3.0019999999999998</v>
          </cell>
          <cell r="F58">
            <v>4.04</v>
          </cell>
          <cell r="G58">
            <v>4.9119999999999999</v>
          </cell>
          <cell r="H58">
            <v>2004.02</v>
          </cell>
        </row>
        <row r="59">
          <cell r="A59">
            <v>38035</v>
          </cell>
          <cell r="B59">
            <v>1.1200000000000001</v>
          </cell>
          <cell r="C59">
            <v>326</v>
          </cell>
          <cell r="D59">
            <v>118</v>
          </cell>
          <cell r="E59">
            <v>3.0190000000000001</v>
          </cell>
          <cell r="F59">
            <v>4.05</v>
          </cell>
          <cell r="G59">
            <v>4.9109999999999996</v>
          </cell>
          <cell r="H59">
            <v>2004.02</v>
          </cell>
        </row>
        <row r="60">
          <cell r="A60">
            <v>38036</v>
          </cell>
          <cell r="B60">
            <v>1.1200000000000001</v>
          </cell>
          <cell r="C60">
            <v>334</v>
          </cell>
          <cell r="D60">
            <v>140</v>
          </cell>
          <cell r="E60">
            <v>2.9980000000000002</v>
          </cell>
          <cell r="F60">
            <v>4.0330000000000004</v>
          </cell>
          <cell r="G60">
            <v>4.8949999999999996</v>
          </cell>
          <cell r="H60">
            <v>2004.02</v>
          </cell>
        </row>
        <row r="61">
          <cell r="A61">
            <v>38037</v>
          </cell>
          <cell r="B61">
            <v>1.1200000000000001</v>
          </cell>
          <cell r="C61">
            <v>338</v>
          </cell>
          <cell r="D61">
            <v>138</v>
          </cell>
          <cell r="E61">
            <v>3.08</v>
          </cell>
          <cell r="F61">
            <v>4.0979999999999999</v>
          </cell>
          <cell r="G61">
            <v>4.9539999999999997</v>
          </cell>
          <cell r="H61">
            <v>2004.02</v>
          </cell>
        </row>
        <row r="62">
          <cell r="A62">
            <v>38040</v>
          </cell>
          <cell r="B62">
            <v>1.1200000000000001</v>
          </cell>
          <cell r="C62">
            <v>339</v>
          </cell>
          <cell r="D62">
            <v>132</v>
          </cell>
          <cell r="E62">
            <v>3.008</v>
          </cell>
          <cell r="F62">
            <v>4.0380000000000003</v>
          </cell>
          <cell r="G62">
            <v>4.9020000000000001</v>
          </cell>
          <cell r="H62">
            <v>2004.02</v>
          </cell>
        </row>
        <row r="63">
          <cell r="A63">
            <v>38041</v>
          </cell>
          <cell r="B63">
            <v>1.1200000000000001</v>
          </cell>
          <cell r="C63">
            <v>341</v>
          </cell>
          <cell r="D63">
            <v>133</v>
          </cell>
          <cell r="E63">
            <v>2.988</v>
          </cell>
          <cell r="F63">
            <v>4.0250000000000004</v>
          </cell>
          <cell r="G63">
            <v>4.8970000000000002</v>
          </cell>
          <cell r="H63">
            <v>2004.02</v>
          </cell>
        </row>
        <row r="64">
          <cell r="A64">
            <v>38042</v>
          </cell>
          <cell r="B64">
            <v>1.1200000000000001</v>
          </cell>
          <cell r="C64">
            <v>346</v>
          </cell>
          <cell r="D64">
            <v>135</v>
          </cell>
          <cell r="E64">
            <v>2.968</v>
          </cell>
          <cell r="F64">
            <v>4.0090000000000003</v>
          </cell>
          <cell r="G64">
            <v>4.8869999999999996</v>
          </cell>
          <cell r="H64">
            <v>2004.02</v>
          </cell>
        </row>
        <row r="65">
          <cell r="A65">
            <v>38043</v>
          </cell>
          <cell r="B65">
            <v>1.1200000000000001</v>
          </cell>
          <cell r="C65">
            <v>344</v>
          </cell>
          <cell r="D65">
            <v>138</v>
          </cell>
          <cell r="E65">
            <v>2.9910000000000001</v>
          </cell>
          <cell r="F65">
            <v>4.0359999999999996</v>
          </cell>
          <cell r="G65">
            <v>4.9059999999999997</v>
          </cell>
          <cell r="H65">
            <v>2004.02</v>
          </cell>
        </row>
        <row r="66">
          <cell r="A66">
            <v>38044</v>
          </cell>
          <cell r="B66">
            <v>1.1200000000000001</v>
          </cell>
          <cell r="C66">
            <v>356</v>
          </cell>
          <cell r="D66">
            <v>143</v>
          </cell>
          <cell r="E66">
            <v>2.94</v>
          </cell>
          <cell r="F66">
            <v>3.9729999999999999</v>
          </cell>
          <cell r="G66">
            <v>4.8380000000000001</v>
          </cell>
          <cell r="H66">
            <v>2004.02</v>
          </cell>
        </row>
        <row r="67">
          <cell r="A67">
            <v>38047</v>
          </cell>
          <cell r="B67">
            <v>1.1200000000000001</v>
          </cell>
          <cell r="C67">
            <v>349</v>
          </cell>
          <cell r="D67">
            <v>141</v>
          </cell>
          <cell r="E67">
            <v>2.9540000000000002</v>
          </cell>
          <cell r="F67">
            <v>3.9750000000000001</v>
          </cell>
          <cell r="G67">
            <v>4.8390000000000004</v>
          </cell>
          <cell r="H67">
            <v>2004.03</v>
          </cell>
        </row>
        <row r="68">
          <cell r="A68">
            <v>38048</v>
          </cell>
          <cell r="B68">
            <v>1.1200000000000001</v>
          </cell>
          <cell r="C68">
            <v>351</v>
          </cell>
          <cell r="D68">
            <v>147</v>
          </cell>
          <cell r="E68">
            <v>3.0249999999999999</v>
          </cell>
          <cell r="F68">
            <v>4.0439999999999996</v>
          </cell>
          <cell r="G68">
            <v>4.9020000000000001</v>
          </cell>
          <cell r="H68">
            <v>2004.03</v>
          </cell>
        </row>
        <row r="69">
          <cell r="A69">
            <v>38049</v>
          </cell>
          <cell r="B69">
            <v>1.1200000000000001</v>
          </cell>
          <cell r="C69">
            <v>349</v>
          </cell>
          <cell r="D69">
            <v>139</v>
          </cell>
          <cell r="E69">
            <v>3.056</v>
          </cell>
          <cell r="F69">
            <v>4.0789999999999997</v>
          </cell>
          <cell r="G69">
            <v>4.9269999999999996</v>
          </cell>
          <cell r="H69">
            <v>2004.03</v>
          </cell>
        </row>
        <row r="70">
          <cell r="A70">
            <v>38050</v>
          </cell>
          <cell r="B70">
            <v>1.1200000000000001</v>
          </cell>
          <cell r="C70">
            <v>343</v>
          </cell>
          <cell r="D70" t="str">
            <v>n.d.</v>
          </cell>
          <cell r="E70">
            <v>2.9910000000000001</v>
          </cell>
          <cell r="F70">
            <v>4.0170000000000003</v>
          </cell>
          <cell r="G70">
            <v>4.8780000000000001</v>
          </cell>
          <cell r="H70">
            <v>0</v>
          </cell>
        </row>
        <row r="71">
          <cell r="A71">
            <v>38051</v>
          </cell>
          <cell r="B71">
            <v>1.1200000000000001</v>
          </cell>
          <cell r="C71">
            <v>345</v>
          </cell>
          <cell r="D71">
            <v>157</v>
          </cell>
          <cell r="E71">
            <v>2.8039999999999998</v>
          </cell>
          <cell r="F71">
            <v>3.851</v>
          </cell>
          <cell r="G71">
            <v>4.7640000000000002</v>
          </cell>
          <cell r="H71">
            <v>2004.03</v>
          </cell>
        </row>
        <row r="72">
          <cell r="A72">
            <v>38054</v>
          </cell>
          <cell r="B72">
            <v>1.1100000000000001</v>
          </cell>
          <cell r="C72">
            <v>332</v>
          </cell>
          <cell r="D72">
            <v>160</v>
          </cell>
          <cell r="E72">
            <v>2.702</v>
          </cell>
          <cell r="F72">
            <v>3.77</v>
          </cell>
          <cell r="G72">
            <v>4.7089999999999996</v>
          </cell>
          <cell r="H72">
            <v>2004.03</v>
          </cell>
        </row>
        <row r="73">
          <cell r="A73">
            <v>38055</v>
          </cell>
          <cell r="B73">
            <v>1.1100000000000001</v>
          </cell>
          <cell r="C73">
            <v>335</v>
          </cell>
          <cell r="D73">
            <v>175</v>
          </cell>
          <cell r="E73">
            <v>2.6549999999999998</v>
          </cell>
          <cell r="F73">
            <v>3.7229999999999999</v>
          </cell>
          <cell r="G73">
            <v>4.67</v>
          </cell>
          <cell r="H73">
            <v>2004.03</v>
          </cell>
        </row>
        <row r="74">
          <cell r="A74">
            <v>38056</v>
          </cell>
          <cell r="B74">
            <v>1.1100000000000001</v>
          </cell>
          <cell r="C74">
            <v>334</v>
          </cell>
          <cell r="D74">
            <v>167</v>
          </cell>
          <cell r="E74">
            <v>2.665</v>
          </cell>
          <cell r="F74">
            <v>3.73</v>
          </cell>
          <cell r="G74">
            <v>4.67</v>
          </cell>
          <cell r="H74">
            <v>2004.03</v>
          </cell>
        </row>
        <row r="75">
          <cell r="A75">
            <v>38057</v>
          </cell>
          <cell r="B75">
            <v>1.1100000000000001</v>
          </cell>
          <cell r="C75">
            <v>347</v>
          </cell>
          <cell r="D75">
            <v>175</v>
          </cell>
          <cell r="E75">
            <v>2.6469999999999998</v>
          </cell>
          <cell r="F75">
            <v>3.7</v>
          </cell>
          <cell r="G75">
            <v>4.665</v>
          </cell>
          <cell r="H75">
            <v>2004.03</v>
          </cell>
        </row>
        <row r="76">
          <cell r="A76">
            <v>38058</v>
          </cell>
          <cell r="B76">
            <v>1.1100000000000001</v>
          </cell>
          <cell r="C76">
            <v>352</v>
          </cell>
          <cell r="D76">
            <v>167</v>
          </cell>
          <cell r="E76">
            <v>2.734</v>
          </cell>
          <cell r="F76">
            <v>3.7789999999999999</v>
          </cell>
          <cell r="G76">
            <v>4.718</v>
          </cell>
          <cell r="H76">
            <v>2004.03</v>
          </cell>
        </row>
        <row r="77">
          <cell r="A77">
            <v>38061</v>
          </cell>
          <cell r="B77">
            <v>1.1100000000000001</v>
          </cell>
          <cell r="C77">
            <v>350</v>
          </cell>
          <cell r="D77">
            <v>165</v>
          </cell>
          <cell r="E77">
            <v>2.7309999999999999</v>
          </cell>
          <cell r="F77">
            <v>3.7639999999999998</v>
          </cell>
          <cell r="G77">
            <v>4.7060000000000004</v>
          </cell>
          <cell r="H77">
            <v>2004.03</v>
          </cell>
        </row>
        <row r="78">
          <cell r="A78">
            <v>38062</v>
          </cell>
          <cell r="B78">
            <v>1.1100000000000001</v>
          </cell>
          <cell r="C78">
            <v>354</v>
          </cell>
          <cell r="D78">
            <v>176</v>
          </cell>
          <cell r="E78">
            <v>2.6429999999999998</v>
          </cell>
          <cell r="F78">
            <v>3.681</v>
          </cell>
          <cell r="G78">
            <v>4.6429999999999998</v>
          </cell>
          <cell r="H78">
            <v>2004.03</v>
          </cell>
        </row>
        <row r="79">
          <cell r="A79">
            <v>38063</v>
          </cell>
          <cell r="B79">
            <v>1.1100000000000001</v>
          </cell>
          <cell r="C79">
            <v>348</v>
          </cell>
          <cell r="D79">
            <v>164</v>
          </cell>
          <cell r="E79">
            <v>2.67</v>
          </cell>
          <cell r="F79">
            <v>3.7130000000000001</v>
          </cell>
          <cell r="G79">
            <v>4.665</v>
          </cell>
          <cell r="H79">
            <v>2004.03</v>
          </cell>
        </row>
        <row r="80">
          <cell r="A80">
            <v>38064</v>
          </cell>
          <cell r="B80">
            <v>1.1100000000000001</v>
          </cell>
          <cell r="C80">
            <v>343</v>
          </cell>
          <cell r="D80">
            <v>165</v>
          </cell>
          <cell r="E80">
            <v>2.7240000000000002</v>
          </cell>
          <cell r="F80">
            <v>3.7559999999999998</v>
          </cell>
          <cell r="G80">
            <v>4.7009999999999996</v>
          </cell>
          <cell r="H80">
            <v>2004.03</v>
          </cell>
        </row>
        <row r="81">
          <cell r="A81">
            <v>38065</v>
          </cell>
          <cell r="B81">
            <v>1.1100000000000001</v>
          </cell>
          <cell r="C81">
            <v>338</v>
          </cell>
          <cell r="D81">
            <v>164</v>
          </cell>
          <cell r="E81">
            <v>2.7349999999999999</v>
          </cell>
          <cell r="F81">
            <v>3.7730000000000001</v>
          </cell>
          <cell r="G81">
            <v>4.7050000000000001</v>
          </cell>
          <cell r="H81">
            <v>2004.03</v>
          </cell>
        </row>
        <row r="82">
          <cell r="A82">
            <v>38068</v>
          </cell>
          <cell r="B82">
            <v>1.1100000000000001</v>
          </cell>
          <cell r="C82">
            <v>341</v>
          </cell>
          <cell r="D82">
            <v>169</v>
          </cell>
          <cell r="E82">
            <v>2.677</v>
          </cell>
          <cell r="F82">
            <v>3.7149999999999999</v>
          </cell>
          <cell r="G82">
            <v>4.665</v>
          </cell>
          <cell r="H82">
            <v>2004.03</v>
          </cell>
        </row>
        <row r="83">
          <cell r="A83">
            <v>38069</v>
          </cell>
          <cell r="B83">
            <v>1.1100000000000001</v>
          </cell>
          <cell r="C83">
            <v>342</v>
          </cell>
          <cell r="D83">
            <v>171</v>
          </cell>
          <cell r="E83">
            <v>2.657</v>
          </cell>
          <cell r="F83">
            <v>3.6920000000000002</v>
          </cell>
          <cell r="G83">
            <v>4.6529999999999996</v>
          </cell>
          <cell r="H83">
            <v>2004.03</v>
          </cell>
        </row>
        <row r="84">
          <cell r="A84">
            <v>38070</v>
          </cell>
          <cell r="B84">
            <v>1.1100000000000001</v>
          </cell>
          <cell r="C84">
            <v>342</v>
          </cell>
          <cell r="D84">
            <v>182</v>
          </cell>
          <cell r="E84">
            <v>2.6669999999999998</v>
          </cell>
          <cell r="F84">
            <v>3.7090000000000001</v>
          </cell>
          <cell r="G84">
            <v>4.6589999999999998</v>
          </cell>
          <cell r="H84">
            <v>2004.03</v>
          </cell>
        </row>
        <row r="85">
          <cell r="A85">
            <v>38071</v>
          </cell>
          <cell r="B85">
            <v>1.1100000000000001</v>
          </cell>
          <cell r="C85">
            <v>342</v>
          </cell>
          <cell r="D85">
            <v>180</v>
          </cell>
          <cell r="E85">
            <v>2.681</v>
          </cell>
          <cell r="F85">
            <v>3.7389999999999999</v>
          </cell>
          <cell r="G85">
            <v>4.6929999999999996</v>
          </cell>
          <cell r="H85">
            <v>2004.03</v>
          </cell>
        </row>
        <row r="86">
          <cell r="A86">
            <v>38072</v>
          </cell>
          <cell r="B86">
            <v>1.1100000000000001</v>
          </cell>
          <cell r="C86">
            <v>342</v>
          </cell>
          <cell r="D86">
            <v>157</v>
          </cell>
          <cell r="E86">
            <v>2.786</v>
          </cell>
          <cell r="F86">
            <v>3.831</v>
          </cell>
          <cell r="G86">
            <v>4.7619999999999996</v>
          </cell>
          <cell r="H86">
            <v>2004.03</v>
          </cell>
        </row>
        <row r="87">
          <cell r="A87">
            <v>38075</v>
          </cell>
          <cell r="B87" t="str">
            <v>n.d.</v>
          </cell>
          <cell r="C87">
            <v>341</v>
          </cell>
          <cell r="D87">
            <v>158</v>
          </cell>
          <cell r="E87">
            <v>2.8439999999999999</v>
          </cell>
          <cell r="F87">
            <v>3.89</v>
          </cell>
          <cell r="G87">
            <v>4.8109999999999999</v>
          </cell>
          <cell r="H87">
            <v>0</v>
          </cell>
        </row>
        <row r="88">
          <cell r="A88">
            <v>38076</v>
          </cell>
          <cell r="B88" t="str">
            <v>n.d.</v>
          </cell>
          <cell r="C88">
            <v>337</v>
          </cell>
          <cell r="D88">
            <v>155</v>
          </cell>
          <cell r="E88">
            <v>2.851</v>
          </cell>
          <cell r="F88">
            <v>3.8959999999999999</v>
          </cell>
          <cell r="G88">
            <v>4.8140000000000001</v>
          </cell>
          <cell r="H88">
            <v>0</v>
          </cell>
        </row>
        <row r="89">
          <cell r="A89">
            <v>38077</v>
          </cell>
          <cell r="B89" t="str">
            <v>n.d.</v>
          </cell>
          <cell r="C89">
            <v>343</v>
          </cell>
          <cell r="D89">
            <v>162</v>
          </cell>
          <cell r="E89">
            <v>2.7789999999999999</v>
          </cell>
          <cell r="F89">
            <v>3.8370000000000002</v>
          </cell>
          <cell r="G89">
            <v>4.7729999999999997</v>
          </cell>
          <cell r="H89">
            <v>0</v>
          </cell>
        </row>
        <row r="90">
          <cell r="A90">
            <v>38078</v>
          </cell>
          <cell r="B90" t="str">
            <v>n.d.</v>
          </cell>
          <cell r="C90">
            <v>342</v>
          </cell>
          <cell r="D90">
            <v>157</v>
          </cell>
          <cell r="E90">
            <v>2.8410000000000002</v>
          </cell>
          <cell r="F90">
            <v>3.88</v>
          </cell>
          <cell r="G90">
            <v>4.8019999999999996</v>
          </cell>
          <cell r="H90">
            <v>0</v>
          </cell>
        </row>
        <row r="91">
          <cell r="A91">
            <v>38079</v>
          </cell>
          <cell r="B91" t="str">
            <v>n.d.</v>
          </cell>
          <cell r="C91">
            <v>331</v>
          </cell>
          <cell r="D91">
            <v>133</v>
          </cell>
          <cell r="E91">
            <v>3.1349999999999998</v>
          </cell>
          <cell r="F91">
            <v>4.1449999999999996</v>
          </cell>
          <cell r="G91">
            <v>4.9790000000000001</v>
          </cell>
          <cell r="H91">
            <v>0</v>
          </cell>
        </row>
        <row r="92">
          <cell r="A92">
            <v>38082</v>
          </cell>
          <cell r="B92">
            <v>1.1399999999999999</v>
          </cell>
          <cell r="C92">
            <v>331</v>
          </cell>
          <cell r="D92">
            <v>126</v>
          </cell>
          <cell r="E92">
            <v>3.202</v>
          </cell>
          <cell r="F92">
            <v>4.2080000000000002</v>
          </cell>
          <cell r="G92">
            <v>5.0419999999999998</v>
          </cell>
          <cell r="H92">
            <v>2004.04</v>
          </cell>
        </row>
        <row r="93">
          <cell r="A93">
            <v>38083</v>
          </cell>
          <cell r="B93">
            <v>1.1399999999999999</v>
          </cell>
          <cell r="C93">
            <v>327</v>
          </cell>
          <cell r="D93">
            <v>145</v>
          </cell>
          <cell r="E93">
            <v>3.1349999999999998</v>
          </cell>
          <cell r="F93">
            <v>4.149</v>
          </cell>
          <cell r="G93">
            <v>4.9980000000000002</v>
          </cell>
          <cell r="H93">
            <v>2004.04</v>
          </cell>
        </row>
        <row r="94">
          <cell r="A94">
            <v>38084</v>
          </cell>
          <cell r="B94">
            <v>1.1399999999999999</v>
          </cell>
          <cell r="C94">
            <v>326</v>
          </cell>
          <cell r="D94">
            <v>133</v>
          </cell>
          <cell r="E94">
            <v>3.1880000000000002</v>
          </cell>
          <cell r="F94">
            <v>4.1589999999999998</v>
          </cell>
          <cell r="G94">
            <v>5.0049999999999999</v>
          </cell>
          <cell r="H94">
            <v>2004.04</v>
          </cell>
        </row>
        <row r="95">
          <cell r="A95">
            <v>38085</v>
          </cell>
          <cell r="B95">
            <v>1.1399999999999999</v>
          </cell>
          <cell r="C95" t="str">
            <v>n.d.</v>
          </cell>
          <cell r="D95" t="str">
            <v>n.d.</v>
          </cell>
          <cell r="E95">
            <v>3.22</v>
          </cell>
          <cell r="F95">
            <v>4.1900000000000004</v>
          </cell>
          <cell r="G95">
            <v>5.03</v>
          </cell>
          <cell r="H95">
            <v>0</v>
          </cell>
        </row>
        <row r="96">
          <cell r="A96">
            <v>38086</v>
          </cell>
          <cell r="B96" t="str">
            <v>n.d.</v>
          </cell>
          <cell r="C96">
            <v>326</v>
          </cell>
          <cell r="D96" t="str">
            <v>n.d.</v>
          </cell>
          <cell r="E96">
            <v>3.2189999999999999</v>
          </cell>
          <cell r="F96">
            <v>4.1929999999999996</v>
          </cell>
          <cell r="G96">
            <v>5.0289999999999999</v>
          </cell>
          <cell r="H96">
            <v>0</v>
          </cell>
        </row>
        <row r="97">
          <cell r="A97">
            <v>38089</v>
          </cell>
          <cell r="B97" t="str">
            <v>n.d.</v>
          </cell>
          <cell r="C97">
            <v>326</v>
          </cell>
          <cell r="D97">
            <v>132</v>
          </cell>
          <cell r="E97">
            <v>3.2559999999999998</v>
          </cell>
          <cell r="F97">
            <v>4.2300000000000004</v>
          </cell>
          <cell r="G97">
            <v>5.0609999999999999</v>
          </cell>
          <cell r="H97">
            <v>0</v>
          </cell>
        </row>
        <row r="98">
          <cell r="A98">
            <v>38090</v>
          </cell>
          <cell r="B98">
            <v>1.1399999999999999</v>
          </cell>
          <cell r="C98">
            <v>323</v>
          </cell>
          <cell r="D98">
            <v>128</v>
          </cell>
          <cell r="E98">
            <v>3.38</v>
          </cell>
          <cell r="F98">
            <v>4.3540000000000001</v>
          </cell>
          <cell r="G98">
            <v>5.1559999999999997</v>
          </cell>
          <cell r="H98">
            <v>2004.04</v>
          </cell>
        </row>
        <row r="99">
          <cell r="A99">
            <v>38091</v>
          </cell>
          <cell r="B99">
            <v>1.14188</v>
          </cell>
          <cell r="C99">
            <v>317</v>
          </cell>
          <cell r="D99">
            <v>128</v>
          </cell>
          <cell r="E99">
            <v>3.4180000000000001</v>
          </cell>
          <cell r="F99">
            <v>4.3659999999999997</v>
          </cell>
          <cell r="G99">
            <v>5.16</v>
          </cell>
          <cell r="H99">
            <v>2004.04</v>
          </cell>
        </row>
        <row r="100">
          <cell r="A100">
            <v>38092</v>
          </cell>
          <cell r="B100">
            <v>1.1499999999999999</v>
          </cell>
          <cell r="C100">
            <v>331</v>
          </cell>
          <cell r="D100">
            <v>160</v>
          </cell>
          <cell r="E100">
            <v>3.4489999999999998</v>
          </cell>
          <cell r="F100">
            <v>4.4020000000000001</v>
          </cell>
          <cell r="G100">
            <v>5.21</v>
          </cell>
          <cell r="H100">
            <v>2004.04</v>
          </cell>
        </row>
        <row r="101">
          <cell r="A101">
            <v>38093</v>
          </cell>
          <cell r="B101">
            <v>1.1499999999999999</v>
          </cell>
          <cell r="C101">
            <v>330</v>
          </cell>
          <cell r="D101">
            <v>170</v>
          </cell>
          <cell r="E101">
            <v>3.367</v>
          </cell>
          <cell r="F101">
            <v>4.34</v>
          </cell>
          <cell r="G101">
            <v>5.17</v>
          </cell>
          <cell r="H101">
            <v>2004.04</v>
          </cell>
        </row>
        <row r="102">
          <cell r="A102">
            <v>38096</v>
          </cell>
          <cell r="B102">
            <v>1.1493800000000001</v>
          </cell>
          <cell r="C102">
            <v>326</v>
          </cell>
          <cell r="D102">
            <v>172</v>
          </cell>
          <cell r="E102">
            <v>3.4220000000000002</v>
          </cell>
          <cell r="F102">
            <v>4.3869999999999996</v>
          </cell>
          <cell r="G102">
            <v>5.21</v>
          </cell>
          <cell r="H102">
            <v>2004.04</v>
          </cell>
        </row>
        <row r="103">
          <cell r="A103">
            <v>38097</v>
          </cell>
          <cell r="B103">
            <v>1.1499999999999999</v>
          </cell>
          <cell r="C103">
            <v>329</v>
          </cell>
          <cell r="D103">
            <v>172</v>
          </cell>
          <cell r="E103">
            <v>3.516</v>
          </cell>
          <cell r="F103">
            <v>4.4589999999999996</v>
          </cell>
          <cell r="G103">
            <v>5.2619999999999996</v>
          </cell>
          <cell r="H103">
            <v>2004.04</v>
          </cell>
        </row>
        <row r="104">
          <cell r="A104">
            <v>38098</v>
          </cell>
          <cell r="B104">
            <v>1.16875</v>
          </cell>
          <cell r="C104">
            <v>332</v>
          </cell>
          <cell r="D104">
            <v>158</v>
          </cell>
          <cell r="E104">
            <v>3.5089999999999999</v>
          </cell>
          <cell r="F104">
            <v>4.4249999999999998</v>
          </cell>
          <cell r="G104">
            <v>5.2270000000000003</v>
          </cell>
          <cell r="H104">
            <v>2004.04</v>
          </cell>
        </row>
        <row r="105">
          <cell r="A105">
            <v>38099</v>
          </cell>
          <cell r="B105">
            <v>1.17</v>
          </cell>
          <cell r="C105">
            <v>319</v>
          </cell>
          <cell r="D105">
            <v>155</v>
          </cell>
          <cell r="E105">
            <v>3.4609999999999999</v>
          </cell>
          <cell r="F105">
            <v>4.383</v>
          </cell>
          <cell r="G105">
            <v>5.1950000000000003</v>
          </cell>
          <cell r="H105">
            <v>2004.04</v>
          </cell>
        </row>
        <row r="106">
          <cell r="A106">
            <v>38100</v>
          </cell>
          <cell r="B106">
            <v>1.17</v>
          </cell>
          <cell r="C106">
            <v>316</v>
          </cell>
          <cell r="D106">
            <v>146</v>
          </cell>
          <cell r="E106">
            <v>3.573</v>
          </cell>
          <cell r="F106">
            <v>4.46</v>
          </cell>
          <cell r="G106">
            <v>5.24</v>
          </cell>
          <cell r="H106">
            <v>2004.04</v>
          </cell>
        </row>
        <row r="107">
          <cell r="A107">
            <v>38103</v>
          </cell>
          <cell r="B107">
            <v>1.17</v>
          </cell>
          <cell r="C107">
            <v>329</v>
          </cell>
          <cell r="D107">
            <v>166</v>
          </cell>
          <cell r="E107">
            <v>3.556</v>
          </cell>
          <cell r="F107">
            <v>4.4359999999999999</v>
          </cell>
          <cell r="G107">
            <v>5.2279999999999998</v>
          </cell>
          <cell r="H107">
            <v>2004.04</v>
          </cell>
        </row>
        <row r="108">
          <cell r="A108">
            <v>38104</v>
          </cell>
          <cell r="B108">
            <v>1.17</v>
          </cell>
          <cell r="C108">
            <v>362</v>
          </cell>
          <cell r="D108">
            <v>186</v>
          </cell>
          <cell r="E108">
            <v>3.4860000000000002</v>
          </cell>
          <cell r="F108">
            <v>4.3849999999999998</v>
          </cell>
          <cell r="G108">
            <v>5.2</v>
          </cell>
          <cell r="H108">
            <v>2004.04</v>
          </cell>
        </row>
        <row r="109">
          <cell r="A109">
            <v>38105</v>
          </cell>
          <cell r="B109">
            <v>1.17</v>
          </cell>
          <cell r="C109">
            <v>375</v>
          </cell>
          <cell r="D109">
            <v>202</v>
          </cell>
          <cell r="E109">
            <v>3.6190000000000002</v>
          </cell>
          <cell r="F109">
            <v>4.4989999999999997</v>
          </cell>
          <cell r="G109">
            <v>5.2869999999999999</v>
          </cell>
          <cell r="H109">
            <v>2004.04</v>
          </cell>
        </row>
        <row r="110">
          <cell r="A110">
            <v>38106</v>
          </cell>
          <cell r="B110">
            <v>1.17875</v>
          </cell>
          <cell r="C110">
            <v>390</v>
          </cell>
          <cell r="D110">
            <v>201</v>
          </cell>
          <cell r="E110">
            <v>3.6539999999999999</v>
          </cell>
          <cell r="F110">
            <v>4.5380000000000003</v>
          </cell>
          <cell r="G110">
            <v>5.3150000000000004</v>
          </cell>
          <cell r="H110">
            <v>2004.04</v>
          </cell>
        </row>
        <row r="111">
          <cell r="A111">
            <v>38107</v>
          </cell>
          <cell r="B111">
            <v>1.18</v>
          </cell>
          <cell r="C111">
            <v>393</v>
          </cell>
          <cell r="D111">
            <v>223</v>
          </cell>
          <cell r="E111">
            <v>3.6240000000000001</v>
          </cell>
          <cell r="F111">
            <v>4.5069999999999997</v>
          </cell>
          <cell r="G111">
            <v>5.2859999999999996</v>
          </cell>
          <cell r="H111">
            <v>2004.04</v>
          </cell>
        </row>
        <row r="112">
          <cell r="A112">
            <v>38110</v>
          </cell>
          <cell r="B112" t="str">
            <v>n.d.</v>
          </cell>
          <cell r="C112">
            <v>418</v>
          </cell>
          <cell r="D112">
            <v>247</v>
          </cell>
          <cell r="E112">
            <v>3.613</v>
          </cell>
          <cell r="F112">
            <v>4.5010000000000003</v>
          </cell>
          <cell r="G112">
            <v>5.2789999999999999</v>
          </cell>
          <cell r="H112">
            <v>0</v>
          </cell>
        </row>
        <row r="113">
          <cell r="A113">
            <v>38111</v>
          </cell>
          <cell r="B113">
            <v>1.18</v>
          </cell>
          <cell r="C113">
            <v>416</v>
          </cell>
          <cell r="D113">
            <v>227</v>
          </cell>
          <cell r="E113">
            <v>3.67</v>
          </cell>
          <cell r="F113">
            <v>4.5670000000000002</v>
          </cell>
          <cell r="G113">
            <v>5.3449999999999998</v>
          </cell>
          <cell r="H113">
            <v>2004.05</v>
          </cell>
        </row>
        <row r="114">
          <cell r="A114">
            <v>38112</v>
          </cell>
          <cell r="B114">
            <v>1.18</v>
          </cell>
          <cell r="C114">
            <v>416</v>
          </cell>
          <cell r="D114">
            <v>266</v>
          </cell>
          <cell r="E114">
            <v>3.6739999999999999</v>
          </cell>
          <cell r="F114">
            <v>4.5810000000000004</v>
          </cell>
          <cell r="G114">
            <v>5.3579999999999997</v>
          </cell>
          <cell r="H114">
            <v>2004.05</v>
          </cell>
        </row>
        <row r="115">
          <cell r="A115">
            <v>38113</v>
          </cell>
          <cell r="B115">
            <v>1.18</v>
          </cell>
          <cell r="C115">
            <v>469</v>
          </cell>
          <cell r="D115">
            <v>308</v>
          </cell>
          <cell r="E115">
            <v>3.702</v>
          </cell>
          <cell r="F115">
            <v>4.5999999999999996</v>
          </cell>
          <cell r="G115">
            <v>5.3680000000000003</v>
          </cell>
          <cell r="H115">
            <v>2004.05</v>
          </cell>
        </row>
        <row r="116">
          <cell r="A116">
            <v>38114</v>
          </cell>
          <cell r="B116">
            <v>1.19</v>
          </cell>
          <cell r="C116">
            <v>481</v>
          </cell>
          <cell r="D116">
            <v>352</v>
          </cell>
          <cell r="E116">
            <v>3.9460000000000002</v>
          </cell>
          <cell r="F116">
            <v>4.7729999999999997</v>
          </cell>
          <cell r="G116">
            <v>5.4669999999999996</v>
          </cell>
          <cell r="H116">
            <v>2004.05</v>
          </cell>
        </row>
        <row r="117">
          <cell r="A117">
            <v>38117</v>
          </cell>
          <cell r="B117">
            <v>1.24</v>
          </cell>
          <cell r="C117">
            <v>541</v>
          </cell>
          <cell r="D117">
            <v>383</v>
          </cell>
          <cell r="E117">
            <v>3.9390000000000001</v>
          </cell>
          <cell r="F117">
            <v>4.7939999999999996</v>
          </cell>
          <cell r="G117">
            <v>5.492</v>
          </cell>
          <cell r="H117">
            <v>2004.05</v>
          </cell>
        </row>
        <row r="118">
          <cell r="A118">
            <v>38118</v>
          </cell>
          <cell r="B118">
            <v>1.24</v>
          </cell>
          <cell r="C118">
            <v>502</v>
          </cell>
          <cell r="D118">
            <v>340</v>
          </cell>
          <cell r="E118">
            <v>3.9</v>
          </cell>
          <cell r="F118">
            <v>4.7480000000000002</v>
          </cell>
          <cell r="G118">
            <v>5.4539999999999997</v>
          </cell>
          <cell r="H118">
            <v>2004.05</v>
          </cell>
        </row>
        <row r="119">
          <cell r="A119">
            <v>38119</v>
          </cell>
          <cell r="B119">
            <v>1.24</v>
          </cell>
          <cell r="C119">
            <v>507</v>
          </cell>
          <cell r="D119">
            <v>314</v>
          </cell>
          <cell r="E119">
            <v>3.9359999999999999</v>
          </cell>
          <cell r="F119">
            <v>4.8070000000000004</v>
          </cell>
          <cell r="G119">
            <v>5.5229999999999997</v>
          </cell>
          <cell r="H119">
            <v>2004.05</v>
          </cell>
        </row>
        <row r="120">
          <cell r="A120">
            <v>38120</v>
          </cell>
          <cell r="B120">
            <v>1.25</v>
          </cell>
          <cell r="C120">
            <v>503</v>
          </cell>
          <cell r="D120">
            <v>306</v>
          </cell>
          <cell r="E120">
            <v>4.0229999999999997</v>
          </cell>
          <cell r="F120">
            <v>4.8540000000000001</v>
          </cell>
          <cell r="G120">
            <v>5.5620000000000003</v>
          </cell>
          <cell r="H120">
            <v>2004.05</v>
          </cell>
        </row>
        <row r="121">
          <cell r="A121">
            <v>38121</v>
          </cell>
          <cell r="B121">
            <v>1.26</v>
          </cell>
          <cell r="C121">
            <v>512</v>
          </cell>
          <cell r="D121">
            <v>257</v>
          </cell>
          <cell r="E121">
            <v>3.9039999999999999</v>
          </cell>
          <cell r="F121">
            <v>4.7699999999999996</v>
          </cell>
          <cell r="G121">
            <v>5.4859999999999998</v>
          </cell>
          <cell r="H121">
            <v>2004.05</v>
          </cell>
        </row>
        <row r="122">
          <cell r="A122">
            <v>38124</v>
          </cell>
          <cell r="B122">
            <v>1.25813</v>
          </cell>
          <cell r="C122">
            <v>513</v>
          </cell>
          <cell r="D122">
            <v>266</v>
          </cell>
          <cell r="E122">
            <v>3.8140000000000001</v>
          </cell>
          <cell r="F122">
            <v>4.6909999999999998</v>
          </cell>
          <cell r="G122">
            <v>5.423</v>
          </cell>
          <cell r="H122">
            <v>2004.05</v>
          </cell>
        </row>
        <row r="123">
          <cell r="A123">
            <v>38125</v>
          </cell>
          <cell r="B123">
            <v>1.26</v>
          </cell>
          <cell r="C123">
            <v>506</v>
          </cell>
          <cell r="D123">
            <v>268</v>
          </cell>
          <cell r="E123">
            <v>3.8559999999999999</v>
          </cell>
          <cell r="F123">
            <v>4.7359999999999998</v>
          </cell>
          <cell r="G123">
            <v>5.4550000000000001</v>
          </cell>
          <cell r="H123">
            <v>2004.05</v>
          </cell>
        </row>
        <row r="124">
          <cell r="A124">
            <v>38126</v>
          </cell>
          <cell r="B124">
            <v>1.27</v>
          </cell>
          <cell r="C124">
            <v>501</v>
          </cell>
          <cell r="D124">
            <v>286</v>
          </cell>
          <cell r="E124">
            <v>3.9039999999999999</v>
          </cell>
          <cell r="F124">
            <v>4.774</v>
          </cell>
          <cell r="G124">
            <v>5.4770000000000003</v>
          </cell>
          <cell r="H124">
            <v>2004.05</v>
          </cell>
        </row>
        <row r="125">
          <cell r="A125">
            <v>38127</v>
          </cell>
          <cell r="B125">
            <v>1.28</v>
          </cell>
          <cell r="C125">
            <v>526</v>
          </cell>
          <cell r="D125">
            <v>300</v>
          </cell>
          <cell r="E125">
            <v>3.8380000000000001</v>
          </cell>
          <cell r="F125">
            <v>4.702</v>
          </cell>
          <cell r="G125">
            <v>5.42</v>
          </cell>
          <cell r="H125">
            <v>2004.05</v>
          </cell>
        </row>
        <row r="126">
          <cell r="A126">
            <v>38128</v>
          </cell>
          <cell r="B126">
            <v>1.28</v>
          </cell>
          <cell r="C126">
            <v>517</v>
          </cell>
          <cell r="D126">
            <v>317</v>
          </cell>
          <cell r="E126">
            <v>3.8969999999999998</v>
          </cell>
          <cell r="F126">
            <v>4.758</v>
          </cell>
          <cell r="G126">
            <v>5.4589999999999996</v>
          </cell>
          <cell r="H126">
            <v>2004.05</v>
          </cell>
        </row>
        <row r="127">
          <cell r="A127">
            <v>38131</v>
          </cell>
          <cell r="B127">
            <v>1.29</v>
          </cell>
          <cell r="C127">
            <v>512</v>
          </cell>
          <cell r="D127">
            <v>311</v>
          </cell>
          <cell r="E127">
            <v>3.8769999999999998</v>
          </cell>
          <cell r="F127">
            <v>4.734</v>
          </cell>
          <cell r="G127">
            <v>5.4329999999999998</v>
          </cell>
          <cell r="H127">
            <v>2004.05</v>
          </cell>
        </row>
        <row r="128">
          <cell r="A128">
            <v>38132</v>
          </cell>
          <cell r="B128">
            <v>1.29</v>
          </cell>
          <cell r="C128">
            <v>502</v>
          </cell>
          <cell r="D128">
            <v>295</v>
          </cell>
          <cell r="E128">
            <v>3.88</v>
          </cell>
          <cell r="F128">
            <v>4.7220000000000004</v>
          </cell>
          <cell r="G128">
            <v>5.4109999999999996</v>
          </cell>
          <cell r="H128">
            <v>2004.05</v>
          </cell>
        </row>
        <row r="129">
          <cell r="A129">
            <v>38133</v>
          </cell>
          <cell r="B129">
            <v>1.3</v>
          </cell>
          <cell r="C129">
            <v>508</v>
          </cell>
          <cell r="D129">
            <v>311</v>
          </cell>
          <cell r="E129">
            <v>3.7890000000000001</v>
          </cell>
          <cell r="F129">
            <v>4.657</v>
          </cell>
          <cell r="G129">
            <v>5.3659999999999997</v>
          </cell>
          <cell r="H129">
            <v>2004.05</v>
          </cell>
        </row>
        <row r="130">
          <cell r="A130">
            <v>38134</v>
          </cell>
          <cell r="B130">
            <v>1.31</v>
          </cell>
          <cell r="C130">
            <v>510</v>
          </cell>
          <cell r="D130">
            <v>302</v>
          </cell>
          <cell r="E130">
            <v>3.734</v>
          </cell>
          <cell r="F130">
            <v>4.6020000000000003</v>
          </cell>
          <cell r="G130">
            <v>5.3159999999999998</v>
          </cell>
          <cell r="H130">
            <v>2004.05</v>
          </cell>
        </row>
        <row r="131">
          <cell r="A131">
            <v>38135</v>
          </cell>
          <cell r="B131" t="str">
            <v>n.d.</v>
          </cell>
          <cell r="C131" t="str">
            <v>n.d.</v>
          </cell>
          <cell r="D131" t="str">
            <v>n.d.</v>
          </cell>
          <cell r="E131" t="str">
            <v>n.d.</v>
          </cell>
          <cell r="F131" t="str">
            <v>n.d.</v>
          </cell>
          <cell r="G131" t="str">
            <v>n.d.</v>
          </cell>
          <cell r="H131">
            <v>0</v>
          </cell>
        </row>
        <row r="132">
          <cell r="A132">
            <v>38138</v>
          </cell>
          <cell r="B132" t="str">
            <v>n.d.</v>
          </cell>
          <cell r="C132" t="str">
            <v>n.d.</v>
          </cell>
          <cell r="D132" t="str">
            <v>n.d.</v>
          </cell>
          <cell r="E132" t="str">
            <v>n.d.</v>
          </cell>
          <cell r="F132" t="str">
            <v>n.d.</v>
          </cell>
          <cell r="G132" t="str">
            <v>n.d.</v>
          </cell>
          <cell r="H132">
            <v>0</v>
          </cell>
        </row>
        <row r="133">
          <cell r="A133">
            <v>38139</v>
          </cell>
          <cell r="B133" t="str">
            <v>n.d.</v>
          </cell>
          <cell r="C133" t="str">
            <v>n.d.</v>
          </cell>
          <cell r="D133" t="str">
            <v>n.d.</v>
          </cell>
          <cell r="E133" t="str">
            <v>n.d.</v>
          </cell>
          <cell r="F133" t="str">
            <v>n.d.</v>
          </cell>
          <cell r="G133" t="str">
            <v>n.d.</v>
          </cell>
          <cell r="H133">
            <v>0</v>
          </cell>
        </row>
        <row r="137">
          <cell r="B137" t="str">
            <v>Libor</v>
          </cell>
          <cell r="C137" t="str">
            <v>Embi</v>
          </cell>
          <cell r="D137" t="str">
            <v>Peru08</v>
          </cell>
          <cell r="E137" t="str">
            <v>US5y</v>
          </cell>
          <cell r="F137" t="str">
            <v>US10y</v>
          </cell>
          <cell r="G137" t="str">
            <v>US30y</v>
          </cell>
        </row>
        <row r="138">
          <cell r="B138">
            <v>2</v>
          </cell>
          <cell r="C138">
            <v>3</v>
          </cell>
          <cell r="D138">
            <v>4</v>
          </cell>
          <cell r="E138">
            <v>5</v>
          </cell>
          <cell r="F138">
            <v>6</v>
          </cell>
          <cell r="G138">
            <v>7</v>
          </cell>
          <cell r="H138">
            <v>8</v>
          </cell>
        </row>
        <row r="139">
          <cell r="A139">
            <v>37986</v>
          </cell>
          <cell r="B139">
            <v>1.1702820000000003</v>
          </cell>
          <cell r="C139">
            <v>317.75</v>
          </cell>
          <cell r="D139">
            <v>125.55</v>
          </cell>
          <cell r="E139">
            <v>3.2560000000000002</v>
          </cell>
          <cell r="F139">
            <v>4.2545999999999999</v>
          </cell>
          <cell r="G139">
            <v>5.0729999999999986</v>
          </cell>
          <cell r="H139">
            <v>2003.12</v>
          </cell>
        </row>
        <row r="140">
          <cell r="A140">
            <v>38017</v>
          </cell>
          <cell r="B140">
            <v>1.1285625000000006</v>
          </cell>
          <cell r="C140">
            <v>288</v>
          </cell>
          <cell r="D140">
            <v>101.85</v>
          </cell>
          <cell r="E140">
            <v>3.1040999999999999</v>
          </cell>
          <cell r="F140">
            <v>4.1264499999999993</v>
          </cell>
          <cell r="G140">
            <v>4.9809000000000001</v>
          </cell>
          <cell r="H140">
            <v>2004.01</v>
          </cell>
        </row>
        <row r="141">
          <cell r="A141">
            <v>38046</v>
          </cell>
          <cell r="B141">
            <v>1.124309473684211</v>
          </cell>
          <cell r="C141">
            <v>346.5263157894737</v>
          </cell>
          <cell r="D141">
            <v>130.52631578947367</v>
          </cell>
          <cell r="E141">
            <v>3.045052631578947</v>
          </cell>
          <cell r="F141">
            <v>4.0631052631578948</v>
          </cell>
          <cell r="G141">
            <v>4.9207894736842102</v>
          </cell>
          <cell r="H141">
            <v>2004.02</v>
          </cell>
        </row>
        <row r="142">
          <cell r="A142">
            <v>38077</v>
          </cell>
          <cell r="B142">
            <v>1.1121052631578945</v>
          </cell>
          <cell r="C142">
            <v>344</v>
          </cell>
          <cell r="D142">
            <v>164.26315789473685</v>
          </cell>
          <cell r="E142">
            <v>2.7480526315789477</v>
          </cell>
          <cell r="F142">
            <v>3.7907368421052632</v>
          </cell>
          <cell r="G142">
            <v>4.7218947368421063</v>
          </cell>
          <cell r="H142">
            <v>2004.03</v>
          </cell>
        </row>
        <row r="143">
          <cell r="A143">
            <v>38107</v>
          </cell>
          <cell r="B143">
            <v>1.1575741176470591</v>
          </cell>
          <cell r="C143">
            <v>338.58823529411762</v>
          </cell>
          <cell r="D143">
            <v>163</v>
          </cell>
          <cell r="E143">
            <v>3.444647058823529</v>
          </cell>
          <cell r="F143">
            <v>4.3798235294117642</v>
          </cell>
          <cell r="G143">
            <v>5.1877058823529412</v>
          </cell>
          <cell r="H143">
            <v>2004.04</v>
          </cell>
        </row>
        <row r="144">
          <cell r="A144">
            <v>38138</v>
          </cell>
          <cell r="B144">
            <v>1.2498961111111111</v>
          </cell>
          <cell r="C144">
            <v>496.77777777777777</v>
          </cell>
          <cell r="D144">
            <v>300.5</v>
          </cell>
          <cell r="E144">
            <v>3.8490555555555557</v>
          </cell>
          <cell r="F144">
            <v>4.7149999999999999</v>
          </cell>
          <cell r="G144">
            <v>5.4341666666666661</v>
          </cell>
          <cell r="H144">
            <v>2004.05</v>
          </cell>
        </row>
        <row r="145">
          <cell r="A145">
            <v>38168</v>
          </cell>
          <cell r="B145">
            <v>0</v>
          </cell>
          <cell r="C145">
            <v>0</v>
          </cell>
          <cell r="D145">
            <v>0</v>
          </cell>
          <cell r="E145">
            <v>0</v>
          </cell>
          <cell r="F145">
            <v>0</v>
          </cell>
          <cell r="G145">
            <v>0</v>
          </cell>
          <cell r="H145">
            <v>2004.06</v>
          </cell>
        </row>
        <row r="146">
          <cell r="A146">
            <v>38199</v>
          </cell>
          <cell r="B146">
            <v>0</v>
          </cell>
          <cell r="C146">
            <v>0</v>
          </cell>
          <cell r="D146">
            <v>0</v>
          </cell>
          <cell r="E146">
            <v>0</v>
          </cell>
          <cell r="F146">
            <v>0</v>
          </cell>
          <cell r="G146">
            <v>0</v>
          </cell>
          <cell r="H146">
            <v>2004.07</v>
          </cell>
        </row>
        <row r="147">
          <cell r="A147">
            <v>38230</v>
          </cell>
          <cell r="B147">
            <v>0</v>
          </cell>
          <cell r="C147">
            <v>0</v>
          </cell>
          <cell r="D147">
            <v>0</v>
          </cell>
          <cell r="E147">
            <v>0</v>
          </cell>
          <cell r="F147">
            <v>0</v>
          </cell>
          <cell r="G147">
            <v>0</v>
          </cell>
          <cell r="H147">
            <v>2004.08</v>
          </cell>
        </row>
        <row r="148">
          <cell r="A148">
            <v>38260</v>
          </cell>
          <cell r="B148">
            <v>0</v>
          </cell>
          <cell r="C148">
            <v>0</v>
          </cell>
          <cell r="D148">
            <v>0</v>
          </cell>
          <cell r="E148">
            <v>0</v>
          </cell>
          <cell r="F148">
            <v>0</v>
          </cell>
          <cell r="G148">
            <v>0</v>
          </cell>
          <cell r="H148">
            <v>2004.09</v>
          </cell>
        </row>
        <row r="149">
          <cell r="A149">
            <v>38291</v>
          </cell>
          <cell r="B149">
            <v>0</v>
          </cell>
          <cell r="C149">
            <v>0</v>
          </cell>
          <cell r="D149">
            <v>0</v>
          </cell>
          <cell r="E149">
            <v>0</v>
          </cell>
          <cell r="F149">
            <v>0</v>
          </cell>
          <cell r="G149">
            <v>0</v>
          </cell>
          <cell r="H149">
            <v>2004.1</v>
          </cell>
        </row>
        <row r="150">
          <cell r="A150">
            <v>38321</v>
          </cell>
          <cell r="B150">
            <v>0</v>
          </cell>
          <cell r="C150">
            <v>0</v>
          </cell>
          <cell r="D150">
            <v>0</v>
          </cell>
          <cell r="E150">
            <v>0</v>
          </cell>
          <cell r="F150">
            <v>0</v>
          </cell>
          <cell r="G150">
            <v>0</v>
          </cell>
          <cell r="H150">
            <v>2004.11</v>
          </cell>
        </row>
        <row r="151">
          <cell r="A151">
            <v>38352</v>
          </cell>
          <cell r="B151">
            <v>0</v>
          </cell>
          <cell r="C151">
            <v>0</v>
          </cell>
          <cell r="D151">
            <v>0</v>
          </cell>
          <cell r="E151">
            <v>0</v>
          </cell>
          <cell r="F151">
            <v>0</v>
          </cell>
          <cell r="G151">
            <v>0</v>
          </cell>
          <cell r="H151">
            <v>2004.12</v>
          </cell>
        </row>
        <row r="154">
          <cell r="B154" t="str">
            <v>Libor</v>
          </cell>
          <cell r="C154" t="str">
            <v>Embi</v>
          </cell>
          <cell r="D154" t="str">
            <v>Peru08</v>
          </cell>
          <cell r="E154" t="str">
            <v>US5y</v>
          </cell>
          <cell r="F154" t="str">
            <v>US10y</v>
          </cell>
          <cell r="G154" t="str">
            <v>US30y</v>
          </cell>
        </row>
        <row r="155">
          <cell r="B155">
            <v>2</v>
          </cell>
          <cell r="C155">
            <v>3</v>
          </cell>
          <cell r="D155">
            <v>4</v>
          </cell>
          <cell r="E155">
            <v>5</v>
          </cell>
          <cell r="F155">
            <v>6</v>
          </cell>
          <cell r="G155">
            <v>7</v>
          </cell>
          <cell r="H155">
            <v>8</v>
          </cell>
        </row>
        <row r="156">
          <cell r="A156">
            <v>37986</v>
          </cell>
          <cell r="B156">
            <v>1.15188</v>
          </cell>
          <cell r="C156">
            <v>312</v>
          </cell>
          <cell r="D156">
            <v>99</v>
          </cell>
          <cell r="E156">
            <v>3.2490000000000001</v>
          </cell>
          <cell r="F156">
            <v>4.2480000000000002</v>
          </cell>
          <cell r="G156">
            <v>5.0739999999999998</v>
          </cell>
        </row>
        <row r="157">
          <cell r="A157">
            <v>38016</v>
          </cell>
          <cell r="B157">
            <v>1.1299999999999999</v>
          </cell>
          <cell r="C157">
            <v>343</v>
          </cell>
          <cell r="D157">
            <v>130</v>
          </cell>
          <cell r="E157">
            <v>3.145</v>
          </cell>
          <cell r="F157">
            <v>4.1340000000000003</v>
          </cell>
          <cell r="G157">
            <v>4.9619999999999997</v>
          </cell>
        </row>
        <row r="158">
          <cell r="A158">
            <v>38044</v>
          </cell>
          <cell r="B158">
            <v>1.1200000000000001</v>
          </cell>
          <cell r="C158">
            <v>356</v>
          </cell>
          <cell r="D158">
            <v>143</v>
          </cell>
          <cell r="E158">
            <v>2.94</v>
          </cell>
          <cell r="F158">
            <v>3.9729999999999999</v>
          </cell>
          <cell r="G158">
            <v>4.8380000000000001</v>
          </cell>
        </row>
        <row r="159">
          <cell r="A159">
            <v>38077</v>
          </cell>
          <cell r="B159" t="str">
            <v>n.d.</v>
          </cell>
          <cell r="C159">
            <v>343</v>
          </cell>
          <cell r="D159">
            <v>162</v>
          </cell>
          <cell r="E159">
            <v>2.7789999999999999</v>
          </cell>
          <cell r="F159">
            <v>3.8370000000000002</v>
          </cell>
          <cell r="G159">
            <v>4.7729999999999997</v>
          </cell>
        </row>
        <row r="160">
          <cell r="A160">
            <v>38107</v>
          </cell>
          <cell r="B160">
            <v>1.18</v>
          </cell>
          <cell r="C160">
            <v>393</v>
          </cell>
          <cell r="D160">
            <v>223</v>
          </cell>
          <cell r="E160">
            <v>3.6240000000000001</v>
          </cell>
          <cell r="F160">
            <v>4.5069999999999997</v>
          </cell>
          <cell r="G160">
            <v>5.2859999999999996</v>
          </cell>
        </row>
        <row r="161">
          <cell r="A161">
            <v>38134</v>
          </cell>
          <cell r="B161">
            <v>1.31</v>
          </cell>
          <cell r="C161">
            <v>510</v>
          </cell>
          <cell r="D161">
            <v>302</v>
          </cell>
          <cell r="E161">
            <v>3.734</v>
          </cell>
          <cell r="F161">
            <v>4.6020000000000003</v>
          </cell>
          <cell r="G161">
            <v>5.3159999999999998</v>
          </cell>
        </row>
        <row r="162">
          <cell r="A162">
            <v>38168</v>
          </cell>
          <cell r="B162">
            <v>0</v>
          </cell>
          <cell r="C162">
            <v>0</v>
          </cell>
          <cell r="D162">
            <v>0</v>
          </cell>
          <cell r="E162">
            <v>0</v>
          </cell>
          <cell r="F162">
            <v>0</v>
          </cell>
          <cell r="G162">
            <v>0</v>
          </cell>
        </row>
        <row r="163">
          <cell r="A163">
            <v>38199</v>
          </cell>
          <cell r="B163">
            <v>0</v>
          </cell>
          <cell r="C163">
            <v>0</v>
          </cell>
          <cell r="D163">
            <v>0</v>
          </cell>
          <cell r="E163">
            <v>0</v>
          </cell>
          <cell r="F163">
            <v>0</v>
          </cell>
          <cell r="G163">
            <v>0</v>
          </cell>
        </row>
        <row r="164">
          <cell r="A164">
            <v>38230</v>
          </cell>
          <cell r="B164">
            <v>0</v>
          </cell>
          <cell r="C164">
            <v>0</v>
          </cell>
          <cell r="D164">
            <v>0</v>
          </cell>
          <cell r="E164">
            <v>0</v>
          </cell>
          <cell r="F164">
            <v>0</v>
          </cell>
          <cell r="G164">
            <v>0</v>
          </cell>
        </row>
        <row r="165">
          <cell r="A165">
            <v>38260</v>
          </cell>
          <cell r="B165">
            <v>0</v>
          </cell>
          <cell r="C165">
            <v>0</v>
          </cell>
          <cell r="D165">
            <v>0</v>
          </cell>
          <cell r="E165">
            <v>0</v>
          </cell>
          <cell r="F165">
            <v>0</v>
          </cell>
          <cell r="G165">
            <v>0</v>
          </cell>
        </row>
        <row r="166">
          <cell r="A166">
            <v>38291</v>
          </cell>
          <cell r="B166">
            <v>0</v>
          </cell>
          <cell r="C166">
            <v>0</v>
          </cell>
          <cell r="D166">
            <v>0</v>
          </cell>
          <cell r="E166">
            <v>0</v>
          </cell>
          <cell r="F166">
            <v>0</v>
          </cell>
          <cell r="G166">
            <v>0</v>
          </cell>
        </row>
        <row r="167">
          <cell r="A167">
            <v>38321</v>
          </cell>
          <cell r="B167">
            <v>0</v>
          </cell>
          <cell r="C167">
            <v>0</v>
          </cell>
          <cell r="D167">
            <v>0</v>
          </cell>
          <cell r="E167">
            <v>0</v>
          </cell>
          <cell r="F167">
            <v>0</v>
          </cell>
          <cell r="G167">
            <v>0</v>
          </cell>
        </row>
        <row r="168">
          <cell r="A168">
            <v>38352</v>
          </cell>
          <cell r="B168">
            <v>0</v>
          </cell>
          <cell r="C168">
            <v>0</v>
          </cell>
          <cell r="D168">
            <v>0</v>
          </cell>
          <cell r="E168">
            <v>0</v>
          </cell>
          <cell r="F168">
            <v>0</v>
          </cell>
          <cell r="G168">
            <v>0</v>
          </cell>
        </row>
      </sheetData>
      <sheetData sheetId="4" refreshError="1">
        <row r="1">
          <cell r="H1">
            <v>3.48</v>
          </cell>
        </row>
      </sheetData>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sheetName val="Plantilla"/>
      <sheetName val="Resultado ORG"/>
      <sheetName val="Resultado ORG (3)"/>
      <sheetName val="Resultado ORG (2)"/>
    </sheetNames>
    <sheetDataSet>
      <sheetData sheetId="0" refreshError="1"/>
      <sheetData sheetId="1">
        <row r="1">
          <cell r="A1">
            <v>1</v>
          </cell>
          <cell r="B1" t="str">
            <v>INDICADOR TEC-1: INSTITUCIONES EDUCATIVAS DE NIVEL PRIMARIA CUENTA CON AULA DE INNOVACIÓN PEDAGÓGICA (AIP), SEGÚN REGIÓN Y ÁREA DE RESIDENCIA</v>
          </cell>
        </row>
        <row r="2">
          <cell r="A2">
            <v>2</v>
          </cell>
          <cell r="F2" t="str">
            <v>Denominador del Indicador</v>
          </cell>
          <cell r="G2" t="str">
            <v>Numerador del Indicador</v>
          </cell>
          <cell r="H2" t="str">
            <v>Porcentaje del Indicador</v>
          </cell>
        </row>
        <row r="3">
          <cell r="A3">
            <v>3</v>
          </cell>
          <cell r="F3" t="str">
            <v>Abs</v>
          </cell>
          <cell r="G3" t="str">
            <v>Abs</v>
          </cell>
          <cell r="H3" t="str">
            <v>%</v>
          </cell>
        </row>
        <row r="4">
          <cell r="A4">
            <v>4</v>
          </cell>
          <cell r="B4" t="str">
            <v>ÁREA</v>
          </cell>
          <cell r="C4" t="str">
            <v>Total</v>
          </cell>
          <cell r="F4">
            <v>29659.00000000004</v>
          </cell>
          <cell r="G4">
            <v>4956.2724131242312</v>
          </cell>
          <cell r="H4">
            <v>16.710854759513889</v>
          </cell>
        </row>
        <row r="5">
          <cell r="A5">
            <v>5</v>
          </cell>
          <cell r="C5" t="str">
            <v>Urbana</v>
          </cell>
          <cell r="F5">
            <v>7482.9999999999964</v>
          </cell>
          <cell r="G5">
            <v>3530.9918851692855</v>
          </cell>
          <cell r="H5">
            <v>47.186848659218086</v>
          </cell>
        </row>
        <row r="6">
          <cell r="A6">
            <v>6</v>
          </cell>
          <cell r="C6" t="str">
            <v>Rural</v>
          </cell>
          <cell r="F6">
            <v>22176.000000000076</v>
          </cell>
          <cell r="G6">
            <v>1425.2805279549473</v>
          </cell>
          <cell r="H6">
            <v>6.4271308078776475</v>
          </cell>
        </row>
        <row r="7">
          <cell r="A7">
            <v>7</v>
          </cell>
          <cell r="B7" t="str">
            <v>REGIÓN</v>
          </cell>
          <cell r="C7" t="str">
            <v>AMAZONAS</v>
          </cell>
          <cell r="F7">
            <v>1223.0000000000005</v>
          </cell>
          <cell r="G7">
            <v>39.562364437733706</v>
          </cell>
          <cell r="H7">
            <v>3.2348621780648945</v>
          </cell>
        </row>
        <row r="8">
          <cell r="A8">
            <v>8</v>
          </cell>
          <cell r="C8" t="str">
            <v>ANCASH</v>
          </cell>
          <cell r="F8">
            <v>1640</v>
          </cell>
          <cell r="G8">
            <v>313.09273667984286</v>
          </cell>
          <cell r="H8">
            <v>19.091020529258721</v>
          </cell>
        </row>
        <row r="9">
          <cell r="A9">
            <v>9</v>
          </cell>
          <cell r="C9" t="str">
            <v>APURIMAC</v>
          </cell>
          <cell r="F9">
            <v>869.99999999999977</v>
          </cell>
          <cell r="G9">
            <v>103.35206157271722</v>
          </cell>
          <cell r="H9">
            <v>11.879547307208876</v>
          </cell>
        </row>
        <row r="10">
          <cell r="A10">
            <v>10</v>
          </cell>
          <cell r="C10" t="str">
            <v>AREQUIPA</v>
          </cell>
          <cell r="F10">
            <v>715.99999999999966</v>
          </cell>
          <cell r="G10">
            <v>240.37856288321498</v>
          </cell>
          <cell r="H10">
            <v>33.572424983689253</v>
          </cell>
        </row>
        <row r="11">
          <cell r="A11">
            <v>11</v>
          </cell>
          <cell r="C11" t="str">
            <v>AYACUCHO</v>
          </cell>
          <cell r="F11">
            <v>1333.0000000000002</v>
          </cell>
          <cell r="G11">
            <v>279.95411056301509</v>
          </cell>
          <cell r="H11">
            <v>21.001808744412234</v>
          </cell>
        </row>
        <row r="12">
          <cell r="A12">
            <v>12</v>
          </cell>
          <cell r="C12" t="str">
            <v>CAJAMARCA</v>
          </cell>
          <cell r="F12">
            <v>3498.0000000000005</v>
          </cell>
          <cell r="G12">
            <v>287.12532305264995</v>
          </cell>
          <cell r="H12">
            <v>8.2082710992752919</v>
          </cell>
        </row>
        <row r="13">
          <cell r="A13">
            <v>13</v>
          </cell>
          <cell r="C13" t="str">
            <v>CALLAO</v>
          </cell>
          <cell r="F13">
            <v>133</v>
          </cell>
          <cell r="G13">
            <v>107.09233218989593</v>
          </cell>
          <cell r="H13">
            <v>80.520550518718736</v>
          </cell>
        </row>
        <row r="14">
          <cell r="A14">
            <v>14</v>
          </cell>
          <cell r="C14" t="str">
            <v>CUSCO</v>
          </cell>
          <cell r="F14">
            <v>1638</v>
          </cell>
          <cell r="G14">
            <v>203.81522689415306</v>
          </cell>
          <cell r="H14">
            <v>12.442932044820072</v>
          </cell>
        </row>
        <row r="15">
          <cell r="A15">
            <v>15</v>
          </cell>
          <cell r="C15" t="str">
            <v>HUANCAVELICA</v>
          </cell>
          <cell r="F15">
            <v>1168</v>
          </cell>
          <cell r="G15">
            <v>170.22601466087258</v>
          </cell>
          <cell r="H15">
            <v>14.574145090828127</v>
          </cell>
        </row>
        <row r="16">
          <cell r="A16">
            <v>16</v>
          </cell>
          <cell r="C16" t="str">
            <v>HUANUCO</v>
          </cell>
          <cell r="F16">
            <v>1629.9999999999993</v>
          </cell>
          <cell r="G16">
            <v>170.15577835151137</v>
          </cell>
          <cell r="H16">
            <v>10.43900480684119</v>
          </cell>
        </row>
        <row r="17">
          <cell r="A17">
            <v>17</v>
          </cell>
          <cell r="C17" t="str">
            <v>ICA</v>
          </cell>
          <cell r="F17">
            <v>388</v>
          </cell>
          <cell r="G17">
            <v>129.45815949996492</v>
          </cell>
          <cell r="H17">
            <v>33.365505025764158</v>
          </cell>
        </row>
        <row r="18">
          <cell r="A18">
            <v>18</v>
          </cell>
          <cell r="C18" t="str">
            <v>JUNIN</v>
          </cell>
          <cell r="F18">
            <v>1830.9999999999993</v>
          </cell>
          <cell r="G18">
            <v>241.44325851351158</v>
          </cell>
          <cell r="H18">
            <v>13.186414992545696</v>
          </cell>
        </row>
        <row r="19">
          <cell r="A19">
            <v>19</v>
          </cell>
          <cell r="C19" t="str">
            <v>LA LIBERTAD</v>
          </cell>
          <cell r="F19">
            <v>1585.0000000000002</v>
          </cell>
          <cell r="G19">
            <v>188.8793299877517</v>
          </cell>
          <cell r="H19">
            <v>11.916676970836086</v>
          </cell>
        </row>
        <row r="20">
          <cell r="A20">
            <v>20</v>
          </cell>
          <cell r="C20" t="str">
            <v>LAMBAYEQUE</v>
          </cell>
          <cell r="F20">
            <v>696.99999999999989</v>
          </cell>
          <cell r="G20">
            <v>168.83130036534436</v>
          </cell>
          <cell r="H20">
            <v>24.22256820162761</v>
          </cell>
        </row>
        <row r="21">
          <cell r="A21">
            <v>21</v>
          </cell>
          <cell r="C21" t="str">
            <v>LIMA PROVINCIAS 1/</v>
          </cell>
          <cell r="F21">
            <v>781.99999999999943</v>
          </cell>
          <cell r="G21">
            <v>168.7492691127436</v>
          </cell>
          <cell r="H21">
            <v>21.579190423624535</v>
          </cell>
        </row>
        <row r="22">
          <cell r="A22">
            <v>22</v>
          </cell>
          <cell r="C22" t="str">
            <v>LORETO</v>
          </cell>
          <cell r="F22">
            <v>2435.9999999999995</v>
          </cell>
          <cell r="G22">
            <v>111.72755890792835</v>
          </cell>
          <cell r="H22">
            <v>4.5865171965487823</v>
          </cell>
        </row>
        <row r="23">
          <cell r="A23">
            <v>23</v>
          </cell>
          <cell r="C23" t="str">
            <v>MADRE DE DIOS</v>
          </cell>
          <cell r="F23">
            <v>170.00000000000006</v>
          </cell>
          <cell r="G23">
            <v>6.3415735295164293</v>
          </cell>
          <cell r="H23">
            <v>3.7303373703037828</v>
          </cell>
        </row>
        <row r="24">
          <cell r="A24">
            <v>24</v>
          </cell>
          <cell r="C24" t="str">
            <v>MOQUEGUA</v>
          </cell>
          <cell r="F24">
            <v>161.00000000000003</v>
          </cell>
          <cell r="G24">
            <v>76.822453850617194</v>
          </cell>
          <cell r="H24">
            <v>47.715809845103841</v>
          </cell>
        </row>
        <row r="25">
          <cell r="A25">
            <v>25</v>
          </cell>
          <cell r="C25" t="str">
            <v>PASCO</v>
          </cell>
          <cell r="F25">
            <v>684.99999999999977</v>
          </cell>
          <cell r="G25">
            <v>88.040499947712576</v>
          </cell>
          <cell r="H25">
            <v>12.852627729593072</v>
          </cell>
        </row>
        <row r="26">
          <cell r="A26">
            <v>26</v>
          </cell>
          <cell r="C26" t="str">
            <v>PIURA</v>
          </cell>
          <cell r="F26">
            <v>1935.0000000000005</v>
          </cell>
          <cell r="G26">
            <v>185.2354967328593</v>
          </cell>
          <cell r="H26">
            <v>9.5728938880030707</v>
          </cell>
        </row>
        <row r="27">
          <cell r="A27">
            <v>27</v>
          </cell>
          <cell r="C27" t="str">
            <v>PROVINCIA DE LIMA 2/</v>
          </cell>
          <cell r="F27">
            <v>932.00000000000023</v>
          </cell>
          <cell r="G27">
            <v>675.8968073012353</v>
          </cell>
          <cell r="H27">
            <v>72.521116663222628</v>
          </cell>
        </row>
        <row r="28">
          <cell r="A28">
            <v>28</v>
          </cell>
          <cell r="C28" t="str">
            <v>PUNO</v>
          </cell>
          <cell r="F28">
            <v>1746.0000000000011</v>
          </cell>
          <cell r="G28">
            <v>715.95773618170267</v>
          </cell>
          <cell r="H28">
            <v>41.005597719456041</v>
          </cell>
        </row>
        <row r="29">
          <cell r="A29">
            <v>29</v>
          </cell>
          <cell r="C29" t="str">
            <v>SAN MARTIN</v>
          </cell>
          <cell r="F29">
            <v>1312.9999999999998</v>
          </cell>
          <cell r="G29">
            <v>151.83276854251349</v>
          </cell>
          <cell r="H29">
            <v>11.563805677266828</v>
          </cell>
        </row>
        <row r="30">
          <cell r="A30">
            <v>30</v>
          </cell>
          <cell r="C30" t="str">
            <v>TACNA</v>
          </cell>
          <cell r="F30">
            <v>183.99999999999991</v>
          </cell>
          <cell r="G30">
            <v>40.967908539921446</v>
          </cell>
          <cell r="H30">
            <v>22.265167684739925</v>
          </cell>
        </row>
        <row r="31">
          <cell r="A31">
            <v>31</v>
          </cell>
          <cell r="C31" t="str">
            <v>TUMBES</v>
          </cell>
          <cell r="F31">
            <v>142.99999999999994</v>
          </cell>
          <cell r="G31">
            <v>37.318500677347352</v>
          </cell>
          <cell r="H31">
            <v>26.096853620522623</v>
          </cell>
        </row>
        <row r="32">
          <cell r="A32">
            <v>32</v>
          </cell>
          <cell r="C32" t="str">
            <v>UCAYALI</v>
          </cell>
          <cell r="F32">
            <v>821.99999999999989</v>
          </cell>
          <cell r="G32">
            <v>54.015280147957263</v>
          </cell>
          <cell r="H32">
            <v>6.5712019644716912</v>
          </cell>
        </row>
        <row r="33">
          <cell r="A33">
            <v>33</v>
          </cell>
          <cell r="B33" t="str">
            <v>AREA_U</v>
          </cell>
          <cell r="C33" t="str">
            <v xml:space="preserve"> URBANA</v>
          </cell>
          <cell r="D33" t="str">
            <v>REGIÓN</v>
          </cell>
          <cell r="E33" t="str">
            <v>AMAZONAS</v>
          </cell>
          <cell r="F33">
            <v>173.99999999999997</v>
          </cell>
          <cell r="G33">
            <v>30.956461861957084</v>
          </cell>
          <cell r="H33">
            <v>17.791070035607532</v>
          </cell>
        </row>
        <row r="34">
          <cell r="A34">
            <v>34</v>
          </cell>
          <cell r="E34" t="str">
            <v>ANCASH</v>
          </cell>
          <cell r="F34">
            <v>353.00000000000011</v>
          </cell>
          <cell r="G34">
            <v>209.14656492873311</v>
          </cell>
          <cell r="H34">
            <v>59.248318676694929</v>
          </cell>
        </row>
        <row r="35">
          <cell r="A35">
            <v>35</v>
          </cell>
          <cell r="E35" t="str">
            <v>APURIMAC</v>
          </cell>
          <cell r="F35">
            <v>194.00000000000003</v>
          </cell>
          <cell r="G35">
            <v>63.414859045451003</v>
          </cell>
          <cell r="H35">
            <v>32.688071672912869</v>
          </cell>
        </row>
        <row r="36">
          <cell r="A36">
            <v>36</v>
          </cell>
          <cell r="E36" t="str">
            <v>AREQUIPA</v>
          </cell>
          <cell r="F36">
            <v>418.99999999999983</v>
          </cell>
          <cell r="G36">
            <v>221.86656273493656</v>
          </cell>
          <cell r="H36">
            <v>52.95144695344554</v>
          </cell>
        </row>
        <row r="37">
          <cell r="A37">
            <v>37</v>
          </cell>
          <cell r="E37" t="str">
            <v>AYACUCHO</v>
          </cell>
          <cell r="F37">
            <v>284.99999999999994</v>
          </cell>
          <cell r="G37">
            <v>188.54536738815906</v>
          </cell>
          <cell r="H37">
            <v>66.156269259003182</v>
          </cell>
        </row>
        <row r="38">
          <cell r="A38">
            <v>38</v>
          </cell>
          <cell r="E38" t="str">
            <v>CAJAMARCA</v>
          </cell>
          <cell r="F38">
            <v>484.00000000000006</v>
          </cell>
          <cell r="G38">
            <v>190.37189877952733</v>
          </cell>
          <cell r="H38">
            <v>39.333036937918862</v>
          </cell>
        </row>
        <row r="39">
          <cell r="A39">
            <v>39</v>
          </cell>
          <cell r="E39" t="str">
            <v>CALLAO</v>
          </cell>
          <cell r="F39">
            <v>133</v>
          </cell>
          <cell r="G39">
            <v>107.09233218989593</v>
          </cell>
          <cell r="H39">
            <v>80.520550518718736</v>
          </cell>
        </row>
        <row r="40">
          <cell r="A40">
            <v>40</v>
          </cell>
          <cell r="E40" t="str">
            <v>CUSCO</v>
          </cell>
          <cell r="F40">
            <v>335.00000000000006</v>
          </cell>
          <cell r="G40">
            <v>105.78420550636525</v>
          </cell>
          <cell r="H40">
            <v>31.577374778019465</v>
          </cell>
        </row>
        <row r="41">
          <cell r="A41">
            <v>41</v>
          </cell>
          <cell r="E41" t="str">
            <v>HUANCAVELICA</v>
          </cell>
          <cell r="F41">
            <v>191</v>
          </cell>
          <cell r="G41">
            <v>107.2108574489085</v>
          </cell>
          <cell r="H41">
            <v>56.131338978486156</v>
          </cell>
        </row>
        <row r="42">
          <cell r="A42">
            <v>42</v>
          </cell>
          <cell r="E42" t="str">
            <v>HUANUCO</v>
          </cell>
          <cell r="F42">
            <v>246.00000000000003</v>
          </cell>
          <cell r="G42">
            <v>65.88812671417088</v>
          </cell>
          <cell r="H42">
            <v>26.783791347223939</v>
          </cell>
        </row>
        <row r="43">
          <cell r="A43">
            <v>43</v>
          </cell>
          <cell r="E43" t="str">
            <v>ICA</v>
          </cell>
          <cell r="F43">
            <v>220</v>
          </cell>
          <cell r="G43">
            <v>122.31007936049815</v>
          </cell>
          <cell r="H43">
            <v>55.595490618408249</v>
          </cell>
        </row>
        <row r="44">
          <cell r="A44">
            <v>44</v>
          </cell>
          <cell r="E44" t="str">
            <v>JUNIN</v>
          </cell>
          <cell r="F44">
            <v>461.00000000000017</v>
          </cell>
          <cell r="G44">
            <v>218.99845090215592</v>
          </cell>
          <cell r="H44">
            <v>47.505086963591296</v>
          </cell>
        </row>
        <row r="45">
          <cell r="A45">
            <v>45</v>
          </cell>
          <cell r="E45" t="str">
            <v>LA LIBERTAD</v>
          </cell>
          <cell r="F45">
            <v>428.99999999999994</v>
          </cell>
          <cell r="G45">
            <v>145.38090826776968</v>
          </cell>
          <cell r="H45">
            <v>33.888323605540741</v>
          </cell>
        </row>
        <row r="46">
          <cell r="A46">
            <v>46</v>
          </cell>
          <cell r="E46" t="str">
            <v>LAMBAYEQUE</v>
          </cell>
          <cell r="F46">
            <v>251.00000000000006</v>
          </cell>
          <cell r="G46">
            <v>113.90711616152953</v>
          </cell>
          <cell r="H46">
            <v>45.381321179892225</v>
          </cell>
        </row>
        <row r="47">
          <cell r="A47">
            <v>47</v>
          </cell>
          <cell r="E47" t="str">
            <v>LIMA PROVINCIAS 1/</v>
          </cell>
          <cell r="F47">
            <v>343</v>
          </cell>
          <cell r="G47">
            <v>130.27802954418635</v>
          </cell>
          <cell r="H47">
            <v>37.981932811716142</v>
          </cell>
        </row>
        <row r="48">
          <cell r="A48">
            <v>48</v>
          </cell>
          <cell r="E48" t="str">
            <v>LORETO</v>
          </cell>
          <cell r="F48">
            <v>331.99999999999994</v>
          </cell>
          <cell r="G48">
            <v>100.78783764374143</v>
          </cell>
          <cell r="H48">
            <v>30.357782422813678</v>
          </cell>
        </row>
        <row r="49">
          <cell r="A49">
            <v>49</v>
          </cell>
          <cell r="E49" t="str">
            <v>MADRE DE DIOS</v>
          </cell>
          <cell r="F49">
            <v>36</v>
          </cell>
          <cell r="G49">
            <v>5.0000000000000009</v>
          </cell>
          <cell r="H49">
            <v>13.888888888888889</v>
          </cell>
        </row>
        <row r="50">
          <cell r="A50">
            <v>50</v>
          </cell>
          <cell r="E50" t="str">
            <v>MOQUEGUA</v>
          </cell>
          <cell r="F50">
            <v>52</v>
          </cell>
          <cell r="G50">
            <v>42</v>
          </cell>
          <cell r="H50">
            <v>80.769230769230774</v>
          </cell>
        </row>
        <row r="51">
          <cell r="A51">
            <v>51</v>
          </cell>
          <cell r="E51" t="str">
            <v>PASCO</v>
          </cell>
          <cell r="F51">
            <v>112.99999999999997</v>
          </cell>
          <cell r="G51">
            <v>63.15982660498053</v>
          </cell>
          <cell r="H51">
            <v>55.893651862814636</v>
          </cell>
        </row>
        <row r="52">
          <cell r="A52">
            <v>52</v>
          </cell>
          <cell r="E52" t="str">
            <v>PIURA</v>
          </cell>
          <cell r="F52">
            <v>546.00000000000023</v>
          </cell>
          <cell r="G52">
            <v>152.06665785611594</v>
          </cell>
          <cell r="H52">
            <v>27.85103623738387</v>
          </cell>
        </row>
        <row r="53">
          <cell r="A53">
            <v>53</v>
          </cell>
          <cell r="E53" t="str">
            <v>PROVINCIA DE LIMA 2/</v>
          </cell>
          <cell r="F53">
            <v>926.00000000000023</v>
          </cell>
          <cell r="G53">
            <v>673.89680730123519</v>
          </cell>
          <cell r="H53">
            <v>72.775033185878499</v>
          </cell>
        </row>
        <row r="54">
          <cell r="A54">
            <v>54</v>
          </cell>
          <cell r="E54" t="str">
            <v>PUNO</v>
          </cell>
          <cell r="F54">
            <v>355.99999999999983</v>
          </cell>
          <cell r="G54">
            <v>246.80882256479504</v>
          </cell>
          <cell r="H54">
            <v>69.328320945167178</v>
          </cell>
        </row>
        <row r="55">
          <cell r="A55">
            <v>55</v>
          </cell>
          <cell r="E55" t="str">
            <v>SAN MARTIN</v>
          </cell>
          <cell r="F55">
            <v>307.99999999999983</v>
          </cell>
          <cell r="G55">
            <v>115.79549762010589</v>
          </cell>
          <cell r="H55">
            <v>37.595940785748688</v>
          </cell>
        </row>
        <row r="56">
          <cell r="A56">
            <v>56</v>
          </cell>
          <cell r="E56" t="str">
            <v>TACNA</v>
          </cell>
          <cell r="F56">
            <v>93</v>
          </cell>
          <cell r="G56">
            <v>37.956977681935868</v>
          </cell>
          <cell r="H56">
            <v>40.813954496705222</v>
          </cell>
        </row>
        <row r="57">
          <cell r="A57">
            <v>57</v>
          </cell>
          <cell r="E57" t="str">
            <v>TUMBES</v>
          </cell>
          <cell r="F57">
            <v>78.000000000000028</v>
          </cell>
          <cell r="G57">
            <v>26.469650798769198</v>
          </cell>
          <cell r="H57">
            <v>33.935449742011784</v>
          </cell>
        </row>
        <row r="58">
          <cell r="A58">
            <v>58</v>
          </cell>
          <cell r="E58" t="str">
            <v>UCAYALI</v>
          </cell>
          <cell r="F58">
            <v>124.99999999999997</v>
          </cell>
          <cell r="G58">
            <v>45.897986263362675</v>
          </cell>
          <cell r="H58">
            <v>36.718389010690146</v>
          </cell>
        </row>
        <row r="59">
          <cell r="A59">
            <v>59</v>
          </cell>
          <cell r="B59" t="str">
            <v>AREA_R</v>
          </cell>
          <cell r="C59" t="str">
            <v xml:space="preserve"> RURAL</v>
          </cell>
          <cell r="D59" t="str">
            <v>REGIÓN</v>
          </cell>
          <cell r="E59" t="str">
            <v>AMAZONAS</v>
          </cell>
          <cell r="F59">
            <v>1049.0000000000005</v>
          </cell>
          <cell r="G59">
            <v>8.6059025757765628</v>
          </cell>
          <cell r="H59">
            <v>0.82039109397298016</v>
          </cell>
        </row>
        <row r="60">
          <cell r="A60">
            <v>60</v>
          </cell>
          <cell r="E60" t="str">
            <v>ANCASH</v>
          </cell>
          <cell r="F60">
            <v>1287.0000000000005</v>
          </cell>
          <cell r="G60">
            <v>103.94617175110993</v>
          </cell>
          <cell r="H60">
            <v>8.0766256216868619</v>
          </cell>
        </row>
        <row r="61">
          <cell r="A61">
            <v>61</v>
          </cell>
          <cell r="E61" t="str">
            <v>APURIMAC</v>
          </cell>
          <cell r="F61">
            <v>675.99999999999989</v>
          </cell>
          <cell r="G61">
            <v>39.937202527266251</v>
          </cell>
          <cell r="H61">
            <v>5.907870196341162</v>
          </cell>
        </row>
        <row r="62">
          <cell r="A62">
            <v>62</v>
          </cell>
          <cell r="E62" t="str">
            <v>AREQUIPA</v>
          </cell>
          <cell r="F62">
            <v>296.99999999999989</v>
          </cell>
          <cell r="G62">
            <v>18.512000148278275</v>
          </cell>
          <cell r="H62">
            <v>6.2329966829219776</v>
          </cell>
        </row>
        <row r="63">
          <cell r="A63">
            <v>63</v>
          </cell>
          <cell r="E63" t="str">
            <v>AYACUCHO</v>
          </cell>
          <cell r="F63">
            <v>1047.9999999999998</v>
          </cell>
          <cell r="G63">
            <v>91.408743174855999</v>
          </cell>
          <cell r="H63">
            <v>8.7222083182114485</v>
          </cell>
        </row>
        <row r="64">
          <cell r="A64">
            <v>64</v>
          </cell>
          <cell r="E64" t="str">
            <v>CAJAMARCA</v>
          </cell>
          <cell r="F64">
            <v>3014.0000000000005</v>
          </cell>
          <cell r="G64">
            <v>96.753424273122604</v>
          </cell>
          <cell r="H64">
            <v>3.2101335193471345</v>
          </cell>
        </row>
        <row r="65">
          <cell r="A65">
            <v>65</v>
          </cell>
          <cell r="E65" t="str">
            <v>CALLAO</v>
          </cell>
        </row>
        <row r="66">
          <cell r="A66">
            <v>66</v>
          </cell>
          <cell r="E66" t="str">
            <v>CUSCO</v>
          </cell>
          <cell r="F66">
            <v>1303.0000000000002</v>
          </cell>
          <cell r="G66">
            <v>98.031021387787789</v>
          </cell>
          <cell r="H66">
            <v>7.5234859085025168</v>
          </cell>
        </row>
        <row r="67">
          <cell r="A67">
            <v>67</v>
          </cell>
          <cell r="E67" t="str">
            <v>HUANCAVELICA</v>
          </cell>
          <cell r="F67">
            <v>977</v>
          </cell>
          <cell r="G67">
            <v>63.015157211963931</v>
          </cell>
          <cell r="H67">
            <v>6.4498625600781923</v>
          </cell>
        </row>
        <row r="68">
          <cell r="A68">
            <v>68</v>
          </cell>
          <cell r="E68" t="str">
            <v>HUANUCO</v>
          </cell>
          <cell r="F68">
            <v>1384.0000000000002</v>
          </cell>
          <cell r="G68">
            <v>104.26765163734059</v>
          </cell>
          <cell r="H68">
            <v>7.5337898581893405</v>
          </cell>
        </row>
        <row r="69">
          <cell r="A69">
            <v>69</v>
          </cell>
          <cell r="E69" t="str">
            <v>ICA</v>
          </cell>
          <cell r="F69">
            <v>167.99999999999989</v>
          </cell>
          <cell r="G69">
            <v>7.1480801394666953</v>
          </cell>
          <cell r="H69">
            <v>4.2548096068254146</v>
          </cell>
        </row>
        <row r="70">
          <cell r="A70">
            <v>70</v>
          </cell>
          <cell r="E70" t="str">
            <v>JUNIN</v>
          </cell>
          <cell r="F70">
            <v>1370.0000000000005</v>
          </cell>
          <cell r="G70">
            <v>22.444807611355657</v>
          </cell>
          <cell r="H70">
            <v>1.6383071249164718</v>
          </cell>
        </row>
        <row r="71">
          <cell r="A71">
            <v>71</v>
          </cell>
          <cell r="E71" t="str">
            <v>LA LIBERTAD</v>
          </cell>
          <cell r="F71">
            <v>1155.9999999999993</v>
          </cell>
          <cell r="G71">
            <v>43.498421719981977</v>
          </cell>
          <cell r="H71">
            <v>3.762839249133394</v>
          </cell>
        </row>
        <row r="72">
          <cell r="A72">
            <v>72</v>
          </cell>
          <cell r="E72" t="str">
            <v>LAMBAYEQUE</v>
          </cell>
          <cell r="F72">
            <v>445.99999999999989</v>
          </cell>
          <cell r="G72">
            <v>54.924184203814988</v>
          </cell>
          <cell r="H72">
            <v>12.314839507581837</v>
          </cell>
        </row>
        <row r="73">
          <cell r="A73">
            <v>73</v>
          </cell>
          <cell r="E73" t="str">
            <v>LIMA PROVINCIAS 1/</v>
          </cell>
          <cell r="F73">
            <v>438.99999999999989</v>
          </cell>
          <cell r="G73">
            <v>38.471239568557451</v>
          </cell>
          <cell r="H73">
            <v>8.7633803117442959</v>
          </cell>
        </row>
        <row r="74">
          <cell r="A74">
            <v>74</v>
          </cell>
          <cell r="E74" t="str">
            <v>LORETO</v>
          </cell>
          <cell r="F74">
            <v>2103.9999999999995</v>
          </cell>
          <cell r="G74">
            <v>10.939721264186913</v>
          </cell>
          <cell r="H74">
            <v>0.51994872928645053</v>
          </cell>
        </row>
        <row r="75">
          <cell r="A75">
            <v>75</v>
          </cell>
          <cell r="E75" t="str">
            <v>MADRE DE DIOS</v>
          </cell>
          <cell r="F75">
            <v>134.00000000000006</v>
          </cell>
          <cell r="G75">
            <v>1.3415735295164306</v>
          </cell>
          <cell r="H75">
            <v>1.0011742757585307</v>
          </cell>
        </row>
        <row r="76">
          <cell r="A76">
            <v>76</v>
          </cell>
          <cell r="E76" t="str">
            <v>MOQUEGUA</v>
          </cell>
          <cell r="F76">
            <v>108.99999999999999</v>
          </cell>
          <cell r="G76">
            <v>34.822453850617151</v>
          </cell>
          <cell r="H76">
            <v>31.947205367538668</v>
          </cell>
        </row>
        <row r="77">
          <cell r="A77">
            <v>77</v>
          </cell>
          <cell r="E77" t="str">
            <v>PASCO</v>
          </cell>
          <cell r="F77">
            <v>572.00000000000011</v>
          </cell>
          <cell r="G77">
            <v>24.880673342732099</v>
          </cell>
          <cell r="H77">
            <v>4.3497680669112055</v>
          </cell>
        </row>
        <row r="78">
          <cell r="A78">
            <v>78</v>
          </cell>
          <cell r="E78" t="str">
            <v>PIURA</v>
          </cell>
          <cell r="F78">
            <v>1388.9999999999993</v>
          </cell>
          <cell r="G78">
            <v>33.168838876743486</v>
          </cell>
          <cell r="H78">
            <v>2.387965361896581</v>
          </cell>
        </row>
        <row r="79">
          <cell r="A79">
            <v>79</v>
          </cell>
          <cell r="E79" t="str">
            <v>PROVINCIA DE LIMA 2/</v>
          </cell>
          <cell r="F79">
            <v>6</v>
          </cell>
          <cell r="G79">
            <v>2</v>
          </cell>
          <cell r="H79">
            <v>33.333333333333329</v>
          </cell>
        </row>
        <row r="80">
          <cell r="A80">
            <v>80</v>
          </cell>
          <cell r="E80" t="str">
            <v>PUNO</v>
          </cell>
          <cell r="F80">
            <v>1390.0000000000005</v>
          </cell>
          <cell r="G80">
            <v>469.14891361690684</v>
          </cell>
          <cell r="H80">
            <v>33.75172040409403</v>
          </cell>
        </row>
        <row r="81">
          <cell r="A81">
            <v>81</v>
          </cell>
          <cell r="E81" t="str">
            <v>SAN MARTIN</v>
          </cell>
          <cell r="F81">
            <v>1004.9999999999999</v>
          </cell>
          <cell r="G81">
            <v>36.037270922407508</v>
          </cell>
          <cell r="H81">
            <v>3.5857981017320908</v>
          </cell>
        </row>
        <row r="82">
          <cell r="A82">
            <v>82</v>
          </cell>
          <cell r="E82" t="str">
            <v>TACNA</v>
          </cell>
          <cell r="F82">
            <v>91</v>
          </cell>
          <cell r="G82">
            <v>3.0109308579855991</v>
          </cell>
          <cell r="H82">
            <v>3.3087152285556019</v>
          </cell>
        </row>
        <row r="83">
          <cell r="A83">
            <v>83</v>
          </cell>
          <cell r="E83" t="str">
            <v>TUMBES</v>
          </cell>
          <cell r="F83">
            <v>64.999999999999972</v>
          </cell>
          <cell r="G83">
            <v>10.84884987857817</v>
          </cell>
          <cell r="H83">
            <v>16.690538274735651</v>
          </cell>
        </row>
        <row r="84">
          <cell r="A84">
            <v>84</v>
          </cell>
          <cell r="E84" t="str">
            <v>UCAYALI</v>
          </cell>
          <cell r="F84">
            <v>696.99999999999989</v>
          </cell>
          <cell r="G84">
            <v>8.1172938845946288</v>
          </cell>
          <cell r="H84">
            <v>1.1646045745472926</v>
          </cell>
        </row>
        <row r="85">
          <cell r="A85">
            <v>85</v>
          </cell>
          <cell r="B85" t="str">
            <v>1/ Comprende: Provincias de Barranca, Cajatambo, Canta, Cañete, Huaral, Huarochirí, Huaura, Oyón y Yauyos.
2/ Comprende: 43 distritos de Lima Metropolitana.
Fuente: Instituto Nacional de Estadística e Informática - Encuesta Nacional a Instituciones Educativas de Nivel Inicial, Primaria y Secundaria 2017.</v>
          </cell>
        </row>
        <row r="86">
          <cell r="A86">
            <v>86</v>
          </cell>
        </row>
        <row r="87">
          <cell r="A87">
            <v>87</v>
          </cell>
          <cell r="B87" t="str">
            <v>Resumen</v>
          </cell>
        </row>
        <row r="88">
          <cell r="A88">
            <v>88</v>
          </cell>
          <cell r="E88" t="str">
            <v>Etapa 1</v>
          </cell>
        </row>
        <row r="89">
          <cell r="A89">
            <v>89</v>
          </cell>
          <cell r="B89" t="str">
            <v>Variables del diseño</v>
          </cell>
          <cell r="C89" t="str">
            <v>Estratificación</v>
          </cell>
          <cell r="D89" t="str">
            <v>1</v>
          </cell>
          <cell r="E89" t="str">
            <v>REGIÓN</v>
          </cell>
        </row>
        <row r="90">
          <cell r="A90">
            <v>90</v>
          </cell>
          <cell r="D90" t="str">
            <v>2</v>
          </cell>
          <cell r="E90" t="str">
            <v>ÁREA</v>
          </cell>
        </row>
        <row r="91">
          <cell r="A91">
            <v>91</v>
          </cell>
          <cell r="B91" t="str">
            <v>Información sobre el análisis</v>
          </cell>
          <cell r="C91" t="str">
            <v>Supuestos del estimador</v>
          </cell>
          <cell r="E91" t="str">
            <v>Muestreo con reposición</v>
          </cell>
        </row>
        <row r="92">
          <cell r="A92">
            <v>92</v>
          </cell>
          <cell r="B92">
            <v>0</v>
          </cell>
          <cell r="E92">
            <v>0</v>
          </cell>
        </row>
        <row r="93">
          <cell r="A93">
            <v>93</v>
          </cell>
          <cell r="B93" t="str">
            <v>Archivo de plan: D:\ERRORES2017\TEXTOS\TEX999ESpc.csaplan
Variable de ponderación: F_EX_PRI
Estimador SRS: Muestreo sin reposición</v>
          </cell>
        </row>
        <row r="94">
          <cell r="A94">
            <v>94</v>
          </cell>
        </row>
        <row r="95">
          <cell r="A95">
            <v>95</v>
          </cell>
          <cell r="B95" t="str">
            <v>Razones 1</v>
          </cell>
        </row>
        <row r="96">
          <cell r="A96">
            <v>96</v>
          </cell>
          <cell r="B96" t="str">
            <v>Numerador</v>
          </cell>
          <cell r="D96" t="str">
            <v>Estimación de la razón</v>
          </cell>
          <cell r="E96" t="str">
            <v>Error típico</v>
          </cell>
          <cell r="F96" t="str">
            <v>Intervalo de confianza al 95%</v>
          </cell>
          <cell r="H96" t="str">
            <v>Coeficiente de variación</v>
          </cell>
          <cell r="I96" t="str">
            <v>Tamaño de la población</v>
          </cell>
          <cell r="J96" t="str">
            <v>Recuento no ponderado</v>
          </cell>
        </row>
        <row r="97">
          <cell r="A97">
            <v>97</v>
          </cell>
          <cell r="F97" t="str">
            <v>Inferior</v>
          </cell>
          <cell r="G97" t="str">
            <v>Superior</v>
          </cell>
        </row>
        <row r="98">
          <cell r="A98">
            <v>98</v>
          </cell>
          <cell r="B98" t="str">
            <v>Numerador del Indicador</v>
          </cell>
          <cell r="C98" t="str">
            <v>Denominador del Indicador</v>
          </cell>
          <cell r="D98">
            <v>0.16710854759513902</v>
          </cell>
          <cell r="E98">
            <v>7.2859463311927258E-3</v>
          </cell>
          <cell r="F98">
            <v>0.152824312861637</v>
          </cell>
          <cell r="G98">
            <v>0.18139278232864103</v>
          </cell>
          <cell r="H98">
            <v>4.3600081719605978E-2</v>
          </cell>
          <cell r="I98">
            <v>29659.00000000004</v>
          </cell>
          <cell r="J98">
            <v>4328</v>
          </cell>
        </row>
        <row r="99">
          <cell r="A99">
            <v>99</v>
          </cell>
        </row>
        <row r="100">
          <cell r="A100">
            <v>100</v>
          </cell>
          <cell r="B100" t="str">
            <v>Razones 1</v>
          </cell>
        </row>
        <row r="101">
          <cell r="A101">
            <v>101</v>
          </cell>
          <cell r="B101" t="str">
            <v>AREA_U</v>
          </cell>
          <cell r="F101" t="str">
            <v>Estimación de la razón</v>
          </cell>
          <cell r="G101" t="str">
            <v>Error típico</v>
          </cell>
          <cell r="H101" t="str">
            <v>Intervalo de confianza al 95%</v>
          </cell>
          <cell r="J101" t="str">
            <v>Coeficiente de variación</v>
          </cell>
          <cell r="K101" t="str">
            <v>Tamaño de la población</v>
          </cell>
          <cell r="L101" t="str">
            <v>Recuento no ponderado</v>
          </cell>
        </row>
        <row r="102">
          <cell r="A102">
            <v>102</v>
          </cell>
          <cell r="H102" t="str">
            <v>Inferior</v>
          </cell>
          <cell r="I102" t="str">
            <v>Superior</v>
          </cell>
        </row>
        <row r="103">
          <cell r="A103">
            <v>103</v>
          </cell>
          <cell r="B103" t="str">
            <v xml:space="preserve"> URBANA</v>
          </cell>
          <cell r="C103" t="str">
            <v xml:space="preserve"> URBANA</v>
          </cell>
          <cell r="D103" t="str">
            <v>Numerador del Indicador</v>
          </cell>
          <cell r="E103" t="str">
            <v>Denominador del Indicador</v>
          </cell>
          <cell r="F103">
            <v>0.47186848659218061</v>
          </cell>
          <cell r="G103">
            <v>1.5882548778258603E-2</v>
          </cell>
          <cell r="H103">
            <v>0.44073045117409615</v>
          </cell>
          <cell r="I103">
            <v>0.50300652201026508</v>
          </cell>
          <cell r="J103">
            <v>3.3658846118251873E-2</v>
          </cell>
          <cell r="K103">
            <v>7482.9999999999964</v>
          </cell>
          <cell r="L103">
            <v>2249</v>
          </cell>
        </row>
        <row r="104">
          <cell r="A104">
            <v>104</v>
          </cell>
          <cell r="B104" t="str">
            <v xml:space="preserve"> RURAL</v>
          </cell>
          <cell r="C104" t="str">
            <v xml:space="preserve"> RURAL</v>
          </cell>
          <cell r="D104" t="str">
            <v>Numerador del Indicador</v>
          </cell>
          <cell r="E104" t="str">
            <v>Denominador del Indicador</v>
          </cell>
          <cell r="F104">
            <v>6.4271308078776221E-2</v>
          </cell>
          <cell r="G104">
            <v>7.1583358750907395E-3</v>
          </cell>
          <cell r="H104">
            <v>5.0237256043107997E-2</v>
          </cell>
          <cell r="I104">
            <v>7.8305360114444444E-2</v>
          </cell>
          <cell r="J104">
            <v>0.11137685055852438</v>
          </cell>
          <cell r="K104">
            <v>22176.000000000076</v>
          </cell>
          <cell r="L104">
            <v>2079</v>
          </cell>
        </row>
        <row r="105">
          <cell r="A105">
            <v>105</v>
          </cell>
        </row>
        <row r="106">
          <cell r="A106">
            <v>106</v>
          </cell>
          <cell r="B106" t="str">
            <v>Razones 1</v>
          </cell>
        </row>
        <row r="107">
          <cell r="A107">
            <v>107</v>
          </cell>
          <cell r="B107" t="str">
            <v>Numerador</v>
          </cell>
          <cell r="D107" t="str">
            <v>Estimación de la razón</v>
          </cell>
          <cell r="E107" t="str">
            <v>Error típico</v>
          </cell>
          <cell r="F107" t="str">
            <v>Intervalo de confianza al 95%</v>
          </cell>
          <cell r="H107" t="str">
            <v>Coeficiente de variación</v>
          </cell>
          <cell r="I107" t="str">
            <v>Tamaño de la población</v>
          </cell>
          <cell r="J107" t="str">
            <v>Recuento no ponderado</v>
          </cell>
        </row>
        <row r="108">
          <cell r="A108">
            <v>108</v>
          </cell>
          <cell r="F108" t="str">
            <v>Inferior</v>
          </cell>
          <cell r="G108" t="str">
            <v>Superior</v>
          </cell>
        </row>
        <row r="109">
          <cell r="A109">
            <v>109</v>
          </cell>
          <cell r="B109" t="str">
            <v>Numerador del Indicador</v>
          </cell>
          <cell r="C109" t="str">
            <v>Denominador del Indicador</v>
          </cell>
          <cell r="D109">
            <v>0.16710854759513902</v>
          </cell>
          <cell r="E109">
            <v>7.2859463311927258E-3</v>
          </cell>
          <cell r="F109">
            <v>0.152824312861637</v>
          </cell>
          <cell r="G109">
            <v>0.18139278232864103</v>
          </cell>
          <cell r="H109">
            <v>4.3600081719605978E-2</v>
          </cell>
          <cell r="I109">
            <v>29659.00000000004</v>
          </cell>
          <cell r="J109">
            <v>4328</v>
          </cell>
        </row>
        <row r="110">
          <cell r="A110">
            <v>110</v>
          </cell>
        </row>
        <row r="111">
          <cell r="A111">
            <v>111</v>
          </cell>
          <cell r="B111" t="str">
            <v>Razones 1</v>
          </cell>
        </row>
        <row r="112">
          <cell r="A112">
            <v>112</v>
          </cell>
          <cell r="B112" t="str">
            <v>REGIÓN</v>
          </cell>
          <cell r="E112" t="str">
            <v>Estimación de la razón</v>
          </cell>
          <cell r="F112" t="str">
            <v>Error típico</v>
          </cell>
          <cell r="G112" t="str">
            <v>Intervalo de confianza al 95%</v>
          </cell>
          <cell r="I112" t="str">
            <v>Coeficiente de variación</v>
          </cell>
          <cell r="J112" t="str">
            <v>Tamaño de la población</v>
          </cell>
          <cell r="K112" t="str">
            <v>Recuento no ponderado</v>
          </cell>
        </row>
        <row r="113">
          <cell r="A113">
            <v>113</v>
          </cell>
          <cell r="G113" t="str">
            <v>Inferior</v>
          </cell>
          <cell r="H113" t="str">
            <v>Superior</v>
          </cell>
        </row>
        <row r="114">
          <cell r="A114">
            <v>114</v>
          </cell>
          <cell r="B114" t="str">
            <v>AMAZONAS</v>
          </cell>
          <cell r="C114" t="str">
            <v>Numerador del Indicador</v>
          </cell>
          <cell r="D114" t="str">
            <v>Denominador del Indicador</v>
          </cell>
          <cell r="E114">
            <v>3.2348621780648928E-2</v>
          </cell>
          <cell r="F114">
            <v>8.2149046245619146E-3</v>
          </cell>
          <cell r="G114">
            <v>1.6243146851716222E-2</v>
          </cell>
          <cell r="H114">
            <v>4.8454096709581632E-2</v>
          </cell>
          <cell r="I114">
            <v>0.25394913824353726</v>
          </cell>
          <cell r="J114">
            <v>1223.0000000000005</v>
          </cell>
          <cell r="K114">
            <v>178</v>
          </cell>
        </row>
        <row r="115">
          <cell r="A115">
            <v>115</v>
          </cell>
          <cell r="B115" t="str">
            <v>ANCASH</v>
          </cell>
          <cell r="C115" t="str">
            <v>Numerador del Indicador</v>
          </cell>
          <cell r="D115" t="str">
            <v>Denominador del Indicador</v>
          </cell>
          <cell r="E115">
            <v>0.19091020529258726</v>
          </cell>
          <cell r="F115">
            <v>3.2027941329492118E-2</v>
          </cell>
          <cell r="G115">
            <v>0.12811882429892527</v>
          </cell>
          <cell r="H115">
            <v>0.25370158628624928</v>
          </cell>
          <cell r="I115">
            <v>0.16776442768162333</v>
          </cell>
          <cell r="J115">
            <v>1640</v>
          </cell>
          <cell r="K115">
            <v>194</v>
          </cell>
        </row>
        <row r="116">
          <cell r="A116">
            <v>116</v>
          </cell>
          <cell r="B116" t="str">
            <v>APURIMAC</v>
          </cell>
          <cell r="C116" t="str">
            <v>Numerador del Indicador</v>
          </cell>
          <cell r="D116" t="str">
            <v>Denominador del Indicador</v>
          </cell>
          <cell r="E116">
            <v>0.11879547307208879</v>
          </cell>
          <cell r="F116">
            <v>2.192955201286826E-2</v>
          </cell>
          <cell r="G116">
            <v>7.5802174149301821E-2</v>
          </cell>
          <cell r="H116">
            <v>0.16178877199487576</v>
          </cell>
          <cell r="I116">
            <v>0.18459922289766653</v>
          </cell>
          <cell r="J116">
            <v>869.99999999999977</v>
          </cell>
          <cell r="K116">
            <v>171</v>
          </cell>
        </row>
        <row r="117">
          <cell r="A117">
            <v>117</v>
          </cell>
          <cell r="B117" t="str">
            <v>AREQUIPA</v>
          </cell>
          <cell r="C117" t="str">
            <v>Numerador del Indicador</v>
          </cell>
          <cell r="D117" t="str">
            <v>Denominador del Indicador</v>
          </cell>
          <cell r="E117">
            <v>0.33572424983689264</v>
          </cell>
          <cell r="F117">
            <v>4.2065289218274474E-2</v>
          </cell>
          <cell r="G117">
            <v>0.25325445963901172</v>
          </cell>
          <cell r="H117">
            <v>0.41819404003477356</v>
          </cell>
          <cell r="I117">
            <v>0.12529714263628963</v>
          </cell>
          <cell r="J117">
            <v>715.99999999999966</v>
          </cell>
          <cell r="K117">
            <v>169</v>
          </cell>
        </row>
        <row r="118">
          <cell r="A118">
            <v>118</v>
          </cell>
          <cell r="B118" t="str">
            <v>AYACUCHO</v>
          </cell>
          <cell r="C118" t="str">
            <v>Numerador del Indicador</v>
          </cell>
          <cell r="D118" t="str">
            <v>Denominador del Indicador</v>
          </cell>
          <cell r="E118">
            <v>0.21001808744412231</v>
          </cell>
          <cell r="F118">
            <v>3.1821043634797021E-2</v>
          </cell>
          <cell r="G118">
            <v>0.14763233326988839</v>
          </cell>
          <cell r="H118">
            <v>0.27240384161835623</v>
          </cell>
          <cell r="I118">
            <v>0.15151572905959049</v>
          </cell>
          <cell r="J118">
            <v>1333.0000000000002</v>
          </cell>
          <cell r="K118">
            <v>203</v>
          </cell>
        </row>
        <row r="119">
          <cell r="A119">
            <v>119</v>
          </cell>
          <cell r="B119" t="str">
            <v>CAJAMARCA</v>
          </cell>
          <cell r="C119" t="str">
            <v>Numerador del Indicador</v>
          </cell>
          <cell r="D119" t="str">
            <v>Denominador del Indicador</v>
          </cell>
          <cell r="E119">
            <v>8.208271099275298E-2</v>
          </cell>
          <cell r="F119">
            <v>1.7152597446143461E-2</v>
          </cell>
          <cell r="G119">
            <v>4.8454721288652108E-2</v>
          </cell>
          <cell r="H119">
            <v>0.11571070069685385</v>
          </cell>
          <cell r="I119">
            <v>0.20896723851698626</v>
          </cell>
          <cell r="J119">
            <v>3498.0000000000005</v>
          </cell>
          <cell r="K119">
            <v>185</v>
          </cell>
        </row>
        <row r="120">
          <cell r="A120">
            <v>120</v>
          </cell>
          <cell r="B120" t="str">
            <v>CALLAO</v>
          </cell>
          <cell r="C120" t="str">
            <v>Numerador del Indicador</v>
          </cell>
          <cell r="D120" t="str">
            <v>Denominador del Indicador</v>
          </cell>
          <cell r="E120">
            <v>0.8052055051871877</v>
          </cell>
          <cell r="F120">
            <v>5.9333643639541321E-2</v>
          </cell>
          <cell r="G120">
            <v>0.68888078155963606</v>
          </cell>
          <cell r="H120">
            <v>0.92153022881473934</v>
          </cell>
          <cell r="I120">
            <v>7.3687578211164756E-2</v>
          </cell>
          <cell r="J120">
            <v>133</v>
          </cell>
          <cell r="K120">
            <v>65</v>
          </cell>
        </row>
        <row r="121">
          <cell r="A121">
            <v>121</v>
          </cell>
          <cell r="B121" t="str">
            <v>CUSCO</v>
          </cell>
          <cell r="C121" t="str">
            <v>Numerador del Indicador</v>
          </cell>
          <cell r="D121" t="str">
            <v>Denominador del Indicador</v>
          </cell>
          <cell r="E121">
            <v>0.12442932044820086</v>
          </cell>
          <cell r="F121">
            <v>2.3988671567997923E-2</v>
          </cell>
          <cell r="G121">
            <v>7.7399078933084703E-2</v>
          </cell>
          <cell r="H121">
            <v>0.17145956196331702</v>
          </cell>
          <cell r="I121">
            <v>0.19278954093447978</v>
          </cell>
          <cell r="J121">
            <v>1638</v>
          </cell>
          <cell r="K121">
            <v>186</v>
          </cell>
        </row>
        <row r="122">
          <cell r="A122">
            <v>122</v>
          </cell>
          <cell r="B122" t="str">
            <v>HUANCAVELICA</v>
          </cell>
          <cell r="C122" t="str">
            <v>Numerador del Indicador</v>
          </cell>
          <cell r="D122" t="str">
            <v>Denominador del Indicador</v>
          </cell>
          <cell r="E122">
            <v>0.14574145090828128</v>
          </cell>
          <cell r="F122">
            <v>2.7674450258552644E-2</v>
          </cell>
          <cell r="G122">
            <v>9.1485170990133868E-2</v>
          </cell>
          <cell r="H122">
            <v>0.19999773082642869</v>
          </cell>
          <cell r="I122">
            <v>0.18988729758130968</v>
          </cell>
          <cell r="J122">
            <v>1168</v>
          </cell>
          <cell r="K122">
            <v>167</v>
          </cell>
        </row>
        <row r="123">
          <cell r="A123">
            <v>123</v>
          </cell>
          <cell r="B123" t="str">
            <v>HUANUCO</v>
          </cell>
          <cell r="C123" t="str">
            <v>Numerador del Indicador</v>
          </cell>
          <cell r="D123" t="str">
            <v>Denominador del Indicador</v>
          </cell>
          <cell r="E123">
            <v>0.10439004806841193</v>
          </cell>
          <cell r="F123">
            <v>2.7902752269398104E-2</v>
          </cell>
          <cell r="G123">
            <v>4.9686177766694782E-2</v>
          </cell>
          <cell r="H123">
            <v>0.15909391837012907</v>
          </cell>
          <cell r="I123">
            <v>0.26729322177447468</v>
          </cell>
          <cell r="J123">
            <v>1629.9999999999993</v>
          </cell>
          <cell r="K123">
            <v>189</v>
          </cell>
        </row>
        <row r="124">
          <cell r="A124">
            <v>124</v>
          </cell>
          <cell r="B124" t="str">
            <v>ICA</v>
          </cell>
          <cell r="C124" t="str">
            <v>Numerador del Indicador</v>
          </cell>
          <cell r="D124" t="str">
            <v>Denominador del Indicador</v>
          </cell>
          <cell r="E124">
            <v>0.33365505025764125</v>
          </cell>
          <cell r="F124">
            <v>4.6321279435047505E-2</v>
          </cell>
          <cell r="G124">
            <v>0.24284131124152603</v>
          </cell>
          <cell r="H124">
            <v>0.42446878927375647</v>
          </cell>
          <cell r="I124">
            <v>0.13882984657141922</v>
          </cell>
          <cell r="J124">
            <v>388</v>
          </cell>
          <cell r="K124">
            <v>141</v>
          </cell>
        </row>
        <row r="125">
          <cell r="A125">
            <v>125</v>
          </cell>
          <cell r="B125" t="str">
            <v>JUNIN</v>
          </cell>
          <cell r="C125" t="str">
            <v>Numerador del Indicador</v>
          </cell>
          <cell r="D125" t="str">
            <v>Denominador del Indicador</v>
          </cell>
          <cell r="E125">
            <v>0.13186414992545692</v>
          </cell>
          <cell r="F125">
            <v>2.2706841786853397E-2</v>
          </cell>
          <cell r="G125">
            <v>8.7346959790347928E-2</v>
          </cell>
          <cell r="H125">
            <v>0.17638134006056591</v>
          </cell>
          <cell r="I125">
            <v>0.17219874999906815</v>
          </cell>
          <cell r="J125">
            <v>1830.9999999999993</v>
          </cell>
          <cell r="K125">
            <v>188</v>
          </cell>
        </row>
        <row r="126">
          <cell r="A126">
            <v>126</v>
          </cell>
          <cell r="B126" t="str">
            <v>LA LIBERTAD</v>
          </cell>
          <cell r="C126" t="str">
            <v>Numerador del Indicador</v>
          </cell>
          <cell r="D126" t="str">
            <v>Denominador del Indicador</v>
          </cell>
          <cell r="E126">
            <v>0.11916676970836071</v>
          </cell>
          <cell r="F126">
            <v>1.9633290781455232E-2</v>
          </cell>
          <cell r="G126">
            <v>8.0675334091719522E-2</v>
          </cell>
          <cell r="H126">
            <v>0.15765820532500191</v>
          </cell>
          <cell r="I126">
            <v>0.16475474521550085</v>
          </cell>
          <cell r="J126">
            <v>1585.0000000000002</v>
          </cell>
          <cell r="K126">
            <v>197</v>
          </cell>
        </row>
        <row r="127">
          <cell r="A127">
            <v>127</v>
          </cell>
          <cell r="B127" t="str">
            <v>LAMBAYEQUE</v>
          </cell>
          <cell r="C127" t="str">
            <v>Numerador del Indicador</v>
          </cell>
          <cell r="D127" t="str">
            <v>Denominador del Indicador</v>
          </cell>
          <cell r="E127">
            <v>0.24222568201627626</v>
          </cell>
          <cell r="F127">
            <v>3.7586700832819855E-2</v>
          </cell>
          <cell r="G127">
            <v>0.16853624853042412</v>
          </cell>
          <cell r="H127">
            <v>0.31591511550212836</v>
          </cell>
          <cell r="I127">
            <v>0.15517223656859899</v>
          </cell>
          <cell r="J127">
            <v>696.99999999999989</v>
          </cell>
          <cell r="K127">
            <v>158</v>
          </cell>
        </row>
        <row r="128">
          <cell r="A128">
            <v>128</v>
          </cell>
          <cell r="B128" t="str">
            <v>LIMA PROVINCIAS 1/</v>
          </cell>
          <cell r="C128" t="str">
            <v>Numerador del Indicador</v>
          </cell>
          <cell r="D128" t="str">
            <v>Denominador del Indicador</v>
          </cell>
          <cell r="E128">
            <v>0.21579190423624542</v>
          </cell>
          <cell r="F128">
            <v>3.3898496009772613E-2</v>
          </cell>
          <cell r="G128">
            <v>0.14933326563177923</v>
          </cell>
          <cell r="H128">
            <v>0.2822505428407116</v>
          </cell>
          <cell r="I128">
            <v>0.15708882188954179</v>
          </cell>
          <cell r="J128">
            <v>781.99999999999943</v>
          </cell>
          <cell r="K128">
            <v>190</v>
          </cell>
        </row>
        <row r="129">
          <cell r="A129">
            <v>129</v>
          </cell>
          <cell r="B129" t="str">
            <v>LORETO</v>
          </cell>
          <cell r="C129" t="str">
            <v>Numerador del Indicador</v>
          </cell>
          <cell r="D129" t="str">
            <v>Denominador del Indicador</v>
          </cell>
          <cell r="E129">
            <v>4.5865171965487853E-2</v>
          </cell>
          <cell r="F129">
            <v>1.1350220873376029E-2</v>
          </cell>
          <cell r="G129">
            <v>2.3612850597392269E-2</v>
          </cell>
          <cell r="H129">
            <v>6.811749333358344E-2</v>
          </cell>
          <cell r="I129">
            <v>0.24746927542137473</v>
          </cell>
          <cell r="J129">
            <v>2435.9999999999995</v>
          </cell>
          <cell r="K129">
            <v>165</v>
          </cell>
        </row>
        <row r="130">
          <cell r="A130">
            <v>130</v>
          </cell>
          <cell r="B130" t="str">
            <v>MADRE DE DIOS</v>
          </cell>
          <cell r="C130" t="str">
            <v>Numerador del Indicador</v>
          </cell>
          <cell r="D130" t="str">
            <v>Denominador del Indicador</v>
          </cell>
          <cell r="E130">
            <v>3.7303373703037816E-2</v>
          </cell>
          <cell r="F130">
            <v>1.5077048451797404E-2</v>
          </cell>
          <cell r="G130">
            <v>7.7445368156678594E-3</v>
          </cell>
          <cell r="H130">
            <v>6.686221059040777E-2</v>
          </cell>
          <cell r="I130">
            <v>0.40417385762000391</v>
          </cell>
          <cell r="J130">
            <v>170.00000000000006</v>
          </cell>
          <cell r="K130">
            <v>90</v>
          </cell>
        </row>
        <row r="131">
          <cell r="A131">
            <v>131</v>
          </cell>
          <cell r="B131" t="str">
            <v>MOQUEGUA</v>
          </cell>
          <cell r="C131" t="str">
            <v>Numerador del Indicador</v>
          </cell>
          <cell r="D131" t="str">
            <v>Denominador del Indicador</v>
          </cell>
          <cell r="E131">
            <v>0.47715809845103813</v>
          </cell>
          <cell r="F131">
            <v>5.0881463518574116E-2</v>
          </cell>
          <cell r="G131">
            <v>0.37740403282310026</v>
          </cell>
          <cell r="H131">
            <v>0.57691216407897605</v>
          </cell>
          <cell r="I131">
            <v>0.10663439158582182</v>
          </cell>
          <cell r="J131">
            <v>161.00000000000003</v>
          </cell>
          <cell r="K131">
            <v>112</v>
          </cell>
        </row>
        <row r="132">
          <cell r="A132">
            <v>132</v>
          </cell>
          <cell r="B132" t="str">
            <v>PASCO</v>
          </cell>
          <cell r="C132" t="str">
            <v>Numerador del Indicador</v>
          </cell>
          <cell r="D132" t="str">
            <v>Denominador del Indicador</v>
          </cell>
          <cell r="E132">
            <v>0.12852627729593089</v>
          </cell>
          <cell r="F132">
            <v>3.6584917389366499E-2</v>
          </cell>
          <cell r="G132">
            <v>5.680085908111647E-2</v>
          </cell>
          <cell r="H132">
            <v>0.20025169551074529</v>
          </cell>
          <cell r="I132">
            <v>0.28464931964947504</v>
          </cell>
          <cell r="J132">
            <v>684.99999999999977</v>
          </cell>
          <cell r="K132">
            <v>132</v>
          </cell>
        </row>
        <row r="133">
          <cell r="A133">
            <v>133</v>
          </cell>
          <cell r="B133" t="str">
            <v>PIURA</v>
          </cell>
          <cell r="C133" t="str">
            <v>Numerador del Indicador</v>
          </cell>
          <cell r="D133" t="str">
            <v>Denominador del Indicador</v>
          </cell>
          <cell r="E133">
            <v>9.5728938880030631E-2</v>
          </cell>
          <cell r="F133">
            <v>1.7601739991709931E-2</v>
          </cell>
          <cell r="G133">
            <v>6.1220396772982834E-2</v>
          </cell>
          <cell r="H133">
            <v>0.13023748098707844</v>
          </cell>
          <cell r="I133">
            <v>0.18387062676803276</v>
          </cell>
          <cell r="J133">
            <v>1935.0000000000005</v>
          </cell>
          <cell r="K133">
            <v>207</v>
          </cell>
        </row>
        <row r="134">
          <cell r="A134">
            <v>134</v>
          </cell>
          <cell r="B134" t="str">
            <v>PROVINCIA DE LIMA 2/</v>
          </cell>
          <cell r="C134" t="str">
            <v>Numerador del Indicador</v>
          </cell>
          <cell r="D134" t="str">
            <v>Denominador del Indicador</v>
          </cell>
          <cell r="E134">
            <v>0.72521116663222618</v>
          </cell>
          <cell r="F134">
            <v>3.2732313256895261E-2</v>
          </cell>
          <cell r="G134">
            <v>0.66103885123507555</v>
          </cell>
          <cell r="H134">
            <v>0.7893834820293768</v>
          </cell>
          <cell r="I134">
            <v>4.5134872107526008E-2</v>
          </cell>
          <cell r="J134">
            <v>932.00000000000023</v>
          </cell>
          <cell r="K134">
            <v>295</v>
          </cell>
        </row>
        <row r="135">
          <cell r="A135">
            <v>135</v>
          </cell>
          <cell r="B135" t="str">
            <v>PUNO</v>
          </cell>
          <cell r="C135" t="str">
            <v>Numerador del Indicador</v>
          </cell>
          <cell r="D135" t="str">
            <v>Denominador del Indicador</v>
          </cell>
          <cell r="E135">
            <v>0.41005597719455977</v>
          </cell>
          <cell r="F135">
            <v>6.8538837781404335E-2</v>
          </cell>
          <cell r="G135">
            <v>0.27568429742530626</v>
          </cell>
          <cell r="H135">
            <v>0.54442765696381334</v>
          </cell>
          <cell r="I135">
            <v>0.16714507675347121</v>
          </cell>
          <cell r="J135">
            <v>1746.0000000000011</v>
          </cell>
          <cell r="K135">
            <v>181</v>
          </cell>
        </row>
        <row r="136">
          <cell r="A136">
            <v>136</v>
          </cell>
          <cell r="B136" t="str">
            <v>SAN MARTIN</v>
          </cell>
          <cell r="C136" t="str">
            <v>Numerador del Indicador</v>
          </cell>
          <cell r="D136" t="str">
            <v>Denominador del Indicador</v>
          </cell>
          <cell r="E136">
            <v>0.11563805677266829</v>
          </cell>
          <cell r="F136">
            <v>2.0999352068051039E-2</v>
          </cell>
          <cell r="G136">
            <v>7.4468432326314726E-2</v>
          </cell>
          <cell r="H136">
            <v>0.15680768121902186</v>
          </cell>
          <cell r="I136">
            <v>0.18159551149612846</v>
          </cell>
          <cell r="J136">
            <v>1312.9999999999998</v>
          </cell>
          <cell r="K136">
            <v>190</v>
          </cell>
        </row>
        <row r="137">
          <cell r="A137">
            <v>137</v>
          </cell>
          <cell r="B137" t="str">
            <v>TACNA</v>
          </cell>
          <cell r="C137" t="str">
            <v>Numerador del Indicador</v>
          </cell>
          <cell r="D137" t="str">
            <v>Denominador del Indicador</v>
          </cell>
          <cell r="E137">
            <v>0.22265167684739925</v>
          </cell>
          <cell r="F137">
            <v>3.5180927428754706E-2</v>
          </cell>
          <cell r="G137">
            <v>0.1536788073406366</v>
          </cell>
          <cell r="H137">
            <v>0.29162454635416191</v>
          </cell>
          <cell r="I137">
            <v>0.15800881415713283</v>
          </cell>
          <cell r="J137">
            <v>183.99999999999991</v>
          </cell>
          <cell r="K137">
            <v>110</v>
          </cell>
        </row>
        <row r="138">
          <cell r="A138">
            <v>138</v>
          </cell>
          <cell r="B138" t="str">
            <v>TUMBES</v>
          </cell>
          <cell r="C138" t="str">
            <v>Numerador del Indicador</v>
          </cell>
          <cell r="D138" t="str">
            <v>Denominador del Indicador</v>
          </cell>
          <cell r="E138">
            <v>0.26096853620522636</v>
          </cell>
          <cell r="F138">
            <v>4.6254818130725829E-2</v>
          </cell>
          <cell r="G138">
            <v>0.17028509582548196</v>
          </cell>
          <cell r="H138">
            <v>0.35165197658497077</v>
          </cell>
          <cell r="I138">
            <v>0.17724289220195846</v>
          </cell>
          <cell r="J138">
            <v>142.99999999999994</v>
          </cell>
          <cell r="K138">
            <v>98</v>
          </cell>
        </row>
        <row r="139">
          <cell r="A139">
            <v>139</v>
          </cell>
          <cell r="B139" t="str">
            <v>UCAYALI</v>
          </cell>
          <cell r="C139" t="str">
            <v>Numerador del Indicador</v>
          </cell>
          <cell r="D139" t="str">
            <v>Denominador del Indicador</v>
          </cell>
          <cell r="E139">
            <v>6.5712019644716957E-2</v>
          </cell>
          <cell r="F139">
            <v>1.2887105118410527E-2</v>
          </cell>
          <cell r="G139">
            <v>4.0446607825994893E-2</v>
          </cell>
          <cell r="H139">
            <v>9.0977431463439021E-2</v>
          </cell>
          <cell r="I139">
            <v>0.19611488412754349</v>
          </cell>
          <cell r="J139">
            <v>821.99999999999989</v>
          </cell>
          <cell r="K139">
            <v>167</v>
          </cell>
        </row>
        <row r="140">
          <cell r="A140">
            <v>140</v>
          </cell>
        </row>
        <row r="141">
          <cell r="A141">
            <v>141</v>
          </cell>
          <cell r="B141" t="str">
            <v>Razones 1</v>
          </cell>
        </row>
        <row r="142">
          <cell r="A142">
            <v>142</v>
          </cell>
          <cell r="B142" t="str">
            <v>Numerador</v>
          </cell>
          <cell r="D142" t="str">
            <v>Estimación de la razón</v>
          </cell>
          <cell r="E142" t="str">
            <v>Error típico</v>
          </cell>
          <cell r="F142" t="str">
            <v>Intervalo de confianza al 95%</v>
          </cell>
          <cell r="H142" t="str">
            <v>Coeficiente de variación</v>
          </cell>
          <cell r="I142" t="str">
            <v>Tamaño de la población</v>
          </cell>
          <cell r="J142" t="str">
            <v>Recuento no ponderado</v>
          </cell>
        </row>
        <row r="143">
          <cell r="A143">
            <v>143</v>
          </cell>
          <cell r="F143" t="str">
            <v>Inferior</v>
          </cell>
          <cell r="G143" t="str">
            <v>Superior</v>
          </cell>
        </row>
        <row r="144">
          <cell r="A144">
            <v>144</v>
          </cell>
          <cell r="B144" t="str">
            <v>Numerador del Indicador</v>
          </cell>
          <cell r="C144" t="str">
            <v>Denominador del Indicador</v>
          </cell>
          <cell r="D144">
            <v>0.16710854759513902</v>
          </cell>
          <cell r="E144">
            <v>7.2859463311927258E-3</v>
          </cell>
          <cell r="F144">
            <v>0.152824312861637</v>
          </cell>
          <cell r="G144">
            <v>0.18139278232864103</v>
          </cell>
          <cell r="H144">
            <v>4.3600081719605978E-2</v>
          </cell>
          <cell r="I144">
            <v>29659.00000000004</v>
          </cell>
          <cell r="J144">
            <v>4328</v>
          </cell>
        </row>
        <row r="145">
          <cell r="A145">
            <v>145</v>
          </cell>
        </row>
        <row r="146">
          <cell r="A146">
            <v>146</v>
          </cell>
          <cell r="B146" t="str">
            <v>Razones 1</v>
          </cell>
        </row>
        <row r="147">
          <cell r="A147">
            <v>147</v>
          </cell>
          <cell r="B147" t="str">
            <v>AREA_U</v>
          </cell>
          <cell r="G147" t="str">
            <v>Estimación de la razón</v>
          </cell>
          <cell r="H147" t="str">
            <v>Error típico</v>
          </cell>
          <cell r="I147" t="str">
            <v>Intervalo de confianza al 95%</v>
          </cell>
          <cell r="K147" t="str">
            <v>Coeficiente de variación</v>
          </cell>
          <cell r="L147" t="str">
            <v>Tamaño de la población</v>
          </cell>
          <cell r="M147" t="str">
            <v>Recuento no ponderado</v>
          </cell>
        </row>
        <row r="148">
          <cell r="A148">
            <v>148</v>
          </cell>
          <cell r="I148" t="str">
            <v>Inferior</v>
          </cell>
          <cell r="J148" t="str">
            <v>Superior</v>
          </cell>
        </row>
        <row r="149">
          <cell r="A149">
            <v>149</v>
          </cell>
          <cell r="B149" t="str">
            <v xml:space="preserve"> URBANA</v>
          </cell>
          <cell r="C149" t="str">
            <v xml:space="preserve"> URBANA</v>
          </cell>
          <cell r="D149" t="str">
            <v>AMAZONAS</v>
          </cell>
          <cell r="E149" t="str">
            <v>Numerador del Indicador</v>
          </cell>
          <cell r="F149" t="str">
            <v>Denominador del Indicador</v>
          </cell>
          <cell r="G149">
            <v>0.17791070035607531</v>
          </cell>
          <cell r="H149">
            <v>4.4227626217210748E-2</v>
          </cell>
          <cell r="I149">
            <v>9.1201607827142803E-2</v>
          </cell>
          <cell r="J149">
            <v>0.26461979288500781</v>
          </cell>
          <cell r="K149">
            <v>0.24859452595427017</v>
          </cell>
          <cell r="L149">
            <v>173.99999999999997</v>
          </cell>
          <cell r="M149">
            <v>81</v>
          </cell>
        </row>
        <row r="150">
          <cell r="A150">
            <v>150</v>
          </cell>
          <cell r="D150" t="str">
            <v>ANCASH</v>
          </cell>
          <cell r="E150" t="str">
            <v>Numerador del Indicador</v>
          </cell>
          <cell r="F150" t="str">
            <v>Denominador del Indicador</v>
          </cell>
          <cell r="G150">
            <v>0.59248318676694944</v>
          </cell>
          <cell r="H150">
            <v>7.9592535083403679E-2</v>
          </cell>
          <cell r="I150">
            <v>0.43644052566492664</v>
          </cell>
          <cell r="J150">
            <v>0.74852584786897225</v>
          </cell>
          <cell r="K150">
            <v>0.13433720460106666</v>
          </cell>
          <cell r="L150">
            <v>353.00000000000011</v>
          </cell>
          <cell r="M150">
            <v>91</v>
          </cell>
        </row>
        <row r="151">
          <cell r="A151">
            <v>151</v>
          </cell>
          <cell r="D151" t="str">
            <v>APURIMAC</v>
          </cell>
          <cell r="E151" t="str">
            <v>Numerador del Indicador</v>
          </cell>
          <cell r="F151" t="str">
            <v>Denominador del Indicador</v>
          </cell>
          <cell r="G151">
            <v>0.32688071672912866</v>
          </cell>
          <cell r="H151">
            <v>6.3369722649931404E-2</v>
          </cell>
          <cell r="I151">
            <v>0.20264318433704492</v>
          </cell>
          <cell r="J151">
            <v>0.4511182491212124</v>
          </cell>
          <cell r="K151">
            <v>0.19386191783972084</v>
          </cell>
          <cell r="L151">
            <v>194.00000000000003</v>
          </cell>
          <cell r="M151">
            <v>79</v>
          </cell>
        </row>
        <row r="152">
          <cell r="A152">
            <v>152</v>
          </cell>
          <cell r="D152" t="str">
            <v>AREQUIPA</v>
          </cell>
          <cell r="E152" t="str">
            <v>Numerador del Indicador</v>
          </cell>
          <cell r="F152" t="str">
            <v>Denominador del Indicador</v>
          </cell>
          <cell r="G152">
            <v>0.52951446953445547</v>
          </cell>
          <cell r="H152">
            <v>6.8991435231558762E-2</v>
          </cell>
          <cell r="I152">
            <v>0.39425546395686983</v>
          </cell>
          <cell r="J152">
            <v>0.6647734751120411</v>
          </cell>
          <cell r="K152">
            <v>0.13029187907219122</v>
          </cell>
          <cell r="L152">
            <v>418.99999999999983</v>
          </cell>
          <cell r="M152">
            <v>99</v>
          </cell>
        </row>
        <row r="153">
          <cell r="A153">
            <v>153</v>
          </cell>
          <cell r="D153" t="str">
            <v>AYACUCHO</v>
          </cell>
          <cell r="E153" t="str">
            <v>Numerador del Indicador</v>
          </cell>
          <cell r="F153" t="str">
            <v>Denominador del Indicador</v>
          </cell>
          <cell r="G153">
            <v>0.66156269259003198</v>
          </cell>
          <cell r="H153">
            <v>7.2083301202883102E-2</v>
          </cell>
          <cell r="I153">
            <v>0.52024202565902067</v>
          </cell>
          <cell r="J153">
            <v>0.80288335952104328</v>
          </cell>
          <cell r="K153">
            <v>0.10895913873358766</v>
          </cell>
          <cell r="L153">
            <v>284.99999999999994</v>
          </cell>
          <cell r="M153">
            <v>93</v>
          </cell>
        </row>
        <row r="154">
          <cell r="A154">
            <v>154</v>
          </cell>
          <cell r="D154" t="str">
            <v>CAJAMARCA</v>
          </cell>
          <cell r="E154" t="str">
            <v>Numerador del Indicador</v>
          </cell>
          <cell r="F154" t="str">
            <v>Denominador del Indicador</v>
          </cell>
          <cell r="G154">
            <v>0.39333036937918847</v>
          </cell>
          <cell r="H154">
            <v>7.4388056658824947E-2</v>
          </cell>
          <cell r="I154">
            <v>0.24749118605517989</v>
          </cell>
          <cell r="J154">
            <v>0.539169552703197</v>
          </cell>
          <cell r="K154">
            <v>0.18912360308265813</v>
          </cell>
          <cell r="L154">
            <v>484.00000000000006</v>
          </cell>
          <cell r="M154">
            <v>76</v>
          </cell>
        </row>
        <row r="155">
          <cell r="A155">
            <v>155</v>
          </cell>
          <cell r="D155" t="str">
            <v>CALLAO</v>
          </cell>
          <cell r="E155" t="str">
            <v>Numerador del Indicador</v>
          </cell>
          <cell r="F155" t="str">
            <v>Denominador del Indicador</v>
          </cell>
          <cell r="G155">
            <v>0.8052055051871877</v>
          </cell>
          <cell r="H155">
            <v>5.9333643639541321E-2</v>
          </cell>
          <cell r="I155">
            <v>0.68888078155963606</v>
          </cell>
          <cell r="J155">
            <v>0.92153022881473934</v>
          </cell>
          <cell r="K155">
            <v>7.3687578211164756E-2</v>
          </cell>
          <cell r="L155">
            <v>133</v>
          </cell>
          <cell r="M155">
            <v>65</v>
          </cell>
        </row>
        <row r="156">
          <cell r="A156">
            <v>156</v>
          </cell>
          <cell r="D156" t="str">
            <v>CUSCO</v>
          </cell>
          <cell r="E156" t="str">
            <v>Numerador del Indicador</v>
          </cell>
          <cell r="F156" t="str">
            <v>Denominador del Indicador</v>
          </cell>
          <cell r="G156">
            <v>0.31577374778019462</v>
          </cell>
          <cell r="H156">
            <v>6.6754382840585505E-2</v>
          </cell>
          <cell r="I156">
            <v>0.18490052546414623</v>
          </cell>
          <cell r="J156">
            <v>0.44664697009624299</v>
          </cell>
          <cell r="K156">
            <v>0.21139940640997246</v>
          </cell>
          <cell r="L156">
            <v>335.00000000000006</v>
          </cell>
          <cell r="M156">
            <v>83</v>
          </cell>
        </row>
        <row r="157">
          <cell r="A157">
            <v>157</v>
          </cell>
          <cell r="D157" t="str">
            <v>HUANCAVELICA</v>
          </cell>
          <cell r="E157" t="str">
            <v>Numerador del Indicador</v>
          </cell>
          <cell r="F157" t="str">
            <v>Denominador del Indicador</v>
          </cell>
          <cell r="G157">
            <v>0.56131338978486145</v>
          </cell>
          <cell r="H157">
            <v>8.5085154751104591E-2</v>
          </cell>
          <cell r="I157">
            <v>0.39450234458160055</v>
          </cell>
          <cell r="J157">
            <v>0.7281244349881224</v>
          </cell>
          <cell r="K157">
            <v>0.15158226455940377</v>
          </cell>
          <cell r="L157">
            <v>191</v>
          </cell>
          <cell r="M157">
            <v>64</v>
          </cell>
        </row>
        <row r="158">
          <cell r="A158">
            <v>158</v>
          </cell>
          <cell r="D158" t="str">
            <v>HUANUCO</v>
          </cell>
          <cell r="E158" t="str">
            <v>Numerador del Indicador</v>
          </cell>
          <cell r="F158" t="str">
            <v>Denominador del Indicador</v>
          </cell>
          <cell r="G158">
            <v>0.2678379134722394</v>
          </cell>
          <cell r="H158">
            <v>5.7729553347348077E-2</v>
          </cell>
          <cell r="I158">
            <v>0.15465803901401581</v>
          </cell>
          <cell r="J158">
            <v>0.38101778793046298</v>
          </cell>
          <cell r="K158">
            <v>0.21553913932103408</v>
          </cell>
          <cell r="L158">
            <v>246.00000000000003</v>
          </cell>
          <cell r="M158">
            <v>92</v>
          </cell>
        </row>
        <row r="159">
          <cell r="A159">
            <v>159</v>
          </cell>
          <cell r="D159" t="str">
            <v>ICA</v>
          </cell>
          <cell r="E159" t="str">
            <v>Numerador del Indicador</v>
          </cell>
          <cell r="F159" t="str">
            <v>Denominador del Indicador</v>
          </cell>
          <cell r="G159">
            <v>0.55595490618408228</v>
          </cell>
          <cell r="H159">
            <v>8.2764239829398789E-2</v>
          </cell>
          <cell r="I159">
            <v>0.39369405831019233</v>
          </cell>
          <cell r="J159">
            <v>0.71821575405797222</v>
          </cell>
          <cell r="K159">
            <v>0.14886862029416953</v>
          </cell>
          <cell r="L159">
            <v>220</v>
          </cell>
          <cell r="M159">
            <v>82</v>
          </cell>
        </row>
        <row r="160">
          <cell r="A160">
            <v>160</v>
          </cell>
          <cell r="D160" t="str">
            <v>JUNIN</v>
          </cell>
          <cell r="E160" t="str">
            <v>Numerador del Indicador</v>
          </cell>
          <cell r="F160" t="str">
            <v>Denominador del Indicador</v>
          </cell>
          <cell r="G160">
            <v>0.47505086963591298</v>
          </cell>
          <cell r="H160">
            <v>8.0511908426002615E-2</v>
          </cell>
          <cell r="I160">
            <v>0.3172057598146093</v>
          </cell>
          <cell r="J160">
            <v>0.63289597945721665</v>
          </cell>
          <cell r="K160">
            <v>0.16948060423025496</v>
          </cell>
          <cell r="L160">
            <v>461.00000000000017</v>
          </cell>
          <cell r="M160">
            <v>94</v>
          </cell>
        </row>
        <row r="161">
          <cell r="A161">
            <v>161</v>
          </cell>
          <cell r="D161" t="str">
            <v>LA LIBERTAD</v>
          </cell>
          <cell r="E161" t="str">
            <v>Numerador del Indicador</v>
          </cell>
          <cell r="F161" t="str">
            <v>Denominador del Indicador</v>
          </cell>
          <cell r="G161">
            <v>0.33888323605540721</v>
          </cell>
          <cell r="H161">
            <v>6.5779708412144131E-2</v>
          </cell>
          <cell r="I161">
            <v>0.20992088127690756</v>
          </cell>
          <cell r="J161">
            <v>0.46784559083390687</v>
          </cell>
          <cell r="K161">
            <v>0.19410729541484073</v>
          </cell>
          <cell r="L161">
            <v>428.99999999999994</v>
          </cell>
          <cell r="M161">
            <v>87</v>
          </cell>
        </row>
        <row r="162">
          <cell r="A162">
            <v>162</v>
          </cell>
          <cell r="D162" t="str">
            <v>LAMBAYEQUE</v>
          </cell>
          <cell r="E162" t="str">
            <v>Numerador del Indicador</v>
          </cell>
          <cell r="F162" t="str">
            <v>Denominador del Indicador</v>
          </cell>
          <cell r="G162">
            <v>0.45381321179892226</v>
          </cell>
          <cell r="H162">
            <v>7.9186042396103704E-2</v>
          </cell>
          <cell r="I162">
            <v>0.29856748725104154</v>
          </cell>
          <cell r="J162">
            <v>0.60905893634680297</v>
          </cell>
          <cell r="K162">
            <v>0.17449038577393783</v>
          </cell>
          <cell r="L162">
            <v>251.00000000000006</v>
          </cell>
          <cell r="M162">
            <v>76</v>
          </cell>
        </row>
        <row r="163">
          <cell r="A163">
            <v>163</v>
          </cell>
          <cell r="D163" t="str">
            <v>LIMA PROVINCIAS 1/</v>
          </cell>
          <cell r="E163" t="str">
            <v>Numerador del Indicador</v>
          </cell>
          <cell r="F163" t="str">
            <v>Denominador del Indicador</v>
          </cell>
          <cell r="G163">
            <v>0.37981932811716124</v>
          </cell>
          <cell r="H163">
            <v>7.1627495294132079E-2</v>
          </cell>
          <cell r="I163">
            <v>0.23939227723786893</v>
          </cell>
          <cell r="J163">
            <v>0.52024637899645354</v>
          </cell>
          <cell r="K163">
            <v>0.18858307092796883</v>
          </cell>
          <cell r="L163">
            <v>343</v>
          </cell>
          <cell r="M163">
            <v>96</v>
          </cell>
        </row>
        <row r="164">
          <cell r="A164">
            <v>164</v>
          </cell>
          <cell r="D164" t="str">
            <v>LORETO</v>
          </cell>
          <cell r="E164" t="str">
            <v>Numerador del Indicador</v>
          </cell>
          <cell r="F164" t="str">
            <v>Denominador del Indicador</v>
          </cell>
          <cell r="G164">
            <v>0.30357782422813689</v>
          </cell>
          <cell r="H164">
            <v>6.7089446141699274E-2</v>
          </cell>
          <cell r="I164">
            <v>0.17204770401219582</v>
          </cell>
          <cell r="J164">
            <v>0.43510794444407797</v>
          </cell>
          <cell r="K164">
            <v>0.22099587251564845</v>
          </cell>
          <cell r="L164">
            <v>331.99999999999994</v>
          </cell>
          <cell r="M164">
            <v>70</v>
          </cell>
        </row>
        <row r="165">
          <cell r="A165">
            <v>165</v>
          </cell>
          <cell r="D165" t="str">
            <v>MADRE DE DIOS</v>
          </cell>
          <cell r="E165" t="str">
            <v>Numerador del Indicador</v>
          </cell>
          <cell r="F165" t="str">
            <v>Denominador del Indicador</v>
          </cell>
          <cell r="G165">
            <v>0.1388888888888889</v>
          </cell>
          <cell r="H165">
            <v>5.8456031201016813E-2</v>
          </cell>
          <cell r="I165">
            <v>2.4284740943216213E-2</v>
          </cell>
          <cell r="J165">
            <v>0.25349303683456159</v>
          </cell>
          <cell r="K165">
            <v>0.42088342464732104</v>
          </cell>
          <cell r="L165">
            <v>36</v>
          </cell>
          <cell r="M165">
            <v>36</v>
          </cell>
        </row>
        <row r="166">
          <cell r="A166">
            <v>166</v>
          </cell>
          <cell r="D166" t="str">
            <v>MOQUEGUA</v>
          </cell>
          <cell r="E166" t="str">
            <v>Numerador del Indicador</v>
          </cell>
          <cell r="F166" t="str">
            <v>Denominador del Indicador</v>
          </cell>
          <cell r="G166">
            <v>0.80769230769230771</v>
          </cell>
          <cell r="H166">
            <v>5.5186927229187638E-2</v>
          </cell>
          <cell r="I166">
            <v>0.69949729953152651</v>
          </cell>
          <cell r="J166">
            <v>0.91588731585308891</v>
          </cell>
          <cell r="K166">
            <v>6.8326671807565645E-2</v>
          </cell>
          <cell r="L166">
            <v>52</v>
          </cell>
          <cell r="M166">
            <v>52</v>
          </cell>
        </row>
        <row r="167">
          <cell r="A167">
            <v>167</v>
          </cell>
          <cell r="D167" t="str">
            <v>PASCO</v>
          </cell>
          <cell r="E167" t="str">
            <v>Numerador del Indicador</v>
          </cell>
          <cell r="F167" t="str">
            <v>Denominador del Indicador</v>
          </cell>
          <cell r="G167">
            <v>0.55893651862814642</v>
          </cell>
          <cell r="H167">
            <v>8.4125606124736324E-2</v>
          </cell>
          <cell r="I167">
            <v>0.3940066865431559</v>
          </cell>
          <cell r="J167">
            <v>0.72386635071313687</v>
          </cell>
          <cell r="K167">
            <v>0.15051012650097401</v>
          </cell>
          <cell r="L167">
            <v>112.99999999999997</v>
          </cell>
          <cell r="M167">
            <v>57</v>
          </cell>
        </row>
        <row r="168">
          <cell r="A168">
            <v>168</v>
          </cell>
          <cell r="D168" t="str">
            <v>PIURA</v>
          </cell>
          <cell r="E168" t="str">
            <v>Numerador del Indicador</v>
          </cell>
          <cell r="F168" t="str">
            <v>Denominador del Indicador</v>
          </cell>
          <cell r="G168">
            <v>0.27851036237383836</v>
          </cell>
          <cell r="H168">
            <v>4.847565382210705E-2</v>
          </cell>
          <cell r="I168">
            <v>0.18347293187692609</v>
          </cell>
          <cell r="J168">
            <v>0.37354779287075063</v>
          </cell>
          <cell r="K168">
            <v>0.17405332214188585</v>
          </cell>
          <cell r="L168">
            <v>546.00000000000023</v>
          </cell>
          <cell r="M168">
            <v>108</v>
          </cell>
        </row>
        <row r="169">
          <cell r="A169">
            <v>169</v>
          </cell>
          <cell r="D169" t="str">
            <v>PROVINCIA DE LIMA 2/</v>
          </cell>
          <cell r="E169" t="str">
            <v>Numerador del Indicador</v>
          </cell>
          <cell r="F169" t="str">
            <v>Denominador del Indicador</v>
          </cell>
          <cell r="G169">
            <v>0.72775033185878513</v>
          </cell>
          <cell r="H169">
            <v>3.2932773891432815E-2</v>
          </cell>
          <cell r="I169">
            <v>0.66318500961964033</v>
          </cell>
          <cell r="J169">
            <v>0.79231565409792992</v>
          </cell>
          <cell r="K169">
            <v>4.5252846271217076E-2</v>
          </cell>
          <cell r="L169">
            <v>926.00000000000023</v>
          </cell>
          <cell r="M169">
            <v>289</v>
          </cell>
        </row>
        <row r="170">
          <cell r="A170">
            <v>170</v>
          </cell>
          <cell r="D170" t="str">
            <v>PUNO</v>
          </cell>
          <cell r="E170" t="str">
            <v>Numerador del Indicador</v>
          </cell>
          <cell r="F170" t="str">
            <v>Denominador del Indicador</v>
          </cell>
          <cell r="G170">
            <v>0.69328320945167199</v>
          </cell>
          <cell r="H170">
            <v>9.7729582602708781E-2</v>
          </cell>
          <cell r="I170">
            <v>0.50168252577277639</v>
          </cell>
          <cell r="J170">
            <v>0.88488389313056759</v>
          </cell>
          <cell r="K170">
            <v>0.14096631978149962</v>
          </cell>
          <cell r="L170">
            <v>355.99999999999983</v>
          </cell>
          <cell r="M170">
            <v>86</v>
          </cell>
        </row>
        <row r="171">
          <cell r="A171">
            <v>171</v>
          </cell>
          <cell r="D171" t="str">
            <v>SAN MARTIN</v>
          </cell>
          <cell r="E171" t="str">
            <v>Numerador del Indicador</v>
          </cell>
          <cell r="F171" t="str">
            <v>Denominador del Indicador</v>
          </cell>
          <cell r="G171">
            <v>0.37595940785748694</v>
          </cell>
          <cell r="H171">
            <v>6.1257843841946769E-2</v>
          </cell>
          <cell r="I171">
            <v>0.25586225356465042</v>
          </cell>
          <cell r="J171">
            <v>0.49605656215032345</v>
          </cell>
          <cell r="K171">
            <v>0.16293738781812178</v>
          </cell>
          <cell r="L171">
            <v>307.99999999999983</v>
          </cell>
          <cell r="M171">
            <v>94</v>
          </cell>
        </row>
        <row r="172">
          <cell r="A172">
            <v>172</v>
          </cell>
          <cell r="D172" t="str">
            <v>TACNA</v>
          </cell>
          <cell r="E172" t="str">
            <v>Numerador del Indicador</v>
          </cell>
          <cell r="F172" t="str">
            <v>Denominador del Indicador</v>
          </cell>
          <cell r="G172">
            <v>0.40813954496705218</v>
          </cell>
          <cell r="H172">
            <v>6.6801179190156434E-2</v>
          </cell>
          <cell r="I172">
            <v>0.27717457752805652</v>
          </cell>
          <cell r="J172">
            <v>0.53910451240604784</v>
          </cell>
          <cell r="K172">
            <v>0.16367240080975021</v>
          </cell>
          <cell r="L172">
            <v>93</v>
          </cell>
          <cell r="M172">
            <v>70</v>
          </cell>
        </row>
        <row r="173">
          <cell r="A173">
            <v>173</v>
          </cell>
          <cell r="D173" t="str">
            <v>TUMBES</v>
          </cell>
          <cell r="E173" t="str">
            <v>Numerador del Indicador</v>
          </cell>
          <cell r="F173" t="str">
            <v>Denominador del Indicador</v>
          </cell>
          <cell r="G173">
            <v>0.33935449742011764</v>
          </cell>
          <cell r="H173">
            <v>6.7737335370093812E-2</v>
          </cell>
          <cell r="I173">
            <v>0.20655417819377841</v>
          </cell>
          <cell r="J173">
            <v>0.47215481664645687</v>
          </cell>
          <cell r="K173">
            <v>0.19960641713917124</v>
          </cell>
          <cell r="L173">
            <v>78.000000000000028</v>
          </cell>
          <cell r="M173">
            <v>56</v>
          </cell>
        </row>
        <row r="174">
          <cell r="A174">
            <v>174</v>
          </cell>
          <cell r="D174" t="str">
            <v>UCAYALI</v>
          </cell>
          <cell r="E174" t="str">
            <v>Numerador del Indicador</v>
          </cell>
          <cell r="F174" t="str">
            <v>Denominador del Indicador</v>
          </cell>
          <cell r="G174">
            <v>0.36718389010690167</v>
          </cell>
          <cell r="H174">
            <v>6.30411838673164E-2</v>
          </cell>
          <cell r="I174">
            <v>0.24359046417355484</v>
          </cell>
          <cell r="J174">
            <v>0.49077731604024849</v>
          </cell>
          <cell r="K174">
            <v>0.17168831630647693</v>
          </cell>
          <cell r="L174">
            <v>124.99999999999997</v>
          </cell>
          <cell r="M174">
            <v>73</v>
          </cell>
        </row>
        <row r="175">
          <cell r="A175">
            <v>175</v>
          </cell>
          <cell r="B175" t="str">
            <v xml:space="preserve"> RURAL</v>
          </cell>
          <cell r="C175" t="str">
            <v xml:space="preserve"> RURAL</v>
          </cell>
          <cell r="D175" t="str">
            <v>AMAZONAS</v>
          </cell>
          <cell r="E175" t="str">
            <v>Numerador del Indicador</v>
          </cell>
          <cell r="F175" t="str">
            <v>Denominador del Indicador</v>
          </cell>
          <cell r="G175">
            <v>8.2039109397297975E-3</v>
          </cell>
          <cell r="H175">
            <v>6.0193615128056963E-3</v>
          </cell>
          <cell r="I175">
            <v>-3.5971604498049869E-3</v>
          </cell>
          <cell r="J175">
            <v>2.0004982329264582E-2</v>
          </cell>
          <cell r="K175">
            <v>0.73371853461441272</v>
          </cell>
          <cell r="L175">
            <v>1049.0000000000005</v>
          </cell>
          <cell r="M175">
            <v>97</v>
          </cell>
        </row>
        <row r="176">
          <cell r="A176">
            <v>176</v>
          </cell>
          <cell r="D176" t="str">
            <v>ANCASH</v>
          </cell>
          <cell r="E176" t="str">
            <v>Numerador del Indicador</v>
          </cell>
          <cell r="F176" t="str">
            <v>Denominador del Indicador</v>
          </cell>
          <cell r="G176">
            <v>8.0766256216868587E-2</v>
          </cell>
          <cell r="H176">
            <v>2.8455246706619506E-2</v>
          </cell>
          <cell r="I176">
            <v>2.4979210185948307E-2</v>
          </cell>
          <cell r="J176">
            <v>0.13655330224778886</v>
          </cell>
          <cell r="K176">
            <v>0.3523160294840611</v>
          </cell>
          <cell r="L176">
            <v>1287.0000000000005</v>
          </cell>
          <cell r="M176">
            <v>103</v>
          </cell>
        </row>
        <row r="177">
          <cell r="A177">
            <v>177</v>
          </cell>
          <cell r="D177" t="str">
            <v>APURIMAC</v>
          </cell>
          <cell r="E177" t="str">
            <v>Numerador del Indicador</v>
          </cell>
          <cell r="F177" t="str">
            <v>Denominador del Indicador</v>
          </cell>
          <cell r="G177">
            <v>5.9078701963411626E-2</v>
          </cell>
          <cell r="H177">
            <v>2.0738026105412307E-2</v>
          </cell>
          <cell r="I177">
            <v>1.8421411978857327E-2</v>
          </cell>
          <cell r="J177">
            <v>9.9735991947965924E-2</v>
          </cell>
          <cell r="K177">
            <v>0.35102372625342537</v>
          </cell>
          <cell r="L177">
            <v>675.99999999999989</v>
          </cell>
          <cell r="M177">
            <v>92</v>
          </cell>
        </row>
        <row r="178">
          <cell r="A178">
            <v>178</v>
          </cell>
          <cell r="D178" t="str">
            <v>AREQUIPA</v>
          </cell>
          <cell r="E178" t="str">
            <v>Numerador del Indicador</v>
          </cell>
          <cell r="F178" t="str">
            <v>Denominador del Indicador</v>
          </cell>
          <cell r="G178">
            <v>6.2329966829219818E-2</v>
          </cell>
          <cell r="H178">
            <v>2.1265664145467784E-2</v>
          </cell>
          <cell r="I178">
            <v>2.0638232549322552E-2</v>
          </cell>
          <cell r="J178">
            <v>0.10402170110911708</v>
          </cell>
          <cell r="K178">
            <v>0.34117881377563319</v>
          </cell>
          <cell r="L178">
            <v>296.99999999999989</v>
          </cell>
          <cell r="M178">
            <v>70</v>
          </cell>
        </row>
        <row r="179">
          <cell r="A179">
            <v>179</v>
          </cell>
          <cell r="D179" t="str">
            <v>AYACUCHO</v>
          </cell>
          <cell r="E179" t="str">
            <v>Numerador del Indicador</v>
          </cell>
          <cell r="F179" t="str">
            <v>Denominador del Indicador</v>
          </cell>
          <cell r="G179">
            <v>8.7222083182114524E-2</v>
          </cell>
          <cell r="H179">
            <v>2.7277179223761973E-2</v>
          </cell>
          <cell r="I179">
            <v>3.3744660595028765E-2</v>
          </cell>
          <cell r="J179">
            <v>0.14069950576920029</v>
          </cell>
          <cell r="K179">
            <v>0.31273248962431732</v>
          </cell>
          <cell r="L179">
            <v>1047.9999999999998</v>
          </cell>
          <cell r="M179">
            <v>110</v>
          </cell>
        </row>
        <row r="180">
          <cell r="A180">
            <v>180</v>
          </cell>
          <cell r="D180" t="str">
            <v>CAJAMARCA</v>
          </cell>
          <cell r="E180" t="str">
            <v>Numerador del Indicador</v>
          </cell>
          <cell r="F180" t="str">
            <v>Denominador del Indicador</v>
          </cell>
          <cell r="G180">
            <v>3.2101335193471338E-2</v>
          </cell>
          <cell r="H180">
            <v>1.2616434126604289E-2</v>
          </cell>
          <cell r="I180">
            <v>7.3665789418864529E-3</v>
          </cell>
          <cell r="J180">
            <v>5.6836091445056219E-2</v>
          </cell>
          <cell r="K180">
            <v>0.39301898349605646</v>
          </cell>
          <cell r="L180">
            <v>3014.0000000000005</v>
          </cell>
          <cell r="M180">
            <v>109</v>
          </cell>
        </row>
        <row r="181">
          <cell r="A181">
            <v>181</v>
          </cell>
          <cell r="D181" t="str">
            <v>CUSCO</v>
          </cell>
          <cell r="E181" t="str">
            <v>Numerador del Indicador</v>
          </cell>
          <cell r="F181" t="str">
            <v>Denominador del Indicador</v>
          </cell>
          <cell r="G181">
            <v>7.5234859085025141E-2</v>
          </cell>
          <cell r="H181">
            <v>2.2567106221510966E-2</v>
          </cell>
          <cell r="I181">
            <v>3.0991623152326959E-2</v>
          </cell>
          <cell r="J181">
            <v>0.11947809501772333</v>
          </cell>
          <cell r="K181">
            <v>0.29995545277764407</v>
          </cell>
          <cell r="L181">
            <v>1303.0000000000002</v>
          </cell>
          <cell r="M181">
            <v>103</v>
          </cell>
        </row>
        <row r="182">
          <cell r="A182">
            <v>182</v>
          </cell>
          <cell r="D182" t="str">
            <v>HUANCAVELICA</v>
          </cell>
          <cell r="E182" t="str">
            <v>Numerador del Indicador</v>
          </cell>
          <cell r="F182" t="str">
            <v>Denominador del Indicador</v>
          </cell>
          <cell r="G182">
            <v>6.4498625600781928E-2</v>
          </cell>
          <cell r="H182">
            <v>2.1666513012057426E-2</v>
          </cell>
          <cell r="I182">
            <v>2.2021019583329964E-2</v>
          </cell>
          <cell r="J182">
            <v>0.10697623161823389</v>
          </cell>
          <cell r="K182">
            <v>0.33592208842035792</v>
          </cell>
          <cell r="L182">
            <v>977</v>
          </cell>
          <cell r="M182">
            <v>103</v>
          </cell>
        </row>
        <row r="183">
          <cell r="A183">
            <v>183</v>
          </cell>
          <cell r="D183" t="str">
            <v>HUANUCO</v>
          </cell>
          <cell r="E183" t="str">
            <v>Numerador del Indicador</v>
          </cell>
          <cell r="F183" t="str">
            <v>Denominador del Indicador</v>
          </cell>
          <cell r="G183">
            <v>7.5337898581893395E-2</v>
          </cell>
          <cell r="H183">
            <v>3.1071317787115329E-2</v>
          </cell>
          <cell r="I183">
            <v>1.4421996024354795E-2</v>
          </cell>
          <cell r="J183">
            <v>0.136253801139432</v>
          </cell>
          <cell r="K183">
            <v>0.41242612777870824</v>
          </cell>
          <cell r="L183">
            <v>1384.0000000000002</v>
          </cell>
          <cell r="M183">
            <v>97</v>
          </cell>
        </row>
        <row r="184">
          <cell r="A184">
            <v>184</v>
          </cell>
          <cell r="D184" t="str">
            <v>ICA</v>
          </cell>
          <cell r="E184" t="str">
            <v>Numerador del Indicador</v>
          </cell>
          <cell r="F184" t="str">
            <v>Denominador del Indicador</v>
          </cell>
          <cell r="G184">
            <v>4.2548096068254167E-2</v>
          </cell>
          <cell r="H184">
            <v>2.0751423500061723E-2</v>
          </cell>
          <cell r="I184">
            <v>1.8645402396638908E-3</v>
          </cell>
          <cell r="J184">
            <v>8.323165189684445E-2</v>
          </cell>
          <cell r="K184">
            <v>0.48771685263596792</v>
          </cell>
          <cell r="L184">
            <v>167.99999999999989</v>
          </cell>
          <cell r="M184">
            <v>59</v>
          </cell>
        </row>
        <row r="185">
          <cell r="A185">
            <v>185</v>
          </cell>
          <cell r="D185" t="str">
            <v>JUNIN</v>
          </cell>
          <cell r="E185" t="str">
            <v>Numerador del Indicador</v>
          </cell>
          <cell r="F185" t="str">
            <v>Denominador del Indicador</v>
          </cell>
          <cell r="G185">
            <v>1.6383071249164709E-2</v>
          </cell>
          <cell r="H185">
            <v>9.9089485741611361E-3</v>
          </cell>
          <cell r="I185">
            <v>-3.0436086852655975E-3</v>
          </cell>
          <cell r="J185">
            <v>3.5809751183595015E-2</v>
          </cell>
          <cell r="K185">
            <v>0.60482851007965577</v>
          </cell>
          <cell r="L185">
            <v>1370.0000000000005</v>
          </cell>
          <cell r="M185">
            <v>94</v>
          </cell>
        </row>
        <row r="186">
          <cell r="A186">
            <v>186</v>
          </cell>
          <cell r="D186" t="str">
            <v>LA LIBERTAD</v>
          </cell>
          <cell r="E186" t="str">
            <v>Numerador del Indicador</v>
          </cell>
          <cell r="F186" t="str">
            <v>Denominador del Indicador</v>
          </cell>
          <cell r="G186">
            <v>3.7628392491333942E-2</v>
          </cell>
          <cell r="H186">
            <v>1.3966043675705579E-2</v>
          </cell>
          <cell r="I186">
            <v>1.024770135063181E-2</v>
          </cell>
          <cell r="J186">
            <v>6.5009083632036072E-2</v>
          </cell>
          <cell r="K186">
            <v>0.3711570638826</v>
          </cell>
          <cell r="L186">
            <v>1155.9999999999993</v>
          </cell>
          <cell r="M186">
            <v>110</v>
          </cell>
        </row>
        <row r="187">
          <cell r="A187">
            <v>187</v>
          </cell>
          <cell r="D187" t="str">
            <v>LAMBAYEQUE</v>
          </cell>
          <cell r="E187" t="str">
            <v>Numerador del Indicador</v>
          </cell>
          <cell r="F187" t="str">
            <v>Denominador del Indicador</v>
          </cell>
          <cell r="G187">
            <v>0.12314839507581843</v>
          </cell>
          <cell r="H187">
            <v>4.1075892701823845E-2</v>
          </cell>
          <cell r="I187">
            <v>4.2618335345753947E-2</v>
          </cell>
          <cell r="J187">
            <v>0.20367845480588292</v>
          </cell>
          <cell r="K187">
            <v>0.33354793358480039</v>
          </cell>
          <cell r="L187">
            <v>445.99999999999989</v>
          </cell>
          <cell r="M187">
            <v>82</v>
          </cell>
        </row>
        <row r="188">
          <cell r="A188">
            <v>188</v>
          </cell>
          <cell r="D188" t="str">
            <v>LIMA PROVINCIAS 1/</v>
          </cell>
          <cell r="E188" t="str">
            <v>Numerador del Indicador</v>
          </cell>
          <cell r="F188" t="str">
            <v>Denominador del Indicador</v>
          </cell>
          <cell r="G188">
            <v>8.7633803117442968E-2</v>
          </cell>
          <cell r="H188">
            <v>2.4768973622303406E-2</v>
          </cell>
          <cell r="I188">
            <v>3.9073764757816064E-2</v>
          </cell>
          <cell r="J188">
            <v>0.13619384147706987</v>
          </cell>
          <cell r="K188">
            <v>0.28264177453429834</v>
          </cell>
          <cell r="L188">
            <v>438.99999999999989</v>
          </cell>
          <cell r="M188">
            <v>94</v>
          </cell>
        </row>
        <row r="189">
          <cell r="A189">
            <v>189</v>
          </cell>
          <cell r="D189" t="str">
            <v>LORETO</v>
          </cell>
          <cell r="E189" t="str">
            <v>Numerador del Indicador</v>
          </cell>
          <cell r="F189" t="str">
            <v>Denominador del Indicador</v>
          </cell>
          <cell r="G189">
            <v>5.1994872928645087E-3</v>
          </cell>
          <cell r="H189">
            <v>5.2479133381794479E-3</v>
          </cell>
          <cell r="I189">
            <v>-5.08914544969371E-3</v>
          </cell>
          <cell r="J189">
            <v>1.5488120035422728E-2</v>
          </cell>
          <cell r="K189">
            <v>1.0093136193219274</v>
          </cell>
          <cell r="L189">
            <v>2103.9999999999995</v>
          </cell>
          <cell r="M189">
            <v>95</v>
          </cell>
        </row>
        <row r="190">
          <cell r="A190">
            <v>190</v>
          </cell>
          <cell r="D190" t="str">
            <v>MADRE DE DIOS</v>
          </cell>
          <cell r="E190" t="str">
            <v>Numerador del Indicador</v>
          </cell>
          <cell r="F190" t="str">
            <v>Denominador del Indicador</v>
          </cell>
          <cell r="G190">
            <v>1.0011742757585299E-2</v>
          </cell>
          <cell r="H190">
            <v>1.0142704885163681E-2</v>
          </cell>
          <cell r="I190">
            <v>-9.8732208183951436E-3</v>
          </cell>
          <cell r="J190">
            <v>2.989670633356574E-2</v>
          </cell>
          <cell r="K190">
            <v>1.0130808522301633</v>
          </cell>
          <cell r="L190">
            <v>134.00000000000006</v>
          </cell>
          <cell r="M190">
            <v>54</v>
          </cell>
        </row>
        <row r="191">
          <cell r="A191">
            <v>191</v>
          </cell>
          <cell r="D191" t="str">
            <v>MOQUEGUA</v>
          </cell>
          <cell r="E191" t="str">
            <v>Numerador del Indicador</v>
          </cell>
          <cell r="F191" t="str">
            <v>Denominador del Indicador</v>
          </cell>
          <cell r="G191">
            <v>0.31947205367538672</v>
          </cell>
          <cell r="H191">
            <v>6.6170009540546582E-2</v>
          </cell>
          <cell r="I191">
            <v>0.18974450619831024</v>
          </cell>
          <cell r="J191">
            <v>0.44919960115246321</v>
          </cell>
          <cell r="K191">
            <v>0.20712299801904255</v>
          </cell>
          <cell r="L191">
            <v>108.99999999999999</v>
          </cell>
          <cell r="M191">
            <v>60</v>
          </cell>
        </row>
        <row r="192">
          <cell r="A192">
            <v>192</v>
          </cell>
          <cell r="D192" t="str">
            <v>PASCO</v>
          </cell>
          <cell r="E192" t="str">
            <v>Numerador del Indicador</v>
          </cell>
          <cell r="F192" t="str">
            <v>Denominador del Indicador</v>
          </cell>
          <cell r="G192">
            <v>4.3497680669112047E-2</v>
          </cell>
          <cell r="H192">
            <v>3.5967212790729286E-2</v>
          </cell>
          <cell r="I192">
            <v>-2.7016716069312614E-2</v>
          </cell>
          <cell r="J192">
            <v>0.11401207740753672</v>
          </cell>
          <cell r="K192">
            <v>0.82687656531236187</v>
          </cell>
          <cell r="L192">
            <v>572.00000000000011</v>
          </cell>
          <cell r="M192">
            <v>75</v>
          </cell>
        </row>
        <row r="193">
          <cell r="A193">
            <v>193</v>
          </cell>
          <cell r="D193" t="str">
            <v>PIURA</v>
          </cell>
          <cell r="E193" t="str">
            <v>Numerador del Indicador</v>
          </cell>
          <cell r="F193" t="str">
            <v>Denominador del Indicador</v>
          </cell>
          <cell r="G193">
            <v>2.3879653618965813E-2</v>
          </cell>
          <cell r="H193">
            <v>1.1452829488655655E-2</v>
          </cell>
          <cell r="I193">
            <v>1.4261661319188886E-3</v>
          </cell>
          <cell r="J193">
            <v>4.6333141106012735E-2</v>
          </cell>
          <cell r="K193">
            <v>0.47960618153856027</v>
          </cell>
          <cell r="L193">
            <v>1388.9999999999993</v>
          </cell>
          <cell r="M193">
            <v>99</v>
          </cell>
        </row>
        <row r="194">
          <cell r="A194">
            <v>194</v>
          </cell>
          <cell r="D194" t="str">
            <v>PROVINCIA DE LIMA 2/</v>
          </cell>
          <cell r="E194" t="str">
            <v>Numerador del Indicador</v>
          </cell>
          <cell r="F194" t="str">
            <v>Denominador del Indicador</v>
          </cell>
          <cell r="G194">
            <v>0.33333333333333331</v>
          </cell>
          <cell r="H194">
            <v>0.21081851067789195</v>
          </cell>
          <cell r="I194">
            <v>-7.9980319527096277E-2</v>
          </cell>
          <cell r="J194">
            <v>0.74664698619376291</v>
          </cell>
          <cell r="K194">
            <v>0.63245553203367588</v>
          </cell>
          <cell r="L194">
            <v>6</v>
          </cell>
          <cell r="M194">
            <v>6</v>
          </cell>
        </row>
        <row r="195">
          <cell r="A195">
            <v>195</v>
          </cell>
          <cell r="D195" t="str">
            <v>PUNO</v>
          </cell>
          <cell r="E195" t="str">
            <v>Numerador del Indicador</v>
          </cell>
          <cell r="F195" t="str">
            <v>Denominador del Indicador</v>
          </cell>
          <cell r="G195">
            <v>0.3375172040409401</v>
          </cell>
          <cell r="H195">
            <v>7.7885351088525664E-2</v>
          </cell>
          <cell r="I195">
            <v>0.18482150925017246</v>
          </cell>
          <cell r="J195">
            <v>0.49021289883170771</v>
          </cell>
          <cell r="K195">
            <v>0.23075964767436963</v>
          </cell>
          <cell r="L195">
            <v>1390.0000000000005</v>
          </cell>
          <cell r="M195">
            <v>95</v>
          </cell>
        </row>
        <row r="196">
          <cell r="A196">
            <v>196</v>
          </cell>
          <cell r="D196" t="str">
            <v>SAN MARTIN</v>
          </cell>
          <cell r="E196" t="str">
            <v>Numerador del Indicador</v>
          </cell>
          <cell r="F196" t="str">
            <v>Denominador del Indicador</v>
          </cell>
          <cell r="G196">
            <v>3.5857981017320899E-2</v>
          </cell>
          <cell r="H196">
            <v>1.7860964994594237E-2</v>
          </cell>
          <cell r="I196">
            <v>8.4122341956333058E-4</v>
          </cell>
          <cell r="J196">
            <v>7.0874738615078467E-2</v>
          </cell>
          <cell r="K196">
            <v>0.49810291845395999</v>
          </cell>
          <cell r="L196">
            <v>1004.9999999999999</v>
          </cell>
          <cell r="M196">
            <v>96</v>
          </cell>
        </row>
        <row r="197">
          <cell r="A197">
            <v>197</v>
          </cell>
          <cell r="D197" t="str">
            <v>TACNA</v>
          </cell>
          <cell r="E197" t="str">
            <v>Numerador del Indicador</v>
          </cell>
          <cell r="F197" t="str">
            <v>Denominador del Indicador</v>
          </cell>
          <cell r="G197">
            <v>3.3087152285556025E-2</v>
          </cell>
          <cell r="H197">
            <v>2.3905305276004204E-2</v>
          </cell>
          <cell r="I197">
            <v>-1.3779648047101536E-2</v>
          </cell>
          <cell r="J197">
            <v>7.9953952618213586E-2</v>
          </cell>
          <cell r="K197">
            <v>0.72249509627457131</v>
          </cell>
          <cell r="L197">
            <v>91</v>
          </cell>
          <cell r="M197">
            <v>40</v>
          </cell>
        </row>
        <row r="198">
          <cell r="A198">
            <v>198</v>
          </cell>
          <cell r="D198" t="str">
            <v>TUMBES</v>
          </cell>
          <cell r="E198" t="str">
            <v>Numerador del Indicador</v>
          </cell>
          <cell r="F198" t="str">
            <v>Denominador del Indicador</v>
          </cell>
          <cell r="G198">
            <v>0.16690538274735653</v>
          </cell>
          <cell r="H198">
            <v>6.4105977063223116E-2</v>
          </cell>
          <cell r="I198">
            <v>4.1224409738916501E-2</v>
          </cell>
          <cell r="J198">
            <v>0.29258635575579656</v>
          </cell>
          <cell r="K198">
            <v>0.38408573772758348</v>
          </cell>
          <cell r="L198">
            <v>64.999999999999972</v>
          </cell>
          <cell r="M198">
            <v>42</v>
          </cell>
        </row>
        <row r="199">
          <cell r="A199">
            <v>199</v>
          </cell>
          <cell r="D199" t="str">
            <v>UCAYALI</v>
          </cell>
          <cell r="E199" t="str">
            <v>Numerador del Indicador</v>
          </cell>
          <cell r="F199" t="str">
            <v>Denominador del Indicador</v>
          </cell>
          <cell r="G199">
            <v>1.1646045745472929E-2</v>
          </cell>
          <cell r="H199">
            <v>9.2111836264701791E-3</v>
          </cell>
          <cell r="I199">
            <v>-6.4126528933834154E-3</v>
          </cell>
          <cell r="J199">
            <v>2.9704744384329275E-2</v>
          </cell>
          <cell r="K199">
            <v>0.79092799631589683</v>
          </cell>
          <cell r="L199">
            <v>696.99999999999989</v>
          </cell>
          <cell r="M199">
            <v>94</v>
          </cell>
        </row>
        <row r="200">
          <cell r="A200">
            <v>200</v>
          </cell>
        </row>
      </sheetData>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sheetName val="Plantilla"/>
      <sheetName val="Resultado ORG"/>
      <sheetName val="Resultado ORG (3)"/>
      <sheetName val="Resultado ORG (2)"/>
    </sheetNames>
    <sheetDataSet>
      <sheetData sheetId="0" refreshError="1"/>
      <sheetData sheetId="1">
        <row r="1">
          <cell r="A1">
            <v>1</v>
          </cell>
          <cell r="B1" t="str">
            <v>INDICADOR TEC-1: INSTITUCIONES EDUCATIVAS DE NIVEL PRIMARIA CUENTA CON AULA DE INNOVACIÓN PEDAGÓGICA (AIP), SEGÚN REGIÓN Y ÁREA DE RESIDENCIA</v>
          </cell>
        </row>
        <row r="2">
          <cell r="A2">
            <v>2</v>
          </cell>
          <cell r="F2" t="str">
            <v>Denominador del Indicador</v>
          </cell>
          <cell r="G2" t="str">
            <v>Numerador del Indicador</v>
          </cell>
          <cell r="H2" t="str">
            <v>Porcentaje del Indicador</v>
          </cell>
        </row>
        <row r="3">
          <cell r="A3">
            <v>3</v>
          </cell>
          <cell r="F3" t="str">
            <v>Abs</v>
          </cell>
          <cell r="G3" t="str">
            <v>Abs</v>
          </cell>
          <cell r="H3" t="str">
            <v>%</v>
          </cell>
        </row>
        <row r="4">
          <cell r="A4">
            <v>4</v>
          </cell>
          <cell r="B4" t="str">
            <v>ÁREA</v>
          </cell>
          <cell r="C4" t="str">
            <v>Total</v>
          </cell>
          <cell r="F4">
            <v>29659.00000000004</v>
          </cell>
          <cell r="G4">
            <v>4956.2724131242312</v>
          </cell>
          <cell r="H4">
            <v>16.710854759513889</v>
          </cell>
        </row>
        <row r="5">
          <cell r="A5">
            <v>5</v>
          </cell>
          <cell r="C5" t="str">
            <v>Urbana</v>
          </cell>
          <cell r="F5">
            <v>7482.9999999999964</v>
          </cell>
          <cell r="G5">
            <v>3530.9918851692855</v>
          </cell>
          <cell r="H5">
            <v>47.186848659218086</v>
          </cell>
        </row>
        <row r="6">
          <cell r="A6">
            <v>6</v>
          </cell>
          <cell r="C6" t="str">
            <v>Rural</v>
          </cell>
          <cell r="F6">
            <v>22176.000000000076</v>
          </cell>
          <cell r="G6">
            <v>1425.2805279549473</v>
          </cell>
          <cell r="H6">
            <v>6.4271308078776475</v>
          </cell>
        </row>
        <row r="7">
          <cell r="A7">
            <v>7</v>
          </cell>
          <cell r="B7" t="str">
            <v>REGIÓN</v>
          </cell>
          <cell r="C7" t="str">
            <v>AMAZONAS</v>
          </cell>
          <cell r="F7">
            <v>1223.0000000000005</v>
          </cell>
          <cell r="G7">
            <v>39.562364437733706</v>
          </cell>
          <cell r="H7">
            <v>3.2348621780648945</v>
          </cell>
        </row>
        <row r="8">
          <cell r="A8">
            <v>8</v>
          </cell>
          <cell r="C8" t="str">
            <v>ANCASH</v>
          </cell>
          <cell r="F8">
            <v>1640</v>
          </cell>
          <cell r="G8">
            <v>313.09273667984286</v>
          </cell>
          <cell r="H8">
            <v>19.091020529258721</v>
          </cell>
        </row>
        <row r="9">
          <cell r="A9">
            <v>9</v>
          </cell>
          <cell r="C9" t="str">
            <v>APURIMAC</v>
          </cell>
          <cell r="F9">
            <v>869.99999999999977</v>
          </cell>
          <cell r="G9">
            <v>103.35206157271722</v>
          </cell>
          <cell r="H9">
            <v>11.879547307208876</v>
          </cell>
        </row>
        <row r="10">
          <cell r="A10">
            <v>10</v>
          </cell>
          <cell r="C10" t="str">
            <v>AREQUIPA</v>
          </cell>
          <cell r="F10">
            <v>715.99999999999966</v>
          </cell>
          <cell r="G10">
            <v>240.37856288321498</v>
          </cell>
          <cell r="H10">
            <v>33.572424983689253</v>
          </cell>
        </row>
        <row r="11">
          <cell r="A11">
            <v>11</v>
          </cell>
          <cell r="C11" t="str">
            <v>AYACUCHO</v>
          </cell>
          <cell r="F11">
            <v>1333.0000000000002</v>
          </cell>
          <cell r="G11">
            <v>279.95411056301509</v>
          </cell>
          <cell r="H11">
            <v>21.001808744412234</v>
          </cell>
        </row>
        <row r="12">
          <cell r="A12">
            <v>12</v>
          </cell>
          <cell r="C12" t="str">
            <v>CAJAMARCA</v>
          </cell>
          <cell r="F12">
            <v>3498.0000000000005</v>
          </cell>
          <cell r="G12">
            <v>287.12532305264995</v>
          </cell>
          <cell r="H12">
            <v>8.2082710992752919</v>
          </cell>
        </row>
        <row r="13">
          <cell r="A13">
            <v>13</v>
          </cell>
          <cell r="C13" t="str">
            <v>CALLAO</v>
          </cell>
          <cell r="F13">
            <v>133</v>
          </cell>
          <cell r="G13">
            <v>107.09233218989593</v>
          </cell>
          <cell r="H13">
            <v>80.520550518718736</v>
          </cell>
        </row>
        <row r="14">
          <cell r="A14">
            <v>14</v>
          </cell>
          <cell r="C14" t="str">
            <v>CUSCO</v>
          </cell>
          <cell r="F14">
            <v>1638</v>
          </cell>
          <cell r="G14">
            <v>203.81522689415306</v>
          </cell>
          <cell r="H14">
            <v>12.442932044820072</v>
          </cell>
        </row>
        <row r="15">
          <cell r="A15">
            <v>15</v>
          </cell>
          <cell r="C15" t="str">
            <v>HUANCAVELICA</v>
          </cell>
          <cell r="F15">
            <v>1168</v>
          </cell>
          <cell r="G15">
            <v>170.22601466087258</v>
          </cell>
          <cell r="H15">
            <v>14.574145090828127</v>
          </cell>
        </row>
        <row r="16">
          <cell r="A16">
            <v>16</v>
          </cell>
          <cell r="C16" t="str">
            <v>HUANUCO</v>
          </cell>
          <cell r="F16">
            <v>1629.9999999999993</v>
          </cell>
          <cell r="G16">
            <v>170.15577835151137</v>
          </cell>
          <cell r="H16">
            <v>10.43900480684119</v>
          </cell>
        </row>
        <row r="17">
          <cell r="A17">
            <v>17</v>
          </cell>
          <cell r="C17" t="str">
            <v>ICA</v>
          </cell>
          <cell r="F17">
            <v>388</v>
          </cell>
          <cell r="G17">
            <v>129.45815949996492</v>
          </cell>
          <cell r="H17">
            <v>33.365505025764158</v>
          </cell>
        </row>
        <row r="18">
          <cell r="A18">
            <v>18</v>
          </cell>
          <cell r="C18" t="str">
            <v>JUNIN</v>
          </cell>
          <cell r="F18">
            <v>1830.9999999999993</v>
          </cell>
          <cell r="G18">
            <v>241.44325851351158</v>
          </cell>
          <cell r="H18">
            <v>13.186414992545696</v>
          </cell>
        </row>
        <row r="19">
          <cell r="A19">
            <v>19</v>
          </cell>
          <cell r="C19" t="str">
            <v>LA LIBERTAD</v>
          </cell>
          <cell r="F19">
            <v>1585.0000000000002</v>
          </cell>
          <cell r="G19">
            <v>188.8793299877517</v>
          </cell>
          <cell r="H19">
            <v>11.916676970836086</v>
          </cell>
        </row>
        <row r="20">
          <cell r="A20">
            <v>20</v>
          </cell>
          <cell r="C20" t="str">
            <v>LAMBAYEQUE</v>
          </cell>
          <cell r="F20">
            <v>696.99999999999989</v>
          </cell>
          <cell r="G20">
            <v>168.83130036534436</v>
          </cell>
          <cell r="H20">
            <v>24.22256820162761</v>
          </cell>
        </row>
        <row r="21">
          <cell r="A21">
            <v>21</v>
          </cell>
          <cell r="C21" t="str">
            <v>LIMA PROVINCIAS 1/</v>
          </cell>
          <cell r="F21">
            <v>781.99999999999943</v>
          </cell>
          <cell r="G21">
            <v>168.7492691127436</v>
          </cell>
          <cell r="H21">
            <v>21.579190423624535</v>
          </cell>
        </row>
        <row r="22">
          <cell r="A22">
            <v>22</v>
          </cell>
          <cell r="C22" t="str">
            <v>LORETO</v>
          </cell>
          <cell r="F22">
            <v>2435.9999999999995</v>
          </cell>
          <cell r="G22">
            <v>111.72755890792835</v>
          </cell>
          <cell r="H22">
            <v>4.5865171965487823</v>
          </cell>
        </row>
        <row r="23">
          <cell r="A23">
            <v>23</v>
          </cell>
          <cell r="C23" t="str">
            <v>MADRE DE DIOS</v>
          </cell>
          <cell r="F23">
            <v>170.00000000000006</v>
          </cell>
          <cell r="G23">
            <v>6.3415735295164293</v>
          </cell>
          <cell r="H23">
            <v>3.7303373703037828</v>
          </cell>
        </row>
        <row r="24">
          <cell r="A24">
            <v>24</v>
          </cell>
          <cell r="C24" t="str">
            <v>MOQUEGUA</v>
          </cell>
          <cell r="F24">
            <v>161.00000000000003</v>
          </cell>
          <cell r="G24">
            <v>76.822453850617194</v>
          </cell>
          <cell r="H24">
            <v>47.715809845103841</v>
          </cell>
        </row>
        <row r="25">
          <cell r="A25">
            <v>25</v>
          </cell>
          <cell r="C25" t="str">
            <v>PASCO</v>
          </cell>
          <cell r="F25">
            <v>684.99999999999977</v>
          </cell>
          <cell r="G25">
            <v>88.040499947712576</v>
          </cell>
          <cell r="H25">
            <v>12.852627729593072</v>
          </cell>
        </row>
        <row r="26">
          <cell r="A26">
            <v>26</v>
          </cell>
          <cell r="C26" t="str">
            <v>PIURA</v>
          </cell>
          <cell r="F26">
            <v>1935.0000000000005</v>
          </cell>
          <cell r="G26">
            <v>185.2354967328593</v>
          </cell>
          <cell r="H26">
            <v>9.5728938880030707</v>
          </cell>
        </row>
        <row r="27">
          <cell r="A27">
            <v>27</v>
          </cell>
          <cell r="C27" t="str">
            <v>PROVINCIA DE LIMA 2/</v>
          </cell>
          <cell r="F27">
            <v>932.00000000000023</v>
          </cell>
          <cell r="G27">
            <v>675.8968073012353</v>
          </cell>
          <cell r="H27">
            <v>72.521116663222628</v>
          </cell>
        </row>
        <row r="28">
          <cell r="A28">
            <v>28</v>
          </cell>
          <cell r="C28" t="str">
            <v>PUNO</v>
          </cell>
          <cell r="F28">
            <v>1746.0000000000011</v>
          </cell>
          <cell r="G28">
            <v>715.95773618170267</v>
          </cell>
          <cell r="H28">
            <v>41.005597719456041</v>
          </cell>
        </row>
        <row r="29">
          <cell r="A29">
            <v>29</v>
          </cell>
          <cell r="C29" t="str">
            <v>SAN MARTIN</v>
          </cell>
          <cell r="F29">
            <v>1312.9999999999998</v>
          </cell>
          <cell r="G29">
            <v>151.83276854251349</v>
          </cell>
          <cell r="H29">
            <v>11.563805677266828</v>
          </cell>
        </row>
        <row r="30">
          <cell r="A30">
            <v>30</v>
          </cell>
          <cell r="C30" t="str">
            <v>TACNA</v>
          </cell>
          <cell r="F30">
            <v>183.99999999999991</v>
          </cell>
          <cell r="G30">
            <v>40.967908539921446</v>
          </cell>
          <cell r="H30">
            <v>22.265167684739925</v>
          </cell>
        </row>
        <row r="31">
          <cell r="A31">
            <v>31</v>
          </cell>
          <cell r="C31" t="str">
            <v>TUMBES</v>
          </cell>
          <cell r="F31">
            <v>142.99999999999994</v>
          </cell>
          <cell r="G31">
            <v>37.318500677347352</v>
          </cell>
          <cell r="H31">
            <v>26.096853620522623</v>
          </cell>
        </row>
        <row r="32">
          <cell r="A32">
            <v>32</v>
          </cell>
          <cell r="C32" t="str">
            <v>UCAYALI</v>
          </cell>
          <cell r="F32">
            <v>821.99999999999989</v>
          </cell>
          <cell r="G32">
            <v>54.015280147957263</v>
          </cell>
          <cell r="H32">
            <v>6.5712019644716912</v>
          </cell>
        </row>
        <row r="33">
          <cell r="A33">
            <v>33</v>
          </cell>
          <cell r="B33" t="str">
            <v>AREA_U</v>
          </cell>
          <cell r="C33" t="str">
            <v xml:space="preserve"> URBANA</v>
          </cell>
          <cell r="D33" t="str">
            <v>REGIÓN</v>
          </cell>
          <cell r="E33" t="str">
            <v>AMAZONAS</v>
          </cell>
          <cell r="F33">
            <v>173.99999999999997</v>
          </cell>
          <cell r="G33">
            <v>30.956461861957084</v>
          </cell>
          <cell r="H33">
            <v>17.791070035607532</v>
          </cell>
        </row>
        <row r="34">
          <cell r="A34">
            <v>34</v>
          </cell>
          <cell r="E34" t="str">
            <v>ANCASH</v>
          </cell>
          <cell r="F34">
            <v>353.00000000000011</v>
          </cell>
          <cell r="G34">
            <v>209.14656492873311</v>
          </cell>
          <cell r="H34">
            <v>59.248318676694929</v>
          </cell>
        </row>
        <row r="35">
          <cell r="A35">
            <v>35</v>
          </cell>
          <cell r="E35" t="str">
            <v>APURIMAC</v>
          </cell>
          <cell r="F35">
            <v>194.00000000000003</v>
          </cell>
          <cell r="G35">
            <v>63.414859045451003</v>
          </cell>
          <cell r="H35">
            <v>32.688071672912869</v>
          </cell>
        </row>
        <row r="36">
          <cell r="A36">
            <v>36</v>
          </cell>
          <cell r="E36" t="str">
            <v>AREQUIPA</v>
          </cell>
          <cell r="F36">
            <v>418.99999999999983</v>
          </cell>
          <cell r="G36">
            <v>221.86656273493656</v>
          </cell>
          <cell r="H36">
            <v>52.95144695344554</v>
          </cell>
        </row>
        <row r="37">
          <cell r="A37">
            <v>37</v>
          </cell>
          <cell r="E37" t="str">
            <v>AYACUCHO</v>
          </cell>
          <cell r="F37">
            <v>284.99999999999994</v>
          </cell>
          <cell r="G37">
            <v>188.54536738815906</v>
          </cell>
          <cell r="H37">
            <v>66.156269259003182</v>
          </cell>
        </row>
        <row r="38">
          <cell r="A38">
            <v>38</v>
          </cell>
          <cell r="E38" t="str">
            <v>CAJAMARCA</v>
          </cell>
          <cell r="F38">
            <v>484.00000000000006</v>
          </cell>
          <cell r="G38">
            <v>190.37189877952733</v>
          </cell>
          <cell r="H38">
            <v>39.333036937918862</v>
          </cell>
        </row>
        <row r="39">
          <cell r="A39">
            <v>39</v>
          </cell>
          <cell r="E39" t="str">
            <v>CALLAO</v>
          </cell>
          <cell r="F39">
            <v>133</v>
          </cell>
          <cell r="G39">
            <v>107.09233218989593</v>
          </cell>
          <cell r="H39">
            <v>80.520550518718736</v>
          </cell>
        </row>
        <row r="40">
          <cell r="A40">
            <v>40</v>
          </cell>
          <cell r="E40" t="str">
            <v>CUSCO</v>
          </cell>
          <cell r="F40">
            <v>335.00000000000006</v>
          </cell>
          <cell r="G40">
            <v>105.78420550636525</v>
          </cell>
          <cell r="H40">
            <v>31.577374778019465</v>
          </cell>
        </row>
        <row r="41">
          <cell r="A41">
            <v>41</v>
          </cell>
          <cell r="E41" t="str">
            <v>HUANCAVELICA</v>
          </cell>
          <cell r="F41">
            <v>191</v>
          </cell>
          <cell r="G41">
            <v>107.2108574489085</v>
          </cell>
          <cell r="H41">
            <v>56.131338978486156</v>
          </cell>
        </row>
        <row r="42">
          <cell r="A42">
            <v>42</v>
          </cell>
          <cell r="E42" t="str">
            <v>HUANUCO</v>
          </cell>
          <cell r="F42">
            <v>246.00000000000003</v>
          </cell>
          <cell r="G42">
            <v>65.88812671417088</v>
          </cell>
          <cell r="H42">
            <v>26.783791347223939</v>
          </cell>
        </row>
        <row r="43">
          <cell r="A43">
            <v>43</v>
          </cell>
          <cell r="E43" t="str">
            <v>ICA</v>
          </cell>
          <cell r="F43">
            <v>220</v>
          </cell>
          <cell r="G43">
            <v>122.31007936049815</v>
          </cell>
          <cell r="H43">
            <v>55.595490618408249</v>
          </cell>
        </row>
        <row r="44">
          <cell r="A44">
            <v>44</v>
          </cell>
          <cell r="E44" t="str">
            <v>JUNIN</v>
          </cell>
          <cell r="F44">
            <v>461.00000000000017</v>
          </cell>
          <cell r="G44">
            <v>218.99845090215592</v>
          </cell>
          <cell r="H44">
            <v>47.505086963591296</v>
          </cell>
        </row>
        <row r="45">
          <cell r="A45">
            <v>45</v>
          </cell>
          <cell r="E45" t="str">
            <v>LA LIBERTAD</v>
          </cell>
          <cell r="F45">
            <v>428.99999999999994</v>
          </cell>
          <cell r="G45">
            <v>145.38090826776968</v>
          </cell>
          <cell r="H45">
            <v>33.888323605540741</v>
          </cell>
        </row>
        <row r="46">
          <cell r="A46">
            <v>46</v>
          </cell>
          <cell r="E46" t="str">
            <v>LAMBAYEQUE</v>
          </cell>
          <cell r="F46">
            <v>251.00000000000006</v>
          </cell>
          <cell r="G46">
            <v>113.90711616152953</v>
          </cell>
          <cell r="H46">
            <v>45.381321179892225</v>
          </cell>
        </row>
        <row r="47">
          <cell r="A47">
            <v>47</v>
          </cell>
          <cell r="E47" t="str">
            <v>LIMA PROVINCIAS 1/</v>
          </cell>
          <cell r="F47">
            <v>343</v>
          </cell>
          <cell r="G47">
            <v>130.27802954418635</v>
          </cell>
          <cell r="H47">
            <v>37.981932811716142</v>
          </cell>
        </row>
        <row r="48">
          <cell r="A48">
            <v>48</v>
          </cell>
          <cell r="E48" t="str">
            <v>LORETO</v>
          </cell>
          <cell r="F48">
            <v>331.99999999999994</v>
          </cell>
          <cell r="G48">
            <v>100.78783764374143</v>
          </cell>
          <cell r="H48">
            <v>30.357782422813678</v>
          </cell>
        </row>
        <row r="49">
          <cell r="A49">
            <v>49</v>
          </cell>
          <cell r="E49" t="str">
            <v>MADRE DE DIOS</v>
          </cell>
          <cell r="F49">
            <v>36</v>
          </cell>
          <cell r="G49">
            <v>5.0000000000000009</v>
          </cell>
          <cell r="H49">
            <v>13.888888888888889</v>
          </cell>
        </row>
        <row r="50">
          <cell r="A50">
            <v>50</v>
          </cell>
          <cell r="E50" t="str">
            <v>MOQUEGUA</v>
          </cell>
          <cell r="F50">
            <v>52</v>
          </cell>
          <cell r="G50">
            <v>42</v>
          </cell>
          <cell r="H50">
            <v>80.769230769230774</v>
          </cell>
        </row>
        <row r="51">
          <cell r="A51">
            <v>51</v>
          </cell>
          <cell r="E51" t="str">
            <v>PASCO</v>
          </cell>
          <cell r="F51">
            <v>112.99999999999997</v>
          </cell>
          <cell r="G51">
            <v>63.15982660498053</v>
          </cell>
          <cell r="H51">
            <v>55.893651862814636</v>
          </cell>
        </row>
        <row r="52">
          <cell r="A52">
            <v>52</v>
          </cell>
          <cell r="E52" t="str">
            <v>PIURA</v>
          </cell>
          <cell r="F52">
            <v>546.00000000000023</v>
          </cell>
          <cell r="G52">
            <v>152.06665785611594</v>
          </cell>
          <cell r="H52">
            <v>27.85103623738387</v>
          </cell>
        </row>
        <row r="53">
          <cell r="A53">
            <v>53</v>
          </cell>
          <cell r="E53" t="str">
            <v>PROVINCIA DE LIMA 2/</v>
          </cell>
          <cell r="F53">
            <v>926.00000000000023</v>
          </cell>
          <cell r="G53">
            <v>673.89680730123519</v>
          </cell>
          <cell r="H53">
            <v>72.775033185878499</v>
          </cell>
        </row>
        <row r="54">
          <cell r="A54">
            <v>54</v>
          </cell>
          <cell r="E54" t="str">
            <v>PUNO</v>
          </cell>
          <cell r="F54">
            <v>355.99999999999983</v>
          </cell>
          <cell r="G54">
            <v>246.80882256479504</v>
          </cell>
          <cell r="H54">
            <v>69.328320945167178</v>
          </cell>
        </row>
        <row r="55">
          <cell r="A55">
            <v>55</v>
          </cell>
          <cell r="E55" t="str">
            <v>SAN MARTIN</v>
          </cell>
          <cell r="F55">
            <v>307.99999999999983</v>
          </cell>
          <cell r="G55">
            <v>115.79549762010589</v>
          </cell>
          <cell r="H55">
            <v>37.595940785748688</v>
          </cell>
        </row>
        <row r="56">
          <cell r="A56">
            <v>56</v>
          </cell>
          <cell r="E56" t="str">
            <v>TACNA</v>
          </cell>
          <cell r="F56">
            <v>93</v>
          </cell>
          <cell r="G56">
            <v>37.956977681935868</v>
          </cell>
          <cell r="H56">
            <v>40.813954496705222</v>
          </cell>
        </row>
        <row r="57">
          <cell r="A57">
            <v>57</v>
          </cell>
          <cell r="E57" t="str">
            <v>TUMBES</v>
          </cell>
          <cell r="F57">
            <v>78.000000000000028</v>
          </cell>
          <cell r="G57">
            <v>26.469650798769198</v>
          </cell>
          <cell r="H57">
            <v>33.935449742011784</v>
          </cell>
        </row>
        <row r="58">
          <cell r="A58">
            <v>58</v>
          </cell>
          <cell r="E58" t="str">
            <v>UCAYALI</v>
          </cell>
          <cell r="F58">
            <v>124.99999999999997</v>
          </cell>
          <cell r="G58">
            <v>45.897986263362675</v>
          </cell>
          <cell r="H58">
            <v>36.718389010690146</v>
          </cell>
        </row>
        <row r="59">
          <cell r="A59">
            <v>59</v>
          </cell>
          <cell r="B59" t="str">
            <v>AREA_R</v>
          </cell>
          <cell r="C59" t="str">
            <v xml:space="preserve"> RURAL</v>
          </cell>
          <cell r="D59" t="str">
            <v>REGIÓN</v>
          </cell>
          <cell r="E59" t="str">
            <v>AMAZONAS</v>
          </cell>
          <cell r="F59">
            <v>1049.0000000000005</v>
          </cell>
          <cell r="G59">
            <v>8.6059025757765628</v>
          </cell>
          <cell r="H59">
            <v>0.82039109397298016</v>
          </cell>
        </row>
        <row r="60">
          <cell r="A60">
            <v>60</v>
          </cell>
          <cell r="E60" t="str">
            <v>ANCASH</v>
          </cell>
          <cell r="F60">
            <v>1287.0000000000005</v>
          </cell>
          <cell r="G60">
            <v>103.94617175110993</v>
          </cell>
          <cell r="H60">
            <v>8.0766256216868619</v>
          </cell>
        </row>
        <row r="61">
          <cell r="A61">
            <v>61</v>
          </cell>
          <cell r="E61" t="str">
            <v>APURIMAC</v>
          </cell>
          <cell r="F61">
            <v>675.99999999999989</v>
          </cell>
          <cell r="G61">
            <v>39.937202527266251</v>
          </cell>
          <cell r="H61">
            <v>5.907870196341162</v>
          </cell>
        </row>
        <row r="62">
          <cell r="A62">
            <v>62</v>
          </cell>
          <cell r="E62" t="str">
            <v>AREQUIPA</v>
          </cell>
          <cell r="F62">
            <v>296.99999999999989</v>
          </cell>
          <cell r="G62">
            <v>18.512000148278275</v>
          </cell>
          <cell r="H62">
            <v>6.2329966829219776</v>
          </cell>
        </row>
        <row r="63">
          <cell r="A63">
            <v>63</v>
          </cell>
          <cell r="E63" t="str">
            <v>AYACUCHO</v>
          </cell>
          <cell r="F63">
            <v>1047.9999999999998</v>
          </cell>
          <cell r="G63">
            <v>91.408743174855999</v>
          </cell>
          <cell r="H63">
            <v>8.7222083182114485</v>
          </cell>
        </row>
        <row r="64">
          <cell r="A64">
            <v>64</v>
          </cell>
          <cell r="E64" t="str">
            <v>CAJAMARCA</v>
          </cell>
          <cell r="F64">
            <v>3014.0000000000005</v>
          </cell>
          <cell r="G64">
            <v>96.753424273122604</v>
          </cell>
          <cell r="H64">
            <v>3.2101335193471345</v>
          </cell>
        </row>
        <row r="65">
          <cell r="A65">
            <v>65</v>
          </cell>
          <cell r="E65" t="str">
            <v>CALLAO</v>
          </cell>
        </row>
        <row r="66">
          <cell r="A66">
            <v>66</v>
          </cell>
          <cell r="E66" t="str">
            <v>CUSCO</v>
          </cell>
          <cell r="F66">
            <v>1303.0000000000002</v>
          </cell>
          <cell r="G66">
            <v>98.031021387787789</v>
          </cell>
          <cell r="H66">
            <v>7.5234859085025168</v>
          </cell>
        </row>
        <row r="67">
          <cell r="A67">
            <v>67</v>
          </cell>
          <cell r="E67" t="str">
            <v>HUANCAVELICA</v>
          </cell>
          <cell r="F67">
            <v>977</v>
          </cell>
          <cell r="G67">
            <v>63.015157211963931</v>
          </cell>
          <cell r="H67">
            <v>6.4498625600781923</v>
          </cell>
        </row>
        <row r="68">
          <cell r="A68">
            <v>68</v>
          </cell>
          <cell r="E68" t="str">
            <v>HUANUCO</v>
          </cell>
          <cell r="F68">
            <v>1384.0000000000002</v>
          </cell>
          <cell r="G68">
            <v>104.26765163734059</v>
          </cell>
          <cell r="H68">
            <v>7.5337898581893405</v>
          </cell>
        </row>
        <row r="69">
          <cell r="A69">
            <v>69</v>
          </cell>
          <cell r="E69" t="str">
            <v>ICA</v>
          </cell>
          <cell r="F69">
            <v>167.99999999999989</v>
          </cell>
          <cell r="G69">
            <v>7.1480801394666953</v>
          </cell>
          <cell r="H69">
            <v>4.2548096068254146</v>
          </cell>
        </row>
        <row r="70">
          <cell r="A70">
            <v>70</v>
          </cell>
          <cell r="E70" t="str">
            <v>JUNIN</v>
          </cell>
          <cell r="F70">
            <v>1370.0000000000005</v>
          </cell>
          <cell r="G70">
            <v>22.444807611355657</v>
          </cell>
          <cell r="H70">
            <v>1.6383071249164718</v>
          </cell>
        </row>
        <row r="71">
          <cell r="A71">
            <v>71</v>
          </cell>
          <cell r="E71" t="str">
            <v>LA LIBERTAD</v>
          </cell>
          <cell r="F71">
            <v>1155.9999999999993</v>
          </cell>
          <cell r="G71">
            <v>43.498421719981977</v>
          </cell>
          <cell r="H71">
            <v>3.762839249133394</v>
          </cell>
        </row>
        <row r="72">
          <cell r="A72">
            <v>72</v>
          </cell>
          <cell r="E72" t="str">
            <v>LAMBAYEQUE</v>
          </cell>
          <cell r="F72">
            <v>445.99999999999989</v>
          </cell>
          <cell r="G72">
            <v>54.924184203814988</v>
          </cell>
          <cell r="H72">
            <v>12.314839507581837</v>
          </cell>
        </row>
        <row r="73">
          <cell r="A73">
            <v>73</v>
          </cell>
          <cell r="E73" t="str">
            <v>LIMA PROVINCIAS 1/</v>
          </cell>
          <cell r="F73">
            <v>438.99999999999989</v>
          </cell>
          <cell r="G73">
            <v>38.471239568557451</v>
          </cell>
          <cell r="H73">
            <v>8.7633803117442959</v>
          </cell>
        </row>
        <row r="74">
          <cell r="A74">
            <v>74</v>
          </cell>
          <cell r="E74" t="str">
            <v>LORETO</v>
          </cell>
          <cell r="F74">
            <v>2103.9999999999995</v>
          </cell>
          <cell r="G74">
            <v>10.939721264186913</v>
          </cell>
          <cell r="H74">
            <v>0.51994872928645053</v>
          </cell>
        </row>
        <row r="75">
          <cell r="A75">
            <v>75</v>
          </cell>
          <cell r="E75" t="str">
            <v>MADRE DE DIOS</v>
          </cell>
          <cell r="F75">
            <v>134.00000000000006</v>
          </cell>
          <cell r="G75">
            <v>1.3415735295164306</v>
          </cell>
          <cell r="H75">
            <v>1.0011742757585307</v>
          </cell>
        </row>
        <row r="76">
          <cell r="A76">
            <v>76</v>
          </cell>
          <cell r="E76" t="str">
            <v>MOQUEGUA</v>
          </cell>
          <cell r="F76">
            <v>108.99999999999999</v>
          </cell>
          <cell r="G76">
            <v>34.822453850617151</v>
          </cell>
          <cell r="H76">
            <v>31.947205367538668</v>
          </cell>
        </row>
        <row r="77">
          <cell r="A77">
            <v>77</v>
          </cell>
          <cell r="E77" t="str">
            <v>PASCO</v>
          </cell>
          <cell r="F77">
            <v>572.00000000000011</v>
          </cell>
          <cell r="G77">
            <v>24.880673342732099</v>
          </cell>
          <cell r="H77">
            <v>4.3497680669112055</v>
          </cell>
        </row>
        <row r="78">
          <cell r="A78">
            <v>78</v>
          </cell>
          <cell r="E78" t="str">
            <v>PIURA</v>
          </cell>
          <cell r="F78">
            <v>1388.9999999999993</v>
          </cell>
          <cell r="G78">
            <v>33.168838876743486</v>
          </cell>
          <cell r="H78">
            <v>2.387965361896581</v>
          </cell>
        </row>
        <row r="79">
          <cell r="A79">
            <v>79</v>
          </cell>
          <cell r="E79" t="str">
            <v>PROVINCIA DE LIMA 2/</v>
          </cell>
          <cell r="F79">
            <v>6</v>
          </cell>
          <cell r="G79">
            <v>2</v>
          </cell>
          <cell r="H79">
            <v>33.333333333333329</v>
          </cell>
        </row>
        <row r="80">
          <cell r="A80">
            <v>80</v>
          </cell>
          <cell r="E80" t="str">
            <v>PUNO</v>
          </cell>
          <cell r="F80">
            <v>1390.0000000000005</v>
          </cell>
          <cell r="G80">
            <v>469.14891361690684</v>
          </cell>
          <cell r="H80">
            <v>33.75172040409403</v>
          </cell>
        </row>
        <row r="81">
          <cell r="A81">
            <v>81</v>
          </cell>
          <cell r="E81" t="str">
            <v>SAN MARTIN</v>
          </cell>
          <cell r="F81">
            <v>1004.9999999999999</v>
          </cell>
          <cell r="G81">
            <v>36.037270922407508</v>
          </cell>
          <cell r="H81">
            <v>3.5857981017320908</v>
          </cell>
        </row>
        <row r="82">
          <cell r="A82">
            <v>82</v>
          </cell>
          <cell r="E82" t="str">
            <v>TACNA</v>
          </cell>
          <cell r="F82">
            <v>91</v>
          </cell>
          <cell r="G82">
            <v>3.0109308579855991</v>
          </cell>
          <cell r="H82">
            <v>3.3087152285556019</v>
          </cell>
        </row>
        <row r="83">
          <cell r="A83">
            <v>83</v>
          </cell>
          <cell r="E83" t="str">
            <v>TUMBES</v>
          </cell>
          <cell r="F83">
            <v>64.999999999999972</v>
          </cell>
          <cell r="G83">
            <v>10.84884987857817</v>
          </cell>
          <cell r="H83">
            <v>16.690538274735651</v>
          </cell>
        </row>
        <row r="84">
          <cell r="A84">
            <v>84</v>
          </cell>
          <cell r="E84" t="str">
            <v>UCAYALI</v>
          </cell>
          <cell r="F84">
            <v>696.99999999999989</v>
          </cell>
          <cell r="G84">
            <v>8.1172938845946288</v>
          </cell>
          <cell r="H84">
            <v>1.1646045745472926</v>
          </cell>
        </row>
        <row r="85">
          <cell r="A85">
            <v>85</v>
          </cell>
          <cell r="B85" t="str">
            <v>1/ Comprende: Provincias de Barranca, Cajatambo, Canta, Cañete, Huaral, Huarochirí, Huaura, Oyón y Yauyos.
2/ Comprende: 43 distritos de Lima Metropolitana.
Fuente: Instituto Nacional de Estadística e Informática - Encuesta Nacional a Instituciones Educat</v>
          </cell>
        </row>
        <row r="86">
          <cell r="A86">
            <v>86</v>
          </cell>
        </row>
        <row r="87">
          <cell r="A87">
            <v>87</v>
          </cell>
          <cell r="B87" t="str">
            <v>Resumen</v>
          </cell>
        </row>
        <row r="88">
          <cell r="A88">
            <v>88</v>
          </cell>
          <cell r="E88" t="str">
            <v>Etapa 1</v>
          </cell>
        </row>
        <row r="89">
          <cell r="A89">
            <v>89</v>
          </cell>
          <cell r="B89" t="str">
            <v>Variables del diseño</v>
          </cell>
          <cell r="C89" t="str">
            <v>Estratificación</v>
          </cell>
          <cell r="D89" t="str">
            <v>1</v>
          </cell>
          <cell r="E89" t="str">
            <v>REGIÓN</v>
          </cell>
        </row>
        <row r="90">
          <cell r="A90">
            <v>90</v>
          </cell>
          <cell r="D90" t="str">
            <v>2</v>
          </cell>
          <cell r="E90" t="str">
            <v>ÁREA</v>
          </cell>
        </row>
        <row r="91">
          <cell r="A91">
            <v>91</v>
          </cell>
          <cell r="B91" t="str">
            <v>Información sobre el análisis</v>
          </cell>
          <cell r="C91" t="str">
            <v>Supuestos del estimador</v>
          </cell>
          <cell r="E91" t="str">
            <v>Muestreo con reposición</v>
          </cell>
        </row>
        <row r="92">
          <cell r="A92">
            <v>92</v>
          </cell>
          <cell r="B92">
            <v>0</v>
          </cell>
          <cell r="E92">
            <v>0</v>
          </cell>
        </row>
        <row r="93">
          <cell r="A93">
            <v>93</v>
          </cell>
          <cell r="B93" t="str">
            <v>Archivo de plan: D:\ERRORES2017\TEXTOS\TEX999ESpc.csaplan
Variable de ponderación: F_EX_PRI
Estimador SRS: Muestreo sin reposición</v>
          </cell>
        </row>
        <row r="94">
          <cell r="A94">
            <v>94</v>
          </cell>
        </row>
        <row r="95">
          <cell r="A95">
            <v>95</v>
          </cell>
          <cell r="B95" t="str">
            <v>Razones 1</v>
          </cell>
        </row>
        <row r="96">
          <cell r="A96">
            <v>96</v>
          </cell>
          <cell r="B96" t="str">
            <v>Numerador</v>
          </cell>
          <cell r="D96" t="str">
            <v>Estimación de la razón</v>
          </cell>
          <cell r="E96" t="str">
            <v>Error típico</v>
          </cell>
          <cell r="F96" t="str">
            <v>Intervalo de confianza al 95%</v>
          </cell>
          <cell r="H96" t="str">
            <v>Coeficiente de variación</v>
          </cell>
          <cell r="I96" t="str">
            <v>Tamaño de la población</v>
          </cell>
          <cell r="J96" t="str">
            <v>Recuento no ponderado</v>
          </cell>
        </row>
        <row r="97">
          <cell r="A97">
            <v>97</v>
          </cell>
          <cell r="F97" t="str">
            <v>Inferior</v>
          </cell>
          <cell r="G97" t="str">
            <v>Superior</v>
          </cell>
        </row>
        <row r="98">
          <cell r="A98">
            <v>98</v>
          </cell>
          <cell r="B98" t="str">
            <v>Numerador del Indicador</v>
          </cell>
          <cell r="C98" t="str">
            <v>Denominador del Indicador</v>
          </cell>
          <cell r="D98">
            <v>0.16710854759513902</v>
          </cell>
          <cell r="E98">
            <v>7.2859463311927258E-3</v>
          </cell>
          <cell r="F98">
            <v>0.152824312861637</v>
          </cell>
          <cell r="G98">
            <v>0.18139278232864103</v>
          </cell>
          <cell r="H98">
            <v>4.3600081719605978E-2</v>
          </cell>
          <cell r="I98">
            <v>29659.00000000004</v>
          </cell>
          <cell r="J98">
            <v>4328</v>
          </cell>
        </row>
        <row r="99">
          <cell r="A99">
            <v>99</v>
          </cell>
        </row>
        <row r="100">
          <cell r="A100">
            <v>100</v>
          </cell>
          <cell r="B100" t="str">
            <v>Razones 1</v>
          </cell>
        </row>
        <row r="101">
          <cell r="A101">
            <v>101</v>
          </cell>
          <cell r="B101" t="str">
            <v>AREA_U</v>
          </cell>
          <cell r="F101" t="str">
            <v>Estimación de la razón</v>
          </cell>
          <cell r="G101" t="str">
            <v>Error típico</v>
          </cell>
          <cell r="H101" t="str">
            <v>Intervalo de confianza al 95%</v>
          </cell>
          <cell r="J101" t="str">
            <v>Coeficiente de variación</v>
          </cell>
          <cell r="K101" t="str">
            <v>Tamaño de la población</v>
          </cell>
          <cell r="L101" t="str">
            <v>Recuento no ponderado</v>
          </cell>
        </row>
        <row r="102">
          <cell r="A102">
            <v>102</v>
          </cell>
          <cell r="H102" t="str">
            <v>Inferior</v>
          </cell>
          <cell r="I102" t="str">
            <v>Superior</v>
          </cell>
        </row>
        <row r="103">
          <cell r="A103">
            <v>103</v>
          </cell>
          <cell r="B103" t="str">
            <v xml:space="preserve"> URBANA</v>
          </cell>
          <cell r="C103" t="str">
            <v xml:space="preserve"> URBANA</v>
          </cell>
          <cell r="D103" t="str">
            <v>Numerador del Indicador</v>
          </cell>
          <cell r="E103" t="str">
            <v>Denominador del Indicador</v>
          </cell>
          <cell r="F103">
            <v>0.47186848659218061</v>
          </cell>
          <cell r="G103">
            <v>1.5882548778258603E-2</v>
          </cell>
          <cell r="H103">
            <v>0.44073045117409615</v>
          </cell>
          <cell r="I103">
            <v>0.50300652201026508</v>
          </cell>
          <cell r="J103">
            <v>3.3658846118251873E-2</v>
          </cell>
          <cell r="K103">
            <v>7482.9999999999964</v>
          </cell>
          <cell r="L103">
            <v>2249</v>
          </cell>
        </row>
        <row r="104">
          <cell r="A104">
            <v>104</v>
          </cell>
          <cell r="B104" t="str">
            <v xml:space="preserve"> RURAL</v>
          </cell>
          <cell r="C104" t="str">
            <v xml:space="preserve"> RURAL</v>
          </cell>
          <cell r="D104" t="str">
            <v>Numerador del Indicador</v>
          </cell>
          <cell r="E104" t="str">
            <v>Denominador del Indicador</v>
          </cell>
          <cell r="F104">
            <v>6.4271308078776221E-2</v>
          </cell>
          <cell r="G104">
            <v>7.1583358750907395E-3</v>
          </cell>
          <cell r="H104">
            <v>5.0237256043107997E-2</v>
          </cell>
          <cell r="I104">
            <v>7.8305360114444444E-2</v>
          </cell>
          <cell r="J104">
            <v>0.11137685055852438</v>
          </cell>
          <cell r="K104">
            <v>22176.000000000076</v>
          </cell>
          <cell r="L104">
            <v>2079</v>
          </cell>
        </row>
        <row r="105">
          <cell r="A105">
            <v>105</v>
          </cell>
        </row>
        <row r="106">
          <cell r="A106">
            <v>106</v>
          </cell>
          <cell r="B106" t="str">
            <v>Razones 1</v>
          </cell>
        </row>
        <row r="107">
          <cell r="A107">
            <v>107</v>
          </cell>
          <cell r="B107" t="str">
            <v>Numerador</v>
          </cell>
          <cell r="D107" t="str">
            <v>Estimación de la razón</v>
          </cell>
          <cell r="E107" t="str">
            <v>Error típico</v>
          </cell>
          <cell r="F107" t="str">
            <v>Intervalo de confianza al 95%</v>
          </cell>
          <cell r="H107" t="str">
            <v>Coeficiente de variación</v>
          </cell>
          <cell r="I107" t="str">
            <v>Tamaño de la población</v>
          </cell>
          <cell r="J107" t="str">
            <v>Recuento no ponderado</v>
          </cell>
        </row>
        <row r="108">
          <cell r="A108">
            <v>108</v>
          </cell>
          <cell r="F108" t="str">
            <v>Inferior</v>
          </cell>
          <cell r="G108" t="str">
            <v>Superior</v>
          </cell>
        </row>
        <row r="109">
          <cell r="A109">
            <v>109</v>
          </cell>
          <cell r="B109" t="str">
            <v>Numerador del Indicador</v>
          </cell>
          <cell r="C109" t="str">
            <v>Denominador del Indicador</v>
          </cell>
          <cell r="D109">
            <v>0.16710854759513902</v>
          </cell>
          <cell r="E109">
            <v>7.2859463311927258E-3</v>
          </cell>
          <cell r="F109">
            <v>0.152824312861637</v>
          </cell>
          <cell r="G109">
            <v>0.18139278232864103</v>
          </cell>
          <cell r="H109">
            <v>4.3600081719605978E-2</v>
          </cell>
          <cell r="I109">
            <v>29659.00000000004</v>
          </cell>
          <cell r="J109">
            <v>4328</v>
          </cell>
        </row>
        <row r="110">
          <cell r="A110">
            <v>110</v>
          </cell>
        </row>
        <row r="111">
          <cell r="A111">
            <v>111</v>
          </cell>
          <cell r="B111" t="str">
            <v>Razones 1</v>
          </cell>
        </row>
        <row r="112">
          <cell r="A112">
            <v>112</v>
          </cell>
          <cell r="B112" t="str">
            <v>REGIÓN</v>
          </cell>
          <cell r="E112" t="str">
            <v>Estimación de la razón</v>
          </cell>
          <cell r="F112" t="str">
            <v>Error típico</v>
          </cell>
          <cell r="G112" t="str">
            <v>Intervalo de confianza al 95%</v>
          </cell>
          <cell r="I112" t="str">
            <v>Coeficiente de variación</v>
          </cell>
          <cell r="J112" t="str">
            <v>Tamaño de la población</v>
          </cell>
          <cell r="K112" t="str">
            <v>Recuento no ponderado</v>
          </cell>
        </row>
        <row r="113">
          <cell r="A113">
            <v>113</v>
          </cell>
          <cell r="G113" t="str">
            <v>Inferior</v>
          </cell>
          <cell r="H113" t="str">
            <v>Superior</v>
          </cell>
        </row>
        <row r="114">
          <cell r="A114">
            <v>114</v>
          </cell>
          <cell r="B114" t="str">
            <v>AMAZONAS</v>
          </cell>
          <cell r="C114" t="str">
            <v>Numerador del Indicador</v>
          </cell>
          <cell r="D114" t="str">
            <v>Denominador del Indicador</v>
          </cell>
          <cell r="E114">
            <v>3.2348621780648928E-2</v>
          </cell>
          <cell r="F114">
            <v>8.2149046245619146E-3</v>
          </cell>
          <cell r="G114">
            <v>1.6243146851716222E-2</v>
          </cell>
          <cell r="H114">
            <v>4.8454096709581632E-2</v>
          </cell>
          <cell r="I114">
            <v>0.25394913824353726</v>
          </cell>
          <cell r="J114">
            <v>1223.0000000000005</v>
          </cell>
          <cell r="K114">
            <v>178</v>
          </cell>
        </row>
        <row r="115">
          <cell r="A115">
            <v>115</v>
          </cell>
          <cell r="B115" t="str">
            <v>ANCASH</v>
          </cell>
          <cell r="C115" t="str">
            <v>Numerador del Indicador</v>
          </cell>
          <cell r="D115" t="str">
            <v>Denominador del Indicador</v>
          </cell>
          <cell r="E115">
            <v>0.19091020529258726</v>
          </cell>
          <cell r="F115">
            <v>3.2027941329492118E-2</v>
          </cell>
          <cell r="G115">
            <v>0.12811882429892527</v>
          </cell>
          <cell r="H115">
            <v>0.25370158628624928</v>
          </cell>
          <cell r="I115">
            <v>0.16776442768162333</v>
          </cell>
          <cell r="J115">
            <v>1640</v>
          </cell>
          <cell r="K115">
            <v>194</v>
          </cell>
        </row>
        <row r="116">
          <cell r="A116">
            <v>116</v>
          </cell>
          <cell r="B116" t="str">
            <v>APURIMAC</v>
          </cell>
          <cell r="C116" t="str">
            <v>Numerador del Indicador</v>
          </cell>
          <cell r="D116" t="str">
            <v>Denominador del Indicador</v>
          </cell>
          <cell r="E116">
            <v>0.11879547307208879</v>
          </cell>
          <cell r="F116">
            <v>2.192955201286826E-2</v>
          </cell>
          <cell r="G116">
            <v>7.5802174149301821E-2</v>
          </cell>
          <cell r="H116">
            <v>0.16178877199487576</v>
          </cell>
          <cell r="I116">
            <v>0.18459922289766653</v>
          </cell>
          <cell r="J116">
            <v>869.99999999999977</v>
          </cell>
          <cell r="K116">
            <v>171</v>
          </cell>
        </row>
        <row r="117">
          <cell r="A117">
            <v>117</v>
          </cell>
          <cell r="B117" t="str">
            <v>AREQUIPA</v>
          </cell>
          <cell r="C117" t="str">
            <v>Numerador del Indicador</v>
          </cell>
          <cell r="D117" t="str">
            <v>Denominador del Indicador</v>
          </cell>
          <cell r="E117">
            <v>0.33572424983689264</v>
          </cell>
          <cell r="F117">
            <v>4.2065289218274474E-2</v>
          </cell>
          <cell r="G117">
            <v>0.25325445963901172</v>
          </cell>
          <cell r="H117">
            <v>0.41819404003477356</v>
          </cell>
          <cell r="I117">
            <v>0.12529714263628963</v>
          </cell>
          <cell r="J117">
            <v>715.99999999999966</v>
          </cell>
          <cell r="K117">
            <v>169</v>
          </cell>
        </row>
        <row r="118">
          <cell r="A118">
            <v>118</v>
          </cell>
          <cell r="B118" t="str">
            <v>AYACUCHO</v>
          </cell>
          <cell r="C118" t="str">
            <v>Numerador del Indicador</v>
          </cell>
          <cell r="D118" t="str">
            <v>Denominador del Indicador</v>
          </cell>
          <cell r="E118">
            <v>0.21001808744412231</v>
          </cell>
          <cell r="F118">
            <v>3.1821043634797021E-2</v>
          </cell>
          <cell r="G118">
            <v>0.14763233326988839</v>
          </cell>
          <cell r="H118">
            <v>0.27240384161835623</v>
          </cell>
          <cell r="I118">
            <v>0.15151572905959049</v>
          </cell>
          <cell r="J118">
            <v>1333.0000000000002</v>
          </cell>
          <cell r="K118">
            <v>203</v>
          </cell>
        </row>
        <row r="119">
          <cell r="A119">
            <v>119</v>
          </cell>
          <cell r="B119" t="str">
            <v>CAJAMARCA</v>
          </cell>
          <cell r="C119" t="str">
            <v>Numerador del Indicador</v>
          </cell>
          <cell r="D119" t="str">
            <v>Denominador del Indicador</v>
          </cell>
          <cell r="E119">
            <v>8.208271099275298E-2</v>
          </cell>
          <cell r="F119">
            <v>1.7152597446143461E-2</v>
          </cell>
          <cell r="G119">
            <v>4.8454721288652108E-2</v>
          </cell>
          <cell r="H119">
            <v>0.11571070069685385</v>
          </cell>
          <cell r="I119">
            <v>0.20896723851698626</v>
          </cell>
          <cell r="J119">
            <v>3498.0000000000005</v>
          </cell>
          <cell r="K119">
            <v>185</v>
          </cell>
        </row>
        <row r="120">
          <cell r="A120">
            <v>120</v>
          </cell>
          <cell r="B120" t="str">
            <v>CALLAO</v>
          </cell>
          <cell r="C120" t="str">
            <v>Numerador del Indicador</v>
          </cell>
          <cell r="D120" t="str">
            <v>Denominador del Indicador</v>
          </cell>
          <cell r="E120">
            <v>0.8052055051871877</v>
          </cell>
          <cell r="F120">
            <v>5.9333643639541321E-2</v>
          </cell>
          <cell r="G120">
            <v>0.68888078155963606</v>
          </cell>
          <cell r="H120">
            <v>0.92153022881473934</v>
          </cell>
          <cell r="I120">
            <v>7.3687578211164756E-2</v>
          </cell>
          <cell r="J120">
            <v>133</v>
          </cell>
          <cell r="K120">
            <v>65</v>
          </cell>
        </row>
        <row r="121">
          <cell r="A121">
            <v>121</v>
          </cell>
          <cell r="B121" t="str">
            <v>CUSCO</v>
          </cell>
          <cell r="C121" t="str">
            <v>Numerador del Indicador</v>
          </cell>
          <cell r="D121" t="str">
            <v>Denominador del Indicador</v>
          </cell>
          <cell r="E121">
            <v>0.12442932044820086</v>
          </cell>
          <cell r="F121">
            <v>2.3988671567997923E-2</v>
          </cell>
          <cell r="G121">
            <v>7.7399078933084703E-2</v>
          </cell>
          <cell r="H121">
            <v>0.17145956196331702</v>
          </cell>
          <cell r="I121">
            <v>0.19278954093447978</v>
          </cell>
          <cell r="J121">
            <v>1638</v>
          </cell>
          <cell r="K121">
            <v>186</v>
          </cell>
        </row>
        <row r="122">
          <cell r="A122">
            <v>122</v>
          </cell>
          <cell r="B122" t="str">
            <v>HUANCAVELICA</v>
          </cell>
          <cell r="C122" t="str">
            <v>Numerador del Indicador</v>
          </cell>
          <cell r="D122" t="str">
            <v>Denominador del Indicador</v>
          </cell>
          <cell r="E122">
            <v>0.14574145090828128</v>
          </cell>
          <cell r="F122">
            <v>2.7674450258552644E-2</v>
          </cell>
          <cell r="G122">
            <v>9.1485170990133868E-2</v>
          </cell>
          <cell r="H122">
            <v>0.19999773082642869</v>
          </cell>
          <cell r="I122">
            <v>0.18988729758130968</v>
          </cell>
          <cell r="J122">
            <v>1168</v>
          </cell>
          <cell r="K122">
            <v>167</v>
          </cell>
        </row>
        <row r="123">
          <cell r="A123">
            <v>123</v>
          </cell>
          <cell r="B123" t="str">
            <v>HUANUCO</v>
          </cell>
          <cell r="C123" t="str">
            <v>Numerador del Indicador</v>
          </cell>
          <cell r="D123" t="str">
            <v>Denominador del Indicador</v>
          </cell>
          <cell r="E123">
            <v>0.10439004806841193</v>
          </cell>
          <cell r="F123">
            <v>2.7902752269398104E-2</v>
          </cell>
          <cell r="G123">
            <v>4.9686177766694782E-2</v>
          </cell>
          <cell r="H123">
            <v>0.15909391837012907</v>
          </cell>
          <cell r="I123">
            <v>0.26729322177447468</v>
          </cell>
          <cell r="J123">
            <v>1629.9999999999993</v>
          </cell>
          <cell r="K123">
            <v>189</v>
          </cell>
        </row>
        <row r="124">
          <cell r="A124">
            <v>124</v>
          </cell>
          <cell r="B124" t="str">
            <v>ICA</v>
          </cell>
          <cell r="C124" t="str">
            <v>Numerador del Indicador</v>
          </cell>
          <cell r="D124" t="str">
            <v>Denominador del Indicador</v>
          </cell>
          <cell r="E124">
            <v>0.33365505025764125</v>
          </cell>
          <cell r="F124">
            <v>4.6321279435047505E-2</v>
          </cell>
          <cell r="G124">
            <v>0.24284131124152603</v>
          </cell>
          <cell r="H124">
            <v>0.42446878927375647</v>
          </cell>
          <cell r="I124">
            <v>0.13882984657141922</v>
          </cell>
          <cell r="J124">
            <v>388</v>
          </cell>
          <cell r="K124">
            <v>141</v>
          </cell>
        </row>
        <row r="125">
          <cell r="A125">
            <v>125</v>
          </cell>
          <cell r="B125" t="str">
            <v>JUNIN</v>
          </cell>
          <cell r="C125" t="str">
            <v>Numerador del Indicador</v>
          </cell>
          <cell r="D125" t="str">
            <v>Denominador del Indicador</v>
          </cell>
          <cell r="E125">
            <v>0.13186414992545692</v>
          </cell>
          <cell r="F125">
            <v>2.2706841786853397E-2</v>
          </cell>
          <cell r="G125">
            <v>8.7346959790347928E-2</v>
          </cell>
          <cell r="H125">
            <v>0.17638134006056591</v>
          </cell>
          <cell r="I125">
            <v>0.17219874999906815</v>
          </cell>
          <cell r="J125">
            <v>1830.9999999999993</v>
          </cell>
          <cell r="K125">
            <v>188</v>
          </cell>
        </row>
        <row r="126">
          <cell r="A126">
            <v>126</v>
          </cell>
          <cell r="B126" t="str">
            <v>LA LIBERTAD</v>
          </cell>
          <cell r="C126" t="str">
            <v>Numerador del Indicador</v>
          </cell>
          <cell r="D126" t="str">
            <v>Denominador del Indicador</v>
          </cell>
          <cell r="E126">
            <v>0.11916676970836071</v>
          </cell>
          <cell r="F126">
            <v>1.9633290781455232E-2</v>
          </cell>
          <cell r="G126">
            <v>8.0675334091719522E-2</v>
          </cell>
          <cell r="H126">
            <v>0.15765820532500191</v>
          </cell>
          <cell r="I126">
            <v>0.16475474521550085</v>
          </cell>
          <cell r="J126">
            <v>1585.0000000000002</v>
          </cell>
          <cell r="K126">
            <v>197</v>
          </cell>
        </row>
        <row r="127">
          <cell r="A127">
            <v>127</v>
          </cell>
          <cell r="B127" t="str">
            <v>LAMBAYEQUE</v>
          </cell>
          <cell r="C127" t="str">
            <v>Numerador del Indicador</v>
          </cell>
          <cell r="D127" t="str">
            <v>Denominador del Indicador</v>
          </cell>
          <cell r="E127">
            <v>0.24222568201627626</v>
          </cell>
          <cell r="F127">
            <v>3.7586700832819855E-2</v>
          </cell>
          <cell r="G127">
            <v>0.16853624853042412</v>
          </cell>
          <cell r="H127">
            <v>0.31591511550212836</v>
          </cell>
          <cell r="I127">
            <v>0.15517223656859899</v>
          </cell>
          <cell r="J127">
            <v>696.99999999999989</v>
          </cell>
          <cell r="K127">
            <v>158</v>
          </cell>
        </row>
        <row r="128">
          <cell r="A128">
            <v>128</v>
          </cell>
          <cell r="B128" t="str">
            <v>LIMA PROVINCIAS 1/</v>
          </cell>
          <cell r="C128" t="str">
            <v>Numerador del Indicador</v>
          </cell>
          <cell r="D128" t="str">
            <v>Denominador del Indicador</v>
          </cell>
          <cell r="E128">
            <v>0.21579190423624542</v>
          </cell>
          <cell r="F128">
            <v>3.3898496009772613E-2</v>
          </cell>
          <cell r="G128">
            <v>0.14933326563177923</v>
          </cell>
          <cell r="H128">
            <v>0.2822505428407116</v>
          </cell>
          <cell r="I128">
            <v>0.15708882188954179</v>
          </cell>
          <cell r="J128">
            <v>781.99999999999943</v>
          </cell>
          <cell r="K128">
            <v>190</v>
          </cell>
        </row>
        <row r="129">
          <cell r="A129">
            <v>129</v>
          </cell>
          <cell r="B129" t="str">
            <v>LORETO</v>
          </cell>
          <cell r="C129" t="str">
            <v>Numerador del Indicador</v>
          </cell>
          <cell r="D129" t="str">
            <v>Denominador del Indicador</v>
          </cell>
          <cell r="E129">
            <v>4.5865171965487853E-2</v>
          </cell>
          <cell r="F129">
            <v>1.1350220873376029E-2</v>
          </cell>
          <cell r="G129">
            <v>2.3612850597392269E-2</v>
          </cell>
          <cell r="H129">
            <v>6.811749333358344E-2</v>
          </cell>
          <cell r="I129">
            <v>0.24746927542137473</v>
          </cell>
          <cell r="J129">
            <v>2435.9999999999995</v>
          </cell>
          <cell r="K129">
            <v>165</v>
          </cell>
        </row>
        <row r="130">
          <cell r="A130">
            <v>130</v>
          </cell>
          <cell r="B130" t="str">
            <v>MADRE DE DIOS</v>
          </cell>
          <cell r="C130" t="str">
            <v>Numerador del Indicador</v>
          </cell>
          <cell r="D130" t="str">
            <v>Denominador del Indicador</v>
          </cell>
          <cell r="E130">
            <v>3.7303373703037816E-2</v>
          </cell>
          <cell r="F130">
            <v>1.5077048451797404E-2</v>
          </cell>
          <cell r="G130">
            <v>7.7445368156678594E-3</v>
          </cell>
          <cell r="H130">
            <v>6.686221059040777E-2</v>
          </cell>
          <cell r="I130">
            <v>0.40417385762000391</v>
          </cell>
          <cell r="J130">
            <v>170.00000000000006</v>
          </cell>
          <cell r="K130">
            <v>90</v>
          </cell>
        </row>
        <row r="131">
          <cell r="A131">
            <v>131</v>
          </cell>
          <cell r="B131" t="str">
            <v>MOQUEGUA</v>
          </cell>
          <cell r="C131" t="str">
            <v>Numerador del Indicador</v>
          </cell>
          <cell r="D131" t="str">
            <v>Denominador del Indicador</v>
          </cell>
          <cell r="E131">
            <v>0.47715809845103813</v>
          </cell>
          <cell r="F131">
            <v>5.0881463518574116E-2</v>
          </cell>
          <cell r="G131">
            <v>0.37740403282310026</v>
          </cell>
          <cell r="H131">
            <v>0.57691216407897605</v>
          </cell>
          <cell r="I131">
            <v>0.10663439158582182</v>
          </cell>
          <cell r="J131">
            <v>161.00000000000003</v>
          </cell>
          <cell r="K131">
            <v>112</v>
          </cell>
        </row>
        <row r="132">
          <cell r="A132">
            <v>132</v>
          </cell>
          <cell r="B132" t="str">
            <v>PASCO</v>
          </cell>
          <cell r="C132" t="str">
            <v>Numerador del Indicador</v>
          </cell>
          <cell r="D132" t="str">
            <v>Denominador del Indicador</v>
          </cell>
          <cell r="E132">
            <v>0.12852627729593089</v>
          </cell>
          <cell r="F132">
            <v>3.6584917389366499E-2</v>
          </cell>
          <cell r="G132">
            <v>5.680085908111647E-2</v>
          </cell>
          <cell r="H132">
            <v>0.20025169551074529</v>
          </cell>
          <cell r="I132">
            <v>0.28464931964947504</v>
          </cell>
          <cell r="J132">
            <v>684.99999999999977</v>
          </cell>
          <cell r="K132">
            <v>132</v>
          </cell>
        </row>
        <row r="133">
          <cell r="A133">
            <v>133</v>
          </cell>
          <cell r="B133" t="str">
            <v>PIURA</v>
          </cell>
          <cell r="C133" t="str">
            <v>Numerador del Indicador</v>
          </cell>
          <cell r="D133" t="str">
            <v>Denominador del Indicador</v>
          </cell>
          <cell r="E133">
            <v>9.5728938880030631E-2</v>
          </cell>
          <cell r="F133">
            <v>1.7601739991709931E-2</v>
          </cell>
          <cell r="G133">
            <v>6.1220396772982834E-2</v>
          </cell>
          <cell r="H133">
            <v>0.13023748098707844</v>
          </cell>
          <cell r="I133">
            <v>0.18387062676803276</v>
          </cell>
          <cell r="J133">
            <v>1935.0000000000005</v>
          </cell>
          <cell r="K133">
            <v>207</v>
          </cell>
        </row>
        <row r="134">
          <cell r="A134">
            <v>134</v>
          </cell>
          <cell r="B134" t="str">
            <v>PROVINCIA DE LIMA 2/</v>
          </cell>
          <cell r="C134" t="str">
            <v>Numerador del Indicador</v>
          </cell>
          <cell r="D134" t="str">
            <v>Denominador del Indicador</v>
          </cell>
          <cell r="E134">
            <v>0.72521116663222618</v>
          </cell>
          <cell r="F134">
            <v>3.2732313256895261E-2</v>
          </cell>
          <cell r="G134">
            <v>0.66103885123507555</v>
          </cell>
          <cell r="H134">
            <v>0.7893834820293768</v>
          </cell>
          <cell r="I134">
            <v>4.5134872107526008E-2</v>
          </cell>
          <cell r="J134">
            <v>932.00000000000023</v>
          </cell>
          <cell r="K134">
            <v>295</v>
          </cell>
        </row>
        <row r="135">
          <cell r="A135">
            <v>135</v>
          </cell>
          <cell r="B135" t="str">
            <v>PUNO</v>
          </cell>
          <cell r="C135" t="str">
            <v>Numerador del Indicador</v>
          </cell>
          <cell r="D135" t="str">
            <v>Denominador del Indicador</v>
          </cell>
          <cell r="E135">
            <v>0.41005597719455977</v>
          </cell>
          <cell r="F135">
            <v>6.8538837781404335E-2</v>
          </cell>
          <cell r="G135">
            <v>0.27568429742530626</v>
          </cell>
          <cell r="H135">
            <v>0.54442765696381334</v>
          </cell>
          <cell r="I135">
            <v>0.16714507675347121</v>
          </cell>
          <cell r="J135">
            <v>1746.0000000000011</v>
          </cell>
          <cell r="K135">
            <v>181</v>
          </cell>
        </row>
        <row r="136">
          <cell r="A136">
            <v>136</v>
          </cell>
          <cell r="B136" t="str">
            <v>SAN MARTIN</v>
          </cell>
          <cell r="C136" t="str">
            <v>Numerador del Indicador</v>
          </cell>
          <cell r="D136" t="str">
            <v>Denominador del Indicador</v>
          </cell>
          <cell r="E136">
            <v>0.11563805677266829</v>
          </cell>
          <cell r="F136">
            <v>2.0999352068051039E-2</v>
          </cell>
          <cell r="G136">
            <v>7.4468432326314726E-2</v>
          </cell>
          <cell r="H136">
            <v>0.15680768121902186</v>
          </cell>
          <cell r="I136">
            <v>0.18159551149612846</v>
          </cell>
          <cell r="J136">
            <v>1312.9999999999998</v>
          </cell>
          <cell r="K136">
            <v>190</v>
          </cell>
        </row>
        <row r="137">
          <cell r="A137">
            <v>137</v>
          </cell>
          <cell r="B137" t="str">
            <v>TACNA</v>
          </cell>
          <cell r="C137" t="str">
            <v>Numerador del Indicador</v>
          </cell>
          <cell r="D137" t="str">
            <v>Denominador del Indicador</v>
          </cell>
          <cell r="E137">
            <v>0.22265167684739925</v>
          </cell>
          <cell r="F137">
            <v>3.5180927428754706E-2</v>
          </cell>
          <cell r="G137">
            <v>0.1536788073406366</v>
          </cell>
          <cell r="H137">
            <v>0.29162454635416191</v>
          </cell>
          <cell r="I137">
            <v>0.15800881415713283</v>
          </cell>
          <cell r="J137">
            <v>183.99999999999991</v>
          </cell>
          <cell r="K137">
            <v>110</v>
          </cell>
        </row>
        <row r="138">
          <cell r="A138">
            <v>138</v>
          </cell>
          <cell r="B138" t="str">
            <v>TUMBES</v>
          </cell>
          <cell r="C138" t="str">
            <v>Numerador del Indicador</v>
          </cell>
          <cell r="D138" t="str">
            <v>Denominador del Indicador</v>
          </cell>
          <cell r="E138">
            <v>0.26096853620522636</v>
          </cell>
          <cell r="F138">
            <v>4.6254818130725829E-2</v>
          </cell>
          <cell r="G138">
            <v>0.17028509582548196</v>
          </cell>
          <cell r="H138">
            <v>0.35165197658497077</v>
          </cell>
          <cell r="I138">
            <v>0.17724289220195846</v>
          </cell>
          <cell r="J138">
            <v>142.99999999999994</v>
          </cell>
          <cell r="K138">
            <v>98</v>
          </cell>
        </row>
        <row r="139">
          <cell r="A139">
            <v>139</v>
          </cell>
          <cell r="B139" t="str">
            <v>UCAYALI</v>
          </cell>
          <cell r="C139" t="str">
            <v>Numerador del Indicador</v>
          </cell>
          <cell r="D139" t="str">
            <v>Denominador del Indicador</v>
          </cell>
          <cell r="E139">
            <v>6.5712019644716957E-2</v>
          </cell>
          <cell r="F139">
            <v>1.2887105118410527E-2</v>
          </cell>
          <cell r="G139">
            <v>4.0446607825994893E-2</v>
          </cell>
          <cell r="H139">
            <v>9.0977431463439021E-2</v>
          </cell>
          <cell r="I139">
            <v>0.19611488412754349</v>
          </cell>
          <cell r="J139">
            <v>821.99999999999989</v>
          </cell>
          <cell r="K139">
            <v>167</v>
          </cell>
        </row>
        <row r="140">
          <cell r="A140">
            <v>140</v>
          </cell>
        </row>
        <row r="141">
          <cell r="A141">
            <v>141</v>
          </cell>
          <cell r="B141" t="str">
            <v>Razones 1</v>
          </cell>
        </row>
        <row r="142">
          <cell r="A142">
            <v>142</v>
          </cell>
          <cell r="B142" t="str">
            <v>Numerador</v>
          </cell>
          <cell r="D142" t="str">
            <v>Estimación de la razón</v>
          </cell>
          <cell r="E142" t="str">
            <v>Error típico</v>
          </cell>
          <cell r="F142" t="str">
            <v>Intervalo de confianza al 95%</v>
          </cell>
          <cell r="H142" t="str">
            <v>Coeficiente de variación</v>
          </cell>
          <cell r="I142" t="str">
            <v>Tamaño de la población</v>
          </cell>
          <cell r="J142" t="str">
            <v>Recuento no ponderado</v>
          </cell>
        </row>
        <row r="143">
          <cell r="A143">
            <v>143</v>
          </cell>
          <cell r="F143" t="str">
            <v>Inferior</v>
          </cell>
          <cell r="G143" t="str">
            <v>Superior</v>
          </cell>
        </row>
        <row r="144">
          <cell r="A144">
            <v>144</v>
          </cell>
          <cell r="B144" t="str">
            <v>Numerador del Indicador</v>
          </cell>
          <cell r="C144" t="str">
            <v>Denominador del Indicador</v>
          </cell>
          <cell r="D144">
            <v>0.16710854759513902</v>
          </cell>
          <cell r="E144">
            <v>7.2859463311927258E-3</v>
          </cell>
          <cell r="F144">
            <v>0.152824312861637</v>
          </cell>
          <cell r="G144">
            <v>0.18139278232864103</v>
          </cell>
          <cell r="H144">
            <v>4.3600081719605978E-2</v>
          </cell>
          <cell r="I144">
            <v>29659.00000000004</v>
          </cell>
          <cell r="J144">
            <v>4328</v>
          </cell>
        </row>
        <row r="145">
          <cell r="A145">
            <v>145</v>
          </cell>
        </row>
        <row r="146">
          <cell r="A146">
            <v>146</v>
          </cell>
          <cell r="B146" t="str">
            <v>Razones 1</v>
          </cell>
        </row>
        <row r="147">
          <cell r="A147">
            <v>147</v>
          </cell>
          <cell r="B147" t="str">
            <v>AREA_U</v>
          </cell>
          <cell r="G147" t="str">
            <v>Estimación de la razón</v>
          </cell>
          <cell r="H147" t="str">
            <v>Error típico</v>
          </cell>
          <cell r="I147" t="str">
            <v>Intervalo de confianza al 95%</v>
          </cell>
          <cell r="K147" t="str">
            <v>Coeficiente de variación</v>
          </cell>
          <cell r="L147" t="str">
            <v>Tamaño de la población</v>
          </cell>
          <cell r="M147" t="str">
            <v>Recuento no ponderado</v>
          </cell>
        </row>
        <row r="148">
          <cell r="A148">
            <v>148</v>
          </cell>
          <cell r="I148" t="str">
            <v>Inferior</v>
          </cell>
          <cell r="J148" t="str">
            <v>Superior</v>
          </cell>
        </row>
        <row r="149">
          <cell r="A149">
            <v>149</v>
          </cell>
          <cell r="B149" t="str">
            <v xml:space="preserve"> URBANA</v>
          </cell>
          <cell r="C149" t="str">
            <v xml:space="preserve"> URBANA</v>
          </cell>
          <cell r="D149" t="str">
            <v>AMAZONAS</v>
          </cell>
          <cell r="E149" t="str">
            <v>Numerador del Indicador</v>
          </cell>
          <cell r="F149" t="str">
            <v>Denominador del Indicador</v>
          </cell>
          <cell r="G149">
            <v>0.17791070035607531</v>
          </cell>
          <cell r="H149">
            <v>4.4227626217210748E-2</v>
          </cell>
          <cell r="I149">
            <v>9.1201607827142803E-2</v>
          </cell>
          <cell r="J149">
            <v>0.26461979288500781</v>
          </cell>
          <cell r="K149">
            <v>0.24859452595427017</v>
          </cell>
          <cell r="L149">
            <v>173.99999999999997</v>
          </cell>
          <cell r="M149">
            <v>81</v>
          </cell>
        </row>
        <row r="150">
          <cell r="A150">
            <v>150</v>
          </cell>
          <cell r="D150" t="str">
            <v>ANCASH</v>
          </cell>
          <cell r="E150" t="str">
            <v>Numerador del Indicador</v>
          </cell>
          <cell r="F150" t="str">
            <v>Denominador del Indicador</v>
          </cell>
          <cell r="G150">
            <v>0.59248318676694944</v>
          </cell>
          <cell r="H150">
            <v>7.9592535083403679E-2</v>
          </cell>
          <cell r="I150">
            <v>0.43644052566492664</v>
          </cell>
          <cell r="J150">
            <v>0.74852584786897225</v>
          </cell>
          <cell r="K150">
            <v>0.13433720460106666</v>
          </cell>
          <cell r="L150">
            <v>353.00000000000011</v>
          </cell>
          <cell r="M150">
            <v>91</v>
          </cell>
        </row>
        <row r="151">
          <cell r="A151">
            <v>151</v>
          </cell>
          <cell r="D151" t="str">
            <v>APURIMAC</v>
          </cell>
          <cell r="E151" t="str">
            <v>Numerador del Indicador</v>
          </cell>
          <cell r="F151" t="str">
            <v>Denominador del Indicador</v>
          </cell>
          <cell r="G151">
            <v>0.32688071672912866</v>
          </cell>
          <cell r="H151">
            <v>6.3369722649931404E-2</v>
          </cell>
          <cell r="I151">
            <v>0.20264318433704492</v>
          </cell>
          <cell r="J151">
            <v>0.4511182491212124</v>
          </cell>
          <cell r="K151">
            <v>0.19386191783972084</v>
          </cell>
          <cell r="L151">
            <v>194.00000000000003</v>
          </cell>
          <cell r="M151">
            <v>79</v>
          </cell>
        </row>
        <row r="152">
          <cell r="A152">
            <v>152</v>
          </cell>
          <cell r="D152" t="str">
            <v>AREQUIPA</v>
          </cell>
          <cell r="E152" t="str">
            <v>Numerador del Indicador</v>
          </cell>
          <cell r="F152" t="str">
            <v>Denominador del Indicador</v>
          </cell>
          <cell r="G152">
            <v>0.52951446953445547</v>
          </cell>
          <cell r="H152">
            <v>6.8991435231558762E-2</v>
          </cell>
          <cell r="I152">
            <v>0.39425546395686983</v>
          </cell>
          <cell r="J152">
            <v>0.6647734751120411</v>
          </cell>
          <cell r="K152">
            <v>0.13029187907219122</v>
          </cell>
          <cell r="L152">
            <v>418.99999999999983</v>
          </cell>
          <cell r="M152">
            <v>99</v>
          </cell>
        </row>
        <row r="153">
          <cell r="A153">
            <v>153</v>
          </cell>
          <cell r="D153" t="str">
            <v>AYACUCHO</v>
          </cell>
          <cell r="E153" t="str">
            <v>Numerador del Indicador</v>
          </cell>
          <cell r="F153" t="str">
            <v>Denominador del Indicador</v>
          </cell>
          <cell r="G153">
            <v>0.66156269259003198</v>
          </cell>
          <cell r="H153">
            <v>7.2083301202883102E-2</v>
          </cell>
          <cell r="I153">
            <v>0.52024202565902067</v>
          </cell>
          <cell r="J153">
            <v>0.80288335952104328</v>
          </cell>
          <cell r="K153">
            <v>0.10895913873358766</v>
          </cell>
          <cell r="L153">
            <v>284.99999999999994</v>
          </cell>
          <cell r="M153">
            <v>93</v>
          </cell>
        </row>
        <row r="154">
          <cell r="A154">
            <v>154</v>
          </cell>
          <cell r="D154" t="str">
            <v>CAJAMARCA</v>
          </cell>
          <cell r="E154" t="str">
            <v>Numerador del Indicador</v>
          </cell>
          <cell r="F154" t="str">
            <v>Denominador del Indicador</v>
          </cell>
          <cell r="G154">
            <v>0.39333036937918847</v>
          </cell>
          <cell r="H154">
            <v>7.4388056658824947E-2</v>
          </cell>
          <cell r="I154">
            <v>0.24749118605517989</v>
          </cell>
          <cell r="J154">
            <v>0.539169552703197</v>
          </cell>
          <cell r="K154">
            <v>0.18912360308265813</v>
          </cell>
          <cell r="L154">
            <v>484.00000000000006</v>
          </cell>
          <cell r="M154">
            <v>76</v>
          </cell>
        </row>
        <row r="155">
          <cell r="A155">
            <v>155</v>
          </cell>
          <cell r="D155" t="str">
            <v>CALLAO</v>
          </cell>
          <cell r="E155" t="str">
            <v>Numerador del Indicador</v>
          </cell>
          <cell r="F155" t="str">
            <v>Denominador del Indicador</v>
          </cell>
          <cell r="G155">
            <v>0.8052055051871877</v>
          </cell>
          <cell r="H155">
            <v>5.9333643639541321E-2</v>
          </cell>
          <cell r="I155">
            <v>0.68888078155963606</v>
          </cell>
          <cell r="J155">
            <v>0.92153022881473934</v>
          </cell>
          <cell r="K155">
            <v>7.3687578211164756E-2</v>
          </cell>
          <cell r="L155">
            <v>133</v>
          </cell>
          <cell r="M155">
            <v>65</v>
          </cell>
        </row>
        <row r="156">
          <cell r="A156">
            <v>156</v>
          </cell>
          <cell r="D156" t="str">
            <v>CUSCO</v>
          </cell>
          <cell r="E156" t="str">
            <v>Numerador del Indicador</v>
          </cell>
          <cell r="F156" t="str">
            <v>Denominador del Indicador</v>
          </cell>
          <cell r="G156">
            <v>0.31577374778019462</v>
          </cell>
          <cell r="H156">
            <v>6.6754382840585505E-2</v>
          </cell>
          <cell r="I156">
            <v>0.18490052546414623</v>
          </cell>
          <cell r="J156">
            <v>0.44664697009624299</v>
          </cell>
          <cell r="K156">
            <v>0.21139940640997246</v>
          </cell>
          <cell r="L156">
            <v>335.00000000000006</v>
          </cell>
          <cell r="M156">
            <v>83</v>
          </cell>
        </row>
        <row r="157">
          <cell r="A157">
            <v>157</v>
          </cell>
          <cell r="D157" t="str">
            <v>HUANCAVELICA</v>
          </cell>
          <cell r="E157" t="str">
            <v>Numerador del Indicador</v>
          </cell>
          <cell r="F157" t="str">
            <v>Denominador del Indicador</v>
          </cell>
          <cell r="G157">
            <v>0.56131338978486145</v>
          </cell>
          <cell r="H157">
            <v>8.5085154751104591E-2</v>
          </cell>
          <cell r="I157">
            <v>0.39450234458160055</v>
          </cell>
          <cell r="J157">
            <v>0.7281244349881224</v>
          </cell>
          <cell r="K157">
            <v>0.15158226455940377</v>
          </cell>
          <cell r="L157">
            <v>191</v>
          </cell>
          <cell r="M157">
            <v>64</v>
          </cell>
        </row>
        <row r="158">
          <cell r="A158">
            <v>158</v>
          </cell>
          <cell r="D158" t="str">
            <v>HUANUCO</v>
          </cell>
          <cell r="E158" t="str">
            <v>Numerador del Indicador</v>
          </cell>
          <cell r="F158" t="str">
            <v>Denominador del Indicador</v>
          </cell>
          <cell r="G158">
            <v>0.2678379134722394</v>
          </cell>
          <cell r="H158">
            <v>5.7729553347348077E-2</v>
          </cell>
          <cell r="I158">
            <v>0.15465803901401581</v>
          </cell>
          <cell r="J158">
            <v>0.38101778793046298</v>
          </cell>
          <cell r="K158">
            <v>0.21553913932103408</v>
          </cell>
          <cell r="L158">
            <v>246.00000000000003</v>
          </cell>
          <cell r="M158">
            <v>92</v>
          </cell>
        </row>
        <row r="159">
          <cell r="A159">
            <v>159</v>
          </cell>
          <cell r="D159" t="str">
            <v>ICA</v>
          </cell>
          <cell r="E159" t="str">
            <v>Numerador del Indicador</v>
          </cell>
          <cell r="F159" t="str">
            <v>Denominador del Indicador</v>
          </cell>
          <cell r="G159">
            <v>0.55595490618408228</v>
          </cell>
          <cell r="H159">
            <v>8.2764239829398789E-2</v>
          </cell>
          <cell r="I159">
            <v>0.39369405831019233</v>
          </cell>
          <cell r="J159">
            <v>0.71821575405797222</v>
          </cell>
          <cell r="K159">
            <v>0.14886862029416953</v>
          </cell>
          <cell r="L159">
            <v>220</v>
          </cell>
          <cell r="M159">
            <v>82</v>
          </cell>
        </row>
        <row r="160">
          <cell r="A160">
            <v>160</v>
          </cell>
          <cell r="D160" t="str">
            <v>JUNIN</v>
          </cell>
          <cell r="E160" t="str">
            <v>Numerador del Indicador</v>
          </cell>
          <cell r="F160" t="str">
            <v>Denominador del Indicador</v>
          </cell>
          <cell r="G160">
            <v>0.47505086963591298</v>
          </cell>
          <cell r="H160">
            <v>8.0511908426002615E-2</v>
          </cell>
          <cell r="I160">
            <v>0.3172057598146093</v>
          </cell>
          <cell r="J160">
            <v>0.63289597945721665</v>
          </cell>
          <cell r="K160">
            <v>0.16948060423025496</v>
          </cell>
          <cell r="L160">
            <v>461.00000000000017</v>
          </cell>
          <cell r="M160">
            <v>94</v>
          </cell>
        </row>
        <row r="161">
          <cell r="A161">
            <v>161</v>
          </cell>
          <cell r="D161" t="str">
            <v>LA LIBERTAD</v>
          </cell>
          <cell r="E161" t="str">
            <v>Numerador del Indicador</v>
          </cell>
          <cell r="F161" t="str">
            <v>Denominador del Indicador</v>
          </cell>
          <cell r="G161">
            <v>0.33888323605540721</v>
          </cell>
          <cell r="H161">
            <v>6.5779708412144131E-2</v>
          </cell>
          <cell r="I161">
            <v>0.20992088127690756</v>
          </cell>
          <cell r="J161">
            <v>0.46784559083390687</v>
          </cell>
          <cell r="K161">
            <v>0.19410729541484073</v>
          </cell>
          <cell r="L161">
            <v>428.99999999999994</v>
          </cell>
          <cell r="M161">
            <v>87</v>
          </cell>
        </row>
        <row r="162">
          <cell r="A162">
            <v>162</v>
          </cell>
          <cell r="D162" t="str">
            <v>LAMBAYEQUE</v>
          </cell>
          <cell r="E162" t="str">
            <v>Numerador del Indicador</v>
          </cell>
          <cell r="F162" t="str">
            <v>Denominador del Indicador</v>
          </cell>
          <cell r="G162">
            <v>0.45381321179892226</v>
          </cell>
          <cell r="H162">
            <v>7.9186042396103704E-2</v>
          </cell>
          <cell r="I162">
            <v>0.29856748725104154</v>
          </cell>
          <cell r="J162">
            <v>0.60905893634680297</v>
          </cell>
          <cell r="K162">
            <v>0.17449038577393783</v>
          </cell>
          <cell r="L162">
            <v>251.00000000000006</v>
          </cell>
          <cell r="M162">
            <v>76</v>
          </cell>
        </row>
        <row r="163">
          <cell r="A163">
            <v>163</v>
          </cell>
          <cell r="D163" t="str">
            <v>LIMA PROVINCIAS 1/</v>
          </cell>
          <cell r="E163" t="str">
            <v>Numerador del Indicador</v>
          </cell>
          <cell r="F163" t="str">
            <v>Denominador del Indicador</v>
          </cell>
          <cell r="G163">
            <v>0.37981932811716124</v>
          </cell>
          <cell r="H163">
            <v>7.1627495294132079E-2</v>
          </cell>
          <cell r="I163">
            <v>0.23939227723786893</v>
          </cell>
          <cell r="J163">
            <v>0.52024637899645354</v>
          </cell>
          <cell r="K163">
            <v>0.18858307092796883</v>
          </cell>
          <cell r="L163">
            <v>343</v>
          </cell>
          <cell r="M163">
            <v>96</v>
          </cell>
        </row>
        <row r="164">
          <cell r="A164">
            <v>164</v>
          </cell>
          <cell r="D164" t="str">
            <v>LORETO</v>
          </cell>
          <cell r="E164" t="str">
            <v>Numerador del Indicador</v>
          </cell>
          <cell r="F164" t="str">
            <v>Denominador del Indicador</v>
          </cell>
          <cell r="G164">
            <v>0.30357782422813689</v>
          </cell>
          <cell r="H164">
            <v>6.7089446141699274E-2</v>
          </cell>
          <cell r="I164">
            <v>0.17204770401219582</v>
          </cell>
          <cell r="J164">
            <v>0.43510794444407797</v>
          </cell>
          <cell r="K164">
            <v>0.22099587251564845</v>
          </cell>
          <cell r="L164">
            <v>331.99999999999994</v>
          </cell>
          <cell r="M164">
            <v>70</v>
          </cell>
        </row>
        <row r="165">
          <cell r="A165">
            <v>165</v>
          </cell>
          <cell r="D165" t="str">
            <v>MADRE DE DIOS</v>
          </cell>
          <cell r="E165" t="str">
            <v>Numerador del Indicador</v>
          </cell>
          <cell r="F165" t="str">
            <v>Denominador del Indicador</v>
          </cell>
          <cell r="G165">
            <v>0.1388888888888889</v>
          </cell>
          <cell r="H165">
            <v>5.8456031201016813E-2</v>
          </cell>
          <cell r="I165">
            <v>2.4284740943216213E-2</v>
          </cell>
          <cell r="J165">
            <v>0.25349303683456159</v>
          </cell>
          <cell r="K165">
            <v>0.42088342464732104</v>
          </cell>
          <cell r="L165">
            <v>36</v>
          </cell>
          <cell r="M165">
            <v>36</v>
          </cell>
        </row>
        <row r="166">
          <cell r="A166">
            <v>166</v>
          </cell>
          <cell r="D166" t="str">
            <v>MOQUEGUA</v>
          </cell>
          <cell r="E166" t="str">
            <v>Numerador del Indicador</v>
          </cell>
          <cell r="F166" t="str">
            <v>Denominador del Indicador</v>
          </cell>
          <cell r="G166">
            <v>0.80769230769230771</v>
          </cell>
          <cell r="H166">
            <v>5.5186927229187638E-2</v>
          </cell>
          <cell r="I166">
            <v>0.69949729953152651</v>
          </cell>
          <cell r="J166">
            <v>0.91588731585308891</v>
          </cell>
          <cell r="K166">
            <v>6.8326671807565645E-2</v>
          </cell>
          <cell r="L166">
            <v>52</v>
          </cell>
          <cell r="M166">
            <v>52</v>
          </cell>
        </row>
        <row r="167">
          <cell r="A167">
            <v>167</v>
          </cell>
          <cell r="D167" t="str">
            <v>PASCO</v>
          </cell>
          <cell r="E167" t="str">
            <v>Numerador del Indicador</v>
          </cell>
          <cell r="F167" t="str">
            <v>Denominador del Indicador</v>
          </cell>
          <cell r="G167">
            <v>0.55893651862814642</v>
          </cell>
          <cell r="H167">
            <v>8.4125606124736324E-2</v>
          </cell>
          <cell r="I167">
            <v>0.3940066865431559</v>
          </cell>
          <cell r="J167">
            <v>0.72386635071313687</v>
          </cell>
          <cell r="K167">
            <v>0.15051012650097401</v>
          </cell>
          <cell r="L167">
            <v>112.99999999999997</v>
          </cell>
          <cell r="M167">
            <v>57</v>
          </cell>
        </row>
        <row r="168">
          <cell r="A168">
            <v>168</v>
          </cell>
          <cell r="D168" t="str">
            <v>PIURA</v>
          </cell>
          <cell r="E168" t="str">
            <v>Numerador del Indicador</v>
          </cell>
          <cell r="F168" t="str">
            <v>Denominador del Indicador</v>
          </cell>
          <cell r="G168">
            <v>0.27851036237383836</v>
          </cell>
          <cell r="H168">
            <v>4.847565382210705E-2</v>
          </cell>
          <cell r="I168">
            <v>0.18347293187692609</v>
          </cell>
          <cell r="J168">
            <v>0.37354779287075063</v>
          </cell>
          <cell r="K168">
            <v>0.17405332214188585</v>
          </cell>
          <cell r="L168">
            <v>546.00000000000023</v>
          </cell>
          <cell r="M168">
            <v>108</v>
          </cell>
        </row>
        <row r="169">
          <cell r="A169">
            <v>169</v>
          </cell>
          <cell r="D169" t="str">
            <v>PROVINCIA DE LIMA 2/</v>
          </cell>
          <cell r="E169" t="str">
            <v>Numerador del Indicador</v>
          </cell>
          <cell r="F169" t="str">
            <v>Denominador del Indicador</v>
          </cell>
          <cell r="G169">
            <v>0.72775033185878513</v>
          </cell>
          <cell r="H169">
            <v>3.2932773891432815E-2</v>
          </cell>
          <cell r="I169">
            <v>0.66318500961964033</v>
          </cell>
          <cell r="J169">
            <v>0.79231565409792992</v>
          </cell>
          <cell r="K169">
            <v>4.5252846271217076E-2</v>
          </cell>
          <cell r="L169">
            <v>926.00000000000023</v>
          </cell>
          <cell r="M169">
            <v>289</v>
          </cell>
        </row>
        <row r="170">
          <cell r="A170">
            <v>170</v>
          </cell>
          <cell r="D170" t="str">
            <v>PUNO</v>
          </cell>
          <cell r="E170" t="str">
            <v>Numerador del Indicador</v>
          </cell>
          <cell r="F170" t="str">
            <v>Denominador del Indicador</v>
          </cell>
          <cell r="G170">
            <v>0.69328320945167199</v>
          </cell>
          <cell r="H170">
            <v>9.7729582602708781E-2</v>
          </cell>
          <cell r="I170">
            <v>0.50168252577277639</v>
          </cell>
          <cell r="J170">
            <v>0.88488389313056759</v>
          </cell>
          <cell r="K170">
            <v>0.14096631978149962</v>
          </cell>
          <cell r="L170">
            <v>355.99999999999983</v>
          </cell>
          <cell r="M170">
            <v>86</v>
          </cell>
        </row>
        <row r="171">
          <cell r="A171">
            <v>171</v>
          </cell>
          <cell r="D171" t="str">
            <v>SAN MARTIN</v>
          </cell>
          <cell r="E171" t="str">
            <v>Numerador del Indicador</v>
          </cell>
          <cell r="F171" t="str">
            <v>Denominador del Indicador</v>
          </cell>
          <cell r="G171">
            <v>0.37595940785748694</v>
          </cell>
          <cell r="H171">
            <v>6.1257843841946769E-2</v>
          </cell>
          <cell r="I171">
            <v>0.25586225356465042</v>
          </cell>
          <cell r="J171">
            <v>0.49605656215032345</v>
          </cell>
          <cell r="K171">
            <v>0.16293738781812178</v>
          </cell>
          <cell r="L171">
            <v>307.99999999999983</v>
          </cell>
          <cell r="M171">
            <v>94</v>
          </cell>
        </row>
        <row r="172">
          <cell r="A172">
            <v>172</v>
          </cell>
          <cell r="D172" t="str">
            <v>TACNA</v>
          </cell>
          <cell r="E172" t="str">
            <v>Numerador del Indicador</v>
          </cell>
          <cell r="F172" t="str">
            <v>Denominador del Indicador</v>
          </cell>
          <cell r="G172">
            <v>0.40813954496705218</v>
          </cell>
          <cell r="H172">
            <v>6.6801179190156434E-2</v>
          </cell>
          <cell r="I172">
            <v>0.27717457752805652</v>
          </cell>
          <cell r="J172">
            <v>0.53910451240604784</v>
          </cell>
          <cell r="K172">
            <v>0.16367240080975021</v>
          </cell>
          <cell r="L172">
            <v>93</v>
          </cell>
          <cell r="M172">
            <v>70</v>
          </cell>
        </row>
        <row r="173">
          <cell r="A173">
            <v>173</v>
          </cell>
          <cell r="D173" t="str">
            <v>TUMBES</v>
          </cell>
          <cell r="E173" t="str">
            <v>Numerador del Indicador</v>
          </cell>
          <cell r="F173" t="str">
            <v>Denominador del Indicador</v>
          </cell>
          <cell r="G173">
            <v>0.33935449742011764</v>
          </cell>
          <cell r="H173">
            <v>6.7737335370093812E-2</v>
          </cell>
          <cell r="I173">
            <v>0.20655417819377841</v>
          </cell>
          <cell r="J173">
            <v>0.47215481664645687</v>
          </cell>
          <cell r="K173">
            <v>0.19960641713917124</v>
          </cell>
          <cell r="L173">
            <v>78.000000000000028</v>
          </cell>
          <cell r="M173">
            <v>56</v>
          </cell>
        </row>
        <row r="174">
          <cell r="A174">
            <v>174</v>
          </cell>
          <cell r="D174" t="str">
            <v>UCAYALI</v>
          </cell>
          <cell r="E174" t="str">
            <v>Numerador del Indicador</v>
          </cell>
          <cell r="F174" t="str">
            <v>Denominador del Indicador</v>
          </cell>
          <cell r="G174">
            <v>0.36718389010690167</v>
          </cell>
          <cell r="H174">
            <v>6.30411838673164E-2</v>
          </cell>
          <cell r="I174">
            <v>0.24359046417355484</v>
          </cell>
          <cell r="J174">
            <v>0.49077731604024849</v>
          </cell>
          <cell r="K174">
            <v>0.17168831630647693</v>
          </cell>
          <cell r="L174">
            <v>124.99999999999997</v>
          </cell>
          <cell r="M174">
            <v>73</v>
          </cell>
        </row>
        <row r="175">
          <cell r="A175">
            <v>175</v>
          </cell>
          <cell r="B175" t="str">
            <v xml:space="preserve"> RURAL</v>
          </cell>
          <cell r="C175" t="str">
            <v xml:space="preserve"> RURAL</v>
          </cell>
          <cell r="D175" t="str">
            <v>AMAZONAS</v>
          </cell>
          <cell r="E175" t="str">
            <v>Numerador del Indicador</v>
          </cell>
          <cell r="F175" t="str">
            <v>Denominador del Indicador</v>
          </cell>
          <cell r="G175">
            <v>8.2039109397297975E-3</v>
          </cell>
          <cell r="H175">
            <v>6.0193615128056963E-3</v>
          </cell>
          <cell r="I175">
            <v>-3.5971604498049869E-3</v>
          </cell>
          <cell r="J175">
            <v>2.0004982329264582E-2</v>
          </cell>
          <cell r="K175">
            <v>0.73371853461441272</v>
          </cell>
          <cell r="L175">
            <v>1049.0000000000005</v>
          </cell>
          <cell r="M175">
            <v>97</v>
          </cell>
        </row>
        <row r="176">
          <cell r="A176">
            <v>176</v>
          </cell>
          <cell r="D176" t="str">
            <v>ANCASH</v>
          </cell>
          <cell r="E176" t="str">
            <v>Numerador del Indicador</v>
          </cell>
          <cell r="F176" t="str">
            <v>Denominador del Indicador</v>
          </cell>
          <cell r="G176">
            <v>8.0766256216868587E-2</v>
          </cell>
          <cell r="H176">
            <v>2.8455246706619506E-2</v>
          </cell>
          <cell r="I176">
            <v>2.4979210185948307E-2</v>
          </cell>
          <cell r="J176">
            <v>0.13655330224778886</v>
          </cell>
          <cell r="K176">
            <v>0.3523160294840611</v>
          </cell>
          <cell r="L176">
            <v>1287.0000000000005</v>
          </cell>
          <cell r="M176">
            <v>103</v>
          </cell>
        </row>
        <row r="177">
          <cell r="A177">
            <v>177</v>
          </cell>
          <cell r="D177" t="str">
            <v>APURIMAC</v>
          </cell>
          <cell r="E177" t="str">
            <v>Numerador del Indicador</v>
          </cell>
          <cell r="F177" t="str">
            <v>Denominador del Indicador</v>
          </cell>
          <cell r="G177">
            <v>5.9078701963411626E-2</v>
          </cell>
          <cell r="H177">
            <v>2.0738026105412307E-2</v>
          </cell>
          <cell r="I177">
            <v>1.8421411978857327E-2</v>
          </cell>
          <cell r="J177">
            <v>9.9735991947965924E-2</v>
          </cell>
          <cell r="K177">
            <v>0.35102372625342537</v>
          </cell>
          <cell r="L177">
            <v>675.99999999999989</v>
          </cell>
          <cell r="M177">
            <v>92</v>
          </cell>
        </row>
        <row r="178">
          <cell r="A178">
            <v>178</v>
          </cell>
          <cell r="D178" t="str">
            <v>AREQUIPA</v>
          </cell>
          <cell r="E178" t="str">
            <v>Numerador del Indicador</v>
          </cell>
          <cell r="F178" t="str">
            <v>Denominador del Indicador</v>
          </cell>
          <cell r="G178">
            <v>6.2329966829219818E-2</v>
          </cell>
          <cell r="H178">
            <v>2.1265664145467784E-2</v>
          </cell>
          <cell r="I178">
            <v>2.0638232549322552E-2</v>
          </cell>
          <cell r="J178">
            <v>0.10402170110911708</v>
          </cell>
          <cell r="K178">
            <v>0.34117881377563319</v>
          </cell>
          <cell r="L178">
            <v>296.99999999999989</v>
          </cell>
          <cell r="M178">
            <v>70</v>
          </cell>
        </row>
        <row r="179">
          <cell r="A179">
            <v>179</v>
          </cell>
          <cell r="D179" t="str">
            <v>AYACUCHO</v>
          </cell>
          <cell r="E179" t="str">
            <v>Numerador del Indicador</v>
          </cell>
          <cell r="F179" t="str">
            <v>Denominador del Indicador</v>
          </cell>
          <cell r="G179">
            <v>8.7222083182114524E-2</v>
          </cell>
          <cell r="H179">
            <v>2.7277179223761973E-2</v>
          </cell>
          <cell r="I179">
            <v>3.3744660595028765E-2</v>
          </cell>
          <cell r="J179">
            <v>0.14069950576920029</v>
          </cell>
          <cell r="K179">
            <v>0.31273248962431732</v>
          </cell>
          <cell r="L179">
            <v>1047.9999999999998</v>
          </cell>
          <cell r="M179">
            <v>110</v>
          </cell>
        </row>
        <row r="180">
          <cell r="A180">
            <v>180</v>
          </cell>
          <cell r="D180" t="str">
            <v>CAJAMARCA</v>
          </cell>
          <cell r="E180" t="str">
            <v>Numerador del Indicador</v>
          </cell>
          <cell r="F180" t="str">
            <v>Denominador del Indicador</v>
          </cell>
          <cell r="G180">
            <v>3.2101335193471338E-2</v>
          </cell>
          <cell r="H180">
            <v>1.2616434126604289E-2</v>
          </cell>
          <cell r="I180">
            <v>7.3665789418864529E-3</v>
          </cell>
          <cell r="J180">
            <v>5.6836091445056219E-2</v>
          </cell>
          <cell r="K180">
            <v>0.39301898349605646</v>
          </cell>
          <cell r="L180">
            <v>3014.0000000000005</v>
          </cell>
          <cell r="M180">
            <v>109</v>
          </cell>
        </row>
        <row r="181">
          <cell r="A181">
            <v>181</v>
          </cell>
          <cell r="D181" t="str">
            <v>CUSCO</v>
          </cell>
          <cell r="E181" t="str">
            <v>Numerador del Indicador</v>
          </cell>
          <cell r="F181" t="str">
            <v>Denominador del Indicador</v>
          </cell>
          <cell r="G181">
            <v>7.5234859085025141E-2</v>
          </cell>
          <cell r="H181">
            <v>2.2567106221510966E-2</v>
          </cell>
          <cell r="I181">
            <v>3.0991623152326959E-2</v>
          </cell>
          <cell r="J181">
            <v>0.11947809501772333</v>
          </cell>
          <cell r="K181">
            <v>0.29995545277764407</v>
          </cell>
          <cell r="L181">
            <v>1303.0000000000002</v>
          </cell>
          <cell r="M181">
            <v>103</v>
          </cell>
        </row>
        <row r="182">
          <cell r="A182">
            <v>182</v>
          </cell>
          <cell r="D182" t="str">
            <v>HUANCAVELICA</v>
          </cell>
          <cell r="E182" t="str">
            <v>Numerador del Indicador</v>
          </cell>
          <cell r="F182" t="str">
            <v>Denominador del Indicador</v>
          </cell>
          <cell r="G182">
            <v>6.4498625600781928E-2</v>
          </cell>
          <cell r="H182">
            <v>2.1666513012057426E-2</v>
          </cell>
          <cell r="I182">
            <v>2.2021019583329964E-2</v>
          </cell>
          <cell r="J182">
            <v>0.10697623161823389</v>
          </cell>
          <cell r="K182">
            <v>0.33592208842035792</v>
          </cell>
          <cell r="L182">
            <v>977</v>
          </cell>
          <cell r="M182">
            <v>103</v>
          </cell>
        </row>
        <row r="183">
          <cell r="A183">
            <v>183</v>
          </cell>
          <cell r="D183" t="str">
            <v>HUANUCO</v>
          </cell>
          <cell r="E183" t="str">
            <v>Numerador del Indicador</v>
          </cell>
          <cell r="F183" t="str">
            <v>Denominador del Indicador</v>
          </cell>
          <cell r="G183">
            <v>7.5337898581893395E-2</v>
          </cell>
          <cell r="H183">
            <v>3.1071317787115329E-2</v>
          </cell>
          <cell r="I183">
            <v>1.4421996024354795E-2</v>
          </cell>
          <cell r="J183">
            <v>0.136253801139432</v>
          </cell>
          <cell r="K183">
            <v>0.41242612777870824</v>
          </cell>
          <cell r="L183">
            <v>1384.0000000000002</v>
          </cell>
          <cell r="M183">
            <v>97</v>
          </cell>
        </row>
        <row r="184">
          <cell r="A184">
            <v>184</v>
          </cell>
          <cell r="D184" t="str">
            <v>ICA</v>
          </cell>
          <cell r="E184" t="str">
            <v>Numerador del Indicador</v>
          </cell>
          <cell r="F184" t="str">
            <v>Denominador del Indicador</v>
          </cell>
          <cell r="G184">
            <v>4.2548096068254167E-2</v>
          </cell>
          <cell r="H184">
            <v>2.0751423500061723E-2</v>
          </cell>
          <cell r="I184">
            <v>1.8645402396638908E-3</v>
          </cell>
          <cell r="J184">
            <v>8.323165189684445E-2</v>
          </cell>
          <cell r="K184">
            <v>0.48771685263596792</v>
          </cell>
          <cell r="L184">
            <v>167.99999999999989</v>
          </cell>
          <cell r="M184">
            <v>59</v>
          </cell>
        </row>
        <row r="185">
          <cell r="A185">
            <v>185</v>
          </cell>
          <cell r="D185" t="str">
            <v>JUNIN</v>
          </cell>
          <cell r="E185" t="str">
            <v>Numerador del Indicador</v>
          </cell>
          <cell r="F185" t="str">
            <v>Denominador del Indicador</v>
          </cell>
          <cell r="G185">
            <v>1.6383071249164709E-2</v>
          </cell>
          <cell r="H185">
            <v>9.9089485741611361E-3</v>
          </cell>
          <cell r="I185">
            <v>-3.0436086852655975E-3</v>
          </cell>
          <cell r="J185">
            <v>3.5809751183595015E-2</v>
          </cell>
          <cell r="K185">
            <v>0.60482851007965577</v>
          </cell>
          <cell r="L185">
            <v>1370.0000000000005</v>
          </cell>
          <cell r="M185">
            <v>94</v>
          </cell>
        </row>
        <row r="186">
          <cell r="A186">
            <v>186</v>
          </cell>
          <cell r="D186" t="str">
            <v>LA LIBERTAD</v>
          </cell>
          <cell r="E186" t="str">
            <v>Numerador del Indicador</v>
          </cell>
          <cell r="F186" t="str">
            <v>Denominador del Indicador</v>
          </cell>
          <cell r="G186">
            <v>3.7628392491333942E-2</v>
          </cell>
          <cell r="H186">
            <v>1.3966043675705579E-2</v>
          </cell>
          <cell r="I186">
            <v>1.024770135063181E-2</v>
          </cell>
          <cell r="J186">
            <v>6.5009083632036072E-2</v>
          </cell>
          <cell r="K186">
            <v>0.3711570638826</v>
          </cell>
          <cell r="L186">
            <v>1155.9999999999993</v>
          </cell>
          <cell r="M186">
            <v>110</v>
          </cell>
        </row>
        <row r="187">
          <cell r="A187">
            <v>187</v>
          </cell>
          <cell r="D187" t="str">
            <v>LAMBAYEQUE</v>
          </cell>
          <cell r="E187" t="str">
            <v>Numerador del Indicador</v>
          </cell>
          <cell r="F187" t="str">
            <v>Denominador del Indicador</v>
          </cell>
          <cell r="G187">
            <v>0.12314839507581843</v>
          </cell>
          <cell r="H187">
            <v>4.1075892701823845E-2</v>
          </cell>
          <cell r="I187">
            <v>4.2618335345753947E-2</v>
          </cell>
          <cell r="J187">
            <v>0.20367845480588292</v>
          </cell>
          <cell r="K187">
            <v>0.33354793358480039</v>
          </cell>
          <cell r="L187">
            <v>445.99999999999989</v>
          </cell>
          <cell r="M187">
            <v>82</v>
          </cell>
        </row>
        <row r="188">
          <cell r="A188">
            <v>188</v>
          </cell>
          <cell r="D188" t="str">
            <v>LIMA PROVINCIAS 1/</v>
          </cell>
          <cell r="E188" t="str">
            <v>Numerador del Indicador</v>
          </cell>
          <cell r="F188" t="str">
            <v>Denominador del Indicador</v>
          </cell>
          <cell r="G188">
            <v>8.7633803117442968E-2</v>
          </cell>
          <cell r="H188">
            <v>2.4768973622303406E-2</v>
          </cell>
          <cell r="I188">
            <v>3.9073764757816064E-2</v>
          </cell>
          <cell r="J188">
            <v>0.13619384147706987</v>
          </cell>
          <cell r="K188">
            <v>0.28264177453429834</v>
          </cell>
          <cell r="L188">
            <v>438.99999999999989</v>
          </cell>
          <cell r="M188">
            <v>94</v>
          </cell>
        </row>
        <row r="189">
          <cell r="A189">
            <v>189</v>
          </cell>
          <cell r="D189" t="str">
            <v>LORETO</v>
          </cell>
          <cell r="E189" t="str">
            <v>Numerador del Indicador</v>
          </cell>
          <cell r="F189" t="str">
            <v>Denominador del Indicador</v>
          </cell>
          <cell r="G189">
            <v>5.1994872928645087E-3</v>
          </cell>
          <cell r="H189">
            <v>5.2479133381794479E-3</v>
          </cell>
          <cell r="I189">
            <v>-5.08914544969371E-3</v>
          </cell>
          <cell r="J189">
            <v>1.5488120035422728E-2</v>
          </cell>
          <cell r="K189">
            <v>1.0093136193219274</v>
          </cell>
          <cell r="L189">
            <v>2103.9999999999995</v>
          </cell>
          <cell r="M189">
            <v>95</v>
          </cell>
        </row>
        <row r="190">
          <cell r="A190">
            <v>190</v>
          </cell>
          <cell r="D190" t="str">
            <v>MADRE DE DIOS</v>
          </cell>
          <cell r="E190" t="str">
            <v>Numerador del Indicador</v>
          </cell>
          <cell r="F190" t="str">
            <v>Denominador del Indicador</v>
          </cell>
          <cell r="G190">
            <v>1.0011742757585299E-2</v>
          </cell>
          <cell r="H190">
            <v>1.0142704885163681E-2</v>
          </cell>
          <cell r="I190">
            <v>-9.8732208183951436E-3</v>
          </cell>
          <cell r="J190">
            <v>2.989670633356574E-2</v>
          </cell>
          <cell r="K190">
            <v>1.0130808522301633</v>
          </cell>
          <cell r="L190">
            <v>134.00000000000006</v>
          </cell>
          <cell r="M190">
            <v>54</v>
          </cell>
        </row>
        <row r="191">
          <cell r="A191">
            <v>191</v>
          </cell>
          <cell r="D191" t="str">
            <v>MOQUEGUA</v>
          </cell>
          <cell r="E191" t="str">
            <v>Numerador del Indicador</v>
          </cell>
          <cell r="F191" t="str">
            <v>Denominador del Indicador</v>
          </cell>
          <cell r="G191">
            <v>0.31947205367538672</v>
          </cell>
          <cell r="H191">
            <v>6.6170009540546582E-2</v>
          </cell>
          <cell r="I191">
            <v>0.18974450619831024</v>
          </cell>
          <cell r="J191">
            <v>0.44919960115246321</v>
          </cell>
          <cell r="K191">
            <v>0.20712299801904255</v>
          </cell>
          <cell r="L191">
            <v>108.99999999999999</v>
          </cell>
          <cell r="M191">
            <v>60</v>
          </cell>
        </row>
        <row r="192">
          <cell r="A192">
            <v>192</v>
          </cell>
          <cell r="D192" t="str">
            <v>PASCO</v>
          </cell>
          <cell r="E192" t="str">
            <v>Numerador del Indicador</v>
          </cell>
          <cell r="F192" t="str">
            <v>Denominador del Indicador</v>
          </cell>
          <cell r="G192">
            <v>4.3497680669112047E-2</v>
          </cell>
          <cell r="H192">
            <v>3.5967212790729286E-2</v>
          </cell>
          <cell r="I192">
            <v>-2.7016716069312614E-2</v>
          </cell>
          <cell r="J192">
            <v>0.11401207740753672</v>
          </cell>
          <cell r="K192">
            <v>0.82687656531236187</v>
          </cell>
          <cell r="L192">
            <v>572.00000000000011</v>
          </cell>
          <cell r="M192">
            <v>75</v>
          </cell>
        </row>
        <row r="193">
          <cell r="A193">
            <v>193</v>
          </cell>
          <cell r="D193" t="str">
            <v>PIURA</v>
          </cell>
          <cell r="E193" t="str">
            <v>Numerador del Indicador</v>
          </cell>
          <cell r="F193" t="str">
            <v>Denominador del Indicador</v>
          </cell>
          <cell r="G193">
            <v>2.3879653618965813E-2</v>
          </cell>
          <cell r="H193">
            <v>1.1452829488655655E-2</v>
          </cell>
          <cell r="I193">
            <v>1.4261661319188886E-3</v>
          </cell>
          <cell r="J193">
            <v>4.6333141106012735E-2</v>
          </cell>
          <cell r="K193">
            <v>0.47960618153856027</v>
          </cell>
          <cell r="L193">
            <v>1388.9999999999993</v>
          </cell>
          <cell r="M193">
            <v>99</v>
          </cell>
        </row>
        <row r="194">
          <cell r="A194">
            <v>194</v>
          </cell>
          <cell r="D194" t="str">
            <v>PROVINCIA DE LIMA 2/</v>
          </cell>
          <cell r="E194" t="str">
            <v>Numerador del Indicador</v>
          </cell>
          <cell r="F194" t="str">
            <v>Denominador del Indicador</v>
          </cell>
          <cell r="G194">
            <v>0.33333333333333331</v>
          </cell>
          <cell r="H194">
            <v>0.21081851067789195</v>
          </cell>
          <cell r="I194">
            <v>-7.9980319527096277E-2</v>
          </cell>
          <cell r="J194">
            <v>0.74664698619376291</v>
          </cell>
          <cell r="K194">
            <v>0.63245553203367588</v>
          </cell>
          <cell r="L194">
            <v>6</v>
          </cell>
          <cell r="M194">
            <v>6</v>
          </cell>
        </row>
        <row r="195">
          <cell r="A195">
            <v>195</v>
          </cell>
          <cell r="D195" t="str">
            <v>PUNO</v>
          </cell>
          <cell r="E195" t="str">
            <v>Numerador del Indicador</v>
          </cell>
          <cell r="F195" t="str">
            <v>Denominador del Indicador</v>
          </cell>
          <cell r="G195">
            <v>0.3375172040409401</v>
          </cell>
          <cell r="H195">
            <v>7.7885351088525664E-2</v>
          </cell>
          <cell r="I195">
            <v>0.18482150925017246</v>
          </cell>
          <cell r="J195">
            <v>0.49021289883170771</v>
          </cell>
          <cell r="K195">
            <v>0.23075964767436963</v>
          </cell>
          <cell r="L195">
            <v>1390.0000000000005</v>
          </cell>
          <cell r="M195">
            <v>95</v>
          </cell>
        </row>
        <row r="196">
          <cell r="A196">
            <v>196</v>
          </cell>
          <cell r="D196" t="str">
            <v>SAN MARTIN</v>
          </cell>
          <cell r="E196" t="str">
            <v>Numerador del Indicador</v>
          </cell>
          <cell r="F196" t="str">
            <v>Denominador del Indicador</v>
          </cell>
          <cell r="G196">
            <v>3.5857981017320899E-2</v>
          </cell>
          <cell r="H196">
            <v>1.7860964994594237E-2</v>
          </cell>
          <cell r="I196">
            <v>8.4122341956333058E-4</v>
          </cell>
          <cell r="J196">
            <v>7.0874738615078467E-2</v>
          </cell>
          <cell r="K196">
            <v>0.49810291845395999</v>
          </cell>
          <cell r="L196">
            <v>1004.9999999999999</v>
          </cell>
          <cell r="M196">
            <v>96</v>
          </cell>
        </row>
        <row r="197">
          <cell r="A197">
            <v>197</v>
          </cell>
          <cell r="D197" t="str">
            <v>TACNA</v>
          </cell>
          <cell r="E197" t="str">
            <v>Numerador del Indicador</v>
          </cell>
          <cell r="F197" t="str">
            <v>Denominador del Indicador</v>
          </cell>
          <cell r="G197">
            <v>3.3087152285556025E-2</v>
          </cell>
          <cell r="H197">
            <v>2.3905305276004204E-2</v>
          </cell>
          <cell r="I197">
            <v>-1.3779648047101536E-2</v>
          </cell>
          <cell r="J197">
            <v>7.9953952618213586E-2</v>
          </cell>
          <cell r="K197">
            <v>0.72249509627457131</v>
          </cell>
          <cell r="L197">
            <v>91</v>
          </cell>
          <cell r="M197">
            <v>40</v>
          </cell>
        </row>
        <row r="198">
          <cell r="A198">
            <v>198</v>
          </cell>
          <cell r="D198" t="str">
            <v>TUMBES</v>
          </cell>
          <cell r="E198" t="str">
            <v>Numerador del Indicador</v>
          </cell>
          <cell r="F198" t="str">
            <v>Denominador del Indicador</v>
          </cell>
          <cell r="G198">
            <v>0.16690538274735653</v>
          </cell>
          <cell r="H198">
            <v>6.4105977063223116E-2</v>
          </cell>
          <cell r="I198">
            <v>4.1224409738916501E-2</v>
          </cell>
          <cell r="J198">
            <v>0.29258635575579656</v>
          </cell>
          <cell r="K198">
            <v>0.38408573772758348</v>
          </cell>
          <cell r="L198">
            <v>64.999999999999972</v>
          </cell>
          <cell r="M198">
            <v>42</v>
          </cell>
        </row>
        <row r="199">
          <cell r="A199">
            <v>199</v>
          </cell>
          <cell r="D199" t="str">
            <v>UCAYALI</v>
          </cell>
          <cell r="E199" t="str">
            <v>Numerador del Indicador</v>
          </cell>
          <cell r="F199" t="str">
            <v>Denominador del Indicador</v>
          </cell>
          <cell r="G199">
            <v>1.1646045745472929E-2</v>
          </cell>
          <cell r="H199">
            <v>9.2111836264701791E-3</v>
          </cell>
          <cell r="I199">
            <v>-6.4126528933834154E-3</v>
          </cell>
          <cell r="J199">
            <v>2.9704744384329275E-2</v>
          </cell>
          <cell r="K199">
            <v>0.79092799631589683</v>
          </cell>
          <cell r="L199">
            <v>696.99999999999989</v>
          </cell>
          <cell r="M199">
            <v>94</v>
          </cell>
        </row>
        <row r="200">
          <cell r="A200">
            <v>200</v>
          </cell>
        </row>
      </sheetData>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28"/>
      <sheetName val="PAG_34"/>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 val="CotizInternac"/>
      <sheetName val="Empresa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 val="CD 6"/>
      <sheetName val="PAG_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E4001"/>
      <sheetName val="FLUJO-TURISTICO"/>
      <sheetName val="CAXEmisor"/>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rio Actual"/>
      <sheetName val="Mensual"/>
      <sheetName val="Trimestre"/>
      <sheetName val="C. Salida"/>
      <sheetName val="Mensual detalle"/>
      <sheetName val="Diario Historico"/>
      <sheetName val="Gráficos"/>
      <sheetName val="FAME Persistence"/>
      <sheetName val="tc-interventa"/>
      <sheetName val="TCdaily"/>
      <sheetName val="Libor"/>
      <sheetName val="sol"/>
      <sheetName val="Data Diaria"/>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Diario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sheetName val="I"/>
      <sheetName val="II"/>
      <sheetName val="CD 1"/>
      <sheetName val="CD 2"/>
      <sheetName val="CD 3"/>
      <sheetName val="CD 4"/>
      <sheetName val="CD 5"/>
      <sheetName val="CD 6"/>
      <sheetName val="CD 7"/>
      <sheetName val="CD 8-9"/>
      <sheetName val="CD 10"/>
      <sheetName val="CD 11"/>
      <sheetName val="2.2"/>
      <sheetName val="CD 12"/>
      <sheetName val="CD 13"/>
      <sheetName val="CD 14-15"/>
      <sheetName val="CD 16"/>
      <sheetName val="2.3"/>
      <sheetName val="CD 17"/>
      <sheetName val="CD18"/>
      <sheetName val="CD 19-20"/>
      <sheetName val="CD21"/>
      <sheetName val="CD22"/>
      <sheetName val="CD 23"/>
      <sheetName val="CD 24"/>
      <sheetName val="CD 25"/>
      <sheetName val="CD 26-27"/>
      <sheetName val="CD28"/>
      <sheetName val="2.4"/>
      <sheetName val="CD29"/>
      <sheetName val="CD30"/>
      <sheetName val="CD31"/>
      <sheetName val="CD32"/>
      <sheetName val="CD33"/>
      <sheetName val="CD34"/>
      <sheetName val="CD35"/>
      <sheetName val="CD36"/>
      <sheetName val="CD37"/>
      <sheetName val="CD38"/>
      <sheetName val="CD39"/>
      <sheetName val="CD40"/>
      <sheetName val="CD41"/>
      <sheetName val="CD42"/>
      <sheetName val="CD43"/>
      <sheetName val="CD44"/>
      <sheetName val="2.5"/>
      <sheetName val="CD45"/>
      <sheetName val="CD46"/>
      <sheetName val="CD47"/>
      <sheetName val="CD48"/>
      <sheetName val="CD49"/>
      <sheetName val="CD50"/>
      <sheetName val="III"/>
      <sheetName val="Hoja1"/>
      <sheetName val="CD_1"/>
      <sheetName val="CD_2"/>
      <sheetName val="CD_3"/>
      <sheetName val="CD_4"/>
      <sheetName val="CD_5"/>
      <sheetName val="CD_6"/>
      <sheetName val="CD_7"/>
      <sheetName val="CD_8-9"/>
      <sheetName val="CD_10"/>
      <sheetName val="CD_11"/>
      <sheetName val="2_2"/>
      <sheetName val="CD_12"/>
      <sheetName val="CD_13"/>
      <sheetName val="CD_14-15"/>
      <sheetName val="CD_16"/>
      <sheetName val="2_3"/>
      <sheetName val="CD_17"/>
      <sheetName val="CD_19-20"/>
      <sheetName val="CD_23"/>
      <sheetName val="CD_24"/>
      <sheetName val="CD_25"/>
      <sheetName val="CD_26-27"/>
      <sheetName val="2_4"/>
      <sheetName val="2_5"/>
      <sheetName val="PAG_34"/>
      <sheetName val="CotizInternac"/>
      <sheetName val="Empres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recios"/>
      <sheetName val="Monedas"/>
      <sheetName val="IPE"/>
      <sheetName val="IPE Cook"/>
      <sheetName val="IPCPERU_2000"/>
      <sheetName val="TCR"/>
      <sheetName val="TCR Bilat"/>
      <sheetName val="Salida"/>
      <sheetName val="IPC w Euro"/>
      <sheetName val="TC w Euro"/>
      <sheetName val="Graf"/>
      <sheetName val="Anual 90-&gt;"/>
    </sheetNames>
    <sheetDataSet>
      <sheetData sheetId="0"/>
      <sheetData sheetId="1">
        <row r="337">
          <cell r="A337" t="str">
            <v>dato ejecutado de bloomberg y proyección mensuales para resto</v>
          </cell>
          <cell r="H337" t="str">
            <v>ojo</v>
          </cell>
        </row>
        <row r="338">
          <cell r="A338" t="str">
            <v>2003M11</v>
          </cell>
          <cell r="H338">
            <v>0.03</v>
          </cell>
        </row>
        <row r="339">
          <cell r="A339" t="str">
            <v>2003M12</v>
          </cell>
          <cell r="H339">
            <v>3.2000000000000001E-2</v>
          </cell>
        </row>
        <row r="373">
          <cell r="A373" t="str">
            <v>ANUAL</v>
          </cell>
        </row>
        <row r="374">
          <cell r="A374" t="str">
            <v>Inflación F.P</v>
          </cell>
        </row>
        <row r="375">
          <cell r="A375">
            <v>2001</v>
          </cell>
          <cell r="B375">
            <v>1.5518539926085539</v>
          </cell>
          <cell r="C375">
            <v>-1.2022386512816952</v>
          </cell>
          <cell r="D375">
            <v>7.6733797441754792</v>
          </cell>
          <cell r="E375">
            <v>1.6696194195289893</v>
          </cell>
          <cell r="F375">
            <v>0.69681887037436052</v>
          </cell>
          <cell r="G375">
            <v>2.6376461965981646</v>
          </cell>
          <cell r="H375">
            <v>-0.29999999999998916</v>
          </cell>
          <cell r="I375">
            <v>2.3664644197383566</v>
          </cell>
          <cell r="J375">
            <v>7.6437416596117025</v>
          </cell>
          <cell r="K375">
            <v>4.6245551601423518</v>
          </cell>
          <cell r="L375">
            <v>4.4149384251273682</v>
          </cell>
          <cell r="M375">
            <v>-1.5433726803596559</v>
          </cell>
          <cell r="N375">
            <v>2.7665710721171743</v>
          </cell>
          <cell r="O375">
            <v>2.1823166552433326</v>
          </cell>
          <cell r="P375">
            <v>-1.6878474980143054</v>
          </cell>
          <cell r="Q375">
            <v>12.281619094488194</v>
          </cell>
          <cell r="R375">
            <v>0.69532466591821773</v>
          </cell>
          <cell r="S375">
            <v>0.9234664383611868</v>
          </cell>
          <cell r="T375">
            <v>2.704242371930432</v>
          </cell>
          <cell r="U375">
            <v>1.360448807854131</v>
          </cell>
        </row>
        <row r="376">
          <cell r="A376">
            <v>2002</v>
          </cell>
          <cell r="B376">
            <v>2.376722606460957</v>
          </cell>
          <cell r="C376">
            <v>-0.30421707811735255</v>
          </cell>
          <cell r="D376">
            <v>12.525575568328495</v>
          </cell>
          <cell r="E376">
            <v>1.9131640649946657</v>
          </cell>
          <cell r="F376">
            <v>2.9416315653743697</v>
          </cell>
          <cell r="G376">
            <v>2.8242452191635126</v>
          </cell>
          <cell r="H376">
            <v>-0.40000000000000036</v>
          </cell>
          <cell r="I376">
            <v>2.8256717287218125</v>
          </cell>
          <cell r="J376">
            <v>6.9912109982493087</v>
          </cell>
          <cell r="K376">
            <v>2.7619517338730359</v>
          </cell>
          <cell r="L376">
            <v>5.701201708823822</v>
          </cell>
          <cell r="M376">
            <v>40.952406415462583</v>
          </cell>
          <cell r="N376">
            <v>3.7358202013354269</v>
          </cell>
          <cell r="O376">
            <v>1.3692504449393184</v>
          </cell>
          <cell r="P376">
            <v>0.75742274288022049</v>
          </cell>
          <cell r="Q376">
            <v>31.214902068209827</v>
          </cell>
          <cell r="R376">
            <v>3.882395252652393</v>
          </cell>
          <cell r="S376">
            <v>2.4485031286026082</v>
          </cell>
          <cell r="T376">
            <v>4.0046055064376196</v>
          </cell>
          <cell r="U376">
            <v>2.3006318896729772</v>
          </cell>
        </row>
        <row r="377">
          <cell r="A377">
            <v>2003</v>
          </cell>
          <cell r="B377">
            <v>1.8793065687281896</v>
          </cell>
          <cell r="C377">
            <v>-0.40686050997861267</v>
          </cell>
          <cell r="D377">
            <v>9.3046285365812729</v>
          </cell>
          <cell r="E377">
            <v>1.0572395395054945</v>
          </cell>
          <cell r="F377">
            <v>2.8007882958113406</v>
          </cell>
          <cell r="G377">
            <v>1.0720486111111205</v>
          </cell>
          <cell r="H377">
            <v>3.2000000000000028</v>
          </cell>
          <cell r="I377">
            <v>2.4981257809246316</v>
          </cell>
          <cell r="J377">
            <v>6.4907719653803264</v>
          </cell>
          <cell r="K377">
            <v>1.6682389156446931</v>
          </cell>
          <cell r="L377">
            <v>3.9842114445219678</v>
          </cell>
          <cell r="M377">
            <v>3.6564991865529528</v>
          </cell>
          <cell r="N377">
            <v>3.4158611465742394</v>
          </cell>
          <cell r="O377">
            <v>1.7371894409937916</v>
          </cell>
          <cell r="P377">
            <v>-6.0138318131708335E-2</v>
          </cell>
          <cell r="Q377">
            <v>27.083836940995475</v>
          </cell>
          <cell r="R377">
            <v>1.9932835950076999</v>
          </cell>
          <cell r="S377">
            <v>3.9363614488527876</v>
          </cell>
          <cell r="T377">
            <v>2.5979168181781587</v>
          </cell>
          <cell r="U377">
            <v>2.1479003417524067</v>
          </cell>
        </row>
        <row r="378">
          <cell r="A378">
            <v>2004</v>
          </cell>
          <cell r="B378">
            <v>2.2525973424281975</v>
          </cell>
          <cell r="C378">
            <v>4.9527724707054688E-2</v>
          </cell>
          <cell r="D378">
            <v>6.1770828872551808</v>
          </cell>
          <cell r="E378">
            <v>0.87226282761319052</v>
          </cell>
          <cell r="F378">
            <v>1.8635564639483793</v>
          </cell>
          <cell r="G378">
            <v>1.8656166666991991</v>
          </cell>
          <cell r="H378">
            <v>1.965717657694821</v>
          </cell>
          <cell r="I378">
            <v>2.3543094607166637</v>
          </cell>
          <cell r="J378">
            <v>5.7915984688372557</v>
          </cell>
          <cell r="K378">
            <v>1.8185378888755821</v>
          </cell>
          <cell r="L378">
            <v>4.1865323220111605</v>
          </cell>
          <cell r="M378">
            <v>6.6655592943469788</v>
          </cell>
          <cell r="N378">
            <v>2.6271637355589128</v>
          </cell>
          <cell r="O378">
            <v>2.393044302131675</v>
          </cell>
          <cell r="P378">
            <v>4.0485307965898443E-2</v>
          </cell>
          <cell r="Q378">
            <v>32.748909071402352</v>
          </cell>
          <cell r="R378">
            <v>1.9268081733837539</v>
          </cell>
          <cell r="S378">
            <v>3.8757609011433214</v>
          </cell>
          <cell r="T378">
            <v>1.7929159136976569</v>
          </cell>
          <cell r="U378">
            <v>1.4276362484956895</v>
          </cell>
        </row>
        <row r="379">
          <cell r="A379">
            <v>2005</v>
          </cell>
          <cell r="B379">
            <v>3.102859547489345</v>
          </cell>
          <cell r="C379">
            <v>-5.1475104376308423E-2</v>
          </cell>
          <cell r="D379">
            <v>5.400000000000138</v>
          </cell>
          <cell r="E379">
            <v>1.9369864372352774</v>
          </cell>
          <cell r="F379">
            <v>3.1650049434697847</v>
          </cell>
          <cell r="G379">
            <v>2.834806864181405</v>
          </cell>
          <cell r="H379">
            <v>4.5418549565281463</v>
          </cell>
          <cell r="I379">
            <v>1.8149245011962911</v>
          </cell>
          <cell r="J379">
            <v>5.3467172312574363</v>
          </cell>
          <cell r="K379">
            <v>1.8149245011962911</v>
          </cell>
          <cell r="L379">
            <v>3.7840859961856266</v>
          </cell>
          <cell r="M379">
            <v>7.314324889074264</v>
          </cell>
          <cell r="N379">
            <v>4.5314776982552374</v>
          </cell>
          <cell r="O379">
            <v>1.8149245011963133</v>
          </cell>
          <cell r="P379">
            <v>2.9381391584713201</v>
          </cell>
          <cell r="Q379">
            <v>27.80000000000009</v>
          </cell>
          <cell r="R379">
            <v>1.9369864372352996</v>
          </cell>
          <cell r="S379">
            <v>4.2000000000000481</v>
          </cell>
          <cell r="T379">
            <v>3.2885496680330917</v>
          </cell>
          <cell r="U379">
            <v>2.4265767945403249</v>
          </cell>
        </row>
        <row r="380">
          <cell r="A380" t="str">
            <v>Inflacion Prom.</v>
          </cell>
        </row>
        <row r="381">
          <cell r="A381">
            <v>2001</v>
          </cell>
          <cell r="B381">
            <v>2.8297294650735383</v>
          </cell>
          <cell r="C381">
            <v>-0.73371431111550756</v>
          </cell>
          <cell r="D381">
            <v>6.833274021170066</v>
          </cell>
          <cell r="E381">
            <v>2.4785104429438043</v>
          </cell>
          <cell r="F381">
            <v>1.8242619599523335</v>
          </cell>
          <cell r="G381">
            <v>3.5727879060154955</v>
          </cell>
          <cell r="H381">
            <v>0.46434236786179195</v>
          </cell>
          <cell r="I381">
            <v>2.7864640872794055</v>
          </cell>
          <cell r="J381">
            <v>7.9704993927161683</v>
          </cell>
          <cell r="K381">
            <v>4.5734623948981312</v>
          </cell>
          <cell r="L381">
            <v>6.3772661824267773</v>
          </cell>
          <cell r="M381">
            <v>-1.0681383285542245</v>
          </cell>
          <cell r="N381">
            <v>4.031019010314818</v>
          </cell>
          <cell r="O381">
            <v>2.4707836258801352</v>
          </cell>
          <cell r="P381">
            <v>-4.1881610008731585E-3</v>
          </cell>
          <cell r="Q381">
            <v>12.535617123911269</v>
          </cell>
          <cell r="R381">
            <v>2.5345659228755535</v>
          </cell>
          <cell r="S381">
            <v>1.6046484191845956</v>
          </cell>
          <cell r="T381">
            <v>3.5943018645577585</v>
          </cell>
          <cell r="U381">
            <v>1.6296101729991852</v>
          </cell>
        </row>
        <row r="382">
          <cell r="A382">
            <v>2002</v>
          </cell>
          <cell r="B382">
            <v>1.584563292760266</v>
          </cell>
          <cell r="C382">
            <v>-0.91480898335258853</v>
          </cell>
          <cell r="D382">
            <v>8.4127224980917283</v>
          </cell>
          <cell r="E382">
            <v>1.3088857362883788</v>
          </cell>
          <cell r="F382">
            <v>1.6321426935979044</v>
          </cell>
          <cell r="G382">
            <v>2.4873048704603606</v>
          </cell>
          <cell r="H382">
            <v>-0.76717249985421843</v>
          </cell>
          <cell r="I382">
            <v>2.4644694989947702</v>
          </cell>
          <cell r="J382">
            <v>6.3505675306978704</v>
          </cell>
          <cell r="K382">
            <v>3.4568295831078899</v>
          </cell>
          <cell r="L382">
            <v>5.0277769662052663</v>
          </cell>
          <cell r="M382">
            <v>25.082926823101694</v>
          </cell>
          <cell r="N382">
            <v>2.8033774776227816</v>
          </cell>
          <cell r="O382">
            <v>1.6468112800267276</v>
          </cell>
          <cell r="P382">
            <v>-0.1995295519066409</v>
          </cell>
          <cell r="Q382">
            <v>22.047562659010801</v>
          </cell>
          <cell r="R382">
            <v>2.2434294161028268</v>
          </cell>
          <cell r="S382">
            <v>0.92068821672086631</v>
          </cell>
          <cell r="T382">
            <v>3.0626375367021286</v>
          </cell>
          <cell r="U382">
            <v>1.9175536979918695</v>
          </cell>
        </row>
        <row r="383">
          <cell r="A383">
            <v>2003</v>
          </cell>
          <cell r="B383">
            <v>2.2714343291963646</v>
          </cell>
          <cell r="C383">
            <v>-0.25425671569501151</v>
          </cell>
          <cell r="D383">
            <v>14.762933102717923</v>
          </cell>
          <cell r="E383">
            <v>1.0481286160664682</v>
          </cell>
          <cell r="F383">
            <v>2.9145871151033065</v>
          </cell>
          <cell r="G383">
            <v>2.8188244291717846</v>
          </cell>
          <cell r="H383">
            <v>1.1621681905976677</v>
          </cell>
          <cell r="I383">
            <v>2.6730268959697767</v>
          </cell>
          <cell r="J383">
            <v>7.1353264398617888</v>
          </cell>
          <cell r="K383">
            <v>2.1154406469037879</v>
          </cell>
          <cell r="L383">
            <v>4.5544261305106915</v>
          </cell>
          <cell r="M383">
            <v>14.156327407500125</v>
          </cell>
          <cell r="N383">
            <v>3.5152303071701807</v>
          </cell>
          <cell r="O383">
            <v>1.5908038874267394</v>
          </cell>
          <cell r="P383">
            <v>-0.27602347075451616</v>
          </cell>
          <cell r="Q383">
            <v>31.353140161517334</v>
          </cell>
          <cell r="R383">
            <v>2.7723950482360316</v>
          </cell>
          <cell r="S383">
            <v>3.3340139736649288</v>
          </cell>
          <cell r="T383">
            <v>3.0373828743300413</v>
          </cell>
          <cell r="U383">
            <v>2.1005440547591903</v>
          </cell>
        </row>
      </sheetData>
      <sheetData sheetId="2">
        <row r="268">
          <cell r="A268" t="str">
            <v>2002M1</v>
          </cell>
          <cell r="B268">
            <v>1</v>
          </cell>
          <cell r="C268">
            <v>132.66499999999999</v>
          </cell>
          <cell r="D268">
            <v>2.3778999999999999</v>
          </cell>
          <cell r="E268">
            <v>2.2147427753999991</v>
          </cell>
          <cell r="F268">
            <v>0.69820000000000004</v>
          </cell>
          <cell r="G268">
            <v>667.28</v>
          </cell>
          <cell r="H268">
            <v>8.2766599999999997</v>
          </cell>
          <cell r="I268">
            <v>2192.5934226000018</v>
          </cell>
          <cell r="J268">
            <v>2275.89</v>
          </cell>
          <cell r="K268">
            <v>2.4954371298</v>
          </cell>
          <cell r="L268">
            <v>9.1614000000000004</v>
          </cell>
          <cell r="M268">
            <v>1.4</v>
          </cell>
          <cell r="N268">
            <v>1317.01</v>
          </cell>
          <cell r="O268">
            <v>45.680095961999996</v>
          </cell>
          <cell r="P268">
            <v>34.975869565217394</v>
          </cell>
          <cell r="Q268">
            <v>761.55</v>
          </cell>
          <cell r="R268">
            <v>1.60029</v>
          </cell>
          <cell r="S268">
            <v>6.8613</v>
          </cell>
          <cell r="T268">
            <v>188.41217867999998</v>
          </cell>
          <cell r="U268">
            <v>7.4279258766000043</v>
          </cell>
        </row>
        <row r="269">
          <cell r="A269" t="str">
            <v>2002M2</v>
          </cell>
          <cell r="B269">
            <v>1</v>
          </cell>
          <cell r="C269">
            <v>133.518</v>
          </cell>
          <cell r="D269">
            <v>2.4196</v>
          </cell>
          <cell r="E269">
            <v>2.2480505602999989</v>
          </cell>
          <cell r="F269">
            <v>0.70299999999999996</v>
          </cell>
          <cell r="G269">
            <v>678.84</v>
          </cell>
          <cell r="H269">
            <v>8.2766699999999993</v>
          </cell>
          <cell r="I269">
            <v>2225.5681007000021</v>
          </cell>
          <cell r="J269">
            <v>2287.7199999999998</v>
          </cell>
          <cell r="K269">
            <v>2.5329663111</v>
          </cell>
          <cell r="L269">
            <v>9.1061999999999994</v>
          </cell>
          <cell r="M269">
            <v>1.9510700000000001</v>
          </cell>
          <cell r="N269">
            <v>1319.85</v>
          </cell>
          <cell r="O269">
            <v>46.367084458999997</v>
          </cell>
          <cell r="P269">
            <v>35.021500000000003</v>
          </cell>
          <cell r="Q269">
            <v>884.21</v>
          </cell>
          <cell r="R269">
            <v>1.59585</v>
          </cell>
          <cell r="S269">
            <v>6.9382000000000001</v>
          </cell>
          <cell r="T269">
            <v>191.24573226000001</v>
          </cell>
          <cell r="U269">
            <v>7.539635353700004</v>
          </cell>
        </row>
        <row r="270">
          <cell r="A270" t="str">
            <v>2002M3</v>
          </cell>
          <cell r="B270">
            <v>1</v>
          </cell>
          <cell r="C270">
            <v>131.19499999999999</v>
          </cell>
          <cell r="D270">
            <v>2.3466</v>
          </cell>
          <cell r="E270">
            <v>2.233264485499999</v>
          </cell>
          <cell r="F270">
            <v>0.70304999999999995</v>
          </cell>
          <cell r="G270">
            <v>663.26</v>
          </cell>
          <cell r="H270">
            <v>8.2770799999999998</v>
          </cell>
          <cell r="I270">
            <v>2210.9298995000022</v>
          </cell>
          <cell r="J270">
            <v>2281.21</v>
          </cell>
          <cell r="K270">
            <v>2.5163062635000002</v>
          </cell>
          <cell r="L270">
            <v>9.0808999999999997</v>
          </cell>
          <cell r="M270">
            <v>2.3842099999999999</v>
          </cell>
          <cell r="N270">
            <v>1322.72</v>
          </cell>
          <cell r="O270">
            <v>46.062114814999994</v>
          </cell>
          <cell r="P270">
            <v>34.969523809523807</v>
          </cell>
          <cell r="Q270">
            <v>947.22</v>
          </cell>
          <cell r="R270">
            <v>1.5870299999999999</v>
          </cell>
          <cell r="S270">
            <v>6.9961000000000002</v>
          </cell>
          <cell r="T270">
            <v>189.98785409999999</v>
          </cell>
          <cell r="U270">
            <v>7.4900450045000033</v>
          </cell>
        </row>
        <row r="271">
          <cell r="A271" t="str">
            <v>2002M4</v>
          </cell>
          <cell r="B271">
            <v>1</v>
          </cell>
          <cell r="C271">
            <v>131.072</v>
          </cell>
          <cell r="D271">
            <v>2.3203999999999998</v>
          </cell>
          <cell r="E271">
            <v>2.2080538367999991</v>
          </cell>
          <cell r="F271">
            <v>0.69320999999999999</v>
          </cell>
          <cell r="G271">
            <v>650.82000000000005</v>
          </cell>
          <cell r="H271">
            <v>8.2772000000000006</v>
          </cell>
          <cell r="I271">
            <v>2185.971379200002</v>
          </cell>
          <cell r="J271">
            <v>2263.1</v>
          </cell>
          <cell r="K271">
            <v>2.4879004415999999</v>
          </cell>
          <cell r="L271">
            <v>9.1317000000000004</v>
          </cell>
          <cell r="M271">
            <v>2.8378100000000002</v>
          </cell>
          <cell r="N271">
            <v>1317.5</v>
          </cell>
          <cell r="O271">
            <v>45.542133503999992</v>
          </cell>
          <cell r="P271">
            <v>34.867272727272727</v>
          </cell>
          <cell r="Q271">
            <v>876.54</v>
          </cell>
          <cell r="R271">
            <v>1.5813600000000001</v>
          </cell>
          <cell r="S271">
            <v>7.0453000000000001</v>
          </cell>
          <cell r="T271">
            <v>187.84313855999997</v>
          </cell>
          <cell r="U271">
            <v>7.4054921472000022</v>
          </cell>
        </row>
        <row r="272">
          <cell r="A272" t="str">
            <v>2002M5</v>
          </cell>
          <cell r="B272">
            <v>1</v>
          </cell>
          <cell r="C272">
            <v>126.48399999999999</v>
          </cell>
          <cell r="D272">
            <v>2.4803999999999999</v>
          </cell>
          <cell r="E272">
            <v>2.133028197999999</v>
          </cell>
          <cell r="F272">
            <v>0.68527000000000005</v>
          </cell>
          <cell r="G272">
            <v>653.91</v>
          </cell>
          <cell r="H272">
            <v>8.2769899999999996</v>
          </cell>
          <cell r="I272">
            <v>2111.6960620000023</v>
          </cell>
          <cell r="J272">
            <v>2307.9299999999998</v>
          </cell>
          <cell r="K272">
            <v>2.4033661259999999</v>
          </cell>
          <cell r="L272">
            <v>9.4899000000000004</v>
          </cell>
          <cell r="M272">
            <v>3.3063600000000002</v>
          </cell>
          <cell r="N272">
            <v>1261.46</v>
          </cell>
          <cell r="O272">
            <v>43.994694939999995</v>
          </cell>
          <cell r="P272">
            <v>34.39826086956522</v>
          </cell>
          <cell r="Q272">
            <v>965.48</v>
          </cell>
          <cell r="R272">
            <v>1.54965</v>
          </cell>
          <cell r="S272">
            <v>7.06</v>
          </cell>
          <cell r="T272">
            <v>181.46057159999998</v>
          </cell>
          <cell r="U272">
            <v>7.1538670420000026</v>
          </cell>
        </row>
        <row r="273">
          <cell r="A273" t="str">
            <v>2002M6</v>
          </cell>
          <cell r="B273">
            <v>1</v>
          </cell>
          <cell r="C273">
            <v>123.59699999999999</v>
          </cell>
          <cell r="D273">
            <v>2.714</v>
          </cell>
          <cell r="E273">
            <v>2.0478126848999985</v>
          </cell>
          <cell r="F273">
            <v>0.67293000000000003</v>
          </cell>
          <cell r="G273">
            <v>673.76599999999996</v>
          </cell>
          <cell r="H273">
            <v>8.2770499999999991</v>
          </cell>
          <cell r="I273">
            <v>2027.3327781000021</v>
          </cell>
          <cell r="J273">
            <v>2360.71</v>
          </cell>
          <cell r="K273">
            <v>2.3073504812999999</v>
          </cell>
          <cell r="L273">
            <v>9.7378</v>
          </cell>
          <cell r="M273">
            <v>3.6007899999999999</v>
          </cell>
          <cell r="N273">
            <v>1222.08</v>
          </cell>
          <cell r="O273">
            <v>42.237085496999988</v>
          </cell>
          <cell r="P273">
            <v>33.838999999999999</v>
          </cell>
          <cell r="Q273">
            <v>1196.74</v>
          </cell>
          <cell r="R273">
            <v>1.53169</v>
          </cell>
          <cell r="S273">
            <v>7.1289999999999996</v>
          </cell>
          <cell r="T273">
            <v>174.21113357999997</v>
          </cell>
          <cell r="U273">
            <v>6.8680665771000022</v>
          </cell>
        </row>
        <row r="274">
          <cell r="A274" t="str">
            <v>2002M7</v>
          </cell>
          <cell r="B274">
            <v>1</v>
          </cell>
          <cell r="C274">
            <v>118.066</v>
          </cell>
          <cell r="D274">
            <v>2.9346000000000001</v>
          </cell>
          <cell r="E274">
            <v>1.9715157565999986</v>
          </cell>
          <cell r="F274">
            <v>0.64376</v>
          </cell>
          <cell r="G274">
            <v>696.33</v>
          </cell>
          <cell r="H274">
            <v>8.2767999999999997</v>
          </cell>
          <cell r="I274">
            <v>1951.7988854000021</v>
          </cell>
          <cell r="J274">
            <v>2502.0300000000002</v>
          </cell>
          <cell r="K274">
            <v>2.2213837542000001</v>
          </cell>
          <cell r="L274">
            <v>9.7978000000000005</v>
          </cell>
          <cell r="M274">
            <v>3.57023</v>
          </cell>
          <cell r="N274">
            <v>1184.97</v>
          </cell>
          <cell r="O274">
            <v>40.663425997999994</v>
          </cell>
          <cell r="P274">
            <v>33.238152173913036</v>
          </cell>
          <cell r="Q274">
            <v>1328.98</v>
          </cell>
          <cell r="R274">
            <v>1.5459400000000001</v>
          </cell>
          <cell r="S274">
            <v>7.1913</v>
          </cell>
          <cell r="T274">
            <v>167.72041571999998</v>
          </cell>
          <cell r="U274">
            <v>6.6121777514000026</v>
          </cell>
        </row>
        <row r="275">
          <cell r="A275" t="str">
            <v>2002M8</v>
          </cell>
          <cell r="B275">
            <v>1</v>
          </cell>
          <cell r="C275">
            <v>119.006</v>
          </cell>
          <cell r="D275">
            <v>3.1093099999999998</v>
          </cell>
          <cell r="E275">
            <v>2.0002273409999987</v>
          </cell>
          <cell r="F275">
            <v>0.65100000000000002</v>
          </cell>
          <cell r="G275">
            <v>702.3</v>
          </cell>
          <cell r="H275">
            <v>8.2766999999999999</v>
          </cell>
          <cell r="I275">
            <v>1980.2233290000022</v>
          </cell>
          <cell r="J275">
            <v>2648.59</v>
          </cell>
          <cell r="K275">
            <v>2.2537342169999999</v>
          </cell>
          <cell r="L275">
            <v>9.8257999999999992</v>
          </cell>
          <cell r="M275">
            <v>3.5737999999999999</v>
          </cell>
          <cell r="N275">
            <v>1197.73</v>
          </cell>
          <cell r="O275">
            <v>41.255615729999995</v>
          </cell>
          <cell r="P275">
            <v>33.836818181818174</v>
          </cell>
          <cell r="Q275">
            <v>1373.93</v>
          </cell>
          <cell r="R275">
            <v>1.5679000000000001</v>
          </cell>
          <cell r="S275">
            <v>7.2576999999999998</v>
          </cell>
          <cell r="T275">
            <v>170.16296219999998</v>
          </cell>
          <cell r="U275">
            <v>6.7084722390000024</v>
          </cell>
        </row>
        <row r="276">
          <cell r="A276" t="str">
            <v>2002M9</v>
          </cell>
          <cell r="B276">
            <v>1</v>
          </cell>
          <cell r="C276">
            <v>120.367</v>
          </cell>
          <cell r="D276">
            <v>3.34124</v>
          </cell>
          <cell r="E276">
            <v>1.9941447096999987</v>
          </cell>
          <cell r="F276">
            <v>0.64327000000000001</v>
          </cell>
          <cell r="G276">
            <v>726.98</v>
          </cell>
          <cell r="H276">
            <v>8.2769600000000008</v>
          </cell>
          <cell r="I276">
            <v>1974.2015293000022</v>
          </cell>
          <cell r="J276">
            <v>2748.68</v>
          </cell>
          <cell r="K276">
            <v>2.2468806788999998</v>
          </cell>
          <cell r="L276">
            <v>10.0425</v>
          </cell>
          <cell r="M276">
            <v>3.6047400000000001</v>
          </cell>
          <cell r="N276">
            <v>1210.26</v>
          </cell>
          <cell r="O276">
            <v>41.130158640999994</v>
          </cell>
          <cell r="P276">
            <v>34.510476190476183</v>
          </cell>
          <cell r="Q276">
            <v>1457.2</v>
          </cell>
          <cell r="R276">
            <v>1.57578</v>
          </cell>
          <cell r="S276">
            <v>7.3152999999999997</v>
          </cell>
          <cell r="T276">
            <v>169.64550173999999</v>
          </cell>
          <cell r="U276">
            <v>6.6880719763000034</v>
          </cell>
        </row>
        <row r="277">
          <cell r="A277" t="str">
            <v>2002M10</v>
          </cell>
          <cell r="B277">
            <v>1</v>
          </cell>
          <cell r="C277">
            <v>123.863</v>
          </cell>
          <cell r="D277">
            <v>3.8051300000000001</v>
          </cell>
          <cell r="E277">
            <v>1.9941055930999991</v>
          </cell>
          <cell r="F277">
            <v>0.64219000000000004</v>
          </cell>
          <cell r="G277">
            <v>742.32</v>
          </cell>
          <cell r="H277">
            <v>8.2769999999999992</v>
          </cell>
          <cell r="I277">
            <v>1974.1628039000025</v>
          </cell>
          <cell r="J277">
            <v>2829.27</v>
          </cell>
          <cell r="K277">
            <v>2.2468366046999999</v>
          </cell>
          <cell r="L277">
            <v>10.0961</v>
          </cell>
          <cell r="M277">
            <v>3.6059899999999998</v>
          </cell>
          <cell r="N277">
            <v>1240.7</v>
          </cell>
          <cell r="O277">
            <v>41.129351842999995</v>
          </cell>
          <cell r="P277">
            <v>34.906304347826087</v>
          </cell>
          <cell r="Q277">
            <v>1452.32</v>
          </cell>
          <cell r="R277">
            <v>1.57778</v>
          </cell>
          <cell r="S277">
            <v>7.3708</v>
          </cell>
          <cell r="T277">
            <v>169.64217402</v>
          </cell>
          <cell r="U277">
            <v>6.6879407849000039</v>
          </cell>
        </row>
        <row r="278">
          <cell r="A278" t="str">
            <v>2002M11</v>
          </cell>
          <cell r="B278">
            <v>1</v>
          </cell>
          <cell r="C278">
            <v>122.55</v>
          </cell>
          <cell r="D278">
            <v>3.5756000000000001</v>
          </cell>
          <cell r="E278">
            <v>1.9718678059999992</v>
          </cell>
          <cell r="F278">
            <v>0.64036999999999999</v>
          </cell>
          <cell r="G278">
            <v>709.48</v>
          </cell>
          <cell r="H278">
            <v>8.2771399999999993</v>
          </cell>
          <cell r="I278">
            <v>1952.1474140000023</v>
          </cell>
          <cell r="J278">
            <v>2732.56</v>
          </cell>
          <cell r="K278">
            <v>2.2217804219999997</v>
          </cell>
          <cell r="L278">
            <v>10.203200000000001</v>
          </cell>
          <cell r="M278">
            <v>3.4885799999999998</v>
          </cell>
          <cell r="N278">
            <v>1211.3699999999999</v>
          </cell>
          <cell r="O278">
            <v>40.670687179999987</v>
          </cell>
          <cell r="P278">
            <v>34.613500000000002</v>
          </cell>
          <cell r="Q278">
            <v>1366.6</v>
          </cell>
          <cell r="R278">
            <v>1.5589500000000001</v>
          </cell>
          <cell r="S278">
            <v>7.4127000000000001</v>
          </cell>
          <cell r="T278">
            <v>167.75036519999998</v>
          </cell>
          <cell r="U278">
            <v>6.6133584740000035</v>
          </cell>
        </row>
        <row r="279">
          <cell r="A279" t="str">
            <v>2002M12</v>
          </cell>
          <cell r="B279">
            <v>1</v>
          </cell>
          <cell r="C279">
            <v>122.27200000000001</v>
          </cell>
          <cell r="D279">
            <v>3.6251199999999999</v>
          </cell>
          <cell r="E279">
            <v>1.9212313672999994</v>
          </cell>
          <cell r="F279">
            <v>0.63043000000000005</v>
          </cell>
          <cell r="G279">
            <v>701.94899999999996</v>
          </cell>
          <cell r="H279">
            <v>8.2772400000000008</v>
          </cell>
          <cell r="I279">
            <v>1902.0173837000023</v>
          </cell>
          <cell r="J279">
            <v>2813.18</v>
          </cell>
          <cell r="K279">
            <v>2.1647263700999999</v>
          </cell>
          <cell r="L279">
            <v>10.1982</v>
          </cell>
          <cell r="M279">
            <v>3.4355000000000002</v>
          </cell>
          <cell r="N279">
            <v>1207.4100000000001</v>
          </cell>
          <cell r="O279">
            <v>39.626287168999994</v>
          </cell>
          <cell r="P279">
            <v>34.749047619047616</v>
          </cell>
          <cell r="Q279">
            <v>1320.67</v>
          </cell>
          <cell r="R279">
            <v>1.5596000000000001</v>
          </cell>
          <cell r="S279">
            <v>7.4622999999999999</v>
          </cell>
          <cell r="T279">
            <v>163.44263165999999</v>
          </cell>
          <cell r="U279">
            <v>6.443531206700003</v>
          </cell>
        </row>
        <row r="280">
          <cell r="A280" t="str">
            <v>2003M1</v>
          </cell>
          <cell r="B280">
            <v>1</v>
          </cell>
          <cell r="C280">
            <v>118.655</v>
          </cell>
          <cell r="D280">
            <v>3.4375499999999999</v>
          </cell>
          <cell r="E280">
            <v>1.8417073194999996</v>
          </cell>
          <cell r="F280">
            <v>0.61875000000000002</v>
          </cell>
          <cell r="G280">
            <v>722.48</v>
          </cell>
          <cell r="H280">
            <v>8.2768099999999993</v>
          </cell>
          <cell r="I280">
            <v>1823.2886455000021</v>
          </cell>
          <cell r="J280">
            <v>2913</v>
          </cell>
          <cell r="K280">
            <v>2.0751235214999997</v>
          </cell>
          <cell r="L280">
            <v>10.5762</v>
          </cell>
          <cell r="M280">
            <v>3.21136</v>
          </cell>
          <cell r="N280">
            <v>1178.3800000000001</v>
          </cell>
          <cell r="O280">
            <v>37.986066834999995</v>
          </cell>
          <cell r="P280">
            <v>34.516590909090908</v>
          </cell>
          <cell r="Q280">
            <v>1652.94</v>
          </cell>
          <cell r="R280">
            <v>1.5410200000000001</v>
          </cell>
          <cell r="S280">
            <v>7.5206</v>
          </cell>
          <cell r="T280">
            <v>156.67737689999998</v>
          </cell>
          <cell r="U280">
            <v>6.1768190905000022</v>
          </cell>
        </row>
        <row r="281">
          <cell r="A281" t="str">
            <v>2003M2</v>
          </cell>
          <cell r="B281">
            <v>1</v>
          </cell>
          <cell r="C281">
            <v>119.27200000000001</v>
          </cell>
          <cell r="D281">
            <v>3.58995</v>
          </cell>
          <cell r="E281">
            <v>1.8155383140999997</v>
          </cell>
          <cell r="F281">
            <v>0.62134</v>
          </cell>
          <cell r="G281">
            <v>745.21</v>
          </cell>
          <cell r="H281">
            <v>8.2772600000000001</v>
          </cell>
          <cell r="I281">
            <v>1797.3813529000022</v>
          </cell>
          <cell r="J281">
            <v>2951.86</v>
          </cell>
          <cell r="K281">
            <v>2.0456378816999998</v>
          </cell>
          <cell r="L281">
            <v>10.9216</v>
          </cell>
          <cell r="M281">
            <v>3.1139999999999999</v>
          </cell>
          <cell r="N281">
            <v>1191.95</v>
          </cell>
          <cell r="O281">
            <v>37.446318973000004</v>
          </cell>
          <cell r="P281">
            <v>34.706150000000001</v>
          </cell>
          <cell r="Q281">
            <v>1650.6</v>
          </cell>
          <cell r="R281">
            <v>1.5123500000000001</v>
          </cell>
          <cell r="S281">
            <v>7.55</v>
          </cell>
          <cell r="T281">
            <v>154.45113222000001</v>
          </cell>
          <cell r="U281">
            <v>6.0890520439000024</v>
          </cell>
        </row>
        <row r="282">
          <cell r="A282" t="str">
            <v>2003M3</v>
          </cell>
          <cell r="B282">
            <v>1</v>
          </cell>
          <cell r="C282">
            <v>118.536</v>
          </cell>
          <cell r="D282">
            <v>3.4460899999999999</v>
          </cell>
          <cell r="E282">
            <v>1.8102966896999997</v>
          </cell>
          <cell r="F282">
            <v>0.63182000000000005</v>
          </cell>
          <cell r="G282">
            <v>743.28</v>
          </cell>
          <cell r="H282">
            <v>8.2772199999999998</v>
          </cell>
          <cell r="I282">
            <v>1792.1921493000023</v>
          </cell>
          <cell r="J282">
            <v>2959.01</v>
          </cell>
          <cell r="K282">
            <v>2.0397319388999997</v>
          </cell>
          <cell r="L282">
            <v>10.9427</v>
          </cell>
          <cell r="M282">
            <v>3.0215000000000001</v>
          </cell>
          <cell r="N282">
            <v>1236.6600000000001</v>
          </cell>
          <cell r="O282">
            <v>37.338208041000001</v>
          </cell>
          <cell r="P282">
            <v>34.669999999999987</v>
          </cell>
          <cell r="Q282">
            <v>1598</v>
          </cell>
          <cell r="R282">
            <v>1.4759100000000001</v>
          </cell>
          <cell r="S282">
            <v>7.5768000000000004</v>
          </cell>
          <cell r="T282">
            <v>154.00521774000001</v>
          </cell>
          <cell r="U282">
            <v>6.0714723963000026</v>
          </cell>
        </row>
        <row r="283">
          <cell r="A283" t="str">
            <v>2003M4</v>
          </cell>
          <cell r="B283">
            <v>1</v>
          </cell>
          <cell r="C283">
            <v>119.79</v>
          </cell>
          <cell r="D283">
            <v>3.1179000000000001</v>
          </cell>
          <cell r="E283">
            <v>1.8032948182999997</v>
          </cell>
          <cell r="F283">
            <v>0.63527</v>
          </cell>
          <cell r="G283">
            <v>718.25</v>
          </cell>
          <cell r="H283">
            <v>8.2771299999999997</v>
          </cell>
          <cell r="I283">
            <v>1785.2603027000023</v>
          </cell>
          <cell r="J283">
            <v>2926.42</v>
          </cell>
          <cell r="K283">
            <v>2.0318426570999994</v>
          </cell>
          <cell r="L283">
            <v>10.632400000000001</v>
          </cell>
          <cell r="M283">
            <v>2.8414999999999999</v>
          </cell>
          <cell r="N283">
            <v>1230.54</v>
          </cell>
          <cell r="O283">
            <v>37.193791199000003</v>
          </cell>
          <cell r="P283">
            <v>34.772704545454545</v>
          </cell>
          <cell r="Q283">
            <v>1598</v>
          </cell>
          <cell r="R283">
            <v>1.45848</v>
          </cell>
          <cell r="S283">
            <v>7.5990000000000002</v>
          </cell>
          <cell r="T283">
            <v>153.40955585999998</v>
          </cell>
          <cell r="U283">
            <v>6.0479891357000017</v>
          </cell>
        </row>
        <row r="284">
          <cell r="A284" t="str">
            <v>2003M5</v>
          </cell>
          <cell r="B284">
            <v>1</v>
          </cell>
          <cell r="C284">
            <v>117.265</v>
          </cell>
          <cell r="D284">
            <v>2.9549400000000001</v>
          </cell>
          <cell r="E284">
            <v>1.6908345932999995</v>
          </cell>
          <cell r="F284">
            <v>0.61623000000000006</v>
          </cell>
          <cell r="G284">
            <v>703.58</v>
          </cell>
          <cell r="H284">
            <v>8.2769100000000009</v>
          </cell>
          <cell r="I284">
            <v>1673.9247777000023</v>
          </cell>
          <cell r="J284">
            <v>2858.94</v>
          </cell>
          <cell r="K284">
            <v>1.9051293320999996</v>
          </cell>
          <cell r="L284">
            <v>10.2506</v>
          </cell>
          <cell r="M284">
            <v>2.7884799999999998</v>
          </cell>
          <cell r="N284">
            <v>1199.6600000000001</v>
          </cell>
          <cell r="O284">
            <v>34.874246949000003</v>
          </cell>
          <cell r="P284">
            <v>34.646363636363645</v>
          </cell>
          <cell r="Q284">
            <v>1598</v>
          </cell>
          <cell r="R284">
            <v>1.3845000000000001</v>
          </cell>
          <cell r="S284">
            <v>7.6074000000000002</v>
          </cell>
          <cell r="T284">
            <v>143.84236085999999</v>
          </cell>
          <cell r="U284">
            <v>5.6708138607000018</v>
          </cell>
        </row>
        <row r="285">
          <cell r="A285" t="str">
            <v>2003M6</v>
          </cell>
          <cell r="B285">
            <v>1</v>
          </cell>
          <cell r="C285">
            <v>118.264</v>
          </cell>
          <cell r="D285">
            <v>2.8824000000000001</v>
          </cell>
          <cell r="E285">
            <v>1.6771828998999994</v>
          </cell>
          <cell r="F285">
            <v>0.60224</v>
          </cell>
          <cell r="G285">
            <v>709.18399999999997</v>
          </cell>
          <cell r="H285">
            <v>8.2770700000000001</v>
          </cell>
          <cell r="I285">
            <v>1660.4096131000024</v>
          </cell>
          <cell r="J285">
            <v>2826.95</v>
          </cell>
          <cell r="K285">
            <v>1.8897474362999995</v>
          </cell>
          <cell r="L285">
            <v>10.4953</v>
          </cell>
          <cell r="M285">
            <v>2.7595999999999998</v>
          </cell>
          <cell r="N285">
            <v>1193.45</v>
          </cell>
          <cell r="O285">
            <v>34.592674447000007</v>
          </cell>
          <cell r="P285">
            <v>34.589761904761914</v>
          </cell>
          <cell r="Q285">
            <v>1598</v>
          </cell>
          <cell r="R285">
            <v>1.3522700000000001</v>
          </cell>
          <cell r="S285">
            <v>7.6360000000000001</v>
          </cell>
          <cell r="T285">
            <v>142.68098658</v>
          </cell>
          <cell r="U285">
            <v>5.6250280621000019</v>
          </cell>
        </row>
        <row r="286">
          <cell r="A286" t="str">
            <v>2003M7</v>
          </cell>
          <cell r="B286">
            <v>1</v>
          </cell>
          <cell r="C286">
            <v>118.69199999999999</v>
          </cell>
          <cell r="D286">
            <v>2.879</v>
          </cell>
          <cell r="E286">
            <v>1.7200351351999992</v>
          </cell>
          <cell r="F286">
            <v>0.61551</v>
          </cell>
          <cell r="G286">
            <v>701.14</v>
          </cell>
          <cell r="H286">
            <v>8.2772199999999998</v>
          </cell>
          <cell r="I286">
            <v>1702.8332888000025</v>
          </cell>
          <cell r="J286">
            <v>2858.82</v>
          </cell>
          <cell r="K286">
            <v>1.9380307223999993</v>
          </cell>
          <cell r="L286">
            <v>10.4434</v>
          </cell>
          <cell r="M286">
            <v>2.7535500000000002</v>
          </cell>
          <cell r="N286">
            <v>1180.44</v>
          </cell>
          <cell r="O286">
            <v>35.47652165600001</v>
          </cell>
          <cell r="P286">
            <v>34.353260869565204</v>
          </cell>
          <cell r="Q286">
            <v>1598</v>
          </cell>
          <cell r="R286">
            <v>1.3815200000000001</v>
          </cell>
          <cell r="S286">
            <v>7.6687000000000003</v>
          </cell>
          <cell r="T286">
            <v>146.32650383999999</v>
          </cell>
          <cell r="U286">
            <v>5.7687482408000017</v>
          </cell>
        </row>
        <row r="287">
          <cell r="A287" t="str">
            <v>2003M8</v>
          </cell>
          <cell r="B287">
            <v>1</v>
          </cell>
          <cell r="C287">
            <v>118.827</v>
          </cell>
          <cell r="D287">
            <v>3.0017</v>
          </cell>
          <cell r="E287">
            <v>1.756413573199999</v>
          </cell>
          <cell r="F287">
            <v>0.62734000000000001</v>
          </cell>
          <cell r="G287">
            <v>703.77200000000005</v>
          </cell>
          <cell r="H287">
            <v>8.2770100000000006</v>
          </cell>
          <cell r="I287">
            <v>1738.8479108000024</v>
          </cell>
          <cell r="J287">
            <v>2867.37</v>
          </cell>
          <cell r="K287">
            <v>1.9790197283999991</v>
          </cell>
          <cell r="L287">
            <v>10.732699999999999</v>
          </cell>
          <cell r="M287">
            <v>2.8771</v>
          </cell>
          <cell r="N287">
            <v>1178.4000000000001</v>
          </cell>
          <cell r="O287">
            <v>36.226843796000004</v>
          </cell>
          <cell r="P287">
            <v>34.286428571428573</v>
          </cell>
          <cell r="Q287">
            <v>1598</v>
          </cell>
          <cell r="R287">
            <v>1.3960900000000001</v>
          </cell>
          <cell r="S287">
            <v>7.7016</v>
          </cell>
          <cell r="T287">
            <v>149.42128343999997</v>
          </cell>
          <cell r="U287">
            <v>5.8907562428000011</v>
          </cell>
        </row>
        <row r="288">
          <cell r="A288" t="str">
            <v>2003M9</v>
          </cell>
          <cell r="B288">
            <v>1</v>
          </cell>
          <cell r="C288">
            <v>115.19</v>
          </cell>
          <cell r="D288">
            <v>2.9220000000000002</v>
          </cell>
          <cell r="E288">
            <v>1.7436811198999993</v>
          </cell>
          <cell r="F288">
            <v>0.62107999999999997</v>
          </cell>
          <cell r="G288">
            <v>675.44200000000001</v>
          </cell>
          <cell r="H288">
            <v>8.27712</v>
          </cell>
          <cell r="I288">
            <v>1726.2427931000027</v>
          </cell>
          <cell r="J288">
            <v>2840.08</v>
          </cell>
          <cell r="K288">
            <v>1.9646735762999994</v>
          </cell>
          <cell r="L288">
            <v>10.9255</v>
          </cell>
          <cell r="M288">
            <v>2.8706</v>
          </cell>
          <cell r="N288">
            <v>1164.1300000000001</v>
          </cell>
          <cell r="O288">
            <v>35.964231047000013</v>
          </cell>
          <cell r="P288">
            <v>33.961454545454551</v>
          </cell>
          <cell r="Q288">
            <v>1598</v>
          </cell>
          <cell r="R288">
            <v>1.3632200000000001</v>
          </cell>
          <cell r="S288">
            <v>7.7317</v>
          </cell>
          <cell r="T288">
            <v>148.33811057999998</v>
          </cell>
          <cell r="U288">
            <v>5.8480534421000012</v>
          </cell>
        </row>
        <row r="289">
          <cell r="A289" t="str">
            <v>2003M10</v>
          </cell>
          <cell r="B289">
            <v>1</v>
          </cell>
          <cell r="C289">
            <v>109.58</v>
          </cell>
          <cell r="D289">
            <v>2.8607</v>
          </cell>
          <cell r="E289">
            <v>1.6728605155999992</v>
          </cell>
          <cell r="F289">
            <v>0.59660000000000002</v>
          </cell>
          <cell r="G289">
            <v>646.07000000000005</v>
          </cell>
          <cell r="H289">
            <v>8.2767800000000005</v>
          </cell>
          <cell r="I289">
            <v>1656.1304564000025</v>
          </cell>
          <cell r="J289">
            <v>2876.19</v>
          </cell>
          <cell r="K289">
            <v>1.8848772371999991</v>
          </cell>
          <cell r="L289">
            <v>11.170400000000001</v>
          </cell>
          <cell r="M289">
            <v>2.8068900000000001</v>
          </cell>
          <cell r="N289">
            <v>1167.8699999999999</v>
          </cell>
          <cell r="O289">
            <v>34.503523268000009</v>
          </cell>
          <cell r="P289">
            <v>33.837608695652179</v>
          </cell>
          <cell r="Q289">
            <v>1598</v>
          </cell>
          <cell r="R289">
            <v>1.32185</v>
          </cell>
          <cell r="S289">
            <v>7.7503000000000002</v>
          </cell>
          <cell r="T289">
            <v>142.31327351999997</v>
          </cell>
          <cell r="U289">
            <v>5.6105314124000003</v>
          </cell>
        </row>
        <row r="290">
          <cell r="A290" t="str">
            <v>2003M11</v>
          </cell>
          <cell r="B290">
            <v>1</v>
          </cell>
          <cell r="C290">
            <v>109.196</v>
          </cell>
          <cell r="D290">
            <v>2.9083399999999999</v>
          </cell>
          <cell r="E290">
            <v>1.6717848090999994</v>
          </cell>
          <cell r="F290">
            <v>0.59211999999999998</v>
          </cell>
          <cell r="G290">
            <v>625.46699999999998</v>
          </cell>
          <cell r="H290">
            <v>8.2769100000000009</v>
          </cell>
          <cell r="I290">
            <v>1655.0655079000026</v>
          </cell>
          <cell r="J290">
            <v>2844.55</v>
          </cell>
          <cell r="K290">
            <v>1.8836651966999991</v>
          </cell>
          <cell r="L290">
            <v>11.1145</v>
          </cell>
          <cell r="M290">
            <v>2.8362599999999998</v>
          </cell>
          <cell r="N290">
            <v>1185.99</v>
          </cell>
          <cell r="O290">
            <v>34.481336323000015</v>
          </cell>
          <cell r="P290">
            <v>34.003500000000003</v>
          </cell>
          <cell r="Q290">
            <v>1598</v>
          </cell>
          <cell r="R290">
            <v>1.3125800000000001</v>
          </cell>
          <cell r="S290">
            <v>7.7652999999999999</v>
          </cell>
          <cell r="T290">
            <v>142.22176121999999</v>
          </cell>
          <cell r="U290">
            <v>5.6069236489000005</v>
          </cell>
        </row>
        <row r="291">
          <cell r="A291" t="str">
            <v>2003M12</v>
          </cell>
          <cell r="B291">
            <v>1</v>
          </cell>
          <cell r="C291">
            <v>107.935</v>
          </cell>
          <cell r="D291">
            <v>2.9244500000000002</v>
          </cell>
          <cell r="E291">
            <v>1.5915566624999993</v>
          </cell>
          <cell r="F291">
            <v>0.57137000000000004</v>
          </cell>
          <cell r="G291">
            <v>603.31399999999996</v>
          </cell>
          <cell r="H291">
            <v>8.2769999999999992</v>
          </cell>
          <cell r="I291">
            <v>1575.6397125000024</v>
          </cell>
          <cell r="J291">
            <v>2808.64</v>
          </cell>
          <cell r="K291">
            <v>1.7932690124999988</v>
          </cell>
          <cell r="L291">
            <v>11.2629</v>
          </cell>
          <cell r="M291">
            <v>2.9267099999999999</v>
          </cell>
          <cell r="N291">
            <v>1191.9000000000001</v>
          </cell>
          <cell r="O291">
            <v>32.826593625000015</v>
          </cell>
          <cell r="P291">
            <v>34.016956521739132</v>
          </cell>
          <cell r="Q291">
            <v>1598</v>
          </cell>
          <cell r="R291">
            <v>1.3128299999999999</v>
          </cell>
          <cell r="S291">
            <v>7.8026</v>
          </cell>
          <cell r="T291">
            <v>135.39660749999999</v>
          </cell>
          <cell r="U291">
            <v>5.3378500874999997</v>
          </cell>
        </row>
        <row r="356">
          <cell r="A356" t="str">
            <v>ANUAL</v>
          </cell>
        </row>
        <row r="357">
          <cell r="A357" t="str">
            <v>TC Fin Periodo (UM x US$)</v>
          </cell>
        </row>
        <row r="358">
          <cell r="A358">
            <v>2001</v>
          </cell>
          <cell r="C358">
            <v>127.358</v>
          </cell>
          <cell r="D358">
            <v>2.3626999999999998</v>
          </cell>
          <cell r="F358">
            <v>0.69484999999999997</v>
          </cell>
          <cell r="G358">
            <v>669.14</v>
          </cell>
          <cell r="H358">
            <v>8.2768700000000006</v>
          </cell>
          <cell r="J358">
            <v>2307.9699999999998</v>
          </cell>
          <cell r="L358">
            <v>9.1671999999999993</v>
          </cell>
          <cell r="M358">
            <v>0.99950000000000006</v>
          </cell>
          <cell r="N358">
            <v>1291.8800000000001</v>
          </cell>
          <cell r="P358">
            <v>34.651666666666671</v>
          </cell>
          <cell r="Q358">
            <v>751.91</v>
          </cell>
          <cell r="R358">
            <v>1.5774699999999999</v>
          </cell>
          <cell r="S358">
            <v>6.8158000000000003</v>
          </cell>
        </row>
        <row r="359">
          <cell r="A359">
            <v>2002</v>
          </cell>
          <cell r="C359">
            <v>122.27200000000001</v>
          </cell>
          <cell r="D359">
            <v>3.6251199999999999</v>
          </cell>
          <cell r="F359">
            <v>0.63043000000000005</v>
          </cell>
          <cell r="G359">
            <v>701.94899999999996</v>
          </cell>
          <cell r="H359">
            <v>8.2772400000000008</v>
          </cell>
          <cell r="J359">
            <v>2813.18</v>
          </cell>
          <cell r="L359">
            <v>10.1982</v>
          </cell>
          <cell r="M359">
            <v>3.4355000000000002</v>
          </cell>
          <cell r="N359">
            <v>1207.4100000000001</v>
          </cell>
          <cell r="P359">
            <v>34.749047619047616</v>
          </cell>
          <cell r="Q359">
            <v>1320.67</v>
          </cell>
          <cell r="R359">
            <v>1.5596000000000001</v>
          </cell>
          <cell r="S359">
            <v>7.4622999999999999</v>
          </cell>
        </row>
        <row r="360">
          <cell r="A360">
            <v>2003</v>
          </cell>
          <cell r="C360">
            <v>107.935</v>
          </cell>
          <cell r="D360">
            <v>2.9244500000000002</v>
          </cell>
          <cell r="F360">
            <v>0.57137000000000004</v>
          </cell>
          <cell r="G360">
            <v>603.31399999999996</v>
          </cell>
          <cell r="H360">
            <v>8.2769999999999992</v>
          </cell>
          <cell r="J360">
            <v>2808.64</v>
          </cell>
          <cell r="L360">
            <v>11.2629</v>
          </cell>
          <cell r="M360">
            <v>2.9267099999999999</v>
          </cell>
          <cell r="N360">
            <v>1191.9000000000001</v>
          </cell>
          <cell r="P360">
            <v>34.016956521739132</v>
          </cell>
          <cell r="Q360">
            <v>1598</v>
          </cell>
          <cell r="R360">
            <v>1.3128299999999999</v>
          </cell>
          <cell r="S360">
            <v>7.8026</v>
          </cell>
        </row>
        <row r="361">
          <cell r="A361">
            <v>2004</v>
          </cell>
          <cell r="C361">
            <v>107.50490343990901</v>
          </cell>
          <cell r="D361">
            <v>3.04</v>
          </cell>
          <cell r="F361">
            <v>0.5524861878453039</v>
          </cell>
          <cell r="G361">
            <v>623.48556542245524</v>
          </cell>
          <cell r="H361">
            <v>8.16</v>
          </cell>
          <cell r="J361">
            <v>2823.2682424514974</v>
          </cell>
          <cell r="L361">
            <v>11.739253588095764</v>
          </cell>
          <cell r="M361">
            <v>2.9411719530959917</v>
          </cell>
          <cell r="N361">
            <v>1130</v>
          </cell>
          <cell r="P361">
            <v>32.549999999999997</v>
          </cell>
          <cell r="Q361">
            <v>2171.9845185587142</v>
          </cell>
          <cell r="R361">
            <v>1.325</v>
          </cell>
          <cell r="S361">
            <v>8.2149999999999999</v>
          </cell>
        </row>
        <row r="362">
          <cell r="A362">
            <v>2005</v>
          </cell>
          <cell r="C362">
            <v>103.69795053938054</v>
          </cell>
          <cell r="D362">
            <v>3.15</v>
          </cell>
          <cell r="F362">
            <v>0.56338028169014087</v>
          </cell>
          <cell r="G362">
            <v>631.76248583431209</v>
          </cell>
          <cell r="H362">
            <v>8.01</v>
          </cell>
          <cell r="J362">
            <v>3021.3394634393248</v>
          </cell>
          <cell r="L362">
            <v>11.809883130501481</v>
          </cell>
          <cell r="M362">
            <v>3.0488187886033056</v>
          </cell>
          <cell r="N362">
            <v>1105</v>
          </cell>
          <cell r="P362">
            <v>32.161081865185636</v>
          </cell>
          <cell r="Q362">
            <v>2601.125818390447</v>
          </cell>
          <cell r="R362">
            <v>1.32</v>
          </cell>
          <cell r="S362">
            <v>8.5</v>
          </cell>
        </row>
        <row r="363">
          <cell r="A363" t="str">
            <v>(Var.% )</v>
          </cell>
        </row>
        <row r="364">
          <cell r="A364">
            <v>2001</v>
          </cell>
          <cell r="C364">
            <v>13.503734203162043</v>
          </cell>
          <cell r="D364">
            <v>20.392356687898094</v>
          </cell>
          <cell r="F364">
            <v>1.5476573232396929</v>
          </cell>
          <cell r="G364">
            <v>16.447105093712477</v>
          </cell>
          <cell r="H364">
            <v>-3.3828068840113801E-3</v>
          </cell>
          <cell r="J364">
            <v>5.6951561863153088</v>
          </cell>
          <cell r="L364">
            <v>-2.9319892843150841</v>
          </cell>
          <cell r="M364">
            <v>0</v>
          </cell>
          <cell r="N364">
            <v>6.2235341517361542</v>
          </cell>
          <cell r="P364">
            <v>4.6012313686804474</v>
          </cell>
          <cell r="Q364">
            <v>7.6702775848613403</v>
          </cell>
          <cell r="R364">
            <v>3.6145923648879474</v>
          </cell>
          <cell r="S364">
            <v>7.0202710129225965</v>
          </cell>
        </row>
        <row r="365">
          <cell r="A365">
            <v>2002</v>
          </cell>
          <cell r="C365">
            <v>-3.9934672340960153</v>
          </cell>
          <cell r="D365">
            <v>53.431243915858985</v>
          </cell>
          <cell r="F365">
            <v>-9.271065697632574</v>
          </cell>
          <cell r="G365">
            <v>4.9031592790746314</v>
          </cell>
          <cell r="H365">
            <v>4.4702888893910497E-3</v>
          </cell>
          <cell r="J365">
            <v>21.889799260822286</v>
          </cell>
          <cell r="L365">
            <v>11.246618378567064</v>
          </cell>
          <cell r="M365">
            <v>243.72186093046523</v>
          </cell>
          <cell r="N365">
            <v>-6.5385329906802454</v>
          </cell>
          <cell r="P365">
            <v>0.2810281921435509</v>
          </cell>
          <cell r="Q365">
            <v>75.642031626125487</v>
          </cell>
          <cell r="R365">
            <v>-1.1328266147692112</v>
          </cell>
          <cell r="S365">
            <v>9.4853135361953065</v>
          </cell>
        </row>
        <row r="366">
          <cell r="A366">
            <v>2003</v>
          </cell>
          <cell r="C366">
            <v>-11.725497252028273</v>
          </cell>
          <cell r="D366">
            <v>-19.328187756543226</v>
          </cell>
          <cell r="F366">
            <v>-9.3682090002062068</v>
          </cell>
          <cell r="G366">
            <v>-14.051590642625033</v>
          </cell>
          <cell r="H366">
            <v>-2.8995172304036032E-3</v>
          </cell>
          <cell r="J366">
            <v>-0.16138320334994072</v>
          </cell>
          <cell r="L366">
            <v>10.44007766076367</v>
          </cell>
          <cell r="M366">
            <v>-14.809780235773552</v>
          </cell>
          <cell r="N366">
            <v>-1.2845677938728373</v>
          </cell>
          <cell r="P366">
            <v>-2.1067947108489693</v>
          </cell>
          <cell r="Q366">
            <v>20.999189805174634</v>
          </cell>
          <cell r="R366">
            <v>-15.822646832521169</v>
          </cell>
          <cell r="S366">
            <v>4.5602562212722519</v>
          </cell>
        </row>
        <row r="367">
          <cell r="A367">
            <v>2004</v>
          </cell>
          <cell r="C367">
            <v>-0.39847737998887078</v>
          </cell>
          <cell r="D367">
            <v>3.9511703055275182</v>
          </cell>
          <cell r="F367">
            <v>-3.3050058901755719</v>
          </cell>
          <cell r="G367">
            <v>3.3434605234513581</v>
          </cell>
          <cell r="H367">
            <v>-1.4135556361000279</v>
          </cell>
          <cell r="J367">
            <v>0.5208300975382274</v>
          </cell>
          <cell r="L367">
            <v>4.229404399362191</v>
          </cell>
          <cell r="M367">
            <v>0.49413686685704228</v>
          </cell>
          <cell r="N367">
            <v>-5.1933887071063056</v>
          </cell>
          <cell r="P367">
            <v>-4.3124273060749836</v>
          </cell>
          <cell r="Q367">
            <v>35.918931073761826</v>
          </cell>
          <cell r="R367">
            <v>0.92700501969029681</v>
          </cell>
          <cell r="S367">
            <v>5.2854176812857201</v>
          </cell>
        </row>
        <row r="368">
          <cell r="A368">
            <v>2005</v>
          </cell>
          <cell r="C368">
            <v>-3.5411900096784077</v>
          </cell>
          <cell r="D368">
            <v>3.6184210526315708</v>
          </cell>
          <cell r="F368">
            <v>1.9718309859154903</v>
          </cell>
          <cell r="G368">
            <v>1.327523983053025</v>
          </cell>
          <cell r="H368">
            <v>-1.8382352941176516</v>
          </cell>
          <cell r="J368">
            <v>7.0156713418006111</v>
          </cell>
          <cell r="L368">
            <v>0.60165275309616018</v>
          </cell>
          <cell r="M368">
            <v>3.659998028812983</v>
          </cell>
          <cell r="N368">
            <v>-2.2123893805309769</v>
          </cell>
          <cell r="P368">
            <v>-1.1948329794604029</v>
          </cell>
          <cell r="Q368">
            <v>19.758027562576853</v>
          </cell>
          <cell r="R368">
            <v>-0.37735849056602655</v>
          </cell>
          <cell r="S368">
            <v>3.4692635423006823</v>
          </cell>
        </row>
        <row r="370">
          <cell r="A370" t="str">
            <v>T.C Promedio (UM x US$)</v>
          </cell>
        </row>
        <row r="371">
          <cell r="A371">
            <v>2001</v>
          </cell>
          <cell r="C371">
            <v>121.52866666666665</v>
          </cell>
          <cell r="D371">
            <v>2.3577083333333335</v>
          </cell>
          <cell r="F371">
            <v>0.69465500000000002</v>
          </cell>
          <cell r="G371">
            <v>634.93833333333339</v>
          </cell>
          <cell r="H371">
            <v>8.2770683333333341</v>
          </cell>
          <cell r="J371">
            <v>2299.6350000000002</v>
          </cell>
          <cell r="L371">
            <v>9.3423416666666661</v>
          </cell>
          <cell r="M371">
            <v>0.99949999999999994</v>
          </cell>
          <cell r="N371">
            <v>1290.9941666666666</v>
          </cell>
          <cell r="P371">
            <v>33.806458616716917</v>
          </cell>
          <cell r="Q371">
            <v>723.66583333333335</v>
          </cell>
          <cell r="R371">
            <v>1.5487608333333334</v>
          </cell>
          <cell r="S371">
            <v>6.6069166666666659</v>
          </cell>
        </row>
        <row r="372">
          <cell r="A372">
            <v>2002</v>
          </cell>
          <cell r="C372">
            <v>125.38791666666667</v>
          </cell>
          <cell r="D372">
            <v>2.9208250000000002</v>
          </cell>
          <cell r="F372">
            <v>0.66722333333333339</v>
          </cell>
          <cell r="G372">
            <v>688.93625000000009</v>
          </cell>
          <cell r="H372">
            <v>8.2769575</v>
          </cell>
          <cell r="J372">
            <v>2504.2391666666667</v>
          </cell>
          <cell r="L372">
            <v>9.6559583333333325</v>
          </cell>
          <cell r="M372">
            <v>3.0632566666666663</v>
          </cell>
          <cell r="N372">
            <v>1251.0883333333334</v>
          </cell>
          <cell r="P372">
            <v>34.493810457055019</v>
          </cell>
          <cell r="Q372">
            <v>1160.9533333333334</v>
          </cell>
          <cell r="R372">
            <v>1.5693183333333334</v>
          </cell>
          <cell r="S372">
            <v>7.169999999999999</v>
          </cell>
        </row>
        <row r="373">
          <cell r="A373">
            <v>2003</v>
          </cell>
          <cell r="C373">
            <v>115.93349999999998</v>
          </cell>
          <cell r="D373">
            <v>3.0770850000000003</v>
          </cell>
          <cell r="F373">
            <v>0.61247249999999998</v>
          </cell>
          <cell r="G373">
            <v>691.43241666666665</v>
          </cell>
          <cell r="H373">
            <v>8.2770366666666657</v>
          </cell>
          <cell r="J373">
            <v>2877.6524999999997</v>
          </cell>
          <cell r="L373">
            <v>10.789016666666667</v>
          </cell>
          <cell r="M373">
            <v>2.9006291666666661</v>
          </cell>
          <cell r="N373">
            <v>1191.6141666666665</v>
          </cell>
          <cell r="P373">
            <v>34.363398349959219</v>
          </cell>
          <cell r="Q373">
            <v>1606.9616666666668</v>
          </cell>
          <cell r="R373">
            <v>1.4010516666666668</v>
          </cell>
          <cell r="S373">
            <v>7.6591666666666667</v>
          </cell>
        </row>
        <row r="374">
          <cell r="A374">
            <v>2004</v>
          </cell>
          <cell r="C374">
            <v>108.96706346754519</v>
          </cell>
          <cell r="D374">
            <v>2.9709745042819495</v>
          </cell>
          <cell r="F374">
            <v>0.55234106601316235</v>
          </cell>
          <cell r="G374">
            <v>614.4437762855888</v>
          </cell>
          <cell r="H374">
            <v>8.2420959914361003</v>
          </cell>
          <cell r="J374">
            <v>2741.7139724566418</v>
          </cell>
          <cell r="L374">
            <v>11.44807334836446</v>
          </cell>
          <cell r="M374">
            <v>2.9063478230488164</v>
          </cell>
          <cell r="N374">
            <v>1154.0953820816865</v>
          </cell>
          <cell r="P374">
            <v>32.981902651515149</v>
          </cell>
          <cell r="Q374">
            <v>1954.1417425464253</v>
          </cell>
          <cell r="R374">
            <v>1.3394131422924902</v>
          </cell>
          <cell r="S374">
            <v>8.0192576416337289</v>
          </cell>
        </row>
        <row r="375">
          <cell r="A375">
            <v>2005</v>
          </cell>
          <cell r="C375">
            <v>105.43144560630272</v>
          </cell>
          <cell r="D375">
            <v>3.1055833333333336</v>
          </cell>
          <cell r="F375">
            <v>0.55558748394676138</v>
          </cell>
          <cell r="G375">
            <v>626.27025330209688</v>
          </cell>
          <cell r="H375">
            <v>8.0579166666666655</v>
          </cell>
          <cell r="J375">
            <v>2935.9278405330479</v>
          </cell>
          <cell r="L375">
            <v>11.777476196154756</v>
          </cell>
          <cell r="M375">
            <v>2.999160444828886</v>
          </cell>
          <cell r="N375">
            <v>1112.6666666666667</v>
          </cell>
          <cell r="P375">
            <v>32.181503314430429</v>
          </cell>
          <cell r="Q375">
            <v>2438.3798205322737</v>
          </cell>
          <cell r="R375">
            <v>1.3189980758808773</v>
          </cell>
          <cell r="S375">
            <v>8.3874999999999993</v>
          </cell>
        </row>
        <row r="376">
          <cell r="A376" t="str">
            <v>(Var.% )</v>
          </cell>
        </row>
        <row r="377">
          <cell r="A377">
            <v>2001</v>
          </cell>
          <cell r="C377">
            <v>12.771316136026734</v>
          </cell>
          <cell r="D377">
            <v>28.82654803589886</v>
          </cell>
          <cell r="F377">
            <v>5.1025258568407894</v>
          </cell>
          <cell r="G377">
            <v>17.671060455131627</v>
          </cell>
          <cell r="H377">
            <v>-1.7344115608630695E-2</v>
          </cell>
          <cell r="J377">
            <v>10.140787056882372</v>
          </cell>
          <cell r="L377">
            <v>-1.1973556999542723</v>
          </cell>
          <cell r="M377">
            <v>0</v>
          </cell>
          <cell r="N377">
            <v>14.150546476473846</v>
          </cell>
          <cell r="P377">
            <v>8.1424374595363993</v>
          </cell>
          <cell r="Q377">
            <v>6.4276674016361168</v>
          </cell>
          <cell r="R377">
            <v>4.2859339263309426</v>
          </cell>
          <cell r="S377">
            <v>6.846804352953062</v>
          </cell>
        </row>
        <row r="378">
          <cell r="A378">
            <v>2002</v>
          </cell>
          <cell r="C378">
            <v>3.1755882014120163</v>
          </cell>
          <cell r="D378">
            <v>23.884068215958298</v>
          </cell>
          <cell r="F378">
            <v>-3.9489626745170758</v>
          </cell>
          <cell r="G378">
            <v>8.5044348138795698</v>
          </cell>
          <cell r="H378">
            <v>-1.3390409366098588E-3</v>
          </cell>
          <cell r="J378">
            <v>8.8972452874767747</v>
          </cell>
          <cell r="L378">
            <v>3.3569385262973928</v>
          </cell>
          <cell r="M378">
            <v>206.47890611972653</v>
          </cell>
          <cell r="N378">
            <v>-3.0910932337029573</v>
          </cell>
          <cell r="P378">
            <v>2.0331968164160719</v>
          </cell>
          <cell r="Q378">
            <v>60.426716290553074</v>
          </cell>
          <cell r="R378">
            <v>1.3273514901429362</v>
          </cell>
          <cell r="S378">
            <v>8.5226341081946941</v>
          </cell>
        </row>
        <row r="379">
          <cell r="A379">
            <v>2003</v>
          </cell>
          <cell r="C379">
            <v>-7.5401337848211236</v>
          </cell>
          <cell r="D379">
            <v>5.3498583448169601</v>
          </cell>
          <cell r="F379">
            <v>-8.2057731793952158</v>
          </cell>
          <cell r="G379">
            <v>0.36232186456535143</v>
          </cell>
          <cell r="H379">
            <v>9.5647061937320643E-4</v>
          </cell>
          <cell r="J379">
            <v>14.911248825741129</v>
          </cell>
          <cell r="L379">
            <v>11.73429186642101</v>
          </cell>
          <cell r="M379">
            <v>-5.3089740004374502</v>
          </cell>
          <cell r="N379">
            <v>-4.7537943630412638</v>
          </cell>
          <cell r="P379">
            <v>-0.37807393665064692</v>
          </cell>
          <cell r="Q379">
            <v>38.417421314666697</v>
          </cell>
          <cell r="R379">
            <v>-10.722277506900546</v>
          </cell>
          <cell r="S379">
            <v>6.8224081822408245</v>
          </cell>
        </row>
      </sheetData>
      <sheetData sheetId="3">
        <row r="280">
          <cell r="A280" t="str">
            <v>2003M1</v>
          </cell>
          <cell r="B280">
            <v>149.07680598107888</v>
          </cell>
          <cell r="C280">
            <v>149.61109526038467</v>
          </cell>
          <cell r="D280">
            <v>100.35839866288363</v>
          </cell>
          <cell r="E280">
            <v>-0.99033986667774743</v>
          </cell>
          <cell r="F280">
            <v>0.55029193217508432</v>
          </cell>
          <cell r="G280">
            <v>1.5560419021520389</v>
          </cell>
          <cell r="H280">
            <v>3.1197738121243157</v>
          </cell>
          <cell r="I280">
            <v>4.8687656605970853</v>
          </cell>
          <cell r="J280">
            <v>1.696078049646732</v>
          </cell>
          <cell r="K280">
            <v>-0.99033986667774743</v>
          </cell>
          <cell r="L280">
            <v>0.55029193217508432</v>
          </cell>
          <cell r="M280">
            <v>1.5560419021520389</v>
          </cell>
        </row>
        <row r="281">
          <cell r="A281" t="str">
            <v>2003M2</v>
          </cell>
          <cell r="B281">
            <v>149.50145447677821</v>
          </cell>
          <cell r="C281">
            <v>150.54751773008203</v>
          </cell>
          <cell r="D281">
            <v>100.69970105439094</v>
          </cell>
          <cell r="E281">
            <v>0.28485215584321821</v>
          </cell>
          <cell r="F281">
            <v>0.62590442778833744</v>
          </cell>
          <cell r="G281">
            <v>0.3400835366592414</v>
          </cell>
          <cell r="H281">
            <v>1.238622129995659</v>
          </cell>
          <cell r="I281">
            <v>5.0767408694008864</v>
          </cell>
          <cell r="J281">
            <v>3.7911605854106467</v>
          </cell>
          <cell r="K281">
            <v>-0.70830871529492523</v>
          </cell>
          <cell r="L281">
            <v>1.1796406615326438</v>
          </cell>
          <cell r="M281">
            <v>1.9014172811440133</v>
          </cell>
        </row>
        <row r="282">
          <cell r="A282" t="str">
            <v>2003M3</v>
          </cell>
          <cell r="B282">
            <v>148.90595834318202</v>
          </cell>
          <cell r="C282">
            <v>151.27968893746885</v>
          </cell>
          <cell r="D282">
            <v>101.5941139096772</v>
          </cell>
          <cell r="E282">
            <v>-0.39832129772936486</v>
          </cell>
          <cell r="F282">
            <v>0.48633894362810626</v>
          </cell>
          <cell r="G282">
            <v>0.88819812364999695</v>
          </cell>
          <cell r="H282">
            <v>0.61585413357188035</v>
          </cell>
          <cell r="I282">
            <v>5.0595281786810498</v>
          </cell>
          <cell r="J282">
            <v>4.4164750012557485</v>
          </cell>
          <cell r="K282">
            <v>-1.1038086685576043</v>
          </cell>
          <cell r="L282">
            <v>1.6717166570926478</v>
          </cell>
          <cell r="M282">
            <v>2.8065037574078966</v>
          </cell>
        </row>
        <row r="283">
          <cell r="A283" t="str">
            <v>2003M4</v>
          </cell>
          <cell r="B283">
            <v>147.23792440942756</v>
          </cell>
          <cell r="C283">
            <v>151.57206099448004</v>
          </cell>
          <cell r="D283">
            <v>102.94362787470466</v>
          </cell>
          <cell r="E283">
            <v>-1.1201928736190414</v>
          </cell>
          <cell r="F283">
            <v>0.19326590308632596</v>
          </cell>
          <cell r="G283">
            <v>1.3283387325246476</v>
          </cell>
          <cell r="H283">
            <v>-0.40634313679285272</v>
          </cell>
          <cell r="I283">
            <v>4.3911201136401345</v>
          </cell>
          <cell r="J283">
            <v>4.8170369494739518</v>
          </cell>
          <cell r="K283">
            <v>-2.2116367561330619</v>
          </cell>
          <cell r="L283">
            <v>1.8682134184733634</v>
          </cell>
          <cell r="M283">
            <v>4.1721223663719664</v>
          </cell>
        </row>
        <row r="284">
          <cell r="A284" t="str">
            <v>2003M5</v>
          </cell>
          <cell r="B284">
            <v>143.41568254798275</v>
          </cell>
          <cell r="C284">
            <v>151.42382442848833</v>
          </cell>
          <cell r="D284">
            <v>105.58386763443831</v>
          </cell>
          <cell r="E284">
            <v>-2.5959628789768985</v>
          </cell>
          <cell r="F284">
            <v>-9.7799399849229918E-2</v>
          </cell>
          <cell r="G284">
            <v>2.5647432621542565</v>
          </cell>
          <cell r="H284">
            <v>-3.0576962565740939</v>
          </cell>
          <cell r="I284">
            <v>4.1215154208500859</v>
          </cell>
          <cell r="J284">
            <v>7.4056540851609842</v>
          </cell>
          <cell r="K284">
            <v>-4.750186365902942</v>
          </cell>
          <cell r="L284">
            <v>1.7685869171129687</v>
          </cell>
          <cell r="M284">
            <v>6.8438698558065836</v>
          </cell>
        </row>
        <row r="285">
          <cell r="A285" t="str">
            <v>2003M6</v>
          </cell>
          <cell r="B285">
            <v>142.84664098482631</v>
          </cell>
          <cell r="C285">
            <v>151.54523171544051</v>
          </cell>
          <cell r="D285">
            <v>106.08946116663549</v>
          </cell>
          <cell r="E285">
            <v>-0.39677778123466956</v>
          </cell>
          <cell r="F285">
            <v>8.0177136860992704E-2</v>
          </cell>
          <cell r="G285">
            <v>0.47885490797485719</v>
          </cell>
          <cell r="H285">
            <v>-3.8253366968558744</v>
          </cell>
          <cell r="I285">
            <v>3.8785446333848839</v>
          </cell>
          <cell r="J285">
            <v>8.0103023661835202</v>
          </cell>
          <cell r="K285">
            <v>-5.1281164630704756</v>
          </cell>
          <cell r="L285">
            <v>1.8501820563269877</v>
          </cell>
          <cell r="M285">
            <v>7.3554969704813677</v>
          </cell>
        </row>
        <row r="286">
          <cell r="A286" t="str">
            <v>2003M7</v>
          </cell>
          <cell r="B286">
            <v>143.75460694894034</v>
          </cell>
          <cell r="C286">
            <v>151.86042684541866</v>
          </cell>
          <cell r="D286">
            <v>105.63865052294108</v>
          </cell>
          <cell r="E286">
            <v>0.63562290149368206</v>
          </cell>
          <cell r="F286">
            <v>0.20798749416939266</v>
          </cell>
          <cell r="G286">
            <v>-0.42493442679129023</v>
          </cell>
          <cell r="H286">
            <v>-2.7655894644681323</v>
          </cell>
          <cell r="I286">
            <v>3.6556595094365152</v>
          </cell>
          <cell r="J286">
            <v>6.6038853308604706</v>
          </cell>
          <cell r="K286">
            <v>-4.5250890442313345</v>
          </cell>
          <cell r="L286">
            <v>2.0620176977929283</v>
          </cell>
          <cell r="M286">
            <v>6.8993065048009283</v>
          </cell>
        </row>
        <row r="287">
          <cell r="A287" t="str">
            <v>2003M8</v>
          </cell>
          <cell r="B287">
            <v>145.35143903458692</v>
          </cell>
          <cell r="C287">
            <v>152.25056419114739</v>
          </cell>
          <cell r="D287">
            <v>104.74651314248</v>
          </cell>
          <cell r="E287">
            <v>1.1108041123257806</v>
          </cell>
          <cell r="F287">
            <v>0.25690520817900353</v>
          </cell>
          <cell r="G287">
            <v>-0.84451796387472466</v>
          </cell>
          <cell r="H287">
            <v>-2.9542198463996527</v>
          </cell>
          <cell r="I287">
            <v>3.5634921590443902</v>
          </cell>
          <cell r="J287">
            <v>6.7161209844756264</v>
          </cell>
          <cell r="K287">
            <v>-3.464549807095274</v>
          </cell>
          <cell r="L287">
            <v>2.3242203368311065</v>
          </cell>
          <cell r="M287">
            <v>5.9965226581103703</v>
          </cell>
        </row>
        <row r="288">
          <cell r="A288" t="str">
            <v>2003M9</v>
          </cell>
          <cell r="B288">
            <v>143.9141831755235</v>
          </cell>
          <cell r="C288">
            <v>152.7980628734781</v>
          </cell>
          <cell r="D288">
            <v>106.173039725431</v>
          </cell>
          <cell r="E288">
            <v>-0.98881433070738822</v>
          </cell>
          <cell r="F288">
            <v>0.35960371328629392</v>
          </cell>
          <cell r="G288">
            <v>1.3618845536276458</v>
          </cell>
          <cell r="H288">
            <v>-4.9833914651720379</v>
          </cell>
          <cell r="I288">
            <v>3.4796586327020762</v>
          </cell>
          <cell r="J288">
            <v>8.9069166205527175</v>
          </cell>
          <cell r="K288">
            <v>-4.4191061728156118</v>
          </cell>
          <cell r="L288">
            <v>2.6921820327536095</v>
          </cell>
          <cell r="M288">
            <v>7.4400729275736266</v>
          </cell>
        </row>
        <row r="289">
          <cell r="A289" t="str">
            <v>2003M10</v>
          </cell>
          <cell r="B289">
            <v>141.13488838207724</v>
          </cell>
          <cell r="C289">
            <v>152.98654294185374</v>
          </cell>
          <cell r="D289">
            <v>108.397395353934</v>
          </cell>
          <cell r="E289">
            <v>-1.9312167377252387</v>
          </cell>
          <cell r="F289">
            <v>0.12335239389238417</v>
          </cell>
          <cell r="G289">
            <v>2.0950286760700321</v>
          </cell>
          <cell r="H289">
            <v>-8.1769724136979356</v>
          </cell>
          <cell r="I289">
            <v>3.3274333235309594</v>
          </cell>
          <cell r="J289">
            <v>12.528889582099879</v>
          </cell>
          <cell r="K289">
            <v>-6.2649803924735963</v>
          </cell>
          <cell r="L289">
            <v>2.8188552976313508</v>
          </cell>
          <cell r="M289">
            <v>9.6909732649968383</v>
          </cell>
        </row>
        <row r="290">
          <cell r="A290" t="str">
            <v>2003M11</v>
          </cell>
          <cell r="B290">
            <v>140.96494287430781</v>
          </cell>
          <cell r="C290">
            <v>153.01587007509374</v>
          </cell>
          <cell r="D290">
            <v>108.54888240655069</v>
          </cell>
          <cell r="E290">
            <v>-0.12041353468134064</v>
          </cell>
          <cell r="F290">
            <v>1.9169747009151195E-2</v>
          </cell>
          <cell r="G290">
            <v>0.1397515614854683</v>
          </cell>
          <cell r="H290">
            <v>-6.9478225985927233</v>
          </cell>
          <cell r="I290">
            <v>3.0146108163519036</v>
          </cell>
          <cell r="J290">
            <v>10.706287260714831</v>
          </cell>
          <cell r="K290">
            <v>-6.3778500428172684</v>
          </cell>
          <cell r="L290">
            <v>2.8385654120696158</v>
          </cell>
          <cell r="M290">
            <v>9.8442681129432774</v>
          </cell>
        </row>
        <row r="291">
          <cell r="A291" t="str">
            <v>2003M12</v>
          </cell>
          <cell r="B291">
            <v>139.10892592560802</v>
          </cell>
          <cell r="C291">
            <v>153.27477175932228</v>
          </cell>
          <cell r="D291">
            <v>110.18327597561195</v>
          </cell>
          <cell r="E291">
            <v>-1.3166514389004624</v>
          </cell>
          <cell r="F291">
            <v>0.16919923672065185</v>
          </cell>
          <cell r="G291">
            <v>1.5056751694042525</v>
          </cell>
          <cell r="H291">
            <v>-7.6105274273580603</v>
          </cell>
          <cell r="I291">
            <v>3.0125674798013202</v>
          </cell>
          <cell r="J291">
            <v>11.498165982933696</v>
          </cell>
          <cell r="K291">
            <v>-7.6105274273580603</v>
          </cell>
          <cell r="L291">
            <v>3.0125674798013202</v>
          </cell>
          <cell r="M291">
            <v>11.498165982933696</v>
          </cell>
        </row>
        <row r="292">
          <cell r="A292" t="str">
            <v>2004M1</v>
          </cell>
          <cell r="B292">
            <v>136.85665593665578</v>
          </cell>
          <cell r="C292">
            <v>153.85953269094443</v>
          </cell>
          <cell r="D292">
            <v>112.42385811484277</v>
          </cell>
          <cell r="E292">
            <v>-1.6190693544400503</v>
          </cell>
          <cell r="F292">
            <v>0.38151153311802855</v>
          </cell>
          <cell r="G292">
            <v>2.0335047396183414</v>
          </cell>
          <cell r="H292">
            <v>-8.1972175108005025</v>
          </cell>
          <cell r="I292">
            <v>2.8396539863341896</v>
          </cell>
          <cell r="J292">
            <v>12.022371433494605</v>
          </cell>
          <cell r="K292">
            <v>-1.6190693544400503</v>
          </cell>
          <cell r="L292">
            <v>0.38151153311802855</v>
          </cell>
          <cell r="M292">
            <v>2.0335047396183414</v>
          </cell>
        </row>
        <row r="293">
          <cell r="A293" t="str">
            <v>2004M2</v>
          </cell>
          <cell r="B293">
            <v>137.59244521217985</v>
          </cell>
          <cell r="C293">
            <v>154.36365429720354</v>
          </cell>
          <cell r="D293">
            <v>112.18904792277003</v>
          </cell>
          <cell r="E293">
            <v>0.53763499516210622</v>
          </cell>
          <cell r="F293">
            <v>0.32765055076029448</v>
          </cell>
          <cell r="G293">
            <v>-0.20886153171587596</v>
          </cell>
          <cell r="H293">
            <v>-7.9658149857319005</v>
          </cell>
          <cell r="I293">
            <v>2.5348385842956844</v>
          </cell>
          <cell r="J293">
            <v>11.409514375989405</v>
          </cell>
          <cell r="K293">
            <v>-1.0901390427233593</v>
          </cell>
          <cell r="L293">
            <v>0.71041210851781056</v>
          </cell>
          <cell r="M293">
            <v>1.8203959987557861</v>
          </cell>
        </row>
        <row r="294">
          <cell r="A294" t="str">
            <v>2004M3</v>
          </cell>
          <cell r="B294">
            <v>138.92595562114334</v>
          </cell>
          <cell r="C294">
            <v>155.09376399371109</v>
          </cell>
          <cell r="D294">
            <v>111.63771614906722</v>
          </cell>
          <cell r="E294">
            <v>0.96917414826598325</v>
          </cell>
          <cell r="F294">
            <v>0.47298031381262096</v>
          </cell>
          <cell r="G294">
            <v>-0.49143101212726359</v>
          </cell>
          <cell r="H294">
            <v>-6.7022185230747215</v>
          </cell>
          <cell r="I294">
            <v>2.5212076274289341</v>
          </cell>
          <cell r="J294">
            <v>9.8860080105815271</v>
          </cell>
          <cell r="K294">
            <v>-0.13153024023959681</v>
          </cell>
          <cell r="L294">
            <v>1.1867525317506677</v>
          </cell>
          <cell r="M294">
            <v>1.3200189961471098</v>
          </cell>
        </row>
        <row r="295">
          <cell r="A295" t="str">
            <v>2004M4</v>
          </cell>
          <cell r="B295">
            <v>139.44402731207535</v>
          </cell>
          <cell r="C295">
            <v>155.71500877082767</v>
          </cell>
          <cell r="D295">
            <v>111.66846782353603</v>
          </cell>
          <cell r="E295">
            <v>0.37291209451515428</v>
          </cell>
          <cell r="F295">
            <v>0.40056077118726385</v>
          </cell>
          <cell r="G295">
            <v>2.7545954476315693E-2</v>
          </cell>
          <cell r="H295">
            <v>-5.2934032645553746</v>
          </cell>
          <cell r="I295">
            <v>2.7333188908069905</v>
          </cell>
          <cell r="J295">
            <v>8.4753569783363467</v>
          </cell>
          <cell r="K295">
            <v>0.24089136210176942</v>
          </cell>
          <cell r="L295">
            <v>1.5920669680312027</v>
          </cell>
          <cell r="M295">
            <v>1.3479285624551807</v>
          </cell>
        </row>
        <row r="296">
          <cell r="A296" t="str">
            <v>2004M5</v>
          </cell>
          <cell r="B296">
            <v>141.64410153924624</v>
          </cell>
          <cell r="C296">
            <v>155.98103291267441</v>
          </cell>
          <cell r="D296">
            <v>110.12179908490982</v>
          </cell>
          <cell r="E296">
            <v>1.5777471933215992</v>
          </cell>
          <cell r="F296">
            <v>0.17084039871728685</v>
          </cell>
          <cell r="G296">
            <v>-1.3850541417567697</v>
          </cell>
          <cell r="H296">
            <v>-1.2352770472948804</v>
          </cell>
          <cell r="I296">
            <v>3.0095716452718912</v>
          </cell>
          <cell r="J296">
            <v>4.2979401608805867</v>
          </cell>
          <cell r="K296">
            <v>1.8224392121278798</v>
          </cell>
          <cell r="L296">
            <v>1.7656272603045142</v>
          </cell>
          <cell r="M296">
            <v>-5.5795119683799133E-2</v>
          </cell>
        </row>
        <row r="297">
          <cell r="A297" t="str">
            <v>2004M6</v>
          </cell>
          <cell r="B297">
            <v>141.150292355695</v>
          </cell>
          <cell r="C297">
            <v>156.25528453778719</v>
          </cell>
          <cell r="D297">
            <v>110.70135380522485</v>
          </cell>
          <cell r="E297">
            <v>-0.34862671878673757</v>
          </cell>
          <cell r="F297">
            <v>0.17582370112032564</v>
          </cell>
          <cell r="G297">
            <v>0.52628519069886082</v>
          </cell>
          <cell r="H297">
            <v>-1.1875313395094067</v>
          </cell>
          <cell r="I297">
            <v>3.108017830076526</v>
          </cell>
          <cell r="J297">
            <v>4.3471732138835595</v>
          </cell>
          <cell r="K297">
            <v>1.4674589833140184</v>
          </cell>
          <cell r="L297">
            <v>1.9445553526219017</v>
          </cell>
          <cell r="M297">
            <v>0.47019642956303009</v>
          </cell>
        </row>
        <row r="298">
          <cell r="A298" t="str">
            <v>2004M7</v>
          </cell>
          <cell r="B298">
            <v>140.87666440011589</v>
          </cell>
          <cell r="C298">
            <v>156.53270182057949</v>
          </cell>
          <cell r="D298">
            <v>111.11329366515774</v>
          </cell>
          <cell r="E298">
            <v>-0.19385574837463837</v>
          </cell>
          <cell r="F298">
            <v>0.17754105636358375</v>
          </cell>
          <cell r="G298">
            <v>0.37211817721549689</v>
          </cell>
          <cell r="H298">
            <v>-2.0019828302592413</v>
          </cell>
          <cell r="I298">
            <v>3.0766902689644215</v>
          </cell>
          <cell r="J298">
            <v>5.1824243447976981</v>
          </cell>
          <cell r="K298">
            <v>1.2707584813451911</v>
          </cell>
          <cell r="L298">
            <v>2.125548793100096</v>
          </cell>
          <cell r="M298">
            <v>0.84406429316155052</v>
          </cell>
        </row>
        <row r="299">
          <cell r="A299" t="str">
            <v>2004M8</v>
          </cell>
          <cell r="B299">
            <v>140.85594525273976</v>
          </cell>
          <cell r="C299">
            <v>156.81349897340624</v>
          </cell>
          <cell r="D299">
            <v>111.32898841581277</v>
          </cell>
          <cell r="E299">
            <v>-1.4707295537097487E-2</v>
          </cell>
          <cell r="F299">
            <v>0.17938561690999943</v>
          </cell>
          <cell r="G299">
            <v>0.19412146246426953</v>
          </cell>
          <cell r="H299">
            <v>-3.0928443582711518</v>
          </cell>
          <cell r="I299">
            <v>2.9969903931063246</v>
          </cell>
          <cell r="J299">
            <v>6.2841951257881501</v>
          </cell>
          <cell r="K299">
            <v>1.255864291602693</v>
          </cell>
          <cell r="L299">
            <v>2.3087473388253343</v>
          </cell>
          <cell r="M299">
            <v>1.0398242655758505</v>
          </cell>
        </row>
        <row r="300">
          <cell r="A300" t="str">
            <v>2004M9</v>
          </cell>
          <cell r="B300">
            <v>140.79938173999045</v>
          </cell>
          <cell r="C300">
            <v>157.10097589921017</v>
          </cell>
          <cell r="D300">
            <v>111.57788759990675</v>
          </cell>
          <cell r="E300">
            <v>-4.0156993478557279E-2</v>
          </cell>
          <cell r="F300">
            <v>0.18332409370744873</v>
          </cell>
          <cell r="G300">
            <v>0.22357086652429192</v>
          </cell>
          <cell r="H300">
            <v>-2.1643463950555275</v>
          </cell>
          <cell r="I300">
            <v>2.8160782570228138</v>
          </cell>
          <cell r="J300">
            <v>5.0906029331485358</v>
          </cell>
          <cell r="K300">
            <v>1.2152029807824372</v>
          </cell>
          <cell r="L300">
            <v>2.4963039226676864</v>
          </cell>
          <cell r="M300">
            <v>1.2657198762210387</v>
          </cell>
        </row>
        <row r="301">
          <cell r="A301" t="str">
            <v>2004M10</v>
          </cell>
          <cell r="B301">
            <v>140.86516642879695</v>
          </cell>
          <cell r="C301">
            <v>157.41436225561279</v>
          </cell>
          <cell r="D301">
            <v>111.74825277701351</v>
          </cell>
          <cell r="E301">
            <v>4.6722285278200104E-2</v>
          </cell>
          <cell r="F301">
            <v>0.19948084638485852</v>
          </cell>
          <cell r="G301">
            <v>0.15268722214714092</v>
          </cell>
          <cell r="H301">
            <v>-0.19110933970493127</v>
          </cell>
          <cell r="I301">
            <v>2.894254114521666</v>
          </cell>
          <cell r="J301">
            <v>3.0912711621330358</v>
          </cell>
          <cell r="K301">
            <v>1.2624930366640363</v>
          </cell>
          <cell r="L301">
            <v>2.7007644172458045</v>
          </cell>
          <cell r="M301">
            <v>1.4203396908873511</v>
          </cell>
        </row>
        <row r="302">
          <cell r="A302" t="str">
            <v>2004M11</v>
          </cell>
          <cell r="B302">
            <v>140.85702220900887</v>
          </cell>
          <cell r="C302">
            <v>157.68031828004479</v>
          </cell>
          <cell r="D302">
            <v>111.9435267104205</v>
          </cell>
          <cell r="E302">
            <v>-5.7815711254627367E-3</v>
          </cell>
          <cell r="F302">
            <v>0.16895283290614405</v>
          </cell>
          <cell r="G302">
            <v>0.17474450700956101</v>
          </cell>
          <cell r="H302">
            <v>-7.6558513839264375E-2</v>
          </cell>
          <cell r="I302">
            <v>3.0483427651405881</v>
          </cell>
          <cell r="J302">
            <v>3.1272954899303151</v>
          </cell>
          <cell r="K302">
            <v>1.256638473605709</v>
          </cell>
          <cell r="L302">
            <v>2.8742802681450241</v>
          </cell>
          <cell r="M302">
            <v>1.597566163487607</v>
          </cell>
        </row>
        <row r="303">
          <cell r="A303" t="str">
            <v>2004M12</v>
          </cell>
          <cell r="B303">
            <v>140.83755624764362</v>
          </cell>
          <cell r="C303">
            <v>157.9168497204497</v>
          </cell>
          <cell r="D303">
            <v>112.12694534600875</v>
          </cell>
          <cell r="E303">
            <v>-1.3819659864999778E-2</v>
          </cell>
          <cell r="F303">
            <v>0.15000695266533803</v>
          </cell>
          <cell r="G303">
            <v>0.16384925594021826</v>
          </cell>
          <cell r="H303">
            <v>1.2426451505779257</v>
          </cell>
          <cell r="I303">
            <v>3.0285988410516662</v>
          </cell>
          <cell r="J303">
            <v>1.764033019699851</v>
          </cell>
          <cell r="K303">
            <v>1.2426451505779257</v>
          </cell>
          <cell r="L303">
            <v>3.0285988410516662</v>
          </cell>
          <cell r="M303">
            <v>1.764033019699851</v>
          </cell>
        </row>
        <row r="304">
          <cell r="A304" t="str">
            <v>2005M1</v>
          </cell>
          <cell r="B304">
            <v>140.85315704737465</v>
          </cell>
          <cell r="C304">
            <v>158.34405829091114</v>
          </cell>
          <cell r="D304">
            <v>112.41782691292718</v>
          </cell>
          <cell r="E304">
            <v>1.1077158782568652E-2</v>
          </cell>
          <cell r="F304">
            <v>0.27052754105574284</v>
          </cell>
          <cell r="G304">
            <v>0.25942164572556603</v>
          </cell>
          <cell r="H304">
            <v>2.9202095311817722</v>
          </cell>
          <cell r="I304">
            <v>2.9146881714340767</v>
          </cell>
          <cell r="J304">
            <v>-5.3646992877909305E-3</v>
          </cell>
          <cell r="K304">
            <v>1.1077158782568652E-2</v>
          </cell>
          <cell r="L304">
            <v>0.27052754105574284</v>
          </cell>
          <cell r="M304">
            <v>0.25942164572556603</v>
          </cell>
        </row>
        <row r="305">
          <cell r="A305" t="str">
            <v>2005M2</v>
          </cell>
          <cell r="B305">
            <v>140.88535865343295</v>
          </cell>
          <cell r="C305">
            <v>158.79484782105965</v>
          </cell>
          <cell r="D305">
            <v>112.71210105777043</v>
          </cell>
          <cell r="E305">
            <v>2.2861827688713809E-2</v>
          </cell>
          <cell r="F305">
            <v>0.28468989301784209</v>
          </cell>
          <cell r="G305">
            <v>0.26176822032966118</v>
          </cell>
          <cell r="H305">
            <v>2.3932370968297922</v>
          </cell>
          <cell r="I305">
            <v>2.8706197349568585</v>
          </cell>
          <cell r="J305">
            <v>0.46622477388387207</v>
          </cell>
          <cell r="K305">
            <v>3.3941518912228297E-2</v>
          </cell>
          <cell r="L305">
            <v>0.55598759864081693</v>
          </cell>
          <cell r="M305">
            <v>0.52186894948038631</v>
          </cell>
        </row>
        <row r="306">
          <cell r="A306" t="str">
            <v>2005M3</v>
          </cell>
          <cell r="B306">
            <v>140.93233427216958</v>
          </cell>
          <cell r="C306">
            <v>159.30460130109293</v>
          </cell>
          <cell r="D306">
            <v>113.03623268840684</v>
          </cell>
          <cell r="E306">
            <v>3.3343151613207667E-2</v>
          </cell>
          <cell r="F306">
            <v>0.32101386602145787</v>
          </cell>
          <cell r="G306">
            <v>0.28757482789738553</v>
          </cell>
          <cell r="H306">
            <v>1.4442071980398818</v>
          </cell>
          <cell r="I306">
            <v>2.7150268321249671</v>
          </cell>
          <cell r="J306">
            <v>1.2527276511750118</v>
          </cell>
          <cell r="K306">
            <v>6.7295987697568727E-2</v>
          </cell>
          <cell r="L306">
            <v>0.87878626194726195</v>
          </cell>
          <cell r="M306">
            <v>0.8109445411111027</v>
          </cell>
        </row>
        <row r="307">
          <cell r="A307" t="str">
            <v>2005M4</v>
          </cell>
          <cell r="B307">
            <v>140.87193523009068</v>
          </cell>
          <cell r="C307">
            <v>159.8159911604794</v>
          </cell>
          <cell r="D307">
            <v>113.4477146916785</v>
          </cell>
          <cell r="E307">
            <v>-4.2856766966092863E-2</v>
          </cell>
          <cell r="F307">
            <v>0.32101386602130244</v>
          </cell>
          <cell r="G307">
            <v>0.3640266430374961</v>
          </cell>
          <cell r="H307">
            <v>1.024000773313638</v>
          </cell>
          <cell r="I307">
            <v>2.6336461860830163</v>
          </cell>
          <cell r="J307">
            <v>1.5933297042761696</v>
          </cell>
          <cell r="K307">
            <v>2.4410379846839803E-2</v>
          </cell>
          <cell r="L307">
            <v>1.2026211537221165</v>
          </cell>
          <cell r="M307">
            <v>1.1779232383384963</v>
          </cell>
        </row>
        <row r="308">
          <cell r="A308" t="str">
            <v>2005M5</v>
          </cell>
          <cell r="B308">
            <v>140.81674961338925</v>
          </cell>
          <cell r="C308">
            <v>160.32074072509758</v>
          </cell>
          <cell r="D308">
            <v>113.85061874049522</v>
          </cell>
          <cell r="E308">
            <v>-3.9174315743795152E-2</v>
          </cell>
          <cell r="F308">
            <v>0.31583170179216857</v>
          </cell>
          <cell r="G308">
            <v>0.35514514321572932</v>
          </cell>
          <cell r="H308">
            <v>-0.58410616246363789</v>
          </cell>
          <cell r="I308">
            <v>2.7822022533039226</v>
          </cell>
          <cell r="J308">
            <v>3.3860867571826381</v>
          </cell>
          <cell r="K308">
            <v>-1.4773498496223336E-2</v>
          </cell>
          <cell r="L308">
            <v>1.52225111437021</v>
          </cell>
          <cell r="M308">
            <v>1.5372517187259849</v>
          </cell>
        </row>
        <row r="309">
          <cell r="A309" t="str">
            <v>2005M6</v>
          </cell>
          <cell r="B309">
            <v>140.91908093351464</v>
          </cell>
          <cell r="C309">
            <v>160.76540846286562</v>
          </cell>
          <cell r="D309">
            <v>114.08349202810544</v>
          </cell>
          <cell r="E309">
            <v>7.2669849578499424E-2</v>
          </cell>
          <cell r="F309">
            <v>0.27736132939313318</v>
          </cell>
          <cell r="G309">
            <v>0.20454283884132618</v>
          </cell>
          <cell r="H309">
            <v>-0.16380513162361776</v>
          </cell>
          <cell r="I309">
            <v>2.8863816916142371</v>
          </cell>
          <cell r="J309">
            <v>3.0551913835049627</v>
          </cell>
          <cell r="K309">
            <v>5.7885615203145946E-2</v>
          </cell>
          <cell r="L309">
            <v>1.8038345796908661</v>
          </cell>
          <cell r="M309">
            <v>1.7449388958729273</v>
          </cell>
        </row>
        <row r="310">
          <cell r="A310" t="str">
            <v>2005M7</v>
          </cell>
          <cell r="B310">
            <v>141.01286962074207</v>
          </cell>
          <cell r="C310">
            <v>161.2113095369827</v>
          </cell>
          <cell r="D310">
            <v>114.32382730070303</v>
          </cell>
          <cell r="E310">
            <v>6.6554994970258186E-2</v>
          </cell>
          <cell r="F310">
            <v>0.2773613293932442</v>
          </cell>
          <cell r="G310">
            <v>0.2106661255936837</v>
          </cell>
          <cell r="H310">
            <v>9.6684018752268841E-2</v>
          </cell>
          <cell r="I310">
            <v>2.9889011446093239</v>
          </cell>
          <cell r="J310">
            <v>2.8894235150838998</v>
          </cell>
          <cell r="K310">
            <v>0.1244791359416908</v>
          </cell>
          <cell r="L310">
            <v>2.0861990486543913</v>
          </cell>
          <cell r="M310">
            <v>1.9592810166325192</v>
          </cell>
        </row>
        <row r="311">
          <cell r="A311" t="str">
            <v>2005M8</v>
          </cell>
          <cell r="B311">
            <v>141.14451155623314</v>
          </cell>
          <cell r="C311">
            <v>161.71703074587705</v>
          </cell>
          <cell r="D311">
            <v>114.5755006431459</v>
          </cell>
          <cell r="E311">
            <v>9.3354553981583877E-2</v>
          </cell>
          <cell r="F311">
            <v>0.31370082554806888</v>
          </cell>
          <cell r="G311">
            <v>0.22014076014171824</v>
          </cell>
          <cell r="H311">
            <v>0.20486625749136511</v>
          </cell>
          <cell r="I311">
            <v>3.1269832027039923</v>
          </cell>
          <cell r="J311">
            <v>2.9161427526920747</v>
          </cell>
          <cell r="K311">
            <v>0.21794989686543254</v>
          </cell>
          <cell r="L311">
            <v>2.4064442978406486</v>
          </cell>
          <cell r="M311">
            <v>2.1837349528975647</v>
          </cell>
        </row>
        <row r="312">
          <cell r="A312" t="str">
            <v>2005M9</v>
          </cell>
          <cell r="B312">
            <v>141.29631445479788</v>
          </cell>
          <cell r="C312">
            <v>162.21595438849528</v>
          </cell>
          <cell r="D312">
            <v>114.80550997697098</v>
          </cell>
          <cell r="E312">
            <v>0.10755140025706655</v>
          </cell>
          <cell r="F312">
            <v>0.30851645019518426</v>
          </cell>
          <cell r="G312">
            <v>0.2007491414254936</v>
          </cell>
          <cell r="H312">
            <v>0.35293671652982805</v>
          </cell>
          <cell r="I312">
            <v>3.2558540518339507</v>
          </cell>
          <cell r="J312">
            <v>2.8927079069983597</v>
          </cell>
          <cell r="K312">
            <v>0.32573570528844353</v>
          </cell>
          <cell r="L312">
            <v>2.7223850245594594</v>
          </cell>
          <cell r="M312">
            <v>2.3888679234920218</v>
          </cell>
        </row>
        <row r="313">
          <cell r="A313" t="str">
            <v>2005M10</v>
          </cell>
          <cell r="B313">
            <v>141.40003444640814</v>
          </cell>
          <cell r="C313">
            <v>162.71641729262493</v>
          </cell>
          <cell r="D313">
            <v>115.07523172089176</v>
          </cell>
          <cell r="E313">
            <v>7.3406013462196107E-2</v>
          </cell>
          <cell r="F313">
            <v>0.30851645019520646</v>
          </cell>
          <cell r="G313">
            <v>0.23493797812916828</v>
          </cell>
          <cell r="H313">
            <v>0.37970211598163939</v>
          </cell>
          <cell r="I313">
            <v>3.3682155560891935</v>
          </cell>
          <cell r="J313">
            <v>2.9772089148606407</v>
          </cell>
          <cell r="K313">
            <v>0.39938082834629629</v>
          </cell>
          <cell r="L313">
            <v>3.0393004803930701</v>
          </cell>
          <cell r="M313">
            <v>2.6294182596208193</v>
          </cell>
        </row>
        <row r="314">
          <cell r="A314" t="str">
            <v>2005M11</v>
          </cell>
          <cell r="B314">
            <v>141.5134132549226</v>
          </cell>
          <cell r="C314">
            <v>163.17300817825998</v>
          </cell>
          <cell r="D314">
            <v>115.3056833448853</v>
          </cell>
          <cell r="E314">
            <v>8.0183013362300493E-2</v>
          </cell>
          <cell r="F314">
            <v>0.2806052967684991</v>
          </cell>
          <cell r="G314">
            <v>0.20026170753448813</v>
          </cell>
          <cell r="H314">
            <v>0.46599809907932332</v>
          </cell>
          <cell r="I314">
            <v>3.4834340506974426</v>
          </cell>
          <cell r="J314">
            <v>3.0034399784117483</v>
          </cell>
          <cell r="K314">
            <v>0.47988407729155913</v>
          </cell>
          <cell r="L314">
            <v>3.3284342152942736</v>
          </cell>
          <cell r="M314">
            <v>2.8349456850602417</v>
          </cell>
        </row>
        <row r="315">
          <cell r="A315" t="str">
            <v>2005M12</v>
          </cell>
          <cell r="B315">
            <v>141.62232785047851</v>
          </cell>
          <cell r="C315">
            <v>163.54179152524753</v>
          </cell>
          <cell r="D315">
            <v>115.47740671083382</v>
          </cell>
          <cell r="E315">
            <v>7.6964149935188075E-2</v>
          </cell>
          <cell r="F315">
            <v>0.22600756773736297</v>
          </cell>
          <cell r="G315">
            <v>0.14892879602030895</v>
          </cell>
          <cell r="H315">
            <v>0.5572175659275036</v>
          </cell>
          <cell r="I315">
            <v>3.5619642962453346</v>
          </cell>
          <cell r="J315">
            <v>2.9880965315571384</v>
          </cell>
          <cell r="K315">
            <v>0.5572175659275036</v>
          </cell>
          <cell r="L315">
            <v>3.5619642962453346</v>
          </cell>
          <cell r="M315">
            <v>2.9880965315571384</v>
          </cell>
        </row>
        <row r="316">
          <cell r="A316" t="str">
            <v>2006M1</v>
          </cell>
          <cell r="B316">
            <v>0</v>
          </cell>
          <cell r="C316">
            <v>0</v>
          </cell>
          <cell r="D316">
            <v>115.71527126152418</v>
          </cell>
          <cell r="E316">
            <v>-100</v>
          </cell>
          <cell r="F316">
            <v>-100</v>
          </cell>
          <cell r="G316">
            <v>0.205983626984274</v>
          </cell>
          <cell r="H316">
            <v>-100</v>
          </cell>
          <cell r="I316">
            <v>-100</v>
          </cell>
          <cell r="J316">
            <v>2.9332041359872774</v>
          </cell>
          <cell r="K316">
            <v>-100</v>
          </cell>
          <cell r="L316">
            <v>-100</v>
          </cell>
          <cell r="M316">
            <v>0.20598362698427408</v>
          </cell>
        </row>
        <row r="317">
          <cell r="A317" t="str">
            <v>2006M2</v>
          </cell>
          <cell r="B317">
            <v>0</v>
          </cell>
          <cell r="C317">
            <v>0</v>
          </cell>
          <cell r="D317">
            <v>115.95362577424336</v>
          </cell>
          <cell r="E317" t="e">
            <v>#DIV/0!</v>
          </cell>
          <cell r="F317" t="e">
            <v>#DIV/0!</v>
          </cell>
          <cell r="G317">
            <v>0.20598362698427408</v>
          </cell>
          <cell r="H317">
            <v>-100</v>
          </cell>
          <cell r="I317">
            <v>-100</v>
          </cell>
          <cell r="J317">
            <v>2.8759331837949764</v>
          </cell>
          <cell r="K317">
            <v>-100</v>
          </cell>
          <cell r="L317">
            <v>-100</v>
          </cell>
          <cell r="M317">
            <v>0.41239154651440124</v>
          </cell>
        </row>
        <row r="318">
          <cell r="A318" t="str">
            <v>2006M3</v>
          </cell>
          <cell r="B318">
            <v>0</v>
          </cell>
          <cell r="C318">
            <v>0</v>
          </cell>
          <cell r="D318">
            <v>116.19247125823293</v>
          </cell>
          <cell r="E318" t="e">
            <v>#DIV/0!</v>
          </cell>
          <cell r="F318" t="e">
            <v>#DIV/0!</v>
          </cell>
          <cell r="G318">
            <v>0.20598362698427408</v>
          </cell>
          <cell r="H318">
            <v>-100</v>
          </cell>
          <cell r="I318">
            <v>-100</v>
          </cell>
          <cell r="J318">
            <v>2.7922361660145834</v>
          </cell>
          <cell r="K318">
            <v>-100</v>
          </cell>
          <cell r="L318">
            <v>-100</v>
          </cell>
          <cell r="M318">
            <v>0.6192246325635864</v>
          </cell>
        </row>
        <row r="319">
          <cell r="A319" t="str">
            <v>2006M4</v>
          </cell>
          <cell r="B319">
            <v>0</v>
          </cell>
          <cell r="C319">
            <v>0</v>
          </cell>
          <cell r="D319">
            <v>116.43180872481329</v>
          </cell>
          <cell r="E319" t="e">
            <v>#DIV/0!</v>
          </cell>
          <cell r="F319" t="e">
            <v>#DIV/0!</v>
          </cell>
          <cell r="G319">
            <v>0.20598362698427408</v>
          </cell>
          <cell r="H319">
            <v>-100</v>
          </cell>
          <cell r="I319">
            <v>-100</v>
          </cell>
          <cell r="J319">
            <v>2.630369453668413</v>
          </cell>
          <cell r="K319">
            <v>-100</v>
          </cell>
          <cell r="L319">
            <v>-100</v>
          </cell>
          <cell r="M319">
            <v>0.82648376090519449</v>
          </cell>
        </row>
        <row r="320">
          <cell r="A320" t="str">
            <v>2006M5</v>
          </cell>
          <cell r="B320">
            <v>0</v>
          </cell>
          <cell r="C320">
            <v>0</v>
          </cell>
          <cell r="D320">
            <v>116.67163918738805</v>
          </cell>
          <cell r="E320" t="e">
            <v>#DIV/0!</v>
          </cell>
          <cell r="F320" t="e">
            <v>#DIV/0!</v>
          </cell>
          <cell r="G320">
            <v>0.20598362698427408</v>
          </cell>
          <cell r="H320">
            <v>-100</v>
          </cell>
          <cell r="I320">
            <v>-100</v>
          </cell>
          <cell r="J320">
            <v>2.4778261884750075</v>
          </cell>
          <cell r="K320">
            <v>-100</v>
          </cell>
          <cell r="L320">
            <v>-100</v>
          </cell>
          <cell r="M320">
            <v>1.034169809116614</v>
          </cell>
        </row>
        <row r="321">
          <cell r="A321" t="str">
            <v>2006M6</v>
          </cell>
          <cell r="B321">
            <v>0</v>
          </cell>
          <cell r="C321">
            <v>0</v>
          </cell>
          <cell r="D321">
            <v>116.91196366144824</v>
          </cell>
          <cell r="E321" t="e">
            <v>#DIV/0!</v>
          </cell>
          <cell r="F321" t="e">
            <v>#DIV/0!</v>
          </cell>
          <cell r="G321">
            <v>0.20598362698427408</v>
          </cell>
          <cell r="H321">
            <v>-100</v>
          </cell>
          <cell r="I321">
            <v>-100</v>
          </cell>
          <cell r="J321">
            <v>2.4792996629573461</v>
          </cell>
          <cell r="K321">
            <v>-100</v>
          </cell>
          <cell r="L321">
            <v>-100</v>
          </cell>
          <cell r="M321">
            <v>1.2422836565828765</v>
          </cell>
        </row>
        <row r="322">
          <cell r="A322" t="str">
            <v>2006M7</v>
          </cell>
          <cell r="B322">
            <v>0</v>
          </cell>
          <cell r="C322">
            <v>0</v>
          </cell>
          <cell r="D322">
            <v>117.15278316457663</v>
          </cell>
          <cell r="E322" t="e">
            <v>#DIV/0!</v>
          </cell>
          <cell r="F322" t="e">
            <v>#DIV/0!</v>
          </cell>
          <cell r="G322">
            <v>0.20598362698427408</v>
          </cell>
          <cell r="H322">
            <v>-100</v>
          </cell>
          <cell r="I322">
            <v>-100</v>
          </cell>
          <cell r="J322">
            <v>2.4745111589316027</v>
          </cell>
          <cell r="K322">
            <v>-100</v>
          </cell>
          <cell r="L322">
            <v>-100</v>
          </cell>
          <cell r="M322">
            <v>1.4508261845004089</v>
          </cell>
        </row>
        <row r="323">
          <cell r="A323" t="str">
            <v>2006M8</v>
          </cell>
          <cell r="B323">
            <v>0</v>
          </cell>
          <cell r="C323">
            <v>0</v>
          </cell>
          <cell r="D323">
            <v>117.39409871645205</v>
          </cell>
          <cell r="E323" t="e">
            <v>#DIV/0!</v>
          </cell>
          <cell r="F323" t="e">
            <v>#DIV/0!</v>
          </cell>
          <cell r="G323">
            <v>0.20598362698427408</v>
          </cell>
          <cell r="H323">
            <v>-100</v>
          </cell>
          <cell r="I323">
            <v>-100</v>
          </cell>
          <cell r="J323">
            <v>2.4600355726001943</v>
          </cell>
          <cell r="K323">
            <v>-100</v>
          </cell>
          <cell r="L323">
            <v>-100</v>
          </cell>
          <cell r="M323">
            <v>1.6597982758807639</v>
          </cell>
        </row>
        <row r="324">
          <cell r="A324" t="str">
            <v>2006M9</v>
          </cell>
          <cell r="B324">
            <v>0</v>
          </cell>
          <cell r="C324">
            <v>0</v>
          </cell>
          <cell r="D324">
            <v>117.6359113388537</v>
          </cell>
          <cell r="E324" t="e">
            <v>#DIV/0!</v>
          </cell>
          <cell r="F324" t="e">
            <v>#DIV/0!</v>
          </cell>
          <cell r="G324">
            <v>0.20598362698427408</v>
          </cell>
          <cell r="H324">
            <v>-100</v>
          </cell>
          <cell r="I324">
            <v>-100</v>
          </cell>
          <cell r="J324">
            <v>2.4653880832465891</v>
          </cell>
          <cell r="K324">
            <v>-100</v>
          </cell>
          <cell r="L324">
            <v>-100</v>
          </cell>
          <cell r="M324">
            <v>1.8692008155543283</v>
          </cell>
        </row>
        <row r="325">
          <cell r="A325" t="str">
            <v>2006M10</v>
          </cell>
          <cell r="B325">
            <v>0</v>
          </cell>
          <cell r="C325">
            <v>0</v>
          </cell>
          <cell r="D325">
            <v>117.87822205566547</v>
          </cell>
          <cell r="E325" t="e">
            <v>#DIV/0!</v>
          </cell>
          <cell r="F325" t="e">
            <v>#DIV/0!</v>
          </cell>
          <cell r="G325">
            <v>0.20598362698427408</v>
          </cell>
          <cell r="H325">
            <v>-100</v>
          </cell>
          <cell r="I325">
            <v>-100</v>
          </cell>
          <cell r="J325">
            <v>2.4357894334483765</v>
          </cell>
          <cell r="K325">
            <v>-100</v>
          </cell>
          <cell r="L325">
            <v>-100</v>
          </cell>
          <cell r="M325">
            <v>2.0790346901740975</v>
          </cell>
        </row>
        <row r="326">
          <cell r="A326" t="str">
            <v>2006M11</v>
          </cell>
          <cell r="B326">
            <v>0</v>
          </cell>
          <cell r="C326">
            <v>0</v>
          </cell>
          <cell r="D326">
            <v>118.12103189288031</v>
          </cell>
          <cell r="E326" t="e">
            <v>#DIV/0!</v>
          </cell>
          <cell r="F326" t="e">
            <v>#DIV/0!</v>
          </cell>
          <cell r="G326">
            <v>0.20598362698427408</v>
          </cell>
          <cell r="H326">
            <v>-100</v>
          </cell>
          <cell r="I326">
            <v>-100</v>
          </cell>
          <cell r="J326">
            <v>2.4416390123409348</v>
          </cell>
          <cell r="K326">
            <v>-100</v>
          </cell>
          <cell r="L326">
            <v>-100</v>
          </cell>
          <cell r="M326">
            <v>2.2893007882194505</v>
          </cell>
        </row>
        <row r="327">
          <cell r="A327" t="str">
            <v>2006M12</v>
          </cell>
          <cell r="B327">
            <v>0</v>
          </cell>
          <cell r="C327">
            <v>0</v>
          </cell>
          <cell r="D327">
            <v>118.36434187860452</v>
          </cell>
          <cell r="E327" t="e">
            <v>#DIV/0!</v>
          </cell>
          <cell r="F327" t="e">
            <v>#DIV/0!</v>
          </cell>
          <cell r="G327">
            <v>0.20598362698427408</v>
          </cell>
          <cell r="H327">
            <v>-100</v>
          </cell>
          <cell r="I327">
            <v>-100</v>
          </cell>
          <cell r="J327">
            <v>2.4999999999998801</v>
          </cell>
          <cell r="K327">
            <v>-100</v>
          </cell>
          <cell r="L327">
            <v>-100</v>
          </cell>
          <cell r="M327">
            <v>2.4999999999998801</v>
          </cell>
        </row>
        <row r="328">
          <cell r="A328" t="str">
            <v>Proyecciones anuales Consensus</v>
          </cell>
        </row>
        <row r="329">
          <cell r="A329">
            <v>2004</v>
          </cell>
          <cell r="B329">
            <v>139.55159745953941</v>
          </cell>
          <cell r="C329">
            <v>156.57260738442832</v>
          </cell>
          <cell r="D329">
            <v>112.19692947608419</v>
          </cell>
        </row>
        <row r="330">
          <cell r="A330">
            <v>2005</v>
          </cell>
          <cell r="B330">
            <v>140.80898398059821</v>
          </cell>
          <cell r="C330">
            <v>161.37021847125663</v>
          </cell>
          <cell r="D330">
            <v>114.60221777716364</v>
          </cell>
          <cell r="H330">
            <v>0.90101908107742545</v>
          </cell>
          <cell r="I330">
            <v>3.0641445952604318</v>
          </cell>
          <cell r="J330">
            <v>2.1438093825840054</v>
          </cell>
        </row>
        <row r="331">
          <cell r="A331">
            <v>2006</v>
          </cell>
          <cell r="B331">
            <v>143.84789516218711</v>
          </cell>
          <cell r="C331">
            <v>166.28905683782921</v>
          </cell>
          <cell r="D331">
            <v>115.60061873018017</v>
          </cell>
          <cell r="H331">
            <v>2.1581798942655661</v>
          </cell>
          <cell r="I331">
            <v>3.0481698625503872</v>
          </cell>
          <cell r="J331">
            <v>0.87118816056235282</v>
          </cell>
        </row>
        <row r="332">
          <cell r="A332">
            <v>2007</v>
          </cell>
          <cell r="B332">
            <v>145.58721428199354</v>
          </cell>
          <cell r="C332">
            <v>171.38985492844594</v>
          </cell>
          <cell r="D332">
            <v>117.72315019124844</v>
          </cell>
          <cell r="H332">
            <v>1.209137692175033</v>
          </cell>
          <cell r="I332">
            <v>3.0674286015051511</v>
          </cell>
          <cell r="J332">
            <v>1.8360900524437396</v>
          </cell>
        </row>
        <row r="333">
          <cell r="A333">
            <v>2008</v>
          </cell>
          <cell r="B333">
            <v>147.01597912487091</v>
          </cell>
          <cell r="C333">
            <v>176.61796904199869</v>
          </cell>
          <cell r="D333">
            <v>120.13521937774176</v>
          </cell>
          <cell r="H333">
            <v>0.98138071390660997</v>
          </cell>
          <cell r="I333">
            <v>3.0504221593135927</v>
          </cell>
          <cell r="J333">
            <v>2.0489336061554342</v>
          </cell>
        </row>
        <row r="334">
          <cell r="A334">
            <v>2009</v>
          </cell>
          <cell r="B334">
            <v>148.49656337730249</v>
          </cell>
          <cell r="C334">
            <v>181.83572934217156</v>
          </cell>
          <cell r="D334">
            <v>122.45113638095472</v>
          </cell>
          <cell r="H334">
            <v>1.0070906994225526</v>
          </cell>
          <cell r="I334">
            <v>2.9542635601998768</v>
          </cell>
          <cell r="J334">
            <v>1.927758583376793</v>
          </cell>
        </row>
        <row r="335">
          <cell r="A335">
            <v>2010</v>
          </cell>
          <cell r="B335">
            <v>150.68568624382041</v>
          </cell>
          <cell r="C335">
            <v>187.24167606530142</v>
          </cell>
          <cell r="D335">
            <v>124.25976264416431</v>
          </cell>
          <cell r="H335">
            <v>1.4741909285508337</v>
          </cell>
          <cell r="I335">
            <v>2.9729837709491891</v>
          </cell>
          <cell r="J335">
            <v>1.4770187657408229</v>
          </cell>
        </row>
        <row r="336">
          <cell r="A336">
            <v>2011</v>
          </cell>
          <cell r="B336">
            <v>152.64460016499007</v>
          </cell>
          <cell r="C336">
            <v>192.85892634726048</v>
          </cell>
          <cell r="D336">
            <v>126.34506961844943</v>
          </cell>
          <cell r="H336">
            <v>1.3</v>
          </cell>
          <cell r="I336">
            <v>3</v>
          </cell>
          <cell r="J336">
            <v>1.678183613030626</v>
          </cell>
        </row>
        <row r="337">
          <cell r="A337">
            <v>2012</v>
          </cell>
          <cell r="B337">
            <v>154.62897996713491</v>
          </cell>
          <cell r="C337">
            <v>198.83755306402554</v>
          </cell>
          <cell r="D337">
            <v>128.59009553467067</v>
          </cell>
          <cell r="H337">
            <v>1.3</v>
          </cell>
          <cell r="I337">
            <v>3.1</v>
          </cell>
          <cell r="J337">
            <v>1.7769002961500746</v>
          </cell>
        </row>
        <row r="338">
          <cell r="A338">
            <v>2013</v>
          </cell>
          <cell r="B338">
            <v>156.51545352273396</v>
          </cell>
          <cell r="C338">
            <v>205.20035476207437</v>
          </cell>
          <cell r="D338">
            <v>131.10549159432932</v>
          </cell>
          <cell r="H338">
            <v>1.22</v>
          </cell>
          <cell r="I338">
            <v>3.2</v>
          </cell>
          <cell r="J338">
            <v>1.9561351511559133</v>
          </cell>
        </row>
        <row r="340">
          <cell r="A340" t="str">
            <v>Ind. F. P.</v>
          </cell>
          <cell r="E340" t="str">
            <v>Var.%  FP</v>
          </cell>
        </row>
        <row r="341">
          <cell r="A341">
            <v>2001</v>
          </cell>
          <cell r="B341">
            <v>141.78220086900211</v>
          </cell>
          <cell r="C341">
            <v>142.07027880811634</v>
          </cell>
          <cell r="D341">
            <v>100.20318343018275</v>
          </cell>
          <cell r="E341">
            <v>4.3272581276453614</v>
          </cell>
          <cell r="F341">
            <v>2.1183432421008508</v>
          </cell>
          <cell r="G341">
            <v>-2.1172941043287929</v>
          </cell>
        </row>
        <row r="342">
          <cell r="A342">
            <v>2002</v>
          </cell>
          <cell r="B342">
            <v>150.56794032050843</v>
          </cell>
          <cell r="C342">
            <v>148.79230322006717</v>
          </cell>
          <cell r="D342">
            <v>98.820707053133944</v>
          </cell>
          <cell r="E342">
            <v>6.1966448522151163</v>
          </cell>
          <cell r="F342">
            <v>4.7314782995743654</v>
          </cell>
          <cell r="G342">
            <v>-1.3796731098988047</v>
          </cell>
        </row>
        <row r="343">
          <cell r="A343">
            <v>2003</v>
          </cell>
          <cell r="B343">
            <v>139.10892592560802</v>
          </cell>
          <cell r="C343">
            <v>153.27477175932228</v>
          </cell>
          <cell r="D343">
            <v>110.18327597561195</v>
          </cell>
          <cell r="E343">
            <v>-7.6105274273580603</v>
          </cell>
          <cell r="F343">
            <v>3.0125674798013202</v>
          </cell>
          <cell r="G343">
            <v>11.498165982933696</v>
          </cell>
        </row>
        <row r="344">
          <cell r="A344">
            <v>2004</v>
          </cell>
          <cell r="B344">
            <v>140.83755624764362</v>
          </cell>
          <cell r="C344">
            <v>157.9168497204497</v>
          </cell>
          <cell r="D344">
            <v>112.12694534600875</v>
          </cell>
          <cell r="E344">
            <v>1.2426451505779257</v>
          </cell>
          <cell r="F344">
            <v>3.0285988410516662</v>
          </cell>
          <cell r="G344">
            <v>1.764033019699851</v>
          </cell>
        </row>
        <row r="345">
          <cell r="A345">
            <v>2005</v>
          </cell>
          <cell r="B345">
            <v>141.62232785047851</v>
          </cell>
          <cell r="C345">
            <v>163.54179152524753</v>
          </cell>
          <cell r="D345">
            <v>115.47740671083382</v>
          </cell>
          <cell r="E345">
            <v>0.5572175659275036</v>
          </cell>
          <cell r="F345">
            <v>3.5619642962453346</v>
          </cell>
          <cell r="G345">
            <v>2.9880965315571384</v>
          </cell>
        </row>
        <row r="348">
          <cell r="A348" t="str">
            <v>Ind.Prom.</v>
          </cell>
          <cell r="E348" t="str">
            <v>Var.%  Prom</v>
          </cell>
        </row>
        <row r="349">
          <cell r="A349">
            <v>2001</v>
          </cell>
          <cell r="B349">
            <v>140.2640978366305</v>
          </cell>
          <cell r="C349">
            <v>141.45627796269838</v>
          </cell>
          <cell r="D349">
            <v>100.84995386877706</v>
          </cell>
          <cell r="E349">
            <v>6.0264568894651038</v>
          </cell>
          <cell r="F349">
            <v>2.9318130623020577</v>
          </cell>
          <cell r="G349">
            <v>-2.9187468090057456</v>
          </cell>
          <cell r="H349">
            <v>-2.918746809005679</v>
          </cell>
        </row>
        <row r="350">
          <cell r="A350">
            <v>2002</v>
          </cell>
          <cell r="B350">
            <v>149.09743467805239</v>
          </cell>
          <cell r="C350">
            <v>146.07127846854002</v>
          </cell>
          <cell r="D350">
            <v>97.970349915109651</v>
          </cell>
          <cell r="E350">
            <v>6.2976463526043025</v>
          </cell>
          <cell r="F350">
            <v>3.2624925328931687</v>
          </cell>
          <cell r="G350">
            <v>-2.8553349240142079</v>
          </cell>
          <cell r="H350">
            <v>-2.8553349240143078</v>
          </cell>
        </row>
        <row r="351">
          <cell r="A351">
            <v>2003</v>
          </cell>
          <cell r="B351">
            <v>144.5633693607939</v>
          </cell>
          <cell r="C351">
            <v>151.84352794170547</v>
          </cell>
          <cell r="D351">
            <v>105.03596354533092</v>
          </cell>
          <cell r="E351">
            <v>-3.0410082688873574</v>
          </cell>
          <cell r="F351">
            <v>3.9516662917471912</v>
          </cell>
          <cell r="G351">
            <v>7.2119918284905049</v>
          </cell>
          <cell r="H351">
            <v>7.2119918284904161</v>
          </cell>
        </row>
        <row r="352">
          <cell r="A352">
            <v>2004</v>
          </cell>
          <cell r="B352">
            <v>140.05113747570675</v>
          </cell>
          <cell r="C352">
            <v>156.22236506876749</v>
          </cell>
          <cell r="D352">
            <v>111.54665923071555</v>
          </cell>
          <cell r="E352">
            <v>-3.1212830089936139</v>
          </cell>
          <cell r="F352">
            <v>2.8837825269333095</v>
          </cell>
          <cell r="G352">
            <v>6.1985394960220264</v>
          </cell>
          <cell r="H352">
            <v>6.1985394960220264</v>
          </cell>
        </row>
        <row r="353">
          <cell r="A353">
            <v>2005</v>
          </cell>
          <cell r="B353">
            <v>141.10541381919899</v>
          </cell>
          <cell r="C353">
            <v>160.98491914045184</v>
          </cell>
          <cell r="D353">
            <v>114.08840722916892</v>
          </cell>
          <cell r="E353">
            <v>0.75277956501789145</v>
          </cell>
          <cell r="F353">
            <v>3.048573787490616</v>
          </cell>
          <cell r="G353">
            <v>2.2786410780767596</v>
          </cell>
          <cell r="H353">
            <v>2.2786410780768485</v>
          </cell>
        </row>
      </sheetData>
      <sheetData sheetId="4"/>
      <sheetData sheetId="5"/>
      <sheetData sheetId="6"/>
      <sheetData sheetId="7"/>
      <sheetData sheetId="8"/>
      <sheetData sheetId="9"/>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 val="EUA_GDP"/>
      <sheetName val="T_de_Int_G3"/>
      <sheetName val="DataEUA_1A"/>
      <sheetName val="DataEUA_3T"/>
      <sheetName val="DataEUA_1M"/>
      <sheetName val="Precios"/>
      <sheetName val="IPE"/>
      <sheetName val="Monedas"/>
      <sheetName val="Data USA EU JAP Abr 05"/>
    </sheetNames>
    <sheetDataSet>
      <sheetData sheetId="0" refreshError="1">
        <row r="3">
          <cell r="A3" t="str">
            <v>I. PBI EUA</v>
          </cell>
          <cell r="K3" t="str">
            <v>II. Libor 3m</v>
          </cell>
          <cell r="U3" t="str">
            <v>(Promedio del período)</v>
          </cell>
          <cell r="AH3" t="str">
            <v>IV. Tipo de cambio (UM por US$) 1/</v>
          </cell>
        </row>
        <row r="4">
          <cell r="B4" t="str">
            <v>Consensus Forecasts 1/</v>
          </cell>
          <cell r="E4" t="str">
            <v>Bloomberg 2/</v>
          </cell>
          <cell r="H4" t="str">
            <v>FMI 3/</v>
          </cell>
          <cell r="I4" t="str">
            <v>BCRP 4/</v>
          </cell>
          <cell r="L4" t="str">
            <v>Bancos de Inversión 1/</v>
          </cell>
          <cell r="O4" t="str">
            <v>Bloomberg 2/</v>
          </cell>
          <cell r="P4" t="str">
            <v>Mercados Forwards</v>
          </cell>
          <cell r="Q4" t="str">
            <v>FMI 3/</v>
          </cell>
          <cell r="R4" t="str">
            <v>BCRP 4/</v>
          </cell>
          <cell r="V4" t="str">
            <v>Tipo de cambio Nominal</v>
          </cell>
          <cell r="Z4" t="str">
            <v>Var. % de IPCs</v>
          </cell>
          <cell r="AA4" t="str">
            <v>Var.% TC (UM x US$)</v>
          </cell>
          <cell r="AB4" t="str">
            <v>Inflación del IPE</v>
          </cell>
          <cell r="AD4" t="str">
            <v>Inflación del IPC Perú</v>
          </cell>
          <cell r="AF4" t="str">
            <v>Tipo de cambio real</v>
          </cell>
          <cell r="AI4" t="str">
            <v>Euro *</v>
          </cell>
          <cell r="AJ4" t="str">
            <v>Yen</v>
          </cell>
          <cell r="AK4" t="str">
            <v>Real</v>
          </cell>
          <cell r="AL4" t="str">
            <v>Libra *</v>
          </cell>
          <cell r="AM4" t="str">
            <v>Peso chile</v>
          </cell>
          <cell r="AN4" t="str">
            <v>Renminbi</v>
          </cell>
        </row>
        <row r="5">
          <cell r="B5" t="str">
            <v>Min.</v>
          </cell>
          <cell r="C5" t="str">
            <v>Max.</v>
          </cell>
          <cell r="D5" t="str">
            <v>Med.</v>
          </cell>
          <cell r="E5" t="str">
            <v>Min.</v>
          </cell>
          <cell r="F5" t="str">
            <v>Max.</v>
          </cell>
          <cell r="G5" t="str">
            <v>Med.</v>
          </cell>
          <cell r="L5" t="str">
            <v>Min.</v>
          </cell>
          <cell r="M5" t="str">
            <v>Max.</v>
          </cell>
          <cell r="N5" t="str">
            <v>Med.</v>
          </cell>
          <cell r="V5" t="str">
            <v>S/. por US$</v>
          </cell>
          <cell r="X5" t="str">
            <v xml:space="preserve">Var. % </v>
          </cell>
        </row>
        <row r="6">
          <cell r="U6">
            <v>2003</v>
          </cell>
          <cell r="V6">
            <v>3.4792066378066377</v>
          </cell>
          <cell r="X6">
            <v>-1.09302793396194</v>
          </cell>
          <cell r="Z6">
            <v>3.9516662917471912</v>
          </cell>
          <cell r="AA6">
            <v>-3.0511731805990983</v>
          </cell>
          <cell r="AB6">
            <v>7.2232328147625591</v>
          </cell>
          <cell r="AD6">
            <v>2.2624261013139524</v>
          </cell>
          <cell r="AF6">
            <v>3.7050038528643192E-2</v>
          </cell>
        </row>
        <row r="7">
          <cell r="A7" t="str">
            <v>2004. T1</v>
          </cell>
          <cell r="B7" t="str">
            <v>-.-</v>
          </cell>
          <cell r="C7" t="str">
            <v>-.-</v>
          </cell>
          <cell r="D7">
            <v>4.3335853624513199</v>
          </cell>
          <cell r="E7">
            <v>2.2999999999999998</v>
          </cell>
          <cell r="F7">
            <v>6</v>
          </cell>
          <cell r="G7">
            <v>4.4000000000000004</v>
          </cell>
          <cell r="H7" t="str">
            <v>-.-</v>
          </cell>
          <cell r="I7">
            <v>4.3335853624513199</v>
          </cell>
          <cell r="K7" t="str">
            <v>2004. T1</v>
          </cell>
          <cell r="L7">
            <v>1.1000000000000001</v>
          </cell>
          <cell r="M7">
            <v>1.1000000000000001</v>
          </cell>
          <cell r="N7">
            <v>1.1000000000000001</v>
          </cell>
          <cell r="O7">
            <v>1.1000000000000001</v>
          </cell>
          <cell r="P7">
            <v>1.1000000000000001</v>
          </cell>
          <cell r="Q7" t="str">
            <v>-.-</v>
          </cell>
          <cell r="R7">
            <v>1.1000000000000001</v>
          </cell>
          <cell r="U7">
            <v>2004</v>
          </cell>
          <cell r="V7">
            <v>3.4888953329882675</v>
          </cell>
          <cell r="X7">
            <v>0.2784742669879936</v>
          </cell>
          <cell r="Z7">
            <v>2.7808759708347619</v>
          </cell>
          <cell r="AA7">
            <v>-3.8587149264585285</v>
          </cell>
          <cell r="AB7">
            <v>6.9</v>
          </cell>
          <cell r="AD7">
            <v>3.2</v>
          </cell>
          <cell r="AF7">
            <v>3.8737296428392964E-2</v>
          </cell>
          <cell r="AH7">
            <v>2004</v>
          </cell>
          <cell r="AI7">
            <v>1.2430000000000001</v>
          </cell>
          <cell r="AJ7">
            <v>105.79901133255755</v>
          </cell>
          <cell r="AK7">
            <v>2.9475513224637684</v>
          </cell>
          <cell r="AL7">
            <v>0.55000558494315266</v>
          </cell>
          <cell r="AM7">
            <v>598.18964501954611</v>
          </cell>
          <cell r="AN7">
            <v>8.2307527717391302</v>
          </cell>
        </row>
        <row r="8">
          <cell r="A8" t="str">
            <v xml:space="preserve"> . T2</v>
          </cell>
          <cell r="B8" t="str">
            <v>-.-</v>
          </cell>
          <cell r="C8" t="str">
            <v>-.-</v>
          </cell>
          <cell r="D8">
            <v>4.6682553073212896</v>
          </cell>
          <cell r="E8">
            <v>2.7</v>
          </cell>
          <cell r="F8">
            <v>6.4</v>
          </cell>
          <cell r="G8">
            <v>4.3</v>
          </cell>
          <cell r="H8" t="str">
            <v>-.-</v>
          </cell>
          <cell r="I8">
            <v>4.6682553073212896</v>
          </cell>
          <cell r="K8" t="str">
            <v xml:space="preserve"> . T2</v>
          </cell>
          <cell r="L8">
            <v>1.1499999999999999</v>
          </cell>
          <cell r="M8">
            <v>1.45</v>
          </cell>
          <cell r="N8">
            <v>1.24</v>
          </cell>
          <cell r="O8">
            <v>1.28</v>
          </cell>
          <cell r="P8">
            <v>1.0319230769230774</v>
          </cell>
          <cell r="Q8" t="str">
            <v>-.-</v>
          </cell>
          <cell r="R8">
            <v>1.3</v>
          </cell>
          <cell r="U8">
            <v>2005</v>
          </cell>
          <cell r="V8">
            <v>3.5308259576601091</v>
          </cell>
          <cell r="X8">
            <v>1.2018309714074471</v>
          </cell>
          <cell r="Z8">
            <v>2.9433990993636749</v>
          </cell>
          <cell r="AA8">
            <v>1.5175024516111968</v>
          </cell>
          <cell r="AB8">
            <v>1.4</v>
          </cell>
          <cell r="AD8">
            <v>2</v>
          </cell>
          <cell r="AF8">
            <v>6.0652608334035296E-3</v>
          </cell>
          <cell r="AH8">
            <v>2005</v>
          </cell>
          <cell r="AI8">
            <v>1.2370000000000001</v>
          </cell>
          <cell r="AJ8">
            <v>103.79937096544937</v>
          </cell>
          <cell r="AK8">
            <v>3.109</v>
          </cell>
          <cell r="AL8">
            <v>0.56631903895535229</v>
          </cell>
          <cell r="AM8">
            <v>611.79704121594273</v>
          </cell>
          <cell r="AN8">
            <v>8.0569166666666678</v>
          </cell>
        </row>
        <row r="9">
          <cell r="A9" t="str">
            <v xml:space="preserve"> . T3</v>
          </cell>
          <cell r="B9" t="str">
            <v>-.-</v>
          </cell>
          <cell r="C9" t="str">
            <v>-.-</v>
          </cell>
          <cell r="D9">
            <v>3.7524020209328768</v>
          </cell>
          <cell r="E9">
            <v>2.7</v>
          </cell>
          <cell r="F9">
            <v>6.3</v>
          </cell>
          <cell r="G9">
            <v>4</v>
          </cell>
          <cell r="H9" t="str">
            <v>-.-</v>
          </cell>
          <cell r="I9">
            <v>3.7524020209328768</v>
          </cell>
          <cell r="K9" t="str">
            <v xml:space="preserve"> . T3</v>
          </cell>
          <cell r="L9">
            <v>1.1499999999999999</v>
          </cell>
          <cell r="M9">
            <v>1.95</v>
          </cell>
          <cell r="N9">
            <v>1.45</v>
          </cell>
          <cell r="O9">
            <v>1.54</v>
          </cell>
          <cell r="P9">
            <v>1.3076923076923088</v>
          </cell>
          <cell r="Q9" t="str">
            <v>-.-</v>
          </cell>
          <cell r="R9">
            <v>1.5</v>
          </cell>
          <cell r="U9">
            <v>2006</v>
          </cell>
          <cell r="V9">
            <v>3.597911650855651</v>
          </cell>
          <cell r="X9">
            <v>1.9</v>
          </cell>
          <cell r="Z9">
            <v>3.0481698625504094</v>
          </cell>
          <cell r="AA9">
            <v>2.0709784211762061</v>
          </cell>
          <cell r="AB9">
            <v>0.95736462654647525</v>
          </cell>
          <cell r="AD9">
            <v>2.5</v>
          </cell>
          <cell r="AF9">
            <v>3.6639468726913371E-3</v>
          </cell>
          <cell r="AH9">
            <v>2006</v>
          </cell>
          <cell r="AI9">
            <v>1.2350000000000001</v>
          </cell>
          <cell r="AJ9">
            <v>105.3</v>
          </cell>
          <cell r="AK9">
            <v>3.37</v>
          </cell>
          <cell r="AL9">
            <v>0.56785917092561045</v>
          </cell>
          <cell r="AM9">
            <v>640</v>
          </cell>
          <cell r="AN9">
            <v>7.9429999999999996</v>
          </cell>
        </row>
        <row r="10">
          <cell r="A10" t="str">
            <v xml:space="preserve"> . T4</v>
          </cell>
          <cell r="B10" t="str">
            <v>-.-</v>
          </cell>
          <cell r="C10" t="str">
            <v>-.-</v>
          </cell>
          <cell r="D10">
            <v>4.0479669745889346</v>
          </cell>
          <cell r="E10">
            <v>1.5</v>
          </cell>
          <cell r="F10">
            <v>5.8</v>
          </cell>
          <cell r="G10">
            <v>3.9</v>
          </cell>
          <cell r="H10" t="str">
            <v>-.-</v>
          </cell>
          <cell r="I10">
            <v>4.0479669745889346</v>
          </cell>
          <cell r="K10" t="str">
            <v xml:space="preserve"> . T4</v>
          </cell>
          <cell r="L10">
            <v>1.1499999999999999</v>
          </cell>
          <cell r="M10">
            <v>2.4500000000000002</v>
          </cell>
          <cell r="N10">
            <v>1.88</v>
          </cell>
          <cell r="O10">
            <v>1.87</v>
          </cell>
          <cell r="P10">
            <v>2.0588461538461527</v>
          </cell>
          <cell r="Q10" t="str">
            <v>-.-</v>
          </cell>
          <cell r="R10">
            <v>1.9</v>
          </cell>
          <cell r="U10">
            <v>2007</v>
          </cell>
          <cell r="V10">
            <v>3.6126630886241591</v>
          </cell>
          <cell r="X10">
            <v>0.41</v>
          </cell>
          <cell r="Z10">
            <v>3.0674286015051955</v>
          </cell>
          <cell r="AA10">
            <v>1.2120571352165488</v>
          </cell>
          <cell r="AB10">
            <v>1.8331526092883355</v>
          </cell>
          <cell r="AD10">
            <v>2.5</v>
          </cell>
          <cell r="AF10">
            <v>-2.432502097693412E-3</v>
          </cell>
          <cell r="AH10">
            <v>2007</v>
          </cell>
          <cell r="AI10">
            <v>1.2330000000000001</v>
          </cell>
          <cell r="AJ10">
            <v>105</v>
          </cell>
          <cell r="AK10">
            <v>3.581</v>
          </cell>
          <cell r="AL10">
            <v>0.57110222729868654</v>
          </cell>
          <cell r="AM10">
            <v>667</v>
          </cell>
          <cell r="AN10">
            <v>7.8070000000000004</v>
          </cell>
        </row>
        <row r="11">
          <cell r="A11" t="str">
            <v>2005. T1</v>
          </cell>
          <cell r="B11" t="str">
            <v>-.-</v>
          </cell>
          <cell r="C11" t="str">
            <v>-.-</v>
          </cell>
          <cell r="D11">
            <v>3.5348630212264531</v>
          </cell>
          <cell r="E11">
            <v>1.2</v>
          </cell>
          <cell r="F11">
            <v>5.3</v>
          </cell>
          <cell r="G11">
            <v>3.6</v>
          </cell>
          <cell r="H11" t="str">
            <v>-.-</v>
          </cell>
          <cell r="I11">
            <v>3.5348630212264531</v>
          </cell>
          <cell r="K11" t="str">
            <v>2005. T1</v>
          </cell>
          <cell r="L11">
            <v>1.2</v>
          </cell>
          <cell r="M11">
            <v>2.9</v>
          </cell>
          <cell r="N11">
            <v>2.1800000000000002</v>
          </cell>
          <cell r="O11">
            <v>2.25</v>
          </cell>
          <cell r="P11">
            <v>3.1615384615384619</v>
          </cell>
          <cell r="Q11" t="str">
            <v>-.-</v>
          </cell>
          <cell r="R11">
            <v>2.2000000000000002</v>
          </cell>
          <cell r="U11">
            <v>2008</v>
          </cell>
          <cell r="V11">
            <v>3.6198884148014074</v>
          </cell>
          <cell r="X11">
            <v>0.2</v>
          </cell>
          <cell r="Z11">
            <v>3.0504221593136593</v>
          </cell>
          <cell r="AA11">
            <v>0.98281577701408995</v>
          </cell>
          <cell r="AB11">
            <v>2.0474833924864821</v>
          </cell>
          <cell r="AD11">
            <v>2.5</v>
          </cell>
          <cell r="AF11">
            <v>-2.4236257632052061E-3</v>
          </cell>
          <cell r="AH11">
            <v>2008</v>
          </cell>
          <cell r="AI11">
            <v>1.19</v>
          </cell>
          <cell r="AJ11">
            <v>103.4</v>
          </cell>
          <cell r="AK11">
            <v>3.66</v>
          </cell>
          <cell r="AL11">
            <v>0.5701254275940707</v>
          </cell>
          <cell r="AM11">
            <v>681</v>
          </cell>
          <cell r="AN11">
            <v>7.6319999999999997</v>
          </cell>
        </row>
        <row r="12">
          <cell r="A12" t="str">
            <v xml:space="preserve"> . T2</v>
          </cell>
          <cell r="B12" t="str">
            <v>-.-</v>
          </cell>
          <cell r="C12" t="str">
            <v>-.-</v>
          </cell>
          <cell r="D12">
            <v>3.6654529016246551</v>
          </cell>
          <cell r="E12" t="str">
            <v>-.-</v>
          </cell>
          <cell r="F12" t="str">
            <v>-.-</v>
          </cell>
          <cell r="G12" t="str">
            <v>-.-</v>
          </cell>
          <cell r="H12" t="str">
            <v>-.-</v>
          </cell>
          <cell r="I12">
            <v>3.6654529016246551</v>
          </cell>
          <cell r="K12" t="str">
            <v xml:space="preserve"> . T2</v>
          </cell>
          <cell r="L12" t="str">
            <v>-.-</v>
          </cell>
          <cell r="M12" t="str">
            <v>-.-</v>
          </cell>
          <cell r="N12" t="str">
            <v>-.-</v>
          </cell>
          <cell r="O12" t="str">
            <v>-.-</v>
          </cell>
          <cell r="P12">
            <v>4.1373076923076946</v>
          </cell>
          <cell r="Q12" t="str">
            <v>-.-</v>
          </cell>
          <cell r="R12">
            <v>2.5</v>
          </cell>
          <cell r="U12">
            <v>2009</v>
          </cell>
          <cell r="V12">
            <v>3.6358159238265335</v>
          </cell>
          <cell r="X12">
            <v>0.44</v>
          </cell>
          <cell r="Z12">
            <v>2.9542635601998324</v>
          </cell>
          <cell r="AA12">
            <v>1.2095904757831288</v>
          </cell>
          <cell r="AB12">
            <v>1.7238218989080512</v>
          </cell>
          <cell r="AD12">
            <v>2.5</v>
          </cell>
          <cell r="AF12">
            <v>-3.2057881437732583E-3</v>
          </cell>
          <cell r="AH12">
            <v>2009</v>
          </cell>
          <cell r="AI12">
            <v>1.18</v>
          </cell>
          <cell r="AJ12">
            <v>103.7</v>
          </cell>
          <cell r="AK12">
            <v>3.7719999999999998</v>
          </cell>
          <cell r="AL12">
            <v>0.589622641509434</v>
          </cell>
          <cell r="AM12">
            <v>693</v>
          </cell>
          <cell r="AN12">
            <v>7.6340000000000003</v>
          </cell>
        </row>
        <row r="13">
          <cell r="A13" t="str">
            <v xml:space="preserve"> . T3</v>
          </cell>
          <cell r="B13" t="str">
            <v>-.-</v>
          </cell>
          <cell r="C13" t="str">
            <v>-.-</v>
          </cell>
          <cell r="D13">
            <v>3.5525419257451674</v>
          </cell>
          <cell r="E13" t="str">
            <v>-.-</v>
          </cell>
          <cell r="F13" t="str">
            <v>-.-</v>
          </cell>
          <cell r="G13" t="str">
            <v>-.-</v>
          </cell>
          <cell r="H13" t="str">
            <v>-.-</v>
          </cell>
          <cell r="I13">
            <v>3.5525419257451674</v>
          </cell>
          <cell r="K13" t="str">
            <v xml:space="preserve"> . T3</v>
          </cell>
          <cell r="L13" t="str">
            <v>-.-</v>
          </cell>
          <cell r="M13" t="str">
            <v>-.-</v>
          </cell>
          <cell r="N13" t="str">
            <v>-.-</v>
          </cell>
          <cell r="O13" t="str">
            <v>-.-</v>
          </cell>
          <cell r="P13">
            <v>4.6542307692307689</v>
          </cell>
          <cell r="Q13" t="str">
            <v>-.-</v>
          </cell>
          <cell r="R13">
            <v>2.9</v>
          </cell>
          <cell r="U13">
            <v>2010</v>
          </cell>
          <cell r="V13">
            <v>3.6518135138913701</v>
          </cell>
          <cell r="X13">
            <v>0.44</v>
          </cell>
          <cell r="Z13">
            <v>2.9729837709491447</v>
          </cell>
          <cell r="AA13">
            <v>1.2305630481817875</v>
          </cell>
          <cell r="AB13">
            <v>1.7212397820389969</v>
          </cell>
          <cell r="AD13">
            <v>2.5</v>
          </cell>
          <cell r="AF13">
            <v>-3.2310903699515059E-3</v>
          </cell>
          <cell r="AH13">
            <v>2010</v>
          </cell>
          <cell r="AI13">
            <v>1.17</v>
          </cell>
          <cell r="AJ13">
            <v>105</v>
          </cell>
          <cell r="AK13">
            <v>3.883</v>
          </cell>
          <cell r="AL13">
            <v>0.61462814996926862</v>
          </cell>
          <cell r="AM13">
            <v>704</v>
          </cell>
          <cell r="AN13">
            <v>7.7229999999999999</v>
          </cell>
        </row>
        <row r="14">
          <cell r="A14" t="str">
            <v xml:space="preserve"> . T4</v>
          </cell>
          <cell r="B14" t="str">
            <v>-.-</v>
          </cell>
          <cell r="C14" t="str">
            <v>-.-</v>
          </cell>
          <cell r="D14">
            <v>3.4472586065759536</v>
          </cell>
          <cell r="E14" t="str">
            <v>-.-</v>
          </cell>
          <cell r="F14" t="str">
            <v>-.-</v>
          </cell>
          <cell r="G14" t="str">
            <v>-.-</v>
          </cell>
          <cell r="H14" t="str">
            <v>-.-</v>
          </cell>
          <cell r="I14">
            <v>3.4472586065759536</v>
          </cell>
          <cell r="K14" t="str">
            <v xml:space="preserve"> . T4</v>
          </cell>
          <cell r="L14" t="str">
            <v>-.-</v>
          </cell>
          <cell r="M14" t="str">
            <v>-.-</v>
          </cell>
          <cell r="N14" t="str">
            <v>-.-</v>
          </cell>
          <cell r="O14" t="str">
            <v>-.-</v>
          </cell>
          <cell r="P14">
            <v>5.0880769230769207</v>
          </cell>
          <cell r="Q14" t="str">
            <v>-.-</v>
          </cell>
          <cell r="R14">
            <v>3.4</v>
          </cell>
          <cell r="U14">
            <v>2011</v>
          </cell>
          <cell r="V14">
            <v>3.6686118560552701</v>
          </cell>
          <cell r="X14">
            <v>0.46</v>
          </cell>
          <cell r="Z14">
            <v>3</v>
          </cell>
          <cell r="AA14">
            <v>1.3</v>
          </cell>
          <cell r="AB14">
            <v>1.6781836130306038</v>
          </cell>
          <cell r="AD14">
            <v>2.5</v>
          </cell>
          <cell r="AF14">
            <v>-3.4546023643848844E-3</v>
          </cell>
        </row>
        <row r="15">
          <cell r="A15">
            <v>2004</v>
          </cell>
          <cell r="B15">
            <v>4.2</v>
          </cell>
          <cell r="C15">
            <v>5.3</v>
          </cell>
          <cell r="D15">
            <v>4.5999999999999996</v>
          </cell>
          <cell r="E15">
            <v>3.2</v>
          </cell>
          <cell r="F15">
            <v>5.8</v>
          </cell>
          <cell r="G15">
            <v>4.5999999999999996</v>
          </cell>
          <cell r="H15">
            <v>4.644041924877973</v>
          </cell>
          <cell r="I15">
            <v>4.5999999999999996</v>
          </cell>
          <cell r="K15">
            <v>2004</v>
          </cell>
          <cell r="L15" t="str">
            <v>-.-</v>
          </cell>
          <cell r="M15" t="str">
            <v>-.-</v>
          </cell>
          <cell r="N15" t="str">
            <v>-.-</v>
          </cell>
          <cell r="O15" t="str">
            <v>-.-</v>
          </cell>
          <cell r="P15">
            <v>1.3746153846153848</v>
          </cell>
          <cell r="Q15">
            <v>1.2208333333333299</v>
          </cell>
          <cell r="R15">
            <v>1.4</v>
          </cell>
          <cell r="U15">
            <v>2012</v>
          </cell>
          <cell r="V15">
            <v>3.6832863034794912</v>
          </cell>
          <cell r="X15">
            <v>0.4</v>
          </cell>
          <cell r="Z15">
            <v>3.1</v>
          </cell>
          <cell r="AA15">
            <v>1.3</v>
          </cell>
          <cell r="AB15">
            <v>1.7769002961500746</v>
          </cell>
          <cell r="AD15">
            <v>2.5</v>
          </cell>
          <cell r="AF15">
            <v>-3.0828497821006051E-3</v>
          </cell>
          <cell r="AH15" t="str">
            <v>* US$ por UM</v>
          </cell>
        </row>
        <row r="16">
          <cell r="A16">
            <v>2005</v>
          </cell>
          <cell r="B16">
            <v>3.1</v>
          </cell>
          <cell r="C16">
            <v>4.9000000000000004</v>
          </cell>
          <cell r="D16">
            <v>3.7</v>
          </cell>
          <cell r="E16" t="str">
            <v>-.-</v>
          </cell>
          <cell r="F16" t="str">
            <v>-.-</v>
          </cell>
          <cell r="G16" t="str">
            <v>-.-</v>
          </cell>
          <cell r="H16">
            <v>3.8738723948357423</v>
          </cell>
          <cell r="I16">
            <v>3.7</v>
          </cell>
          <cell r="K16">
            <v>2005</v>
          </cell>
          <cell r="L16" t="str">
            <v>-.-</v>
          </cell>
          <cell r="M16" t="str">
            <v>-.-</v>
          </cell>
          <cell r="N16" t="str">
            <v>-.-</v>
          </cell>
          <cell r="O16" t="str">
            <v>-.-</v>
          </cell>
          <cell r="P16">
            <v>4.2602884615384617</v>
          </cell>
          <cell r="Q16">
            <v>3.3766387128496498</v>
          </cell>
          <cell r="R16">
            <v>2.7</v>
          </cell>
          <cell r="U16">
            <v>2013</v>
          </cell>
          <cell r="V16">
            <v>3.6906528760864501</v>
          </cell>
          <cell r="X16">
            <v>0.2</v>
          </cell>
          <cell r="Z16">
            <v>3.2</v>
          </cell>
          <cell r="AA16">
            <v>1.22</v>
          </cell>
          <cell r="AB16">
            <v>1.9561351511558911</v>
          </cell>
          <cell r="AD16">
            <v>2.5</v>
          </cell>
          <cell r="AF16">
            <v>-3.316610522358876E-3</v>
          </cell>
        </row>
        <row r="17">
          <cell r="A17">
            <v>2006</v>
          </cell>
          <cell r="B17" t="str">
            <v>-.-</v>
          </cell>
          <cell r="C17" t="str">
            <v>-.-</v>
          </cell>
          <cell r="D17">
            <v>3.6</v>
          </cell>
          <cell r="E17" t="str">
            <v>-.-</v>
          </cell>
          <cell r="F17" t="str">
            <v>-.-</v>
          </cell>
          <cell r="G17" t="str">
            <v>-.-</v>
          </cell>
          <cell r="H17">
            <v>3.5869118898418373</v>
          </cell>
          <cell r="I17">
            <v>3.6</v>
          </cell>
          <cell r="K17">
            <v>2006</v>
          </cell>
          <cell r="L17" t="str">
            <v>-.-</v>
          </cell>
          <cell r="M17" t="str">
            <v>-.-</v>
          </cell>
          <cell r="N17" t="str">
            <v>-.-</v>
          </cell>
          <cell r="O17" t="str">
            <v>-.-</v>
          </cell>
          <cell r="P17" t="str">
            <v>-.-</v>
          </cell>
          <cell r="Q17">
            <v>5.1475757575757601</v>
          </cell>
          <cell r="R17">
            <v>4.5</v>
          </cell>
          <cell r="AH17" t="str">
            <v>1/ Elaboración propia sobre la base del C. Forecasts de abr. y feb. del 2004.</v>
          </cell>
        </row>
        <row r="18">
          <cell r="A18">
            <v>2007</v>
          </cell>
          <cell r="B18" t="str">
            <v>-.-</v>
          </cell>
          <cell r="C18" t="str">
            <v>-.-</v>
          </cell>
          <cell r="D18">
            <v>3.4</v>
          </cell>
          <cell r="E18" t="str">
            <v>-.-</v>
          </cell>
          <cell r="F18" t="str">
            <v>-.-</v>
          </cell>
          <cell r="G18" t="str">
            <v>-.-</v>
          </cell>
          <cell r="H18">
            <v>3.2926777248639238</v>
          </cell>
          <cell r="I18">
            <v>3.4</v>
          </cell>
          <cell r="K18">
            <v>2007</v>
          </cell>
          <cell r="L18" t="str">
            <v>-.-</v>
          </cell>
          <cell r="M18" t="str">
            <v>-.-</v>
          </cell>
          <cell r="N18" t="str">
            <v>-.-</v>
          </cell>
          <cell r="O18" t="str">
            <v>-.-</v>
          </cell>
          <cell r="P18" t="str">
            <v>-.-</v>
          </cell>
          <cell r="Q18">
            <v>5.5</v>
          </cell>
          <cell r="R18">
            <v>5</v>
          </cell>
          <cell r="U18" t="str">
            <v>1/ Elaboración propia sobre la base del C. Forecasts de abr. y feb. del 2004.</v>
          </cell>
        </row>
        <row r="19">
          <cell r="A19">
            <v>2008</v>
          </cell>
          <cell r="B19" t="str">
            <v>-.-</v>
          </cell>
          <cell r="C19" t="str">
            <v>-.-</v>
          </cell>
          <cell r="D19">
            <v>3.1</v>
          </cell>
          <cell r="E19" t="str">
            <v>-.-</v>
          </cell>
          <cell r="F19" t="str">
            <v>-.-</v>
          </cell>
          <cell r="G19" t="str">
            <v>-.-</v>
          </cell>
          <cell r="H19">
            <v>3.106175257290289</v>
          </cell>
          <cell r="I19">
            <v>3.1</v>
          </cell>
          <cell r="K19">
            <v>2008</v>
          </cell>
          <cell r="L19" t="str">
            <v>-.-</v>
          </cell>
          <cell r="M19" t="str">
            <v>-.-</v>
          </cell>
          <cell r="N19" t="str">
            <v>-.-</v>
          </cell>
          <cell r="O19" t="str">
            <v>-.-</v>
          </cell>
          <cell r="P19" t="str">
            <v>-.-</v>
          </cell>
          <cell r="Q19">
            <v>5.5</v>
          </cell>
          <cell r="R19">
            <v>5</v>
          </cell>
        </row>
        <row r="20">
          <cell r="A20">
            <v>2009</v>
          </cell>
          <cell r="B20" t="str">
            <v>-.-</v>
          </cell>
          <cell r="C20" t="str">
            <v>-.-</v>
          </cell>
          <cell r="D20">
            <v>3.3</v>
          </cell>
          <cell r="E20" t="str">
            <v>-.-</v>
          </cell>
          <cell r="F20" t="str">
            <v>-.-</v>
          </cell>
          <cell r="G20" t="str">
            <v>-.-</v>
          </cell>
          <cell r="H20">
            <v>3.100000000000569</v>
          </cell>
          <cell r="I20">
            <v>3.3</v>
          </cell>
          <cell r="K20">
            <v>2009</v>
          </cell>
          <cell r="L20" t="str">
            <v>-.-</v>
          </cell>
          <cell r="M20" t="str">
            <v>-.-</v>
          </cell>
          <cell r="N20" t="str">
            <v>-.-</v>
          </cell>
          <cell r="O20" t="str">
            <v>-.-</v>
          </cell>
          <cell r="P20" t="str">
            <v>-.-</v>
          </cell>
          <cell r="Q20">
            <v>5.5</v>
          </cell>
          <cell r="R20">
            <v>5</v>
          </cell>
        </row>
        <row r="21">
          <cell r="A21">
            <v>2010</v>
          </cell>
          <cell r="B21" t="str">
            <v>-.-</v>
          </cell>
          <cell r="C21" t="str">
            <v>-.-</v>
          </cell>
          <cell r="D21">
            <v>3.2</v>
          </cell>
          <cell r="E21" t="str">
            <v>-.-</v>
          </cell>
          <cell r="F21" t="str">
            <v>-.-</v>
          </cell>
          <cell r="G21" t="str">
            <v>-.-</v>
          </cell>
          <cell r="H21" t="str">
            <v>-.-</v>
          </cell>
          <cell r="I21">
            <v>3.2</v>
          </cell>
          <cell r="K21">
            <v>2010</v>
          </cell>
          <cell r="L21" t="str">
            <v>-.-</v>
          </cell>
          <cell r="M21" t="str">
            <v>-.-</v>
          </cell>
          <cell r="N21" t="str">
            <v>-.-</v>
          </cell>
          <cell r="O21" t="str">
            <v>-.-</v>
          </cell>
          <cell r="P21" t="str">
            <v>-.-</v>
          </cell>
          <cell r="Q21" t="str">
            <v>-.-</v>
          </cell>
          <cell r="R21">
            <v>5</v>
          </cell>
        </row>
        <row r="23">
          <cell r="A23" t="str">
            <v>1/  Consensus Forecasts de 1a semana de abril del 2004.</v>
          </cell>
          <cell r="K23" t="str">
            <v>1/  Encuesta a Bancos de inversión al 21.abr.04 (data proporcionada de Ger. Oper. Internac.)</v>
          </cell>
        </row>
        <row r="24">
          <cell r="A24" t="str">
            <v>2/ Encuesta a bancos de inversión de 1a semana de abril del 2004</v>
          </cell>
          <cell r="K24" t="str">
            <v>2/ Elaboracion sobre la base de futuros de T-Bill a 3 meses de la encuesta a bancos de inversión de 1a semana de abril del 2004</v>
          </cell>
        </row>
        <row r="25">
          <cell r="A25" t="str">
            <v>3/ Mercado forwards de 3a semana de abril.</v>
          </cell>
          <cell r="K25" t="str">
            <v>3/ Elaboración sobre la base de WEO de abril del 2004. Calculado sobre la base de la Libor a 6m.</v>
          </cell>
        </row>
        <row r="26">
          <cell r="A26" t="str">
            <v>4/ Con información a la 3a semana de abril.</v>
          </cell>
          <cell r="K26" t="str">
            <v>4/ Elaboración propia con información a la 3a semana de abril.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terb"/>
      <sheetName val="CD"/>
      <sheetName val="MP"/>
      <sheetName val="MS"/>
      <sheetName val="Series"/>
      <sheetName val="Resumen"/>
      <sheetName val="Curva"/>
      <sheetName val="Curva (2)"/>
      <sheetName val="Curva _2_"/>
      <sheetName val="Curva_(2)"/>
      <sheetName val="Curva__2_"/>
      <sheetName val="Curva_(2)1"/>
      <sheetName val="Curva__2_1"/>
      <sheetName val="Precios"/>
      <sheetName val="IPE"/>
      <sheetName val="Monedas"/>
      <sheetName val="pag_37"/>
    </sheetNames>
    <sheetDataSet>
      <sheetData sheetId="0" refreshError="1">
        <row r="3">
          <cell r="C3" t="str">
            <v>Equiv Días</v>
          </cell>
          <cell r="D3" t="str">
            <v>Tolerancia 1</v>
          </cell>
          <cell r="E3" t="str">
            <v>Tolerancia 2</v>
          </cell>
          <cell r="F3" t="str">
            <v>Mínimo</v>
          </cell>
          <cell r="G3" t="str">
            <v>Máximo</v>
          </cell>
          <cell r="H3" t="str">
            <v>Tolerancia 1CD</v>
          </cell>
          <cell r="I3" t="str">
            <v>Tolerancia 2CD</v>
          </cell>
          <cell r="J3" t="str">
            <v>Mínimo CD</v>
          </cell>
          <cell r="K3" t="str">
            <v>Máximo CD</v>
          </cell>
        </row>
        <row r="4">
          <cell r="A4">
            <v>0.5</v>
          </cell>
          <cell r="B4" t="str">
            <v>6 meses</v>
          </cell>
          <cell r="C4">
            <v>180</v>
          </cell>
          <cell r="D4">
            <v>20</v>
          </cell>
          <cell r="E4">
            <v>20</v>
          </cell>
          <cell r="F4">
            <v>160</v>
          </cell>
          <cell r="G4">
            <v>200</v>
          </cell>
          <cell r="H4">
            <v>7</v>
          </cell>
          <cell r="I4">
            <v>7</v>
          </cell>
          <cell r="J4">
            <v>173</v>
          </cell>
          <cell r="K4">
            <v>187</v>
          </cell>
        </row>
        <row r="5">
          <cell r="A5">
            <v>1</v>
          </cell>
          <cell r="B5" t="str">
            <v>1 año</v>
          </cell>
          <cell r="C5">
            <v>365</v>
          </cell>
          <cell r="D5">
            <v>60</v>
          </cell>
          <cell r="E5">
            <v>60</v>
          </cell>
          <cell r="F5">
            <v>305</v>
          </cell>
          <cell r="G5">
            <v>425</v>
          </cell>
          <cell r="H5">
            <v>7</v>
          </cell>
          <cell r="I5">
            <v>7</v>
          </cell>
          <cell r="J5">
            <v>358</v>
          </cell>
          <cell r="K5">
            <v>372</v>
          </cell>
        </row>
        <row r="6">
          <cell r="A6">
            <v>1.5</v>
          </cell>
          <cell r="B6" t="str">
            <v>1,5 años</v>
          </cell>
          <cell r="C6">
            <v>547.5</v>
          </cell>
          <cell r="D6">
            <v>90</v>
          </cell>
          <cell r="E6">
            <v>90</v>
          </cell>
          <cell r="F6">
            <v>457.5</v>
          </cell>
          <cell r="G6">
            <v>637.5</v>
          </cell>
          <cell r="H6">
            <v>7</v>
          </cell>
          <cell r="I6">
            <v>7</v>
          </cell>
          <cell r="J6">
            <v>540.5</v>
          </cell>
          <cell r="K6">
            <v>554.5</v>
          </cell>
        </row>
        <row r="7">
          <cell r="A7">
            <v>2</v>
          </cell>
          <cell r="B7" t="str">
            <v>2 años</v>
          </cell>
          <cell r="C7">
            <v>730</v>
          </cell>
          <cell r="D7">
            <v>120</v>
          </cell>
          <cell r="E7">
            <v>120</v>
          </cell>
          <cell r="F7">
            <v>610</v>
          </cell>
          <cell r="G7">
            <v>850</v>
          </cell>
          <cell r="H7">
            <v>7</v>
          </cell>
          <cell r="I7">
            <v>7</v>
          </cell>
          <cell r="J7">
            <v>723</v>
          </cell>
          <cell r="K7">
            <v>737</v>
          </cell>
        </row>
        <row r="8">
          <cell r="A8">
            <v>3</v>
          </cell>
          <cell r="B8" t="str">
            <v>3 años</v>
          </cell>
          <cell r="C8">
            <v>1095</v>
          </cell>
          <cell r="D8">
            <v>180</v>
          </cell>
          <cell r="E8">
            <v>180</v>
          </cell>
          <cell r="F8">
            <v>915</v>
          </cell>
          <cell r="G8">
            <v>1275</v>
          </cell>
          <cell r="H8">
            <v>7</v>
          </cell>
          <cell r="I8">
            <v>7</v>
          </cell>
          <cell r="J8">
            <v>1088</v>
          </cell>
          <cell r="K8">
            <v>1102</v>
          </cell>
        </row>
        <row r="9">
          <cell r="A9">
            <v>4</v>
          </cell>
          <cell r="B9" t="str">
            <v>4 años</v>
          </cell>
          <cell r="C9">
            <v>1460</v>
          </cell>
          <cell r="D9">
            <v>240</v>
          </cell>
          <cell r="E9">
            <v>240</v>
          </cell>
          <cell r="F9">
            <v>1220</v>
          </cell>
          <cell r="G9">
            <v>1700</v>
          </cell>
          <cell r="H9">
            <v>7</v>
          </cell>
          <cell r="I9">
            <v>7</v>
          </cell>
          <cell r="J9">
            <v>1453</v>
          </cell>
          <cell r="K9">
            <v>1467</v>
          </cell>
        </row>
        <row r="10">
          <cell r="A10">
            <v>5</v>
          </cell>
          <cell r="B10" t="str">
            <v>5 años</v>
          </cell>
          <cell r="C10">
            <v>1825</v>
          </cell>
          <cell r="D10">
            <v>300</v>
          </cell>
          <cell r="E10">
            <v>300</v>
          </cell>
          <cell r="F10">
            <v>1525</v>
          </cell>
          <cell r="G10">
            <v>2125</v>
          </cell>
          <cell r="H10">
            <v>7</v>
          </cell>
          <cell r="I10">
            <v>7</v>
          </cell>
          <cell r="J10">
            <v>1818</v>
          </cell>
          <cell r="K10">
            <v>1832</v>
          </cell>
        </row>
        <row r="11">
          <cell r="A11">
            <v>6</v>
          </cell>
          <cell r="B11" t="str">
            <v>6 años</v>
          </cell>
          <cell r="C11">
            <v>2190</v>
          </cell>
          <cell r="D11">
            <v>360</v>
          </cell>
          <cell r="E11">
            <v>360</v>
          </cell>
          <cell r="F11">
            <v>1830</v>
          </cell>
          <cell r="G11">
            <v>2550</v>
          </cell>
          <cell r="H11">
            <v>7</v>
          </cell>
          <cell r="I11">
            <v>7</v>
          </cell>
          <cell r="J11">
            <v>2183</v>
          </cell>
          <cell r="K11">
            <v>2197</v>
          </cell>
        </row>
        <row r="12">
          <cell r="A12">
            <v>7</v>
          </cell>
          <cell r="B12" t="str">
            <v>7 años</v>
          </cell>
          <cell r="C12">
            <v>2555</v>
          </cell>
          <cell r="D12">
            <v>420</v>
          </cell>
          <cell r="E12">
            <v>420</v>
          </cell>
          <cell r="F12">
            <v>2135</v>
          </cell>
          <cell r="G12">
            <v>2975</v>
          </cell>
          <cell r="H12">
            <v>7</v>
          </cell>
          <cell r="I12">
            <v>7</v>
          </cell>
          <cell r="J12">
            <v>2548</v>
          </cell>
          <cell r="K12">
            <v>2562</v>
          </cell>
        </row>
      </sheetData>
      <sheetData sheetId="1" refreshError="1"/>
      <sheetData sheetId="2" refreshError="1">
        <row r="11">
          <cell r="M11" t="str">
            <v>NUEVA</v>
          </cell>
        </row>
      </sheetData>
      <sheetData sheetId="3" refreshError="1"/>
      <sheetData sheetId="4" refreshError="1"/>
      <sheetData sheetId="5" refreshError="1"/>
      <sheetData sheetId="6" refreshError="1"/>
      <sheetData sheetId="7" refreshError="1"/>
      <sheetData sheetId="8" refreshError="1">
        <row r="45">
          <cell r="A45">
            <v>1</v>
          </cell>
          <cell r="B45" t="str">
            <v>jan</v>
          </cell>
        </row>
        <row r="46">
          <cell r="A46">
            <v>2</v>
          </cell>
          <cell r="B46" t="str">
            <v>feb</v>
          </cell>
        </row>
        <row r="47">
          <cell r="A47">
            <v>3</v>
          </cell>
          <cell r="B47" t="str">
            <v>mar</v>
          </cell>
        </row>
        <row r="48">
          <cell r="A48">
            <v>4</v>
          </cell>
          <cell r="B48" t="str">
            <v>apr</v>
          </cell>
        </row>
        <row r="49">
          <cell r="A49">
            <v>5</v>
          </cell>
          <cell r="B49" t="str">
            <v>may</v>
          </cell>
        </row>
        <row r="50">
          <cell r="A50">
            <v>6</v>
          </cell>
          <cell r="B50" t="str">
            <v>jun</v>
          </cell>
        </row>
        <row r="51">
          <cell r="A51">
            <v>7</v>
          </cell>
          <cell r="B51" t="str">
            <v>jul</v>
          </cell>
        </row>
        <row r="52">
          <cell r="A52">
            <v>8</v>
          </cell>
          <cell r="B52" t="str">
            <v>aug</v>
          </cell>
        </row>
        <row r="53">
          <cell r="A53">
            <v>9</v>
          </cell>
          <cell r="B53" t="str">
            <v>sep</v>
          </cell>
        </row>
        <row r="54">
          <cell r="A54">
            <v>10</v>
          </cell>
          <cell r="B54" t="str">
            <v>oct</v>
          </cell>
        </row>
        <row r="55">
          <cell r="A55">
            <v>11</v>
          </cell>
          <cell r="B55" t="str">
            <v>nov</v>
          </cell>
        </row>
        <row r="56">
          <cell r="A56">
            <v>12</v>
          </cell>
          <cell r="B56" t="str">
            <v>dec</v>
          </cell>
        </row>
      </sheetData>
      <sheetData sheetId="9"/>
      <sheetData sheetId="10" refreshError="1"/>
      <sheetData sheetId="11"/>
      <sheetData sheetId="12"/>
      <sheetData sheetId="13">
        <row r="45">
          <cell r="A45">
            <v>1</v>
          </cell>
        </row>
      </sheetData>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 val="MINDATA"/>
      <sheetName val="Var% Volumen"/>
      <sheetName val="Menu"/>
      <sheetName val="Curva (2)"/>
      <sheetName val="CD"/>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 val="OPERACIONES"/>
      <sheetName val="MINDATA"/>
      <sheetName val="Var% Vol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Hoja3"/>
      <sheetName val="Sol traspa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7"/>
      <sheetName val="PAG_38"/>
      <sheetName val="PAG_39"/>
      <sheetName val="PAG_40"/>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mayor1"/>
      <sheetName val="Uso mayor2"/>
      <sheetName val="1"/>
      <sheetName val="2"/>
      <sheetName val="3"/>
      <sheetName val="5"/>
      <sheetName val="11"/>
      <sheetName val="14"/>
      <sheetName val="15"/>
      <sheetName val="16"/>
      <sheetName val="12"/>
      <sheetName val="13"/>
      <sheetName val="4-NO"/>
      <sheetName val="6-NO"/>
      <sheetName val="Uso_mayor1"/>
      <sheetName val="Uso_mayor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_32"/>
      <sheetName val="Cuadro_45"/>
      <sheetName val="Cuadro_52"/>
    </sheetNames>
    <sheetDataSet>
      <sheetData sheetId="0"/>
      <sheetData sheetId="1"/>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2"/>
      <sheetName val="PAG43"/>
      <sheetName val="PAG44"/>
      <sheetName val="PAG45"/>
      <sheetName val="PAG46"/>
      <sheetName val="PAG47"/>
      <sheetName val="PAG48"/>
      <sheetName val="vbp94-99k"/>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_32"/>
      <sheetName val="Cuadro_44"/>
      <sheetName val="Cuadro_45"/>
      <sheetName val="Cuadro_52"/>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 val="PAG42"/>
      <sheetName val="vbp94-99k"/>
      <sheetName val="IECM4303"/>
      <sheetName val="operaciones"/>
    </sheetNames>
    <sheetDataSet>
      <sheetData sheetId="0" refreshError="1"/>
      <sheetData sheetId="1" refreshError="1"/>
      <sheetData sheetId="2" refreshError="1">
        <row r="1">
          <cell r="A1" t="str">
            <v>Numero</v>
          </cell>
          <cell r="B1" t="str">
            <v>Mes</v>
          </cell>
          <cell r="C1" t="str">
            <v>Días</v>
          </cell>
        </row>
        <row r="2">
          <cell r="B2">
            <v>2</v>
          </cell>
          <cell r="C2">
            <v>3</v>
          </cell>
        </row>
        <row r="3">
          <cell r="A3">
            <v>1</v>
          </cell>
          <cell r="B3" t="str">
            <v>Enero</v>
          </cell>
          <cell r="C3">
            <v>31</v>
          </cell>
        </row>
        <row r="4">
          <cell r="A4">
            <v>2</v>
          </cell>
          <cell r="B4" t="str">
            <v>Febrero</v>
          </cell>
          <cell r="C4">
            <v>28</v>
          </cell>
        </row>
        <row r="5">
          <cell r="A5">
            <v>3</v>
          </cell>
          <cell r="B5" t="str">
            <v>Marzo</v>
          </cell>
          <cell r="C5">
            <v>31</v>
          </cell>
        </row>
        <row r="6">
          <cell r="A6">
            <v>4</v>
          </cell>
          <cell r="B6" t="str">
            <v>Abril</v>
          </cell>
          <cell r="C6">
            <v>30</v>
          </cell>
        </row>
        <row r="7">
          <cell r="A7">
            <v>5</v>
          </cell>
          <cell r="B7" t="str">
            <v>Mayo</v>
          </cell>
          <cell r="C7">
            <v>31</v>
          </cell>
        </row>
        <row r="8">
          <cell r="A8">
            <v>6</v>
          </cell>
          <cell r="B8" t="str">
            <v>Junio</v>
          </cell>
          <cell r="C8">
            <v>30</v>
          </cell>
        </row>
        <row r="9">
          <cell r="A9">
            <v>7</v>
          </cell>
          <cell r="B9" t="str">
            <v>Julio</v>
          </cell>
          <cell r="C9">
            <v>31</v>
          </cell>
        </row>
        <row r="10">
          <cell r="A10">
            <v>8</v>
          </cell>
          <cell r="B10" t="str">
            <v>Agosto</v>
          </cell>
          <cell r="C10">
            <v>31</v>
          </cell>
        </row>
        <row r="11">
          <cell r="A11">
            <v>9</v>
          </cell>
          <cell r="B11" t="str">
            <v>Septiembre</v>
          </cell>
          <cell r="C11">
            <v>30</v>
          </cell>
        </row>
        <row r="12">
          <cell r="A12">
            <v>10</v>
          </cell>
          <cell r="B12" t="str">
            <v>Octubre</v>
          </cell>
          <cell r="C12">
            <v>31</v>
          </cell>
        </row>
        <row r="13">
          <cell r="A13">
            <v>11</v>
          </cell>
          <cell r="B13" t="str">
            <v>Noviembre</v>
          </cell>
          <cell r="C13">
            <v>30</v>
          </cell>
        </row>
        <row r="14">
          <cell r="A14">
            <v>12</v>
          </cell>
          <cell r="B14" t="str">
            <v>Diciembre</v>
          </cell>
          <cell r="C14">
            <v>31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GF"/>
      <sheetName val="M1"/>
      <sheetName val="M2"/>
      <sheetName val="M3"/>
      <sheetName val="Rp"/>
      <sheetName val="Sb"/>
      <sheetName val="Sm"/>
      <sheetName val="Mm"/>
      <sheetName val="Fn"/>
      <sheetName val="Com"/>
      <sheetName val="Ts"/>
      <sheetName val="PE"/>
      <sheetName val="US"/>
      <sheetName val="USA"/>
      <sheetName val="Ev"/>
      <sheetName val="Cs"/>
      <sheetName val="Qm"/>
      <sheetName val="Qq"/>
      <sheetName val="Qy"/>
      <sheetName val="Qa"/>
      <sheetName val="Q%"/>
      <sheetName val="Lm"/>
      <sheetName val="Xm"/>
      <sheetName val="Xq"/>
      <sheetName val="Xa"/>
      <sheetName val="X%"/>
      <sheetName val="Gm"/>
      <sheetName val="Gq"/>
      <sheetName val="Ga"/>
      <sheetName val="G%"/>
      <sheetName val="Dat"/>
      <sheetName val="Z"/>
      <sheetName val="Datos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C1">
            <v>1</v>
          </cell>
          <cell r="E1">
            <v>256</v>
          </cell>
        </row>
      </sheetData>
      <sheetData sheetId="34" refreshError="1"/>
      <sheetData sheetId="3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Opciones"/>
      <sheetName val="Aux1"/>
      <sheetName val="Datos"/>
      <sheetName val="Cifras"/>
      <sheetName val="Cuadro"/>
      <sheetName val="RepSFN"/>
      <sheetName val="RepMON"/>
      <sheetName val="RepCRU"/>
      <sheetName val="SERIES"/>
      <sheetName val="SeriesCruces"/>
      <sheetName val="Ajustes"/>
      <sheetName val="CSP"/>
      <sheetName val="Gráfico"/>
      <sheetName val="a"/>
      <sheetName val="Dat"/>
      <sheetName val="Meses"/>
      <sheetName val="pag_33"/>
      <sheetName val="c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U1">
            <v>0.6</v>
          </cell>
          <cell r="V1">
            <v>20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 val="T_red"/>
      <sheetName val="T_red1"/>
      <sheetName val="SERIES"/>
      <sheetName val="Dat"/>
      <sheetName val="Dur"/>
      <sheetName val="Util"/>
      <sheetName val="Pre"/>
      <sheetName val="LTP"/>
      <sheetName val="SOB"/>
      <sheetName val="CDMP"/>
      <sheetName val="EXT"/>
      <sheetName val="SerM"/>
      <sheetName val="BTPMS"/>
      <sheetName val="CDMS"/>
      <sheetName val="SerX"/>
      <sheetName val="BTPMP"/>
    </sheetNames>
    <sheetDataSet>
      <sheetData sheetId="0" refreshError="1">
        <row r="2">
          <cell r="AP2">
            <v>42</v>
          </cell>
        </row>
        <row r="3">
          <cell r="AP3">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Com y Prim"/>
      <sheetName val="Com_y_Prim"/>
      <sheetName val="R. Natural"/>
      <sheetName val="Tabla"/>
      <sheetName val="CD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4769-0799-436D-9CCE-A81145DB8D45}">
  <dimension ref="A1:E41"/>
  <sheetViews>
    <sheetView showGridLines="0" view="pageBreakPreview" topLeftCell="A16" zoomScale="120" zoomScaleNormal="120" zoomScaleSheetLayoutView="120" workbookViewId="0">
      <selection activeCell="A38" sqref="A38"/>
    </sheetView>
  </sheetViews>
  <sheetFormatPr baseColWidth="10" defaultColWidth="11.42578125" defaultRowHeight="12.75"/>
  <cols>
    <col min="1" max="1" width="20" style="572" customWidth="1"/>
    <col min="2" max="4" width="15.7109375" style="572" customWidth="1"/>
    <col min="5" max="16384" width="11.42578125" style="572"/>
  </cols>
  <sheetData>
    <row r="1" spans="1:4" ht="15.75">
      <c r="A1" s="407" t="s">
        <v>564</v>
      </c>
      <c r="B1" s="408"/>
      <c r="C1" s="408"/>
      <c r="D1" s="408"/>
    </row>
    <row r="2" spans="1:4">
      <c r="A2" s="408"/>
      <c r="B2" s="408"/>
      <c r="C2" s="408"/>
      <c r="D2" s="408"/>
    </row>
    <row r="3" spans="1:4" ht="18.75" customHeight="1">
      <c r="A3" s="573" t="s">
        <v>1446</v>
      </c>
      <c r="B3" s="574"/>
      <c r="C3" s="574"/>
      <c r="D3" s="574"/>
    </row>
    <row r="4" spans="1:4" ht="13.5">
      <c r="A4" s="575" t="s">
        <v>651</v>
      </c>
      <c r="B4" s="574"/>
      <c r="C4" s="574"/>
      <c r="D4" s="574"/>
    </row>
    <row r="5" spans="1:4" ht="13.5">
      <c r="A5" s="575"/>
      <c r="B5" s="409"/>
      <c r="C5" s="409"/>
      <c r="D5" s="409"/>
    </row>
    <row r="6" spans="1:4">
      <c r="A6" s="971" t="s">
        <v>180</v>
      </c>
      <c r="B6" s="973" t="s">
        <v>218</v>
      </c>
      <c r="C6" s="973" t="s">
        <v>1106</v>
      </c>
      <c r="D6" s="973" t="s">
        <v>1107</v>
      </c>
    </row>
    <row r="7" spans="1:4">
      <c r="A7" s="972"/>
      <c r="B7" s="974"/>
      <c r="C7" s="974"/>
      <c r="D7" s="974"/>
    </row>
    <row r="8" spans="1:4">
      <c r="A8" s="576"/>
      <c r="B8" s="577"/>
      <c r="C8" s="578"/>
      <c r="D8" s="408"/>
    </row>
    <row r="9" spans="1:4" ht="17.100000000000001" customHeight="1">
      <c r="A9" s="576">
        <v>1994</v>
      </c>
      <c r="B9" s="579">
        <f>C9+D9</f>
        <v>7118789</v>
      </c>
      <c r="C9" s="579">
        <v>2388152</v>
      </c>
      <c r="D9" s="579">
        <v>4730637</v>
      </c>
    </row>
    <row r="10" spans="1:4" ht="17.100000000000001" customHeight="1">
      <c r="A10" s="576">
        <v>1995</v>
      </c>
      <c r="B10" s="579">
        <f t="shared" ref="B10:B21" si="0">C10+D10</f>
        <v>8646542</v>
      </c>
      <c r="C10" s="579">
        <v>3238914</v>
      </c>
      <c r="D10" s="579">
        <v>5407628</v>
      </c>
    </row>
    <row r="11" spans="1:4" ht="17.100000000000001" customHeight="1">
      <c r="A11" s="576">
        <v>1996</v>
      </c>
      <c r="B11" s="579">
        <f t="shared" si="0"/>
        <v>9699414</v>
      </c>
      <c r="C11" s="579">
        <v>3679204</v>
      </c>
      <c r="D11" s="579">
        <v>6020210</v>
      </c>
    </row>
    <row r="12" spans="1:4" ht="17.100000000000001" customHeight="1">
      <c r="A12" s="576">
        <v>1997</v>
      </c>
      <c r="B12" s="579">
        <f t="shared" si="0"/>
        <v>10862990</v>
      </c>
      <c r="C12" s="579">
        <v>3930347</v>
      </c>
      <c r="D12" s="579">
        <v>6932643</v>
      </c>
    </row>
    <row r="13" spans="1:4" ht="17.100000000000001" customHeight="1">
      <c r="A13" s="576">
        <v>1998</v>
      </c>
      <c r="B13" s="579">
        <f t="shared" si="0"/>
        <v>11916852</v>
      </c>
      <c r="C13" s="579">
        <v>3966841</v>
      </c>
      <c r="D13" s="579">
        <v>7950011</v>
      </c>
    </row>
    <row r="14" spans="1:4" ht="17.100000000000001" customHeight="1">
      <c r="A14" s="576">
        <v>1999</v>
      </c>
      <c r="B14" s="579">
        <f t="shared" si="0"/>
        <v>12895330</v>
      </c>
      <c r="C14" s="579">
        <v>4313784</v>
      </c>
      <c r="D14" s="579">
        <v>8581546</v>
      </c>
    </row>
    <row r="15" spans="1:4" ht="17.100000000000001" customHeight="1">
      <c r="A15" s="576">
        <v>2000</v>
      </c>
      <c r="B15" s="579">
        <f t="shared" si="0"/>
        <v>13855752</v>
      </c>
      <c r="C15" s="579">
        <v>4663781</v>
      </c>
      <c r="D15" s="579">
        <v>9191971</v>
      </c>
    </row>
    <row r="16" spans="1:4" ht="17.100000000000001" customHeight="1">
      <c r="A16" s="576">
        <v>2001</v>
      </c>
      <c r="B16" s="579">
        <f t="shared" si="0"/>
        <v>14487828</v>
      </c>
      <c r="C16" s="579">
        <v>4667018</v>
      </c>
      <c r="D16" s="579">
        <v>9820810</v>
      </c>
    </row>
    <row r="17" spans="1:5" ht="17.100000000000001" customHeight="1">
      <c r="A17" s="576">
        <v>2002</v>
      </c>
      <c r="B17" s="579">
        <f t="shared" si="0"/>
        <v>15447737</v>
      </c>
      <c r="C17" s="579">
        <v>5174792</v>
      </c>
      <c r="D17" s="579">
        <v>10272945</v>
      </c>
    </row>
    <row r="18" spans="1:5" ht="17.100000000000001" customHeight="1">
      <c r="A18" s="576">
        <v>2003</v>
      </c>
      <c r="B18" s="579">
        <f t="shared" si="0"/>
        <v>16554304</v>
      </c>
      <c r="C18" s="579">
        <v>5566921</v>
      </c>
      <c r="D18" s="579">
        <v>10987383</v>
      </c>
    </row>
    <row r="19" spans="1:5" ht="17.100000000000001" customHeight="1">
      <c r="A19" s="576">
        <v>2004</v>
      </c>
      <c r="B19" s="579">
        <f t="shared" si="0"/>
        <v>18016748</v>
      </c>
      <c r="C19" s="579">
        <v>6212893</v>
      </c>
      <c r="D19" s="579">
        <v>11803855</v>
      </c>
    </row>
    <row r="20" spans="1:5" ht="17.100000000000001" customHeight="1">
      <c r="A20" s="576">
        <v>2005</v>
      </c>
      <c r="B20" s="579">
        <f t="shared" si="0"/>
        <v>19148605</v>
      </c>
      <c r="C20" s="579">
        <v>6671259</v>
      </c>
      <c r="D20" s="579">
        <v>12477346</v>
      </c>
    </row>
    <row r="21" spans="1:5" ht="17.100000000000001" customHeight="1">
      <c r="A21" s="576">
        <v>2006</v>
      </c>
      <c r="B21" s="579">
        <f t="shared" si="0"/>
        <v>20594313</v>
      </c>
      <c r="C21" s="579">
        <v>7155354</v>
      </c>
      <c r="D21" s="579">
        <v>13438959</v>
      </c>
    </row>
    <row r="22" spans="1:5" ht="17.100000000000001" customHeight="1">
      <c r="A22" s="576">
        <v>2007</v>
      </c>
      <c r="B22" s="579">
        <f>+C22+D22</f>
        <v>18908000</v>
      </c>
      <c r="C22" s="579">
        <v>7446000</v>
      </c>
      <c r="D22" s="579">
        <v>11462000</v>
      </c>
    </row>
    <row r="23" spans="1:5" ht="17.100000000000001" customHeight="1">
      <c r="A23" s="576">
        <v>2008</v>
      </c>
      <c r="B23" s="579">
        <f t="shared" ref="B23:B29" si="1">+C23+D23</f>
        <v>20493000</v>
      </c>
      <c r="C23" s="579">
        <v>8042000</v>
      </c>
      <c r="D23" s="579">
        <v>12451000</v>
      </c>
    </row>
    <row r="24" spans="1:5" ht="17.100000000000001" customHeight="1">
      <c r="A24" s="576">
        <v>2009</v>
      </c>
      <c r="B24" s="579">
        <f t="shared" si="1"/>
        <v>21585000</v>
      </c>
      <c r="C24" s="579">
        <v>8191000</v>
      </c>
      <c r="D24" s="579">
        <v>13394000</v>
      </c>
    </row>
    <row r="25" spans="1:5" ht="17.100000000000001" customHeight="1">
      <c r="A25" s="576">
        <v>2010</v>
      </c>
      <c r="B25" s="579">
        <f t="shared" si="1"/>
        <v>22700000</v>
      </c>
      <c r="C25" s="579">
        <v>8182000</v>
      </c>
      <c r="D25" s="579">
        <v>14518000</v>
      </c>
    </row>
    <row r="26" spans="1:5" ht="17.100000000000001" customHeight="1">
      <c r="A26" s="576">
        <v>2011</v>
      </c>
      <c r="B26" s="579">
        <f t="shared" si="1"/>
        <v>24829000</v>
      </c>
      <c r="C26" s="579">
        <v>9199000</v>
      </c>
      <c r="D26" s="579">
        <v>15630000</v>
      </c>
    </row>
    <row r="27" spans="1:5" ht="17.100000000000001" customHeight="1">
      <c r="A27" s="576">
        <v>2012</v>
      </c>
      <c r="B27" s="579">
        <f t="shared" si="1"/>
        <v>27169000</v>
      </c>
      <c r="C27" s="579">
        <v>10021000</v>
      </c>
      <c r="D27" s="579">
        <v>17148000</v>
      </c>
    </row>
    <row r="28" spans="1:5" ht="17.100000000000001" customHeight="1">
      <c r="A28" s="576">
        <v>2013</v>
      </c>
      <c r="B28" s="579">
        <f t="shared" si="1"/>
        <v>30179000</v>
      </c>
      <c r="C28" s="579">
        <v>11124000</v>
      </c>
      <c r="D28" s="579">
        <v>19055000</v>
      </c>
    </row>
    <row r="29" spans="1:5" ht="17.100000000000001" customHeight="1">
      <c r="A29" s="576">
        <v>2014</v>
      </c>
      <c r="B29" s="579">
        <f t="shared" si="1"/>
        <v>33637000</v>
      </c>
      <c r="C29" s="579">
        <v>12674000</v>
      </c>
      <c r="D29" s="579">
        <v>20963000</v>
      </c>
      <c r="E29" s="580"/>
    </row>
    <row r="30" spans="1:5" ht="17.100000000000001" customHeight="1">
      <c r="A30" s="576">
        <v>2015</v>
      </c>
      <c r="B30" s="581">
        <v>37777000</v>
      </c>
      <c r="C30" s="581">
        <v>14665000</v>
      </c>
      <c r="D30" s="581">
        <v>23112000</v>
      </c>
      <c r="E30" s="580"/>
    </row>
    <row r="31" spans="1:5" ht="17.100000000000001" customHeight="1">
      <c r="A31" s="576">
        <v>2016</v>
      </c>
      <c r="B31" s="581">
        <v>41788000</v>
      </c>
      <c r="C31" s="581">
        <v>16333000</v>
      </c>
      <c r="D31" s="581">
        <v>25455000</v>
      </c>
      <c r="E31" s="580"/>
    </row>
    <row r="32" spans="1:5" ht="17.100000000000001" customHeight="1">
      <c r="A32" s="576">
        <v>2017</v>
      </c>
      <c r="B32" s="579">
        <v>45926000</v>
      </c>
      <c r="C32" s="579">
        <v>18349000</v>
      </c>
      <c r="D32" s="579">
        <v>27577000</v>
      </c>
      <c r="E32" s="580"/>
    </row>
    <row r="33" spans="1:5" ht="17.25" customHeight="1">
      <c r="A33" s="576">
        <v>2018</v>
      </c>
      <c r="B33" s="579">
        <v>50108000</v>
      </c>
      <c r="C33" s="579">
        <v>19741000</v>
      </c>
      <c r="D33" s="579">
        <v>30367000</v>
      </c>
      <c r="E33" s="580"/>
    </row>
    <row r="34" spans="1:5" ht="17.25" customHeight="1">
      <c r="A34" s="576" t="s">
        <v>853</v>
      </c>
      <c r="B34" s="579">
        <v>54192000</v>
      </c>
      <c r="C34" s="579">
        <v>21089000</v>
      </c>
      <c r="D34" s="579">
        <v>33103000</v>
      </c>
      <c r="E34" s="580"/>
    </row>
    <row r="35" spans="1:5" ht="17.25" customHeight="1">
      <c r="A35" s="576" t="s">
        <v>1108</v>
      </c>
      <c r="B35" s="579">
        <v>52440000</v>
      </c>
      <c r="C35" s="579">
        <v>22200000</v>
      </c>
      <c r="D35" s="579">
        <v>30240000</v>
      </c>
      <c r="E35" s="580"/>
    </row>
    <row r="36" spans="1:5" ht="17.25" customHeight="1">
      <c r="A36" s="576" t="s">
        <v>1109</v>
      </c>
      <c r="B36" s="579">
        <v>55739000</v>
      </c>
      <c r="C36" s="579">
        <v>22742000</v>
      </c>
      <c r="D36" s="579">
        <v>32997000</v>
      </c>
      <c r="E36" s="580"/>
    </row>
    <row r="37" spans="1:5" ht="17.25" customHeight="1">
      <c r="A37" s="576" t="s">
        <v>1267</v>
      </c>
      <c r="B37" s="579">
        <v>61409000</v>
      </c>
      <c r="C37" s="579">
        <v>24164000</v>
      </c>
      <c r="D37" s="579">
        <v>37245000</v>
      </c>
      <c r="E37" s="580"/>
    </row>
    <row r="38" spans="1:5" ht="20.25" customHeight="1">
      <c r="A38" s="595" t="s">
        <v>1310</v>
      </c>
      <c r="B38" s="757">
        <v>70203000</v>
      </c>
      <c r="C38" s="757">
        <v>27979000</v>
      </c>
      <c r="D38" s="757">
        <v>42224000</v>
      </c>
    </row>
    <row r="39" spans="1:5" ht="9" customHeight="1">
      <c r="A39" s="582"/>
      <c r="B39" s="583"/>
      <c r="C39" s="583"/>
      <c r="D39" s="583"/>
    </row>
    <row r="40" spans="1:5">
      <c r="A40" s="975" t="s">
        <v>207</v>
      </c>
      <c r="B40" s="975"/>
      <c r="C40" s="975"/>
      <c r="D40" s="975"/>
    </row>
    <row r="41" spans="1:5">
      <c r="A41" s="582" t="s">
        <v>230</v>
      </c>
      <c r="B41" s="583"/>
      <c r="C41" s="583"/>
      <c r="D41" s="583"/>
    </row>
  </sheetData>
  <mergeCells count="5">
    <mergeCell ref="A6:A7"/>
    <mergeCell ref="B6:B7"/>
    <mergeCell ref="C6:C7"/>
    <mergeCell ref="D6:D7"/>
    <mergeCell ref="A40:D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B130"/>
  <sheetViews>
    <sheetView showGridLines="0" view="pageBreakPreview" zoomScale="120" zoomScaleNormal="110" zoomScaleSheetLayoutView="120" workbookViewId="0">
      <selection activeCell="Y4" sqref="Y4"/>
    </sheetView>
  </sheetViews>
  <sheetFormatPr baseColWidth="10" defaultRowHeight="12.75"/>
  <cols>
    <col min="1" max="1" width="17.85546875" style="281" customWidth="1"/>
    <col min="2" max="11" width="5.7109375" hidden="1" customWidth="1"/>
    <col min="12" max="13" width="5.7109375" style="281" hidden="1" customWidth="1"/>
    <col min="14" max="14" width="5.7109375" style="281" customWidth="1"/>
    <col min="15" max="15" width="5.7109375" style="281" hidden="1" customWidth="1"/>
    <col min="16" max="18" width="5.7109375" style="281" customWidth="1"/>
    <col min="19" max="19" width="5.7109375" style="280" customWidth="1"/>
    <col min="20" max="25" width="5.7109375" style="281" customWidth="1"/>
    <col min="26" max="26" width="12" style="281" customWidth="1"/>
    <col min="27" max="27" width="9.7109375" style="281" customWidth="1"/>
    <col min="28" max="28" width="9.28515625" style="281" customWidth="1"/>
    <col min="29" max="16384" width="11.42578125" style="281"/>
  </cols>
  <sheetData>
    <row r="1" spans="1:28" ht="15.75" customHeight="1">
      <c r="A1" s="339" t="s">
        <v>864</v>
      </c>
      <c r="B1" s="339"/>
      <c r="C1" s="339"/>
      <c r="D1" s="339"/>
      <c r="E1" s="339"/>
      <c r="F1" s="339"/>
      <c r="G1" s="339"/>
      <c r="H1" s="339"/>
      <c r="I1" s="339"/>
      <c r="J1" s="339"/>
      <c r="K1" s="339"/>
      <c r="L1" s="339"/>
      <c r="M1" s="339"/>
      <c r="N1" s="339"/>
      <c r="O1" s="339"/>
      <c r="P1" s="339"/>
      <c r="Q1" s="339"/>
      <c r="R1" s="339"/>
      <c r="S1" s="339"/>
      <c r="T1" s="339"/>
      <c r="U1" s="339"/>
      <c r="V1" s="339"/>
    </row>
    <row r="2" spans="1:28" ht="12.75" customHeight="1">
      <c r="A2" s="979" t="s">
        <v>1484</v>
      </c>
      <c r="B2" s="979"/>
      <c r="C2" s="979"/>
      <c r="D2" s="979"/>
      <c r="E2" s="979"/>
      <c r="F2" s="979"/>
      <c r="G2" s="979"/>
      <c r="H2" s="979"/>
      <c r="I2" s="979"/>
      <c r="J2" s="979"/>
      <c r="K2" s="979"/>
      <c r="L2" s="979"/>
      <c r="M2" s="979"/>
      <c r="N2" s="979"/>
      <c r="O2" s="979"/>
      <c r="P2" s="979"/>
      <c r="Q2" s="979"/>
      <c r="R2" s="979"/>
      <c r="S2" s="979"/>
      <c r="T2" s="979"/>
      <c r="U2" s="979"/>
      <c r="V2" s="979"/>
      <c r="W2" s="979"/>
      <c r="X2" s="473"/>
    </row>
    <row r="3" spans="1:28" ht="15.75" customHeight="1">
      <c r="A3" s="977" t="s">
        <v>569</v>
      </c>
      <c r="B3" s="977"/>
      <c r="C3" s="977"/>
      <c r="D3" s="977"/>
      <c r="E3" s="977"/>
      <c r="F3" s="977"/>
      <c r="G3" s="977"/>
      <c r="H3" s="977"/>
      <c r="I3" s="977"/>
      <c r="J3" s="977"/>
      <c r="K3" s="977"/>
      <c r="L3" s="977"/>
      <c r="M3" s="977"/>
      <c r="N3" s="977"/>
      <c r="O3" s="977"/>
      <c r="P3" s="977"/>
      <c r="Q3" s="977"/>
      <c r="R3" s="977"/>
    </row>
    <row r="4" spans="1:28" ht="29.25" customHeight="1">
      <c r="A4" s="570" t="s">
        <v>644</v>
      </c>
      <c r="B4" s="162">
        <v>1999</v>
      </c>
      <c r="C4" s="162">
        <v>2000</v>
      </c>
      <c r="D4" s="162">
        <v>2001</v>
      </c>
      <c r="E4" s="162">
        <v>2002</v>
      </c>
      <c r="F4" s="162">
        <v>2003</v>
      </c>
      <c r="G4" s="162">
        <v>2004</v>
      </c>
      <c r="H4" s="162">
        <v>2005</v>
      </c>
      <c r="I4" s="162">
        <v>2006</v>
      </c>
      <c r="J4" s="162">
        <v>2007</v>
      </c>
      <c r="K4" s="162">
        <v>2008</v>
      </c>
      <c r="L4" s="162">
        <v>2009</v>
      </c>
      <c r="M4">
        <v>2010</v>
      </c>
      <c r="N4" s="57">
        <v>2012</v>
      </c>
      <c r="O4" s="57">
        <v>2012</v>
      </c>
      <c r="P4" s="57">
        <v>2013</v>
      </c>
      <c r="Q4" s="57">
        <v>2014</v>
      </c>
      <c r="R4" s="57">
        <v>2015</v>
      </c>
      <c r="S4" s="57">
        <v>2016</v>
      </c>
      <c r="T4" s="57">
        <v>2017</v>
      </c>
      <c r="U4" s="57">
        <v>2018</v>
      </c>
      <c r="V4" s="57">
        <v>2019</v>
      </c>
      <c r="W4" s="57">
        <v>2020</v>
      </c>
      <c r="X4" s="57">
        <v>2021</v>
      </c>
      <c r="Y4" s="57">
        <v>2022</v>
      </c>
    </row>
    <row r="5" spans="1:28" ht="8.25" customHeight="1">
      <c r="A5" s="825"/>
      <c r="B5" s="162"/>
      <c r="C5" s="162"/>
      <c r="D5" s="162"/>
      <c r="E5" s="162"/>
      <c r="F5" s="162"/>
      <c r="G5" s="162"/>
      <c r="H5" s="162"/>
      <c r="I5" s="162"/>
      <c r="J5" s="162"/>
      <c r="K5" s="162"/>
      <c r="L5" s="162"/>
      <c r="M5"/>
      <c r="N5" s="10"/>
      <c r="O5" s="10"/>
      <c r="P5" s="10"/>
      <c r="Q5" s="10"/>
      <c r="R5" s="10"/>
      <c r="S5" s="10"/>
      <c r="T5" s="10"/>
      <c r="U5" s="10"/>
      <c r="V5" s="10"/>
      <c r="W5" s="10"/>
      <c r="X5" s="10"/>
      <c r="Y5" s="10"/>
    </row>
    <row r="6" spans="1:28" ht="15.75" hidden="1" customHeight="1">
      <c r="A6" s="827" t="s">
        <v>1481</v>
      </c>
      <c r="B6" s="162"/>
      <c r="C6" s="162"/>
      <c r="D6" s="162"/>
      <c r="E6" s="162"/>
      <c r="F6" s="162"/>
      <c r="G6" s="162"/>
      <c r="H6" s="162"/>
      <c r="I6" s="162"/>
      <c r="J6" s="162"/>
      <c r="K6" s="162"/>
      <c r="L6" s="162"/>
      <c r="M6"/>
      <c r="N6" s="10"/>
      <c r="O6" s="10"/>
      <c r="P6" s="10"/>
      <c r="Q6" s="10"/>
      <c r="R6" s="10"/>
      <c r="S6" s="10"/>
      <c r="T6" s="10"/>
      <c r="U6" s="10"/>
      <c r="V6" s="10"/>
      <c r="W6" s="10"/>
      <c r="X6" s="10"/>
      <c r="Y6" s="826"/>
    </row>
    <row r="7" spans="1:28" ht="10.5" hidden="1" customHeight="1">
      <c r="A7" s="829" t="s">
        <v>525</v>
      </c>
      <c r="B7" s="830"/>
      <c r="C7" s="830"/>
      <c r="D7" s="830"/>
      <c r="E7" s="830"/>
      <c r="F7" s="830"/>
      <c r="G7" s="830"/>
      <c r="H7" s="830"/>
      <c r="I7" s="830"/>
      <c r="J7" s="830"/>
      <c r="K7" s="830"/>
      <c r="L7" s="830"/>
      <c r="M7" s="498"/>
      <c r="N7" s="831">
        <v>1524.6407420424102</v>
      </c>
      <c r="O7" s="831">
        <v>1853.9594523848657</v>
      </c>
      <c r="P7" s="831">
        <v>2123.1709345115992</v>
      </c>
      <c r="Q7" s="831">
        <v>2520</v>
      </c>
      <c r="R7" s="831">
        <v>2897</v>
      </c>
      <c r="S7" s="831">
        <v>2717</v>
      </c>
      <c r="T7" s="831">
        <v>3101.0600048629353</v>
      </c>
      <c r="U7" s="831">
        <v>3064.4121791132266</v>
      </c>
      <c r="V7" s="831">
        <v>3260</v>
      </c>
      <c r="W7" s="831">
        <v>3089.807861328125</v>
      </c>
      <c r="X7" s="831">
        <v>3406</v>
      </c>
      <c r="Y7" s="831">
        <f>AVERAGE(X11,X15,X19,X23,X27,X31,X35,X39,X43,X47,X51,X55,X59,X63,X76,X80,X84,X88,X92,X96,X100,X104,X108,X112,X116,X120)</f>
        <v>3637.8535062349761</v>
      </c>
      <c r="Z7" s="828"/>
    </row>
    <row r="8" spans="1:28" ht="10.5" hidden="1" customHeight="1">
      <c r="A8" s="829" t="s">
        <v>526</v>
      </c>
      <c r="B8" s="830"/>
      <c r="C8" s="830"/>
      <c r="D8" s="830"/>
      <c r="E8" s="830"/>
      <c r="F8" s="830"/>
      <c r="G8" s="830"/>
      <c r="H8" s="830"/>
      <c r="I8" s="830"/>
      <c r="J8" s="830"/>
      <c r="K8" s="830"/>
      <c r="L8" s="830"/>
      <c r="M8" s="498"/>
      <c r="N8" s="831">
        <v>1687.9300848301405</v>
      </c>
      <c r="O8" s="831">
        <v>1922.8534038846294</v>
      </c>
      <c r="P8" s="831">
        <v>2301.0811882959711</v>
      </c>
      <c r="Q8" s="831">
        <v>2606</v>
      </c>
      <c r="R8" s="831">
        <v>2819.1464871874027</v>
      </c>
      <c r="S8" s="831">
        <v>2707</v>
      </c>
      <c r="T8" s="832">
        <v>3010.5765198900535</v>
      </c>
      <c r="U8" s="831">
        <v>3026.5911203266037</v>
      </c>
      <c r="V8" s="831">
        <v>3150</v>
      </c>
      <c r="W8" s="831">
        <v>3065.41162109375</v>
      </c>
      <c r="X8" s="831">
        <v>3558.27294921875</v>
      </c>
      <c r="Y8" s="833">
        <f>Y12+Y16+Y20+Y24+Y28+Y32+Y36+Y40+Y44+Y48+Y52+Y56+Y60+Y64</f>
        <v>56496</v>
      </c>
      <c r="Z8" s="828"/>
    </row>
    <row r="9" spans="1:28" ht="11.25" hidden="1" customHeight="1">
      <c r="A9" s="829" t="s">
        <v>527</v>
      </c>
      <c r="B9" s="498"/>
      <c r="C9" s="498"/>
      <c r="D9" s="498"/>
      <c r="E9" s="498"/>
      <c r="F9" s="498"/>
      <c r="G9" s="498"/>
      <c r="H9" s="498"/>
      <c r="I9" s="498"/>
      <c r="J9" s="498"/>
      <c r="K9" s="498"/>
      <c r="L9" s="831"/>
      <c r="M9" s="831"/>
      <c r="N9" s="831">
        <v>1885.053649042391</v>
      </c>
      <c r="O9" s="831">
        <v>2325.5871159272683</v>
      </c>
      <c r="P9" s="831">
        <v>2426.7741713684591</v>
      </c>
      <c r="Q9" s="831">
        <v>3048</v>
      </c>
      <c r="R9" s="831">
        <v>3672.7275940091995</v>
      </c>
      <c r="S9" s="831">
        <v>3868</v>
      </c>
      <c r="T9" s="831">
        <v>4243.23858696568</v>
      </c>
      <c r="U9" s="831">
        <v>4283.5759791719292</v>
      </c>
      <c r="V9" s="831">
        <v>4480</v>
      </c>
      <c r="W9" s="831">
        <v>4430.8232421875</v>
      </c>
      <c r="X9" s="831">
        <v>4852.80810546875</v>
      </c>
      <c r="Y9" s="831">
        <f>Y13+Y17+Y21+Y25+Y29+Y33+Y37+Y41+Y45+Y49+Y53+Y57+Y61+Y65</f>
        <v>75564</v>
      </c>
      <c r="Z9" s="828"/>
    </row>
    <row r="10" spans="1:28" ht="11.1" customHeight="1">
      <c r="A10" s="342" t="s">
        <v>210</v>
      </c>
      <c r="B10" s="290"/>
      <c r="C10" s="290"/>
      <c r="D10" s="290"/>
      <c r="E10" s="290"/>
      <c r="F10" s="290"/>
      <c r="G10" s="290"/>
      <c r="H10" s="290"/>
      <c r="I10" s="290"/>
      <c r="J10" s="290"/>
      <c r="K10" s="290"/>
      <c r="L10" s="283"/>
      <c r="M10" s="283"/>
      <c r="N10" s="283"/>
      <c r="O10" s="283"/>
      <c r="P10" s="284"/>
      <c r="Q10" s="285"/>
      <c r="R10" s="285"/>
      <c r="S10" s="330"/>
      <c r="U10"/>
    </row>
    <row r="11" spans="1:28" ht="11.1" customHeight="1">
      <c r="A11" s="342" t="s">
        <v>525</v>
      </c>
      <c r="B11" s="290"/>
      <c r="C11" s="290"/>
      <c r="D11" s="290"/>
      <c r="E11" s="290"/>
      <c r="F11" s="290"/>
      <c r="G11" s="290"/>
      <c r="H11" s="290"/>
      <c r="I11" s="290"/>
      <c r="J11" s="290"/>
      <c r="K11" s="290"/>
      <c r="L11" s="283">
        <v>1129.0467997329333</v>
      </c>
      <c r="M11" s="283">
        <v>1218.4879842904963</v>
      </c>
      <c r="N11" s="283">
        <v>1430</v>
      </c>
      <c r="O11" s="283">
        <v>1593</v>
      </c>
      <c r="P11" s="283">
        <v>2011</v>
      </c>
      <c r="Q11" s="285">
        <v>3139</v>
      </c>
      <c r="R11" s="285">
        <v>4307</v>
      </c>
      <c r="S11" s="283">
        <v>3853</v>
      </c>
      <c r="T11" s="283">
        <v>3930.767387759774</v>
      </c>
      <c r="U11" s="285">
        <v>3340.4250548429436</v>
      </c>
      <c r="V11" s="283">
        <v>3940.56982421875</v>
      </c>
      <c r="W11" s="283">
        <v>3397.532470703125</v>
      </c>
      <c r="X11" s="283">
        <v>3904.190185546875</v>
      </c>
      <c r="Y11" s="283">
        <v>3397</v>
      </c>
      <c r="Z11"/>
    </row>
    <row r="12" spans="1:28" ht="11.1" customHeight="1">
      <c r="A12" s="342" t="s">
        <v>526</v>
      </c>
      <c r="B12" s="290"/>
      <c r="C12" s="290"/>
      <c r="D12" s="290"/>
      <c r="E12" s="290"/>
      <c r="F12" s="290"/>
      <c r="G12" s="290"/>
      <c r="H12" s="290"/>
      <c r="I12" s="290"/>
      <c r="J12" s="290"/>
      <c r="K12" s="290"/>
      <c r="L12" s="283">
        <v>1499.2792156610947</v>
      </c>
      <c r="M12" s="283">
        <v>1496.1232776229026</v>
      </c>
      <c r="N12" s="283">
        <v>1725</v>
      </c>
      <c r="O12" s="283">
        <v>2025</v>
      </c>
      <c r="P12" s="283">
        <v>1946</v>
      </c>
      <c r="Q12" s="286">
        <v>2419.8568154179143</v>
      </c>
      <c r="R12" s="283">
        <v>3891.4361393763602</v>
      </c>
      <c r="S12" s="283">
        <v>2938</v>
      </c>
      <c r="T12" s="283">
        <v>3328.1673800530398</v>
      </c>
      <c r="U12" s="283">
        <v>3641.5066136762071</v>
      </c>
      <c r="V12" s="283">
        <v>3676</v>
      </c>
      <c r="W12" s="283">
        <v>3682.822998046875</v>
      </c>
      <c r="X12" s="283">
        <v>3945.38916015625</v>
      </c>
      <c r="Y12" s="283">
        <v>4069</v>
      </c>
      <c r="Z12"/>
    </row>
    <row r="13" spans="1:28" ht="11.1" customHeight="1">
      <c r="A13" s="342" t="s">
        <v>527</v>
      </c>
      <c r="B13" s="290"/>
      <c r="C13" s="290"/>
      <c r="D13" s="290"/>
      <c r="E13" s="290"/>
      <c r="F13" s="290"/>
      <c r="G13" s="290"/>
      <c r="H13" s="290"/>
      <c r="I13" s="290"/>
      <c r="J13" s="290"/>
      <c r="K13" s="290"/>
      <c r="L13" s="283">
        <v>1581.9950073414145</v>
      </c>
      <c r="M13" s="283">
        <v>1494.8834373596192</v>
      </c>
      <c r="N13" s="283">
        <v>1711</v>
      </c>
      <c r="O13" s="283">
        <v>2202</v>
      </c>
      <c r="P13" s="283">
        <v>2464</v>
      </c>
      <c r="Q13" s="283">
        <v>2757</v>
      </c>
      <c r="R13" s="283">
        <v>3207.9408865084529</v>
      </c>
      <c r="S13" s="283">
        <v>3736</v>
      </c>
      <c r="T13" s="329">
        <v>4156.5768697355816</v>
      </c>
      <c r="U13" s="283">
        <v>4595.0053252687667</v>
      </c>
      <c r="V13" s="283">
        <v>5005</v>
      </c>
      <c r="W13" s="283">
        <v>5309.48486328125</v>
      </c>
      <c r="X13" s="283">
        <v>4978.1552734375</v>
      </c>
      <c r="Y13" s="283">
        <v>4844</v>
      </c>
      <c r="Z13"/>
    </row>
    <row r="14" spans="1:28" ht="11.1" customHeight="1">
      <c r="A14" s="342" t="s">
        <v>80</v>
      </c>
      <c r="B14" s="290"/>
      <c r="C14" s="290"/>
      <c r="D14" s="290"/>
      <c r="E14" s="290"/>
      <c r="F14" s="290"/>
      <c r="G14" s="290"/>
      <c r="H14" s="290"/>
      <c r="I14" s="290"/>
      <c r="J14" s="290"/>
      <c r="K14" s="290"/>
      <c r="L14" s="283"/>
      <c r="M14" s="283"/>
      <c r="N14" s="283"/>
      <c r="O14" s="283"/>
      <c r="P14" s="283"/>
      <c r="Q14" s="283"/>
      <c r="R14" s="283"/>
      <c r="S14" s="283"/>
      <c r="T14" s="283"/>
      <c r="U14" s="283"/>
      <c r="V14" s="283"/>
      <c r="X14" s="283"/>
      <c r="Y14" s="283"/>
      <c r="Z14"/>
    </row>
    <row r="15" spans="1:28" ht="11.1" customHeight="1">
      <c r="A15" s="342" t="s">
        <v>525</v>
      </c>
      <c r="B15" s="290"/>
      <c r="C15" s="290"/>
      <c r="D15" s="290"/>
      <c r="E15" s="290"/>
      <c r="F15" s="290"/>
      <c r="G15" s="290"/>
      <c r="H15" s="290"/>
      <c r="I15" s="290"/>
      <c r="J15" s="290"/>
      <c r="K15" s="290"/>
      <c r="L15" s="283">
        <v>1589.2097364307983</v>
      </c>
      <c r="M15" s="283">
        <v>1633.0997102303945</v>
      </c>
      <c r="N15" s="283">
        <v>1872</v>
      </c>
      <c r="O15" s="283">
        <v>2368</v>
      </c>
      <c r="P15" s="283">
        <v>2466</v>
      </c>
      <c r="Q15" s="283">
        <v>2522</v>
      </c>
      <c r="R15" s="283">
        <v>2565</v>
      </c>
      <c r="S15" s="283">
        <v>2503</v>
      </c>
      <c r="T15" s="283">
        <v>3242.9618003308065</v>
      </c>
      <c r="U15" s="283">
        <v>3812.8678828857292</v>
      </c>
      <c r="V15" s="283">
        <v>3769</v>
      </c>
      <c r="W15" s="283">
        <v>3607.64013671875</v>
      </c>
      <c r="X15" s="283">
        <v>5150.66162109375</v>
      </c>
      <c r="Y15" s="283">
        <v>5457</v>
      </c>
      <c r="Z15"/>
    </row>
    <row r="16" spans="1:28" ht="11.1" customHeight="1">
      <c r="A16" s="342" t="s">
        <v>526</v>
      </c>
      <c r="B16" s="290"/>
      <c r="C16" s="290"/>
      <c r="D16" s="290"/>
      <c r="E16" s="290"/>
      <c r="F16" s="290"/>
      <c r="G16" s="290"/>
      <c r="H16" s="290"/>
      <c r="I16" s="290"/>
      <c r="J16" s="290"/>
      <c r="K16" s="290"/>
      <c r="L16" s="283">
        <v>1981.4162883416295</v>
      </c>
      <c r="M16" s="283">
        <v>1972.6053639866705</v>
      </c>
      <c r="N16" s="283">
        <v>2195</v>
      </c>
      <c r="O16" s="283">
        <v>2530</v>
      </c>
      <c r="P16" s="283">
        <v>2515</v>
      </c>
      <c r="Q16" s="283">
        <v>2802</v>
      </c>
      <c r="R16" s="283">
        <v>2711.8031488175798</v>
      </c>
      <c r="S16" s="283">
        <v>2642</v>
      </c>
      <c r="T16" s="283">
        <v>3459.5232833457903</v>
      </c>
      <c r="U16" s="283">
        <v>3764.4254799144583</v>
      </c>
      <c r="V16" s="283">
        <v>3912</v>
      </c>
      <c r="W16" s="283">
        <v>3934.197265625</v>
      </c>
      <c r="X16" s="283">
        <v>5105.57421875</v>
      </c>
      <c r="Y16" s="283">
        <v>5695</v>
      </c>
      <c r="Z16"/>
      <c r="AA16"/>
      <c r="AB16"/>
    </row>
    <row r="17" spans="1:28" ht="11.1" customHeight="1">
      <c r="A17" s="342" t="s">
        <v>527</v>
      </c>
      <c r="B17" s="290"/>
      <c r="C17" s="290"/>
      <c r="D17" s="290"/>
      <c r="E17" s="290"/>
      <c r="F17" s="290"/>
      <c r="G17" s="290"/>
      <c r="H17" s="290"/>
      <c r="I17" s="290"/>
      <c r="J17" s="290"/>
      <c r="K17" s="290"/>
      <c r="L17" s="283">
        <v>2338.00738652258</v>
      </c>
      <c r="M17" s="283">
        <v>2416.4147131054706</v>
      </c>
      <c r="N17" s="283">
        <v>2131</v>
      </c>
      <c r="O17" s="283">
        <v>2728</v>
      </c>
      <c r="P17" s="283">
        <v>2657</v>
      </c>
      <c r="Q17" s="283">
        <v>2838</v>
      </c>
      <c r="R17" s="283">
        <v>3025.6510640692063</v>
      </c>
      <c r="S17" s="283">
        <v>3342</v>
      </c>
      <c r="T17" s="329">
        <v>4673.373428919761</v>
      </c>
      <c r="U17" s="283">
        <v>4938.9527513848279</v>
      </c>
      <c r="V17" s="283">
        <v>5251</v>
      </c>
      <c r="W17" s="283">
        <v>5189.2177734375</v>
      </c>
      <c r="X17" s="283">
        <v>7556.2119140625</v>
      </c>
      <c r="Y17" s="283">
        <v>7732</v>
      </c>
      <c r="Z17"/>
      <c r="AA17"/>
      <c r="AB17"/>
    </row>
    <row r="18" spans="1:28" ht="11.1" customHeight="1">
      <c r="A18" s="342" t="s">
        <v>158</v>
      </c>
      <c r="B18" s="290"/>
      <c r="C18" s="290"/>
      <c r="D18" s="290"/>
      <c r="E18" s="290"/>
      <c r="F18" s="290"/>
      <c r="G18" s="290"/>
      <c r="H18" s="290"/>
      <c r="I18" s="290"/>
      <c r="J18" s="290"/>
      <c r="K18" s="290"/>
      <c r="L18" s="283"/>
      <c r="M18" s="283"/>
      <c r="N18" s="283"/>
      <c r="O18" s="283"/>
      <c r="P18" s="283"/>
      <c r="Q18" s="283"/>
      <c r="R18" s="283"/>
      <c r="S18" s="283"/>
      <c r="T18" s="283"/>
      <c r="U18" s="283"/>
      <c r="V18" s="283"/>
      <c r="W18" s="283"/>
      <c r="Z18"/>
      <c r="AA18"/>
      <c r="AB18"/>
    </row>
    <row r="19" spans="1:28" ht="11.1" customHeight="1">
      <c r="A19" s="342" t="s">
        <v>525</v>
      </c>
      <c r="B19" s="290"/>
      <c r="C19" s="290"/>
      <c r="D19" s="290"/>
      <c r="E19" s="290"/>
      <c r="F19" s="290"/>
      <c r="G19" s="290"/>
      <c r="H19" s="290"/>
      <c r="I19" s="290"/>
      <c r="J19" s="290"/>
      <c r="K19" s="290"/>
      <c r="L19" s="283">
        <v>1257.1116732502151</v>
      </c>
      <c r="M19" s="283">
        <v>1433.1567625110547</v>
      </c>
      <c r="N19" s="283">
        <v>1784</v>
      </c>
      <c r="O19" s="283">
        <v>2217</v>
      </c>
      <c r="P19" s="283">
        <v>2405</v>
      </c>
      <c r="Q19" s="283">
        <v>3543</v>
      </c>
      <c r="R19" s="283">
        <v>4629.2996074530056</v>
      </c>
      <c r="S19" s="283">
        <v>5992</v>
      </c>
      <c r="T19" s="283">
        <v>5446.3232949916028</v>
      </c>
      <c r="U19" s="283">
        <v>5643.0510425837147</v>
      </c>
      <c r="V19" s="283">
        <v>4950</v>
      </c>
      <c r="W19" s="283">
        <v>4797.03955078125</v>
      </c>
      <c r="X19" s="283">
        <v>4656.908203125</v>
      </c>
      <c r="Y19" s="283">
        <v>4966</v>
      </c>
      <c r="Z19"/>
      <c r="AA19" s="283"/>
      <c r="AB19" s="283"/>
    </row>
    <row r="20" spans="1:28" ht="11.1" customHeight="1">
      <c r="A20" s="342" t="s">
        <v>526</v>
      </c>
      <c r="B20" s="290"/>
      <c r="C20" s="290"/>
      <c r="D20" s="290"/>
      <c r="E20" s="290"/>
      <c r="F20" s="290"/>
      <c r="G20" s="290"/>
      <c r="H20" s="290"/>
      <c r="I20" s="290"/>
      <c r="J20" s="290"/>
      <c r="K20" s="290"/>
      <c r="L20" s="283">
        <v>1612.2422446733381</v>
      </c>
      <c r="M20" s="283">
        <v>1731.1894457299952</v>
      </c>
      <c r="N20" s="283">
        <v>1974</v>
      </c>
      <c r="O20" s="283">
        <v>2022</v>
      </c>
      <c r="P20" s="283">
        <v>2500</v>
      </c>
      <c r="Q20" s="283">
        <v>3142</v>
      </c>
      <c r="R20" s="283">
        <v>3813.4121972953394</v>
      </c>
      <c r="S20" s="283">
        <v>4384</v>
      </c>
      <c r="T20" s="283">
        <v>4216.9061458235101</v>
      </c>
      <c r="U20" s="283">
        <v>4532.5413883455431</v>
      </c>
      <c r="V20" s="283">
        <v>5181</v>
      </c>
      <c r="W20" s="283">
        <v>4730.05224609375</v>
      </c>
      <c r="X20" s="283">
        <v>5016.80078125</v>
      </c>
      <c r="Y20" s="283">
        <v>5284</v>
      </c>
      <c r="Z20"/>
      <c r="AA20" s="283"/>
      <c r="AB20" s="283"/>
    </row>
    <row r="21" spans="1:28" ht="11.1" customHeight="1">
      <c r="A21" s="342" t="s">
        <v>527</v>
      </c>
      <c r="B21" s="290"/>
      <c r="C21" s="290"/>
      <c r="D21" s="290"/>
      <c r="E21" s="290"/>
      <c r="F21" s="290"/>
      <c r="G21" s="290"/>
      <c r="H21" s="290"/>
      <c r="I21" s="290"/>
      <c r="J21" s="290"/>
      <c r="K21" s="290"/>
      <c r="L21" s="283">
        <v>1559.449166812039</v>
      </c>
      <c r="M21" s="283">
        <v>1675.1616223018875</v>
      </c>
      <c r="N21" s="283">
        <v>2010</v>
      </c>
      <c r="O21" s="283">
        <v>2353</v>
      </c>
      <c r="P21" s="283">
        <v>2669</v>
      </c>
      <c r="Q21" s="283">
        <v>3650</v>
      </c>
      <c r="R21" s="283">
        <v>5175.2598622022761</v>
      </c>
      <c r="S21" s="283">
        <v>4960</v>
      </c>
      <c r="T21" s="283">
        <v>5047.6432587063719</v>
      </c>
      <c r="U21" s="283">
        <v>5336.9402777868172</v>
      </c>
      <c r="V21" s="283">
        <v>6423</v>
      </c>
      <c r="W21" s="283">
        <v>6094.8134765625</v>
      </c>
      <c r="X21" s="283">
        <v>6222.1240234375</v>
      </c>
      <c r="Y21" s="283">
        <v>7178</v>
      </c>
      <c r="Z21"/>
      <c r="AA21" s="283"/>
      <c r="AB21" s="283"/>
    </row>
    <row r="22" spans="1:28" ht="11.1" customHeight="1">
      <c r="A22" s="342" t="s">
        <v>159</v>
      </c>
      <c r="B22" s="290"/>
      <c r="C22" s="290"/>
      <c r="D22" s="290"/>
      <c r="E22" s="290"/>
      <c r="F22" s="290"/>
      <c r="G22" s="290"/>
      <c r="H22" s="290"/>
      <c r="I22" s="290"/>
      <c r="J22" s="290"/>
      <c r="K22" s="290"/>
      <c r="L22" s="283"/>
      <c r="M22" s="283"/>
      <c r="N22" s="283"/>
      <c r="O22" s="283"/>
      <c r="P22" s="283"/>
      <c r="Q22" s="283"/>
      <c r="R22" s="283"/>
      <c r="S22" s="283"/>
      <c r="T22" s="283"/>
      <c r="U22" s="283"/>
      <c r="V22" s="283"/>
      <c r="Z22"/>
      <c r="AA22" s="283"/>
      <c r="AB22" s="283"/>
    </row>
    <row r="23" spans="1:28" ht="11.1" customHeight="1">
      <c r="A23" s="342" t="s">
        <v>525</v>
      </c>
      <c r="B23" s="290"/>
      <c r="C23" s="290"/>
      <c r="D23" s="290"/>
      <c r="E23" s="290"/>
      <c r="F23" s="290"/>
      <c r="G23" s="290"/>
      <c r="H23" s="290"/>
      <c r="I23" s="290"/>
      <c r="J23" s="290"/>
      <c r="K23" s="290"/>
      <c r="L23" s="283">
        <v>1374.6169956079116</v>
      </c>
      <c r="M23" s="283">
        <v>1377.5458511465567</v>
      </c>
      <c r="N23" s="283">
        <v>1440</v>
      </c>
      <c r="O23" s="283">
        <v>1883</v>
      </c>
      <c r="P23" s="283">
        <v>2791</v>
      </c>
      <c r="Q23" s="283">
        <v>2637</v>
      </c>
      <c r="R23" s="283">
        <v>3112.4942476759256</v>
      </c>
      <c r="S23" s="283">
        <v>2539</v>
      </c>
      <c r="T23" s="283">
        <v>3171.7689555674515</v>
      </c>
      <c r="U23" s="283">
        <v>3100.3694382792328</v>
      </c>
      <c r="V23" s="283">
        <v>2716</v>
      </c>
      <c r="W23" s="283">
        <v>2813.04248046875</v>
      </c>
      <c r="X23" s="283">
        <v>3463.15380859375</v>
      </c>
      <c r="Y23" s="283">
        <v>3437</v>
      </c>
      <c r="Z23"/>
      <c r="AA23" s="283"/>
      <c r="AB23" s="283"/>
    </row>
    <row r="24" spans="1:28" ht="11.1" customHeight="1">
      <c r="A24" s="342" t="s">
        <v>526</v>
      </c>
      <c r="B24" s="290"/>
      <c r="C24" s="290"/>
      <c r="D24" s="290"/>
      <c r="E24" s="290"/>
      <c r="F24" s="290"/>
      <c r="G24" s="290"/>
      <c r="H24" s="290"/>
      <c r="I24" s="290"/>
      <c r="J24" s="290"/>
      <c r="K24" s="290"/>
      <c r="L24" s="283">
        <v>1871.3925114941808</v>
      </c>
      <c r="M24" s="283">
        <v>1715.4140769326025</v>
      </c>
      <c r="N24" s="283">
        <v>1832</v>
      </c>
      <c r="O24" s="283">
        <v>1954</v>
      </c>
      <c r="P24" s="283">
        <v>2500</v>
      </c>
      <c r="Q24" s="283">
        <v>2386</v>
      </c>
      <c r="R24" s="283">
        <v>2576.1079741098301</v>
      </c>
      <c r="S24" s="283">
        <v>2324</v>
      </c>
      <c r="T24" s="283">
        <v>2613.9393674900025</v>
      </c>
      <c r="U24" s="283">
        <v>2993.7246913547065</v>
      </c>
      <c r="V24" s="283">
        <v>3279</v>
      </c>
      <c r="W24" s="283">
        <v>2853.569580078125</v>
      </c>
      <c r="X24" s="283">
        <v>3207.6611328125</v>
      </c>
      <c r="Y24" s="283">
        <v>3273</v>
      </c>
      <c r="Z24"/>
      <c r="AA24" s="283"/>
      <c r="AB24" s="283"/>
    </row>
    <row r="25" spans="1:28" ht="11.1" customHeight="1">
      <c r="A25" s="342" t="s">
        <v>527</v>
      </c>
      <c r="B25" s="290"/>
      <c r="C25" s="290"/>
      <c r="D25" s="290"/>
      <c r="E25" s="290"/>
      <c r="F25" s="290"/>
      <c r="G25" s="290"/>
      <c r="H25" s="290"/>
      <c r="I25" s="290"/>
      <c r="J25" s="290"/>
      <c r="K25" s="290"/>
      <c r="L25" s="283">
        <v>2187.1186022489569</v>
      </c>
      <c r="M25" s="283">
        <v>2133.1154758602374</v>
      </c>
      <c r="N25" s="283">
        <v>2276</v>
      </c>
      <c r="O25" s="283">
        <v>2702</v>
      </c>
      <c r="P25" s="283">
        <v>3009</v>
      </c>
      <c r="Q25" s="283">
        <v>2755</v>
      </c>
      <c r="R25" s="283">
        <v>3351.113004529198</v>
      </c>
      <c r="S25" s="283">
        <v>3629</v>
      </c>
      <c r="T25" s="283">
        <v>4399.9346443211707</v>
      </c>
      <c r="U25" s="283">
        <v>4786.5827896791207</v>
      </c>
      <c r="V25" s="283">
        <v>4891</v>
      </c>
      <c r="W25" s="283">
        <v>4880.61572265625</v>
      </c>
      <c r="X25" s="283">
        <v>5673.48046875</v>
      </c>
      <c r="Y25" s="283">
        <v>5602</v>
      </c>
      <c r="Z25"/>
      <c r="AA25" s="283"/>
      <c r="AB25" s="283"/>
    </row>
    <row r="26" spans="1:28" ht="11.1" customHeight="1">
      <c r="A26" s="342" t="s">
        <v>160</v>
      </c>
      <c r="B26" s="290"/>
      <c r="C26" s="290"/>
      <c r="D26" s="290"/>
      <c r="E26" s="290"/>
      <c r="F26" s="290"/>
      <c r="G26" s="290"/>
      <c r="H26" s="290"/>
      <c r="I26" s="290"/>
      <c r="J26" s="290"/>
      <c r="K26" s="290"/>
      <c r="L26" s="283"/>
      <c r="M26" s="283"/>
      <c r="N26" s="283"/>
      <c r="O26" s="283"/>
      <c r="P26" s="283"/>
      <c r="Q26" s="283"/>
      <c r="R26" s="283"/>
      <c r="S26" s="283"/>
      <c r="T26" s="283"/>
      <c r="U26" s="283"/>
      <c r="V26" s="283"/>
      <c r="Z26"/>
      <c r="AA26" s="283"/>
      <c r="AB26" s="283"/>
    </row>
    <row r="27" spans="1:28" ht="11.1" customHeight="1">
      <c r="A27" s="342" t="s">
        <v>570</v>
      </c>
      <c r="B27" s="290"/>
      <c r="C27" s="290"/>
      <c r="D27" s="290"/>
      <c r="E27" s="290"/>
      <c r="F27" s="290"/>
      <c r="G27" s="290"/>
      <c r="H27" s="290"/>
      <c r="I27" s="290"/>
      <c r="J27" s="290"/>
      <c r="K27" s="290"/>
      <c r="L27" s="283">
        <v>1361.5675484864046</v>
      </c>
      <c r="M27" s="283">
        <v>1344.7797563990482</v>
      </c>
      <c r="N27" s="283">
        <v>1622</v>
      </c>
      <c r="O27" s="283">
        <v>2616</v>
      </c>
      <c r="P27" s="283">
        <v>5549</v>
      </c>
      <c r="Q27" s="283">
        <v>4592</v>
      </c>
      <c r="R27" s="283">
        <v>5856.3499877728482</v>
      </c>
      <c r="S27" s="283">
        <v>3986</v>
      </c>
      <c r="T27" s="283">
        <v>4355.0118561970503</v>
      </c>
      <c r="U27" s="283">
        <v>4353.040220280699</v>
      </c>
      <c r="V27" s="283">
        <v>4442</v>
      </c>
      <c r="W27" s="283">
        <v>4191.23974609375</v>
      </c>
      <c r="X27" s="283">
        <v>4242.58056640625</v>
      </c>
      <c r="Y27" s="283">
        <v>4389</v>
      </c>
      <c r="Z27"/>
      <c r="AA27" s="283"/>
      <c r="AB27" s="283"/>
    </row>
    <row r="28" spans="1:28" ht="11.1" customHeight="1">
      <c r="A28" s="342" t="s">
        <v>571</v>
      </c>
      <c r="B28" s="290"/>
      <c r="C28" s="290"/>
      <c r="D28" s="290"/>
      <c r="E28" s="290"/>
      <c r="F28" s="290"/>
      <c r="G28" s="290"/>
      <c r="H28" s="290"/>
      <c r="I28" s="290"/>
      <c r="J28" s="290"/>
      <c r="K28" s="290"/>
      <c r="L28" s="283">
        <v>1700.5412431916811</v>
      </c>
      <c r="M28" s="283">
        <v>1724.4369212840854</v>
      </c>
      <c r="N28" s="283">
        <v>1830</v>
      </c>
      <c r="O28" s="283">
        <v>2278</v>
      </c>
      <c r="P28" s="283">
        <v>3070</v>
      </c>
      <c r="Q28" s="283">
        <v>3397</v>
      </c>
      <c r="R28" s="283">
        <v>4084.5103177106589</v>
      </c>
      <c r="S28" s="283">
        <v>3951</v>
      </c>
      <c r="T28" s="283">
        <v>4910.6760084748666</v>
      </c>
      <c r="U28" s="283">
        <v>5257.9848901530595</v>
      </c>
      <c r="V28" s="283">
        <v>4288</v>
      </c>
      <c r="W28" s="283">
        <v>4419.91748046875</v>
      </c>
      <c r="X28" s="283">
        <v>4562.72216796875</v>
      </c>
      <c r="Y28" s="283">
        <v>4979</v>
      </c>
      <c r="Z28"/>
      <c r="AA28" s="283"/>
      <c r="AB28" s="283"/>
    </row>
    <row r="29" spans="1:28" ht="11.1" customHeight="1">
      <c r="A29" s="342" t="s">
        <v>572</v>
      </c>
      <c r="B29" s="290"/>
      <c r="C29" s="290"/>
      <c r="D29" s="290"/>
      <c r="E29" s="290"/>
      <c r="F29" s="290"/>
      <c r="G29" s="290"/>
      <c r="H29" s="290"/>
      <c r="I29" s="290"/>
      <c r="J29" s="290"/>
      <c r="K29" s="290"/>
      <c r="L29" s="283">
        <v>1703.7821381419039</v>
      </c>
      <c r="M29" s="283">
        <v>1738.9849910775529</v>
      </c>
      <c r="N29" s="283">
        <v>1866</v>
      </c>
      <c r="O29" s="283">
        <v>2615</v>
      </c>
      <c r="P29" s="283">
        <v>3328</v>
      </c>
      <c r="Q29" s="283">
        <v>3524</v>
      </c>
      <c r="R29" s="283">
        <v>4547.1594623452775</v>
      </c>
      <c r="S29" s="283">
        <v>3776</v>
      </c>
      <c r="T29" s="329">
        <v>4405.5628138040956</v>
      </c>
      <c r="U29" s="283">
        <v>5523.7759423391126</v>
      </c>
      <c r="V29" s="283">
        <v>5987</v>
      </c>
      <c r="W29" s="283">
        <v>6008.2353515625</v>
      </c>
      <c r="X29" s="283">
        <v>6821.77783203125</v>
      </c>
      <c r="Y29" s="283">
        <v>7022</v>
      </c>
      <c r="Z29"/>
      <c r="AA29" s="283"/>
      <c r="AB29" s="283"/>
    </row>
    <row r="30" spans="1:28" ht="11.1" customHeight="1">
      <c r="A30" s="342" t="s">
        <v>161</v>
      </c>
      <c r="B30" s="290"/>
      <c r="C30" s="290"/>
      <c r="D30" s="290"/>
      <c r="E30" s="290"/>
      <c r="F30" s="290"/>
      <c r="G30" s="290"/>
      <c r="H30" s="290"/>
      <c r="I30" s="290"/>
      <c r="J30" s="290"/>
      <c r="K30" s="290"/>
      <c r="L30" s="283"/>
      <c r="M30" s="283"/>
      <c r="N30" s="283"/>
      <c r="O30" s="283"/>
      <c r="P30" s="283"/>
      <c r="Q30" s="283"/>
      <c r="R30" s="283"/>
      <c r="S30" s="283"/>
      <c r="T30" s="283"/>
      <c r="U30" s="283"/>
      <c r="V30" s="283"/>
      <c r="Z30"/>
      <c r="AA30" s="283"/>
      <c r="AB30" s="283"/>
    </row>
    <row r="31" spans="1:28" ht="11.1" customHeight="1">
      <c r="A31" s="342" t="s">
        <v>570</v>
      </c>
      <c r="B31" s="290"/>
      <c r="C31" s="290"/>
      <c r="D31" s="290"/>
      <c r="E31" s="290"/>
      <c r="F31" s="290"/>
      <c r="G31" s="290"/>
      <c r="H31" s="290"/>
      <c r="I31" s="290"/>
      <c r="J31" s="290"/>
      <c r="K31" s="290"/>
      <c r="L31" s="283">
        <v>1038.3217736366928</v>
      </c>
      <c r="M31" s="283">
        <v>1098.1145341939916</v>
      </c>
      <c r="N31" s="283">
        <v>1379</v>
      </c>
      <c r="O31" s="283">
        <v>1695</v>
      </c>
      <c r="P31" s="283">
        <v>1505</v>
      </c>
      <c r="Q31" s="283">
        <v>1759</v>
      </c>
      <c r="R31" s="283">
        <v>2384.2731785168908</v>
      </c>
      <c r="S31" s="283">
        <v>2189</v>
      </c>
      <c r="T31" s="283">
        <v>2806.5968139573852</v>
      </c>
      <c r="U31" s="283">
        <v>3345.5217363981787</v>
      </c>
      <c r="V31" s="283">
        <v>3364</v>
      </c>
      <c r="W31" s="283">
        <v>3354.187744140625</v>
      </c>
      <c r="X31" s="283">
        <v>3437.8515625</v>
      </c>
      <c r="Y31" s="283">
        <v>3586</v>
      </c>
      <c r="Z31"/>
      <c r="AA31" s="283"/>
      <c r="AB31" s="283"/>
    </row>
    <row r="32" spans="1:28" ht="11.1" customHeight="1">
      <c r="A32" s="342" t="s">
        <v>571</v>
      </c>
      <c r="B32" s="290"/>
      <c r="C32" s="290"/>
      <c r="D32" s="290"/>
      <c r="E32" s="290"/>
      <c r="F32" s="290"/>
      <c r="G32" s="290"/>
      <c r="H32" s="290"/>
      <c r="I32" s="290"/>
      <c r="J32" s="290"/>
      <c r="K32" s="290"/>
      <c r="L32" s="283">
        <v>1414.0356970193234</v>
      </c>
      <c r="M32" s="283">
        <v>1471.0442227873893</v>
      </c>
      <c r="N32" s="283">
        <v>1794</v>
      </c>
      <c r="O32" s="283">
        <v>2073</v>
      </c>
      <c r="P32" s="283">
        <v>2405</v>
      </c>
      <c r="Q32" s="283">
        <v>2759</v>
      </c>
      <c r="R32" s="283">
        <v>2995.7246928728255</v>
      </c>
      <c r="S32" s="283">
        <v>3038</v>
      </c>
      <c r="T32" s="283">
        <v>3629.2259256543452</v>
      </c>
      <c r="U32" s="283">
        <v>3763.5458152213773</v>
      </c>
      <c r="V32" s="283">
        <v>3576</v>
      </c>
      <c r="W32" s="283">
        <v>3706.382080078125</v>
      </c>
      <c r="X32" s="283">
        <v>4058.32568359375</v>
      </c>
      <c r="Y32" s="283">
        <v>4517</v>
      </c>
      <c r="Z32"/>
      <c r="AA32" s="283"/>
      <c r="AB32" s="283"/>
    </row>
    <row r="33" spans="1:28" ht="11.1" customHeight="1">
      <c r="A33" s="342" t="s">
        <v>572</v>
      </c>
      <c r="B33" s="290"/>
      <c r="C33" s="290"/>
      <c r="D33" s="290"/>
      <c r="E33" s="290"/>
      <c r="F33" s="290"/>
      <c r="G33" s="290"/>
      <c r="H33" s="290"/>
      <c r="I33" s="290"/>
      <c r="J33" s="290"/>
      <c r="K33" s="290"/>
      <c r="L33" s="283">
        <v>1467.5939303566738</v>
      </c>
      <c r="M33" s="283">
        <v>1430.9058317447773</v>
      </c>
      <c r="N33" s="283">
        <v>1614</v>
      </c>
      <c r="O33" s="283">
        <v>1928</v>
      </c>
      <c r="P33" s="283">
        <v>2112</v>
      </c>
      <c r="Q33" s="283">
        <v>2505</v>
      </c>
      <c r="R33" s="283">
        <v>3358.2780042343029</v>
      </c>
      <c r="S33" s="283">
        <v>3278</v>
      </c>
      <c r="T33" s="329">
        <v>4193.2330674462401</v>
      </c>
      <c r="U33" s="283">
        <v>4400.4233150553282</v>
      </c>
      <c r="V33" s="283">
        <v>4584</v>
      </c>
      <c r="W33" s="283">
        <v>4423.826171875</v>
      </c>
      <c r="X33" s="283">
        <v>4500.77294921875</v>
      </c>
      <c r="Y33" s="283">
        <v>4852</v>
      </c>
      <c r="Z33"/>
      <c r="AA33" s="283"/>
      <c r="AB33" s="283"/>
    </row>
    <row r="34" spans="1:28" ht="11.1" customHeight="1">
      <c r="A34" s="342" t="s">
        <v>1486</v>
      </c>
      <c r="B34" s="290"/>
      <c r="C34" s="290"/>
      <c r="D34" s="290"/>
      <c r="E34" s="290"/>
      <c r="F34" s="290"/>
      <c r="G34" s="290"/>
      <c r="H34" s="290"/>
      <c r="I34" s="290"/>
      <c r="J34" s="290"/>
      <c r="K34" s="290"/>
      <c r="L34" s="283"/>
      <c r="M34" s="283"/>
      <c r="N34" s="283"/>
      <c r="O34" s="283"/>
      <c r="P34" s="283"/>
      <c r="Q34" s="283"/>
      <c r="R34" s="283"/>
      <c r="S34" s="283"/>
      <c r="T34" s="283"/>
      <c r="U34" s="283"/>
      <c r="V34" s="283"/>
      <c r="Z34"/>
      <c r="AA34" s="283"/>
      <c r="AB34" s="283"/>
    </row>
    <row r="35" spans="1:28" ht="11.1" customHeight="1">
      <c r="A35" s="342" t="s">
        <v>570</v>
      </c>
      <c r="B35" s="290"/>
      <c r="C35" s="290"/>
      <c r="D35" s="290"/>
      <c r="E35" s="290"/>
      <c r="F35" s="290"/>
      <c r="G35" s="290"/>
      <c r="H35" s="290"/>
      <c r="I35" s="290"/>
      <c r="J35" s="290"/>
      <c r="K35" s="290"/>
      <c r="L35" s="283">
        <v>1402.2494988268904</v>
      </c>
      <c r="M35" s="283">
        <v>1607.7820889280135</v>
      </c>
      <c r="N35" s="283">
        <v>1883</v>
      </c>
      <c r="O35" s="283">
        <v>1979</v>
      </c>
      <c r="P35" s="283">
        <v>1858</v>
      </c>
      <c r="Q35" s="283">
        <v>1923</v>
      </c>
      <c r="R35" s="287">
        <v>2214.6863429012742</v>
      </c>
      <c r="S35" s="283">
        <v>1894</v>
      </c>
      <c r="T35" s="283">
        <v>2219.1665106392429</v>
      </c>
      <c r="U35" s="283">
        <v>2228.4716865864893</v>
      </c>
      <c r="V35" s="283">
        <v>2349</v>
      </c>
      <c r="W35" s="283">
        <v>2262.651611328125</v>
      </c>
      <c r="X35" s="283">
        <v>2449.763916015625</v>
      </c>
      <c r="Y35" s="283">
        <v>2535</v>
      </c>
      <c r="Z35"/>
      <c r="AA35" s="283"/>
      <c r="AB35" s="283"/>
    </row>
    <row r="36" spans="1:28" ht="11.1" customHeight="1">
      <c r="A36" s="342" t="s">
        <v>571</v>
      </c>
      <c r="B36" s="290"/>
      <c r="C36" s="290"/>
      <c r="D36" s="290"/>
      <c r="E36" s="290"/>
      <c r="F36" s="290"/>
      <c r="G36" s="290"/>
      <c r="H36" s="290"/>
      <c r="I36" s="290"/>
      <c r="J36" s="290"/>
      <c r="K36" s="290"/>
      <c r="L36" s="283">
        <v>1456.0025021491549</v>
      </c>
      <c r="M36" s="283">
        <v>1404.3321122550701</v>
      </c>
      <c r="N36" s="283">
        <v>1849</v>
      </c>
      <c r="O36" s="283">
        <v>1871</v>
      </c>
      <c r="P36" s="283">
        <v>1487</v>
      </c>
      <c r="Q36" s="283">
        <v>1749</v>
      </c>
      <c r="R36" s="283">
        <v>1881.7996012266526</v>
      </c>
      <c r="S36" s="283">
        <v>1723</v>
      </c>
      <c r="T36" s="283">
        <v>1814.9468525065797</v>
      </c>
      <c r="U36" s="283">
        <v>1993.8401063382698</v>
      </c>
      <c r="V36" s="283">
        <v>1770</v>
      </c>
      <c r="W36" s="283">
        <v>1767.4896240234375</v>
      </c>
      <c r="X36" s="283">
        <v>1882.263671875</v>
      </c>
      <c r="Y36" s="283">
        <v>2246</v>
      </c>
      <c r="Z36"/>
      <c r="AA36" s="283"/>
      <c r="AB36" s="283"/>
    </row>
    <row r="37" spans="1:28" ht="11.1" customHeight="1">
      <c r="A37" s="342" t="s">
        <v>572</v>
      </c>
      <c r="B37" s="290"/>
      <c r="C37" s="290"/>
      <c r="D37" s="290"/>
      <c r="E37" s="290"/>
      <c r="F37" s="290"/>
      <c r="G37" s="290"/>
      <c r="H37" s="290"/>
      <c r="I37" s="290"/>
      <c r="J37" s="290"/>
      <c r="K37" s="290"/>
      <c r="L37" s="283">
        <v>1802.226132419155</v>
      </c>
      <c r="M37" s="283">
        <v>1795.7007713112141</v>
      </c>
      <c r="N37" s="283">
        <v>2118</v>
      </c>
      <c r="O37" s="283">
        <v>2569</v>
      </c>
      <c r="P37" s="283">
        <v>2006</v>
      </c>
      <c r="Q37" s="283">
        <v>2245</v>
      </c>
      <c r="R37" s="283">
        <v>2470.9464480201864</v>
      </c>
      <c r="S37" s="283">
        <v>2656</v>
      </c>
      <c r="T37" s="283">
        <v>2631.224220683951</v>
      </c>
      <c r="U37" s="283">
        <v>2798.8839676600164</v>
      </c>
      <c r="V37" s="283">
        <v>2777</v>
      </c>
      <c r="W37" s="283">
        <v>2893.547607421875</v>
      </c>
      <c r="X37" s="283">
        <v>2688.17431640625</v>
      </c>
      <c r="Y37" s="283">
        <v>3190</v>
      </c>
      <c r="Z37"/>
      <c r="AA37" s="283"/>
      <c r="AB37" s="283"/>
    </row>
    <row r="38" spans="1:28" ht="11.1" customHeight="1">
      <c r="A38" s="342" t="s">
        <v>162</v>
      </c>
      <c r="B38" s="290"/>
      <c r="C38" s="290"/>
      <c r="D38" s="290"/>
      <c r="E38" s="290"/>
      <c r="F38" s="290"/>
      <c r="G38" s="290"/>
      <c r="H38" s="290"/>
      <c r="I38" s="290"/>
      <c r="J38" s="290"/>
      <c r="K38" s="290"/>
      <c r="L38" s="283"/>
      <c r="M38" s="283"/>
      <c r="N38" s="283"/>
      <c r="O38" s="283"/>
      <c r="P38" s="283"/>
      <c r="Q38" s="283"/>
      <c r="R38" s="283"/>
      <c r="S38" s="283"/>
      <c r="T38" s="283"/>
      <c r="U38" s="283"/>
      <c r="V38" s="283"/>
      <c r="Z38"/>
      <c r="AA38" s="283"/>
      <c r="AB38" s="283"/>
    </row>
    <row r="39" spans="1:28" ht="11.1" customHeight="1">
      <c r="A39" s="342" t="s">
        <v>570</v>
      </c>
      <c r="B39" s="290"/>
      <c r="C39" s="290"/>
      <c r="D39" s="290"/>
      <c r="E39" s="290"/>
      <c r="F39" s="290"/>
      <c r="G39" s="290"/>
      <c r="H39" s="290"/>
      <c r="I39" s="290"/>
      <c r="J39" s="290"/>
      <c r="K39" s="290"/>
      <c r="L39" s="283">
        <v>1104.8797809321165</v>
      </c>
      <c r="M39" s="283">
        <v>1189.2835803758385</v>
      </c>
      <c r="N39" s="283">
        <v>1486</v>
      </c>
      <c r="O39" s="283">
        <v>2010</v>
      </c>
      <c r="P39" s="283">
        <v>2341</v>
      </c>
      <c r="Q39" s="283">
        <v>2310</v>
      </c>
      <c r="R39" s="283">
        <v>3242.6630383289753</v>
      </c>
      <c r="S39" s="283">
        <v>2473</v>
      </c>
      <c r="T39" s="283">
        <v>2730.4355373361659</v>
      </c>
      <c r="U39" s="283">
        <v>3959.9249820346063</v>
      </c>
      <c r="V39" s="283">
        <v>4584</v>
      </c>
      <c r="W39" s="283">
        <v>3245.52685546875</v>
      </c>
      <c r="X39" s="283">
        <v>3393.09130859375</v>
      </c>
      <c r="Y39" s="283">
        <v>3912</v>
      </c>
      <c r="Z39"/>
      <c r="AA39" s="283"/>
      <c r="AB39" s="283"/>
    </row>
    <row r="40" spans="1:28" ht="11.1" customHeight="1">
      <c r="A40" s="342" t="s">
        <v>571</v>
      </c>
      <c r="B40" s="290"/>
      <c r="C40" s="290"/>
      <c r="D40" s="290"/>
      <c r="E40" s="290"/>
      <c r="F40" s="290"/>
      <c r="G40" s="290"/>
      <c r="H40" s="290"/>
      <c r="I40" s="290"/>
      <c r="J40" s="290"/>
      <c r="K40" s="290"/>
      <c r="L40" s="283">
        <v>1618.8329297818459</v>
      </c>
      <c r="M40" s="283">
        <v>1632.5002896964193</v>
      </c>
      <c r="N40" s="283">
        <v>1887</v>
      </c>
      <c r="O40" s="283">
        <v>2304</v>
      </c>
      <c r="P40" s="283">
        <v>2862</v>
      </c>
      <c r="Q40" s="283">
        <v>3091</v>
      </c>
      <c r="R40" s="283">
        <v>3103.436641165732</v>
      </c>
      <c r="S40" s="283">
        <v>3158</v>
      </c>
      <c r="T40" s="283">
        <v>3463.7878208515581</v>
      </c>
      <c r="U40" s="283">
        <v>4004.5913671258695</v>
      </c>
      <c r="V40" s="283">
        <v>4335</v>
      </c>
      <c r="W40" s="283">
        <v>3619.7080078125</v>
      </c>
      <c r="X40" s="283">
        <v>4023.4150390625</v>
      </c>
      <c r="Y40" s="283">
        <v>4540</v>
      </c>
      <c r="Z40"/>
      <c r="AA40" s="283"/>
      <c r="AB40" s="283"/>
    </row>
    <row r="41" spans="1:28" ht="11.1" customHeight="1">
      <c r="A41" s="342" t="s">
        <v>572</v>
      </c>
      <c r="B41" s="290"/>
      <c r="C41" s="290"/>
      <c r="D41" s="290"/>
      <c r="E41" s="290"/>
      <c r="F41" s="290"/>
      <c r="G41" s="290"/>
      <c r="H41" s="290"/>
      <c r="I41" s="290"/>
      <c r="J41" s="290"/>
      <c r="K41" s="290"/>
      <c r="L41" s="283">
        <v>1453.7916445700248</v>
      </c>
      <c r="M41" s="283">
        <v>1474.6617717389067</v>
      </c>
      <c r="N41" s="283">
        <v>1796</v>
      </c>
      <c r="O41" s="283">
        <v>2280</v>
      </c>
      <c r="P41" s="283">
        <v>2623</v>
      </c>
      <c r="Q41" s="283">
        <v>3118</v>
      </c>
      <c r="R41" s="283">
        <v>3365.2568224272177</v>
      </c>
      <c r="S41" s="283">
        <v>3458</v>
      </c>
      <c r="T41" s="283">
        <v>3828.9475328414255</v>
      </c>
      <c r="U41" s="283">
        <v>4953.4055863617805</v>
      </c>
      <c r="V41" s="283">
        <v>5139</v>
      </c>
      <c r="W41" s="283">
        <v>4934.62548828125</v>
      </c>
      <c r="X41" s="283">
        <v>4850.26611328125</v>
      </c>
      <c r="Y41" s="283">
        <v>5290</v>
      </c>
      <c r="Z41"/>
      <c r="AA41" s="283"/>
      <c r="AB41" s="283"/>
    </row>
    <row r="42" spans="1:28" ht="11.1" customHeight="1">
      <c r="A42" s="342" t="s">
        <v>163</v>
      </c>
      <c r="B42" s="290"/>
      <c r="C42" s="290"/>
      <c r="D42" s="290"/>
      <c r="E42" s="290"/>
      <c r="F42" s="290"/>
      <c r="G42" s="290"/>
      <c r="H42" s="290"/>
      <c r="I42" s="290"/>
      <c r="J42" s="290"/>
      <c r="K42" s="290"/>
      <c r="L42" s="283"/>
      <c r="M42" s="283"/>
      <c r="N42" s="283"/>
      <c r="O42" s="283"/>
      <c r="P42" s="283"/>
      <c r="Q42" s="283"/>
      <c r="R42" s="283"/>
      <c r="S42" s="283"/>
      <c r="T42" s="283"/>
      <c r="U42" s="283"/>
      <c r="V42" s="283"/>
      <c r="Z42"/>
      <c r="AA42" s="283"/>
      <c r="AB42" s="283"/>
    </row>
    <row r="43" spans="1:28" ht="11.1" customHeight="1">
      <c r="A43" s="342" t="s">
        <v>570</v>
      </c>
      <c r="B43" s="290"/>
      <c r="C43" s="290"/>
      <c r="D43" s="290"/>
      <c r="E43" s="290"/>
      <c r="F43" s="290"/>
      <c r="G43" s="290"/>
      <c r="H43" s="290"/>
      <c r="I43" s="290"/>
      <c r="J43" s="290"/>
      <c r="K43" s="290"/>
      <c r="L43" s="283">
        <v>1349.0864218091026</v>
      </c>
      <c r="M43" s="283">
        <v>1754.83374736675</v>
      </c>
      <c r="N43" s="283">
        <v>1967</v>
      </c>
      <c r="O43" s="283">
        <v>3088</v>
      </c>
      <c r="P43" s="283">
        <v>3219</v>
      </c>
      <c r="Q43" s="283">
        <v>3961</v>
      </c>
      <c r="R43" s="283">
        <v>5005.0212879160827</v>
      </c>
      <c r="S43" s="283">
        <v>5703</v>
      </c>
      <c r="T43" s="283">
        <v>5757.8985933722915</v>
      </c>
      <c r="U43" s="283">
        <v>5792.8050225798661</v>
      </c>
      <c r="V43" s="283">
        <v>5303</v>
      </c>
      <c r="W43" s="283">
        <v>4486.130859375</v>
      </c>
      <c r="X43" s="283">
        <v>4544.365234375</v>
      </c>
      <c r="Y43" s="283">
        <v>4738</v>
      </c>
      <c r="Z43"/>
      <c r="AA43" s="283"/>
      <c r="AB43" s="283"/>
    </row>
    <row r="44" spans="1:28" ht="11.1" customHeight="1">
      <c r="A44" s="342" t="s">
        <v>571</v>
      </c>
      <c r="B44" s="290"/>
      <c r="C44" s="290"/>
      <c r="D44" s="290"/>
      <c r="E44" s="290"/>
      <c r="F44" s="290"/>
      <c r="G44" s="290"/>
      <c r="H44" s="290"/>
      <c r="I44" s="290"/>
      <c r="J44" s="290"/>
      <c r="K44" s="290"/>
      <c r="L44" s="283">
        <v>1699.8355821009193</v>
      </c>
      <c r="M44" s="283">
        <v>2072.0140249517485</v>
      </c>
      <c r="N44" s="283">
        <v>2138</v>
      </c>
      <c r="O44" s="283">
        <v>2290</v>
      </c>
      <c r="P44" s="283">
        <v>2739</v>
      </c>
      <c r="Q44" s="283">
        <v>4109</v>
      </c>
      <c r="R44" s="283">
        <v>3935.7691422025191</v>
      </c>
      <c r="S44" s="283">
        <v>3927</v>
      </c>
      <c r="T44" s="283">
        <v>4778.4713087401424</v>
      </c>
      <c r="U44" s="283">
        <v>4647.4976659652675</v>
      </c>
      <c r="V44" s="283">
        <v>5449</v>
      </c>
      <c r="W44" s="283">
        <v>4783.59765625</v>
      </c>
      <c r="X44" s="283">
        <v>5275.08447265625</v>
      </c>
      <c r="Y44" s="283">
        <v>5364</v>
      </c>
      <c r="Z44"/>
      <c r="AA44" s="283"/>
      <c r="AB44" s="283"/>
    </row>
    <row r="45" spans="1:28" ht="11.1" customHeight="1">
      <c r="A45" s="342" t="s">
        <v>572</v>
      </c>
      <c r="B45" s="290"/>
      <c r="C45" s="290"/>
      <c r="D45" s="290"/>
      <c r="E45" s="290"/>
      <c r="F45" s="290"/>
      <c r="G45" s="290"/>
      <c r="H45" s="290"/>
      <c r="I45" s="290"/>
      <c r="J45" s="290"/>
      <c r="K45" s="290"/>
      <c r="L45" s="283">
        <v>1716.9483229940736</v>
      </c>
      <c r="M45" s="283">
        <v>2044.4609111192731</v>
      </c>
      <c r="N45" s="283">
        <v>2040</v>
      </c>
      <c r="O45" s="283">
        <v>2191</v>
      </c>
      <c r="P45" s="283">
        <v>2594</v>
      </c>
      <c r="Q45" s="283">
        <v>3946</v>
      </c>
      <c r="R45" s="283">
        <v>4252.7945687607762</v>
      </c>
      <c r="S45" s="283">
        <v>4247</v>
      </c>
      <c r="T45" s="329">
        <v>5904.8410651651366</v>
      </c>
      <c r="U45" s="283">
        <v>5671.0092670365593</v>
      </c>
      <c r="V45" s="283">
        <v>6652</v>
      </c>
      <c r="W45" s="283">
        <v>6982.78955078125</v>
      </c>
      <c r="X45" s="283">
        <v>7369.78662109375</v>
      </c>
      <c r="Y45" s="283">
        <v>8231</v>
      </c>
      <c r="Z45"/>
      <c r="AA45"/>
      <c r="AB45"/>
    </row>
    <row r="46" spans="1:28" ht="11.1" customHeight="1">
      <c r="A46" s="342" t="s">
        <v>164</v>
      </c>
      <c r="B46" s="290"/>
      <c r="C46" s="290"/>
      <c r="D46" s="290"/>
      <c r="E46" s="290"/>
      <c r="F46" s="290"/>
      <c r="G46" s="290"/>
      <c r="H46" s="290"/>
      <c r="I46" s="290"/>
      <c r="J46" s="290"/>
      <c r="K46" s="290"/>
      <c r="L46" s="283"/>
      <c r="M46" s="283"/>
      <c r="N46" s="283"/>
      <c r="O46" s="283"/>
      <c r="P46" s="283"/>
      <c r="Q46" s="283"/>
      <c r="R46" s="283"/>
      <c r="S46" s="283"/>
      <c r="T46" s="283"/>
      <c r="U46" s="283"/>
      <c r="V46" s="283"/>
      <c r="X46" s="283"/>
      <c r="Y46" s="283"/>
    </row>
    <row r="47" spans="1:28" ht="11.1" customHeight="1">
      <c r="A47" s="342" t="s">
        <v>570</v>
      </c>
      <c r="B47" s="290"/>
      <c r="C47" s="290"/>
      <c r="D47" s="290"/>
      <c r="E47" s="290"/>
      <c r="F47" s="290"/>
      <c r="G47" s="290"/>
      <c r="H47" s="290"/>
      <c r="I47" s="290"/>
      <c r="J47" s="290"/>
      <c r="K47" s="290"/>
      <c r="L47" s="283">
        <v>1083.1408532325265</v>
      </c>
      <c r="M47" s="283">
        <v>1102.955503906285</v>
      </c>
      <c r="N47" s="283">
        <v>1442</v>
      </c>
      <c r="O47" s="283">
        <v>2988</v>
      </c>
      <c r="P47" s="283">
        <v>2428</v>
      </c>
      <c r="Q47" s="283">
        <v>3375</v>
      </c>
      <c r="R47" s="283">
        <v>4328.7268163089484</v>
      </c>
      <c r="S47" s="283">
        <v>4045</v>
      </c>
      <c r="T47" s="283">
        <v>4357.1713993792928</v>
      </c>
      <c r="U47" s="283">
        <v>3969.6799183737044</v>
      </c>
      <c r="V47" s="283">
        <v>3444</v>
      </c>
      <c r="W47" s="283">
        <v>3154.451904296875</v>
      </c>
      <c r="X47" s="283">
        <v>3091.24560546875</v>
      </c>
      <c r="Y47" s="283">
        <v>3082</v>
      </c>
    </row>
    <row r="48" spans="1:28" ht="11.1" customHeight="1">
      <c r="A48" s="342" t="s">
        <v>571</v>
      </c>
      <c r="B48" s="290"/>
      <c r="C48" s="290"/>
      <c r="D48" s="290"/>
      <c r="E48" s="290"/>
      <c r="F48" s="290"/>
      <c r="G48" s="290"/>
      <c r="H48" s="290"/>
      <c r="I48" s="290"/>
      <c r="J48" s="290"/>
      <c r="K48" s="290"/>
      <c r="L48" s="283">
        <v>1292.773240134416</v>
      </c>
      <c r="M48" s="283">
        <v>1398.168384935534</v>
      </c>
      <c r="N48" s="283">
        <v>1648</v>
      </c>
      <c r="O48" s="283">
        <v>1943</v>
      </c>
      <c r="P48" s="283">
        <v>2247</v>
      </c>
      <c r="Q48" s="283">
        <v>2820</v>
      </c>
      <c r="R48" s="283">
        <v>3301.1987722237795</v>
      </c>
      <c r="S48" s="283">
        <v>3127</v>
      </c>
      <c r="T48" s="283">
        <v>3141.4085889521007</v>
      </c>
      <c r="U48" s="283">
        <v>3548.5559807479049</v>
      </c>
      <c r="V48" s="283">
        <v>3482</v>
      </c>
      <c r="W48" s="283">
        <v>3283.85791015625</v>
      </c>
      <c r="X48" s="283">
        <v>3268.675048828125</v>
      </c>
      <c r="Y48" s="283">
        <v>3891</v>
      </c>
    </row>
    <row r="49" spans="1:25" ht="11.1" customHeight="1">
      <c r="A49" s="342" t="s">
        <v>572</v>
      </c>
      <c r="B49" s="290"/>
      <c r="C49" s="290"/>
      <c r="D49" s="290"/>
      <c r="E49" s="290"/>
      <c r="F49" s="290"/>
      <c r="G49" s="290"/>
      <c r="H49" s="290"/>
      <c r="I49" s="290"/>
      <c r="J49" s="290"/>
      <c r="K49" s="290"/>
      <c r="L49" s="283">
        <v>1419.5731662442681</v>
      </c>
      <c r="M49" s="283">
        <v>1400.156236976977</v>
      </c>
      <c r="N49" s="283">
        <v>1746</v>
      </c>
      <c r="O49" s="283">
        <v>2413</v>
      </c>
      <c r="P49" s="283">
        <v>2231</v>
      </c>
      <c r="Q49" s="283">
        <v>2579</v>
      </c>
      <c r="R49" s="283">
        <v>2781.6753694683093</v>
      </c>
      <c r="S49" s="283">
        <v>3001</v>
      </c>
      <c r="T49" s="329">
        <v>3488.4278442391355</v>
      </c>
      <c r="U49" s="283">
        <v>3964.2193465719656</v>
      </c>
      <c r="V49" s="283">
        <v>4022</v>
      </c>
      <c r="W49" s="283">
        <v>4074.658447265625</v>
      </c>
      <c r="X49" s="283">
        <v>3989.750244140625</v>
      </c>
      <c r="Y49" s="283">
        <v>4230</v>
      </c>
    </row>
    <row r="50" spans="1:25" ht="11.1" customHeight="1">
      <c r="A50" s="342" t="s">
        <v>165</v>
      </c>
      <c r="B50" s="290"/>
      <c r="C50" s="290"/>
      <c r="D50" s="290"/>
      <c r="E50" s="290"/>
      <c r="F50" s="290"/>
      <c r="G50" s="290"/>
      <c r="H50" s="290"/>
      <c r="I50" s="290"/>
      <c r="J50" s="290"/>
      <c r="K50" s="290"/>
      <c r="L50" s="283"/>
      <c r="M50" s="283"/>
      <c r="N50" s="283"/>
      <c r="O50" s="283"/>
      <c r="P50" s="283"/>
      <c r="Q50" s="283"/>
      <c r="R50" s="283"/>
      <c r="S50" s="283"/>
      <c r="T50" s="283"/>
      <c r="U50" s="283"/>
      <c r="V50" s="283"/>
      <c r="X50" s="283"/>
      <c r="Y50" s="283"/>
    </row>
    <row r="51" spans="1:25" ht="11.1" customHeight="1">
      <c r="A51" s="342" t="s">
        <v>570</v>
      </c>
      <c r="B51" s="290"/>
      <c r="C51" s="290"/>
      <c r="D51" s="290"/>
      <c r="E51" s="290"/>
      <c r="F51" s="290"/>
      <c r="G51" s="290"/>
      <c r="H51" s="290"/>
      <c r="I51" s="290"/>
      <c r="J51" s="290"/>
      <c r="K51" s="290"/>
      <c r="L51" s="283">
        <v>1197.2578635571344</v>
      </c>
      <c r="M51" s="283">
        <v>1043.1507340334056</v>
      </c>
      <c r="N51" s="283">
        <v>1581</v>
      </c>
      <c r="O51" s="283">
        <v>1338</v>
      </c>
      <c r="P51" s="283">
        <v>1524</v>
      </c>
      <c r="Q51" s="283">
        <v>1868</v>
      </c>
      <c r="R51" s="283">
        <v>1697.8210981014083</v>
      </c>
      <c r="S51" s="283">
        <v>1790</v>
      </c>
      <c r="T51" s="283">
        <v>2273.0512970000182</v>
      </c>
      <c r="U51" s="283">
        <v>2406.0023290162217</v>
      </c>
      <c r="V51" s="283">
        <v>2609</v>
      </c>
      <c r="W51" s="283">
        <v>2465.041748046875</v>
      </c>
      <c r="X51" s="283">
        <v>2594.507080078125</v>
      </c>
      <c r="Y51" s="283">
        <v>2935</v>
      </c>
    </row>
    <row r="52" spans="1:25" ht="11.1" customHeight="1">
      <c r="A52" s="342" t="s">
        <v>571</v>
      </c>
      <c r="B52" s="290"/>
      <c r="C52" s="290"/>
      <c r="D52" s="290"/>
      <c r="E52" s="290"/>
      <c r="F52" s="290"/>
      <c r="G52" s="290"/>
      <c r="H52" s="290"/>
      <c r="I52" s="290"/>
      <c r="J52" s="290"/>
      <c r="K52" s="290"/>
      <c r="L52" s="283">
        <v>1611.288444742436</v>
      </c>
      <c r="M52" s="283">
        <v>1452.6686121952496</v>
      </c>
      <c r="N52" s="283">
        <v>1826</v>
      </c>
      <c r="O52" s="283">
        <v>1651</v>
      </c>
      <c r="P52" s="283">
        <v>1832</v>
      </c>
      <c r="Q52" s="283">
        <v>1992</v>
      </c>
      <c r="R52" s="283">
        <v>2158.7413013978949</v>
      </c>
      <c r="S52" s="283">
        <v>1958</v>
      </c>
      <c r="T52" s="283">
        <v>2718.0774863947477</v>
      </c>
      <c r="U52" s="283">
        <v>2431.3627203022083</v>
      </c>
      <c r="V52" s="283">
        <v>2502</v>
      </c>
      <c r="W52" s="283">
        <v>2133.832763671875</v>
      </c>
      <c r="X52" s="283">
        <v>2408.552978515625</v>
      </c>
      <c r="Y52" s="283">
        <v>2326</v>
      </c>
    </row>
    <row r="53" spans="1:25" ht="11.1" customHeight="1">
      <c r="A53" s="342" t="s">
        <v>572</v>
      </c>
      <c r="B53" s="290"/>
      <c r="C53" s="290"/>
      <c r="D53" s="290"/>
      <c r="E53" s="290"/>
      <c r="F53" s="290"/>
      <c r="G53" s="290"/>
      <c r="H53" s="290"/>
      <c r="I53" s="290"/>
      <c r="J53" s="290"/>
      <c r="K53" s="290"/>
      <c r="L53" s="283">
        <v>1822.6423242456826</v>
      </c>
      <c r="M53" s="283">
        <v>1826.1369505855928</v>
      </c>
      <c r="N53" s="283">
        <v>2136</v>
      </c>
      <c r="O53" s="283">
        <v>2226</v>
      </c>
      <c r="P53" s="283">
        <v>2106</v>
      </c>
      <c r="Q53" s="283">
        <v>2165</v>
      </c>
      <c r="R53" s="283">
        <v>2641.261797226502</v>
      </c>
      <c r="S53" s="283">
        <v>2657</v>
      </c>
      <c r="T53" s="283">
        <v>3273.3906872122598</v>
      </c>
      <c r="U53" s="283">
        <v>3464.2192340590263</v>
      </c>
      <c r="V53" s="283">
        <v>3961</v>
      </c>
      <c r="W53" s="283">
        <v>4267.22314453125</v>
      </c>
      <c r="X53" s="283">
        <v>3667.993408203125</v>
      </c>
      <c r="Y53" s="283">
        <v>3447</v>
      </c>
    </row>
    <row r="54" spans="1:25" ht="11.1" customHeight="1">
      <c r="A54" s="342" t="s">
        <v>166</v>
      </c>
      <c r="B54" s="290"/>
      <c r="C54" s="290"/>
      <c r="D54" s="290"/>
      <c r="E54" s="290"/>
      <c r="F54" s="290"/>
      <c r="G54" s="290"/>
      <c r="H54" s="290"/>
      <c r="I54" s="290"/>
      <c r="J54" s="290"/>
      <c r="K54" s="290"/>
      <c r="L54" s="283"/>
      <c r="M54" s="283"/>
      <c r="N54" s="283"/>
      <c r="O54" s="283"/>
      <c r="P54" s="283"/>
      <c r="Q54" s="283"/>
      <c r="R54" s="283"/>
      <c r="S54" s="283"/>
      <c r="T54" s="283"/>
      <c r="U54" s="283"/>
      <c r="V54" s="283"/>
      <c r="X54" s="283"/>
      <c r="Y54" s="283"/>
    </row>
    <row r="55" spans="1:25" ht="11.1" customHeight="1">
      <c r="A55" s="342" t="s">
        <v>570</v>
      </c>
      <c r="B55" s="290"/>
      <c r="C55" s="290"/>
      <c r="D55" s="290"/>
      <c r="E55" s="290"/>
      <c r="F55" s="290"/>
      <c r="G55" s="290"/>
      <c r="H55" s="290"/>
      <c r="I55" s="290"/>
      <c r="J55" s="290"/>
      <c r="K55" s="290"/>
      <c r="L55" s="283">
        <v>1353.9568230062798</v>
      </c>
      <c r="M55" s="283">
        <v>1240.5799014806953</v>
      </c>
      <c r="N55" s="283">
        <v>1367</v>
      </c>
      <c r="O55" s="283">
        <v>1254</v>
      </c>
      <c r="P55" s="283">
        <v>1966</v>
      </c>
      <c r="Q55" s="283">
        <v>2002</v>
      </c>
      <c r="R55" s="283">
        <v>3612.6348743392964</v>
      </c>
      <c r="S55" s="283">
        <v>3364</v>
      </c>
      <c r="T55" s="283">
        <v>2776.9436585042172</v>
      </c>
      <c r="U55" s="283">
        <v>2864.7946011465888</v>
      </c>
      <c r="V55" s="283">
        <v>3259</v>
      </c>
      <c r="W55" s="283">
        <v>2771.162109375</v>
      </c>
      <c r="X55" s="283">
        <v>2728.8544921875</v>
      </c>
      <c r="Y55" s="283">
        <v>2818</v>
      </c>
    </row>
    <row r="56" spans="1:25" ht="11.1" customHeight="1">
      <c r="A56" s="342" t="s">
        <v>571</v>
      </c>
      <c r="B56" s="290"/>
      <c r="C56" s="290"/>
      <c r="D56" s="290"/>
      <c r="E56" s="290"/>
      <c r="F56" s="290"/>
      <c r="G56" s="290"/>
      <c r="H56" s="290"/>
      <c r="I56" s="290"/>
      <c r="J56" s="290"/>
      <c r="K56" s="290"/>
      <c r="L56" s="283">
        <v>1444.6578156601104</v>
      </c>
      <c r="M56" s="283">
        <v>1340.1301222970201</v>
      </c>
      <c r="N56" s="283">
        <v>1596</v>
      </c>
      <c r="O56" s="283">
        <v>1505</v>
      </c>
      <c r="P56" s="283">
        <v>1862</v>
      </c>
      <c r="Q56" s="283">
        <v>2183</v>
      </c>
      <c r="R56" s="283">
        <v>2408.9987600651357</v>
      </c>
      <c r="S56" s="283">
        <v>2519</v>
      </c>
      <c r="T56" s="283">
        <v>2805.4879492397099</v>
      </c>
      <c r="U56" s="283">
        <v>2967.8086558502678</v>
      </c>
      <c r="V56" s="283">
        <v>3150</v>
      </c>
      <c r="W56" s="283">
        <v>2919.17724609375</v>
      </c>
      <c r="X56" s="283">
        <v>3259.377685546875</v>
      </c>
      <c r="Y56" s="283">
        <v>3246</v>
      </c>
    </row>
    <row r="57" spans="1:25" ht="11.1" customHeight="1">
      <c r="A57" s="342" t="s">
        <v>572</v>
      </c>
      <c r="B57" s="290"/>
      <c r="C57" s="290"/>
      <c r="D57" s="290"/>
      <c r="E57" s="290"/>
      <c r="F57" s="290"/>
      <c r="G57" s="290"/>
      <c r="H57" s="290"/>
      <c r="I57" s="290"/>
      <c r="J57" s="290"/>
      <c r="K57" s="290"/>
      <c r="L57" s="283">
        <v>1554.3520777751289</v>
      </c>
      <c r="M57" s="283">
        <v>1530.6412800062672</v>
      </c>
      <c r="N57" s="283">
        <v>1744</v>
      </c>
      <c r="O57" s="283">
        <v>1844</v>
      </c>
      <c r="P57" s="283">
        <v>2129</v>
      </c>
      <c r="Q57" s="283">
        <v>2577</v>
      </c>
      <c r="R57" s="283">
        <v>3327.574589515355</v>
      </c>
      <c r="S57" s="283">
        <v>3580</v>
      </c>
      <c r="T57" s="283">
        <v>3784.1033705850191</v>
      </c>
      <c r="U57" s="283">
        <v>4151.0016982040197</v>
      </c>
      <c r="V57" s="283">
        <v>4446</v>
      </c>
      <c r="W57" s="283">
        <v>4307.98779296875</v>
      </c>
      <c r="X57" s="283">
        <v>4716.34814453125</v>
      </c>
      <c r="Y57" s="283">
        <v>4955</v>
      </c>
    </row>
    <row r="58" spans="1:25" ht="11.1" customHeight="1">
      <c r="A58" s="342" t="s">
        <v>167</v>
      </c>
      <c r="B58" s="290"/>
      <c r="C58" s="290"/>
      <c r="D58" s="290"/>
      <c r="E58" s="290"/>
      <c r="F58" s="290"/>
      <c r="G58" s="290"/>
      <c r="H58" s="290"/>
      <c r="I58" s="290"/>
      <c r="J58" s="290"/>
      <c r="K58" s="290"/>
      <c r="L58" s="283"/>
      <c r="M58" s="283"/>
      <c r="N58" s="283"/>
      <c r="O58" s="283"/>
      <c r="P58" s="283"/>
      <c r="Q58" s="283"/>
      <c r="R58" s="283"/>
      <c r="S58" s="283"/>
      <c r="T58" s="283"/>
      <c r="U58" s="283"/>
      <c r="V58" s="283"/>
    </row>
    <row r="59" spans="1:25" ht="11.1" customHeight="1">
      <c r="A59" s="342" t="s">
        <v>570</v>
      </c>
      <c r="B59" s="290"/>
      <c r="C59" s="290"/>
      <c r="D59" s="290"/>
      <c r="E59" s="290"/>
      <c r="F59" s="290"/>
      <c r="G59" s="290"/>
      <c r="H59" s="290"/>
      <c r="I59" s="290"/>
      <c r="J59" s="290"/>
      <c r="K59" s="290"/>
      <c r="L59" s="283">
        <v>1030.9480659424057</v>
      </c>
      <c r="M59" s="283">
        <v>1086.7475752819814</v>
      </c>
      <c r="N59" s="283">
        <v>1293</v>
      </c>
      <c r="O59" s="283">
        <v>1636</v>
      </c>
      <c r="P59" s="283">
        <v>1745</v>
      </c>
      <c r="Q59" s="283">
        <v>2201</v>
      </c>
      <c r="R59" s="283">
        <v>2232.4955158880894</v>
      </c>
      <c r="S59" s="283">
        <v>2153</v>
      </c>
      <c r="T59" s="283">
        <v>2659.8636303613966</v>
      </c>
      <c r="U59" s="283">
        <v>2636.4278111261015</v>
      </c>
      <c r="V59" s="283">
        <v>2874</v>
      </c>
      <c r="W59" s="283">
        <v>3055.541748046875</v>
      </c>
      <c r="X59" s="283">
        <v>3645.590576171875</v>
      </c>
      <c r="Y59" s="283">
        <v>3632</v>
      </c>
    </row>
    <row r="60" spans="1:25" ht="11.1" customHeight="1">
      <c r="A60" s="342" t="s">
        <v>571</v>
      </c>
      <c r="B60" s="290"/>
      <c r="C60" s="290"/>
      <c r="D60" s="290"/>
      <c r="E60" s="290"/>
      <c r="F60" s="290"/>
      <c r="G60" s="290"/>
      <c r="H60" s="290"/>
      <c r="I60" s="290"/>
      <c r="J60" s="290"/>
      <c r="K60" s="290"/>
      <c r="L60" s="283">
        <v>1318.3780442720729</v>
      </c>
      <c r="M60" s="283">
        <v>1356.0726099392391</v>
      </c>
      <c r="N60" s="283">
        <v>1531</v>
      </c>
      <c r="O60" s="283">
        <v>1752</v>
      </c>
      <c r="P60" s="283">
        <v>2151</v>
      </c>
      <c r="Q60" s="283">
        <v>2705</v>
      </c>
      <c r="R60" s="283">
        <v>2534.8966547967598</v>
      </c>
      <c r="S60" s="283">
        <v>2420</v>
      </c>
      <c r="T60" s="283">
        <v>2765.5777153612648</v>
      </c>
      <c r="U60" s="283">
        <v>2860.301221180157</v>
      </c>
      <c r="V60" s="283">
        <v>2783</v>
      </c>
      <c r="W60" s="283">
        <v>3013.397705078125</v>
      </c>
      <c r="X60" s="283">
        <v>4038.47900390625</v>
      </c>
      <c r="Y60" s="283">
        <v>3656</v>
      </c>
    </row>
    <row r="61" spans="1:25" ht="11.1" customHeight="1">
      <c r="A61" s="342" t="s">
        <v>572</v>
      </c>
      <c r="B61" s="290"/>
      <c r="C61" s="290"/>
      <c r="D61" s="290"/>
      <c r="E61" s="290"/>
      <c r="F61" s="290"/>
      <c r="G61" s="290"/>
      <c r="H61" s="290"/>
      <c r="I61" s="290"/>
      <c r="J61" s="290"/>
      <c r="K61" s="290"/>
      <c r="L61" s="283">
        <v>1481.7335298331457</v>
      </c>
      <c r="M61" s="283">
        <v>1483.9599494573429</v>
      </c>
      <c r="N61" s="283">
        <v>1690</v>
      </c>
      <c r="O61" s="283">
        <v>1963</v>
      </c>
      <c r="P61" s="283">
        <v>2049</v>
      </c>
      <c r="Q61" s="283">
        <v>2522</v>
      </c>
      <c r="R61" s="283">
        <v>2781.1790713438018</v>
      </c>
      <c r="S61" s="283">
        <v>3560</v>
      </c>
      <c r="T61" s="329">
        <v>3461.1120357333457</v>
      </c>
      <c r="U61" s="283">
        <v>3643.7835847128572</v>
      </c>
      <c r="V61" s="283">
        <v>3602</v>
      </c>
      <c r="W61" s="283">
        <v>3723.011474609375</v>
      </c>
      <c r="X61" s="283">
        <v>4353.0537109375</v>
      </c>
      <c r="Y61" s="283">
        <v>4402</v>
      </c>
    </row>
    <row r="62" spans="1:25" ht="11.1" customHeight="1">
      <c r="A62" s="342" t="s">
        <v>168</v>
      </c>
      <c r="B62" s="290"/>
      <c r="C62" s="290"/>
      <c r="D62" s="290"/>
      <c r="E62" s="290"/>
      <c r="F62" s="290"/>
      <c r="G62" s="290"/>
      <c r="H62" s="290"/>
      <c r="I62" s="290"/>
      <c r="J62" s="290"/>
      <c r="K62" s="290"/>
      <c r="L62" s="283"/>
      <c r="M62" s="283"/>
      <c r="N62" s="283"/>
      <c r="O62" s="283"/>
      <c r="P62" s="283"/>
      <c r="Q62" s="283"/>
      <c r="R62" s="283"/>
      <c r="S62" s="283"/>
      <c r="T62" s="283"/>
      <c r="U62" s="283"/>
      <c r="V62" s="283"/>
    </row>
    <row r="63" spans="1:25" ht="11.1" customHeight="1">
      <c r="A63" s="342" t="s">
        <v>570</v>
      </c>
      <c r="B63" s="290"/>
      <c r="C63" s="290"/>
      <c r="D63" s="290"/>
      <c r="E63" s="290"/>
      <c r="F63" s="290"/>
      <c r="G63" s="290"/>
      <c r="H63" s="290"/>
      <c r="I63" s="290"/>
      <c r="J63" s="290"/>
      <c r="K63" s="290"/>
      <c r="L63" s="283">
        <v>828.17376057664853</v>
      </c>
      <c r="M63" s="283">
        <v>999.56811591490577</v>
      </c>
      <c r="N63" s="283">
        <v>1112</v>
      </c>
      <c r="O63" s="283">
        <v>1099</v>
      </c>
      <c r="P63" s="283">
        <v>1464</v>
      </c>
      <c r="Q63" s="283">
        <v>1483</v>
      </c>
      <c r="R63" s="283">
        <v>2254.4777157253402</v>
      </c>
      <c r="S63" s="283">
        <v>2171</v>
      </c>
      <c r="T63" s="283">
        <v>2558.2567413412535</v>
      </c>
      <c r="U63" s="283">
        <v>2081.8060441725897</v>
      </c>
      <c r="V63" s="283">
        <v>2061</v>
      </c>
      <c r="W63" s="283">
        <v>2470.6884765625</v>
      </c>
      <c r="X63" s="283">
        <v>3658.041259765625</v>
      </c>
      <c r="Y63" s="283">
        <v>2977</v>
      </c>
    </row>
    <row r="64" spans="1:25" ht="11.1" customHeight="1">
      <c r="A64" s="342" t="s">
        <v>571</v>
      </c>
      <c r="B64" s="290"/>
      <c r="C64" s="290"/>
      <c r="D64" s="290"/>
      <c r="E64" s="290"/>
      <c r="F64" s="290"/>
      <c r="G64" s="290"/>
      <c r="H64" s="290"/>
      <c r="I64" s="290"/>
      <c r="J64" s="290"/>
      <c r="K64" s="290"/>
      <c r="L64" s="283">
        <v>1184.6193700637891</v>
      </c>
      <c r="M64" s="283">
        <v>1221.093368029557</v>
      </c>
      <c r="N64" s="283">
        <v>1302</v>
      </c>
      <c r="O64" s="283">
        <v>1330</v>
      </c>
      <c r="P64" s="283">
        <v>1559</v>
      </c>
      <c r="Q64" s="283">
        <v>1875</v>
      </c>
      <c r="R64" s="283">
        <v>2132.176536760207</v>
      </c>
      <c r="S64" s="283">
        <v>2224</v>
      </c>
      <c r="T64" s="283">
        <v>2296.4236814515511</v>
      </c>
      <c r="U64" s="283">
        <v>2063.9152336773213</v>
      </c>
      <c r="V64" s="283">
        <v>2355</v>
      </c>
      <c r="W64" s="283">
        <v>2690.675048828125</v>
      </c>
      <c r="X64" s="283">
        <v>3632.631103515625</v>
      </c>
      <c r="Y64" s="283">
        <v>3410</v>
      </c>
    </row>
    <row r="65" spans="1:28" ht="11.1" customHeight="1">
      <c r="A65" s="342" t="s">
        <v>572</v>
      </c>
      <c r="B65" s="290"/>
      <c r="C65" s="290"/>
      <c r="D65" s="290"/>
      <c r="E65" s="290"/>
      <c r="F65" s="290"/>
      <c r="G65" s="290"/>
      <c r="H65" s="290"/>
      <c r="I65" s="290"/>
      <c r="J65" s="290"/>
      <c r="K65" s="290"/>
      <c r="L65" s="283">
        <v>1436.9424769692448</v>
      </c>
      <c r="M65" s="283">
        <v>1531.5599969354182</v>
      </c>
      <c r="N65" s="283">
        <v>1603</v>
      </c>
      <c r="O65" s="283">
        <v>2100</v>
      </c>
      <c r="P65" s="283">
        <v>2118</v>
      </c>
      <c r="Q65" s="283">
        <v>2414</v>
      </c>
      <c r="R65" s="283">
        <v>3040.4289359892682</v>
      </c>
      <c r="S65" s="283">
        <v>2900</v>
      </c>
      <c r="T65" s="329">
        <v>3628.3601007343682</v>
      </c>
      <c r="U65" s="283">
        <v>3269.7254890765876</v>
      </c>
      <c r="V65" s="283">
        <v>3696</v>
      </c>
      <c r="W65" s="283">
        <v>3318.873046875</v>
      </c>
      <c r="X65" s="283">
        <v>4163.09619140625</v>
      </c>
      <c r="Y65" s="283">
        <v>4589</v>
      </c>
    </row>
    <row r="66" spans="1:28" ht="12" customHeight="1">
      <c r="A66" s="336"/>
      <c r="L66" s="288"/>
      <c r="M66" s="288"/>
      <c r="N66" s="288"/>
      <c r="O66" s="288"/>
      <c r="P66" s="289"/>
      <c r="Q66" s="288"/>
      <c r="R66" s="288"/>
      <c r="S66" s="288"/>
      <c r="T66" s="292"/>
      <c r="U66" s="292"/>
      <c r="V66" s="81"/>
      <c r="W66" s="81"/>
      <c r="X66" s="81"/>
      <c r="Y66" s="81"/>
    </row>
    <row r="67" spans="1:28" ht="14.25" customHeight="1">
      <c r="A67" s="290"/>
      <c r="B67" s="290"/>
      <c r="C67" s="290"/>
      <c r="D67" s="290"/>
      <c r="E67" s="290"/>
      <c r="F67" s="290"/>
      <c r="G67" s="290"/>
      <c r="H67" s="290"/>
      <c r="I67" s="290"/>
      <c r="J67" s="290"/>
      <c r="K67" s="290"/>
      <c r="L67" s="291"/>
      <c r="M67" s="291"/>
      <c r="N67" s="291"/>
      <c r="O67" s="291"/>
      <c r="S67"/>
      <c r="T67"/>
      <c r="X67" s="333" t="s">
        <v>1482</v>
      </c>
    </row>
    <row r="68" spans="1:28" ht="12.75" customHeight="1">
      <c r="A68" s="290"/>
      <c r="B68" s="290"/>
      <c r="C68" s="290"/>
      <c r="D68" s="290"/>
      <c r="E68" s="290"/>
      <c r="F68" s="290"/>
      <c r="G68" s="290"/>
      <c r="H68" s="290"/>
      <c r="I68" s="290"/>
      <c r="J68" s="290"/>
      <c r="K68" s="290"/>
      <c r="L68" s="291"/>
      <c r="M68" s="291"/>
      <c r="N68" s="291"/>
      <c r="O68" s="291"/>
      <c r="P68" s="291"/>
      <c r="Q68" s="291"/>
      <c r="R68" s="291"/>
      <c r="V68"/>
    </row>
    <row r="69" spans="1:28" ht="13.5">
      <c r="A69" s="340" t="s">
        <v>864</v>
      </c>
      <c r="B69" s="340"/>
      <c r="C69" s="340"/>
      <c r="D69" s="340"/>
      <c r="E69" s="340"/>
      <c r="F69" s="340"/>
      <c r="G69" s="340"/>
      <c r="H69" s="340"/>
      <c r="I69" s="340"/>
      <c r="J69" s="340"/>
      <c r="K69" s="340"/>
      <c r="L69" s="340"/>
      <c r="M69" s="340"/>
      <c r="N69" s="340"/>
      <c r="O69" s="340"/>
      <c r="P69" s="340"/>
      <c r="Q69" s="340"/>
      <c r="R69" s="340"/>
      <c r="S69" s="340"/>
      <c r="T69" s="340"/>
      <c r="U69" s="340"/>
      <c r="V69" s="340"/>
      <c r="W69" s="340"/>
      <c r="X69" s="340"/>
      <c r="Y69" s="340"/>
    </row>
    <row r="70" spans="1:28" ht="13.5">
      <c r="A70" s="981" t="s">
        <v>1483</v>
      </c>
      <c r="B70" s="981"/>
      <c r="C70" s="981"/>
      <c r="D70" s="981"/>
      <c r="E70" s="981"/>
      <c r="F70" s="981"/>
      <c r="G70" s="981"/>
      <c r="H70" s="981"/>
      <c r="I70" s="981"/>
      <c r="J70" s="981"/>
      <c r="K70" s="981"/>
      <c r="L70" s="981"/>
      <c r="M70" s="981"/>
      <c r="N70" s="981"/>
      <c r="O70" s="981"/>
      <c r="P70" s="981"/>
      <c r="Q70" s="981"/>
      <c r="R70" s="981"/>
      <c r="S70" s="981"/>
      <c r="T70" s="981"/>
      <c r="U70" s="981"/>
      <c r="V70" s="981"/>
      <c r="W70" s="981"/>
      <c r="X70" s="981"/>
      <c r="Y70" s="981"/>
    </row>
    <row r="71" spans="1:28" ht="13.5">
      <c r="A71" s="980" t="s">
        <v>645</v>
      </c>
      <c r="B71" s="980"/>
      <c r="C71" s="980"/>
      <c r="D71" s="980"/>
      <c r="E71" s="980"/>
      <c r="F71" s="980"/>
      <c r="G71" s="980"/>
      <c r="H71" s="980"/>
      <c r="I71" s="980"/>
      <c r="J71" s="980"/>
      <c r="K71" s="980"/>
      <c r="L71" s="980"/>
      <c r="M71" s="980"/>
      <c r="N71" s="980"/>
      <c r="O71" s="980"/>
      <c r="P71" s="980"/>
      <c r="Q71" s="980"/>
      <c r="R71" s="980"/>
      <c r="S71"/>
      <c r="T71"/>
      <c r="U71"/>
      <c r="V71" s="340"/>
      <c r="W71"/>
      <c r="X71"/>
      <c r="Y71" s="631"/>
    </row>
    <row r="72" spans="1:28" ht="13.5">
      <c r="A72" s="278"/>
      <c r="B72" s="278"/>
      <c r="C72" s="278"/>
      <c r="D72" s="278"/>
      <c r="E72" s="278"/>
      <c r="F72" s="278"/>
      <c r="G72" s="278"/>
      <c r="H72" s="278"/>
      <c r="I72" s="278"/>
      <c r="J72" s="278"/>
      <c r="K72" s="278"/>
      <c r="L72" s="278"/>
      <c r="M72" s="278"/>
      <c r="N72" s="278"/>
      <c r="O72" s="278"/>
      <c r="S72"/>
      <c r="W72" s="333" t="s">
        <v>1485</v>
      </c>
    </row>
    <row r="73" spans="1:28" ht="24.75" customHeight="1">
      <c r="A73" s="380" t="s">
        <v>644</v>
      </c>
      <c r="B73" s="162">
        <v>1999</v>
      </c>
      <c r="C73" s="162">
        <v>2000</v>
      </c>
      <c r="D73" s="162">
        <v>2001</v>
      </c>
      <c r="E73" s="162">
        <v>2002</v>
      </c>
      <c r="F73" s="162">
        <v>2003</v>
      </c>
      <c r="G73" s="162">
        <v>2004</v>
      </c>
      <c r="H73" s="162">
        <v>2005</v>
      </c>
      <c r="I73" s="162">
        <v>2006</v>
      </c>
      <c r="J73" s="162">
        <v>2007</v>
      </c>
      <c r="K73" s="162">
        <v>2008</v>
      </c>
      <c r="L73" s="162">
        <v>2009</v>
      </c>
      <c r="M73" s="379">
        <v>2010</v>
      </c>
      <c r="N73" s="344">
        <v>2012</v>
      </c>
      <c r="O73" s="344">
        <v>2012</v>
      </c>
      <c r="P73" s="344">
        <v>2013</v>
      </c>
      <c r="Q73" s="344">
        <v>2014</v>
      </c>
      <c r="R73" s="344">
        <v>2015</v>
      </c>
      <c r="S73" s="344">
        <v>2016</v>
      </c>
      <c r="T73" s="344">
        <v>2017</v>
      </c>
      <c r="U73" s="344">
        <v>2018</v>
      </c>
      <c r="V73" s="344">
        <v>2019</v>
      </c>
      <c r="W73" s="344">
        <v>2020</v>
      </c>
      <c r="X73" s="344">
        <v>2021</v>
      </c>
      <c r="Y73" s="344">
        <v>2022</v>
      </c>
    </row>
    <row r="74" spans="1:28" ht="2.25" customHeight="1">
      <c r="A74"/>
      <c r="B74" s="290"/>
      <c r="C74" s="290"/>
      <c r="D74" s="290"/>
      <c r="E74" s="290"/>
      <c r="F74" s="290"/>
      <c r="G74" s="290"/>
      <c r="H74" s="290"/>
      <c r="I74" s="290"/>
      <c r="J74" s="290"/>
      <c r="K74" s="290"/>
      <c r="L74" s="291"/>
      <c r="M74" s="291"/>
      <c r="N74" s="291"/>
      <c r="O74" s="291"/>
      <c r="P74" s="291"/>
      <c r="Q74" s="291"/>
      <c r="R74" s="291"/>
      <c r="V74"/>
    </row>
    <row r="75" spans="1:28" ht="16.5" customHeight="1">
      <c r="A75" s="342" t="s">
        <v>882</v>
      </c>
      <c r="B75" s="290"/>
      <c r="C75" s="290"/>
      <c r="D75" s="290"/>
      <c r="E75" s="290"/>
      <c r="F75" s="290"/>
      <c r="G75" s="290"/>
      <c r="H75" s="290"/>
      <c r="I75" s="290"/>
      <c r="J75" s="290"/>
      <c r="K75" s="290"/>
      <c r="L75" s="291"/>
      <c r="M75" s="291"/>
      <c r="N75" s="291"/>
      <c r="O75" s="291"/>
      <c r="P75" s="291"/>
      <c r="Q75" s="291"/>
      <c r="R75" s="291"/>
      <c r="V75"/>
      <c r="X75"/>
      <c r="Y75"/>
    </row>
    <row r="76" spans="1:28" ht="13.5" customHeight="1">
      <c r="A76" s="342" t="s">
        <v>570</v>
      </c>
      <c r="B76" s="290"/>
      <c r="C76" s="290"/>
      <c r="D76" s="290"/>
      <c r="E76" s="290"/>
      <c r="F76" s="290"/>
      <c r="G76" s="290"/>
      <c r="H76" s="290"/>
      <c r="I76" s="290"/>
      <c r="J76" s="290"/>
      <c r="K76" s="290"/>
      <c r="L76" s="283">
        <v>1566.9209093059744</v>
      </c>
      <c r="M76" s="283">
        <v>1810.7247785972779</v>
      </c>
      <c r="N76" s="283">
        <v>1619</v>
      </c>
      <c r="O76" s="283">
        <v>1910</v>
      </c>
      <c r="P76" s="283">
        <v>2375</v>
      </c>
      <c r="Q76" s="283">
        <v>3319</v>
      </c>
      <c r="R76" s="283">
        <v>3434.4397675477694</v>
      </c>
      <c r="S76" s="283">
        <v>3044</v>
      </c>
      <c r="T76" s="283">
        <v>3222.9439268354799</v>
      </c>
      <c r="U76" s="283">
        <v>2592.1667923959731</v>
      </c>
      <c r="V76" s="283">
        <v>2667</v>
      </c>
      <c r="W76" s="283">
        <v>2491.6044921875</v>
      </c>
      <c r="X76" s="283">
        <v>2587.868408203125</v>
      </c>
      <c r="Y76" s="283">
        <v>2873</v>
      </c>
      <c r="Z76"/>
      <c r="AA76" s="283"/>
      <c r="AB76" s="283"/>
    </row>
    <row r="77" spans="1:28" ht="13.5">
      <c r="A77" s="342" t="s">
        <v>571</v>
      </c>
      <c r="B77" s="290"/>
      <c r="C77" s="290"/>
      <c r="D77" s="290"/>
      <c r="E77" s="290"/>
      <c r="F77" s="290"/>
      <c r="G77" s="290"/>
      <c r="H77" s="290"/>
      <c r="I77" s="290"/>
      <c r="J77" s="290"/>
      <c r="K77" s="290"/>
      <c r="L77" s="283">
        <v>1493.3475397023344</v>
      </c>
      <c r="M77" s="283">
        <v>1854.9965504490278</v>
      </c>
      <c r="N77" s="283">
        <v>1519</v>
      </c>
      <c r="O77" s="283">
        <v>1961</v>
      </c>
      <c r="P77" s="283">
        <v>3025</v>
      </c>
      <c r="Q77" s="283">
        <v>3196</v>
      </c>
      <c r="R77" s="283">
        <v>3395.3130237800656</v>
      </c>
      <c r="S77" s="283">
        <v>2982</v>
      </c>
      <c r="T77" s="283">
        <v>2936.0297454623296</v>
      </c>
      <c r="U77" s="283">
        <v>2585.0356371833018</v>
      </c>
      <c r="V77" s="283">
        <v>2960</v>
      </c>
      <c r="W77" s="283">
        <v>2819.021484375</v>
      </c>
      <c r="X77" s="283">
        <v>3353.255126953125</v>
      </c>
      <c r="Y77" s="283">
        <v>2865</v>
      </c>
      <c r="Z77"/>
      <c r="AA77" s="283"/>
      <c r="AB77" s="283"/>
    </row>
    <row r="78" spans="1:28" ht="13.5">
      <c r="A78" s="342" t="s">
        <v>572</v>
      </c>
      <c r="B78" s="290"/>
      <c r="C78" s="290"/>
      <c r="D78" s="290"/>
      <c r="E78" s="290"/>
      <c r="F78" s="290"/>
      <c r="G78" s="290"/>
      <c r="H78" s="290"/>
      <c r="I78" s="290"/>
      <c r="J78" s="290"/>
      <c r="K78" s="290"/>
      <c r="L78" s="283">
        <v>1701.7429817057564</v>
      </c>
      <c r="M78" s="283">
        <v>2394.1163911690282</v>
      </c>
      <c r="N78" s="283">
        <v>1873</v>
      </c>
      <c r="O78" s="283">
        <v>2493</v>
      </c>
      <c r="P78" s="283">
        <v>2405</v>
      </c>
      <c r="Q78" s="283">
        <v>4273</v>
      </c>
      <c r="R78" s="283">
        <v>5445.0285939594805</v>
      </c>
      <c r="S78" s="283">
        <v>5940</v>
      </c>
      <c r="T78" s="283">
        <v>5438.9418616444864</v>
      </c>
      <c r="U78" s="283">
        <v>4384.1586061050612</v>
      </c>
      <c r="V78" s="283">
        <v>4314</v>
      </c>
      <c r="W78" s="283">
        <v>4396.77392578125</v>
      </c>
      <c r="X78" s="283">
        <v>4714.15625</v>
      </c>
      <c r="Y78" s="283">
        <v>4310</v>
      </c>
      <c r="Z78"/>
      <c r="AA78" s="283"/>
      <c r="AB78" s="283"/>
    </row>
    <row r="79" spans="1:28" ht="13.5">
      <c r="A79" s="342" t="s">
        <v>871</v>
      </c>
      <c r="B79" s="290"/>
      <c r="C79" s="290"/>
      <c r="D79" s="290"/>
      <c r="E79" s="290"/>
      <c r="F79" s="290"/>
      <c r="G79" s="290"/>
      <c r="H79" s="290"/>
      <c r="I79" s="290"/>
      <c r="J79" s="290"/>
      <c r="K79" s="290"/>
      <c r="L79" s="283"/>
      <c r="M79" s="283"/>
      <c r="N79" s="283"/>
      <c r="O79" s="283"/>
      <c r="P79" s="283"/>
      <c r="Q79" s="283"/>
      <c r="R79" s="283"/>
      <c r="S79" s="283"/>
      <c r="T79" s="283"/>
      <c r="U79" s="283"/>
      <c r="V79" s="283"/>
      <c r="X79" s="283"/>
      <c r="Y79" s="283"/>
      <c r="Z79"/>
      <c r="AA79" s="283"/>
      <c r="AB79" s="283"/>
    </row>
    <row r="80" spans="1:28" ht="13.5">
      <c r="A80" s="342" t="s">
        <v>570</v>
      </c>
      <c r="B80" s="290"/>
      <c r="C80" s="290"/>
      <c r="D80" s="290"/>
      <c r="E80" s="290"/>
      <c r="F80" s="290"/>
      <c r="G80" s="290"/>
      <c r="H80" s="290"/>
      <c r="I80" s="290"/>
      <c r="J80" s="290"/>
      <c r="K80" s="290"/>
      <c r="L80" s="283">
        <v>1431.717003761772</v>
      </c>
      <c r="M80" s="283">
        <v>1328.4048001396179</v>
      </c>
      <c r="N80" s="283">
        <v>1286</v>
      </c>
      <c r="O80" s="283">
        <v>1687</v>
      </c>
      <c r="P80" s="283">
        <v>1813</v>
      </c>
      <c r="Q80" s="283">
        <v>1995</v>
      </c>
      <c r="R80" s="283">
        <v>2075.4188601148235</v>
      </c>
      <c r="S80" s="283">
        <v>2007</v>
      </c>
      <c r="T80" s="283">
        <v>2463.6975687631038</v>
      </c>
      <c r="U80" s="283">
        <v>2644.9633940467024</v>
      </c>
      <c r="V80" s="283">
        <v>2776</v>
      </c>
      <c r="W80" s="283">
        <v>2657.133056640625</v>
      </c>
      <c r="X80" s="283">
        <v>2814.06982421875</v>
      </c>
      <c r="Y80" s="283">
        <v>3132</v>
      </c>
      <c r="Z80"/>
      <c r="AA80" s="283"/>
      <c r="AB80" s="283"/>
    </row>
    <row r="81" spans="1:28" ht="13.5">
      <c r="A81" s="342" t="s">
        <v>571</v>
      </c>
      <c r="B81" s="290"/>
      <c r="C81" s="290"/>
      <c r="D81" s="290"/>
      <c r="E81" s="290"/>
      <c r="F81" s="290"/>
      <c r="G81" s="290"/>
      <c r="H81" s="290"/>
      <c r="I81" s="290"/>
      <c r="J81" s="290"/>
      <c r="K81" s="290"/>
      <c r="L81" s="283">
        <v>1700.2767056622004</v>
      </c>
      <c r="M81" s="283">
        <v>1660.3068449211294</v>
      </c>
      <c r="N81" s="283">
        <v>1537</v>
      </c>
      <c r="O81" s="283">
        <v>2159</v>
      </c>
      <c r="P81" s="283">
        <v>2486</v>
      </c>
      <c r="Q81" s="283">
        <v>2521</v>
      </c>
      <c r="R81" s="283">
        <v>2593.3564886469139</v>
      </c>
      <c r="S81" s="283">
        <v>2337</v>
      </c>
      <c r="T81" s="283">
        <v>2747.1604126007328</v>
      </c>
      <c r="U81" s="283">
        <v>2772.6468585355788</v>
      </c>
      <c r="V81" s="283">
        <v>2985</v>
      </c>
      <c r="W81" s="283">
        <v>2533.5263671875</v>
      </c>
      <c r="X81" s="283">
        <v>2909.04833984375</v>
      </c>
      <c r="Y81" s="283">
        <v>3119</v>
      </c>
      <c r="Z81"/>
      <c r="AA81" s="283"/>
      <c r="AB81" s="283"/>
    </row>
    <row r="82" spans="1:28" ht="13.5">
      <c r="A82" s="342" t="s">
        <v>572</v>
      </c>
      <c r="B82" s="290"/>
      <c r="C82" s="290"/>
      <c r="D82" s="290"/>
      <c r="E82" s="290"/>
      <c r="F82" s="290"/>
      <c r="G82" s="290"/>
      <c r="H82" s="290"/>
      <c r="I82" s="290"/>
      <c r="J82" s="290"/>
      <c r="K82" s="290"/>
      <c r="L82" s="283">
        <v>1957.4211436347973</v>
      </c>
      <c r="M82" s="283">
        <v>1819.4844765382745</v>
      </c>
      <c r="N82" s="283">
        <v>1893</v>
      </c>
      <c r="O82" s="283">
        <v>2682</v>
      </c>
      <c r="P82" s="283">
        <v>2615</v>
      </c>
      <c r="Q82" s="283">
        <v>3156</v>
      </c>
      <c r="R82" s="283">
        <v>3270.3334584582844</v>
      </c>
      <c r="S82" s="283">
        <v>3188</v>
      </c>
      <c r="T82" s="283">
        <v>4029.1681425764732</v>
      </c>
      <c r="U82" s="283">
        <v>4224.4022024384913</v>
      </c>
      <c r="V82" s="283">
        <v>4350</v>
      </c>
      <c r="W82" s="283">
        <v>3850.433837890625</v>
      </c>
      <c r="X82" s="283">
        <v>4273.029296875</v>
      </c>
      <c r="Y82" s="283">
        <v>4489</v>
      </c>
      <c r="Z82"/>
      <c r="AA82" s="283"/>
      <c r="AB82" s="283"/>
    </row>
    <row r="83" spans="1:28" ht="13.5">
      <c r="A83" s="342" t="s">
        <v>211</v>
      </c>
      <c r="B83" s="290"/>
      <c r="C83" s="290"/>
      <c r="D83" s="290"/>
      <c r="E83" s="290"/>
      <c r="F83" s="290"/>
      <c r="G83" s="290"/>
      <c r="H83" s="290"/>
      <c r="I83" s="290"/>
      <c r="J83" s="290"/>
      <c r="K83" s="290"/>
      <c r="L83" s="283"/>
      <c r="M83" s="283"/>
      <c r="N83" s="283"/>
      <c r="O83" s="283"/>
      <c r="P83" s="283"/>
      <c r="Q83" s="283"/>
      <c r="R83" s="283"/>
      <c r="S83" s="283"/>
      <c r="T83" s="283"/>
      <c r="U83" s="283"/>
      <c r="V83" s="283"/>
      <c r="Z83"/>
      <c r="AA83" s="283"/>
      <c r="AB83" s="283"/>
    </row>
    <row r="84" spans="1:28" ht="13.5">
      <c r="A84" s="342" t="s">
        <v>570</v>
      </c>
      <c r="B84" s="290"/>
      <c r="C84" s="290"/>
      <c r="D84" s="290"/>
      <c r="E84" s="290"/>
      <c r="F84" s="290"/>
      <c r="G84" s="290"/>
      <c r="H84" s="290"/>
      <c r="I84" s="290"/>
      <c r="J84" s="290"/>
      <c r="K84" s="290"/>
      <c r="L84" s="283">
        <v>1107.0600449138522</v>
      </c>
      <c r="M84" s="283">
        <v>1172.1181358137312</v>
      </c>
      <c r="N84" s="283">
        <v>1497</v>
      </c>
      <c r="O84" s="283">
        <v>1843</v>
      </c>
      <c r="P84" s="283">
        <v>1749</v>
      </c>
      <c r="Q84" s="283">
        <v>1998</v>
      </c>
      <c r="R84" s="283">
        <v>2115.8535627218539</v>
      </c>
      <c r="S84" s="283">
        <v>2803</v>
      </c>
      <c r="T84" s="283">
        <v>3611.5214120078199</v>
      </c>
      <c r="U84" s="283">
        <v>3147.2338105060994</v>
      </c>
      <c r="V84" s="283">
        <v>3865</v>
      </c>
      <c r="W84" s="283">
        <v>3863.991943359375</v>
      </c>
      <c r="X84" s="283">
        <v>4344.95361328125</v>
      </c>
      <c r="Y84" s="283">
        <v>5105</v>
      </c>
      <c r="Z84"/>
      <c r="AA84" s="283"/>
      <c r="AB84" s="283"/>
    </row>
    <row r="85" spans="1:28" ht="13.5">
      <c r="A85" s="342" t="s">
        <v>571</v>
      </c>
      <c r="B85" s="290"/>
      <c r="C85" s="290"/>
      <c r="D85" s="290"/>
      <c r="E85" s="290"/>
      <c r="F85" s="290"/>
      <c r="G85" s="290"/>
      <c r="H85" s="290"/>
      <c r="I85" s="290"/>
      <c r="J85" s="290"/>
      <c r="K85" s="290"/>
      <c r="L85" s="283">
        <v>1164.1747671064338</v>
      </c>
      <c r="M85" s="283">
        <v>1283.6486100149132</v>
      </c>
      <c r="N85" s="283">
        <v>1429</v>
      </c>
      <c r="O85" s="283">
        <v>1683</v>
      </c>
      <c r="P85" s="283">
        <v>1538</v>
      </c>
      <c r="Q85" s="283">
        <v>1730</v>
      </c>
      <c r="R85" s="283">
        <v>2123.2384967908465</v>
      </c>
      <c r="S85" s="283">
        <v>2270</v>
      </c>
      <c r="T85" s="283">
        <v>2474.516398033863</v>
      </c>
      <c r="U85" s="283">
        <v>2480.3893525382446</v>
      </c>
      <c r="V85" s="283">
        <v>2698</v>
      </c>
      <c r="W85" s="283">
        <v>2766.99560546875</v>
      </c>
      <c r="X85" s="283">
        <v>2649.084228515625</v>
      </c>
      <c r="Y85" s="283">
        <v>2821</v>
      </c>
      <c r="Z85"/>
      <c r="AA85" s="283"/>
      <c r="AB85" s="283"/>
    </row>
    <row r="86" spans="1:28" ht="13.5">
      <c r="A86" s="342" t="s">
        <v>572</v>
      </c>
      <c r="B86" s="290"/>
      <c r="C86" s="290"/>
      <c r="D86" s="290"/>
      <c r="E86" s="290"/>
      <c r="F86" s="290"/>
      <c r="G86" s="290"/>
      <c r="H86" s="290"/>
      <c r="I86" s="290"/>
      <c r="J86" s="290"/>
      <c r="K86" s="290"/>
      <c r="L86" s="283">
        <v>1498.6800843869269</v>
      </c>
      <c r="M86" s="283">
        <v>1643.3312525658785</v>
      </c>
      <c r="N86" s="283">
        <v>1823</v>
      </c>
      <c r="O86" s="283">
        <v>2324</v>
      </c>
      <c r="P86" s="283">
        <v>2035</v>
      </c>
      <c r="Q86" s="283">
        <v>2568</v>
      </c>
      <c r="R86" s="283">
        <v>2963.4359506483811</v>
      </c>
      <c r="S86" s="283">
        <v>3132</v>
      </c>
      <c r="T86" s="329">
        <v>3641.7054816963287</v>
      </c>
      <c r="U86" s="283">
        <v>3867.409933028106</v>
      </c>
      <c r="V86" s="283">
        <v>4096</v>
      </c>
      <c r="W86" s="283">
        <v>3930.823486328125</v>
      </c>
      <c r="X86" s="283">
        <v>3890.1962890625</v>
      </c>
      <c r="Y86" s="283">
        <v>3751</v>
      </c>
      <c r="Z86"/>
      <c r="AA86"/>
      <c r="AB86"/>
    </row>
    <row r="87" spans="1:28" ht="13.5">
      <c r="A87" s="342" t="s">
        <v>212</v>
      </c>
      <c r="B87" s="290"/>
      <c r="C87" s="290"/>
      <c r="D87" s="290"/>
      <c r="E87" s="290"/>
      <c r="F87" s="290"/>
      <c r="G87" s="290"/>
      <c r="H87" s="290"/>
      <c r="I87" s="290"/>
      <c r="J87" s="290"/>
      <c r="K87" s="290"/>
      <c r="L87" s="283"/>
      <c r="M87" s="283"/>
      <c r="N87" s="283"/>
      <c r="O87" s="283"/>
      <c r="P87" s="283"/>
      <c r="Q87" s="283"/>
      <c r="R87" s="283"/>
      <c r="S87" s="283"/>
      <c r="T87" s="283"/>
      <c r="U87" s="283"/>
      <c r="V87" s="283"/>
    </row>
    <row r="88" spans="1:28" ht="13.5">
      <c r="A88" s="342" t="s">
        <v>570</v>
      </c>
      <c r="B88" s="290"/>
      <c r="C88" s="290"/>
      <c r="D88" s="290"/>
      <c r="E88" s="290"/>
      <c r="F88" s="290"/>
      <c r="G88" s="290"/>
      <c r="H88" s="290"/>
      <c r="I88" s="290"/>
      <c r="J88" s="290"/>
      <c r="K88" s="290"/>
      <c r="L88" s="283">
        <v>1440.446857191354</v>
      </c>
      <c r="M88" s="283">
        <v>1499.7375020838936</v>
      </c>
      <c r="N88" s="283">
        <v>2847</v>
      </c>
      <c r="O88" s="283">
        <v>2632</v>
      </c>
      <c r="P88" s="283">
        <v>3508</v>
      </c>
      <c r="Q88" s="283">
        <v>2171</v>
      </c>
      <c r="R88" s="283">
        <v>3536.3567639497505</v>
      </c>
      <c r="S88" s="283">
        <v>2499</v>
      </c>
      <c r="T88" s="283">
        <v>2493.5546131478495</v>
      </c>
      <c r="U88" s="283">
        <v>4310.8289120731024</v>
      </c>
      <c r="V88" s="283">
        <v>5604</v>
      </c>
      <c r="W88" s="283">
        <v>3614.230224609375</v>
      </c>
      <c r="X88" s="283">
        <v>3436.492919921875</v>
      </c>
      <c r="Y88" s="283">
        <v>3089</v>
      </c>
    </row>
    <row r="89" spans="1:28" ht="13.5">
      <c r="A89" s="342" t="s">
        <v>571</v>
      </c>
      <c r="B89" s="290"/>
      <c r="C89" s="290"/>
      <c r="D89" s="290"/>
      <c r="E89" s="290"/>
      <c r="F89" s="290"/>
      <c r="G89" s="290"/>
      <c r="H89" s="290"/>
      <c r="I89" s="290"/>
      <c r="J89" s="290"/>
      <c r="K89" s="290"/>
      <c r="L89" s="283">
        <v>1555.7828668247</v>
      </c>
      <c r="M89" s="283">
        <v>1608.1979691713611</v>
      </c>
      <c r="N89" s="283">
        <v>2344</v>
      </c>
      <c r="O89" s="283">
        <v>2195</v>
      </c>
      <c r="P89" s="283">
        <v>2419</v>
      </c>
      <c r="Q89" s="283">
        <v>4419</v>
      </c>
      <c r="R89" s="283">
        <v>4749.8272128913131</v>
      </c>
      <c r="S89" s="283">
        <v>2393</v>
      </c>
      <c r="T89" s="283">
        <v>4290.2132633388783</v>
      </c>
      <c r="U89" s="283">
        <v>4261.5534061954659</v>
      </c>
      <c r="V89" s="283">
        <v>2930</v>
      </c>
      <c r="W89" s="283">
        <v>2690.524658203125</v>
      </c>
      <c r="X89" s="283">
        <v>3466.12744140625</v>
      </c>
      <c r="Y89" s="283">
        <v>3339</v>
      </c>
    </row>
    <row r="90" spans="1:28" ht="13.5">
      <c r="A90" s="342" t="s">
        <v>572</v>
      </c>
      <c r="B90" s="290"/>
      <c r="C90" s="290"/>
      <c r="D90" s="290"/>
      <c r="E90" s="290"/>
      <c r="F90" s="290"/>
      <c r="G90" s="290"/>
      <c r="H90" s="290"/>
      <c r="I90" s="290"/>
      <c r="J90" s="290"/>
      <c r="K90" s="290"/>
      <c r="L90" s="283">
        <v>1903.3249506423165</v>
      </c>
      <c r="M90" s="283">
        <v>2146.9644776671362</v>
      </c>
      <c r="N90" s="283">
        <v>2521</v>
      </c>
      <c r="O90" s="283">
        <v>2897</v>
      </c>
      <c r="P90" s="283">
        <v>3999</v>
      </c>
      <c r="Q90" s="283">
        <v>3600</v>
      </c>
      <c r="R90" s="283">
        <v>4535.4973644635211</v>
      </c>
      <c r="S90" s="283">
        <v>5318</v>
      </c>
      <c r="T90" s="329">
        <v>4858.886990527124</v>
      </c>
      <c r="U90" s="283">
        <v>7172.3595205658567</v>
      </c>
      <c r="V90" s="283">
        <v>4834</v>
      </c>
      <c r="W90" s="283">
        <v>4201.7431640625</v>
      </c>
      <c r="X90" s="283">
        <v>4115.294921875</v>
      </c>
      <c r="Y90" s="283">
        <v>4023</v>
      </c>
    </row>
    <row r="91" spans="1:28" ht="13.5">
      <c r="A91" s="342" t="s">
        <v>172</v>
      </c>
      <c r="B91" s="290"/>
      <c r="C91" s="290"/>
      <c r="D91" s="290"/>
      <c r="E91" s="290"/>
      <c r="F91" s="290"/>
      <c r="G91" s="290"/>
      <c r="H91" s="290"/>
      <c r="I91" s="290"/>
      <c r="J91" s="290"/>
      <c r="K91" s="290"/>
      <c r="L91" s="283"/>
      <c r="M91" s="283"/>
      <c r="N91" s="283"/>
      <c r="O91" s="283"/>
      <c r="P91" s="283"/>
      <c r="Q91" s="283"/>
      <c r="R91" s="283"/>
      <c r="S91" s="283"/>
      <c r="T91" s="283"/>
      <c r="U91" s="283"/>
      <c r="V91" s="283"/>
    </row>
    <row r="92" spans="1:28" ht="13.5">
      <c r="A92" s="342" t="s">
        <v>570</v>
      </c>
      <c r="B92" s="290"/>
      <c r="C92" s="290"/>
      <c r="D92" s="290"/>
      <c r="E92" s="290"/>
      <c r="F92" s="290"/>
      <c r="G92" s="290"/>
      <c r="H92" s="290"/>
      <c r="I92" s="290"/>
      <c r="J92" s="290"/>
      <c r="K92" s="290"/>
      <c r="L92" s="283">
        <v>2033.4322810604415</v>
      </c>
      <c r="M92" s="283">
        <v>3182.8770525615423</v>
      </c>
      <c r="N92" s="283">
        <v>2853</v>
      </c>
      <c r="O92" s="283">
        <v>3579</v>
      </c>
      <c r="P92" s="283">
        <v>3300</v>
      </c>
      <c r="Q92" s="283">
        <v>4030</v>
      </c>
      <c r="R92" s="283">
        <v>4087.6628896522611</v>
      </c>
      <c r="S92" s="283">
        <v>4876</v>
      </c>
      <c r="T92" s="283">
        <v>6653.4154648523863</v>
      </c>
      <c r="U92" s="283">
        <v>5784.9364192225748</v>
      </c>
      <c r="V92" s="283">
        <v>5257</v>
      </c>
      <c r="W92" s="283">
        <v>5426.0693359375</v>
      </c>
      <c r="X92" s="283">
        <v>6170.96875</v>
      </c>
      <c r="Y92" s="283">
        <v>5862</v>
      </c>
    </row>
    <row r="93" spans="1:28" ht="13.5">
      <c r="A93" s="342" t="s">
        <v>571</v>
      </c>
      <c r="B93" s="290"/>
      <c r="C93" s="290"/>
      <c r="D93" s="290"/>
      <c r="E93" s="290"/>
      <c r="F93" s="290"/>
      <c r="G93" s="290"/>
      <c r="H93" s="290"/>
      <c r="I93" s="290"/>
      <c r="J93" s="290"/>
      <c r="K93" s="290"/>
      <c r="L93" s="283">
        <v>2429.8485608160427</v>
      </c>
      <c r="M93" s="283">
        <v>3481.3205214935192</v>
      </c>
      <c r="N93" s="283">
        <v>3011</v>
      </c>
      <c r="O93" s="283">
        <v>3472</v>
      </c>
      <c r="P93" s="283">
        <v>4574</v>
      </c>
      <c r="Q93" s="283">
        <v>5146</v>
      </c>
      <c r="R93" s="283">
        <v>4422.7243885574499</v>
      </c>
      <c r="S93" s="283">
        <v>5358</v>
      </c>
      <c r="T93" s="283">
        <v>5203.2292411750559</v>
      </c>
      <c r="U93" s="283">
        <v>4614.2325492186919</v>
      </c>
      <c r="V93" s="283">
        <v>4930</v>
      </c>
      <c r="W93" s="283">
        <v>4964.25341796875</v>
      </c>
      <c r="X93" s="283">
        <v>5339.17529296875</v>
      </c>
      <c r="Y93" s="283">
        <v>6535</v>
      </c>
    </row>
    <row r="94" spans="1:28" ht="13.5">
      <c r="A94" s="342" t="s">
        <v>572</v>
      </c>
      <c r="B94" s="290"/>
      <c r="C94" s="290"/>
      <c r="D94" s="290"/>
      <c r="E94" s="290"/>
      <c r="F94" s="290"/>
      <c r="G94" s="290"/>
      <c r="H94" s="290"/>
      <c r="I94" s="290"/>
      <c r="J94" s="290"/>
      <c r="K94" s="290"/>
      <c r="L94" s="283">
        <v>2720.676162902781</v>
      </c>
      <c r="M94" s="283">
        <v>3930.6423086091445</v>
      </c>
      <c r="N94" s="283">
        <v>3489</v>
      </c>
      <c r="O94" s="283">
        <v>3875</v>
      </c>
      <c r="P94" s="283">
        <v>3793</v>
      </c>
      <c r="Q94" s="283">
        <v>4433</v>
      </c>
      <c r="R94" s="283">
        <v>4001.1427082988348</v>
      </c>
      <c r="S94" s="283">
        <v>4664</v>
      </c>
      <c r="T94" s="283">
        <v>5744.3809487429035</v>
      </c>
      <c r="U94" s="283">
        <v>5744.2410293651183</v>
      </c>
      <c r="V94" s="283">
        <v>6537</v>
      </c>
      <c r="W94" s="283">
        <v>7264.64794921875</v>
      </c>
      <c r="X94" s="283">
        <v>7711.0341796875</v>
      </c>
      <c r="Y94" s="283">
        <v>9921</v>
      </c>
    </row>
    <row r="95" spans="1:28" ht="13.5">
      <c r="A95" s="342" t="s">
        <v>173</v>
      </c>
      <c r="B95" s="290"/>
      <c r="C95" s="290"/>
      <c r="D95" s="290"/>
      <c r="E95" s="290"/>
      <c r="F95" s="290"/>
      <c r="G95" s="290"/>
      <c r="H95" s="290"/>
      <c r="I95" s="290"/>
      <c r="J95" s="290"/>
      <c r="K95" s="290"/>
      <c r="L95" s="283"/>
      <c r="M95" s="283"/>
      <c r="N95" s="283"/>
      <c r="O95" s="283"/>
      <c r="P95" s="283"/>
      <c r="Q95" s="283"/>
      <c r="R95" s="283"/>
      <c r="S95" s="283"/>
      <c r="T95" s="283"/>
      <c r="U95" s="283"/>
      <c r="V95" s="283"/>
    </row>
    <row r="96" spans="1:28" ht="13.5">
      <c r="A96" s="342" t="s">
        <v>570</v>
      </c>
      <c r="B96" s="290"/>
      <c r="C96" s="290"/>
      <c r="D96" s="290"/>
      <c r="E96" s="290"/>
      <c r="F96" s="290"/>
      <c r="G96" s="290"/>
      <c r="H96" s="290"/>
      <c r="I96" s="290"/>
      <c r="J96" s="290"/>
      <c r="K96" s="290"/>
      <c r="L96" s="283">
        <v>1682.1081483325522</v>
      </c>
      <c r="M96" s="283">
        <v>1491.5497536584744</v>
      </c>
      <c r="N96" s="283">
        <v>1790</v>
      </c>
      <c r="O96" s="283">
        <v>2249</v>
      </c>
      <c r="P96" s="283">
        <v>2529</v>
      </c>
      <c r="Q96" s="283">
        <v>2325</v>
      </c>
      <c r="R96" s="283">
        <v>2732.2619017326679</v>
      </c>
      <c r="S96" s="283">
        <v>2383</v>
      </c>
      <c r="T96" s="283">
        <v>2590.4106909069014</v>
      </c>
      <c r="U96" s="283">
        <v>3314.36145790622</v>
      </c>
      <c r="V96" s="283">
        <v>3260</v>
      </c>
      <c r="W96" s="283">
        <v>3045.19287109375</v>
      </c>
      <c r="X96" s="283">
        <v>3575.207275390625</v>
      </c>
      <c r="Y96" s="283">
        <v>3011</v>
      </c>
    </row>
    <row r="97" spans="1:25" ht="13.5">
      <c r="A97" s="342" t="s">
        <v>571</v>
      </c>
      <c r="B97" s="290"/>
      <c r="C97" s="290"/>
      <c r="D97" s="290"/>
      <c r="E97" s="290"/>
      <c r="F97" s="290"/>
      <c r="G97" s="290"/>
      <c r="H97" s="290"/>
      <c r="I97" s="290"/>
      <c r="J97" s="290"/>
      <c r="K97" s="290"/>
      <c r="L97" s="283">
        <v>2254.3050701524817</v>
      </c>
      <c r="M97" s="283">
        <v>2271.1829695448032</v>
      </c>
      <c r="N97" s="283">
        <v>2252</v>
      </c>
      <c r="O97" s="283">
        <v>2596</v>
      </c>
      <c r="P97" s="283">
        <v>2672</v>
      </c>
      <c r="Q97" s="283">
        <v>3203</v>
      </c>
      <c r="R97" s="283">
        <v>2907.0639747607156</v>
      </c>
      <c r="S97" s="283">
        <v>3025</v>
      </c>
      <c r="T97" s="283">
        <v>3210.9533560777904</v>
      </c>
      <c r="U97" s="283">
        <v>3590.6289415318633</v>
      </c>
      <c r="V97" s="283">
        <v>3549</v>
      </c>
      <c r="W97" s="283">
        <v>3391.454833984375</v>
      </c>
      <c r="X97" s="283">
        <v>3564.203857421875</v>
      </c>
      <c r="Y97" s="283">
        <v>3401</v>
      </c>
    </row>
    <row r="98" spans="1:25" ht="13.5">
      <c r="A98" s="342" t="s">
        <v>572</v>
      </c>
      <c r="B98" s="290"/>
      <c r="C98" s="290"/>
      <c r="D98" s="290"/>
      <c r="E98" s="290"/>
      <c r="F98" s="290"/>
      <c r="G98" s="290"/>
      <c r="H98" s="290"/>
      <c r="I98" s="290"/>
      <c r="J98" s="290"/>
      <c r="K98" s="290"/>
      <c r="L98" s="283">
        <v>2341.2003529845097</v>
      </c>
      <c r="M98" s="283">
        <v>2356.7978187430385</v>
      </c>
      <c r="N98" s="283">
        <v>2506</v>
      </c>
      <c r="O98" s="283">
        <v>3149</v>
      </c>
      <c r="P98" s="283">
        <v>3898</v>
      </c>
      <c r="Q98" s="283">
        <v>3659</v>
      </c>
      <c r="R98" s="283">
        <v>4076.0745573176869</v>
      </c>
      <c r="S98" s="283">
        <v>4596</v>
      </c>
      <c r="T98" s="283">
        <v>4977.3319139642972</v>
      </c>
      <c r="U98" s="283">
        <v>5760.5287769397673</v>
      </c>
      <c r="V98" s="283">
        <v>5799</v>
      </c>
      <c r="W98" s="283">
        <v>5672.361328125</v>
      </c>
      <c r="X98" s="283">
        <v>5090.166015625</v>
      </c>
      <c r="Y98" s="283">
        <v>5422</v>
      </c>
    </row>
    <row r="99" spans="1:25" ht="13.5">
      <c r="A99" s="342" t="s">
        <v>174</v>
      </c>
      <c r="B99" s="290"/>
      <c r="C99" s="290"/>
      <c r="D99" s="290"/>
      <c r="E99" s="290"/>
      <c r="F99" s="290"/>
      <c r="G99" s="290"/>
      <c r="H99" s="290"/>
      <c r="I99" s="290"/>
      <c r="J99" s="290"/>
      <c r="K99" s="290"/>
      <c r="L99" s="283"/>
      <c r="M99" s="283"/>
      <c r="N99" s="283"/>
      <c r="O99" s="283"/>
      <c r="P99" s="283"/>
      <c r="Q99" s="283"/>
      <c r="R99" s="283"/>
      <c r="S99" s="283"/>
      <c r="T99" s="283"/>
      <c r="U99" s="283"/>
      <c r="V99" s="283"/>
    </row>
    <row r="100" spans="1:25" ht="13.5">
      <c r="A100" s="342" t="s">
        <v>570</v>
      </c>
      <c r="B100" s="290"/>
      <c r="C100" s="290"/>
      <c r="D100" s="290"/>
      <c r="E100" s="290"/>
      <c r="F100" s="290"/>
      <c r="G100" s="290"/>
      <c r="H100" s="290"/>
      <c r="I100" s="290"/>
      <c r="J100" s="290"/>
      <c r="K100" s="290"/>
      <c r="L100" s="283">
        <v>786.27511992072107</v>
      </c>
      <c r="M100" s="283">
        <v>899.0127572615022</v>
      </c>
      <c r="N100" s="283">
        <v>1188</v>
      </c>
      <c r="O100" s="283">
        <v>1096</v>
      </c>
      <c r="P100" s="283">
        <v>1295</v>
      </c>
      <c r="Q100" s="283">
        <v>1417</v>
      </c>
      <c r="R100" s="283">
        <v>1656.5727118757188</v>
      </c>
      <c r="S100" s="283">
        <v>1628</v>
      </c>
      <c r="T100" s="283">
        <v>2102.5151206601008</v>
      </c>
      <c r="U100" s="283">
        <v>2155.7480752023284</v>
      </c>
      <c r="V100" s="283">
        <v>2439</v>
      </c>
      <c r="W100" s="283">
        <v>3129.0498046875</v>
      </c>
      <c r="X100" s="283">
        <v>3899.25244140625</v>
      </c>
      <c r="Y100" s="283">
        <v>4036</v>
      </c>
    </row>
    <row r="101" spans="1:25" ht="13.5">
      <c r="A101" s="342" t="s">
        <v>571</v>
      </c>
      <c r="B101" s="290"/>
      <c r="C101" s="290"/>
      <c r="D101" s="290"/>
      <c r="E101" s="290"/>
      <c r="F101" s="290"/>
      <c r="G101" s="290"/>
      <c r="H101" s="290"/>
      <c r="I101" s="290"/>
      <c r="J101" s="290"/>
      <c r="K101" s="290"/>
      <c r="L101" s="283">
        <v>1204.788485822437</v>
      </c>
      <c r="M101" s="283">
        <v>1297.4543394997349</v>
      </c>
      <c r="N101" s="283">
        <v>1423</v>
      </c>
      <c r="O101" s="283">
        <v>1372</v>
      </c>
      <c r="P101" s="283">
        <v>1609</v>
      </c>
      <c r="Q101" s="283">
        <v>1829</v>
      </c>
      <c r="R101" s="283">
        <v>2132.1638579647965</v>
      </c>
      <c r="S101" s="283">
        <v>2046</v>
      </c>
      <c r="T101" s="283">
        <v>2584.6745503310649</v>
      </c>
      <c r="U101" s="283">
        <v>2306.3062739523757</v>
      </c>
      <c r="V101" s="283">
        <v>2498</v>
      </c>
      <c r="W101" s="283">
        <v>2809.7119140625</v>
      </c>
      <c r="X101" s="283">
        <v>3884.016357421875</v>
      </c>
      <c r="Y101" s="283">
        <v>4443</v>
      </c>
    </row>
    <row r="102" spans="1:25" ht="13.5">
      <c r="A102" s="342" t="s">
        <v>572</v>
      </c>
      <c r="B102" s="290"/>
      <c r="C102" s="290"/>
      <c r="D102" s="290"/>
      <c r="E102" s="290"/>
      <c r="F102" s="290"/>
      <c r="G102" s="290"/>
      <c r="H102" s="290"/>
      <c r="I102" s="290"/>
      <c r="J102" s="290"/>
      <c r="K102" s="290"/>
      <c r="L102" s="283">
        <v>1332.174616208539</v>
      </c>
      <c r="M102" s="283">
        <v>1309.7536704826123</v>
      </c>
      <c r="N102" s="283">
        <v>1558</v>
      </c>
      <c r="O102" s="283">
        <v>1673</v>
      </c>
      <c r="P102" s="283">
        <v>1981</v>
      </c>
      <c r="Q102" s="283">
        <v>2081</v>
      </c>
      <c r="R102" s="283">
        <v>2867.4005153654757</v>
      </c>
      <c r="S102" s="283">
        <v>2724</v>
      </c>
      <c r="T102" s="329">
        <v>3272.454090492442</v>
      </c>
      <c r="U102" s="283">
        <v>3279.3748207101676</v>
      </c>
      <c r="V102" s="283">
        <v>3645</v>
      </c>
      <c r="W102" s="283">
        <v>3623.814453125</v>
      </c>
      <c r="X102" s="283">
        <v>5171.158203125</v>
      </c>
      <c r="Y102" s="283">
        <v>6645</v>
      </c>
    </row>
    <row r="103" spans="1:25" ht="13.5">
      <c r="A103" s="342" t="s">
        <v>175</v>
      </c>
      <c r="B103" s="290"/>
      <c r="C103" s="290"/>
      <c r="D103" s="290"/>
      <c r="E103" s="290"/>
      <c r="F103" s="290"/>
      <c r="G103" s="290"/>
      <c r="H103" s="290"/>
      <c r="I103" s="290"/>
      <c r="J103" s="290"/>
      <c r="K103" s="290"/>
      <c r="L103" s="283"/>
      <c r="M103" s="283"/>
      <c r="N103" s="283"/>
      <c r="O103" s="283"/>
      <c r="P103" s="283"/>
      <c r="Q103" s="283"/>
      <c r="R103" s="283"/>
      <c r="S103" s="283"/>
      <c r="T103" s="283"/>
      <c r="U103" s="283"/>
      <c r="V103" s="283"/>
    </row>
    <row r="104" spans="1:25" ht="13.5">
      <c r="A104" s="342" t="s">
        <v>570</v>
      </c>
      <c r="B104" s="290"/>
      <c r="C104" s="290"/>
      <c r="D104" s="290"/>
      <c r="E104" s="290"/>
      <c r="F104" s="290"/>
      <c r="G104" s="290"/>
      <c r="H104" s="290"/>
      <c r="I104" s="290"/>
      <c r="J104" s="290"/>
      <c r="K104" s="290"/>
      <c r="L104" s="283">
        <v>1078.0878240883837</v>
      </c>
      <c r="M104" s="283">
        <v>1114.2155871810398</v>
      </c>
      <c r="N104" s="283">
        <v>1529</v>
      </c>
      <c r="O104" s="283">
        <v>1909</v>
      </c>
      <c r="P104" s="283">
        <v>2402</v>
      </c>
      <c r="Q104" s="283">
        <v>3452</v>
      </c>
      <c r="R104" s="283">
        <v>3243.6940525827258</v>
      </c>
      <c r="S104" s="283">
        <v>2884</v>
      </c>
      <c r="T104" s="283">
        <v>3162.4569701191067</v>
      </c>
      <c r="U104" s="283">
        <v>3389.034361916094</v>
      </c>
      <c r="V104" s="283">
        <v>3467</v>
      </c>
      <c r="W104" s="283">
        <v>3582.519287109375</v>
      </c>
      <c r="X104" s="283">
        <v>4010.657958984375</v>
      </c>
      <c r="Y104" s="283">
        <v>4224</v>
      </c>
    </row>
    <row r="105" spans="1:25" ht="13.5">
      <c r="A105" s="342" t="s">
        <v>571</v>
      </c>
      <c r="B105" s="290"/>
      <c r="C105" s="290"/>
      <c r="D105" s="290"/>
      <c r="E105" s="290"/>
      <c r="F105" s="290"/>
      <c r="G105" s="290"/>
      <c r="H105" s="290"/>
      <c r="I105" s="290"/>
      <c r="J105" s="290"/>
      <c r="K105" s="290"/>
      <c r="L105" s="283">
        <v>1668.5120804379069</v>
      </c>
      <c r="M105" s="283">
        <v>1667.5081043949449</v>
      </c>
      <c r="N105" s="283">
        <v>1921</v>
      </c>
      <c r="O105" s="283">
        <v>2099</v>
      </c>
      <c r="P105" s="283">
        <v>2689</v>
      </c>
      <c r="Q105" s="283">
        <v>3008</v>
      </c>
      <c r="R105" s="283">
        <v>3099.4397344216154</v>
      </c>
      <c r="S105" s="283">
        <v>3423</v>
      </c>
      <c r="T105" s="283">
        <v>3598.9178341456754</v>
      </c>
      <c r="U105" s="283">
        <v>3872.0225055489691</v>
      </c>
      <c r="V105" s="283">
        <v>4051</v>
      </c>
      <c r="W105" s="283">
        <v>4038.5615234375</v>
      </c>
      <c r="X105" s="283">
        <v>4480.89794921875</v>
      </c>
      <c r="Y105" s="283">
        <v>4383</v>
      </c>
    </row>
    <row r="106" spans="1:25" ht="13.5">
      <c r="A106" s="342" t="s">
        <v>572</v>
      </c>
      <c r="B106" s="290"/>
      <c r="C106" s="290"/>
      <c r="D106" s="290"/>
      <c r="E106" s="290"/>
      <c r="F106" s="290"/>
      <c r="G106" s="290"/>
      <c r="H106" s="290"/>
      <c r="I106" s="290"/>
      <c r="J106" s="290"/>
      <c r="K106" s="290"/>
      <c r="L106" s="283">
        <v>1676.6348973790566</v>
      </c>
      <c r="M106" s="283">
        <v>1672.6259942174208</v>
      </c>
      <c r="N106" s="283">
        <v>1944</v>
      </c>
      <c r="O106" s="283">
        <v>2242</v>
      </c>
      <c r="P106" s="283">
        <v>2280</v>
      </c>
      <c r="Q106" s="283">
        <v>2802</v>
      </c>
      <c r="R106" s="283">
        <v>3302.6451265924838</v>
      </c>
      <c r="S106" s="283">
        <v>3834</v>
      </c>
      <c r="T106" s="329">
        <v>4912.9847324153861</v>
      </c>
      <c r="U106" s="283">
        <v>5035.2779089629876</v>
      </c>
      <c r="V106" s="283">
        <v>5589</v>
      </c>
      <c r="W106" s="283">
        <v>5842.55712890625</v>
      </c>
      <c r="X106" s="283">
        <v>6194.81689453125</v>
      </c>
      <c r="Y106" s="283">
        <v>6845</v>
      </c>
    </row>
    <row r="107" spans="1:25" ht="13.5">
      <c r="A107" s="342" t="s">
        <v>176</v>
      </c>
      <c r="B107" s="290"/>
      <c r="C107" s="290"/>
      <c r="D107" s="290"/>
      <c r="E107" s="290"/>
      <c r="F107" s="290"/>
      <c r="G107" s="290"/>
      <c r="H107" s="290"/>
      <c r="I107" s="290"/>
      <c r="J107" s="290"/>
      <c r="K107" s="290"/>
      <c r="L107" s="283"/>
      <c r="M107" s="283"/>
      <c r="N107" s="283"/>
      <c r="O107" s="283"/>
      <c r="P107" s="283"/>
      <c r="Q107" s="283"/>
      <c r="R107" s="283"/>
      <c r="S107" s="283"/>
      <c r="T107" s="283"/>
      <c r="U107" s="283"/>
      <c r="V107" s="283"/>
    </row>
    <row r="108" spans="1:25" ht="13.5">
      <c r="A108" s="342" t="s">
        <v>570</v>
      </c>
      <c r="B108" s="290"/>
      <c r="C108" s="290"/>
      <c r="D108" s="290"/>
      <c r="E108" s="290"/>
      <c r="F108" s="290"/>
      <c r="G108" s="290"/>
      <c r="H108" s="290"/>
      <c r="I108" s="290"/>
      <c r="J108" s="290"/>
      <c r="K108" s="290"/>
      <c r="L108" s="283">
        <v>1000.297191143027</v>
      </c>
      <c r="M108" s="283">
        <v>949.16820807773672</v>
      </c>
      <c r="N108" s="283">
        <v>1216</v>
      </c>
      <c r="O108" s="283">
        <v>1179</v>
      </c>
      <c r="P108" s="283">
        <v>1347</v>
      </c>
      <c r="Q108" s="283">
        <v>1993</v>
      </c>
      <c r="R108" s="283">
        <v>2315.8016247900819</v>
      </c>
      <c r="S108" s="283">
        <v>2145</v>
      </c>
      <c r="T108" s="283">
        <v>3137.1012628029471</v>
      </c>
      <c r="U108" s="283">
        <v>2928.5156003890265</v>
      </c>
      <c r="V108" s="283">
        <v>4323</v>
      </c>
      <c r="W108" s="283">
        <v>3576.338134765625</v>
      </c>
      <c r="X108" s="283">
        <v>3070.6806640625</v>
      </c>
      <c r="Y108" s="283">
        <v>2810</v>
      </c>
    </row>
    <row r="109" spans="1:25" ht="13.5">
      <c r="A109" s="342" t="s">
        <v>571</v>
      </c>
      <c r="B109" s="290"/>
      <c r="C109" s="290"/>
      <c r="D109" s="290"/>
      <c r="E109" s="290"/>
      <c r="F109" s="290"/>
      <c r="G109" s="290"/>
      <c r="H109" s="290"/>
      <c r="I109" s="290"/>
      <c r="J109" s="290"/>
      <c r="K109" s="290"/>
      <c r="L109" s="283">
        <v>1236.6104947368542</v>
      </c>
      <c r="M109" s="283">
        <v>1182.2872006356604</v>
      </c>
      <c r="N109" s="283">
        <v>1426</v>
      </c>
      <c r="O109" s="283">
        <v>1503</v>
      </c>
      <c r="P109" s="283">
        <v>1861</v>
      </c>
      <c r="Q109" s="283">
        <v>2036</v>
      </c>
      <c r="R109" s="283">
        <v>2423.2352950002783</v>
      </c>
      <c r="S109" s="283">
        <v>2201</v>
      </c>
      <c r="T109" s="283">
        <v>2484.4213563778103</v>
      </c>
      <c r="U109" s="283">
        <v>2478.7075338199211</v>
      </c>
      <c r="V109" s="283">
        <v>2593</v>
      </c>
      <c r="W109" s="283">
        <v>2511.58837890625</v>
      </c>
      <c r="X109" s="283">
        <v>2779.435546875</v>
      </c>
      <c r="Y109" s="283">
        <v>3013</v>
      </c>
    </row>
    <row r="110" spans="1:25" ht="13.5">
      <c r="A110" s="342" t="s">
        <v>572</v>
      </c>
      <c r="B110" s="290"/>
      <c r="C110" s="290"/>
      <c r="D110" s="290"/>
      <c r="E110" s="290"/>
      <c r="F110" s="290"/>
      <c r="G110" s="290"/>
      <c r="H110" s="290"/>
      <c r="I110" s="290"/>
      <c r="J110" s="290"/>
      <c r="K110" s="290"/>
      <c r="L110" s="283">
        <v>1428.8277810123861</v>
      </c>
      <c r="M110" s="283">
        <v>1344.9617782464195</v>
      </c>
      <c r="N110" s="283">
        <v>1546</v>
      </c>
      <c r="O110" s="283">
        <v>1922</v>
      </c>
      <c r="P110" s="283">
        <v>2374</v>
      </c>
      <c r="Q110" s="283">
        <v>2405</v>
      </c>
      <c r="R110" s="283">
        <v>3100.74320768301</v>
      </c>
      <c r="S110" s="283">
        <v>2982</v>
      </c>
      <c r="T110" s="283">
        <v>3603.2265444702161</v>
      </c>
      <c r="U110" s="283">
        <v>3612.6212940309724</v>
      </c>
      <c r="V110" s="283">
        <v>3916</v>
      </c>
      <c r="W110" s="283">
        <v>3618.426025390625</v>
      </c>
      <c r="X110" s="283">
        <v>3478.609619140625</v>
      </c>
      <c r="Y110" s="283">
        <v>3387</v>
      </c>
    </row>
    <row r="111" spans="1:25" ht="13.5">
      <c r="A111" s="342" t="s">
        <v>177</v>
      </c>
      <c r="B111" s="290"/>
      <c r="C111" s="290"/>
      <c r="D111" s="290"/>
      <c r="E111" s="290"/>
      <c r="F111" s="290"/>
      <c r="G111" s="290"/>
      <c r="H111" s="290"/>
      <c r="I111" s="290"/>
      <c r="J111" s="290"/>
      <c r="K111" s="290"/>
      <c r="L111" s="283"/>
      <c r="M111" s="283"/>
      <c r="N111" s="283"/>
      <c r="O111" s="283"/>
      <c r="P111" s="283"/>
      <c r="Q111" s="283"/>
      <c r="R111" s="283"/>
      <c r="S111" s="283"/>
      <c r="T111" s="283"/>
      <c r="U111" s="283"/>
      <c r="V111" s="283"/>
    </row>
    <row r="112" spans="1:25" ht="13.5">
      <c r="A112" s="342" t="s">
        <v>570</v>
      </c>
      <c r="B112" s="290"/>
      <c r="C112" s="290"/>
      <c r="D112" s="290"/>
      <c r="E112" s="290"/>
      <c r="F112" s="290"/>
      <c r="G112" s="290"/>
      <c r="H112" s="290"/>
      <c r="I112" s="290"/>
      <c r="J112" s="290"/>
      <c r="K112" s="290"/>
      <c r="L112" s="283">
        <v>1929.4927834941593</v>
      </c>
      <c r="M112" s="283">
        <v>2231.9414967123216</v>
      </c>
      <c r="N112" s="283">
        <v>2262</v>
      </c>
      <c r="O112" s="283">
        <v>2148</v>
      </c>
      <c r="P112" s="283">
        <v>2296</v>
      </c>
      <c r="Q112" s="283">
        <v>3190</v>
      </c>
      <c r="R112" s="283">
        <v>2134.4099650280086</v>
      </c>
      <c r="S112" s="283">
        <v>3162</v>
      </c>
      <c r="T112" s="283">
        <v>4049.1603057059278</v>
      </c>
      <c r="U112" s="283">
        <v>3005.194446540077</v>
      </c>
      <c r="V112" s="283">
        <v>3913</v>
      </c>
      <c r="W112" s="283">
        <v>2990.82763671875</v>
      </c>
      <c r="X112" s="283">
        <v>3716.545166015625</v>
      </c>
      <c r="Y112" s="283">
        <v>4061</v>
      </c>
    </row>
    <row r="113" spans="1:25" ht="13.5">
      <c r="A113" s="342" t="s">
        <v>571</v>
      </c>
      <c r="B113" s="290"/>
      <c r="C113" s="290"/>
      <c r="D113" s="290"/>
      <c r="E113" s="290"/>
      <c r="F113" s="290"/>
      <c r="G113" s="290"/>
      <c r="H113" s="290"/>
      <c r="I113" s="290"/>
      <c r="J113" s="290"/>
      <c r="K113" s="290"/>
      <c r="L113" s="283">
        <v>2077.1176698420772</v>
      </c>
      <c r="M113" s="283">
        <v>1970.6485135160265</v>
      </c>
      <c r="N113" s="283">
        <v>1981</v>
      </c>
      <c r="O113" s="283">
        <v>2254</v>
      </c>
      <c r="P113" s="283">
        <v>2308</v>
      </c>
      <c r="Q113" s="283">
        <v>2544</v>
      </c>
      <c r="R113" s="283">
        <v>2163.5973309312153</v>
      </c>
      <c r="S113" s="283">
        <v>2242</v>
      </c>
      <c r="T113" s="283">
        <v>2148.6098635804665</v>
      </c>
      <c r="U113" s="283">
        <v>2387.1167543110878</v>
      </c>
      <c r="V113" s="283">
        <v>2567</v>
      </c>
      <c r="W113" s="283">
        <v>2504.40087890625</v>
      </c>
      <c r="X113" s="283">
        <v>3156.01416015625</v>
      </c>
      <c r="Y113" s="283">
        <v>3225</v>
      </c>
    </row>
    <row r="114" spans="1:25" ht="13.5">
      <c r="A114" s="342" t="s">
        <v>572</v>
      </c>
      <c r="B114" s="290"/>
      <c r="C114" s="290"/>
      <c r="D114" s="290"/>
      <c r="E114" s="290"/>
      <c r="F114" s="290"/>
      <c r="G114" s="290"/>
      <c r="H114" s="290"/>
      <c r="I114" s="290"/>
      <c r="J114" s="290"/>
      <c r="K114" s="290"/>
      <c r="L114" s="283">
        <v>6044.056674884876</v>
      </c>
      <c r="M114" s="283">
        <v>4894.9563373966193</v>
      </c>
      <c r="N114" s="283">
        <v>2934</v>
      </c>
      <c r="O114" s="283">
        <v>3510</v>
      </c>
      <c r="P114" s="283">
        <v>3420</v>
      </c>
      <c r="Q114" s="283">
        <v>3662</v>
      </c>
      <c r="R114" s="283">
        <v>3160.3587904938122</v>
      </c>
      <c r="S114" s="283">
        <v>3685</v>
      </c>
      <c r="T114" s="283">
        <v>4038.8582409361597</v>
      </c>
      <c r="U114" s="283">
        <v>4534.8328435426156</v>
      </c>
      <c r="V114" s="283">
        <v>4857</v>
      </c>
      <c r="W114" s="283">
        <v>5252.732421875</v>
      </c>
      <c r="X114" s="283">
        <v>7513.21484375</v>
      </c>
      <c r="Y114" s="283">
        <v>6966</v>
      </c>
    </row>
    <row r="115" spans="1:25" ht="13.5">
      <c r="A115" s="342" t="s">
        <v>178</v>
      </c>
      <c r="B115" s="290"/>
      <c r="C115" s="290"/>
      <c r="D115" s="290"/>
      <c r="E115" s="290"/>
      <c r="F115" s="290"/>
      <c r="G115" s="290"/>
      <c r="H115" s="290"/>
      <c r="I115" s="290"/>
      <c r="J115" s="290"/>
      <c r="K115" s="290"/>
      <c r="L115" s="283"/>
      <c r="M115" s="283"/>
      <c r="N115" s="283"/>
      <c r="O115" s="283"/>
      <c r="P115" s="283"/>
      <c r="Q115" s="283"/>
      <c r="R115" s="283"/>
      <c r="S115" s="283"/>
      <c r="T115" s="283"/>
      <c r="U115" s="283"/>
      <c r="V115" s="283"/>
    </row>
    <row r="116" spans="1:25" ht="13.5">
      <c r="A116" s="342" t="s">
        <v>570</v>
      </c>
      <c r="B116" s="290"/>
      <c r="C116" s="290"/>
      <c r="D116" s="290"/>
      <c r="E116" s="290"/>
      <c r="F116" s="290"/>
      <c r="G116" s="290"/>
      <c r="H116" s="290"/>
      <c r="I116" s="290"/>
      <c r="J116" s="290"/>
      <c r="K116" s="290"/>
      <c r="L116" s="283">
        <v>1764.9933013711402</v>
      </c>
      <c r="M116" s="283">
        <v>1660.1855058137428</v>
      </c>
      <c r="N116" s="283">
        <v>1625</v>
      </c>
      <c r="O116" s="283">
        <v>3139</v>
      </c>
      <c r="P116" s="283">
        <v>2444</v>
      </c>
      <c r="Q116" s="283">
        <v>2845</v>
      </c>
      <c r="R116" s="283">
        <v>2543.3800395523631</v>
      </c>
      <c r="S116" s="283">
        <v>2697</v>
      </c>
      <c r="T116" s="283">
        <v>2937.6858955024913</v>
      </c>
      <c r="U116" s="283">
        <v>2902.7338011975235</v>
      </c>
      <c r="V116" s="283">
        <v>2872</v>
      </c>
      <c r="W116" s="283">
        <v>2960.3486328125</v>
      </c>
      <c r="X116" s="283">
        <v>3554.531982421875</v>
      </c>
      <c r="Y116" s="283">
        <v>3411</v>
      </c>
    </row>
    <row r="117" spans="1:25" ht="13.5">
      <c r="A117" s="342" t="s">
        <v>571</v>
      </c>
      <c r="B117" s="290"/>
      <c r="C117" s="290"/>
      <c r="D117" s="290"/>
      <c r="E117" s="290"/>
      <c r="F117" s="290"/>
      <c r="G117" s="290"/>
      <c r="H117" s="290"/>
      <c r="I117" s="290"/>
      <c r="J117" s="290"/>
      <c r="K117" s="290"/>
      <c r="L117" s="283">
        <v>1666.6949255441752</v>
      </c>
      <c r="M117" s="283">
        <v>1803.3014720224594</v>
      </c>
      <c r="N117" s="283">
        <v>2268</v>
      </c>
      <c r="O117" s="283">
        <v>2278</v>
      </c>
      <c r="P117" s="283">
        <v>2165</v>
      </c>
      <c r="Q117" s="283">
        <v>2211</v>
      </c>
      <c r="R117" s="283">
        <v>2245.5136813217855</v>
      </c>
      <c r="S117" s="283">
        <v>2166</v>
      </c>
      <c r="T117" s="283">
        <v>3175.2805466730274</v>
      </c>
      <c r="U117" s="283">
        <v>2928.8222580532306</v>
      </c>
      <c r="V117" s="283">
        <v>2941</v>
      </c>
      <c r="W117" s="283">
        <v>2755.85009765625</v>
      </c>
      <c r="X117" s="283">
        <v>4300.9453125</v>
      </c>
      <c r="Y117" s="283">
        <v>4509</v>
      </c>
    </row>
    <row r="118" spans="1:25" ht="13.5">
      <c r="A118" s="342" t="s">
        <v>572</v>
      </c>
      <c r="B118" s="290"/>
      <c r="C118" s="290"/>
      <c r="D118" s="290"/>
      <c r="E118" s="290"/>
      <c r="F118" s="290"/>
      <c r="G118" s="290"/>
      <c r="H118" s="290"/>
      <c r="I118" s="290"/>
      <c r="J118" s="290"/>
      <c r="K118" s="290"/>
      <c r="L118" s="283">
        <v>2038.7085148448073</v>
      </c>
      <c r="M118" s="283">
        <v>2632.6562253206885</v>
      </c>
      <c r="N118" s="283">
        <v>2496</v>
      </c>
      <c r="O118" s="283">
        <v>4185</v>
      </c>
      <c r="P118" s="283">
        <v>3883</v>
      </c>
      <c r="Q118" s="283">
        <v>4568</v>
      </c>
      <c r="R118" s="283">
        <v>4332.6988854732235</v>
      </c>
      <c r="S118" s="283">
        <v>4250</v>
      </c>
      <c r="T118" s="329">
        <v>4356.1966897862876</v>
      </c>
      <c r="U118" s="283">
        <v>4874.5835333584464</v>
      </c>
      <c r="V118" s="283">
        <v>4870</v>
      </c>
      <c r="W118" s="283">
        <v>4324.9384765625</v>
      </c>
      <c r="X118" s="283">
        <v>5183.185546875</v>
      </c>
      <c r="Y118" s="283">
        <v>4595</v>
      </c>
    </row>
    <row r="119" spans="1:25" ht="13.5">
      <c r="A119" s="342" t="s">
        <v>179</v>
      </c>
      <c r="B119" s="290"/>
      <c r="C119" s="290"/>
      <c r="D119" s="290"/>
      <c r="E119" s="290"/>
      <c r="F119" s="290"/>
      <c r="G119" s="290"/>
      <c r="H119" s="290"/>
      <c r="I119" s="290"/>
      <c r="J119" s="290"/>
      <c r="K119" s="290"/>
      <c r="L119" s="283"/>
      <c r="M119" s="283"/>
      <c r="N119" s="283"/>
      <c r="O119" s="283"/>
      <c r="P119" s="283"/>
      <c r="Q119" s="283"/>
      <c r="R119" s="283"/>
      <c r="S119" s="283"/>
      <c r="T119" s="283"/>
      <c r="U119" s="283"/>
      <c r="V119" s="283"/>
    </row>
    <row r="120" spans="1:25" ht="13.5">
      <c r="A120" s="342" t="s">
        <v>570</v>
      </c>
      <c r="B120" s="290"/>
      <c r="C120" s="290"/>
      <c r="D120" s="290"/>
      <c r="E120" s="290"/>
      <c r="F120" s="290"/>
      <c r="G120" s="290"/>
      <c r="H120" s="290"/>
      <c r="I120" s="290"/>
      <c r="J120" s="290"/>
      <c r="K120" s="290"/>
      <c r="L120" s="283">
        <v>1054.6478461386766</v>
      </c>
      <c r="M120" s="283">
        <v>1171.0845270599423</v>
      </c>
      <c r="N120" s="283">
        <v>1370</v>
      </c>
      <c r="O120" s="283">
        <v>1694</v>
      </c>
      <c r="P120" s="283">
        <v>1469</v>
      </c>
      <c r="Q120" s="283">
        <v>1649</v>
      </c>
      <c r="R120" s="283">
        <v>2072.3098927473511</v>
      </c>
      <c r="S120" s="283">
        <v>1595</v>
      </c>
      <c r="T120" s="283">
        <v>2246.6268582629427</v>
      </c>
      <c r="U120" s="283">
        <v>2452.4589343490202</v>
      </c>
      <c r="V120" s="283">
        <v>2875</v>
      </c>
      <c r="W120" s="283">
        <v>2469.947265625</v>
      </c>
      <c r="X120" s="283">
        <v>2442.15673828125</v>
      </c>
      <c r="Y120" s="283">
        <v>2691</v>
      </c>
    </row>
    <row r="121" spans="1:25" ht="13.5">
      <c r="A121" s="342" t="s">
        <v>571</v>
      </c>
      <c r="B121" s="290"/>
      <c r="C121" s="290"/>
      <c r="D121" s="290"/>
      <c r="E121" s="290"/>
      <c r="F121" s="290"/>
      <c r="G121" s="290"/>
      <c r="H121" s="290"/>
      <c r="I121" s="290"/>
      <c r="J121" s="290"/>
      <c r="K121" s="290"/>
      <c r="L121" s="283">
        <v>1306.2326431193869</v>
      </c>
      <c r="M121" s="283">
        <v>1500.7040023864201</v>
      </c>
      <c r="N121" s="283">
        <v>1465</v>
      </c>
      <c r="O121" s="283">
        <v>1933</v>
      </c>
      <c r="P121" s="283">
        <v>1498</v>
      </c>
      <c r="Q121" s="283">
        <v>1552</v>
      </c>
      <c r="R121" s="283">
        <v>1870.4456915927944</v>
      </c>
      <c r="S121" s="283">
        <v>2022</v>
      </c>
      <c r="T121" s="283">
        <v>2134.7783365816131</v>
      </c>
      <c r="U121" s="283">
        <v>2044.8508220952415</v>
      </c>
      <c r="V121" s="283">
        <v>2155</v>
      </c>
      <c r="W121" s="283">
        <v>1984.1644287109375</v>
      </c>
      <c r="X121" s="283">
        <v>2210.02099609375</v>
      </c>
      <c r="Y121" s="283">
        <v>2460</v>
      </c>
    </row>
    <row r="122" spans="1:25" ht="13.5">
      <c r="A122" s="342" t="s">
        <v>572</v>
      </c>
      <c r="B122" s="290"/>
      <c r="C122" s="290"/>
      <c r="D122" s="290"/>
      <c r="E122" s="290"/>
      <c r="F122" s="290"/>
      <c r="G122" s="290"/>
      <c r="H122" s="290"/>
      <c r="I122" s="290"/>
      <c r="J122" s="290"/>
      <c r="K122" s="290"/>
      <c r="L122" s="283">
        <v>1603.9106829699804</v>
      </c>
      <c r="M122" s="283">
        <v>1739.0095589111086</v>
      </c>
      <c r="N122" s="283">
        <v>1902</v>
      </c>
      <c r="O122" s="283">
        <v>2489</v>
      </c>
      <c r="P122" s="283">
        <v>2692</v>
      </c>
      <c r="Q122" s="283">
        <v>2139</v>
      </c>
      <c r="R122" s="283">
        <v>2646.2030551734033</v>
      </c>
      <c r="S122" s="283">
        <v>2601</v>
      </c>
      <c r="T122" s="329">
        <v>2890.7401255668492</v>
      </c>
      <c r="U122" s="283">
        <v>3243.2523656620237</v>
      </c>
      <c r="V122" s="283">
        <v>3496</v>
      </c>
      <c r="W122" s="283">
        <v>3139.707275390625</v>
      </c>
      <c r="X122" s="283">
        <v>3040.139892578125</v>
      </c>
      <c r="Y122" s="283">
        <v>2852</v>
      </c>
    </row>
    <row r="123" spans="1:25" ht="7.5" customHeight="1">
      <c r="A123" s="336"/>
      <c r="L123" s="292"/>
      <c r="M123" s="292"/>
      <c r="N123" s="292"/>
      <c r="O123" s="292"/>
      <c r="P123" s="292"/>
      <c r="Q123" s="292"/>
      <c r="R123" s="292"/>
      <c r="S123" s="81"/>
      <c r="T123" s="81"/>
      <c r="U123" s="81"/>
      <c r="V123" s="81"/>
      <c r="W123" s="81"/>
      <c r="X123" s="81"/>
      <c r="Y123" s="632"/>
    </row>
    <row r="124" spans="1:25" ht="21.75" customHeight="1">
      <c r="A124" s="978" t="s">
        <v>1031</v>
      </c>
      <c r="B124" s="978"/>
      <c r="C124" s="978"/>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row>
    <row r="125" spans="1:25" ht="12" customHeight="1">
      <c r="A125" s="152" t="s">
        <v>832</v>
      </c>
      <c r="B125" s="371"/>
      <c r="C125" s="371"/>
      <c r="D125" s="371"/>
      <c r="E125" s="371"/>
      <c r="F125" s="371"/>
      <c r="G125" s="371"/>
      <c r="H125" s="371"/>
      <c r="I125" s="371"/>
      <c r="J125" s="371"/>
      <c r="K125" s="371"/>
      <c r="L125" s="371"/>
      <c r="M125" s="371"/>
      <c r="N125" s="371"/>
      <c r="O125" s="371"/>
      <c r="P125" s="371"/>
      <c r="Q125" s="371"/>
      <c r="R125" s="371"/>
      <c r="S125" s="371"/>
      <c r="T125" s="371"/>
      <c r="U125" s="371"/>
      <c r="V125" s="371"/>
      <c r="W125" s="372"/>
      <c r="X125" s="372"/>
    </row>
    <row r="126" spans="1:25" ht="22.5" customHeight="1">
      <c r="A126" s="978" t="s">
        <v>872</v>
      </c>
      <c r="B126" s="978"/>
      <c r="C126" s="978"/>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row>
    <row r="127" spans="1:25" ht="23.25" customHeight="1">
      <c r="A127" s="978" t="s">
        <v>873</v>
      </c>
      <c r="B127" s="978"/>
      <c r="C127" s="978"/>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row>
    <row r="128" spans="1:25" ht="20.25" customHeight="1">
      <c r="A128" s="976" t="s">
        <v>1144</v>
      </c>
      <c r="B128" s="976"/>
      <c r="C128" s="976"/>
      <c r="D128" s="976"/>
      <c r="E128" s="976"/>
      <c r="F128" s="976"/>
      <c r="G128" s="976"/>
      <c r="H128" s="976"/>
      <c r="I128" s="976"/>
      <c r="J128" s="976"/>
      <c r="K128" s="976"/>
      <c r="L128" s="976"/>
      <c r="M128" s="976"/>
      <c r="N128" s="976"/>
      <c r="O128" s="976"/>
      <c r="P128" s="976"/>
      <c r="Q128" s="976"/>
      <c r="R128" s="976"/>
      <c r="S128" s="976"/>
      <c r="T128" s="976"/>
      <c r="U128" s="976"/>
      <c r="V128" s="976"/>
      <c r="W128" s="976"/>
      <c r="X128" s="976"/>
      <c r="Y128" s="976"/>
    </row>
    <row r="129" spans="1:25" ht="16.5" customHeight="1">
      <c r="A129" s="594" t="s">
        <v>663</v>
      </c>
      <c r="B129" s="594"/>
      <c r="C129" s="594"/>
      <c r="D129" s="594"/>
      <c r="E129" s="594"/>
      <c r="F129" s="594"/>
      <c r="G129" s="594"/>
      <c r="H129" s="594"/>
      <c r="I129" s="594"/>
      <c r="J129" s="594"/>
      <c r="K129" s="594"/>
      <c r="L129" s="594"/>
      <c r="M129" s="594"/>
      <c r="N129" s="594"/>
      <c r="O129" s="594"/>
      <c r="P129" s="594"/>
      <c r="Q129" s="594"/>
      <c r="R129" s="594"/>
      <c r="S129" s="594"/>
      <c r="T129" s="594"/>
      <c r="U129" s="594"/>
      <c r="V129" s="594"/>
      <c r="W129" s="594"/>
      <c r="X129" s="594"/>
      <c r="Y129" s="594"/>
    </row>
    <row r="130" spans="1:25">
      <c r="A130" s="594"/>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row>
  </sheetData>
  <mergeCells count="8">
    <mergeCell ref="A128:Y128"/>
    <mergeCell ref="A3:R3"/>
    <mergeCell ref="A124:Y124"/>
    <mergeCell ref="A2:W2"/>
    <mergeCell ref="A71:R71"/>
    <mergeCell ref="A126:Y126"/>
    <mergeCell ref="A127:Y127"/>
    <mergeCell ref="A70:Y70"/>
  </mergeCells>
  <pageMargins left="0.9055118110236221" right="0.51181102362204722" top="0.74803149606299213" bottom="0.55118110236220474" header="0.31496062992125984" footer="0.31496062992125984"/>
  <pageSetup paperSize="9" scale="88" orientation="portrait" r:id="rId1"/>
  <rowBreaks count="1" manualBreakCount="1">
    <brk id="6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0FA3-E6EC-445F-8059-27D269063E05}">
  <sheetPr>
    <tabColor rgb="FFFFC000"/>
  </sheetPr>
  <dimension ref="A1:R124"/>
  <sheetViews>
    <sheetView showGridLines="0" view="pageBreakPreview" zoomScale="160" zoomScaleNormal="120" zoomScaleSheetLayoutView="160" workbookViewId="0">
      <selection activeCell="N4" sqref="N4"/>
    </sheetView>
  </sheetViews>
  <sheetFormatPr baseColWidth="10" defaultRowHeight="12.75"/>
  <cols>
    <col min="1" max="1" width="18.5703125" style="408" customWidth="1"/>
    <col min="2" max="3" width="5.7109375" style="408" hidden="1" customWidth="1"/>
    <col min="4" max="10" width="5.7109375" style="408" customWidth="1"/>
    <col min="11" max="11" width="6.140625" style="408" customWidth="1"/>
    <col min="12" max="13" width="6.42578125" style="408" customWidth="1"/>
    <col min="14" max="14" width="6.140625" style="408" customWidth="1"/>
    <col min="15" max="255" width="11.42578125" style="408"/>
    <col min="256" max="256" width="18.5703125" style="408" customWidth="1"/>
    <col min="257" max="258" width="0" style="408" hidden="1" customWidth="1"/>
    <col min="259" max="265" width="5.7109375" style="408" customWidth="1"/>
    <col min="266" max="266" width="6.140625" style="408" customWidth="1"/>
    <col min="267" max="268" width="6.42578125" style="408" customWidth="1"/>
    <col min="269" max="269" width="6.140625" style="408" customWidth="1"/>
    <col min="270" max="270" width="13.42578125" style="408" customWidth="1"/>
    <col min="271" max="511" width="11.42578125" style="408"/>
    <col min="512" max="512" width="18.5703125" style="408" customWidth="1"/>
    <col min="513" max="514" width="0" style="408" hidden="1" customWidth="1"/>
    <col min="515" max="521" width="5.7109375" style="408" customWidth="1"/>
    <col min="522" max="522" width="6.140625" style="408" customWidth="1"/>
    <col min="523" max="524" width="6.42578125" style="408" customWidth="1"/>
    <col min="525" max="525" width="6.140625" style="408" customWidth="1"/>
    <col min="526" max="526" width="13.42578125" style="408" customWidth="1"/>
    <col min="527" max="767" width="11.42578125" style="408"/>
    <col min="768" max="768" width="18.5703125" style="408" customWidth="1"/>
    <col min="769" max="770" width="0" style="408" hidden="1" customWidth="1"/>
    <col min="771" max="777" width="5.7109375" style="408" customWidth="1"/>
    <col min="778" max="778" width="6.140625" style="408" customWidth="1"/>
    <col min="779" max="780" width="6.42578125" style="408" customWidth="1"/>
    <col min="781" max="781" width="6.140625" style="408" customWidth="1"/>
    <col min="782" max="782" width="13.42578125" style="408" customWidth="1"/>
    <col min="783" max="1023" width="11.42578125" style="408"/>
    <col min="1024" max="1024" width="18.5703125" style="408" customWidth="1"/>
    <col min="1025" max="1026" width="0" style="408" hidden="1" customWidth="1"/>
    <col min="1027" max="1033" width="5.7109375" style="408" customWidth="1"/>
    <col min="1034" max="1034" width="6.140625" style="408" customWidth="1"/>
    <col min="1035" max="1036" width="6.42578125" style="408" customWidth="1"/>
    <col min="1037" max="1037" width="6.140625" style="408" customWidth="1"/>
    <col min="1038" max="1038" width="13.42578125" style="408" customWidth="1"/>
    <col min="1039" max="1279" width="11.42578125" style="408"/>
    <col min="1280" max="1280" width="18.5703125" style="408" customWidth="1"/>
    <col min="1281" max="1282" width="0" style="408" hidden="1" customWidth="1"/>
    <col min="1283" max="1289" width="5.7109375" style="408" customWidth="1"/>
    <col min="1290" max="1290" width="6.140625" style="408" customWidth="1"/>
    <col min="1291" max="1292" width="6.42578125" style="408" customWidth="1"/>
    <col min="1293" max="1293" width="6.140625" style="408" customWidth="1"/>
    <col min="1294" max="1294" width="13.42578125" style="408" customWidth="1"/>
    <col min="1295" max="1535" width="11.42578125" style="408"/>
    <col min="1536" max="1536" width="18.5703125" style="408" customWidth="1"/>
    <col min="1537" max="1538" width="0" style="408" hidden="1" customWidth="1"/>
    <col min="1539" max="1545" width="5.7109375" style="408" customWidth="1"/>
    <col min="1546" max="1546" width="6.140625" style="408" customWidth="1"/>
    <col min="1547" max="1548" width="6.42578125" style="408" customWidth="1"/>
    <col min="1549" max="1549" width="6.140625" style="408" customWidth="1"/>
    <col min="1550" max="1550" width="13.42578125" style="408" customWidth="1"/>
    <col min="1551" max="1791" width="11.42578125" style="408"/>
    <col min="1792" max="1792" width="18.5703125" style="408" customWidth="1"/>
    <col min="1793" max="1794" width="0" style="408" hidden="1" customWidth="1"/>
    <col min="1795" max="1801" width="5.7109375" style="408" customWidth="1"/>
    <col min="1802" max="1802" width="6.140625" style="408" customWidth="1"/>
    <col min="1803" max="1804" width="6.42578125" style="408" customWidth="1"/>
    <col min="1805" max="1805" width="6.140625" style="408" customWidth="1"/>
    <col min="1806" max="1806" width="13.42578125" style="408" customWidth="1"/>
    <col min="1807" max="2047" width="11.42578125" style="408"/>
    <col min="2048" max="2048" width="18.5703125" style="408" customWidth="1"/>
    <col min="2049" max="2050" width="0" style="408" hidden="1" customWidth="1"/>
    <col min="2051" max="2057" width="5.7109375" style="408" customWidth="1"/>
    <col min="2058" max="2058" width="6.140625" style="408" customWidth="1"/>
    <col min="2059" max="2060" width="6.42578125" style="408" customWidth="1"/>
    <col min="2061" max="2061" width="6.140625" style="408" customWidth="1"/>
    <col min="2062" max="2062" width="13.42578125" style="408" customWidth="1"/>
    <col min="2063" max="2303" width="11.42578125" style="408"/>
    <col min="2304" max="2304" width="18.5703125" style="408" customWidth="1"/>
    <col min="2305" max="2306" width="0" style="408" hidden="1" customWidth="1"/>
    <col min="2307" max="2313" width="5.7109375" style="408" customWidth="1"/>
    <col min="2314" max="2314" width="6.140625" style="408" customWidth="1"/>
    <col min="2315" max="2316" width="6.42578125" style="408" customWidth="1"/>
    <col min="2317" max="2317" width="6.140625" style="408" customWidth="1"/>
    <col min="2318" max="2318" width="13.42578125" style="408" customWidth="1"/>
    <col min="2319" max="2559" width="11.42578125" style="408"/>
    <col min="2560" max="2560" width="18.5703125" style="408" customWidth="1"/>
    <col min="2561" max="2562" width="0" style="408" hidden="1" customWidth="1"/>
    <col min="2563" max="2569" width="5.7109375" style="408" customWidth="1"/>
    <col min="2570" max="2570" width="6.140625" style="408" customWidth="1"/>
    <col min="2571" max="2572" width="6.42578125" style="408" customWidth="1"/>
    <col min="2573" max="2573" width="6.140625" style="408" customWidth="1"/>
    <col min="2574" max="2574" width="13.42578125" style="408" customWidth="1"/>
    <col min="2575" max="2815" width="11.42578125" style="408"/>
    <col min="2816" max="2816" width="18.5703125" style="408" customWidth="1"/>
    <col min="2817" max="2818" width="0" style="408" hidden="1" customWidth="1"/>
    <col min="2819" max="2825" width="5.7109375" style="408" customWidth="1"/>
    <col min="2826" max="2826" width="6.140625" style="408" customWidth="1"/>
    <col min="2827" max="2828" width="6.42578125" style="408" customWidth="1"/>
    <col min="2829" max="2829" width="6.140625" style="408" customWidth="1"/>
    <col min="2830" max="2830" width="13.42578125" style="408" customWidth="1"/>
    <col min="2831" max="3071" width="11.42578125" style="408"/>
    <col min="3072" max="3072" width="18.5703125" style="408" customWidth="1"/>
    <col min="3073" max="3074" width="0" style="408" hidden="1" customWidth="1"/>
    <col min="3075" max="3081" width="5.7109375" style="408" customWidth="1"/>
    <col min="3082" max="3082" width="6.140625" style="408" customWidth="1"/>
    <col min="3083" max="3084" width="6.42578125" style="408" customWidth="1"/>
    <col min="3085" max="3085" width="6.140625" style="408" customWidth="1"/>
    <col min="3086" max="3086" width="13.42578125" style="408" customWidth="1"/>
    <col min="3087" max="3327" width="11.42578125" style="408"/>
    <col min="3328" max="3328" width="18.5703125" style="408" customWidth="1"/>
    <col min="3329" max="3330" width="0" style="408" hidden="1" customWidth="1"/>
    <col min="3331" max="3337" width="5.7109375" style="408" customWidth="1"/>
    <col min="3338" max="3338" width="6.140625" style="408" customWidth="1"/>
    <col min="3339" max="3340" width="6.42578125" style="408" customWidth="1"/>
    <col min="3341" max="3341" width="6.140625" style="408" customWidth="1"/>
    <col min="3342" max="3342" width="13.42578125" style="408" customWidth="1"/>
    <col min="3343" max="3583" width="11.42578125" style="408"/>
    <col min="3584" max="3584" width="18.5703125" style="408" customWidth="1"/>
    <col min="3585" max="3586" width="0" style="408" hidden="1" customWidth="1"/>
    <col min="3587" max="3593" width="5.7109375" style="408" customWidth="1"/>
    <col min="3594" max="3594" width="6.140625" style="408" customWidth="1"/>
    <col min="3595" max="3596" width="6.42578125" style="408" customWidth="1"/>
    <col min="3597" max="3597" width="6.140625" style="408" customWidth="1"/>
    <col min="3598" max="3598" width="13.42578125" style="408" customWidth="1"/>
    <col min="3599" max="3839" width="11.42578125" style="408"/>
    <col min="3840" max="3840" width="18.5703125" style="408" customWidth="1"/>
    <col min="3841" max="3842" width="0" style="408" hidden="1" customWidth="1"/>
    <col min="3843" max="3849" width="5.7109375" style="408" customWidth="1"/>
    <col min="3850" max="3850" width="6.140625" style="408" customWidth="1"/>
    <col min="3851" max="3852" width="6.42578125" style="408" customWidth="1"/>
    <col min="3853" max="3853" width="6.140625" style="408" customWidth="1"/>
    <col min="3854" max="3854" width="13.42578125" style="408" customWidth="1"/>
    <col min="3855" max="4095" width="11.42578125" style="408"/>
    <col min="4096" max="4096" width="18.5703125" style="408" customWidth="1"/>
    <col min="4097" max="4098" width="0" style="408" hidden="1" customWidth="1"/>
    <col min="4099" max="4105" width="5.7109375" style="408" customWidth="1"/>
    <col min="4106" max="4106" width="6.140625" style="408" customWidth="1"/>
    <col min="4107" max="4108" width="6.42578125" style="408" customWidth="1"/>
    <col min="4109" max="4109" width="6.140625" style="408" customWidth="1"/>
    <col min="4110" max="4110" width="13.42578125" style="408" customWidth="1"/>
    <col min="4111" max="4351" width="11.42578125" style="408"/>
    <col min="4352" max="4352" width="18.5703125" style="408" customWidth="1"/>
    <col min="4353" max="4354" width="0" style="408" hidden="1" customWidth="1"/>
    <col min="4355" max="4361" width="5.7109375" style="408" customWidth="1"/>
    <col min="4362" max="4362" width="6.140625" style="408" customWidth="1"/>
    <col min="4363" max="4364" width="6.42578125" style="408" customWidth="1"/>
    <col min="4365" max="4365" width="6.140625" style="408" customWidth="1"/>
    <col min="4366" max="4366" width="13.42578125" style="408" customWidth="1"/>
    <col min="4367" max="4607" width="11.42578125" style="408"/>
    <col min="4608" max="4608" width="18.5703125" style="408" customWidth="1"/>
    <col min="4609" max="4610" width="0" style="408" hidden="1" customWidth="1"/>
    <col min="4611" max="4617" width="5.7109375" style="408" customWidth="1"/>
    <col min="4618" max="4618" width="6.140625" style="408" customWidth="1"/>
    <col min="4619" max="4620" width="6.42578125" style="408" customWidth="1"/>
    <col min="4621" max="4621" width="6.140625" style="408" customWidth="1"/>
    <col min="4622" max="4622" width="13.42578125" style="408" customWidth="1"/>
    <col min="4623" max="4863" width="11.42578125" style="408"/>
    <col min="4864" max="4864" width="18.5703125" style="408" customWidth="1"/>
    <col min="4865" max="4866" width="0" style="408" hidden="1" customWidth="1"/>
    <col min="4867" max="4873" width="5.7109375" style="408" customWidth="1"/>
    <col min="4874" max="4874" width="6.140625" style="408" customWidth="1"/>
    <col min="4875" max="4876" width="6.42578125" style="408" customWidth="1"/>
    <col min="4877" max="4877" width="6.140625" style="408" customWidth="1"/>
    <col min="4878" max="4878" width="13.42578125" style="408" customWidth="1"/>
    <col min="4879" max="5119" width="11.42578125" style="408"/>
    <col min="5120" max="5120" width="18.5703125" style="408" customWidth="1"/>
    <col min="5121" max="5122" width="0" style="408" hidden="1" customWidth="1"/>
    <col min="5123" max="5129" width="5.7109375" style="408" customWidth="1"/>
    <col min="5130" max="5130" width="6.140625" style="408" customWidth="1"/>
    <col min="5131" max="5132" width="6.42578125" style="408" customWidth="1"/>
    <col min="5133" max="5133" width="6.140625" style="408" customWidth="1"/>
    <col min="5134" max="5134" width="13.42578125" style="408" customWidth="1"/>
    <col min="5135" max="5375" width="11.42578125" style="408"/>
    <col min="5376" max="5376" width="18.5703125" style="408" customWidth="1"/>
    <col min="5377" max="5378" width="0" style="408" hidden="1" customWidth="1"/>
    <col min="5379" max="5385" width="5.7109375" style="408" customWidth="1"/>
    <col min="5386" max="5386" width="6.140625" style="408" customWidth="1"/>
    <col min="5387" max="5388" width="6.42578125" style="408" customWidth="1"/>
    <col min="5389" max="5389" width="6.140625" style="408" customWidth="1"/>
    <col min="5390" max="5390" width="13.42578125" style="408" customWidth="1"/>
    <col min="5391" max="5631" width="11.42578125" style="408"/>
    <col min="5632" max="5632" width="18.5703125" style="408" customWidth="1"/>
    <col min="5633" max="5634" width="0" style="408" hidden="1" customWidth="1"/>
    <col min="5635" max="5641" width="5.7109375" style="408" customWidth="1"/>
    <col min="5642" max="5642" width="6.140625" style="408" customWidth="1"/>
    <col min="5643" max="5644" width="6.42578125" style="408" customWidth="1"/>
    <col min="5645" max="5645" width="6.140625" style="408" customWidth="1"/>
    <col min="5646" max="5646" width="13.42578125" style="408" customWidth="1"/>
    <col min="5647" max="5887" width="11.42578125" style="408"/>
    <col min="5888" max="5888" width="18.5703125" style="408" customWidth="1"/>
    <col min="5889" max="5890" width="0" style="408" hidden="1" customWidth="1"/>
    <col min="5891" max="5897" width="5.7109375" style="408" customWidth="1"/>
    <col min="5898" max="5898" width="6.140625" style="408" customWidth="1"/>
    <col min="5899" max="5900" width="6.42578125" style="408" customWidth="1"/>
    <col min="5901" max="5901" width="6.140625" style="408" customWidth="1"/>
    <col min="5902" max="5902" width="13.42578125" style="408" customWidth="1"/>
    <col min="5903" max="6143" width="11.42578125" style="408"/>
    <col min="6144" max="6144" width="18.5703125" style="408" customWidth="1"/>
    <col min="6145" max="6146" width="0" style="408" hidden="1" customWidth="1"/>
    <col min="6147" max="6153" width="5.7109375" style="408" customWidth="1"/>
    <col min="6154" max="6154" width="6.140625" style="408" customWidth="1"/>
    <col min="6155" max="6156" width="6.42578125" style="408" customWidth="1"/>
    <col min="6157" max="6157" width="6.140625" style="408" customWidth="1"/>
    <col min="6158" max="6158" width="13.42578125" style="408" customWidth="1"/>
    <col min="6159" max="6399" width="11.42578125" style="408"/>
    <col min="6400" max="6400" width="18.5703125" style="408" customWidth="1"/>
    <col min="6401" max="6402" width="0" style="408" hidden="1" customWidth="1"/>
    <col min="6403" max="6409" width="5.7109375" style="408" customWidth="1"/>
    <col min="6410" max="6410" width="6.140625" style="408" customWidth="1"/>
    <col min="6411" max="6412" width="6.42578125" style="408" customWidth="1"/>
    <col min="6413" max="6413" width="6.140625" style="408" customWidth="1"/>
    <col min="6414" max="6414" width="13.42578125" style="408" customWidth="1"/>
    <col min="6415" max="6655" width="11.42578125" style="408"/>
    <col min="6656" max="6656" width="18.5703125" style="408" customWidth="1"/>
    <col min="6657" max="6658" width="0" style="408" hidden="1" customWidth="1"/>
    <col min="6659" max="6665" width="5.7109375" style="408" customWidth="1"/>
    <col min="6666" max="6666" width="6.140625" style="408" customWidth="1"/>
    <col min="6667" max="6668" width="6.42578125" style="408" customWidth="1"/>
    <col min="6669" max="6669" width="6.140625" style="408" customWidth="1"/>
    <col min="6670" max="6670" width="13.42578125" style="408" customWidth="1"/>
    <col min="6671" max="6911" width="11.42578125" style="408"/>
    <col min="6912" max="6912" width="18.5703125" style="408" customWidth="1"/>
    <col min="6913" max="6914" width="0" style="408" hidden="1" customWidth="1"/>
    <col min="6915" max="6921" width="5.7109375" style="408" customWidth="1"/>
    <col min="6922" max="6922" width="6.140625" style="408" customWidth="1"/>
    <col min="6923" max="6924" width="6.42578125" style="408" customWidth="1"/>
    <col min="6925" max="6925" width="6.140625" style="408" customWidth="1"/>
    <col min="6926" max="6926" width="13.42578125" style="408" customWidth="1"/>
    <col min="6927" max="7167" width="11.42578125" style="408"/>
    <col min="7168" max="7168" width="18.5703125" style="408" customWidth="1"/>
    <col min="7169" max="7170" width="0" style="408" hidden="1" customWidth="1"/>
    <col min="7171" max="7177" width="5.7109375" style="408" customWidth="1"/>
    <col min="7178" max="7178" width="6.140625" style="408" customWidth="1"/>
    <col min="7179" max="7180" width="6.42578125" style="408" customWidth="1"/>
    <col min="7181" max="7181" width="6.140625" style="408" customWidth="1"/>
    <col min="7182" max="7182" width="13.42578125" style="408" customWidth="1"/>
    <col min="7183" max="7423" width="11.42578125" style="408"/>
    <col min="7424" max="7424" width="18.5703125" style="408" customWidth="1"/>
    <col min="7425" max="7426" width="0" style="408" hidden="1" customWidth="1"/>
    <col min="7427" max="7433" width="5.7109375" style="408" customWidth="1"/>
    <col min="7434" max="7434" width="6.140625" style="408" customWidth="1"/>
    <col min="7435" max="7436" width="6.42578125" style="408" customWidth="1"/>
    <col min="7437" max="7437" width="6.140625" style="408" customWidth="1"/>
    <col min="7438" max="7438" width="13.42578125" style="408" customWidth="1"/>
    <col min="7439" max="7679" width="11.42578125" style="408"/>
    <col min="7680" max="7680" width="18.5703125" style="408" customWidth="1"/>
    <col min="7681" max="7682" width="0" style="408" hidden="1" customWidth="1"/>
    <col min="7683" max="7689" width="5.7109375" style="408" customWidth="1"/>
    <col min="7690" max="7690" width="6.140625" style="408" customWidth="1"/>
    <col min="7691" max="7692" width="6.42578125" style="408" customWidth="1"/>
    <col min="7693" max="7693" width="6.140625" style="408" customWidth="1"/>
    <col min="7694" max="7694" width="13.42578125" style="408" customWidth="1"/>
    <col min="7695" max="7935" width="11.42578125" style="408"/>
    <col min="7936" max="7936" width="18.5703125" style="408" customWidth="1"/>
    <col min="7937" max="7938" width="0" style="408" hidden="1" customWidth="1"/>
    <col min="7939" max="7945" width="5.7109375" style="408" customWidth="1"/>
    <col min="7946" max="7946" width="6.140625" style="408" customWidth="1"/>
    <col min="7947" max="7948" width="6.42578125" style="408" customWidth="1"/>
    <col min="7949" max="7949" width="6.140625" style="408" customWidth="1"/>
    <col min="7950" max="7950" width="13.42578125" style="408" customWidth="1"/>
    <col min="7951" max="8191" width="11.42578125" style="408"/>
    <col min="8192" max="8192" width="18.5703125" style="408" customWidth="1"/>
    <col min="8193" max="8194" width="0" style="408" hidden="1" customWidth="1"/>
    <col min="8195" max="8201" width="5.7109375" style="408" customWidth="1"/>
    <col min="8202" max="8202" width="6.140625" style="408" customWidth="1"/>
    <col min="8203" max="8204" width="6.42578125" style="408" customWidth="1"/>
    <col min="8205" max="8205" width="6.140625" style="408" customWidth="1"/>
    <col min="8206" max="8206" width="13.42578125" style="408" customWidth="1"/>
    <col min="8207" max="8447" width="11.42578125" style="408"/>
    <col min="8448" max="8448" width="18.5703125" style="408" customWidth="1"/>
    <col min="8449" max="8450" width="0" style="408" hidden="1" customWidth="1"/>
    <col min="8451" max="8457" width="5.7109375" style="408" customWidth="1"/>
    <col min="8458" max="8458" width="6.140625" style="408" customWidth="1"/>
    <col min="8459" max="8460" width="6.42578125" style="408" customWidth="1"/>
    <col min="8461" max="8461" width="6.140625" style="408" customWidth="1"/>
    <col min="8462" max="8462" width="13.42578125" style="408" customWidth="1"/>
    <col min="8463" max="8703" width="11.42578125" style="408"/>
    <col min="8704" max="8704" width="18.5703125" style="408" customWidth="1"/>
    <col min="8705" max="8706" width="0" style="408" hidden="1" customWidth="1"/>
    <col min="8707" max="8713" width="5.7109375" style="408" customWidth="1"/>
    <col min="8714" max="8714" width="6.140625" style="408" customWidth="1"/>
    <col min="8715" max="8716" width="6.42578125" style="408" customWidth="1"/>
    <col min="8717" max="8717" width="6.140625" style="408" customWidth="1"/>
    <col min="8718" max="8718" width="13.42578125" style="408" customWidth="1"/>
    <col min="8719" max="8959" width="11.42578125" style="408"/>
    <col min="8960" max="8960" width="18.5703125" style="408" customWidth="1"/>
    <col min="8961" max="8962" width="0" style="408" hidden="1" customWidth="1"/>
    <col min="8963" max="8969" width="5.7109375" style="408" customWidth="1"/>
    <col min="8970" max="8970" width="6.140625" style="408" customWidth="1"/>
    <col min="8971" max="8972" width="6.42578125" style="408" customWidth="1"/>
    <col min="8973" max="8973" width="6.140625" style="408" customWidth="1"/>
    <col min="8974" max="8974" width="13.42578125" style="408" customWidth="1"/>
    <col min="8975" max="9215" width="11.42578125" style="408"/>
    <col min="9216" max="9216" width="18.5703125" style="408" customWidth="1"/>
    <col min="9217" max="9218" width="0" style="408" hidden="1" customWidth="1"/>
    <col min="9219" max="9225" width="5.7109375" style="408" customWidth="1"/>
    <col min="9226" max="9226" width="6.140625" style="408" customWidth="1"/>
    <col min="9227" max="9228" width="6.42578125" style="408" customWidth="1"/>
    <col min="9229" max="9229" width="6.140625" style="408" customWidth="1"/>
    <col min="9230" max="9230" width="13.42578125" style="408" customWidth="1"/>
    <col min="9231" max="9471" width="11.42578125" style="408"/>
    <col min="9472" max="9472" width="18.5703125" style="408" customWidth="1"/>
    <col min="9473" max="9474" width="0" style="408" hidden="1" customWidth="1"/>
    <col min="9475" max="9481" width="5.7109375" style="408" customWidth="1"/>
    <col min="9482" max="9482" width="6.140625" style="408" customWidth="1"/>
    <col min="9483" max="9484" width="6.42578125" style="408" customWidth="1"/>
    <col min="9485" max="9485" width="6.140625" style="408" customWidth="1"/>
    <col min="9486" max="9486" width="13.42578125" style="408" customWidth="1"/>
    <col min="9487" max="9727" width="11.42578125" style="408"/>
    <col min="9728" max="9728" width="18.5703125" style="408" customWidth="1"/>
    <col min="9729" max="9730" width="0" style="408" hidden="1" customWidth="1"/>
    <col min="9731" max="9737" width="5.7109375" style="408" customWidth="1"/>
    <col min="9738" max="9738" width="6.140625" style="408" customWidth="1"/>
    <col min="9739" max="9740" width="6.42578125" style="408" customWidth="1"/>
    <col min="9741" max="9741" width="6.140625" style="408" customWidth="1"/>
    <col min="9742" max="9742" width="13.42578125" style="408" customWidth="1"/>
    <col min="9743" max="9983" width="11.42578125" style="408"/>
    <col min="9984" max="9984" width="18.5703125" style="408" customWidth="1"/>
    <col min="9985" max="9986" width="0" style="408" hidden="1" customWidth="1"/>
    <col min="9987" max="9993" width="5.7109375" style="408" customWidth="1"/>
    <col min="9994" max="9994" width="6.140625" style="408" customWidth="1"/>
    <col min="9995" max="9996" width="6.42578125" style="408" customWidth="1"/>
    <col min="9997" max="9997" width="6.140625" style="408" customWidth="1"/>
    <col min="9998" max="9998" width="13.42578125" style="408" customWidth="1"/>
    <col min="9999" max="10239" width="11.42578125" style="408"/>
    <col min="10240" max="10240" width="18.5703125" style="408" customWidth="1"/>
    <col min="10241" max="10242" width="0" style="408" hidden="1" customWidth="1"/>
    <col min="10243" max="10249" width="5.7109375" style="408" customWidth="1"/>
    <col min="10250" max="10250" width="6.140625" style="408" customWidth="1"/>
    <col min="10251" max="10252" width="6.42578125" style="408" customWidth="1"/>
    <col min="10253" max="10253" width="6.140625" style="408" customWidth="1"/>
    <col min="10254" max="10254" width="13.42578125" style="408" customWidth="1"/>
    <col min="10255" max="10495" width="11.42578125" style="408"/>
    <col min="10496" max="10496" width="18.5703125" style="408" customWidth="1"/>
    <col min="10497" max="10498" width="0" style="408" hidden="1" customWidth="1"/>
    <col min="10499" max="10505" width="5.7109375" style="408" customWidth="1"/>
    <col min="10506" max="10506" width="6.140625" style="408" customWidth="1"/>
    <col min="10507" max="10508" width="6.42578125" style="408" customWidth="1"/>
    <col min="10509" max="10509" width="6.140625" style="408" customWidth="1"/>
    <col min="10510" max="10510" width="13.42578125" style="408" customWidth="1"/>
    <col min="10511" max="10751" width="11.42578125" style="408"/>
    <col min="10752" max="10752" width="18.5703125" style="408" customWidth="1"/>
    <col min="10753" max="10754" width="0" style="408" hidden="1" customWidth="1"/>
    <col min="10755" max="10761" width="5.7109375" style="408" customWidth="1"/>
    <col min="10762" max="10762" width="6.140625" style="408" customWidth="1"/>
    <col min="10763" max="10764" width="6.42578125" style="408" customWidth="1"/>
    <col min="10765" max="10765" width="6.140625" style="408" customWidth="1"/>
    <col min="10766" max="10766" width="13.42578125" style="408" customWidth="1"/>
    <col min="10767" max="11007" width="11.42578125" style="408"/>
    <col min="11008" max="11008" width="18.5703125" style="408" customWidth="1"/>
    <col min="11009" max="11010" width="0" style="408" hidden="1" customWidth="1"/>
    <col min="11011" max="11017" width="5.7109375" style="408" customWidth="1"/>
    <col min="11018" max="11018" width="6.140625" style="408" customWidth="1"/>
    <col min="11019" max="11020" width="6.42578125" style="408" customWidth="1"/>
    <col min="11021" max="11021" width="6.140625" style="408" customWidth="1"/>
    <col min="11022" max="11022" width="13.42578125" style="408" customWidth="1"/>
    <col min="11023" max="11263" width="11.42578125" style="408"/>
    <col min="11264" max="11264" width="18.5703125" style="408" customWidth="1"/>
    <col min="11265" max="11266" width="0" style="408" hidden="1" customWidth="1"/>
    <col min="11267" max="11273" width="5.7109375" style="408" customWidth="1"/>
    <col min="11274" max="11274" width="6.140625" style="408" customWidth="1"/>
    <col min="11275" max="11276" width="6.42578125" style="408" customWidth="1"/>
    <col min="11277" max="11277" width="6.140625" style="408" customWidth="1"/>
    <col min="11278" max="11278" width="13.42578125" style="408" customWidth="1"/>
    <col min="11279" max="11519" width="11.42578125" style="408"/>
    <col min="11520" max="11520" width="18.5703125" style="408" customWidth="1"/>
    <col min="11521" max="11522" width="0" style="408" hidden="1" customWidth="1"/>
    <col min="11523" max="11529" width="5.7109375" style="408" customWidth="1"/>
    <col min="11530" max="11530" width="6.140625" style="408" customWidth="1"/>
    <col min="11531" max="11532" width="6.42578125" style="408" customWidth="1"/>
    <col min="11533" max="11533" width="6.140625" style="408" customWidth="1"/>
    <col min="11534" max="11534" width="13.42578125" style="408" customWidth="1"/>
    <col min="11535" max="11775" width="11.42578125" style="408"/>
    <col min="11776" max="11776" width="18.5703125" style="408" customWidth="1"/>
    <col min="11777" max="11778" width="0" style="408" hidden="1" customWidth="1"/>
    <col min="11779" max="11785" width="5.7109375" style="408" customWidth="1"/>
    <col min="11786" max="11786" width="6.140625" style="408" customWidth="1"/>
    <col min="11787" max="11788" width="6.42578125" style="408" customWidth="1"/>
    <col min="11789" max="11789" width="6.140625" style="408" customWidth="1"/>
    <col min="11790" max="11790" width="13.42578125" style="408" customWidth="1"/>
    <col min="11791" max="12031" width="11.42578125" style="408"/>
    <col min="12032" max="12032" width="18.5703125" style="408" customWidth="1"/>
    <col min="12033" max="12034" width="0" style="408" hidden="1" customWidth="1"/>
    <col min="12035" max="12041" width="5.7109375" style="408" customWidth="1"/>
    <col min="12042" max="12042" width="6.140625" style="408" customWidth="1"/>
    <col min="12043" max="12044" width="6.42578125" style="408" customWidth="1"/>
    <col min="12045" max="12045" width="6.140625" style="408" customWidth="1"/>
    <col min="12046" max="12046" width="13.42578125" style="408" customWidth="1"/>
    <col min="12047" max="12287" width="11.42578125" style="408"/>
    <col min="12288" max="12288" width="18.5703125" style="408" customWidth="1"/>
    <col min="12289" max="12290" width="0" style="408" hidden="1" customWidth="1"/>
    <col min="12291" max="12297" width="5.7109375" style="408" customWidth="1"/>
    <col min="12298" max="12298" width="6.140625" style="408" customWidth="1"/>
    <col min="12299" max="12300" width="6.42578125" style="408" customWidth="1"/>
    <col min="12301" max="12301" width="6.140625" style="408" customWidth="1"/>
    <col min="12302" max="12302" width="13.42578125" style="408" customWidth="1"/>
    <col min="12303" max="12543" width="11.42578125" style="408"/>
    <col min="12544" max="12544" width="18.5703125" style="408" customWidth="1"/>
    <col min="12545" max="12546" width="0" style="408" hidden="1" customWidth="1"/>
    <col min="12547" max="12553" width="5.7109375" style="408" customWidth="1"/>
    <col min="12554" max="12554" width="6.140625" style="408" customWidth="1"/>
    <col min="12555" max="12556" width="6.42578125" style="408" customWidth="1"/>
    <col min="12557" max="12557" width="6.140625" style="408" customWidth="1"/>
    <col min="12558" max="12558" width="13.42578125" style="408" customWidth="1"/>
    <col min="12559" max="12799" width="11.42578125" style="408"/>
    <col min="12800" max="12800" width="18.5703125" style="408" customWidth="1"/>
    <col min="12801" max="12802" width="0" style="408" hidden="1" customWidth="1"/>
    <col min="12803" max="12809" width="5.7109375" style="408" customWidth="1"/>
    <col min="12810" max="12810" width="6.140625" style="408" customWidth="1"/>
    <col min="12811" max="12812" width="6.42578125" style="408" customWidth="1"/>
    <col min="12813" max="12813" width="6.140625" style="408" customWidth="1"/>
    <col min="12814" max="12814" width="13.42578125" style="408" customWidth="1"/>
    <col min="12815" max="13055" width="11.42578125" style="408"/>
    <col min="13056" max="13056" width="18.5703125" style="408" customWidth="1"/>
    <col min="13057" max="13058" width="0" style="408" hidden="1" customWidth="1"/>
    <col min="13059" max="13065" width="5.7109375" style="408" customWidth="1"/>
    <col min="13066" max="13066" width="6.140625" style="408" customWidth="1"/>
    <col min="13067" max="13068" width="6.42578125" style="408" customWidth="1"/>
    <col min="13069" max="13069" width="6.140625" style="408" customWidth="1"/>
    <col min="13070" max="13070" width="13.42578125" style="408" customWidth="1"/>
    <col min="13071" max="13311" width="11.42578125" style="408"/>
    <col min="13312" max="13312" width="18.5703125" style="408" customWidth="1"/>
    <col min="13313" max="13314" width="0" style="408" hidden="1" customWidth="1"/>
    <col min="13315" max="13321" width="5.7109375" style="408" customWidth="1"/>
    <col min="13322" max="13322" width="6.140625" style="408" customWidth="1"/>
    <col min="13323" max="13324" width="6.42578125" style="408" customWidth="1"/>
    <col min="13325" max="13325" width="6.140625" style="408" customWidth="1"/>
    <col min="13326" max="13326" width="13.42578125" style="408" customWidth="1"/>
    <col min="13327" max="13567" width="11.42578125" style="408"/>
    <col min="13568" max="13568" width="18.5703125" style="408" customWidth="1"/>
    <col min="13569" max="13570" width="0" style="408" hidden="1" customWidth="1"/>
    <col min="13571" max="13577" width="5.7109375" style="408" customWidth="1"/>
    <col min="13578" max="13578" width="6.140625" style="408" customWidth="1"/>
    <col min="13579" max="13580" width="6.42578125" style="408" customWidth="1"/>
    <col min="13581" max="13581" width="6.140625" style="408" customWidth="1"/>
    <col min="13582" max="13582" width="13.42578125" style="408" customWidth="1"/>
    <col min="13583" max="13823" width="11.42578125" style="408"/>
    <col min="13824" max="13824" width="18.5703125" style="408" customWidth="1"/>
    <col min="13825" max="13826" width="0" style="408" hidden="1" customWidth="1"/>
    <col min="13827" max="13833" width="5.7109375" style="408" customWidth="1"/>
    <col min="13834" max="13834" width="6.140625" style="408" customWidth="1"/>
    <col min="13835" max="13836" width="6.42578125" style="408" customWidth="1"/>
    <col min="13837" max="13837" width="6.140625" style="408" customWidth="1"/>
    <col min="13838" max="13838" width="13.42578125" style="408" customWidth="1"/>
    <col min="13839" max="14079" width="11.42578125" style="408"/>
    <col min="14080" max="14080" width="18.5703125" style="408" customWidth="1"/>
    <col min="14081" max="14082" width="0" style="408" hidden="1" customWidth="1"/>
    <col min="14083" max="14089" width="5.7109375" style="408" customWidth="1"/>
    <col min="14090" max="14090" width="6.140625" style="408" customWidth="1"/>
    <col min="14091" max="14092" width="6.42578125" style="408" customWidth="1"/>
    <col min="14093" max="14093" width="6.140625" style="408" customWidth="1"/>
    <col min="14094" max="14094" width="13.42578125" style="408" customWidth="1"/>
    <col min="14095" max="14335" width="11.42578125" style="408"/>
    <col min="14336" max="14336" width="18.5703125" style="408" customWidth="1"/>
    <col min="14337" max="14338" width="0" style="408" hidden="1" customWidth="1"/>
    <col min="14339" max="14345" width="5.7109375" style="408" customWidth="1"/>
    <col min="14346" max="14346" width="6.140625" style="408" customWidth="1"/>
    <col min="14347" max="14348" width="6.42578125" style="408" customWidth="1"/>
    <col min="14349" max="14349" width="6.140625" style="408" customWidth="1"/>
    <col min="14350" max="14350" width="13.42578125" style="408" customWidth="1"/>
    <col min="14351" max="14591" width="11.42578125" style="408"/>
    <col min="14592" max="14592" width="18.5703125" style="408" customWidth="1"/>
    <col min="14593" max="14594" width="0" style="408" hidden="1" customWidth="1"/>
    <col min="14595" max="14601" width="5.7109375" style="408" customWidth="1"/>
    <col min="14602" max="14602" width="6.140625" style="408" customWidth="1"/>
    <col min="14603" max="14604" width="6.42578125" style="408" customWidth="1"/>
    <col min="14605" max="14605" width="6.140625" style="408" customWidth="1"/>
    <col min="14606" max="14606" width="13.42578125" style="408" customWidth="1"/>
    <col min="14607" max="14847" width="11.42578125" style="408"/>
    <col min="14848" max="14848" width="18.5703125" style="408" customWidth="1"/>
    <col min="14849" max="14850" width="0" style="408" hidden="1" customWidth="1"/>
    <col min="14851" max="14857" width="5.7109375" style="408" customWidth="1"/>
    <col min="14858" max="14858" width="6.140625" style="408" customWidth="1"/>
    <col min="14859" max="14860" width="6.42578125" style="408" customWidth="1"/>
    <col min="14861" max="14861" width="6.140625" style="408" customWidth="1"/>
    <col min="14862" max="14862" width="13.42578125" style="408" customWidth="1"/>
    <col min="14863" max="15103" width="11.42578125" style="408"/>
    <col min="15104" max="15104" width="18.5703125" style="408" customWidth="1"/>
    <col min="15105" max="15106" width="0" style="408" hidden="1" customWidth="1"/>
    <col min="15107" max="15113" width="5.7109375" style="408" customWidth="1"/>
    <col min="15114" max="15114" width="6.140625" style="408" customWidth="1"/>
    <col min="15115" max="15116" width="6.42578125" style="408" customWidth="1"/>
    <col min="15117" max="15117" width="6.140625" style="408" customWidth="1"/>
    <col min="15118" max="15118" width="13.42578125" style="408" customWidth="1"/>
    <col min="15119" max="15359" width="11.42578125" style="408"/>
    <col min="15360" max="15360" width="18.5703125" style="408" customWidth="1"/>
    <col min="15361" max="15362" width="0" style="408" hidden="1" customWidth="1"/>
    <col min="15363" max="15369" width="5.7109375" style="408" customWidth="1"/>
    <col min="15370" max="15370" width="6.140625" style="408" customWidth="1"/>
    <col min="15371" max="15372" width="6.42578125" style="408" customWidth="1"/>
    <col min="15373" max="15373" width="6.140625" style="408" customWidth="1"/>
    <col min="15374" max="15374" width="13.42578125" style="408" customWidth="1"/>
    <col min="15375" max="15615" width="11.42578125" style="408"/>
    <col min="15616" max="15616" width="18.5703125" style="408" customWidth="1"/>
    <col min="15617" max="15618" width="0" style="408" hidden="1" customWidth="1"/>
    <col min="15619" max="15625" width="5.7109375" style="408" customWidth="1"/>
    <col min="15626" max="15626" width="6.140625" style="408" customWidth="1"/>
    <col min="15627" max="15628" width="6.42578125" style="408" customWidth="1"/>
    <col min="15629" max="15629" width="6.140625" style="408" customWidth="1"/>
    <col min="15630" max="15630" width="13.42578125" style="408" customWidth="1"/>
    <col min="15631" max="15871" width="11.42578125" style="408"/>
    <col min="15872" max="15872" width="18.5703125" style="408" customWidth="1"/>
    <col min="15873" max="15874" width="0" style="408" hidden="1" customWidth="1"/>
    <col min="15875" max="15881" width="5.7109375" style="408" customWidth="1"/>
    <col min="15882" max="15882" width="6.140625" style="408" customWidth="1"/>
    <col min="15883" max="15884" width="6.42578125" style="408" customWidth="1"/>
    <col min="15885" max="15885" width="6.140625" style="408" customWidth="1"/>
    <col min="15886" max="15886" width="13.42578125" style="408" customWidth="1"/>
    <col min="15887" max="16127" width="11.42578125" style="408"/>
    <col min="16128" max="16128" width="18.5703125" style="408" customWidth="1"/>
    <col min="16129" max="16130" width="0" style="408" hidden="1" customWidth="1"/>
    <col min="16131" max="16137" width="5.7109375" style="408" customWidth="1"/>
    <col min="16138" max="16138" width="6.140625" style="408" customWidth="1"/>
    <col min="16139" max="16140" width="6.42578125" style="408" customWidth="1"/>
    <col min="16141" max="16141" width="6.140625" style="408" customWidth="1"/>
    <col min="16142" max="16142" width="13.42578125" style="408" customWidth="1"/>
    <col min="16143" max="16384" width="11.42578125" style="408"/>
  </cols>
  <sheetData>
    <row r="1" spans="1:18" ht="12.75" customHeight="1">
      <c r="A1" s="339" t="s">
        <v>1313</v>
      </c>
      <c r="B1" s="339"/>
      <c r="C1" s="339"/>
      <c r="D1" s="339"/>
      <c r="E1" s="339"/>
      <c r="F1" s="339"/>
      <c r="G1" s="339"/>
      <c r="H1" s="339"/>
      <c r="I1" s="339"/>
      <c r="J1" s="339"/>
      <c r="K1" s="339"/>
      <c r="O1"/>
    </row>
    <row r="2" spans="1:18" ht="12" customHeight="1">
      <c r="A2" s="982" t="s">
        <v>1339</v>
      </c>
      <c r="B2" s="982"/>
      <c r="C2" s="982"/>
      <c r="D2" s="982"/>
      <c r="E2" s="982"/>
      <c r="F2" s="982"/>
      <c r="G2" s="982"/>
      <c r="H2" s="982"/>
      <c r="I2" s="982"/>
      <c r="J2" s="982"/>
      <c r="K2" s="982"/>
      <c r="O2"/>
    </row>
    <row r="3" spans="1:18" ht="18" customHeight="1">
      <c r="A3" s="983" t="s">
        <v>569</v>
      </c>
      <c r="B3" s="983"/>
      <c r="C3" s="983"/>
      <c r="D3" s="983"/>
      <c r="E3" s="983"/>
      <c r="F3" s="983"/>
      <c r="G3" s="983"/>
      <c r="O3"/>
    </row>
    <row r="4" spans="1:18" ht="23.25" customHeight="1">
      <c r="A4" s="423" t="s">
        <v>524</v>
      </c>
      <c r="B4" s="597">
        <v>2007</v>
      </c>
      <c r="C4" s="597">
        <v>2011</v>
      </c>
      <c r="D4" s="597">
        <v>2012</v>
      </c>
      <c r="E4" s="597">
        <v>2013</v>
      </c>
      <c r="F4" s="597">
        <v>2014</v>
      </c>
      <c r="G4" s="597">
        <v>2015</v>
      </c>
      <c r="H4" s="597">
        <v>2016</v>
      </c>
      <c r="I4" s="597">
        <v>2017</v>
      </c>
      <c r="J4" s="597">
        <v>2018</v>
      </c>
      <c r="K4" s="597">
        <v>2019</v>
      </c>
      <c r="L4" s="597">
        <v>2020</v>
      </c>
      <c r="M4" s="597">
        <v>2021</v>
      </c>
      <c r="N4" s="597">
        <v>2022</v>
      </c>
      <c r="O4"/>
    </row>
    <row r="5" spans="1:18" ht="11.25" customHeight="1">
      <c r="A5" s="361"/>
      <c r="B5" s="598"/>
      <c r="C5" s="598"/>
      <c r="D5" s="598"/>
      <c r="E5" s="598"/>
      <c r="F5" s="599"/>
      <c r="G5" s="599"/>
      <c r="H5" s="599"/>
      <c r="I5" s="599"/>
      <c r="J5" s="599"/>
      <c r="K5" s="599"/>
      <c r="L5" s="333"/>
      <c r="M5" s="599"/>
      <c r="O5"/>
    </row>
    <row r="6" spans="1:18" ht="13.5" customHeight="1">
      <c r="A6" s="342" t="s">
        <v>210</v>
      </c>
      <c r="B6" s="600"/>
      <c r="C6" s="600"/>
      <c r="D6" s="600"/>
      <c r="E6" s="600"/>
      <c r="F6" s="601"/>
      <c r="G6" s="601"/>
      <c r="H6" s="601"/>
      <c r="I6" s="601"/>
      <c r="J6" s="599"/>
      <c r="K6" s="599"/>
      <c r="L6" s="599"/>
      <c r="M6" s="599"/>
      <c r="O6"/>
    </row>
    <row r="7" spans="1:18" ht="11.85" customHeight="1">
      <c r="A7" s="602" t="s">
        <v>1314</v>
      </c>
      <c r="B7" s="603">
        <v>1976</v>
      </c>
      <c r="C7" s="604">
        <v>2997</v>
      </c>
      <c r="D7" s="604">
        <v>837</v>
      </c>
      <c r="E7" s="604">
        <v>1183</v>
      </c>
      <c r="F7" s="604">
        <v>1416.9221625315888</v>
      </c>
      <c r="G7" s="604">
        <v>1973.1473313550414</v>
      </c>
      <c r="H7" s="604">
        <v>1673.3964986559943</v>
      </c>
      <c r="I7" s="604">
        <v>1731</v>
      </c>
      <c r="J7" s="604">
        <v>2004.0650247614863</v>
      </c>
      <c r="K7" s="604">
        <v>1748.0567626953125</v>
      </c>
      <c r="L7" s="604">
        <v>2077.484619140625</v>
      </c>
      <c r="M7" s="604">
        <v>2316.580078125</v>
      </c>
      <c r="N7" s="604">
        <v>2097</v>
      </c>
      <c r="O7"/>
    </row>
    <row r="8" spans="1:18" ht="11.85" customHeight="1">
      <c r="A8" s="602" t="s">
        <v>1315</v>
      </c>
      <c r="B8" s="603">
        <v>3751</v>
      </c>
      <c r="C8" s="604">
        <v>3864</v>
      </c>
      <c r="D8" s="604">
        <v>5146</v>
      </c>
      <c r="E8" s="604">
        <v>1976</v>
      </c>
      <c r="F8" s="604">
        <v>11127.09580666088</v>
      </c>
      <c r="G8" s="604">
        <v>3797.9094605242126</v>
      </c>
      <c r="H8" s="604">
        <v>5635.9169074682668</v>
      </c>
      <c r="I8" s="604">
        <v>5375</v>
      </c>
      <c r="J8" s="604">
        <v>7889.0412243100418</v>
      </c>
      <c r="K8" s="604">
        <v>6497.57177734375</v>
      </c>
      <c r="L8" s="604">
        <v>9722.2890625</v>
      </c>
      <c r="M8" s="604">
        <v>11270.2294921875</v>
      </c>
      <c r="N8" s="604">
        <v>9174</v>
      </c>
      <c r="O8"/>
    </row>
    <row r="9" spans="1:18" ht="11.85" customHeight="1">
      <c r="A9" s="602" t="s">
        <v>1316</v>
      </c>
      <c r="B9" s="603">
        <v>901</v>
      </c>
      <c r="C9" s="604">
        <v>1048</v>
      </c>
      <c r="D9" s="604">
        <v>1295</v>
      </c>
      <c r="E9" s="604">
        <v>946</v>
      </c>
      <c r="F9" s="604">
        <v>374.66456882889094</v>
      </c>
      <c r="G9" s="604">
        <v>493.40120237170424</v>
      </c>
      <c r="H9" s="604">
        <v>517.61329147030824</v>
      </c>
      <c r="I9" s="604">
        <v>577</v>
      </c>
      <c r="J9" s="604">
        <v>1661.0296829557324</v>
      </c>
      <c r="K9" s="604">
        <v>1994.1968994140625</v>
      </c>
      <c r="L9" s="604">
        <v>1788.4913330078125</v>
      </c>
      <c r="M9" s="604">
        <v>2078.455322265625</v>
      </c>
      <c r="N9" s="604">
        <v>2801</v>
      </c>
      <c r="O9"/>
    </row>
    <row r="10" spans="1:18" ht="11.85" customHeight="1">
      <c r="A10" s="342" t="s">
        <v>80</v>
      </c>
      <c r="B10" s="605"/>
      <c r="C10" s="604"/>
      <c r="D10" s="604"/>
      <c r="E10" s="604"/>
      <c r="F10" s="604"/>
      <c r="G10" s="604"/>
      <c r="H10" s="604"/>
      <c r="I10" s="604"/>
      <c r="J10" s="604"/>
      <c r="K10" s="604"/>
      <c r="L10" s="604"/>
      <c r="M10" s="606"/>
      <c r="N10" s="604"/>
      <c r="O10"/>
    </row>
    <row r="11" spans="1:18" ht="11.85" customHeight="1">
      <c r="A11" s="342" t="s">
        <v>1314</v>
      </c>
      <c r="B11" s="605">
        <v>1456</v>
      </c>
      <c r="C11" s="604">
        <v>4810</v>
      </c>
      <c r="D11" s="604">
        <v>4729</v>
      </c>
      <c r="E11" s="604">
        <v>2299</v>
      </c>
      <c r="F11" s="604">
        <v>2460.0811945749597</v>
      </c>
      <c r="G11" s="604">
        <v>2137.3321400260984</v>
      </c>
      <c r="H11" s="604">
        <v>1926.9468237194437</v>
      </c>
      <c r="I11" s="604">
        <v>2290</v>
      </c>
      <c r="J11" s="604">
        <v>2395.6041970761735</v>
      </c>
      <c r="K11" s="604">
        <v>2334.7509765625</v>
      </c>
      <c r="L11" s="604">
        <v>3117.493896484375</v>
      </c>
      <c r="M11" s="604">
        <v>3401.874267578125</v>
      </c>
      <c r="N11" s="604">
        <v>3025</v>
      </c>
      <c r="O11"/>
    </row>
    <row r="12" spans="1:18" ht="11.85" customHeight="1">
      <c r="A12" s="342" t="s">
        <v>1315</v>
      </c>
      <c r="B12" s="605">
        <v>953</v>
      </c>
      <c r="C12" s="604">
        <v>5341</v>
      </c>
      <c r="D12" s="604">
        <v>7598</v>
      </c>
      <c r="E12" s="604">
        <v>12754</v>
      </c>
      <c r="F12" s="604">
        <v>13219.870865534996</v>
      </c>
      <c r="G12" s="604">
        <v>9186.7762274197339</v>
      </c>
      <c r="H12" s="604">
        <v>9115.1284716419304</v>
      </c>
      <c r="I12" s="604">
        <v>8855</v>
      </c>
      <c r="J12" s="604">
        <v>9801.1547731574283</v>
      </c>
      <c r="K12" s="604">
        <v>9796.9052734375</v>
      </c>
      <c r="L12" s="604">
        <v>11070.603515625</v>
      </c>
      <c r="M12" s="604">
        <v>12765.3046875</v>
      </c>
      <c r="N12" s="604">
        <v>10592</v>
      </c>
      <c r="O12"/>
    </row>
    <row r="13" spans="1:18" ht="11.85" customHeight="1">
      <c r="A13" s="342" t="s">
        <v>1316</v>
      </c>
      <c r="B13" s="605">
        <v>1535</v>
      </c>
      <c r="C13" s="604">
        <v>1252</v>
      </c>
      <c r="D13" s="604">
        <v>1108</v>
      </c>
      <c r="E13" s="604">
        <v>1656</v>
      </c>
      <c r="F13" s="604">
        <v>2010.6484121553533</v>
      </c>
      <c r="G13" s="604">
        <v>1579.5577695381376</v>
      </c>
      <c r="H13" s="604">
        <v>1742.1366039313148</v>
      </c>
      <c r="I13" s="604">
        <v>2136</v>
      </c>
      <c r="J13" s="604">
        <v>2049.9258269254387</v>
      </c>
      <c r="K13" s="604">
        <v>1837.0692138671875</v>
      </c>
      <c r="L13" s="604">
        <v>2301.4052734375</v>
      </c>
      <c r="M13" s="604">
        <v>2471.028564453125</v>
      </c>
      <c r="N13" s="604">
        <v>3108</v>
      </c>
      <c r="O13"/>
      <c r="P13"/>
      <c r="Q13"/>
      <c r="R13"/>
    </row>
    <row r="14" spans="1:18" ht="11.85" customHeight="1">
      <c r="A14" s="342" t="s">
        <v>158</v>
      </c>
      <c r="B14" s="605"/>
      <c r="C14" s="604"/>
      <c r="D14" s="604"/>
      <c r="E14" s="604"/>
      <c r="F14" s="604"/>
      <c r="G14" s="604"/>
      <c r="H14" s="604"/>
      <c r="I14" s="604"/>
      <c r="J14" s="604"/>
      <c r="K14" s="604"/>
      <c r="L14" s="604"/>
      <c r="M14" s="606"/>
      <c r="N14" s="604"/>
      <c r="O14"/>
      <c r="P14"/>
      <c r="Q14"/>
      <c r="R14"/>
    </row>
    <row r="15" spans="1:18" ht="11.85" customHeight="1">
      <c r="A15" s="342" t="s">
        <v>1314</v>
      </c>
      <c r="B15" s="605">
        <v>973</v>
      </c>
      <c r="C15" s="604">
        <v>3960</v>
      </c>
      <c r="D15" s="604">
        <v>2321</v>
      </c>
      <c r="E15" s="604">
        <v>2593</v>
      </c>
      <c r="F15" s="604">
        <v>2654.7929916802805</v>
      </c>
      <c r="G15" s="604">
        <v>2662.2915167164615</v>
      </c>
      <c r="H15" s="604">
        <v>2800.8894665185085</v>
      </c>
      <c r="I15" s="604">
        <v>2303</v>
      </c>
      <c r="J15" s="604">
        <v>2983.7192259944777</v>
      </c>
      <c r="K15" s="604">
        <v>2432.4970703125</v>
      </c>
      <c r="L15" s="604">
        <v>2919.81640625</v>
      </c>
      <c r="M15" s="604">
        <v>2726.62255859375</v>
      </c>
      <c r="N15" s="604">
        <v>2615</v>
      </c>
      <c r="O15" s="596"/>
      <c r="P15"/>
      <c r="Q15"/>
      <c r="R15"/>
    </row>
    <row r="16" spans="1:18" ht="11.85" customHeight="1">
      <c r="A16" s="342" t="s">
        <v>1315</v>
      </c>
      <c r="B16" s="605">
        <v>3093</v>
      </c>
      <c r="C16" s="604">
        <v>4120</v>
      </c>
      <c r="D16" s="604">
        <v>2827</v>
      </c>
      <c r="E16" s="604">
        <v>2957</v>
      </c>
      <c r="F16" s="604">
        <v>3699.9134663281347</v>
      </c>
      <c r="G16" s="604">
        <v>3576.1555073474606</v>
      </c>
      <c r="H16" s="604">
        <v>4862.872190622581</v>
      </c>
      <c r="I16" s="604">
        <v>6531</v>
      </c>
      <c r="J16" s="604">
        <v>7560.2753503165741</v>
      </c>
      <c r="K16" s="604">
        <v>9287.2919921875</v>
      </c>
      <c r="L16" s="604">
        <v>15447.12890625</v>
      </c>
      <c r="M16" s="604">
        <v>17955.98828125</v>
      </c>
      <c r="N16" s="604">
        <v>23248</v>
      </c>
      <c r="O16"/>
      <c r="P16"/>
      <c r="Q16"/>
      <c r="R16"/>
    </row>
    <row r="17" spans="1:18" ht="11.85" customHeight="1">
      <c r="A17" s="342" t="s">
        <v>1316</v>
      </c>
      <c r="B17" s="605">
        <v>716</v>
      </c>
      <c r="C17" s="604">
        <v>844</v>
      </c>
      <c r="D17" s="604">
        <v>1912</v>
      </c>
      <c r="E17" s="604">
        <v>1180</v>
      </c>
      <c r="F17" s="604">
        <v>1327.440831517227</v>
      </c>
      <c r="G17" s="604">
        <v>1701.1729043210792</v>
      </c>
      <c r="H17" s="604">
        <v>1673.3984976913259</v>
      </c>
      <c r="I17" s="604">
        <v>1552</v>
      </c>
      <c r="J17" s="604">
        <v>2402.0105132425001</v>
      </c>
      <c r="K17" s="604">
        <v>2289.574462890625</v>
      </c>
      <c r="L17" s="604">
        <v>2376.2685546875</v>
      </c>
      <c r="M17" s="604">
        <v>2363.48681640625</v>
      </c>
      <c r="N17" s="604">
        <v>4644</v>
      </c>
      <c r="O17" s="596"/>
      <c r="P17"/>
      <c r="Q17"/>
      <c r="R17"/>
    </row>
    <row r="18" spans="1:18" ht="11.85" customHeight="1">
      <c r="A18" s="342" t="s">
        <v>159</v>
      </c>
      <c r="B18" s="605"/>
      <c r="C18" s="604"/>
      <c r="D18" s="604"/>
      <c r="E18" s="604"/>
      <c r="F18" s="604"/>
      <c r="G18" s="604"/>
      <c r="H18" s="604"/>
      <c r="I18" s="604"/>
      <c r="J18" s="604"/>
      <c r="K18" s="604"/>
      <c r="L18" s="604"/>
      <c r="M18" s="606"/>
      <c r="N18" s="604"/>
      <c r="O18"/>
      <c r="P18"/>
      <c r="Q18"/>
      <c r="R18"/>
    </row>
    <row r="19" spans="1:18" ht="11.85" customHeight="1">
      <c r="A19" s="342" t="s">
        <v>1314</v>
      </c>
      <c r="B19" s="605">
        <v>1042</v>
      </c>
      <c r="C19" s="604">
        <v>2452</v>
      </c>
      <c r="D19" s="604">
        <v>2727</v>
      </c>
      <c r="E19" s="604">
        <v>2716</v>
      </c>
      <c r="F19" s="604">
        <v>3135.3711104864096</v>
      </c>
      <c r="G19" s="604">
        <v>1940.8315764500508</v>
      </c>
      <c r="H19" s="604">
        <v>2798.2785599831504</v>
      </c>
      <c r="I19" s="604">
        <v>2000</v>
      </c>
      <c r="J19" s="604">
        <v>2385.9021078932851</v>
      </c>
      <c r="K19" s="604">
        <v>3475.11962890625</v>
      </c>
      <c r="L19" s="604">
        <v>4782.5390625</v>
      </c>
      <c r="M19" s="604">
        <v>5283.42626953125</v>
      </c>
      <c r="N19" s="604">
        <v>5516</v>
      </c>
      <c r="O19"/>
      <c r="P19"/>
      <c r="Q19"/>
      <c r="R19"/>
    </row>
    <row r="20" spans="1:18" ht="11.85" customHeight="1">
      <c r="A20" s="342" t="s">
        <v>1315</v>
      </c>
      <c r="B20" s="605">
        <v>7253</v>
      </c>
      <c r="C20" s="604">
        <v>9779</v>
      </c>
      <c r="D20" s="604">
        <v>10008</v>
      </c>
      <c r="E20" s="604">
        <v>10297</v>
      </c>
      <c r="F20" s="604">
        <v>10666.687170937697</v>
      </c>
      <c r="G20" s="604">
        <v>10309.574964619143</v>
      </c>
      <c r="H20" s="604">
        <v>9584.8505132143273</v>
      </c>
      <c r="I20" s="604">
        <v>10206</v>
      </c>
      <c r="J20" s="604">
        <v>14463.261045463589</v>
      </c>
      <c r="K20" s="604">
        <v>11628.8046875</v>
      </c>
      <c r="L20" s="604">
        <v>12108.3798828125</v>
      </c>
      <c r="M20" s="604">
        <v>13007.29296875</v>
      </c>
      <c r="N20" s="604">
        <v>11858</v>
      </c>
      <c r="O20"/>
      <c r="P20"/>
      <c r="Q20"/>
      <c r="R20"/>
    </row>
    <row r="21" spans="1:18" ht="11.85" customHeight="1">
      <c r="A21" s="342" t="s">
        <v>1316</v>
      </c>
      <c r="B21" s="605">
        <v>1427</v>
      </c>
      <c r="C21" s="604">
        <v>1283</v>
      </c>
      <c r="D21" s="604">
        <v>2080</v>
      </c>
      <c r="E21" s="604">
        <v>1640</v>
      </c>
      <c r="F21" s="604">
        <v>1369.1425105421702</v>
      </c>
      <c r="G21" s="604">
        <v>1529.6801428879235</v>
      </c>
      <c r="H21" s="604">
        <v>1377.4296856076301</v>
      </c>
      <c r="I21" s="604">
        <v>1181</v>
      </c>
      <c r="J21" s="604">
        <v>1543.1334951232714</v>
      </c>
      <c r="K21" s="604">
        <v>1580.5042724609375</v>
      </c>
      <c r="L21" s="604">
        <v>1884.8460693359375</v>
      </c>
      <c r="M21" s="604">
        <v>2009.1795654296875</v>
      </c>
      <c r="N21" s="604">
        <v>2144</v>
      </c>
      <c r="O21"/>
      <c r="P21"/>
      <c r="Q21"/>
      <c r="R21"/>
    </row>
    <row r="22" spans="1:18" ht="11.85" customHeight="1">
      <c r="A22" s="342" t="s">
        <v>160</v>
      </c>
      <c r="B22" s="605"/>
      <c r="C22" s="604"/>
      <c r="D22" s="604"/>
      <c r="E22" s="604"/>
      <c r="F22" s="604"/>
      <c r="G22" s="604"/>
      <c r="H22" s="604"/>
      <c r="I22" s="604"/>
      <c r="J22" s="604"/>
      <c r="K22" s="604"/>
      <c r="L22" s="604"/>
      <c r="M22" s="606"/>
      <c r="N22" s="604"/>
      <c r="O22"/>
      <c r="P22"/>
      <c r="Q22"/>
      <c r="R22"/>
    </row>
    <row r="23" spans="1:18" ht="11.85" customHeight="1">
      <c r="A23" s="342" t="s">
        <v>1314</v>
      </c>
      <c r="B23" s="605">
        <v>792</v>
      </c>
      <c r="C23" s="604">
        <v>4872</v>
      </c>
      <c r="D23" s="604">
        <v>2400</v>
      </c>
      <c r="E23" s="604">
        <v>3676</v>
      </c>
      <c r="F23" s="604">
        <v>2357.2571601206182</v>
      </c>
      <c r="G23" s="604">
        <v>2418.162074271188</v>
      </c>
      <c r="H23" s="604">
        <v>1936.9234507271792</v>
      </c>
      <c r="I23" s="604">
        <v>1831</v>
      </c>
      <c r="J23" s="604">
        <v>2533.9671455201938</v>
      </c>
      <c r="K23" s="604">
        <v>2116.138916015625</v>
      </c>
      <c r="L23" s="604">
        <v>3405.14404296875</v>
      </c>
      <c r="M23" s="604">
        <v>3269.57177734375</v>
      </c>
      <c r="N23" s="604">
        <v>2436</v>
      </c>
      <c r="O23"/>
      <c r="P23"/>
      <c r="Q23"/>
      <c r="R23"/>
    </row>
    <row r="24" spans="1:18" ht="11.85" customHeight="1">
      <c r="A24" s="342" t="s">
        <v>1315</v>
      </c>
      <c r="B24" s="605">
        <v>2511</v>
      </c>
      <c r="C24" s="604">
        <v>4411</v>
      </c>
      <c r="D24" s="604">
        <v>4018</v>
      </c>
      <c r="E24" s="604">
        <v>5078</v>
      </c>
      <c r="F24" s="604">
        <v>5790.3720588587357</v>
      </c>
      <c r="G24" s="604">
        <v>6361.6474448057152</v>
      </c>
      <c r="H24" s="604">
        <v>8083.5415659376977</v>
      </c>
      <c r="I24" s="604">
        <v>7543</v>
      </c>
      <c r="J24" s="604">
        <v>9375.7488036876784</v>
      </c>
      <c r="K24" s="604">
        <v>9602.3662109375</v>
      </c>
      <c r="L24" s="604">
        <v>12978.7333984375</v>
      </c>
      <c r="M24" s="604">
        <v>11196.1015625</v>
      </c>
      <c r="N24" s="604">
        <v>10358</v>
      </c>
      <c r="O24"/>
      <c r="P24"/>
      <c r="Q24"/>
      <c r="R24"/>
    </row>
    <row r="25" spans="1:18" ht="11.85" customHeight="1">
      <c r="A25" s="342" t="s">
        <v>1316</v>
      </c>
      <c r="B25" s="605">
        <v>811</v>
      </c>
      <c r="C25" s="604">
        <v>1093</v>
      </c>
      <c r="D25" s="604">
        <v>1316</v>
      </c>
      <c r="E25" s="604">
        <v>1176</v>
      </c>
      <c r="F25" s="604">
        <v>1442.4667792484649</v>
      </c>
      <c r="G25" s="604">
        <v>1584.4789332504899</v>
      </c>
      <c r="H25" s="604">
        <v>1982.0612564350122</v>
      </c>
      <c r="I25" s="604">
        <v>1816</v>
      </c>
      <c r="J25" s="604">
        <v>1936.0825196528024</v>
      </c>
      <c r="K25" s="604">
        <v>2073.5009765625</v>
      </c>
      <c r="L25" s="604">
        <v>1769.722412109375</v>
      </c>
      <c r="M25" s="604">
        <v>1914.3248291015625</v>
      </c>
      <c r="N25" s="604">
        <v>2332</v>
      </c>
      <c r="O25"/>
      <c r="P25"/>
      <c r="Q25"/>
      <c r="R25"/>
    </row>
    <row r="26" spans="1:18" ht="11.85" customHeight="1">
      <c r="A26" s="342" t="s">
        <v>161</v>
      </c>
      <c r="B26" s="605"/>
      <c r="C26" s="604"/>
      <c r="D26" s="604"/>
      <c r="E26" s="604"/>
      <c r="F26" s="604"/>
      <c r="G26" s="604"/>
      <c r="H26" s="604"/>
      <c r="I26" s="604"/>
      <c r="J26" s="604"/>
      <c r="K26" s="604"/>
      <c r="L26" s="604"/>
      <c r="M26" s="606"/>
      <c r="N26" s="604"/>
      <c r="O26"/>
      <c r="P26"/>
      <c r="Q26"/>
      <c r="R26"/>
    </row>
    <row r="27" spans="1:18" ht="11.85" customHeight="1">
      <c r="A27" s="342" t="s">
        <v>1314</v>
      </c>
      <c r="B27" s="605">
        <v>678</v>
      </c>
      <c r="C27" s="604">
        <v>3341</v>
      </c>
      <c r="D27" s="604">
        <v>1079</v>
      </c>
      <c r="E27" s="604">
        <v>781</v>
      </c>
      <c r="F27" s="604">
        <v>1689.2842451639847</v>
      </c>
      <c r="G27" s="604">
        <v>1220.3917928864721</v>
      </c>
      <c r="H27" s="604">
        <v>1205.103493648498</v>
      </c>
      <c r="I27" s="604">
        <v>1409</v>
      </c>
      <c r="J27" s="604">
        <v>1880.4544769284112</v>
      </c>
      <c r="K27" s="604">
        <v>1666.3699951171875</v>
      </c>
      <c r="L27" s="604">
        <v>2379.617919921875</v>
      </c>
      <c r="M27" s="604">
        <v>2118.87353515625</v>
      </c>
      <c r="N27" s="604">
        <v>1985</v>
      </c>
      <c r="O27"/>
      <c r="P27"/>
      <c r="Q27"/>
      <c r="R27"/>
    </row>
    <row r="28" spans="1:18" ht="11.85" customHeight="1">
      <c r="A28" s="342" t="s">
        <v>1315</v>
      </c>
      <c r="B28" s="605">
        <v>3921</v>
      </c>
      <c r="C28" s="604">
        <v>5481</v>
      </c>
      <c r="D28" s="604">
        <v>4007</v>
      </c>
      <c r="E28" s="604">
        <v>5458</v>
      </c>
      <c r="F28" s="604">
        <v>7108.56528337695</v>
      </c>
      <c r="G28" s="604">
        <v>11221.87489671309</v>
      </c>
      <c r="H28" s="604">
        <v>11530.136425597142</v>
      </c>
      <c r="I28" s="604">
        <v>11063</v>
      </c>
      <c r="J28" s="604">
        <v>12379.975640206982</v>
      </c>
      <c r="K28" s="604">
        <v>13013.580078125</v>
      </c>
      <c r="L28" s="604">
        <v>13132.091796875</v>
      </c>
      <c r="M28" s="604">
        <v>23365.869140625</v>
      </c>
      <c r="N28" s="604">
        <v>14512</v>
      </c>
      <c r="O28"/>
      <c r="P28"/>
      <c r="Q28"/>
      <c r="R28"/>
    </row>
    <row r="29" spans="1:18" ht="11.85" customHeight="1">
      <c r="A29" s="342" t="s">
        <v>1316</v>
      </c>
      <c r="B29" s="605">
        <v>714</v>
      </c>
      <c r="C29" s="604">
        <v>1226</v>
      </c>
      <c r="D29" s="604">
        <v>1139</v>
      </c>
      <c r="E29" s="604">
        <v>864</v>
      </c>
      <c r="F29" s="604">
        <v>687.02580329212526</v>
      </c>
      <c r="G29" s="604">
        <v>910.69268908958736</v>
      </c>
      <c r="H29" s="604">
        <v>910.41634789399779</v>
      </c>
      <c r="I29" s="604">
        <v>1383</v>
      </c>
      <c r="J29" s="604">
        <v>1602.3158598469811</v>
      </c>
      <c r="K29" s="604">
        <v>1655.8499755859375</v>
      </c>
      <c r="L29" s="604">
        <v>1520.895263671875</v>
      </c>
      <c r="M29" s="604">
        <v>1773.650146484375</v>
      </c>
      <c r="N29" s="604">
        <v>2058</v>
      </c>
      <c r="O29"/>
      <c r="P29"/>
      <c r="Q29"/>
      <c r="R29"/>
    </row>
    <row r="30" spans="1:18" ht="11.85" customHeight="1">
      <c r="A30" s="342" t="s">
        <v>830</v>
      </c>
      <c r="B30" s="605"/>
      <c r="C30" s="604"/>
      <c r="D30" s="604"/>
      <c r="E30" s="604"/>
      <c r="F30" s="604"/>
      <c r="G30" s="604"/>
      <c r="H30" s="604"/>
      <c r="I30" s="604"/>
      <c r="J30" s="604"/>
      <c r="K30" s="604"/>
      <c r="L30" s="604"/>
      <c r="M30" s="606"/>
      <c r="N30" s="604"/>
      <c r="O30"/>
      <c r="P30"/>
      <c r="Q30"/>
      <c r="R30"/>
    </row>
    <row r="31" spans="1:18" ht="11.85" customHeight="1">
      <c r="A31" s="342" t="s">
        <v>1314</v>
      </c>
      <c r="B31" s="605">
        <v>743</v>
      </c>
      <c r="C31" s="604">
        <v>1640</v>
      </c>
      <c r="D31" s="604">
        <v>2853</v>
      </c>
      <c r="E31" s="604">
        <v>1570</v>
      </c>
      <c r="F31" s="604">
        <v>1830.7575984600019</v>
      </c>
      <c r="G31" s="604">
        <v>1843.8495931569107</v>
      </c>
      <c r="H31" s="604">
        <v>1403.0176810790322</v>
      </c>
      <c r="I31" s="604">
        <v>1510</v>
      </c>
      <c r="J31" s="604">
        <v>1813.7636594464832</v>
      </c>
      <c r="K31" s="604">
        <v>1803.9532470703125</v>
      </c>
      <c r="L31" s="604">
        <v>2143.784423828125</v>
      </c>
      <c r="M31" s="604">
        <v>1748.94970703125</v>
      </c>
      <c r="N31" s="604">
        <v>1548</v>
      </c>
      <c r="O31"/>
      <c r="P31"/>
      <c r="Q31"/>
      <c r="R31"/>
    </row>
    <row r="32" spans="1:18" ht="11.85" customHeight="1">
      <c r="A32" s="342" t="s">
        <v>1315</v>
      </c>
      <c r="B32" s="605">
        <v>2315</v>
      </c>
      <c r="C32" s="604">
        <v>4525</v>
      </c>
      <c r="D32" s="604">
        <v>5158</v>
      </c>
      <c r="E32" s="604">
        <v>6098</v>
      </c>
      <c r="F32" s="604">
        <v>6089.8960385072287</v>
      </c>
      <c r="G32" s="604">
        <v>6661.5923435039804</v>
      </c>
      <c r="H32" s="604">
        <v>7197.8722152252376</v>
      </c>
      <c r="I32" s="604">
        <v>8011</v>
      </c>
      <c r="J32" s="604">
        <v>8555.3761311599774</v>
      </c>
      <c r="K32" s="604">
        <v>9438.0673828125</v>
      </c>
      <c r="L32" s="604">
        <v>12437.376953125</v>
      </c>
      <c r="M32" s="604">
        <v>8774.0478515625</v>
      </c>
      <c r="N32" s="604">
        <v>8123</v>
      </c>
      <c r="O32"/>
      <c r="P32"/>
      <c r="Q32"/>
      <c r="R32"/>
    </row>
    <row r="33" spans="1:18" ht="11.85" customHeight="1">
      <c r="A33" s="342" t="s">
        <v>1316</v>
      </c>
      <c r="B33" s="605">
        <v>867</v>
      </c>
      <c r="C33" s="604">
        <v>1412</v>
      </c>
      <c r="D33" s="604">
        <v>1987</v>
      </c>
      <c r="E33" s="604">
        <v>1241</v>
      </c>
      <c r="F33" s="604">
        <v>1695.3173135250136</v>
      </c>
      <c r="G33" s="604">
        <v>1628.4725431497059</v>
      </c>
      <c r="H33" s="604">
        <v>1499.9958137813856</v>
      </c>
      <c r="I33" s="604">
        <v>1531</v>
      </c>
      <c r="J33" s="604">
        <v>1853.1979203277449</v>
      </c>
      <c r="K33" s="604">
        <v>1592.1541748046875</v>
      </c>
      <c r="L33" s="604">
        <v>1647.016845703125</v>
      </c>
      <c r="M33" s="604">
        <v>1009.2935180664063</v>
      </c>
      <c r="N33" s="604">
        <v>2113</v>
      </c>
      <c r="O33"/>
      <c r="P33"/>
      <c r="Q33"/>
      <c r="R33"/>
    </row>
    <row r="34" spans="1:18" ht="11.85" customHeight="1">
      <c r="A34" s="342" t="s">
        <v>162</v>
      </c>
      <c r="B34" s="605"/>
      <c r="C34" s="604"/>
      <c r="D34" s="604"/>
      <c r="E34" s="604"/>
      <c r="F34" s="604"/>
      <c r="G34" s="604"/>
      <c r="H34" s="604"/>
      <c r="I34" s="604"/>
      <c r="J34" s="604"/>
      <c r="K34" s="604"/>
      <c r="L34" s="604"/>
      <c r="M34" s="606"/>
      <c r="N34" s="604"/>
      <c r="O34"/>
      <c r="P34"/>
      <c r="Q34"/>
      <c r="R34"/>
    </row>
    <row r="35" spans="1:18" ht="11.85" customHeight="1">
      <c r="A35" s="342" t="s">
        <v>1314</v>
      </c>
      <c r="B35" s="605">
        <v>845</v>
      </c>
      <c r="C35" s="604">
        <v>2237</v>
      </c>
      <c r="D35" s="604">
        <v>1421</v>
      </c>
      <c r="E35" s="604">
        <v>1751</v>
      </c>
      <c r="F35" s="604">
        <v>1962.5499146611121</v>
      </c>
      <c r="G35" s="604">
        <v>1700.2533100079004</v>
      </c>
      <c r="H35" s="604">
        <v>1595.3487648183395</v>
      </c>
      <c r="I35" s="604">
        <v>1523</v>
      </c>
      <c r="J35" s="604">
        <v>2011.6174833473085</v>
      </c>
      <c r="K35" s="604">
        <v>2280.771728515625</v>
      </c>
      <c r="L35" s="604">
        <v>2729.89111328125</v>
      </c>
      <c r="M35" s="604">
        <v>3122.45849609375</v>
      </c>
      <c r="N35" s="604">
        <v>2911</v>
      </c>
      <c r="O35"/>
      <c r="P35"/>
      <c r="Q35"/>
      <c r="R35"/>
    </row>
    <row r="36" spans="1:18" ht="11.85" customHeight="1">
      <c r="A36" s="342" t="s">
        <v>1315</v>
      </c>
      <c r="B36" s="605">
        <v>2453</v>
      </c>
      <c r="C36" s="604">
        <v>4354</v>
      </c>
      <c r="D36" s="604">
        <v>5901</v>
      </c>
      <c r="E36" s="604">
        <v>7618</v>
      </c>
      <c r="F36" s="604">
        <v>5122.5805639055179</v>
      </c>
      <c r="G36" s="604">
        <v>4960.8332544133264</v>
      </c>
      <c r="H36" s="604">
        <v>6128.3644198472011</v>
      </c>
      <c r="I36" s="604">
        <v>7584</v>
      </c>
      <c r="J36" s="604">
        <v>10805.128087515992</v>
      </c>
      <c r="K36" s="604">
        <v>8742.666015625</v>
      </c>
      <c r="L36" s="604">
        <v>7309.24560546875</v>
      </c>
      <c r="M36" s="604">
        <v>7951.9775390625</v>
      </c>
      <c r="N36" s="604">
        <v>9434</v>
      </c>
      <c r="O36"/>
      <c r="P36"/>
      <c r="Q36"/>
      <c r="R36"/>
    </row>
    <row r="37" spans="1:18" ht="11.85" customHeight="1">
      <c r="A37" s="342" t="s">
        <v>1316</v>
      </c>
      <c r="B37" s="605">
        <v>970</v>
      </c>
      <c r="C37" s="604">
        <v>1227</v>
      </c>
      <c r="D37" s="604">
        <v>1343</v>
      </c>
      <c r="E37" s="604">
        <v>1496</v>
      </c>
      <c r="F37" s="604">
        <v>1850.2921312409355</v>
      </c>
      <c r="G37" s="604">
        <v>1570.7057227617968</v>
      </c>
      <c r="H37" s="604">
        <v>1831.9124054672554</v>
      </c>
      <c r="I37" s="604">
        <v>1600</v>
      </c>
      <c r="J37" s="604">
        <v>1817.2285931689937</v>
      </c>
      <c r="K37" s="604">
        <v>1952.3192138671875</v>
      </c>
      <c r="L37" s="604">
        <v>1725.17333984375</v>
      </c>
      <c r="M37" s="604">
        <v>1989.051025390625</v>
      </c>
      <c r="N37" s="604">
        <v>2606</v>
      </c>
      <c r="O37"/>
      <c r="P37"/>
      <c r="Q37"/>
      <c r="R37"/>
    </row>
    <row r="38" spans="1:18" ht="11.85" customHeight="1">
      <c r="A38" s="342" t="s">
        <v>163</v>
      </c>
      <c r="B38" s="605"/>
      <c r="C38" s="604"/>
      <c r="D38" s="604"/>
      <c r="E38" s="604"/>
      <c r="F38" s="604"/>
      <c r="G38" s="604"/>
      <c r="H38" s="604"/>
      <c r="I38" s="604"/>
      <c r="J38" s="604"/>
      <c r="K38" s="604"/>
      <c r="L38" s="604"/>
      <c r="M38" s="606"/>
      <c r="N38" s="604"/>
      <c r="O38"/>
      <c r="P38"/>
      <c r="Q38"/>
      <c r="R38"/>
    </row>
    <row r="39" spans="1:18" ht="11.85" customHeight="1">
      <c r="A39" s="342" t="s">
        <v>1314</v>
      </c>
      <c r="B39" s="605">
        <v>4938</v>
      </c>
      <c r="C39" s="604">
        <v>5480</v>
      </c>
      <c r="D39" s="604">
        <v>1809</v>
      </c>
      <c r="E39" s="604">
        <v>2705</v>
      </c>
      <c r="F39" s="604">
        <v>1752.4561980478115</v>
      </c>
      <c r="G39" s="604">
        <v>1798.8919963111489</v>
      </c>
      <c r="H39" s="604">
        <v>1499.3984734771407</v>
      </c>
      <c r="I39" s="604">
        <v>1893</v>
      </c>
      <c r="J39" s="604">
        <v>2006.8227548006948</v>
      </c>
      <c r="K39" s="604">
        <v>1560.90771484375</v>
      </c>
      <c r="L39" s="604">
        <v>1305.8499755859375</v>
      </c>
      <c r="M39" s="604">
        <v>1619.632568359375</v>
      </c>
      <c r="N39" s="604">
        <v>1865</v>
      </c>
      <c r="O39"/>
      <c r="P39"/>
      <c r="Q39"/>
      <c r="R39"/>
    </row>
    <row r="40" spans="1:18" ht="11.85" customHeight="1">
      <c r="A40" s="342" t="s">
        <v>1315</v>
      </c>
      <c r="B40" s="605">
        <v>2073</v>
      </c>
      <c r="C40" s="604">
        <v>3190</v>
      </c>
      <c r="D40" s="604">
        <v>3778</v>
      </c>
      <c r="E40" s="604">
        <v>7379</v>
      </c>
      <c r="F40" s="604">
        <v>5003.3976458352317</v>
      </c>
      <c r="G40" s="604">
        <v>3436.7026975465483</v>
      </c>
      <c r="H40" s="604">
        <v>7788.9655657075864</v>
      </c>
      <c r="I40" s="604">
        <v>9414</v>
      </c>
      <c r="J40" s="604">
        <v>11301.947844009514</v>
      </c>
      <c r="K40" s="604">
        <v>11462.974609375</v>
      </c>
      <c r="L40" s="604">
        <v>11205.810546875</v>
      </c>
      <c r="M40" s="604">
        <v>13184.966796875</v>
      </c>
      <c r="N40" s="604">
        <v>12323</v>
      </c>
      <c r="O40"/>
      <c r="P40"/>
      <c r="Q40"/>
      <c r="R40"/>
    </row>
    <row r="41" spans="1:18" ht="11.85" customHeight="1">
      <c r="A41" s="342" t="s">
        <v>1316</v>
      </c>
      <c r="B41" s="605">
        <v>1580</v>
      </c>
      <c r="C41" s="604">
        <v>1268</v>
      </c>
      <c r="D41" s="604">
        <v>1648</v>
      </c>
      <c r="E41" s="604">
        <v>1334</v>
      </c>
      <c r="F41" s="604">
        <v>1330.2381480642987</v>
      </c>
      <c r="G41" s="604">
        <v>1879.7587158884355</v>
      </c>
      <c r="H41" s="604">
        <v>1452.6524579059344</v>
      </c>
      <c r="I41" s="604">
        <v>1774</v>
      </c>
      <c r="J41" s="604">
        <v>2090.1046476231336</v>
      </c>
      <c r="K41" s="604">
        <v>1744.29248046875</v>
      </c>
      <c r="L41" s="604">
        <v>1792.787841796875</v>
      </c>
      <c r="M41" s="604">
        <v>2184.396240234375</v>
      </c>
      <c r="N41" s="604">
        <v>3048</v>
      </c>
      <c r="O41"/>
      <c r="P41"/>
      <c r="Q41"/>
      <c r="R41"/>
    </row>
    <row r="42" spans="1:18" ht="11.85" customHeight="1">
      <c r="A42" s="342" t="s">
        <v>164</v>
      </c>
      <c r="B42" s="605"/>
      <c r="C42" s="604"/>
      <c r="D42" s="604"/>
      <c r="E42" s="604"/>
      <c r="F42" s="604"/>
      <c r="G42" s="604"/>
      <c r="H42" s="604"/>
      <c r="I42" s="604"/>
      <c r="J42" s="604"/>
      <c r="K42" s="604"/>
      <c r="L42" s="604"/>
      <c r="M42" s="606"/>
      <c r="N42" s="604"/>
      <c r="O42"/>
      <c r="P42"/>
      <c r="Q42"/>
      <c r="R42"/>
    </row>
    <row r="43" spans="1:18" ht="11.85" customHeight="1">
      <c r="A43" s="342" t="s">
        <v>1314</v>
      </c>
      <c r="B43" s="605">
        <v>863</v>
      </c>
      <c r="C43" s="604">
        <v>4073</v>
      </c>
      <c r="D43" s="604">
        <v>9487</v>
      </c>
      <c r="E43" s="604">
        <v>1258</v>
      </c>
      <c r="F43" s="604">
        <v>1696.5712941829752</v>
      </c>
      <c r="G43" s="604">
        <v>1341.3985817553621</v>
      </c>
      <c r="H43" s="604">
        <v>1265.8406309081506</v>
      </c>
      <c r="I43" s="604">
        <v>1434</v>
      </c>
      <c r="J43" s="604">
        <v>1567.7664329266233</v>
      </c>
      <c r="K43" s="604">
        <v>1680.9130859375</v>
      </c>
      <c r="L43" s="604">
        <v>1919.747802734375</v>
      </c>
      <c r="M43" s="604">
        <v>1997.2900390625</v>
      </c>
      <c r="N43" s="604">
        <v>2597</v>
      </c>
      <c r="O43"/>
      <c r="P43"/>
      <c r="Q43"/>
      <c r="R43"/>
    </row>
    <row r="44" spans="1:18" ht="11.85" customHeight="1">
      <c r="A44" s="342" t="s">
        <v>1315</v>
      </c>
      <c r="B44" s="605">
        <v>3648</v>
      </c>
      <c r="C44" s="604">
        <v>4682</v>
      </c>
      <c r="D44" s="604">
        <v>5384</v>
      </c>
      <c r="E44" s="604">
        <v>12109</v>
      </c>
      <c r="F44" s="604">
        <v>9596.8237394814896</v>
      </c>
      <c r="G44" s="604">
        <v>3545.1009906114778</v>
      </c>
      <c r="H44" s="604">
        <v>11928.240624406475</v>
      </c>
      <c r="I44" s="604">
        <v>7522</v>
      </c>
      <c r="J44" s="604">
        <v>10105.421987747226</v>
      </c>
      <c r="K44" s="604">
        <v>10300.810546875</v>
      </c>
      <c r="L44" s="604">
        <v>12238.1123046875</v>
      </c>
      <c r="M44" s="604">
        <v>18250.037109375</v>
      </c>
      <c r="N44" s="604">
        <v>10381</v>
      </c>
      <c r="O44"/>
      <c r="P44"/>
      <c r="Q44"/>
      <c r="R44"/>
    </row>
    <row r="45" spans="1:18" ht="11.85" customHeight="1">
      <c r="A45" s="342" t="s">
        <v>1316</v>
      </c>
      <c r="B45" s="605">
        <v>1063</v>
      </c>
      <c r="C45" s="604">
        <v>767</v>
      </c>
      <c r="D45" s="604">
        <v>955</v>
      </c>
      <c r="E45" s="604">
        <v>1538</v>
      </c>
      <c r="F45" s="604">
        <v>1669.3008689799699</v>
      </c>
      <c r="G45" s="604">
        <v>682.20415623245412</v>
      </c>
      <c r="H45" s="604">
        <v>1184.1572896336138</v>
      </c>
      <c r="I45" s="604">
        <v>1233</v>
      </c>
      <c r="J45" s="604">
        <v>1280.6815781223875</v>
      </c>
      <c r="K45" s="604">
        <v>1534.4384765625</v>
      </c>
      <c r="L45" s="604">
        <v>1812.072021484375</v>
      </c>
      <c r="M45" s="604">
        <v>1275.9730224609375</v>
      </c>
      <c r="N45" s="604">
        <v>1959</v>
      </c>
      <c r="O45"/>
      <c r="P45"/>
      <c r="Q45"/>
      <c r="R45"/>
    </row>
    <row r="46" spans="1:18" ht="11.85" customHeight="1">
      <c r="A46" s="342" t="s">
        <v>165</v>
      </c>
      <c r="B46" s="605"/>
      <c r="C46" s="604"/>
      <c r="D46" s="604"/>
      <c r="E46" s="604"/>
      <c r="F46" s="604"/>
      <c r="G46" s="604"/>
      <c r="H46" s="604"/>
      <c r="I46" s="604"/>
      <c r="J46" s="604"/>
      <c r="K46" s="604"/>
      <c r="L46" s="604"/>
      <c r="M46" s="606"/>
      <c r="N46" s="604"/>
      <c r="O46"/>
      <c r="P46"/>
      <c r="Q46"/>
      <c r="R46"/>
    </row>
    <row r="47" spans="1:18" ht="11.85" customHeight="1">
      <c r="A47" s="342" t="s">
        <v>1314</v>
      </c>
      <c r="B47" s="605">
        <v>907</v>
      </c>
      <c r="C47" s="604">
        <v>1916</v>
      </c>
      <c r="D47" s="604">
        <v>1375</v>
      </c>
      <c r="E47" s="604">
        <v>1320</v>
      </c>
      <c r="F47" s="604">
        <v>1881.0986421594753</v>
      </c>
      <c r="G47" s="604">
        <v>1442.9172839299051</v>
      </c>
      <c r="H47" s="604">
        <v>1299.3238272781525</v>
      </c>
      <c r="I47" s="604">
        <v>2553</v>
      </c>
      <c r="J47" s="604">
        <v>1745.7461216704917</v>
      </c>
      <c r="K47" s="604">
        <v>1878.1820068359375</v>
      </c>
      <c r="L47" s="604">
        <v>2386.6279296875</v>
      </c>
      <c r="M47" s="604">
        <v>2568.371826171875</v>
      </c>
      <c r="N47" s="604">
        <v>2132</v>
      </c>
      <c r="O47"/>
      <c r="P47"/>
      <c r="Q47"/>
      <c r="R47"/>
    </row>
    <row r="48" spans="1:18" ht="11.85" customHeight="1">
      <c r="A48" s="342" t="s">
        <v>1315</v>
      </c>
      <c r="B48" s="605">
        <v>2973</v>
      </c>
      <c r="C48" s="604">
        <v>6471</v>
      </c>
      <c r="D48" s="604">
        <v>6356</v>
      </c>
      <c r="E48" s="604">
        <v>9581</v>
      </c>
      <c r="F48" s="604">
        <v>14403.328344807438</v>
      </c>
      <c r="G48" s="604">
        <v>15094.304962399176</v>
      </c>
      <c r="H48" s="604">
        <v>13334.997030640772</v>
      </c>
      <c r="I48" s="604">
        <v>10615</v>
      </c>
      <c r="J48" s="604">
        <v>10776.374956194015</v>
      </c>
      <c r="K48" s="604">
        <v>11730.599609375</v>
      </c>
      <c r="L48" s="604">
        <v>12094.95703125</v>
      </c>
      <c r="M48" s="604">
        <v>12273.8837890625</v>
      </c>
      <c r="N48" s="604">
        <v>10887</v>
      </c>
      <c r="O48"/>
      <c r="P48"/>
      <c r="Q48"/>
      <c r="R48"/>
    </row>
    <row r="49" spans="1:18" ht="11.85" customHeight="1">
      <c r="A49" s="342" t="s">
        <v>1316</v>
      </c>
      <c r="B49" s="605">
        <v>960</v>
      </c>
      <c r="C49" s="604">
        <v>834</v>
      </c>
      <c r="D49" s="604">
        <v>1143</v>
      </c>
      <c r="E49" s="604">
        <v>1194</v>
      </c>
      <c r="F49" s="604">
        <v>1060.5731080069736</v>
      </c>
      <c r="G49" s="604">
        <v>1091.1250325685669</v>
      </c>
      <c r="H49" s="604">
        <v>1120.5338059798464</v>
      </c>
      <c r="I49" s="604">
        <v>1067</v>
      </c>
      <c r="J49" s="604">
        <v>1278.627938712048</v>
      </c>
      <c r="K49" s="604">
        <v>1280.2774658203125</v>
      </c>
      <c r="L49" s="604">
        <v>1316.2786865234375</v>
      </c>
      <c r="M49" s="604">
        <v>1351.4990234375</v>
      </c>
      <c r="N49" s="604">
        <v>2276</v>
      </c>
      <c r="O49"/>
      <c r="P49"/>
      <c r="Q49"/>
      <c r="R49"/>
    </row>
    <row r="50" spans="1:18" ht="11.85" customHeight="1">
      <c r="A50" s="342" t="s">
        <v>166</v>
      </c>
      <c r="B50" s="605"/>
      <c r="C50" s="604"/>
      <c r="D50" s="604"/>
      <c r="E50" s="604"/>
      <c r="F50" s="604"/>
      <c r="G50" s="604"/>
      <c r="H50" s="604"/>
      <c r="I50" s="604"/>
      <c r="J50" s="604"/>
      <c r="K50" s="604"/>
      <c r="L50" s="604"/>
      <c r="M50" s="606"/>
      <c r="N50" s="604"/>
      <c r="O50"/>
      <c r="P50"/>
      <c r="Q50"/>
      <c r="R50"/>
    </row>
    <row r="51" spans="1:18" ht="11.85" customHeight="1">
      <c r="A51" s="342" t="s">
        <v>1314</v>
      </c>
      <c r="B51" s="605">
        <v>892</v>
      </c>
      <c r="C51" s="604">
        <v>2551</v>
      </c>
      <c r="D51" s="604">
        <v>1728</v>
      </c>
      <c r="E51" s="604">
        <v>3104</v>
      </c>
      <c r="F51" s="604">
        <v>2431.2138216107169</v>
      </c>
      <c r="G51" s="604">
        <v>5012.0869342196811</v>
      </c>
      <c r="H51" s="604">
        <v>1980.1453653261274</v>
      </c>
      <c r="I51" s="604">
        <v>2183</v>
      </c>
      <c r="J51" s="604">
        <v>3168.3455183682972</v>
      </c>
      <c r="K51" s="604">
        <v>2962.051025390625</v>
      </c>
      <c r="L51" s="604">
        <v>2841.289794921875</v>
      </c>
      <c r="M51" s="604">
        <v>3455.40234375</v>
      </c>
      <c r="N51" s="604">
        <v>5356</v>
      </c>
      <c r="O51"/>
      <c r="P51"/>
      <c r="Q51"/>
      <c r="R51"/>
    </row>
    <row r="52" spans="1:18" ht="11.85" customHeight="1">
      <c r="A52" s="342" t="s">
        <v>1315</v>
      </c>
      <c r="B52" s="605">
        <v>3723</v>
      </c>
      <c r="C52" s="604">
        <v>5071</v>
      </c>
      <c r="D52" s="604">
        <v>5546</v>
      </c>
      <c r="E52" s="604">
        <v>5614</v>
      </c>
      <c r="F52" s="604">
        <v>8093.194664405205</v>
      </c>
      <c r="G52" s="604">
        <v>8764.9748429823067</v>
      </c>
      <c r="H52" s="604">
        <v>9552.444512918808</v>
      </c>
      <c r="I52" s="604">
        <v>8145</v>
      </c>
      <c r="J52" s="604">
        <v>8798.1221917498115</v>
      </c>
      <c r="K52" s="604">
        <v>10107.0380859375</v>
      </c>
      <c r="L52" s="604">
        <v>10270.6826171875</v>
      </c>
      <c r="M52" s="604">
        <v>10209.1494140625</v>
      </c>
      <c r="N52" s="604">
        <v>8214</v>
      </c>
      <c r="O52"/>
      <c r="P52"/>
      <c r="Q52"/>
      <c r="R52"/>
    </row>
    <row r="53" spans="1:18" ht="11.85" customHeight="1">
      <c r="A53" s="342" t="s">
        <v>1316</v>
      </c>
      <c r="B53" s="605">
        <v>907</v>
      </c>
      <c r="C53" s="604">
        <v>1233</v>
      </c>
      <c r="D53" s="604">
        <v>1578</v>
      </c>
      <c r="E53" s="604">
        <v>2268</v>
      </c>
      <c r="F53" s="604">
        <v>1479.0564397907667</v>
      </c>
      <c r="G53" s="604">
        <v>1501.8087306679151</v>
      </c>
      <c r="H53" s="604">
        <v>1389.5801989794209</v>
      </c>
      <c r="I53" s="604">
        <v>1481</v>
      </c>
      <c r="J53" s="604">
        <v>1650.1810346850962</v>
      </c>
      <c r="K53" s="604">
        <v>1714.8670654296875</v>
      </c>
      <c r="L53" s="604">
        <v>2274.1171875</v>
      </c>
      <c r="M53" s="604">
        <v>2029.7210693359375</v>
      </c>
      <c r="N53" s="604">
        <v>2117</v>
      </c>
      <c r="O53"/>
      <c r="P53"/>
      <c r="Q53"/>
      <c r="R53"/>
    </row>
    <row r="54" spans="1:18" ht="11.85" customHeight="1">
      <c r="A54" s="342" t="s">
        <v>167</v>
      </c>
      <c r="B54" s="605"/>
      <c r="C54" s="604"/>
      <c r="D54" s="604"/>
      <c r="E54" s="604"/>
      <c r="F54" s="604"/>
      <c r="G54" s="604"/>
      <c r="H54" s="604"/>
      <c r="I54" s="604"/>
      <c r="J54" s="604"/>
      <c r="K54" s="604"/>
      <c r="L54" s="604"/>
      <c r="M54" s="606"/>
      <c r="N54" s="604"/>
      <c r="O54"/>
      <c r="P54"/>
      <c r="Q54"/>
      <c r="R54"/>
    </row>
    <row r="55" spans="1:18" ht="11.85" customHeight="1">
      <c r="A55" s="342" t="s">
        <v>1314</v>
      </c>
      <c r="B55" s="605">
        <v>910</v>
      </c>
      <c r="C55" s="604">
        <v>3436</v>
      </c>
      <c r="D55" s="604">
        <v>1695</v>
      </c>
      <c r="E55" s="604">
        <v>1768</v>
      </c>
      <c r="F55" s="604">
        <v>1819.7037738147169</v>
      </c>
      <c r="G55" s="604">
        <v>1746.6850594937221</v>
      </c>
      <c r="H55" s="604">
        <v>1284.7852305358219</v>
      </c>
      <c r="I55" s="604">
        <v>1528</v>
      </c>
      <c r="J55" s="604">
        <v>1863.7010055996177</v>
      </c>
      <c r="K55" s="604">
        <v>1995.7352294921875</v>
      </c>
      <c r="L55" s="604">
        <v>2667.76123046875</v>
      </c>
      <c r="M55" s="604">
        <v>4077.064453125</v>
      </c>
      <c r="N55" s="604">
        <v>6980</v>
      </c>
      <c r="O55"/>
      <c r="P55"/>
      <c r="Q55"/>
      <c r="R55"/>
    </row>
    <row r="56" spans="1:18" ht="11.85" customHeight="1">
      <c r="A56" s="342" t="s">
        <v>1315</v>
      </c>
      <c r="B56" s="605">
        <v>3709</v>
      </c>
      <c r="C56" s="604">
        <v>6961</v>
      </c>
      <c r="D56" s="604">
        <v>7196</v>
      </c>
      <c r="E56" s="604">
        <v>7847</v>
      </c>
      <c r="F56" s="604">
        <v>8519.0776934490332</v>
      </c>
      <c r="G56" s="604">
        <v>13696.187289653495</v>
      </c>
      <c r="H56" s="604">
        <v>9229.567435214256</v>
      </c>
      <c r="I56" s="604">
        <v>13666</v>
      </c>
      <c r="J56" s="604">
        <v>9490.9132981041603</v>
      </c>
      <c r="K56" s="604">
        <v>9306.1416015625</v>
      </c>
      <c r="L56" s="604">
        <v>10610.1328125</v>
      </c>
      <c r="M56" s="604">
        <v>11868.8154296875</v>
      </c>
      <c r="N56" s="604">
        <v>11367</v>
      </c>
      <c r="O56"/>
      <c r="P56"/>
      <c r="Q56"/>
      <c r="R56"/>
    </row>
    <row r="57" spans="1:18" ht="11.85" customHeight="1">
      <c r="A57" s="342" t="s">
        <v>1316</v>
      </c>
      <c r="B57" s="605">
        <v>809</v>
      </c>
      <c r="C57" s="604">
        <v>1051</v>
      </c>
      <c r="D57" s="604">
        <v>1030</v>
      </c>
      <c r="E57" s="604">
        <v>1068</v>
      </c>
      <c r="F57" s="604">
        <v>1102.9161928699557</v>
      </c>
      <c r="G57" s="604">
        <v>1185.5776914315522</v>
      </c>
      <c r="H57" s="604">
        <v>1255.590731672431</v>
      </c>
      <c r="I57" s="604">
        <v>1447</v>
      </c>
      <c r="J57" s="604">
        <v>1612.1395255936666</v>
      </c>
      <c r="K57" s="604">
        <v>1593.7371826171875</v>
      </c>
      <c r="L57" s="604">
        <v>1751.716796875</v>
      </c>
      <c r="M57" s="604">
        <v>1561.9180908203125</v>
      </c>
      <c r="N57" s="604">
        <v>3078</v>
      </c>
      <c r="O57"/>
      <c r="P57"/>
      <c r="Q57"/>
      <c r="R57"/>
    </row>
    <row r="58" spans="1:18" ht="11.85" customHeight="1">
      <c r="A58" s="342" t="s">
        <v>168</v>
      </c>
      <c r="B58" s="605"/>
      <c r="C58" s="604"/>
      <c r="D58" s="604"/>
      <c r="E58" s="604"/>
      <c r="F58" s="604"/>
      <c r="G58" s="604"/>
      <c r="H58" s="604"/>
      <c r="I58" s="604"/>
      <c r="J58" s="604"/>
      <c r="K58" s="604"/>
      <c r="L58" s="604"/>
      <c r="M58" s="606"/>
      <c r="N58" s="604"/>
      <c r="O58"/>
      <c r="P58"/>
      <c r="Q58"/>
      <c r="R58"/>
    </row>
    <row r="59" spans="1:18" ht="11.85" customHeight="1">
      <c r="A59" s="342" t="s">
        <v>1314</v>
      </c>
      <c r="B59" s="605">
        <v>792</v>
      </c>
      <c r="C59" s="604">
        <v>3623</v>
      </c>
      <c r="D59" s="604">
        <v>2149</v>
      </c>
      <c r="E59" s="604">
        <v>2264</v>
      </c>
      <c r="F59" s="604">
        <v>2583.8230681698647</v>
      </c>
      <c r="G59" s="604">
        <v>2182.2839505235142</v>
      </c>
      <c r="H59" s="604">
        <v>1756.5466153503698</v>
      </c>
      <c r="I59" s="604">
        <v>1978</v>
      </c>
      <c r="J59" s="604">
        <v>2342.5085132152258</v>
      </c>
      <c r="K59" s="604">
        <v>2766.74365234375</v>
      </c>
      <c r="L59" s="604">
        <v>2550.715087890625</v>
      </c>
      <c r="M59" s="604">
        <v>6503.228515625</v>
      </c>
      <c r="N59" s="604">
        <v>12758</v>
      </c>
      <c r="O59"/>
      <c r="P59"/>
      <c r="Q59"/>
      <c r="R59"/>
    </row>
    <row r="60" spans="1:18" ht="11.85" customHeight="1">
      <c r="A60" s="342" t="s">
        <v>1315</v>
      </c>
      <c r="B60" s="605">
        <v>4568</v>
      </c>
      <c r="C60" s="604">
        <v>4923</v>
      </c>
      <c r="D60" s="604">
        <v>7123</v>
      </c>
      <c r="E60" s="604">
        <v>8336</v>
      </c>
      <c r="F60" s="604">
        <v>7352.9347028661177</v>
      </c>
      <c r="G60" s="604">
        <v>9170.5356633531519</v>
      </c>
      <c r="H60" s="604">
        <v>10020.753281244266</v>
      </c>
      <c r="I60" s="604">
        <v>10996</v>
      </c>
      <c r="J60" s="604">
        <v>10450.126933732023</v>
      </c>
      <c r="K60" s="604">
        <v>10477.8935546875</v>
      </c>
      <c r="L60" s="604">
        <v>13445.8896484375</v>
      </c>
      <c r="M60" s="604">
        <v>12578.8466796875</v>
      </c>
      <c r="N60" s="604">
        <v>11567</v>
      </c>
      <c r="O60"/>
      <c r="P60"/>
      <c r="Q60"/>
      <c r="R60"/>
    </row>
    <row r="61" spans="1:18" ht="11.85" customHeight="1">
      <c r="A61" s="342" t="s">
        <v>1316</v>
      </c>
      <c r="B61" s="605">
        <v>1077</v>
      </c>
      <c r="C61" s="604">
        <v>1043</v>
      </c>
      <c r="D61" s="604">
        <v>1165</v>
      </c>
      <c r="E61" s="604">
        <v>1271</v>
      </c>
      <c r="F61" s="604">
        <v>1586.7614674210138</v>
      </c>
      <c r="G61" s="604">
        <v>1689.238975980933</v>
      </c>
      <c r="H61" s="604">
        <v>1651.6062755687851</v>
      </c>
      <c r="I61" s="604">
        <v>1690</v>
      </c>
      <c r="J61" s="604">
        <v>1985.8339720425502</v>
      </c>
      <c r="K61" s="604">
        <v>2273.016357421875</v>
      </c>
      <c r="L61" s="604">
        <v>2356.981689453125</v>
      </c>
      <c r="M61" s="604">
        <v>1606.6854248046875</v>
      </c>
      <c r="N61" s="604">
        <v>3491</v>
      </c>
      <c r="O61"/>
      <c r="P61"/>
      <c r="Q61"/>
      <c r="R61"/>
    </row>
    <row r="62" spans="1:18" ht="11.25" customHeight="1">
      <c r="A62" s="336"/>
      <c r="B62" s="607"/>
      <c r="C62" s="607"/>
      <c r="D62" s="607"/>
      <c r="E62" s="607"/>
      <c r="F62" s="608"/>
      <c r="G62" s="608"/>
      <c r="H62" s="609"/>
      <c r="I62" s="609"/>
      <c r="J62" s="610"/>
      <c r="K62" s="610"/>
      <c r="L62" s="331"/>
      <c r="M62" s="331"/>
      <c r="N62" s="611"/>
      <c r="O62"/>
      <c r="P62"/>
      <c r="Q62"/>
      <c r="R62"/>
    </row>
    <row r="63" spans="1:18" ht="15" customHeight="1">
      <c r="A63" s="612"/>
      <c r="B63" s="605"/>
      <c r="C63" s="605"/>
      <c r="D63" s="605"/>
      <c r="E63" s="605"/>
      <c r="F63" s="613"/>
      <c r="G63" s="613"/>
      <c r="H63" s="614"/>
      <c r="I63" s="599"/>
      <c r="J63" s="599"/>
      <c r="K63" s="599"/>
      <c r="N63" s="333" t="s">
        <v>583</v>
      </c>
      <c r="O63"/>
      <c r="P63"/>
      <c r="Q63"/>
      <c r="R63"/>
    </row>
    <row r="64" spans="1:18" ht="13.5" customHeight="1">
      <c r="A64" s="612"/>
      <c r="B64" s="605"/>
      <c r="C64" s="605"/>
      <c r="D64" s="605"/>
      <c r="E64" s="605"/>
      <c r="F64" s="613"/>
      <c r="G64" s="613"/>
      <c r="H64" s="603"/>
      <c r="I64" s="603"/>
      <c r="J64" s="599"/>
      <c r="K64" s="599"/>
      <c r="L64" s="333"/>
      <c r="M64" s="333"/>
      <c r="O64"/>
      <c r="P64"/>
      <c r="Q64"/>
      <c r="R64"/>
    </row>
    <row r="65" spans="1:18" ht="13.5">
      <c r="A65" s="339" t="s">
        <v>1313</v>
      </c>
      <c r="B65" s="339"/>
      <c r="C65" s="339"/>
      <c r="D65" s="339"/>
      <c r="E65" s="339"/>
      <c r="F65" s="339"/>
      <c r="G65" s="339"/>
      <c r="H65" s="339"/>
      <c r="I65" s="339"/>
      <c r="J65" s="339"/>
      <c r="K65" s="339"/>
      <c r="L65" s="333"/>
      <c r="M65" s="333"/>
      <c r="O65"/>
      <c r="P65"/>
      <c r="Q65"/>
      <c r="R65"/>
    </row>
    <row r="66" spans="1:18" ht="10.5" customHeight="1">
      <c r="A66" s="982" t="s">
        <v>1317</v>
      </c>
      <c r="B66" s="982"/>
      <c r="C66" s="982"/>
      <c r="D66" s="982"/>
      <c r="E66" s="982"/>
      <c r="F66" s="982"/>
      <c r="G66" s="982"/>
      <c r="H66" s="982"/>
      <c r="I66" s="982"/>
      <c r="J66" s="982"/>
      <c r="K66" s="982"/>
      <c r="L66" s="333"/>
      <c r="M66" s="333"/>
      <c r="O66"/>
      <c r="P66"/>
      <c r="Q66"/>
      <c r="R66"/>
    </row>
    <row r="67" spans="1:18" ht="13.5">
      <c r="A67" s="977" t="s">
        <v>647</v>
      </c>
      <c r="B67" s="977"/>
      <c r="C67" s="977"/>
      <c r="D67" s="977"/>
      <c r="E67" s="977"/>
      <c r="F67" s="977"/>
      <c r="G67" s="977"/>
      <c r="H67" s="615"/>
      <c r="I67" s="615"/>
      <c r="J67" s="616"/>
      <c r="K67" s="616"/>
      <c r="L67" s="333"/>
      <c r="M67" s="333"/>
      <c r="O67"/>
      <c r="P67"/>
      <c r="Q67"/>
      <c r="R67"/>
    </row>
    <row r="68" spans="1:18" ht="10.5" customHeight="1">
      <c r="A68" s="617"/>
      <c r="B68" s="617"/>
      <c r="C68" s="617"/>
      <c r="D68" s="617"/>
      <c r="E68" s="618"/>
      <c r="F68" s="613"/>
      <c r="G68" s="613"/>
      <c r="H68" s="599"/>
      <c r="I68" s="599"/>
      <c r="J68" s="599"/>
      <c r="M68" s="619" t="s">
        <v>1323</v>
      </c>
      <c r="O68"/>
      <c r="P68"/>
      <c r="Q68"/>
      <c r="R68"/>
    </row>
    <row r="69" spans="1:18" ht="22.5" customHeight="1">
      <c r="A69" s="423" t="s">
        <v>524</v>
      </c>
      <c r="B69" s="620">
        <v>2007</v>
      </c>
      <c r="C69" s="620">
        <v>2011</v>
      </c>
      <c r="D69" s="620">
        <v>2012</v>
      </c>
      <c r="E69" s="620">
        <v>2013</v>
      </c>
      <c r="F69" s="620">
        <v>2014</v>
      </c>
      <c r="G69" s="620">
        <v>2015</v>
      </c>
      <c r="H69" s="621">
        <v>2016</v>
      </c>
      <c r="I69" s="622">
        <v>2017</v>
      </c>
      <c r="J69" s="622">
        <v>2018</v>
      </c>
      <c r="K69" s="622">
        <v>2019</v>
      </c>
      <c r="L69" s="622">
        <v>2020</v>
      </c>
      <c r="M69" s="622">
        <v>2021</v>
      </c>
      <c r="N69" s="622">
        <v>2022</v>
      </c>
      <c r="O69"/>
      <c r="P69"/>
      <c r="Q69"/>
      <c r="R69"/>
    </row>
    <row r="70" spans="1:18" ht="15.75" customHeight="1">
      <c r="A70" s="361"/>
      <c r="B70" s="605"/>
      <c r="C70" s="605"/>
      <c r="D70" s="605"/>
      <c r="E70" s="605"/>
      <c r="F70" s="613"/>
      <c r="G70" s="613"/>
      <c r="H70" s="603"/>
      <c r="I70" s="603"/>
      <c r="J70" s="599"/>
      <c r="K70" s="599"/>
      <c r="L70" s="333"/>
      <c r="M70" s="333"/>
      <c r="O70"/>
      <c r="P70"/>
      <c r="Q70"/>
      <c r="R70"/>
    </row>
    <row r="71" spans="1:18" ht="15.75" customHeight="1">
      <c r="A71" s="602" t="s">
        <v>882</v>
      </c>
      <c r="B71" s="605"/>
      <c r="C71" s="605"/>
      <c r="D71" s="605"/>
      <c r="E71" s="605"/>
      <c r="F71" s="613"/>
      <c r="G71" s="613"/>
      <c r="H71" s="603"/>
      <c r="I71" s="603"/>
      <c r="J71" s="599"/>
      <c r="K71" s="599"/>
      <c r="L71" s="333"/>
      <c r="M71" s="333"/>
      <c r="O71"/>
      <c r="P71"/>
      <c r="Q71"/>
      <c r="R71"/>
    </row>
    <row r="72" spans="1:18" ht="13.5">
      <c r="A72" s="342" t="s">
        <v>1314</v>
      </c>
      <c r="B72" s="605">
        <v>1092</v>
      </c>
      <c r="C72" s="604">
        <v>1872</v>
      </c>
      <c r="D72" s="604">
        <v>1497</v>
      </c>
      <c r="E72" s="604">
        <v>1714</v>
      </c>
      <c r="F72" s="604">
        <v>2953.7765753608264</v>
      </c>
      <c r="G72" s="604">
        <v>2844.8686961397743</v>
      </c>
      <c r="H72" s="604">
        <v>2444.9156848209932</v>
      </c>
      <c r="I72" s="604">
        <v>2173</v>
      </c>
      <c r="J72" s="604">
        <v>2527.5641953892236</v>
      </c>
      <c r="K72" s="604">
        <v>2944.53857421875</v>
      </c>
      <c r="L72" s="604">
        <v>2797.888427734375</v>
      </c>
      <c r="M72" s="604">
        <v>2790.234130859375</v>
      </c>
      <c r="N72" s="604">
        <v>5383</v>
      </c>
      <c r="O72"/>
      <c r="P72"/>
      <c r="Q72"/>
      <c r="R72"/>
    </row>
    <row r="73" spans="1:18" ht="13.5">
      <c r="A73" s="342" t="s">
        <v>1315</v>
      </c>
      <c r="B73" s="605">
        <v>5668</v>
      </c>
      <c r="C73" s="604">
        <v>6695</v>
      </c>
      <c r="D73" s="604">
        <v>7788</v>
      </c>
      <c r="E73" s="604">
        <v>9933</v>
      </c>
      <c r="F73" s="604">
        <v>11408.067107933755</v>
      </c>
      <c r="G73" s="604">
        <v>10307.100205016675</v>
      </c>
      <c r="H73" s="604">
        <v>10193.322606402762</v>
      </c>
      <c r="I73" s="604">
        <v>8765</v>
      </c>
      <c r="J73" s="604">
        <v>9913.3845648278402</v>
      </c>
      <c r="K73" s="604">
        <v>10156.9365234375</v>
      </c>
      <c r="L73" s="604">
        <v>11237.90625</v>
      </c>
      <c r="M73" s="604">
        <v>13499.1767578125</v>
      </c>
      <c r="N73" s="604">
        <v>11964</v>
      </c>
      <c r="O73"/>
      <c r="P73"/>
      <c r="Q73"/>
      <c r="R73"/>
    </row>
    <row r="74" spans="1:18" ht="13.5">
      <c r="A74" s="342" t="s">
        <v>1316</v>
      </c>
      <c r="B74" s="605">
        <v>1038</v>
      </c>
      <c r="C74" s="604">
        <v>1294</v>
      </c>
      <c r="D74" s="604">
        <v>1455</v>
      </c>
      <c r="E74" s="604">
        <v>1581</v>
      </c>
      <c r="F74" s="604">
        <v>2485.8248083489939</v>
      </c>
      <c r="G74" s="604">
        <v>1978.7934212677872</v>
      </c>
      <c r="H74" s="604">
        <v>1974.011160001176</v>
      </c>
      <c r="I74" s="604">
        <v>1496</v>
      </c>
      <c r="J74" s="604">
        <v>2361.3313127511578</v>
      </c>
      <c r="K74" s="604">
        <v>2467.73974609375</v>
      </c>
      <c r="L74" s="604">
        <v>2106.990966796875</v>
      </c>
      <c r="M74" s="604">
        <v>1627.048095703125</v>
      </c>
      <c r="N74" s="604">
        <v>3036</v>
      </c>
      <c r="O74"/>
      <c r="P74"/>
      <c r="Q74"/>
      <c r="R74"/>
    </row>
    <row r="75" spans="1:18" ht="13.5">
      <c r="A75" s="342" t="s">
        <v>871</v>
      </c>
      <c r="B75" s="605"/>
      <c r="C75" s="604"/>
      <c r="D75" s="604"/>
      <c r="E75" s="604"/>
      <c r="F75" s="604"/>
      <c r="G75" s="604"/>
      <c r="H75" s="604"/>
      <c r="I75" s="604"/>
      <c r="J75" s="604"/>
      <c r="K75" s="604"/>
      <c r="L75" s="604"/>
      <c r="M75" s="604"/>
      <c r="N75" s="604"/>
      <c r="O75"/>
      <c r="P75"/>
      <c r="Q75"/>
      <c r="R75"/>
    </row>
    <row r="76" spans="1:18" ht="13.5">
      <c r="A76" s="342" t="s">
        <v>1314</v>
      </c>
      <c r="B76" s="605">
        <v>981</v>
      </c>
      <c r="C76" s="604">
        <v>2310</v>
      </c>
      <c r="D76" s="604">
        <v>2380</v>
      </c>
      <c r="E76" s="604">
        <v>1735</v>
      </c>
      <c r="F76" s="604">
        <v>1809.3857619559194</v>
      </c>
      <c r="G76" s="604">
        <v>2104.9431998090336</v>
      </c>
      <c r="H76" s="604">
        <v>3185.0467448225613</v>
      </c>
      <c r="I76" s="604">
        <v>1934</v>
      </c>
      <c r="J76" s="604">
        <v>1749.7511613819806</v>
      </c>
      <c r="K76" s="604">
        <v>1910.9300537109375</v>
      </c>
      <c r="L76" s="604">
        <v>2169.24169921875</v>
      </c>
      <c r="M76" s="604">
        <v>2020.035400390625</v>
      </c>
      <c r="N76" s="604">
        <v>2271</v>
      </c>
      <c r="O76"/>
      <c r="P76"/>
      <c r="Q76"/>
      <c r="R76"/>
    </row>
    <row r="77" spans="1:18" ht="13.5">
      <c r="A77" s="342" t="s">
        <v>1315</v>
      </c>
      <c r="B77" s="605">
        <v>3213</v>
      </c>
      <c r="C77" s="604">
        <v>6493</v>
      </c>
      <c r="D77" s="604">
        <v>8593</v>
      </c>
      <c r="E77" s="604">
        <v>7941</v>
      </c>
      <c r="F77" s="604">
        <v>8061.248784874083</v>
      </c>
      <c r="G77" s="604">
        <v>7914.4082619454985</v>
      </c>
      <c r="H77" s="604">
        <v>9471.3154055084069</v>
      </c>
      <c r="I77" s="604">
        <v>7940</v>
      </c>
      <c r="J77" s="604">
        <v>12352.424596262075</v>
      </c>
      <c r="K77" s="604">
        <v>11604.8583984375</v>
      </c>
      <c r="L77" s="604">
        <v>11708.7919921875</v>
      </c>
      <c r="M77" s="604">
        <v>11089.646484375</v>
      </c>
      <c r="N77" s="604">
        <v>12386</v>
      </c>
      <c r="O77"/>
      <c r="P77"/>
      <c r="Q77"/>
      <c r="R77"/>
    </row>
    <row r="78" spans="1:18" ht="13.5">
      <c r="A78" s="342" t="s">
        <v>1316</v>
      </c>
      <c r="B78" s="605">
        <v>763</v>
      </c>
      <c r="C78" s="604">
        <v>1001</v>
      </c>
      <c r="D78" s="604">
        <v>1145</v>
      </c>
      <c r="E78" s="604">
        <v>1170</v>
      </c>
      <c r="F78" s="604">
        <v>1597.0092846446823</v>
      </c>
      <c r="G78" s="604">
        <v>1349.3577475181523</v>
      </c>
      <c r="H78" s="604">
        <v>1598.731304663333</v>
      </c>
      <c r="I78" s="604">
        <v>1523</v>
      </c>
      <c r="J78" s="604">
        <v>2079.9940464267934</v>
      </c>
      <c r="K78" s="604">
        <v>1563.056884765625</v>
      </c>
      <c r="L78" s="604">
        <v>1437.252685546875</v>
      </c>
      <c r="M78" s="604">
        <v>1319.5892333984375</v>
      </c>
      <c r="N78" s="604">
        <v>3055</v>
      </c>
      <c r="O78"/>
      <c r="P78"/>
      <c r="Q78"/>
      <c r="R78"/>
    </row>
    <row r="79" spans="1:18" ht="13.5">
      <c r="A79" s="342" t="s">
        <v>211</v>
      </c>
      <c r="B79" s="605"/>
      <c r="C79" s="604"/>
      <c r="D79" s="604"/>
      <c r="E79" s="604"/>
      <c r="F79" s="604"/>
      <c r="G79" s="604"/>
      <c r="H79" s="604"/>
      <c r="I79" s="604"/>
      <c r="J79" s="604"/>
      <c r="K79" s="604"/>
      <c r="L79" s="604"/>
      <c r="M79" s="606"/>
      <c r="N79" s="604"/>
      <c r="O79"/>
      <c r="P79"/>
      <c r="Q79"/>
      <c r="R79"/>
    </row>
    <row r="80" spans="1:18" ht="13.5">
      <c r="A80" s="342" t="s">
        <v>1314</v>
      </c>
      <c r="B80" s="605">
        <v>1731</v>
      </c>
      <c r="C80" s="604">
        <v>2046</v>
      </c>
      <c r="D80" s="604">
        <v>1329</v>
      </c>
      <c r="E80" s="604">
        <v>1035</v>
      </c>
      <c r="F80" s="604">
        <v>1476.9364665409546</v>
      </c>
      <c r="G80" s="604">
        <v>1424.6573688968974</v>
      </c>
      <c r="H80" s="604">
        <v>1170.7657989815887</v>
      </c>
      <c r="I80" s="604">
        <v>1777</v>
      </c>
      <c r="J80" s="604">
        <v>2043.3983272229689</v>
      </c>
      <c r="K80" s="604">
        <v>1542.2451171875</v>
      </c>
      <c r="L80" s="604">
        <v>1896.322509765625</v>
      </c>
      <c r="M80" s="604">
        <v>2081.5576171875</v>
      </c>
      <c r="N80" s="604">
        <v>2133</v>
      </c>
      <c r="O80"/>
      <c r="P80"/>
      <c r="Q80"/>
      <c r="R80"/>
    </row>
    <row r="81" spans="1:18" ht="13.5">
      <c r="A81" s="342" t="s">
        <v>1315</v>
      </c>
      <c r="B81" s="605">
        <v>4556</v>
      </c>
      <c r="C81" s="604">
        <v>11089</v>
      </c>
      <c r="D81" s="604">
        <v>7518</v>
      </c>
      <c r="E81" s="604">
        <v>5205</v>
      </c>
      <c r="F81" s="604">
        <v>4085.0662360268507</v>
      </c>
      <c r="G81" s="604">
        <v>5099.9695427749448</v>
      </c>
      <c r="H81" s="604">
        <v>7780.7561038545327</v>
      </c>
      <c r="I81" s="604">
        <v>6158</v>
      </c>
      <c r="J81" s="604">
        <v>7615.8306802979268</v>
      </c>
      <c r="K81" s="604">
        <v>7669.048828125</v>
      </c>
      <c r="L81" s="604">
        <v>7306.26025390625</v>
      </c>
      <c r="M81" s="604">
        <v>7661.03857421875</v>
      </c>
      <c r="N81" s="604">
        <v>7361</v>
      </c>
      <c r="O81"/>
      <c r="P81"/>
      <c r="Q81"/>
      <c r="R81"/>
    </row>
    <row r="82" spans="1:18" ht="13.5">
      <c r="A82" s="342" t="s">
        <v>1316</v>
      </c>
      <c r="B82" s="605">
        <v>859</v>
      </c>
      <c r="C82" s="604">
        <v>1019</v>
      </c>
      <c r="D82" s="604">
        <v>1713</v>
      </c>
      <c r="E82" s="604">
        <v>1958</v>
      </c>
      <c r="F82" s="604">
        <v>1598.369091855689</v>
      </c>
      <c r="G82" s="604">
        <v>1413.9028827135337</v>
      </c>
      <c r="H82" s="604">
        <v>1296.6852377609123</v>
      </c>
      <c r="I82" s="604">
        <v>1373</v>
      </c>
      <c r="J82" s="604">
        <v>2244.3507104580003</v>
      </c>
      <c r="K82" s="604">
        <v>2266.58251953125</v>
      </c>
      <c r="L82" s="604">
        <v>2555.6298828125</v>
      </c>
      <c r="M82" s="604">
        <v>2232.768798828125</v>
      </c>
      <c r="N82" s="604">
        <v>2927</v>
      </c>
      <c r="O82"/>
      <c r="P82"/>
      <c r="Q82"/>
      <c r="R82"/>
    </row>
    <row r="83" spans="1:18" ht="13.5">
      <c r="A83" s="342" t="s">
        <v>212</v>
      </c>
      <c r="B83" s="605"/>
      <c r="C83" s="604"/>
      <c r="D83" s="604"/>
      <c r="E83" s="604"/>
      <c r="F83" s="604"/>
      <c r="G83" s="604"/>
      <c r="H83" s="604"/>
      <c r="I83" s="604"/>
      <c r="J83" s="604"/>
      <c r="K83" s="604"/>
      <c r="L83" s="604"/>
      <c r="M83" s="606"/>
      <c r="N83" s="604"/>
      <c r="O83"/>
      <c r="P83"/>
      <c r="Q83"/>
      <c r="R83"/>
    </row>
    <row r="84" spans="1:18" ht="13.5">
      <c r="A84" s="342" t="s">
        <v>1314</v>
      </c>
      <c r="B84" s="605">
        <v>2172</v>
      </c>
      <c r="C84" s="604">
        <v>1967</v>
      </c>
      <c r="D84" s="604">
        <v>1567</v>
      </c>
      <c r="E84" s="604">
        <v>1070</v>
      </c>
      <c r="F84" s="604">
        <v>1651.5142685495352</v>
      </c>
      <c r="G84" s="604">
        <v>1227.8585846631215</v>
      </c>
      <c r="H84" s="604">
        <v>1326.0442848325649</v>
      </c>
      <c r="I84" s="604">
        <v>1634</v>
      </c>
      <c r="J84" s="604">
        <v>1861.618228006148</v>
      </c>
      <c r="K84" s="604">
        <v>1510.666015625</v>
      </c>
      <c r="L84" s="604">
        <v>1845.28466796875</v>
      </c>
      <c r="M84" s="604">
        <v>2038.7689208984375</v>
      </c>
      <c r="N84" s="604">
        <v>1793</v>
      </c>
      <c r="O84"/>
      <c r="P84"/>
      <c r="Q84"/>
      <c r="R84"/>
    </row>
    <row r="85" spans="1:18" ht="13.5">
      <c r="A85" s="342" t="s">
        <v>1315</v>
      </c>
      <c r="B85" s="605" t="s">
        <v>190</v>
      </c>
      <c r="C85" s="604">
        <v>23890</v>
      </c>
      <c r="D85" s="604">
        <v>6516</v>
      </c>
      <c r="E85" s="604">
        <v>2881</v>
      </c>
      <c r="F85" s="604">
        <v>5404.289546024057</v>
      </c>
      <c r="G85" s="604">
        <v>7364.9070456447289</v>
      </c>
      <c r="H85" s="604">
        <v>8923.0148979272617</v>
      </c>
      <c r="I85" s="604">
        <v>9393</v>
      </c>
      <c r="J85" s="604">
        <v>12549.098147655943</v>
      </c>
      <c r="K85" s="604">
        <v>10587.802734375</v>
      </c>
      <c r="L85" s="604">
        <v>8877.8681640625</v>
      </c>
      <c r="M85" s="604">
        <v>10259.369140625</v>
      </c>
      <c r="N85" s="604">
        <v>8326</v>
      </c>
      <c r="O85"/>
      <c r="P85"/>
      <c r="Q85"/>
      <c r="R85"/>
    </row>
    <row r="86" spans="1:18" ht="13.5">
      <c r="A86" s="342" t="s">
        <v>1316</v>
      </c>
      <c r="B86" s="605">
        <v>1906</v>
      </c>
      <c r="C86" s="604">
        <v>1194</v>
      </c>
      <c r="D86" s="604">
        <v>1328</v>
      </c>
      <c r="E86" s="604">
        <v>1473</v>
      </c>
      <c r="F86" s="604">
        <v>1150.1727190065917</v>
      </c>
      <c r="G86" s="604">
        <v>1204.1551696948809</v>
      </c>
      <c r="H86" s="604">
        <v>1188.3209122925507</v>
      </c>
      <c r="I86" s="604">
        <v>1241</v>
      </c>
      <c r="J86" s="604">
        <v>1423.3999671973154</v>
      </c>
      <c r="K86" s="604">
        <v>1332.9527587890625</v>
      </c>
      <c r="L86" s="604">
        <v>1877.9298095703125</v>
      </c>
      <c r="M86" s="604">
        <v>1009.5454711914063</v>
      </c>
      <c r="N86" s="604">
        <v>1508</v>
      </c>
      <c r="O86"/>
      <c r="P86"/>
      <c r="Q86"/>
      <c r="R86"/>
    </row>
    <row r="87" spans="1:18" ht="13.5">
      <c r="A87" s="342" t="s">
        <v>172</v>
      </c>
      <c r="B87" s="605"/>
      <c r="C87" s="604"/>
      <c r="D87" s="604"/>
      <c r="E87" s="604"/>
      <c r="F87" s="604"/>
      <c r="G87" s="604"/>
      <c r="H87" s="604"/>
      <c r="I87" s="604"/>
      <c r="J87" s="604"/>
      <c r="K87" s="604"/>
      <c r="L87" s="604"/>
      <c r="M87" s="606"/>
      <c r="N87" s="604"/>
      <c r="O87"/>
      <c r="P87"/>
      <c r="Q87"/>
      <c r="R87"/>
    </row>
    <row r="88" spans="1:18" ht="13.5">
      <c r="A88" s="342" t="s">
        <v>1314</v>
      </c>
      <c r="B88" s="605">
        <v>1201</v>
      </c>
      <c r="C88" s="604">
        <v>2510</v>
      </c>
      <c r="D88" s="604">
        <v>2345</v>
      </c>
      <c r="E88" s="604">
        <v>4383</v>
      </c>
      <c r="F88" s="604">
        <v>1726.2135670721436</v>
      </c>
      <c r="G88" s="604">
        <v>1464.568706517641</v>
      </c>
      <c r="H88" s="604">
        <v>1615.4001155271958</v>
      </c>
      <c r="I88" s="604">
        <v>1568</v>
      </c>
      <c r="J88" s="604">
        <v>2645.3000258984098</v>
      </c>
      <c r="K88" s="604">
        <v>2478.186767578125</v>
      </c>
      <c r="L88" s="604">
        <v>2844.23291015625</v>
      </c>
      <c r="M88" s="604">
        <v>13980.2919921875</v>
      </c>
      <c r="N88" s="604">
        <v>5416</v>
      </c>
      <c r="O88"/>
      <c r="P88"/>
      <c r="Q88"/>
      <c r="R88"/>
    </row>
    <row r="89" spans="1:18" ht="13.5">
      <c r="A89" s="342" t="s">
        <v>1315</v>
      </c>
      <c r="B89" s="605">
        <v>4277</v>
      </c>
      <c r="C89" s="604">
        <v>4667</v>
      </c>
      <c r="D89" s="604">
        <v>5155</v>
      </c>
      <c r="E89" s="604">
        <v>4911</v>
      </c>
      <c r="F89" s="604">
        <v>11155.447578376972</v>
      </c>
      <c r="G89" s="604">
        <v>6462.417611354047</v>
      </c>
      <c r="H89" s="604">
        <v>7578.3124998025778</v>
      </c>
      <c r="I89" s="604">
        <v>9504</v>
      </c>
      <c r="J89" s="604">
        <v>10208.249408834223</v>
      </c>
      <c r="K89" s="604">
        <v>12028.2822265625</v>
      </c>
      <c r="L89" s="604">
        <v>14170.423828125</v>
      </c>
      <c r="M89" s="604">
        <v>10441.1396484375</v>
      </c>
      <c r="N89" s="604">
        <v>15742</v>
      </c>
      <c r="O89"/>
      <c r="P89"/>
      <c r="Q89"/>
      <c r="R89"/>
    </row>
    <row r="90" spans="1:18" ht="13.5">
      <c r="A90" s="342" t="s">
        <v>1316</v>
      </c>
      <c r="B90" s="605">
        <v>835</v>
      </c>
      <c r="C90" s="604">
        <v>1724</v>
      </c>
      <c r="D90" s="604">
        <v>1741</v>
      </c>
      <c r="E90" s="604">
        <v>1421</v>
      </c>
      <c r="F90" s="604">
        <v>1603.6004997697855</v>
      </c>
      <c r="G90" s="604">
        <v>1601.8673034398221</v>
      </c>
      <c r="H90" s="604">
        <v>1535.9773948515249</v>
      </c>
      <c r="I90" s="604">
        <v>2650</v>
      </c>
      <c r="J90" s="604">
        <v>2247.9796982486619</v>
      </c>
      <c r="K90" s="604">
        <v>2627.369873046875</v>
      </c>
      <c r="L90" s="604">
        <v>1334.285888671875</v>
      </c>
      <c r="M90" s="604">
        <v>1431.8438720703125</v>
      </c>
      <c r="N90" s="604">
        <v>3717</v>
      </c>
      <c r="O90"/>
      <c r="P90"/>
      <c r="Q90"/>
      <c r="R90"/>
    </row>
    <row r="91" spans="1:18" ht="13.5">
      <c r="A91" s="342" t="s">
        <v>173</v>
      </c>
      <c r="B91" s="605"/>
      <c r="C91" s="604"/>
      <c r="D91" s="604"/>
      <c r="E91" s="604"/>
      <c r="F91" s="604"/>
      <c r="G91" s="604"/>
      <c r="H91" s="604"/>
      <c r="I91" s="604"/>
      <c r="J91" s="604"/>
      <c r="K91" s="604"/>
      <c r="L91" s="604"/>
      <c r="M91" s="606"/>
      <c r="N91" s="604"/>
      <c r="O91"/>
      <c r="P91"/>
      <c r="Q91"/>
      <c r="R91"/>
    </row>
    <row r="92" spans="1:18" ht="13.5">
      <c r="A92" s="342" t="s">
        <v>1314</v>
      </c>
      <c r="B92" s="605">
        <v>811</v>
      </c>
      <c r="C92" s="604">
        <v>2320</v>
      </c>
      <c r="D92" s="604">
        <v>2100</v>
      </c>
      <c r="E92" s="604">
        <v>2620</v>
      </c>
      <c r="F92" s="604">
        <v>2303.4906836659079</v>
      </c>
      <c r="G92" s="604">
        <v>2280.7369616537753</v>
      </c>
      <c r="H92" s="604">
        <v>1872.219713977775</v>
      </c>
      <c r="I92" s="604">
        <v>2170</v>
      </c>
      <c r="J92" s="604">
        <v>2906.5719630256613</v>
      </c>
      <c r="K92" s="604">
        <v>3033.099853515625</v>
      </c>
      <c r="L92" s="604">
        <v>2355.737060546875</v>
      </c>
      <c r="M92" s="604">
        <v>4337.798828125</v>
      </c>
      <c r="N92" s="604">
        <v>12992</v>
      </c>
      <c r="O92"/>
      <c r="P92"/>
      <c r="Q92"/>
      <c r="R92"/>
    </row>
    <row r="93" spans="1:18" ht="13.5">
      <c r="A93" s="342" t="s">
        <v>1315</v>
      </c>
      <c r="B93" s="605">
        <v>2539</v>
      </c>
      <c r="C93" s="604">
        <v>6671</v>
      </c>
      <c r="D93" s="604">
        <v>5854</v>
      </c>
      <c r="E93" s="604">
        <v>4626</v>
      </c>
      <c r="F93" s="604">
        <v>8797.6368945412396</v>
      </c>
      <c r="G93" s="604">
        <v>12470.154329053517</v>
      </c>
      <c r="H93" s="604">
        <v>13564.458193424854</v>
      </c>
      <c r="I93" s="604">
        <v>9263</v>
      </c>
      <c r="J93" s="604">
        <v>10198.573101440879</v>
      </c>
      <c r="K93" s="604">
        <v>10704.697265625</v>
      </c>
      <c r="L93" s="604">
        <v>11755.8271484375</v>
      </c>
      <c r="M93" s="604">
        <v>11532.00390625</v>
      </c>
      <c r="N93" s="604">
        <v>17135</v>
      </c>
      <c r="O93"/>
      <c r="P93"/>
      <c r="Q93"/>
      <c r="R93"/>
    </row>
    <row r="94" spans="1:18" ht="13.5">
      <c r="A94" s="342" t="s">
        <v>1316</v>
      </c>
      <c r="B94" s="605">
        <v>684</v>
      </c>
      <c r="C94" s="604">
        <v>1064</v>
      </c>
      <c r="D94" s="604">
        <v>1227</v>
      </c>
      <c r="E94" s="604">
        <v>1048</v>
      </c>
      <c r="F94" s="604">
        <v>1240.6545912924289</v>
      </c>
      <c r="G94" s="604">
        <v>1321.5782301524177</v>
      </c>
      <c r="H94" s="604">
        <v>1299.5430829613974</v>
      </c>
      <c r="I94" s="604">
        <v>1763</v>
      </c>
      <c r="J94" s="604">
        <v>2246.4096686061271</v>
      </c>
      <c r="K94" s="604">
        <v>1898.80126953125</v>
      </c>
      <c r="L94" s="604">
        <v>1817.8624267578125</v>
      </c>
      <c r="M94" s="604">
        <v>1508.2635498046875</v>
      </c>
      <c r="N94" s="604">
        <v>1902</v>
      </c>
      <c r="O94"/>
      <c r="P94"/>
      <c r="Q94"/>
      <c r="R94"/>
    </row>
    <row r="95" spans="1:18" ht="13.5">
      <c r="A95" s="342" t="s">
        <v>174</v>
      </c>
      <c r="B95" s="605"/>
      <c r="C95" s="604"/>
      <c r="D95" s="604"/>
      <c r="E95" s="604"/>
      <c r="F95" s="604"/>
      <c r="G95" s="604"/>
      <c r="H95" s="604"/>
      <c r="I95" s="604"/>
      <c r="J95" s="604"/>
      <c r="K95" s="604"/>
      <c r="L95" s="604"/>
      <c r="M95" s="606"/>
      <c r="N95" s="604"/>
      <c r="O95"/>
      <c r="P95"/>
      <c r="Q95"/>
      <c r="R95"/>
    </row>
    <row r="96" spans="1:18" ht="13.5">
      <c r="A96" s="342" t="s">
        <v>1314</v>
      </c>
      <c r="B96" s="605">
        <v>2102</v>
      </c>
      <c r="C96" s="604">
        <v>2798</v>
      </c>
      <c r="D96" s="604">
        <v>1754</v>
      </c>
      <c r="E96" s="604">
        <v>2215</v>
      </c>
      <c r="F96" s="604">
        <v>1317.1406628348523</v>
      </c>
      <c r="G96" s="604">
        <v>1420.1161417017865</v>
      </c>
      <c r="H96" s="604">
        <v>1465.5428188978808</v>
      </c>
      <c r="I96" s="604">
        <v>1249</v>
      </c>
      <c r="J96" s="604">
        <v>1447.704240017162</v>
      </c>
      <c r="K96" s="604">
        <v>1724.1920166015625</v>
      </c>
      <c r="L96" s="604">
        <v>1691.2052001953125</v>
      </c>
      <c r="M96" s="604">
        <v>1725.5040283203125</v>
      </c>
      <c r="N96" s="604">
        <v>1747</v>
      </c>
      <c r="O96"/>
      <c r="P96"/>
      <c r="Q96"/>
      <c r="R96"/>
    </row>
    <row r="97" spans="1:18" ht="13.5">
      <c r="A97" s="342" t="s">
        <v>1315</v>
      </c>
      <c r="B97" s="605">
        <v>3928</v>
      </c>
      <c r="C97" s="604">
        <v>7937</v>
      </c>
      <c r="D97" s="604">
        <v>10018</v>
      </c>
      <c r="E97" s="604">
        <v>21971</v>
      </c>
      <c r="F97" s="604">
        <v>18665.893001574386</v>
      </c>
      <c r="G97" s="604">
        <v>12291.429903712515</v>
      </c>
      <c r="H97" s="604">
        <v>14312.846260545977</v>
      </c>
      <c r="I97" s="604">
        <v>14602</v>
      </c>
      <c r="J97" s="604">
        <v>13116.917124167112</v>
      </c>
      <c r="K97" s="604">
        <v>15280.8125</v>
      </c>
      <c r="L97" s="604">
        <v>14204.9658203125</v>
      </c>
      <c r="M97" s="604">
        <v>14222.7109375</v>
      </c>
      <c r="N97" s="604">
        <v>13334</v>
      </c>
      <c r="O97"/>
      <c r="P97"/>
      <c r="Q97"/>
      <c r="R97"/>
    </row>
    <row r="98" spans="1:18" ht="13.5">
      <c r="A98" s="342" t="s">
        <v>1316</v>
      </c>
      <c r="B98" s="605">
        <v>1555</v>
      </c>
      <c r="C98" s="604">
        <v>1133</v>
      </c>
      <c r="D98" s="604">
        <v>1451</v>
      </c>
      <c r="E98" s="604">
        <v>2281</v>
      </c>
      <c r="F98" s="604">
        <v>2382.70301608298</v>
      </c>
      <c r="G98" s="604">
        <v>1228.7857690178496</v>
      </c>
      <c r="H98" s="604">
        <v>1543.7845654643463</v>
      </c>
      <c r="I98" s="604">
        <v>1525</v>
      </c>
      <c r="J98" s="604">
        <v>1609.6136276645161</v>
      </c>
      <c r="K98" s="604">
        <v>1358.40625</v>
      </c>
      <c r="L98" s="604">
        <v>1817.7796630859375</v>
      </c>
      <c r="M98" s="604">
        <v>1588.6905517578125</v>
      </c>
      <c r="N98" s="604">
        <v>2014</v>
      </c>
      <c r="O98"/>
      <c r="P98"/>
      <c r="Q98"/>
      <c r="R98"/>
    </row>
    <row r="99" spans="1:18" ht="13.5">
      <c r="A99" s="342" t="s">
        <v>175</v>
      </c>
      <c r="B99" s="605"/>
      <c r="C99" s="604"/>
      <c r="D99" s="604"/>
      <c r="E99" s="604"/>
      <c r="F99" s="604"/>
      <c r="G99" s="604"/>
      <c r="H99" s="604"/>
      <c r="I99" s="604"/>
      <c r="J99" s="604"/>
      <c r="K99" s="604"/>
      <c r="L99" s="604"/>
      <c r="M99" s="606"/>
      <c r="N99" s="604"/>
      <c r="O99"/>
      <c r="P99"/>
      <c r="Q99"/>
      <c r="R99"/>
    </row>
    <row r="100" spans="1:18" ht="13.5">
      <c r="A100" s="342" t="s">
        <v>1314</v>
      </c>
      <c r="B100" s="605">
        <v>1113</v>
      </c>
      <c r="C100" s="604">
        <v>3908</v>
      </c>
      <c r="D100" s="604">
        <v>1877</v>
      </c>
      <c r="E100" s="604">
        <v>2000</v>
      </c>
      <c r="F100" s="604">
        <v>2552.1946680186793</v>
      </c>
      <c r="G100" s="604">
        <v>2246.630552452441</v>
      </c>
      <c r="H100" s="604">
        <v>2475.5036975250032</v>
      </c>
      <c r="I100" s="604">
        <v>2543</v>
      </c>
      <c r="J100" s="604">
        <v>2516.3271483422313</v>
      </c>
      <c r="K100" s="604">
        <v>2328.141357421875</v>
      </c>
      <c r="L100" s="604">
        <v>3824.265625</v>
      </c>
      <c r="M100" s="604">
        <v>4233.77392578125</v>
      </c>
      <c r="N100" s="604">
        <v>3735</v>
      </c>
      <c r="O100"/>
      <c r="P100"/>
      <c r="Q100"/>
      <c r="R100"/>
    </row>
    <row r="101" spans="1:18" ht="13.5">
      <c r="A101" s="342" t="s">
        <v>1315</v>
      </c>
      <c r="B101" s="605">
        <v>3862</v>
      </c>
      <c r="C101" s="604">
        <v>5790</v>
      </c>
      <c r="D101" s="604">
        <v>7021</v>
      </c>
      <c r="E101" s="604">
        <v>7086</v>
      </c>
      <c r="F101" s="604">
        <v>8241.397996076128</v>
      </c>
      <c r="G101" s="604">
        <v>8343.5041573987346</v>
      </c>
      <c r="H101" s="604">
        <v>10186.656265709596</v>
      </c>
      <c r="I101" s="604">
        <v>10344</v>
      </c>
      <c r="J101" s="604">
        <v>11712.10072626201</v>
      </c>
      <c r="K101" s="604">
        <v>12778.1533203125</v>
      </c>
      <c r="L101" s="604">
        <v>14442.5693359375</v>
      </c>
      <c r="M101" s="604">
        <v>12948.2705078125</v>
      </c>
      <c r="N101" s="604">
        <v>9948</v>
      </c>
      <c r="O101"/>
      <c r="P101"/>
      <c r="Q101"/>
      <c r="R101"/>
    </row>
    <row r="102" spans="1:18" ht="13.5">
      <c r="A102" s="342" t="s">
        <v>1316</v>
      </c>
      <c r="B102" s="605">
        <v>798</v>
      </c>
      <c r="C102" s="604">
        <v>1148</v>
      </c>
      <c r="D102" s="604">
        <v>1206</v>
      </c>
      <c r="E102" s="604">
        <v>1177</v>
      </c>
      <c r="F102" s="604">
        <v>2016.6171692238293</v>
      </c>
      <c r="G102" s="604">
        <v>1292.4804662176568</v>
      </c>
      <c r="H102" s="604">
        <v>1383.7203396522136</v>
      </c>
      <c r="I102" s="604">
        <v>1526</v>
      </c>
      <c r="J102" s="604">
        <v>1785.6896667717397</v>
      </c>
      <c r="K102" s="604">
        <v>1839.3232421875</v>
      </c>
      <c r="L102" s="604">
        <v>2274.880615234375</v>
      </c>
      <c r="M102" s="604">
        <v>1994.4736328125</v>
      </c>
      <c r="N102" s="604">
        <v>2257</v>
      </c>
      <c r="O102"/>
      <c r="P102"/>
      <c r="Q102"/>
      <c r="R102"/>
    </row>
    <row r="103" spans="1:18" ht="13.5">
      <c r="A103" s="342" t="s">
        <v>176</v>
      </c>
      <c r="B103" s="605"/>
      <c r="C103" s="604"/>
      <c r="D103" s="604"/>
      <c r="E103" s="604"/>
      <c r="F103" s="604"/>
      <c r="G103" s="604"/>
      <c r="H103" s="604"/>
      <c r="I103" s="604"/>
      <c r="J103" s="604"/>
      <c r="K103" s="604"/>
      <c r="L103" s="604"/>
      <c r="M103" s="606"/>
      <c r="N103" s="604"/>
      <c r="O103"/>
      <c r="P103"/>
      <c r="Q103"/>
      <c r="R103"/>
    </row>
    <row r="104" spans="1:18" ht="13.5">
      <c r="A104" s="342" t="s">
        <v>1314</v>
      </c>
      <c r="B104" s="605">
        <v>901</v>
      </c>
      <c r="C104" s="604">
        <v>1569</v>
      </c>
      <c r="D104" s="604">
        <v>982</v>
      </c>
      <c r="E104" s="604">
        <v>944</v>
      </c>
      <c r="F104" s="604">
        <v>1055.8590736096187</v>
      </c>
      <c r="G104" s="604">
        <v>1021.4020460140268</v>
      </c>
      <c r="H104" s="604">
        <v>1471.8339663521692</v>
      </c>
      <c r="I104" s="604">
        <v>1338</v>
      </c>
      <c r="J104" s="604">
        <v>1562.6320382161723</v>
      </c>
      <c r="K104" s="604">
        <v>2265.43701171875</v>
      </c>
      <c r="L104" s="604">
        <v>2138.42822265625</v>
      </c>
      <c r="M104" s="604">
        <v>1998.5126953125</v>
      </c>
      <c r="N104" s="604">
        <v>1917</v>
      </c>
      <c r="O104"/>
      <c r="P104"/>
      <c r="Q104"/>
      <c r="R104"/>
    </row>
    <row r="105" spans="1:18" ht="13.5">
      <c r="A105" s="342" t="s">
        <v>1315</v>
      </c>
      <c r="B105" s="605">
        <v>4512</v>
      </c>
      <c r="C105" s="604">
        <v>4402</v>
      </c>
      <c r="D105" s="604">
        <v>3997</v>
      </c>
      <c r="E105" s="604">
        <v>7353</v>
      </c>
      <c r="F105" s="604">
        <v>5247.856623131418</v>
      </c>
      <c r="G105" s="604">
        <v>5187.7404637332047</v>
      </c>
      <c r="H105" s="604">
        <v>5143.5480701261613</v>
      </c>
      <c r="I105" s="604">
        <v>6845</v>
      </c>
      <c r="J105" s="604">
        <v>8576.3639474632473</v>
      </c>
      <c r="K105" s="604">
        <v>7335.3291015625</v>
      </c>
      <c r="L105" s="604">
        <v>9265.927734375</v>
      </c>
      <c r="M105" s="604">
        <v>8368.7138671875</v>
      </c>
      <c r="N105" s="604">
        <v>8069</v>
      </c>
      <c r="O105"/>
      <c r="P105"/>
      <c r="Q105"/>
      <c r="R105"/>
    </row>
    <row r="106" spans="1:18" ht="13.5">
      <c r="A106" s="342" t="s">
        <v>1316</v>
      </c>
      <c r="B106" s="605">
        <v>1112</v>
      </c>
      <c r="C106" s="604">
        <v>1344</v>
      </c>
      <c r="D106" s="604">
        <v>1476</v>
      </c>
      <c r="E106" s="604">
        <v>2091</v>
      </c>
      <c r="F106" s="604">
        <v>2141.0029094323045</v>
      </c>
      <c r="G106" s="604">
        <v>2108.9738322515354</v>
      </c>
      <c r="H106" s="604">
        <v>1533.2058218164798</v>
      </c>
      <c r="I106" s="604">
        <v>1422</v>
      </c>
      <c r="J106" s="604">
        <v>2113.9365533610485</v>
      </c>
      <c r="K106" s="604">
        <v>1868.374755859375</v>
      </c>
      <c r="L106" s="604">
        <v>2175.661865234375</v>
      </c>
      <c r="M106" s="604">
        <v>2108.3818359375</v>
      </c>
      <c r="N106" s="604">
        <v>2672</v>
      </c>
      <c r="O106"/>
      <c r="P106"/>
      <c r="Q106"/>
      <c r="R106"/>
    </row>
    <row r="107" spans="1:18" ht="13.5">
      <c r="A107" s="342" t="s">
        <v>177</v>
      </c>
      <c r="B107" s="605"/>
      <c r="C107" s="604"/>
      <c r="D107" s="604"/>
      <c r="E107" s="604"/>
      <c r="F107" s="604"/>
      <c r="G107" s="604"/>
      <c r="H107" s="604"/>
      <c r="I107" s="604"/>
      <c r="J107" s="604"/>
      <c r="K107" s="604"/>
      <c r="L107" s="604"/>
      <c r="M107" s="606"/>
      <c r="N107" s="604"/>
      <c r="O107"/>
      <c r="P107"/>
      <c r="Q107"/>
      <c r="R107"/>
    </row>
    <row r="108" spans="1:18" ht="12" customHeight="1">
      <c r="A108" s="342" t="s">
        <v>1314</v>
      </c>
      <c r="B108" s="605">
        <v>1623</v>
      </c>
      <c r="C108" s="604">
        <v>2751</v>
      </c>
      <c r="D108" s="604">
        <v>1820</v>
      </c>
      <c r="E108" s="604">
        <v>2791</v>
      </c>
      <c r="F108" s="604">
        <v>2177.7595813234693</v>
      </c>
      <c r="G108" s="604">
        <v>2505.0899922459944</v>
      </c>
      <c r="H108" s="604">
        <v>2062.10571389898</v>
      </c>
      <c r="I108" s="604">
        <v>2234</v>
      </c>
      <c r="J108" s="604">
        <v>2435.2094545512377</v>
      </c>
      <c r="K108" s="604">
        <v>2685.251220703125</v>
      </c>
      <c r="L108" s="604">
        <v>2810.984130859375</v>
      </c>
      <c r="M108" s="604">
        <v>2848.48779296875</v>
      </c>
      <c r="N108" s="604">
        <v>3177</v>
      </c>
      <c r="O108"/>
      <c r="P108"/>
      <c r="Q108"/>
      <c r="R108"/>
    </row>
    <row r="109" spans="1:18" ht="12" customHeight="1">
      <c r="A109" s="342" t="s">
        <v>1315</v>
      </c>
      <c r="B109" s="605">
        <v>4190</v>
      </c>
      <c r="C109" s="604">
        <v>6033</v>
      </c>
      <c r="D109" s="604">
        <v>5397</v>
      </c>
      <c r="E109" s="604">
        <v>7008</v>
      </c>
      <c r="F109" s="604">
        <v>7494.7532770928174</v>
      </c>
      <c r="G109" s="604">
        <v>7666.2100963822595</v>
      </c>
      <c r="H109" s="604">
        <v>7652.3944800693043</v>
      </c>
      <c r="I109" s="604">
        <v>10340</v>
      </c>
      <c r="J109" s="604">
        <v>11229.767775367885</v>
      </c>
      <c r="K109" s="604">
        <v>11791.0693359375</v>
      </c>
      <c r="L109" s="604">
        <v>14201.2783203125</v>
      </c>
      <c r="M109" s="604">
        <v>13101.1337890625</v>
      </c>
      <c r="N109" s="604">
        <v>12502</v>
      </c>
      <c r="O109"/>
      <c r="P109"/>
      <c r="Q109"/>
      <c r="R109"/>
    </row>
    <row r="110" spans="1:18" ht="12" customHeight="1">
      <c r="A110" s="342" t="s">
        <v>1316</v>
      </c>
      <c r="B110" s="605">
        <v>2300</v>
      </c>
      <c r="C110" s="604">
        <v>1764</v>
      </c>
      <c r="D110" s="604">
        <v>5028</v>
      </c>
      <c r="E110" s="604">
        <v>1037</v>
      </c>
      <c r="F110" s="604">
        <v>1601.9556223376112</v>
      </c>
      <c r="G110" s="604">
        <v>1663.8424157546272</v>
      </c>
      <c r="H110" s="604">
        <v>1228.4576628921761</v>
      </c>
      <c r="I110" s="604">
        <v>1228.4576628921761</v>
      </c>
      <c r="J110" s="604">
        <v>1671.7316777364479</v>
      </c>
      <c r="K110" s="604">
        <v>2114.740966796875</v>
      </c>
      <c r="L110" s="604">
        <v>2103.86572265625</v>
      </c>
      <c r="M110" s="604">
        <v>1415.042724609375</v>
      </c>
      <c r="N110" s="604">
        <v>2443</v>
      </c>
      <c r="O110"/>
      <c r="P110"/>
      <c r="Q110"/>
      <c r="R110"/>
    </row>
    <row r="111" spans="1:18" ht="12" customHeight="1">
      <c r="A111" s="342" t="s">
        <v>178</v>
      </c>
      <c r="B111" s="605"/>
      <c r="C111" s="604"/>
      <c r="D111" s="604"/>
      <c r="E111" s="604"/>
      <c r="F111" s="604"/>
      <c r="G111" s="604"/>
      <c r="H111" s="604"/>
      <c r="I111" s="604"/>
      <c r="J111" s="604"/>
      <c r="K111" s="604"/>
      <c r="L111" s="604"/>
      <c r="M111" s="606"/>
      <c r="O111"/>
      <c r="P111"/>
      <c r="Q111"/>
      <c r="R111"/>
    </row>
    <row r="112" spans="1:18" ht="12" customHeight="1">
      <c r="A112" s="342" t="s">
        <v>1314</v>
      </c>
      <c r="B112" s="605">
        <v>2564</v>
      </c>
      <c r="C112" s="604">
        <v>2101</v>
      </c>
      <c r="D112" s="604">
        <v>2821</v>
      </c>
      <c r="E112" s="604">
        <v>2022</v>
      </c>
      <c r="F112" s="604">
        <v>3404.0075987250184</v>
      </c>
      <c r="G112" s="604">
        <v>2026.4771246053592</v>
      </c>
      <c r="H112" s="604">
        <v>1762.0453627899387</v>
      </c>
      <c r="I112" s="604">
        <v>3619</v>
      </c>
      <c r="J112" s="604">
        <v>2591.1462583215252</v>
      </c>
      <c r="K112" s="604">
        <v>2543.1962890625</v>
      </c>
      <c r="L112" s="604">
        <v>3147.646728515625</v>
      </c>
      <c r="M112" s="604">
        <v>2487.5361328125</v>
      </c>
      <c r="N112" s="604">
        <v>3023</v>
      </c>
      <c r="O112"/>
      <c r="P112"/>
      <c r="Q112"/>
      <c r="R112"/>
    </row>
    <row r="113" spans="1:18" ht="12" customHeight="1">
      <c r="A113" s="342" t="s">
        <v>1315</v>
      </c>
      <c r="B113" s="605" t="s">
        <v>190</v>
      </c>
      <c r="C113" s="604">
        <v>4523</v>
      </c>
      <c r="D113" s="604">
        <v>11027</v>
      </c>
      <c r="E113" s="604">
        <v>8411</v>
      </c>
      <c r="F113" s="604">
        <v>9542.5759792781701</v>
      </c>
      <c r="G113" s="604">
        <v>9810.8161983741593</v>
      </c>
      <c r="H113" s="604">
        <v>9827.2232385074494</v>
      </c>
      <c r="I113" s="604">
        <v>6092</v>
      </c>
      <c r="J113" s="604">
        <v>13448.317137017131</v>
      </c>
      <c r="K113" s="604">
        <v>12021.8359375</v>
      </c>
      <c r="L113" s="604">
        <v>12355.0078125</v>
      </c>
      <c r="M113" s="604">
        <v>12048.064453125</v>
      </c>
      <c r="N113" s="604">
        <v>10610</v>
      </c>
      <c r="O113"/>
      <c r="P113"/>
      <c r="Q113"/>
      <c r="R113"/>
    </row>
    <row r="114" spans="1:18" ht="12" customHeight="1">
      <c r="A114" s="342" t="s">
        <v>1316</v>
      </c>
      <c r="B114" s="605">
        <v>508</v>
      </c>
      <c r="C114" s="604">
        <v>1312</v>
      </c>
      <c r="D114" s="604">
        <v>1764</v>
      </c>
      <c r="E114" s="604">
        <v>1832</v>
      </c>
      <c r="F114" s="604">
        <v>2364.2000778940187</v>
      </c>
      <c r="G114" s="604">
        <v>2197.7677360506805</v>
      </c>
      <c r="H114" s="604">
        <v>1824.4885579542729</v>
      </c>
      <c r="I114" s="604">
        <v>2091</v>
      </c>
      <c r="J114" s="604">
        <v>2049.4818353933179</v>
      </c>
      <c r="K114" s="604">
        <v>2414.5166015625</v>
      </c>
      <c r="L114" s="604">
        <v>1590.5611572265625</v>
      </c>
      <c r="M114" s="604">
        <v>6763.41357421875</v>
      </c>
      <c r="N114" s="604">
        <v>34557</v>
      </c>
      <c r="O114"/>
      <c r="P114"/>
      <c r="Q114"/>
      <c r="R114"/>
    </row>
    <row r="115" spans="1:18" ht="12" customHeight="1">
      <c r="A115" s="342" t="s">
        <v>179</v>
      </c>
      <c r="B115" s="605"/>
      <c r="C115" s="604"/>
      <c r="D115" s="604"/>
      <c r="E115" s="604"/>
      <c r="F115" s="604"/>
      <c r="G115" s="604"/>
      <c r="H115" s="604"/>
      <c r="I115" s="604"/>
      <c r="J115" s="604"/>
      <c r="K115" s="604"/>
      <c r="L115" s="604"/>
      <c r="M115" s="606"/>
      <c r="N115" s="604"/>
      <c r="O115"/>
      <c r="P115"/>
      <c r="Q115"/>
      <c r="R115"/>
    </row>
    <row r="116" spans="1:18" ht="12" customHeight="1">
      <c r="A116" s="342" t="s">
        <v>1314</v>
      </c>
      <c r="B116" s="605">
        <v>791</v>
      </c>
      <c r="C116" s="604">
        <v>2571</v>
      </c>
      <c r="D116" s="604">
        <v>1646</v>
      </c>
      <c r="E116" s="604">
        <v>181</v>
      </c>
      <c r="F116" s="604">
        <v>1646.0755963013839</v>
      </c>
      <c r="G116" s="604">
        <v>1928.3094710352962</v>
      </c>
      <c r="H116" s="604">
        <v>3500.8390479514546</v>
      </c>
      <c r="I116" s="604">
        <v>1565</v>
      </c>
      <c r="J116" s="604">
        <v>1534.5274451544115</v>
      </c>
      <c r="K116" s="604">
        <v>1925.3701171875</v>
      </c>
      <c r="L116" s="604">
        <v>1009.375732421875</v>
      </c>
      <c r="M116" s="604">
        <v>2490.072998046875</v>
      </c>
      <c r="N116" s="604">
        <v>2687</v>
      </c>
      <c r="O116"/>
      <c r="P116"/>
      <c r="Q116"/>
      <c r="R116"/>
    </row>
    <row r="117" spans="1:18" ht="12" customHeight="1">
      <c r="A117" s="342" t="s">
        <v>1315</v>
      </c>
      <c r="B117" s="605">
        <v>1651</v>
      </c>
      <c r="C117" s="604">
        <v>4226</v>
      </c>
      <c r="D117" s="604">
        <v>807</v>
      </c>
      <c r="E117" s="604">
        <v>2275</v>
      </c>
      <c r="F117" s="604">
        <v>3010.6454654605291</v>
      </c>
      <c r="G117" s="604">
        <v>6878.0244265445153</v>
      </c>
      <c r="H117" s="604">
        <v>11852.225533094443</v>
      </c>
      <c r="I117" s="604">
        <v>42815</v>
      </c>
      <c r="J117" s="604">
        <v>18498.035983207032</v>
      </c>
      <c r="K117" s="604">
        <v>7072.39208984375</v>
      </c>
      <c r="L117" s="604">
        <v>7998.890625</v>
      </c>
      <c r="M117" s="604">
        <v>9346.4091796875</v>
      </c>
      <c r="N117" s="604">
        <v>7729</v>
      </c>
      <c r="O117"/>
      <c r="P117"/>
      <c r="Q117"/>
      <c r="R117"/>
    </row>
    <row r="118" spans="1:18" ht="12" customHeight="1">
      <c r="A118" s="342" t="s">
        <v>1316</v>
      </c>
      <c r="B118" s="605">
        <v>680</v>
      </c>
      <c r="C118" s="604">
        <v>718</v>
      </c>
      <c r="D118" s="604">
        <v>377</v>
      </c>
      <c r="E118" s="604">
        <v>1601</v>
      </c>
      <c r="F118" s="604">
        <v>1150.1033889744374</v>
      </c>
      <c r="G118" s="604">
        <v>1146.8566124821089</v>
      </c>
      <c r="H118" s="604">
        <v>2654.6204083950261</v>
      </c>
      <c r="I118" s="604">
        <v>2016</v>
      </c>
      <c r="J118" s="604">
        <v>3302.4770680588895</v>
      </c>
      <c r="K118" s="604">
        <v>1965.863037109375</v>
      </c>
      <c r="L118" s="604">
        <v>3253.514892578125</v>
      </c>
      <c r="M118" s="604">
        <v>4624.54296875</v>
      </c>
      <c r="N118" s="604">
        <v>2839</v>
      </c>
      <c r="O118"/>
      <c r="P118"/>
      <c r="Q118"/>
      <c r="R118"/>
    </row>
    <row r="119" spans="1:18" ht="3" customHeight="1">
      <c r="A119" s="369"/>
      <c r="B119" s="611"/>
      <c r="C119" s="611"/>
      <c r="D119" s="611"/>
      <c r="E119" s="611"/>
      <c r="F119" s="611"/>
      <c r="G119" s="611"/>
      <c r="H119" s="611"/>
      <c r="I119" s="611"/>
      <c r="J119" s="611"/>
      <c r="K119" s="81"/>
      <c r="L119"/>
      <c r="M119" s="81"/>
      <c r="N119" s="611"/>
      <c r="O119"/>
      <c r="P119"/>
      <c r="Q119"/>
      <c r="R119"/>
    </row>
    <row r="120" spans="1:18" ht="21" customHeight="1">
      <c r="A120" s="984" t="s">
        <v>1318</v>
      </c>
      <c r="B120" s="984"/>
      <c r="C120" s="984"/>
      <c r="D120" s="984"/>
      <c r="E120" s="984"/>
      <c r="F120" s="984"/>
      <c r="G120" s="984"/>
      <c r="H120" s="984"/>
      <c r="I120" s="984"/>
      <c r="J120" s="984"/>
      <c r="K120" s="984"/>
      <c r="L120" s="984"/>
      <c r="M120" s="984"/>
      <c r="N120" s="984"/>
      <c r="O120"/>
      <c r="P120"/>
      <c r="Q120"/>
      <c r="R120"/>
    </row>
    <row r="121" spans="1:18" ht="13.5" customHeight="1">
      <c r="A121" s="985" t="s">
        <v>1319</v>
      </c>
      <c r="B121" s="985"/>
      <c r="C121" s="985"/>
      <c r="D121" s="985"/>
      <c r="E121" s="985"/>
      <c r="F121" s="985"/>
      <c r="G121" s="985"/>
      <c r="H121" s="985"/>
      <c r="I121" s="985"/>
      <c r="J121" s="985"/>
      <c r="K121" s="985"/>
      <c r="L121" s="985"/>
      <c r="M121" s="985"/>
      <c r="N121" s="985"/>
      <c r="O121"/>
      <c r="P121"/>
      <c r="Q121"/>
      <c r="R121"/>
    </row>
    <row r="122" spans="1:18" ht="22.5" customHeight="1">
      <c r="A122" s="978" t="s">
        <v>872</v>
      </c>
      <c r="B122" s="978"/>
      <c r="C122" s="978"/>
      <c r="D122" s="978"/>
      <c r="E122" s="978"/>
      <c r="F122" s="978"/>
      <c r="G122" s="978"/>
      <c r="H122" s="978"/>
      <c r="I122" s="978"/>
      <c r="J122" s="978"/>
      <c r="K122" s="978"/>
      <c r="L122" s="978"/>
      <c r="M122" s="978"/>
      <c r="N122" s="978"/>
      <c r="O122"/>
      <c r="P122"/>
      <c r="Q122"/>
      <c r="R122"/>
    </row>
    <row r="123" spans="1:18" ht="23.25" customHeight="1">
      <c r="A123" s="978" t="s">
        <v>873</v>
      </c>
      <c r="B123" s="978"/>
      <c r="C123" s="978"/>
      <c r="D123" s="978"/>
      <c r="E123" s="978"/>
      <c r="F123" s="978"/>
      <c r="G123" s="978"/>
      <c r="H123" s="978"/>
      <c r="I123" s="978"/>
      <c r="J123" s="978"/>
      <c r="K123" s="978"/>
      <c r="L123" s="978"/>
      <c r="M123" s="978"/>
      <c r="N123" s="978"/>
      <c r="O123"/>
      <c r="P123"/>
      <c r="Q123"/>
      <c r="R123"/>
    </row>
    <row r="124" spans="1:18" ht="14.25" customHeight="1">
      <c r="A124" s="348" t="s">
        <v>1320</v>
      </c>
      <c r="B124" s="348"/>
      <c r="C124" s="348"/>
      <c r="D124" s="348"/>
      <c r="E124" s="348"/>
      <c r="F124" s="348"/>
      <c r="G124" s="348"/>
      <c r="H124" s="348"/>
      <c r="I124" s="348"/>
      <c r="J124" s="348"/>
      <c r="K124" s="348"/>
      <c r="L124" s="348"/>
      <c r="M124" s="348"/>
      <c r="N124" s="348"/>
      <c r="O124"/>
      <c r="P124"/>
      <c r="Q124"/>
      <c r="R124"/>
    </row>
  </sheetData>
  <mergeCells count="8">
    <mergeCell ref="A122:N122"/>
    <mergeCell ref="A123:N123"/>
    <mergeCell ref="A2:K2"/>
    <mergeCell ref="A3:G3"/>
    <mergeCell ref="A66:K66"/>
    <mergeCell ref="A67:G67"/>
    <mergeCell ref="A120:N120"/>
    <mergeCell ref="A121:N121"/>
  </mergeCells>
  <pageMargins left="0.9055118110236221" right="0.51181102362204722" top="0.74803149606299213" bottom="0.55118110236220474" header="0.31496062992125984" footer="0.31496062992125984"/>
  <pageSetup paperSize="9" scale="92" orientation="portrait" r:id="rId1"/>
  <rowBreaks count="1" manualBreakCount="1">
    <brk id="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N107"/>
  <sheetViews>
    <sheetView showGridLines="0" view="pageBreakPreview" zoomScale="130" zoomScaleNormal="120" zoomScaleSheetLayoutView="130" workbookViewId="0">
      <selection activeCell="Q4" sqref="Q4"/>
    </sheetView>
  </sheetViews>
  <sheetFormatPr baseColWidth="10" defaultRowHeight="12.75"/>
  <cols>
    <col min="1" max="1" width="23.5703125" style="86" customWidth="1"/>
    <col min="2" max="4" width="6.28515625" style="86" hidden="1" customWidth="1"/>
    <col min="5" max="10" width="6.28515625" style="86" customWidth="1"/>
    <col min="11" max="11" width="6.42578125" style="86" customWidth="1"/>
    <col min="12" max="13" width="6.28515625" style="86" customWidth="1"/>
    <col min="14" max="14" width="5.7109375" style="86" customWidth="1"/>
    <col min="15" max="16384" width="11.42578125" style="86"/>
  </cols>
  <sheetData>
    <row r="1" spans="1:14" ht="18" customHeight="1">
      <c r="A1" s="986" t="s">
        <v>1340</v>
      </c>
      <c r="B1" s="986"/>
      <c r="C1" s="986"/>
      <c r="D1" s="986"/>
      <c r="E1" s="986"/>
      <c r="F1" s="986"/>
      <c r="G1" s="986"/>
      <c r="H1" s="986"/>
      <c r="I1" s="986"/>
      <c r="J1" s="986"/>
      <c r="K1" s="986"/>
      <c r="L1" s="986"/>
      <c r="M1" s="986"/>
      <c r="N1" s="986"/>
    </row>
    <row r="2" spans="1:14" ht="12.75" customHeight="1">
      <c r="A2" s="987" t="s">
        <v>1309</v>
      </c>
      <c r="B2" s="987"/>
      <c r="C2" s="987"/>
      <c r="D2" s="987"/>
      <c r="E2" s="987"/>
      <c r="F2" s="987"/>
      <c r="G2" s="987"/>
      <c r="H2" s="987"/>
      <c r="I2" s="987"/>
      <c r="J2" s="987"/>
      <c r="K2" s="987"/>
      <c r="L2" s="987"/>
      <c r="M2" s="987"/>
    </row>
    <row r="3" spans="1:14" ht="10.5" customHeight="1">
      <c r="A3" s="988"/>
      <c r="B3" s="988"/>
      <c r="C3" s="988"/>
      <c r="D3" s="988"/>
      <c r="E3" s="988"/>
      <c r="F3" s="988"/>
      <c r="G3" s="988"/>
      <c r="H3" s="988"/>
      <c r="I3" s="988"/>
      <c r="J3" s="988"/>
      <c r="K3" s="988"/>
      <c r="L3" s="988"/>
      <c r="M3" s="988"/>
    </row>
    <row r="4" spans="1:14" ht="27.75" customHeight="1">
      <c r="A4" s="207" t="s">
        <v>524</v>
      </c>
      <c r="B4" s="349">
        <v>2007</v>
      </c>
      <c r="C4" s="197">
        <v>2011</v>
      </c>
      <c r="D4" s="197">
        <v>2012</v>
      </c>
      <c r="E4" s="197">
        <v>2013</v>
      </c>
      <c r="F4" s="197">
        <v>2014</v>
      </c>
      <c r="G4" s="197">
        <v>2015</v>
      </c>
      <c r="H4" s="197">
        <v>2016</v>
      </c>
      <c r="I4" s="197">
        <v>2017</v>
      </c>
      <c r="J4" s="197">
        <v>2018</v>
      </c>
      <c r="K4" s="197">
        <v>2019</v>
      </c>
      <c r="L4" s="197">
        <v>2020</v>
      </c>
      <c r="M4" s="197">
        <v>2021</v>
      </c>
      <c r="N4" s="197">
        <v>2022</v>
      </c>
    </row>
    <row r="5" spans="1:14" ht="12.75" customHeight="1">
      <c r="A5" s="209"/>
      <c r="B5" s="87"/>
      <c r="C5" s="87"/>
      <c r="D5" s="87"/>
      <c r="E5" s="87"/>
      <c r="J5" s="323"/>
    </row>
    <row r="6" spans="1:14" ht="15" customHeight="1">
      <c r="A6" s="206" t="s">
        <v>210</v>
      </c>
      <c r="B6" s="88"/>
      <c r="C6" s="88"/>
      <c r="D6" s="88"/>
      <c r="E6" s="88"/>
      <c r="F6" s="302"/>
      <c r="G6" s="302"/>
      <c r="H6" s="302"/>
      <c r="I6" s="302"/>
      <c r="J6" s="302"/>
      <c r="K6" s="302"/>
      <c r="L6" s="302"/>
      <c r="M6" s="302"/>
      <c r="N6" s="302"/>
    </row>
    <row r="7" spans="1:14" ht="15" customHeight="1">
      <c r="A7" s="206" t="s">
        <v>545</v>
      </c>
      <c r="B7" s="150">
        <v>1799</v>
      </c>
      <c r="C7" s="150">
        <v>2535</v>
      </c>
      <c r="D7" s="150">
        <v>3916.7273964458559</v>
      </c>
      <c r="E7" s="150">
        <v>4301.9295858342757</v>
      </c>
      <c r="F7" s="150">
        <v>3105.6015077627112</v>
      </c>
      <c r="G7" s="150">
        <v>4569.4425432273956</v>
      </c>
      <c r="H7" s="150">
        <v>4080.2645982329414</v>
      </c>
      <c r="I7" s="150">
        <v>3568.0503319430104</v>
      </c>
      <c r="J7" s="150">
        <v>4691.1368910334722</v>
      </c>
      <c r="K7" s="150">
        <v>3050.116455078125</v>
      </c>
      <c r="L7" s="150">
        <v>3170.73974609375</v>
      </c>
      <c r="M7" s="150">
        <v>3500.673095703125</v>
      </c>
      <c r="N7" s="150">
        <v>3973</v>
      </c>
    </row>
    <row r="8" spans="1:14" ht="15" customHeight="1">
      <c r="A8" s="206" t="s">
        <v>546</v>
      </c>
      <c r="B8" s="150" t="s">
        <v>190</v>
      </c>
      <c r="C8" s="150">
        <v>13422</v>
      </c>
      <c r="D8" s="150">
        <v>13572</v>
      </c>
      <c r="E8" s="150">
        <v>15711.675017493691</v>
      </c>
      <c r="F8" s="150">
        <v>21177.524063670411</v>
      </c>
      <c r="G8" s="150">
        <v>6865.7435897435898</v>
      </c>
      <c r="H8" s="150">
        <v>9469.2284036908841</v>
      </c>
      <c r="I8" s="150">
        <v>14170.952466118637</v>
      </c>
      <c r="J8" s="150">
        <v>9538.0845012219506</v>
      </c>
      <c r="K8" s="150">
        <v>15161.083984375</v>
      </c>
      <c r="L8" s="150">
        <v>12364.3095703125</v>
      </c>
      <c r="M8" s="150">
        <v>11736.3720703125</v>
      </c>
      <c r="N8" s="150">
        <v>12508</v>
      </c>
    </row>
    <row r="9" spans="1:14" ht="15" customHeight="1">
      <c r="A9" s="206" t="s">
        <v>80</v>
      </c>
      <c r="B9" s="88"/>
      <c r="C9" s="88"/>
      <c r="D9" s="88"/>
      <c r="E9" s="88"/>
      <c r="F9" s="150"/>
      <c r="G9" s="150"/>
      <c r="H9" s="150"/>
      <c r="I9" s="150"/>
      <c r="J9" s="150"/>
      <c r="K9" s="222"/>
      <c r="L9" s="302"/>
      <c r="M9" s="302"/>
      <c r="N9" s="150"/>
    </row>
    <row r="10" spans="1:14" ht="15" customHeight="1">
      <c r="A10" s="206" t="s">
        <v>545</v>
      </c>
      <c r="B10" s="150">
        <v>1774</v>
      </c>
      <c r="C10" s="150">
        <v>2829</v>
      </c>
      <c r="D10" s="150">
        <v>3329.7118866113569</v>
      </c>
      <c r="E10" s="150">
        <v>3194.6953863842755</v>
      </c>
      <c r="F10" s="150">
        <v>3596.8822998436949</v>
      </c>
      <c r="G10" s="150">
        <v>3381.1509120064356</v>
      </c>
      <c r="H10" s="150">
        <v>4035.7317638305644</v>
      </c>
      <c r="I10" s="150">
        <v>3723.8280981967118</v>
      </c>
      <c r="J10" s="150">
        <v>4106.9328172739051</v>
      </c>
      <c r="K10" s="150">
        <v>3863.677734375</v>
      </c>
      <c r="L10" s="150">
        <v>5134.48828125</v>
      </c>
      <c r="M10" s="150">
        <v>4935.501953125</v>
      </c>
      <c r="N10" s="150">
        <v>5143</v>
      </c>
    </row>
    <row r="11" spans="1:14" ht="15" customHeight="1">
      <c r="A11" s="206" t="s">
        <v>546</v>
      </c>
      <c r="B11" s="150">
        <v>3671</v>
      </c>
      <c r="C11" s="150">
        <v>7977</v>
      </c>
      <c r="D11" s="151">
        <v>8679</v>
      </c>
      <c r="E11" s="150">
        <v>5866.1103324733231</v>
      </c>
      <c r="F11" s="150">
        <v>6584.8755847342136</v>
      </c>
      <c r="G11" s="150">
        <v>3957.532527881041</v>
      </c>
      <c r="H11" s="150">
        <v>3740.0063087843814</v>
      </c>
      <c r="I11" s="150">
        <v>5275.542964606806</v>
      </c>
      <c r="J11" s="150">
        <v>5887.917117332423</v>
      </c>
      <c r="K11" s="150">
        <v>11688.7509765625</v>
      </c>
      <c r="L11" s="150">
        <v>7001.29541015625</v>
      </c>
      <c r="M11" s="150">
        <v>11368.36328125</v>
      </c>
      <c r="N11" s="150">
        <v>11244</v>
      </c>
    </row>
    <row r="12" spans="1:14" ht="15" customHeight="1">
      <c r="A12" s="206" t="s">
        <v>158</v>
      </c>
      <c r="B12" s="88"/>
      <c r="C12" s="88"/>
      <c r="D12" s="88"/>
      <c r="E12" s="88"/>
      <c r="F12" s="150"/>
      <c r="G12" s="150"/>
      <c r="H12" s="150"/>
      <c r="I12" s="150"/>
      <c r="J12" s="150"/>
      <c r="K12" s="150"/>
      <c r="L12" s="150"/>
      <c r="M12" s="302"/>
      <c r="N12" s="150"/>
    </row>
    <row r="13" spans="1:14" ht="15" customHeight="1">
      <c r="A13" s="206" t="s">
        <v>545</v>
      </c>
      <c r="B13" s="150">
        <v>1194</v>
      </c>
      <c r="C13" s="150">
        <v>1963</v>
      </c>
      <c r="D13" s="150">
        <v>1803.7096071409367</v>
      </c>
      <c r="E13" s="150">
        <v>2110.4106778504934</v>
      </c>
      <c r="F13" s="150">
        <v>2963.9864927520007</v>
      </c>
      <c r="G13" s="150">
        <v>4561.5167892754098</v>
      </c>
      <c r="H13" s="150">
        <v>4625.367450282406</v>
      </c>
      <c r="I13" s="150">
        <v>6023.9156820086855</v>
      </c>
      <c r="J13" s="150">
        <v>2966.8472437922842</v>
      </c>
      <c r="K13" s="150">
        <v>4152.21630859375</v>
      </c>
      <c r="L13" s="150">
        <v>5138.81103515625</v>
      </c>
      <c r="M13" s="150">
        <v>6543.34375</v>
      </c>
      <c r="N13" s="150">
        <v>12384</v>
      </c>
    </row>
    <row r="14" spans="1:14" ht="15" customHeight="1">
      <c r="A14" s="206" t="s">
        <v>546</v>
      </c>
      <c r="B14" s="150">
        <v>4202</v>
      </c>
      <c r="C14" s="150">
        <v>7073</v>
      </c>
      <c r="D14" s="151">
        <v>6413</v>
      </c>
      <c r="E14" s="150">
        <v>10324.065481882959</v>
      </c>
      <c r="F14" s="150">
        <v>14909.028902246113</v>
      </c>
      <c r="G14" s="150">
        <v>8286.3950193215969</v>
      </c>
      <c r="H14" s="150">
        <v>6994.5850848460932</v>
      </c>
      <c r="I14" s="150">
        <v>11063.806327889984</v>
      </c>
      <c r="J14" s="150">
        <v>14617.624825956167</v>
      </c>
      <c r="K14" s="150">
        <v>15334.1318359375</v>
      </c>
      <c r="L14" s="150">
        <v>8614.5546875</v>
      </c>
      <c r="M14" s="150">
        <v>8684.6181640625</v>
      </c>
      <c r="N14" s="150">
        <v>9341</v>
      </c>
    </row>
    <row r="15" spans="1:14" ht="15" customHeight="1">
      <c r="A15" s="206" t="s">
        <v>159</v>
      </c>
      <c r="B15" s="88"/>
      <c r="C15" s="88"/>
      <c r="D15" s="88"/>
      <c r="E15" s="88"/>
      <c r="F15" s="150"/>
      <c r="G15" s="150"/>
      <c r="H15" s="150"/>
      <c r="I15" s="150"/>
      <c r="J15" s="150"/>
      <c r="K15" s="150"/>
      <c r="L15" s="150"/>
      <c r="M15" s="302"/>
      <c r="N15" s="150"/>
    </row>
    <row r="16" spans="1:14" ht="15" customHeight="1">
      <c r="A16" s="206" t="s">
        <v>545</v>
      </c>
      <c r="B16" s="150">
        <v>1855</v>
      </c>
      <c r="C16" s="150">
        <v>2578</v>
      </c>
      <c r="D16" s="150">
        <v>2601.0086152610511</v>
      </c>
      <c r="E16" s="150">
        <v>2881.6939520167771</v>
      </c>
      <c r="F16" s="150">
        <v>2950.0488747625077</v>
      </c>
      <c r="G16" s="150">
        <v>2846.6658545590544</v>
      </c>
      <c r="H16" s="150">
        <v>3263.0941733945306</v>
      </c>
      <c r="I16" s="150">
        <v>4607.9735400743775</v>
      </c>
      <c r="J16" s="150">
        <v>4594.5128363054155</v>
      </c>
      <c r="K16" s="150">
        <v>5596.25439453125</v>
      </c>
      <c r="L16" s="150">
        <v>5792.9990234375</v>
      </c>
      <c r="M16" s="150">
        <v>6020.81396484375</v>
      </c>
      <c r="N16" s="150">
        <v>5324</v>
      </c>
    </row>
    <row r="17" spans="1:14" ht="15" customHeight="1">
      <c r="A17" s="206" t="s">
        <v>546</v>
      </c>
      <c r="B17" s="150">
        <v>2485</v>
      </c>
      <c r="C17" s="150">
        <v>3733</v>
      </c>
      <c r="D17" s="151">
        <v>3968</v>
      </c>
      <c r="E17" s="150">
        <v>4656.5891746173102</v>
      </c>
      <c r="F17" s="150">
        <v>4408.945296374447</v>
      </c>
      <c r="G17" s="150">
        <v>4131.2378062656453</v>
      </c>
      <c r="H17" s="150">
        <v>4665.2124085344012</v>
      </c>
      <c r="I17" s="150">
        <v>6227.0964708976144</v>
      </c>
      <c r="J17" s="150">
        <v>7439.8375543222346</v>
      </c>
      <c r="K17" s="150">
        <v>11448.8857421875</v>
      </c>
      <c r="L17" s="150">
        <v>10302.12109375</v>
      </c>
      <c r="M17" s="150">
        <v>9205.3212890625</v>
      </c>
      <c r="N17" s="150">
        <v>9405</v>
      </c>
    </row>
    <row r="18" spans="1:14" ht="15" customHeight="1">
      <c r="A18" s="206" t="s">
        <v>160</v>
      </c>
      <c r="B18" s="88"/>
      <c r="C18" s="88"/>
      <c r="D18" s="88"/>
      <c r="E18" s="88"/>
      <c r="F18" s="150"/>
      <c r="G18" s="150"/>
      <c r="H18" s="150"/>
      <c r="I18" s="150"/>
      <c r="J18" s="150"/>
      <c r="K18" s="150"/>
      <c r="L18" s="150"/>
      <c r="M18" s="302"/>
      <c r="N18" s="150"/>
    </row>
    <row r="19" spans="1:14" ht="15" customHeight="1">
      <c r="A19" s="206" t="s">
        <v>545</v>
      </c>
      <c r="B19" s="150">
        <v>2229</v>
      </c>
      <c r="C19" s="150">
        <v>3250</v>
      </c>
      <c r="D19" s="150">
        <v>4434.1290249960493</v>
      </c>
      <c r="E19" s="150">
        <v>4756.7364429116005</v>
      </c>
      <c r="F19" s="150">
        <v>4492.2448618039971</v>
      </c>
      <c r="G19" s="150">
        <v>5120.6256232915957</v>
      </c>
      <c r="H19" s="150">
        <v>5362.7176507895902</v>
      </c>
      <c r="I19" s="150">
        <v>6364.9448613142349</v>
      </c>
      <c r="J19" s="150">
        <v>5843.6611596859711</v>
      </c>
      <c r="K19" s="150">
        <v>4525.23046875</v>
      </c>
      <c r="L19" s="150">
        <v>6235.9345703125</v>
      </c>
      <c r="M19" s="150">
        <v>5713.6171875</v>
      </c>
      <c r="N19" s="150">
        <v>5324</v>
      </c>
    </row>
    <row r="20" spans="1:14" ht="15" customHeight="1">
      <c r="A20" s="206" t="s">
        <v>546</v>
      </c>
      <c r="B20" s="150">
        <v>2640</v>
      </c>
      <c r="C20" s="150">
        <v>5377</v>
      </c>
      <c r="D20" s="151">
        <v>4108</v>
      </c>
      <c r="E20" s="150">
        <v>5021.3556059447774</v>
      </c>
      <c r="F20" s="150">
        <v>6270.1209771154899</v>
      </c>
      <c r="G20" s="150">
        <v>6442.2958280657394</v>
      </c>
      <c r="H20" s="150">
        <v>5600.8230507180178</v>
      </c>
      <c r="I20" s="150">
        <v>6677.3240398450462</v>
      </c>
      <c r="J20" s="150">
        <v>5587.6111485101637</v>
      </c>
      <c r="K20" s="150">
        <v>7337.630859375</v>
      </c>
      <c r="L20" s="150">
        <v>5015.0048828125</v>
      </c>
      <c r="M20" s="150">
        <v>5684.51416015625</v>
      </c>
      <c r="N20" s="150">
        <v>6262</v>
      </c>
    </row>
    <row r="21" spans="1:14" ht="15" customHeight="1">
      <c r="A21" s="206" t="s">
        <v>161</v>
      </c>
      <c r="B21" s="88"/>
      <c r="C21" s="88"/>
      <c r="D21" s="88"/>
      <c r="E21" s="88"/>
      <c r="F21" s="150"/>
      <c r="G21" s="150"/>
      <c r="H21" s="150"/>
      <c r="I21" s="150"/>
      <c r="J21" s="150"/>
      <c r="K21" s="150"/>
      <c r="L21" s="150"/>
      <c r="M21" s="302"/>
      <c r="N21" s="150"/>
    </row>
    <row r="22" spans="1:14" ht="15" customHeight="1">
      <c r="A22" s="206" t="s">
        <v>545</v>
      </c>
      <c r="B22" s="150">
        <v>1943</v>
      </c>
      <c r="C22" s="150">
        <v>1695</v>
      </c>
      <c r="D22" s="150">
        <v>1986.0311072367249</v>
      </c>
      <c r="E22" s="150">
        <v>2599.4566087695948</v>
      </c>
      <c r="F22" s="150">
        <v>2367.5454507094832</v>
      </c>
      <c r="G22" s="150">
        <v>2469.6819044143285</v>
      </c>
      <c r="H22" s="150">
        <v>2988.9164901871632</v>
      </c>
      <c r="I22" s="150">
        <v>2934.4374685065291</v>
      </c>
      <c r="J22" s="150">
        <v>3323.2137481129748</v>
      </c>
      <c r="K22" s="150">
        <v>3040.76025390625</v>
      </c>
      <c r="L22" s="150">
        <v>3940.97705078125</v>
      </c>
      <c r="M22" s="150">
        <v>3643.78857421875</v>
      </c>
      <c r="N22" s="150">
        <v>6624</v>
      </c>
    </row>
    <row r="23" spans="1:14" ht="15" customHeight="1">
      <c r="A23" s="206" t="s">
        <v>546</v>
      </c>
      <c r="B23" s="150">
        <v>3186</v>
      </c>
      <c r="C23" s="150">
        <v>5524</v>
      </c>
      <c r="D23" s="151">
        <v>5923</v>
      </c>
      <c r="E23" s="150">
        <v>7285.353940080834</v>
      </c>
      <c r="F23" s="150">
        <v>7794.353282377002</v>
      </c>
      <c r="G23" s="150">
        <v>6519.2323900740093</v>
      </c>
      <c r="H23" s="150">
        <v>7035.3712972973017</v>
      </c>
      <c r="I23" s="150">
        <v>7898.6743955779875</v>
      </c>
      <c r="J23" s="150">
        <v>12606.968838420244</v>
      </c>
      <c r="K23" s="150">
        <v>11381.6845703125</v>
      </c>
      <c r="L23" s="150">
        <v>8632.029296875</v>
      </c>
      <c r="M23" s="150">
        <v>10823.60546875</v>
      </c>
      <c r="N23" s="150">
        <v>11443</v>
      </c>
    </row>
    <row r="24" spans="1:14" ht="15" customHeight="1">
      <c r="A24" s="282" t="s">
        <v>830</v>
      </c>
      <c r="B24" s="88"/>
      <c r="C24" s="88"/>
      <c r="D24" s="88"/>
      <c r="E24" s="88"/>
      <c r="F24" s="150"/>
      <c r="G24" s="150"/>
      <c r="H24" s="150"/>
      <c r="I24" s="150"/>
      <c r="J24" s="150"/>
      <c r="K24" s="150"/>
      <c r="L24" s="150"/>
      <c r="M24" s="302"/>
      <c r="N24" s="150"/>
    </row>
    <row r="25" spans="1:14" ht="15" customHeight="1">
      <c r="A25" s="206" t="s">
        <v>545</v>
      </c>
      <c r="B25" s="150">
        <v>1665</v>
      </c>
      <c r="C25" s="150">
        <v>1956</v>
      </c>
      <c r="D25" s="150">
        <v>6715.7657054417996</v>
      </c>
      <c r="E25" s="150">
        <v>7033.7970172975201</v>
      </c>
      <c r="F25" s="150">
        <v>9484.0340694523184</v>
      </c>
      <c r="G25" s="150">
        <v>5391.2384007173032</v>
      </c>
      <c r="H25" s="150">
        <v>2306.7485543118764</v>
      </c>
      <c r="I25" s="150">
        <v>1881.3416863169948</v>
      </c>
      <c r="J25" s="150">
        <v>2309.9369006786915</v>
      </c>
      <c r="K25" s="150">
        <v>2533.203857421875</v>
      </c>
      <c r="L25" s="150">
        <v>1767.9007568359375</v>
      </c>
      <c r="M25" s="150">
        <v>1311.552978515625</v>
      </c>
      <c r="N25" s="150">
        <v>1524</v>
      </c>
    </row>
    <row r="26" spans="1:14" ht="15" customHeight="1">
      <c r="A26" s="206" t="s">
        <v>546</v>
      </c>
      <c r="B26" s="150">
        <v>1908</v>
      </c>
      <c r="C26" s="150">
        <v>3032</v>
      </c>
      <c r="D26" s="151">
        <v>4312</v>
      </c>
      <c r="E26" s="150">
        <v>4362.9344878899274</v>
      </c>
      <c r="F26" s="150">
        <v>5364.0755227036125</v>
      </c>
      <c r="G26" s="150">
        <v>8742.7809640024407</v>
      </c>
      <c r="H26" s="150">
        <v>2995.720808177583</v>
      </c>
      <c r="I26" s="150">
        <v>3360.0412280598066</v>
      </c>
      <c r="J26" s="150">
        <v>5494.6556468293838</v>
      </c>
      <c r="K26" s="150">
        <v>7465.77197265625</v>
      </c>
      <c r="L26" s="150">
        <v>7506.6923828125</v>
      </c>
      <c r="M26" s="150">
        <v>7005.1689453125</v>
      </c>
      <c r="N26" s="150">
        <v>9493</v>
      </c>
    </row>
    <row r="27" spans="1:14" ht="15" customHeight="1">
      <c r="A27" s="206" t="s">
        <v>162</v>
      </c>
      <c r="B27" s="88"/>
      <c r="C27" s="88"/>
      <c r="D27" s="88"/>
      <c r="E27" s="88"/>
      <c r="F27" s="150"/>
      <c r="G27" s="150"/>
      <c r="H27" s="150"/>
      <c r="I27" s="150"/>
      <c r="J27" s="150"/>
      <c r="K27" s="150"/>
      <c r="L27" s="150"/>
      <c r="M27" s="302"/>
      <c r="N27" s="150"/>
    </row>
    <row r="28" spans="1:14" ht="15" customHeight="1">
      <c r="A28" s="206" t="s">
        <v>545</v>
      </c>
      <c r="B28" s="150">
        <v>1683</v>
      </c>
      <c r="C28" s="150">
        <v>1775</v>
      </c>
      <c r="D28" s="150">
        <v>1837.1236768049851</v>
      </c>
      <c r="E28" s="150">
        <v>2889.7899831298168</v>
      </c>
      <c r="F28" s="150">
        <v>2818.2919594563123</v>
      </c>
      <c r="G28" s="150">
        <v>2766.1131508071821</v>
      </c>
      <c r="H28" s="150">
        <v>2608.9928591637722</v>
      </c>
      <c r="I28" s="150">
        <v>2819.0691736717063</v>
      </c>
      <c r="J28" s="150">
        <v>2947.8301768207893</v>
      </c>
      <c r="K28" s="150">
        <v>3115.716064453125</v>
      </c>
      <c r="L28" s="150">
        <v>3228.3955078125</v>
      </c>
      <c r="M28" s="150">
        <v>3440.3603515625</v>
      </c>
      <c r="N28" s="150">
        <v>4783</v>
      </c>
    </row>
    <row r="29" spans="1:14" ht="15" customHeight="1">
      <c r="A29" s="206" t="s">
        <v>546</v>
      </c>
      <c r="B29" s="150">
        <v>3201</v>
      </c>
      <c r="C29" s="150">
        <v>5356</v>
      </c>
      <c r="D29" s="151">
        <v>5022</v>
      </c>
      <c r="E29" s="150">
        <v>6528.875052399675</v>
      </c>
      <c r="F29" s="150">
        <v>7530.3942769937003</v>
      </c>
      <c r="G29" s="150">
        <v>7151.9373246024325</v>
      </c>
      <c r="H29" s="150">
        <v>6901.6782819829414</v>
      </c>
      <c r="I29" s="150">
        <v>6701.9453336882325</v>
      </c>
      <c r="J29" s="150">
        <v>7713.8364989994543</v>
      </c>
      <c r="K29" s="150">
        <v>8934.109375</v>
      </c>
      <c r="L29" s="150">
        <v>7908.57861328125</v>
      </c>
      <c r="M29" s="150">
        <v>8224.7861328125</v>
      </c>
      <c r="N29" s="150">
        <v>10837</v>
      </c>
    </row>
    <row r="30" spans="1:14" ht="15" customHeight="1">
      <c r="A30" s="206" t="s">
        <v>163</v>
      </c>
      <c r="B30" s="88"/>
      <c r="C30" s="88"/>
      <c r="D30" s="88"/>
      <c r="E30" s="88"/>
      <c r="F30" s="150"/>
      <c r="G30" s="150"/>
      <c r="H30" s="150"/>
      <c r="I30" s="150"/>
      <c r="J30" s="150"/>
      <c r="K30" s="150"/>
      <c r="L30" s="150"/>
      <c r="M30" s="302"/>
      <c r="N30" s="150"/>
    </row>
    <row r="31" spans="1:14" ht="15" customHeight="1">
      <c r="A31" s="206" t="s">
        <v>545</v>
      </c>
      <c r="B31" s="150">
        <v>1170</v>
      </c>
      <c r="C31" s="150">
        <v>1453</v>
      </c>
      <c r="D31" s="150">
        <v>872.10053588760479</v>
      </c>
      <c r="E31" s="150">
        <v>1875.804142380948</v>
      </c>
      <c r="F31" s="150">
        <v>2396.852671732247</v>
      </c>
      <c r="G31" s="150">
        <v>3517.2822802163414</v>
      </c>
      <c r="H31" s="150">
        <v>2650.9718270140947</v>
      </c>
      <c r="I31" s="150">
        <v>2345.7404071281876</v>
      </c>
      <c r="J31" s="150">
        <v>2693.3719745591079</v>
      </c>
      <c r="K31" s="150">
        <v>2834.8134765625</v>
      </c>
      <c r="L31" s="150">
        <v>4348.44384765625</v>
      </c>
      <c r="M31" s="150">
        <v>4619.62451171875</v>
      </c>
      <c r="N31" s="150">
        <v>5474</v>
      </c>
    </row>
    <row r="32" spans="1:14" ht="15" customHeight="1">
      <c r="A32" s="206" t="s">
        <v>546</v>
      </c>
      <c r="B32" s="150">
        <v>3254</v>
      </c>
      <c r="C32" s="150">
        <v>4986</v>
      </c>
      <c r="D32" s="151">
        <v>5526</v>
      </c>
      <c r="E32" s="150">
        <v>5969.6723360359474</v>
      </c>
      <c r="F32" s="150">
        <v>5671.7434786821677</v>
      </c>
      <c r="G32" s="150">
        <v>7784.2432531156846</v>
      </c>
      <c r="H32" s="150">
        <v>8902.9034717663435</v>
      </c>
      <c r="I32" s="150">
        <v>7383.8860897623817</v>
      </c>
      <c r="J32" s="150">
        <v>6781.4072362816314</v>
      </c>
      <c r="K32" s="150">
        <v>12173.4208984375</v>
      </c>
      <c r="L32" s="150">
        <v>6843.13720703125</v>
      </c>
      <c r="M32" s="150">
        <v>8652.14453125</v>
      </c>
      <c r="N32" s="150">
        <v>8844</v>
      </c>
    </row>
    <row r="33" spans="1:14" ht="15" customHeight="1">
      <c r="A33" s="206" t="s">
        <v>164</v>
      </c>
      <c r="B33" s="88"/>
      <c r="C33" s="88"/>
      <c r="D33" s="88"/>
      <c r="E33" s="88"/>
      <c r="F33" s="150"/>
      <c r="G33" s="150"/>
      <c r="H33" s="150"/>
      <c r="I33" s="150"/>
      <c r="J33" s="150"/>
      <c r="K33" s="150"/>
      <c r="L33" s="150"/>
      <c r="M33" s="302"/>
      <c r="N33" s="150"/>
    </row>
    <row r="34" spans="1:14" ht="15.4" customHeight="1">
      <c r="A34" s="206" t="s">
        <v>545</v>
      </c>
      <c r="B34" s="150">
        <v>2177</v>
      </c>
      <c r="C34" s="150">
        <v>4184</v>
      </c>
      <c r="D34" s="150">
        <v>4703.3527756344974</v>
      </c>
      <c r="E34" s="150">
        <v>2535.6321834014143</v>
      </c>
      <c r="F34" s="150">
        <v>2822.9495424107681</v>
      </c>
      <c r="G34" s="150">
        <v>2362.0563963317468</v>
      </c>
      <c r="H34" s="150">
        <v>2643.1837960631296</v>
      </c>
      <c r="I34" s="150">
        <v>6575.7953684020295</v>
      </c>
      <c r="J34" s="150">
        <v>5345.0913043568071</v>
      </c>
      <c r="K34" s="150">
        <v>5137.607421875</v>
      </c>
      <c r="L34" s="150">
        <v>5887.69384765625</v>
      </c>
      <c r="M34" s="150">
        <v>3880.369140625</v>
      </c>
      <c r="N34" s="150">
        <v>3565</v>
      </c>
    </row>
    <row r="35" spans="1:14" ht="15" customHeight="1">
      <c r="A35" s="206" t="s">
        <v>546</v>
      </c>
      <c r="B35" s="150">
        <v>2485</v>
      </c>
      <c r="C35" s="150">
        <v>5507</v>
      </c>
      <c r="D35" s="151">
        <v>5873</v>
      </c>
      <c r="E35" s="150">
        <v>7045.3720631695414</v>
      </c>
      <c r="F35" s="150">
        <v>8085.7058691390357</v>
      </c>
      <c r="G35" s="150">
        <v>6897.1853959222381</v>
      </c>
      <c r="H35" s="150">
        <v>7511.2552356828164</v>
      </c>
      <c r="I35" s="150">
        <v>7816.0923576302112</v>
      </c>
      <c r="J35" s="150">
        <v>8739.1419180656503</v>
      </c>
      <c r="K35" s="150">
        <v>10368.7919921875</v>
      </c>
      <c r="L35" s="150">
        <v>8411.671875</v>
      </c>
      <c r="M35" s="150">
        <v>10584.626953125</v>
      </c>
      <c r="N35" s="150">
        <v>13279</v>
      </c>
    </row>
    <row r="36" spans="1:14" ht="15" customHeight="1">
      <c r="A36" s="206" t="s">
        <v>165</v>
      </c>
      <c r="B36" s="88"/>
      <c r="C36" s="88"/>
      <c r="D36" s="88"/>
      <c r="E36" s="88"/>
      <c r="F36" s="150"/>
      <c r="G36" s="150"/>
      <c r="H36" s="150"/>
      <c r="I36" s="150"/>
      <c r="J36" s="150"/>
      <c r="K36" s="150"/>
      <c r="L36" s="150"/>
      <c r="M36" s="302"/>
      <c r="N36" s="150"/>
    </row>
    <row r="37" spans="1:14" ht="15" customHeight="1">
      <c r="A37" s="206" t="s">
        <v>545</v>
      </c>
      <c r="B37" s="150">
        <v>2315</v>
      </c>
      <c r="C37" s="150">
        <v>2128</v>
      </c>
      <c r="D37" s="150">
        <v>2567.9158723603796</v>
      </c>
      <c r="E37" s="150">
        <v>3061.3664855814018</v>
      </c>
      <c r="F37" s="150">
        <v>2787.2446486980712</v>
      </c>
      <c r="G37" s="150">
        <v>2793.9185726406854</v>
      </c>
      <c r="H37" s="150">
        <v>3379.8305546939755</v>
      </c>
      <c r="I37" s="150">
        <v>3581.467683455905</v>
      </c>
      <c r="J37" s="150">
        <v>4193.0572292319066</v>
      </c>
      <c r="K37" s="150">
        <v>3703.826416015625</v>
      </c>
      <c r="L37" s="150">
        <v>4336.00830078125</v>
      </c>
      <c r="M37" s="150">
        <v>8338.525390625</v>
      </c>
      <c r="N37" s="150">
        <v>6309</v>
      </c>
    </row>
    <row r="38" spans="1:14" ht="15" customHeight="1">
      <c r="A38" s="206" t="s">
        <v>546</v>
      </c>
      <c r="B38" s="150">
        <v>3365</v>
      </c>
      <c r="C38" s="150">
        <v>5608</v>
      </c>
      <c r="D38" s="151">
        <v>5006</v>
      </c>
      <c r="E38" s="150">
        <v>6137.7193837358145</v>
      </c>
      <c r="F38" s="150">
        <v>9107.3410183700234</v>
      </c>
      <c r="G38" s="150">
        <v>10068.518466243237</v>
      </c>
      <c r="H38" s="150">
        <v>7745.1238074701587</v>
      </c>
      <c r="I38" s="150">
        <v>7633.3905845206018</v>
      </c>
      <c r="J38" s="150">
        <v>9303.3805514054711</v>
      </c>
      <c r="K38" s="150">
        <v>6304.759765625</v>
      </c>
      <c r="L38" s="150">
        <v>6949.96337890625</v>
      </c>
      <c r="M38" s="150">
        <v>9241.6279296875</v>
      </c>
      <c r="N38" s="150">
        <v>10267</v>
      </c>
    </row>
    <row r="39" spans="1:14" ht="15" customHeight="1">
      <c r="A39" s="206" t="s">
        <v>166</v>
      </c>
      <c r="B39" s="88"/>
      <c r="C39" s="88"/>
      <c r="D39" s="88"/>
      <c r="E39" s="88"/>
      <c r="F39" s="150"/>
      <c r="G39" s="150"/>
      <c r="H39" s="150"/>
      <c r="I39" s="150"/>
      <c r="J39" s="150"/>
      <c r="K39" s="150"/>
      <c r="L39" s="150"/>
      <c r="M39" s="302"/>
      <c r="N39" s="150"/>
    </row>
    <row r="40" spans="1:14" ht="15" customHeight="1">
      <c r="A40" s="206" t="s">
        <v>545</v>
      </c>
      <c r="B40" s="150">
        <v>1464</v>
      </c>
      <c r="C40" s="150">
        <v>1991</v>
      </c>
      <c r="D40" s="150">
        <v>2009.6720487262812</v>
      </c>
      <c r="E40" s="150">
        <v>2461.3064803149896</v>
      </c>
      <c r="F40" s="150">
        <v>2820.2815807012157</v>
      </c>
      <c r="G40" s="150">
        <v>2564.249193660914</v>
      </c>
      <c r="H40" s="150">
        <v>3173.0313030826305</v>
      </c>
      <c r="I40" s="150">
        <v>4036.9234273509624</v>
      </c>
      <c r="J40" s="150">
        <v>3446.2052005865557</v>
      </c>
      <c r="K40" s="150">
        <v>3592.26953125</v>
      </c>
      <c r="L40" s="150">
        <v>3993.865966796875</v>
      </c>
      <c r="M40" s="150">
        <v>4350.560546875</v>
      </c>
      <c r="N40" s="150">
        <v>10399</v>
      </c>
    </row>
    <row r="41" spans="1:14" ht="15" customHeight="1">
      <c r="A41" s="206" t="s">
        <v>546</v>
      </c>
      <c r="B41" s="150">
        <v>2849</v>
      </c>
      <c r="C41" s="150">
        <v>5376</v>
      </c>
      <c r="D41" s="151">
        <v>5167</v>
      </c>
      <c r="E41" s="150">
        <v>5344.5545827670467</v>
      </c>
      <c r="F41" s="150">
        <v>5808.2067504376691</v>
      </c>
      <c r="G41" s="150">
        <v>6086.6257123539071</v>
      </c>
      <c r="H41" s="150">
        <v>6193.0116539440241</v>
      </c>
      <c r="I41" s="150">
        <v>4125.1067958521789</v>
      </c>
      <c r="J41" s="150">
        <v>4832.4630095688071</v>
      </c>
      <c r="K41" s="150">
        <v>7760.830078125</v>
      </c>
      <c r="L41" s="150">
        <v>7181.95556640625</v>
      </c>
      <c r="M41" s="150">
        <v>6818.52685546875</v>
      </c>
      <c r="N41" s="150">
        <v>9291</v>
      </c>
    </row>
    <row r="42" spans="1:14" ht="15" customHeight="1">
      <c r="A42" s="206" t="s">
        <v>167</v>
      </c>
      <c r="B42" s="88"/>
      <c r="C42" s="88"/>
      <c r="D42" s="88"/>
      <c r="E42" s="88"/>
      <c r="F42" s="150"/>
      <c r="G42" s="150"/>
      <c r="H42" s="150"/>
      <c r="I42" s="150"/>
      <c r="J42" s="150"/>
      <c r="K42" s="150"/>
      <c r="L42" s="150"/>
      <c r="M42" s="302"/>
      <c r="N42" s="150"/>
    </row>
    <row r="43" spans="1:14" ht="15" customHeight="1">
      <c r="A43" s="206" t="s">
        <v>545</v>
      </c>
      <c r="B43" s="150">
        <v>1109</v>
      </c>
      <c r="C43" s="150">
        <v>2024</v>
      </c>
      <c r="D43" s="150">
        <v>2007.3756998971696</v>
      </c>
      <c r="E43" s="150">
        <v>2332.5948052308909</v>
      </c>
      <c r="F43" s="150">
        <v>2795.3712050641084</v>
      </c>
      <c r="G43" s="150">
        <v>2741.0160653877588</v>
      </c>
      <c r="H43" s="150">
        <v>4314.2055627301297</v>
      </c>
      <c r="I43" s="150">
        <v>4972.2621669586197</v>
      </c>
      <c r="J43" s="150">
        <v>4491.8139937172082</v>
      </c>
      <c r="K43" s="150">
        <v>4996.18359375</v>
      </c>
      <c r="L43" s="150">
        <v>4708.62158203125</v>
      </c>
      <c r="M43" s="150">
        <v>4481.43212890625</v>
      </c>
      <c r="N43" s="150">
        <v>4686</v>
      </c>
    </row>
    <row r="44" spans="1:14" ht="15" customHeight="1">
      <c r="A44" s="206" t="s">
        <v>546</v>
      </c>
      <c r="B44" s="150">
        <v>3030</v>
      </c>
      <c r="C44" s="150">
        <v>4900</v>
      </c>
      <c r="D44" s="151">
        <v>5315</v>
      </c>
      <c r="E44" s="150">
        <v>5518.808939998733</v>
      </c>
      <c r="F44" s="150">
        <v>6527.4247433791907</v>
      </c>
      <c r="G44" s="150">
        <v>6947.3359273670558</v>
      </c>
      <c r="H44" s="150">
        <v>6265.9887674851416</v>
      </c>
      <c r="I44" s="150">
        <v>5704.1588904501696</v>
      </c>
      <c r="J44" s="150">
        <v>5916.5735774134782</v>
      </c>
      <c r="K44" s="150">
        <v>9453.466796875</v>
      </c>
      <c r="L44" s="150">
        <v>8362.6279296875</v>
      </c>
      <c r="M44" s="150">
        <v>9276.099609375</v>
      </c>
      <c r="N44" s="150">
        <v>9041</v>
      </c>
    </row>
    <row r="45" spans="1:14" ht="15" customHeight="1">
      <c r="A45" s="206" t="s">
        <v>168</v>
      </c>
      <c r="B45" s="88"/>
      <c r="C45" s="88"/>
      <c r="D45" s="88"/>
      <c r="E45" s="88"/>
      <c r="F45" s="150"/>
      <c r="G45" s="150"/>
      <c r="H45" s="150"/>
      <c r="I45" s="150"/>
      <c r="J45" s="150"/>
      <c r="K45" s="150"/>
      <c r="L45" s="150"/>
      <c r="M45" s="302"/>
      <c r="N45" s="150"/>
    </row>
    <row r="46" spans="1:14" ht="15" customHeight="1">
      <c r="A46" s="206" t="s">
        <v>545</v>
      </c>
      <c r="B46" s="150">
        <v>1494</v>
      </c>
      <c r="C46" s="150">
        <v>1801</v>
      </c>
      <c r="D46" s="150">
        <v>1887.9913075464642</v>
      </c>
      <c r="E46" s="150">
        <v>2580.7074016742158</v>
      </c>
      <c r="F46" s="150">
        <v>2713.0711523152308</v>
      </c>
      <c r="G46" s="150">
        <v>2497.4160766098539</v>
      </c>
      <c r="H46" s="150">
        <v>3149.61707463836</v>
      </c>
      <c r="I46" s="150">
        <v>2950.5840315846676</v>
      </c>
      <c r="J46" s="150">
        <v>3302.1007981702987</v>
      </c>
      <c r="K46" s="150">
        <v>3192.7216796875</v>
      </c>
      <c r="L46" s="150">
        <v>3601.46826171875</v>
      </c>
      <c r="M46" s="150">
        <v>3642.86376953125</v>
      </c>
      <c r="N46" s="150">
        <v>3677</v>
      </c>
    </row>
    <row r="47" spans="1:14" ht="15" customHeight="1">
      <c r="A47" s="206" t="s">
        <v>546</v>
      </c>
      <c r="B47" s="150">
        <v>2499</v>
      </c>
      <c r="C47" s="150">
        <v>4228</v>
      </c>
      <c r="D47" s="151">
        <v>5003</v>
      </c>
      <c r="E47" s="150">
        <v>5440.2774393872978</v>
      </c>
      <c r="F47" s="150">
        <v>5197.2776206155104</v>
      </c>
      <c r="G47" s="150">
        <v>6135.3399203657282</v>
      </c>
      <c r="H47" s="150">
        <v>5685.7257998533751</v>
      </c>
      <c r="I47" s="150">
        <v>6285.8805943536436</v>
      </c>
      <c r="J47" s="150">
        <v>5602.7109122638112</v>
      </c>
      <c r="K47" s="150">
        <v>8547.0439453125</v>
      </c>
      <c r="L47" s="150">
        <v>5941.263671875</v>
      </c>
      <c r="M47" s="150">
        <v>7688.94189453125</v>
      </c>
      <c r="N47" s="150">
        <v>12071</v>
      </c>
    </row>
    <row r="48" spans="1:14" ht="16.5" customHeight="1">
      <c r="A48" s="208"/>
      <c r="B48" s="110"/>
      <c r="C48" s="110"/>
      <c r="D48" s="110"/>
      <c r="E48" s="110"/>
      <c r="F48" s="303"/>
      <c r="G48" s="303"/>
      <c r="H48" s="303"/>
      <c r="I48" s="303"/>
      <c r="J48" s="633"/>
      <c r="K48" s="303"/>
      <c r="L48" s="303"/>
      <c r="M48" s="303"/>
      <c r="N48" s="303"/>
    </row>
    <row r="49" spans="1:14" ht="17.25" customHeight="1">
      <c r="A49" s="109"/>
      <c r="B49" s="88"/>
      <c r="C49" s="88"/>
      <c r="D49" s="88"/>
      <c r="E49" s="88"/>
      <c r="F49" s="88"/>
      <c r="G49" s="220"/>
      <c r="H49" s="302"/>
      <c r="I49" s="302"/>
      <c r="J49" s="302"/>
      <c r="K49" s="302"/>
      <c r="L49" s="302"/>
      <c r="M49" s="348" t="s">
        <v>1324</v>
      </c>
      <c r="N49" s="302"/>
    </row>
    <row r="50" spans="1:14" ht="14.25" customHeight="1">
      <c r="A50" s="373"/>
      <c r="B50" s="373"/>
      <c r="C50" s="373"/>
      <c r="D50" s="373"/>
      <c r="E50" s="373"/>
      <c r="F50" s="373"/>
      <c r="G50" s="373"/>
      <c r="H50" s="373"/>
      <c r="I50" s="373"/>
      <c r="J50" s="373"/>
      <c r="K50" s="373"/>
      <c r="L50" s="373"/>
      <c r="M50" s="373"/>
      <c r="N50" s="373"/>
    </row>
    <row r="51" spans="1:14" ht="18" customHeight="1">
      <c r="A51" s="986" t="s">
        <v>1340</v>
      </c>
      <c r="B51" s="986"/>
      <c r="C51" s="986"/>
      <c r="D51" s="986"/>
      <c r="E51" s="986"/>
      <c r="F51" s="986"/>
      <c r="G51" s="986"/>
      <c r="H51" s="986"/>
      <c r="I51" s="986"/>
      <c r="J51" s="986"/>
      <c r="K51" s="986"/>
      <c r="L51" s="986"/>
      <c r="M51" s="986"/>
      <c r="N51" s="986"/>
    </row>
    <row r="52" spans="1:14">
      <c r="A52" s="990" t="s">
        <v>647</v>
      </c>
      <c r="B52" s="990"/>
      <c r="C52" s="990"/>
      <c r="D52" s="990"/>
      <c r="E52" s="990"/>
      <c r="F52" s="990"/>
      <c r="G52" s="990"/>
      <c r="H52" s="302"/>
      <c r="I52" s="302"/>
      <c r="J52" s="302"/>
      <c r="K52" s="302"/>
      <c r="L52" s="302"/>
      <c r="M52" s="302"/>
      <c r="N52" s="302"/>
    </row>
    <row r="53" spans="1:14">
      <c r="A53" s="74"/>
      <c r="B53" s="74"/>
      <c r="C53" s="74"/>
      <c r="D53" s="74"/>
      <c r="E53" s="198"/>
      <c r="F53" s="302"/>
      <c r="G53" s="302"/>
      <c r="H53" s="302"/>
      <c r="I53" s="102"/>
      <c r="J53" s="302"/>
      <c r="K53" s="302"/>
      <c r="L53" s="302"/>
      <c r="M53" s="348" t="s">
        <v>1325</v>
      </c>
      <c r="N53" s="302"/>
    </row>
    <row r="54" spans="1:14" ht="25.5">
      <c r="A54" s="207" t="s">
        <v>524</v>
      </c>
      <c r="B54" s="103">
        <v>2007</v>
      </c>
      <c r="C54" s="103">
        <v>2011</v>
      </c>
      <c r="D54" s="103">
        <v>2012</v>
      </c>
      <c r="E54" s="103">
        <v>2013</v>
      </c>
      <c r="F54" s="197">
        <v>2014</v>
      </c>
      <c r="G54" s="197">
        <v>2015</v>
      </c>
      <c r="H54" s="197">
        <v>2016</v>
      </c>
      <c r="I54" s="197">
        <v>2017</v>
      </c>
      <c r="J54" s="197">
        <v>2018</v>
      </c>
      <c r="K54" s="197">
        <v>2019</v>
      </c>
      <c r="L54" s="197">
        <v>2020</v>
      </c>
      <c r="M54" s="197">
        <v>2021</v>
      </c>
      <c r="N54" s="197">
        <v>2022</v>
      </c>
    </row>
    <row r="55" spans="1:14" ht="6" customHeight="1">
      <c r="A55" s="206"/>
      <c r="B55" s="88"/>
      <c r="C55" s="88"/>
      <c r="D55" s="88"/>
      <c r="E55" s="88"/>
      <c r="F55" s="302"/>
      <c r="G55" s="302"/>
      <c r="H55" s="302"/>
      <c r="I55" s="302"/>
      <c r="J55" s="302"/>
      <c r="K55" s="302"/>
      <c r="L55" s="302"/>
      <c r="M55" s="302"/>
      <c r="N55" s="302"/>
    </row>
    <row r="56" spans="1:14" ht="15" customHeight="1">
      <c r="A56" s="206" t="s">
        <v>882</v>
      </c>
      <c r="B56" s="88"/>
      <c r="C56" s="88"/>
      <c r="D56" s="88"/>
      <c r="E56" s="88"/>
      <c r="F56" s="302"/>
      <c r="G56" s="302"/>
      <c r="H56" s="302"/>
      <c r="I56" s="302"/>
      <c r="J56" s="302"/>
      <c r="K56" s="302"/>
      <c r="L56" s="302"/>
      <c r="M56" s="302"/>
      <c r="N56" s="302"/>
    </row>
    <row r="57" spans="1:14" ht="15" customHeight="1">
      <c r="A57" s="206" t="s">
        <v>545</v>
      </c>
      <c r="B57" s="150">
        <v>2383</v>
      </c>
      <c r="C57" s="150">
        <v>2506</v>
      </c>
      <c r="D57" s="150">
        <v>7880.2573456369046</v>
      </c>
      <c r="E57" s="150">
        <v>10294.487309893912</v>
      </c>
      <c r="F57" s="150">
        <v>11565.355604937286</v>
      </c>
      <c r="G57" s="150">
        <v>22684.510235626207</v>
      </c>
      <c r="H57" s="150">
        <v>25816.623300842679</v>
      </c>
      <c r="I57" s="150">
        <v>8261.8958718745962</v>
      </c>
      <c r="J57" s="150">
        <v>14543.263386727331</v>
      </c>
      <c r="K57" s="150">
        <v>14830.8076171875</v>
      </c>
      <c r="L57" s="150">
        <v>12497.0830078125</v>
      </c>
      <c r="M57" s="150">
        <v>12417.89453125</v>
      </c>
      <c r="N57" s="150">
        <v>16571</v>
      </c>
    </row>
    <row r="58" spans="1:14" ht="15" customHeight="1">
      <c r="A58" s="206" t="s">
        <v>546</v>
      </c>
      <c r="B58" s="150">
        <v>3414</v>
      </c>
      <c r="C58" s="150">
        <v>5905</v>
      </c>
      <c r="D58" s="150">
        <v>5905</v>
      </c>
      <c r="E58" s="150">
        <v>7016.0425592453694</v>
      </c>
      <c r="F58" s="150">
        <v>8743.0875817588694</v>
      </c>
      <c r="G58" s="150">
        <v>17532.290422219608</v>
      </c>
      <c r="H58" s="150">
        <v>18242.81911367573</v>
      </c>
      <c r="I58" s="150">
        <v>9540.0082244958649</v>
      </c>
      <c r="J58" s="150">
        <v>9842.8341166969112</v>
      </c>
      <c r="K58" s="150">
        <v>13299.439453125</v>
      </c>
      <c r="L58" s="150">
        <v>10594.5263671875</v>
      </c>
      <c r="M58" s="150">
        <v>11136.482421875</v>
      </c>
      <c r="N58" s="150">
        <v>12575</v>
      </c>
    </row>
    <row r="59" spans="1:14" ht="15" customHeight="1">
      <c r="A59" s="261" t="s">
        <v>871</v>
      </c>
      <c r="B59" s="88"/>
      <c r="C59" s="88"/>
      <c r="D59" s="88"/>
      <c r="E59" s="88"/>
      <c r="F59" s="150"/>
      <c r="G59" s="150"/>
      <c r="H59" s="150"/>
      <c r="I59" s="150"/>
      <c r="J59" s="150"/>
      <c r="K59" s="150"/>
      <c r="L59" s="150"/>
      <c r="M59" s="302"/>
      <c r="N59" s="302"/>
    </row>
    <row r="60" spans="1:14" ht="15" customHeight="1">
      <c r="A60" s="206" t="s">
        <v>545</v>
      </c>
      <c r="B60" s="150">
        <v>2178</v>
      </c>
      <c r="C60" s="150">
        <v>3343</v>
      </c>
      <c r="D60" s="150">
        <v>5442</v>
      </c>
      <c r="E60" s="150">
        <v>6114</v>
      </c>
      <c r="F60" s="150">
        <v>4180.9117903765482</v>
      </c>
      <c r="G60" s="150">
        <v>2822.0334699114806</v>
      </c>
      <c r="H60" s="150">
        <v>3779.5985311813602</v>
      </c>
      <c r="I60" s="150">
        <v>5414.9105262963567</v>
      </c>
      <c r="J60" s="150">
        <v>4625.3716125244537</v>
      </c>
      <c r="K60" s="150">
        <v>4214.076171875</v>
      </c>
      <c r="L60" s="150">
        <v>3629.082763671875</v>
      </c>
      <c r="M60" s="150">
        <v>5765.9306640625</v>
      </c>
      <c r="N60" s="150">
        <v>5549</v>
      </c>
    </row>
    <row r="61" spans="1:14" ht="15" customHeight="1">
      <c r="A61" s="206" t="s">
        <v>546</v>
      </c>
      <c r="B61" s="151">
        <v>2346</v>
      </c>
      <c r="C61" s="151">
        <v>3590</v>
      </c>
      <c r="D61" s="151">
        <v>4282</v>
      </c>
      <c r="E61" s="150">
        <v>5381.257607254036</v>
      </c>
      <c r="F61" s="150">
        <v>6553.2704487080309</v>
      </c>
      <c r="G61" s="150">
        <v>8618.9981275078026</v>
      </c>
      <c r="H61" s="150">
        <v>4862.0580048192778</v>
      </c>
      <c r="I61" s="150">
        <v>5258.9524883431786</v>
      </c>
      <c r="J61" s="150">
        <v>5928.6638274988372</v>
      </c>
      <c r="K61" s="150">
        <v>10762.6533203125</v>
      </c>
      <c r="L61" s="150">
        <v>6741.8798828125</v>
      </c>
      <c r="M61" s="150">
        <v>6758.21435546875</v>
      </c>
      <c r="N61" s="150">
        <v>9259</v>
      </c>
    </row>
    <row r="62" spans="1:14" ht="15" customHeight="1">
      <c r="A62" s="206" t="s">
        <v>211</v>
      </c>
      <c r="B62" s="88"/>
      <c r="C62" s="88"/>
      <c r="D62" s="88"/>
      <c r="E62" s="88"/>
      <c r="F62" s="150"/>
      <c r="G62" s="150"/>
      <c r="H62" s="150"/>
      <c r="I62" s="150"/>
      <c r="J62" s="150"/>
      <c r="K62" s="150"/>
      <c r="L62" s="150"/>
      <c r="M62" s="302"/>
      <c r="N62" s="150"/>
    </row>
    <row r="63" spans="1:14" ht="15" customHeight="1">
      <c r="A63" s="206" t="s">
        <v>545</v>
      </c>
      <c r="B63" s="150">
        <v>2633</v>
      </c>
      <c r="C63" s="150">
        <v>3212</v>
      </c>
      <c r="D63" s="150">
        <v>2733.6213156381928</v>
      </c>
      <c r="E63" s="150">
        <v>2225.346675507481</v>
      </c>
      <c r="F63" s="150">
        <v>2076.6562233245754</v>
      </c>
      <c r="G63" s="150">
        <v>2530.4762799003338</v>
      </c>
      <c r="H63" s="150">
        <v>2537.1284154116283</v>
      </c>
      <c r="I63" s="150">
        <v>2063.2308136827901</v>
      </c>
      <c r="J63" s="150">
        <v>4653.0383361135482</v>
      </c>
      <c r="K63" s="150">
        <v>3717.263427734375</v>
      </c>
      <c r="L63" s="150">
        <v>4828.1787109375</v>
      </c>
      <c r="M63" s="150">
        <v>4943.583984375</v>
      </c>
      <c r="N63" s="150">
        <v>4697</v>
      </c>
    </row>
    <row r="64" spans="1:14" ht="15" customHeight="1">
      <c r="A64" s="206" t="s">
        <v>546</v>
      </c>
      <c r="B64" s="150">
        <v>4997</v>
      </c>
      <c r="C64" s="150">
        <v>6747</v>
      </c>
      <c r="D64" s="151">
        <v>7154</v>
      </c>
      <c r="E64" s="150">
        <v>9246.9380190050651</v>
      </c>
      <c r="F64" s="150">
        <v>10322.934382007819</v>
      </c>
      <c r="G64" s="150">
        <v>9969.1409907457819</v>
      </c>
      <c r="H64" s="150">
        <v>8036.3601158000247</v>
      </c>
      <c r="I64" s="150">
        <v>7199.5530864073762</v>
      </c>
      <c r="J64" s="150">
        <v>7863.6734654157135</v>
      </c>
      <c r="K64" s="150">
        <v>10276.0087890625</v>
      </c>
      <c r="L64" s="150">
        <v>8249.6533203125</v>
      </c>
      <c r="M64" s="150">
        <v>8163.4365234375</v>
      </c>
      <c r="N64" s="150">
        <v>9028</v>
      </c>
    </row>
    <row r="65" spans="1:14" ht="15" customHeight="1">
      <c r="A65" s="206" t="s">
        <v>212</v>
      </c>
      <c r="B65" s="88"/>
      <c r="C65" s="88"/>
      <c r="D65" s="88"/>
      <c r="E65" s="88"/>
      <c r="F65" s="150"/>
      <c r="G65" s="150"/>
      <c r="H65" s="150"/>
      <c r="I65" s="150"/>
      <c r="J65" s="150"/>
      <c r="K65" s="150"/>
      <c r="L65" s="150"/>
      <c r="M65" s="302"/>
      <c r="N65" s="150"/>
    </row>
    <row r="66" spans="1:14" ht="15" customHeight="1">
      <c r="A66" s="206" t="s">
        <v>545</v>
      </c>
      <c r="B66" s="150">
        <v>3980</v>
      </c>
      <c r="C66" s="150">
        <v>2855</v>
      </c>
      <c r="D66" s="150">
        <v>3135.2415926316576</v>
      </c>
      <c r="E66" s="150">
        <v>3191.0748032982106</v>
      </c>
      <c r="F66" s="150">
        <v>10148.542992475981</v>
      </c>
      <c r="G66" s="150">
        <v>9246.4280132815602</v>
      </c>
      <c r="H66" s="150">
        <v>4735.1826507134174</v>
      </c>
      <c r="I66" s="150">
        <v>4735.6026029644227</v>
      </c>
      <c r="J66" s="150">
        <v>10963.711415475256</v>
      </c>
      <c r="K66" s="150">
        <v>6046.431640625</v>
      </c>
      <c r="L66" s="150">
        <v>4070.38134765625</v>
      </c>
      <c r="M66" s="150">
        <v>3533.602294921875</v>
      </c>
      <c r="N66" s="150">
        <v>6190</v>
      </c>
    </row>
    <row r="67" spans="1:14" ht="15" customHeight="1">
      <c r="A67" s="206" t="s">
        <v>546</v>
      </c>
      <c r="B67" s="150" t="s">
        <v>190</v>
      </c>
      <c r="C67" s="150">
        <v>7172</v>
      </c>
      <c r="D67" s="151">
        <v>8454</v>
      </c>
      <c r="E67" s="150">
        <v>16851.25127063891</v>
      </c>
      <c r="F67" s="150">
        <v>22563.304398693992</v>
      </c>
      <c r="G67" s="150">
        <v>14105.714425427874</v>
      </c>
      <c r="H67" s="150">
        <v>8413.0919131886458</v>
      </c>
      <c r="I67" s="150">
        <v>9917.4310503597135</v>
      </c>
      <c r="J67" s="150">
        <v>7622.2653496402891</v>
      </c>
      <c r="K67" s="150">
        <v>8836.4892578125</v>
      </c>
      <c r="L67" s="150">
        <v>6888.49609375</v>
      </c>
      <c r="M67" s="150">
        <v>6547.25537109375</v>
      </c>
      <c r="N67" s="150">
        <v>8269</v>
      </c>
    </row>
    <row r="68" spans="1:14" ht="15" customHeight="1">
      <c r="A68" s="206" t="s">
        <v>172</v>
      </c>
      <c r="B68" s="88"/>
      <c r="C68" s="88"/>
      <c r="D68" s="88"/>
      <c r="E68" s="88"/>
      <c r="F68" s="150"/>
      <c r="G68" s="150"/>
      <c r="H68" s="150"/>
      <c r="I68" s="150"/>
      <c r="J68" s="150"/>
      <c r="K68" s="150"/>
      <c r="L68" s="150"/>
      <c r="M68" s="302"/>
      <c r="N68" s="150"/>
    </row>
    <row r="69" spans="1:14" ht="15" customHeight="1">
      <c r="A69" s="206" t="s">
        <v>545</v>
      </c>
      <c r="B69" s="150">
        <v>1839</v>
      </c>
      <c r="C69" s="150">
        <v>3873</v>
      </c>
      <c r="D69" s="150">
        <v>4306.722450018915</v>
      </c>
      <c r="E69" s="150">
        <v>8109.8277599408102</v>
      </c>
      <c r="F69" s="150">
        <v>4912.2374626990404</v>
      </c>
      <c r="G69" s="150">
        <v>9078.1594652861731</v>
      </c>
      <c r="H69" s="150">
        <v>11488.80272116376</v>
      </c>
      <c r="I69" s="150">
        <v>11097.357675276749</v>
      </c>
      <c r="J69" s="150">
        <v>9574.2857596240374</v>
      </c>
      <c r="K69" s="150">
        <v>7965.84814453125</v>
      </c>
      <c r="L69" s="150">
        <v>5547.29345703125</v>
      </c>
      <c r="M69" s="150">
        <v>5087.9609375</v>
      </c>
      <c r="N69" s="150">
        <v>6056</v>
      </c>
    </row>
    <row r="70" spans="1:14" ht="15" customHeight="1">
      <c r="A70" s="206" t="s">
        <v>546</v>
      </c>
      <c r="B70" s="150" t="s">
        <v>190</v>
      </c>
      <c r="C70" s="150">
        <v>14462</v>
      </c>
      <c r="D70" s="151">
        <v>12390</v>
      </c>
      <c r="E70" s="150">
        <v>12322.479430802068</v>
      </c>
      <c r="F70" s="150">
        <v>21929.418664731489</v>
      </c>
      <c r="G70" s="150">
        <v>15378.694183864916</v>
      </c>
      <c r="H70" s="150">
        <v>20106.896918194638</v>
      </c>
      <c r="I70" s="150">
        <v>20867.303708827396</v>
      </c>
      <c r="J70" s="150">
        <v>27367.742417654801</v>
      </c>
      <c r="K70" s="150">
        <v>35426.828125</v>
      </c>
      <c r="L70" s="150">
        <v>31287.21484375</v>
      </c>
      <c r="M70" s="150">
        <v>24339.615234375</v>
      </c>
      <c r="N70" s="150">
        <v>19328</v>
      </c>
    </row>
    <row r="71" spans="1:14" ht="15" customHeight="1">
      <c r="A71" s="206" t="s">
        <v>173</v>
      </c>
      <c r="B71" s="88"/>
      <c r="C71" s="88"/>
      <c r="D71" s="88"/>
      <c r="E71" s="88"/>
      <c r="F71" s="150"/>
      <c r="G71" s="150"/>
      <c r="H71" s="150"/>
      <c r="I71" s="150"/>
      <c r="J71" s="150"/>
      <c r="K71" s="150"/>
      <c r="L71" s="150"/>
      <c r="M71" s="302"/>
      <c r="N71" s="150"/>
    </row>
    <row r="72" spans="1:14" ht="15" customHeight="1">
      <c r="A72" s="206" t="s">
        <v>545</v>
      </c>
      <c r="B72" s="150">
        <v>2038</v>
      </c>
      <c r="C72" s="150">
        <v>2807</v>
      </c>
      <c r="D72" s="150">
        <v>2399.104180873137</v>
      </c>
      <c r="E72" s="150">
        <v>2648.469577174702</v>
      </c>
      <c r="F72" s="150">
        <v>3333.8769206247789</v>
      </c>
      <c r="G72" s="150">
        <v>2952.6215178765478</v>
      </c>
      <c r="H72" s="150">
        <v>3801.0330444169872</v>
      </c>
      <c r="I72" s="150">
        <v>6814.3533163821285</v>
      </c>
      <c r="J72" s="150">
        <v>5317.7233211362609</v>
      </c>
      <c r="K72" s="150">
        <v>5872.951171875</v>
      </c>
      <c r="L72" s="150">
        <v>5358.2626953125</v>
      </c>
      <c r="M72" s="150">
        <v>4106.60986328125</v>
      </c>
      <c r="N72" s="150">
        <v>4248</v>
      </c>
    </row>
    <row r="73" spans="1:14" ht="15" customHeight="1">
      <c r="A73" s="206" t="s">
        <v>546</v>
      </c>
      <c r="B73" s="150">
        <v>3336</v>
      </c>
      <c r="C73" s="150">
        <v>5169</v>
      </c>
      <c r="D73" s="151">
        <v>6879</v>
      </c>
      <c r="E73" s="150">
        <v>8664.7138461673585</v>
      </c>
      <c r="F73" s="150">
        <v>8532.8034281050168</v>
      </c>
      <c r="G73" s="150">
        <v>7282.8338005606729</v>
      </c>
      <c r="H73" s="150">
        <v>6988.2737667280544</v>
      </c>
      <c r="I73" s="150">
        <v>6163.7921437271625</v>
      </c>
      <c r="J73" s="150">
        <v>7350.0192033224166</v>
      </c>
      <c r="K73" s="150">
        <v>10090.0087890625</v>
      </c>
      <c r="L73" s="150">
        <v>7629.60009765625</v>
      </c>
      <c r="M73" s="150">
        <v>8785.4150390625</v>
      </c>
      <c r="N73" s="150">
        <v>10247</v>
      </c>
    </row>
    <row r="74" spans="1:14" ht="15" customHeight="1">
      <c r="A74" s="206" t="s">
        <v>174</v>
      </c>
      <c r="B74" s="88"/>
      <c r="C74" s="88"/>
      <c r="D74" s="88"/>
      <c r="E74" s="88"/>
      <c r="F74" s="150"/>
      <c r="G74" s="150"/>
      <c r="H74" s="150"/>
      <c r="I74" s="150"/>
      <c r="J74" s="150"/>
      <c r="K74" s="150"/>
      <c r="L74" s="150"/>
      <c r="M74" s="302"/>
      <c r="N74" s="150"/>
    </row>
    <row r="75" spans="1:14" ht="15" customHeight="1">
      <c r="A75" s="206" t="s">
        <v>545</v>
      </c>
      <c r="B75" s="150">
        <v>2448</v>
      </c>
      <c r="C75" s="150">
        <v>2353</v>
      </c>
      <c r="D75" s="150">
        <v>3704.9007744877281</v>
      </c>
      <c r="E75" s="150">
        <v>3956.6842086035481</v>
      </c>
      <c r="F75" s="150">
        <v>6372.4582207240646</v>
      </c>
      <c r="G75" s="150">
        <v>3821.7286421977674</v>
      </c>
      <c r="H75" s="150">
        <v>4879.2582625702344</v>
      </c>
      <c r="I75" s="150">
        <v>10150.208183921817</v>
      </c>
      <c r="J75" s="150">
        <v>6157.4966501100907</v>
      </c>
      <c r="K75" s="150">
        <v>4933.16845703125</v>
      </c>
      <c r="L75" s="150">
        <v>5014.71923828125</v>
      </c>
      <c r="M75" s="150">
        <v>5279.486328125</v>
      </c>
      <c r="N75" s="150">
        <v>5210</v>
      </c>
    </row>
    <row r="76" spans="1:14" ht="15" customHeight="1">
      <c r="A76" s="206" t="s">
        <v>546</v>
      </c>
      <c r="B76" s="150">
        <v>3625</v>
      </c>
      <c r="C76" s="150">
        <v>5343</v>
      </c>
      <c r="D76" s="151">
        <v>6877</v>
      </c>
      <c r="E76" s="150">
        <v>8188.5397509777231</v>
      </c>
      <c r="F76" s="150">
        <v>10184.07433256387</v>
      </c>
      <c r="G76" s="150">
        <v>7680.9564564564562</v>
      </c>
      <c r="H76" s="150">
        <v>6206.8024751422381</v>
      </c>
      <c r="I76" s="150">
        <v>5965.1174493927101</v>
      </c>
      <c r="J76" s="150">
        <v>7692.1287749464127</v>
      </c>
      <c r="K76" s="150">
        <v>12453.169921875</v>
      </c>
      <c r="L76" s="150">
        <v>12647.28515625</v>
      </c>
      <c r="M76" s="150">
        <v>15214.3505859375</v>
      </c>
      <c r="N76" s="150">
        <v>19328</v>
      </c>
    </row>
    <row r="77" spans="1:14" ht="15" customHeight="1">
      <c r="A77" s="206" t="s">
        <v>175</v>
      </c>
      <c r="B77" s="88"/>
      <c r="C77" s="88"/>
      <c r="D77" s="88"/>
      <c r="E77" s="88"/>
      <c r="F77" s="150"/>
      <c r="G77" s="150"/>
      <c r="H77" s="150"/>
      <c r="I77" s="150"/>
      <c r="J77" s="150"/>
      <c r="K77" s="150"/>
      <c r="L77" s="150"/>
      <c r="M77" s="302"/>
      <c r="N77" s="150"/>
    </row>
    <row r="78" spans="1:14" ht="15" customHeight="1">
      <c r="A78" s="206" t="s">
        <v>545</v>
      </c>
      <c r="B78" s="150">
        <v>1552</v>
      </c>
      <c r="C78" s="150">
        <v>2314</v>
      </c>
      <c r="D78" s="150">
        <v>2307.6883330089913</v>
      </c>
      <c r="E78" s="150">
        <v>3603.5005197740666</v>
      </c>
      <c r="F78" s="150">
        <v>2871.8123549719958</v>
      </c>
      <c r="G78" s="150">
        <v>2714.6373932198103</v>
      </c>
      <c r="H78" s="150">
        <v>3003.4317736279368</v>
      </c>
      <c r="I78" s="150">
        <v>3357.5911089591709</v>
      </c>
      <c r="J78" s="150">
        <v>4273.1696257650801</v>
      </c>
      <c r="K78" s="150">
        <v>5190.27880859375</v>
      </c>
      <c r="L78" s="150">
        <v>5587.10498046875</v>
      </c>
      <c r="M78" s="150">
        <v>4438.45947265625</v>
      </c>
      <c r="N78" s="150">
        <v>4626</v>
      </c>
    </row>
    <row r="79" spans="1:14" ht="15" customHeight="1">
      <c r="A79" s="206" t="s">
        <v>546</v>
      </c>
      <c r="B79" s="150">
        <v>2547</v>
      </c>
      <c r="C79" s="150">
        <v>5737</v>
      </c>
      <c r="D79" s="151">
        <v>6300</v>
      </c>
      <c r="E79" s="150">
        <v>8273.475044439554</v>
      </c>
      <c r="F79" s="150">
        <v>8389.1727805617102</v>
      </c>
      <c r="G79" s="150">
        <v>8715.3037383177561</v>
      </c>
      <c r="H79" s="150">
        <v>8169.4340865751319</v>
      </c>
      <c r="I79" s="150">
        <v>7633.8374335051967</v>
      </c>
      <c r="J79" s="150">
        <v>7424.9883958219671</v>
      </c>
      <c r="K79" s="150">
        <v>9176.0283203125</v>
      </c>
      <c r="L79" s="150">
        <v>7282.05908203125</v>
      </c>
      <c r="M79" s="150">
        <v>7654.1279296875</v>
      </c>
      <c r="N79" s="150">
        <v>7822</v>
      </c>
    </row>
    <row r="80" spans="1:14" ht="15" customHeight="1">
      <c r="A80" s="206" t="s">
        <v>176</v>
      </c>
      <c r="B80" s="88"/>
      <c r="C80" s="88"/>
      <c r="D80" s="88"/>
      <c r="E80" s="88"/>
      <c r="F80" s="150"/>
      <c r="G80" s="150"/>
      <c r="H80" s="150"/>
      <c r="I80" s="150"/>
      <c r="J80" s="150"/>
      <c r="K80" s="150"/>
      <c r="L80" s="150"/>
      <c r="M80" s="302"/>
      <c r="N80" s="150"/>
    </row>
    <row r="81" spans="1:14" ht="15" customHeight="1">
      <c r="A81" s="206" t="s">
        <v>545</v>
      </c>
      <c r="B81" s="150">
        <v>1867</v>
      </c>
      <c r="C81" s="150">
        <v>2441</v>
      </c>
      <c r="D81" s="150">
        <v>2233.7469693012222</v>
      </c>
      <c r="E81" s="150">
        <v>2989.5395436536182</v>
      </c>
      <c r="F81" s="150">
        <v>2475.1340216052922</v>
      </c>
      <c r="G81" s="150">
        <v>4431.2764015483217</v>
      </c>
      <c r="H81" s="150">
        <v>3048.4229955545275</v>
      </c>
      <c r="I81" s="150">
        <v>2900.4018226488361</v>
      </c>
      <c r="J81" s="150">
        <v>4461.9790082690415</v>
      </c>
      <c r="K81" s="150">
        <v>3622.12646484375</v>
      </c>
      <c r="L81" s="150">
        <v>3443.84130859375</v>
      </c>
      <c r="M81" s="150">
        <v>3322.12158203125</v>
      </c>
      <c r="N81" s="150">
        <v>5655</v>
      </c>
    </row>
    <row r="82" spans="1:14" ht="15" customHeight="1">
      <c r="A82" s="206" t="s">
        <v>546</v>
      </c>
      <c r="B82" s="150">
        <v>3355</v>
      </c>
      <c r="C82" s="150">
        <v>5724</v>
      </c>
      <c r="D82" s="151">
        <v>6686</v>
      </c>
      <c r="E82" s="150">
        <v>8255.0282726665773</v>
      </c>
      <c r="F82" s="150">
        <v>11537.823029338124</v>
      </c>
      <c r="G82" s="150">
        <v>10185.818648417451</v>
      </c>
      <c r="H82" s="150">
        <v>9164.3702019844113</v>
      </c>
      <c r="I82" s="150">
        <v>8964.3726050830919</v>
      </c>
      <c r="J82" s="150">
        <v>11659.235604431411</v>
      </c>
      <c r="K82" s="150">
        <v>11043.931640625</v>
      </c>
      <c r="L82" s="150">
        <v>10512.296875</v>
      </c>
      <c r="M82" s="150">
        <v>10351.66015625</v>
      </c>
      <c r="N82" s="150">
        <v>11054</v>
      </c>
    </row>
    <row r="83" spans="1:14" ht="15" customHeight="1">
      <c r="A83" s="206" t="s">
        <v>177</v>
      </c>
      <c r="B83" s="88"/>
      <c r="C83" s="88"/>
      <c r="D83" s="88"/>
      <c r="E83" s="88"/>
      <c r="F83" s="150"/>
      <c r="G83" s="150"/>
      <c r="H83" s="150"/>
      <c r="I83" s="150"/>
      <c r="J83" s="150"/>
      <c r="K83" s="150"/>
      <c r="L83" s="150"/>
      <c r="M83" s="302"/>
      <c r="N83" s="150"/>
    </row>
    <row r="84" spans="1:14" ht="15" customHeight="1">
      <c r="A84" s="206" t="s">
        <v>545</v>
      </c>
      <c r="B84" s="150">
        <v>2764</v>
      </c>
      <c r="C84" s="150">
        <v>5472</v>
      </c>
      <c r="D84" s="150">
        <v>9394.8451943935379</v>
      </c>
      <c r="E84" s="150">
        <v>6502.0858619347582</v>
      </c>
      <c r="F84" s="150">
        <v>4383.4454290434269</v>
      </c>
      <c r="G84" s="150">
        <v>4172.7364581212196</v>
      </c>
      <c r="H84" s="150">
        <v>3550.4779492900002</v>
      </c>
      <c r="I84" s="150">
        <v>16509.606970770601</v>
      </c>
      <c r="J84" s="150">
        <v>3588.8322343402078</v>
      </c>
      <c r="K84" s="150">
        <v>7943.5322265625</v>
      </c>
      <c r="L84" s="150">
        <v>4681.064453125</v>
      </c>
      <c r="M84" s="150">
        <v>4962.17919921875</v>
      </c>
      <c r="N84" s="150">
        <v>5370</v>
      </c>
    </row>
    <row r="85" spans="1:14" ht="15" customHeight="1">
      <c r="A85" s="206" t="s">
        <v>546</v>
      </c>
      <c r="B85" s="150">
        <v>3668</v>
      </c>
      <c r="C85" s="150">
        <v>5859</v>
      </c>
      <c r="D85" s="151">
        <v>6276</v>
      </c>
      <c r="E85" s="150">
        <v>7556.2200995285657</v>
      </c>
      <c r="F85" s="150">
        <v>6802.8808914177298</v>
      </c>
      <c r="G85" s="150">
        <v>7094.1131270010674</v>
      </c>
      <c r="H85" s="150">
        <v>9598.5997138072835</v>
      </c>
      <c r="I85" s="150">
        <v>9195.703077962442</v>
      </c>
      <c r="J85" s="150">
        <v>8415.1095173818867</v>
      </c>
      <c r="K85" s="150">
        <v>9326.5126953125</v>
      </c>
      <c r="L85" s="150">
        <v>8016.876953125</v>
      </c>
      <c r="M85" s="150">
        <v>7917.3837890625</v>
      </c>
      <c r="N85" s="150">
        <v>8986</v>
      </c>
    </row>
    <row r="86" spans="1:14" ht="15" customHeight="1">
      <c r="A86" s="206" t="s">
        <v>178</v>
      </c>
      <c r="B86" s="88"/>
      <c r="C86" s="88"/>
      <c r="D86" s="88"/>
      <c r="E86" s="88"/>
      <c r="F86" s="150"/>
      <c r="G86" s="150"/>
      <c r="H86" s="150"/>
      <c r="I86" s="150"/>
      <c r="J86" s="150"/>
      <c r="K86" s="150"/>
      <c r="L86" s="150"/>
      <c r="M86" s="302"/>
      <c r="N86" s="150"/>
    </row>
    <row r="87" spans="1:14" ht="15" customHeight="1">
      <c r="A87" s="206" t="s">
        <v>545</v>
      </c>
      <c r="B87" s="150">
        <v>1600</v>
      </c>
      <c r="C87" s="150">
        <v>5671</v>
      </c>
      <c r="D87" s="150">
        <v>6547.2759210234262</v>
      </c>
      <c r="E87" s="150">
        <v>2247.6061071308795</v>
      </c>
      <c r="F87" s="150">
        <v>2898.587512712108</v>
      </c>
      <c r="G87" s="150">
        <v>5342.2494138323418</v>
      </c>
      <c r="H87" s="150">
        <v>6867.8219057277483</v>
      </c>
      <c r="I87" s="150">
        <v>5718.1694302850328</v>
      </c>
      <c r="J87" s="150">
        <v>6374.8086588506958</v>
      </c>
      <c r="K87" s="150">
        <v>5370.947265625</v>
      </c>
      <c r="L87" s="150">
        <v>6358.8193359375</v>
      </c>
      <c r="M87" s="150">
        <v>6035.5908203125</v>
      </c>
      <c r="N87" s="150">
        <v>6100</v>
      </c>
    </row>
    <row r="88" spans="1:14" ht="15" customHeight="1">
      <c r="A88" s="206" t="s">
        <v>546</v>
      </c>
      <c r="B88" s="150">
        <v>6085</v>
      </c>
      <c r="C88" s="150">
        <v>8783</v>
      </c>
      <c r="D88" s="151">
        <v>11309</v>
      </c>
      <c r="E88" s="150">
        <v>16606.774075525202</v>
      </c>
      <c r="F88" s="150">
        <v>19216.348308423905</v>
      </c>
      <c r="G88" s="150">
        <v>19156.710772428127</v>
      </c>
      <c r="H88" s="150">
        <v>12242.120336042006</v>
      </c>
      <c r="I88" s="150">
        <v>19883.77224199289</v>
      </c>
      <c r="J88" s="150">
        <v>16642.204080664294</v>
      </c>
      <c r="K88" s="150">
        <v>14951.515625</v>
      </c>
      <c r="L88" s="150">
        <v>11453.98046875</v>
      </c>
      <c r="M88" s="150">
        <v>11096.01953125</v>
      </c>
      <c r="N88" s="150">
        <v>9919</v>
      </c>
    </row>
    <row r="89" spans="1:14" ht="15" customHeight="1">
      <c r="A89" s="206" t="s">
        <v>179</v>
      </c>
      <c r="B89" s="88"/>
      <c r="C89" s="88"/>
      <c r="D89" s="88"/>
      <c r="E89" s="88"/>
      <c r="F89" s="150"/>
      <c r="G89" s="150"/>
      <c r="H89" s="150"/>
      <c r="I89" s="150"/>
      <c r="J89" s="150"/>
      <c r="K89" s="150"/>
      <c r="L89" s="150"/>
      <c r="M89" s="302"/>
      <c r="N89" s="150"/>
    </row>
    <row r="90" spans="1:14" ht="15" customHeight="1">
      <c r="A90" s="206" t="s">
        <v>545</v>
      </c>
      <c r="B90" s="150">
        <v>1632</v>
      </c>
      <c r="C90" s="150">
        <v>2634</v>
      </c>
      <c r="D90" s="150">
        <v>210.48587726832423</v>
      </c>
      <c r="E90" s="150">
        <v>1686.497201403163</v>
      </c>
      <c r="F90" s="150">
        <v>4971.3161159177107</v>
      </c>
      <c r="G90" s="150">
        <v>3396.478522300557</v>
      </c>
      <c r="H90" s="150">
        <v>3662.76306501717</v>
      </c>
      <c r="I90" s="150">
        <v>8343.6699879007883</v>
      </c>
      <c r="J90" s="150">
        <v>7325.6453626705488</v>
      </c>
      <c r="K90" s="150">
        <v>5029.41259765625</v>
      </c>
      <c r="L90" s="150">
        <v>4681.99755859375</v>
      </c>
      <c r="M90" s="150">
        <v>3724.551513671875</v>
      </c>
      <c r="N90" s="150">
        <v>4411</v>
      </c>
    </row>
    <row r="91" spans="1:14" ht="15" customHeight="1">
      <c r="A91" s="206" t="s">
        <v>546</v>
      </c>
      <c r="B91" s="150">
        <v>5259</v>
      </c>
      <c r="C91" s="150">
        <v>7220</v>
      </c>
      <c r="D91" s="150">
        <v>9417</v>
      </c>
      <c r="E91" s="150">
        <v>8718.1881905205591</v>
      </c>
      <c r="F91" s="150">
        <v>8819.9656278026887</v>
      </c>
      <c r="G91" s="150">
        <v>10235.682320441989</v>
      </c>
      <c r="H91" s="150">
        <v>9901.5414108794539</v>
      </c>
      <c r="I91" s="150">
        <v>9209.600628784945</v>
      </c>
      <c r="J91" s="150">
        <v>9157.047035303045</v>
      </c>
      <c r="K91" s="150">
        <v>9410.9072265625</v>
      </c>
      <c r="L91" s="150">
        <v>6998.19921875</v>
      </c>
      <c r="M91" s="150">
        <v>7085.486328125</v>
      </c>
      <c r="N91" s="150">
        <v>7184</v>
      </c>
    </row>
    <row r="92" spans="1:14" ht="6" customHeight="1">
      <c r="A92" s="208"/>
      <c r="B92" s="303"/>
      <c r="C92" s="303"/>
      <c r="D92" s="303"/>
      <c r="E92" s="303"/>
      <c r="F92" s="303"/>
      <c r="G92" s="303"/>
      <c r="H92" s="303"/>
      <c r="I92" s="196"/>
      <c r="J92" s="196"/>
      <c r="K92" s="196"/>
      <c r="L92" s="196"/>
      <c r="M92" s="196"/>
      <c r="N92" s="196"/>
    </row>
    <row r="93" spans="1:14" ht="27" customHeight="1">
      <c r="A93" s="984" t="s">
        <v>1341</v>
      </c>
      <c r="B93" s="984"/>
      <c r="C93" s="984"/>
      <c r="D93" s="984"/>
      <c r="E93" s="984"/>
      <c r="F93" s="984"/>
      <c r="G93" s="984"/>
      <c r="H93" s="984"/>
      <c r="I93" s="984"/>
      <c r="J93" s="984"/>
      <c r="K93" s="984"/>
      <c r="L93" s="984"/>
      <c r="M93" s="984"/>
      <c r="N93" s="984"/>
    </row>
    <row r="94" spans="1:14" ht="12" customHeight="1">
      <c r="A94" s="210" t="s">
        <v>836</v>
      </c>
      <c r="B94" s="279"/>
      <c r="C94" s="279"/>
      <c r="D94" s="279"/>
      <c r="E94" s="279"/>
      <c r="F94" s="279"/>
      <c r="G94" s="279"/>
      <c r="H94"/>
      <c r="I94"/>
      <c r="J94"/>
      <c r="K94"/>
    </row>
    <row r="95" spans="1:14" ht="15" customHeight="1">
      <c r="A95" s="9" t="s">
        <v>833</v>
      </c>
      <c r="B95" s="9"/>
      <c r="C95" s="9"/>
      <c r="D95" s="9"/>
      <c r="E95" s="9"/>
      <c r="F95" s="9"/>
      <c r="G95" s="9"/>
      <c r="H95" s="9"/>
      <c r="I95" s="9"/>
      <c r="J95" s="9"/>
      <c r="K95" s="9"/>
    </row>
    <row r="96" spans="1:14" ht="18.75" customHeight="1">
      <c r="A96" s="978" t="s">
        <v>898</v>
      </c>
      <c r="B96" s="978"/>
      <c r="C96" s="978"/>
      <c r="D96" s="978"/>
      <c r="E96" s="978"/>
      <c r="F96" s="978"/>
      <c r="G96" s="978"/>
      <c r="H96" s="978"/>
      <c r="I96" s="978"/>
      <c r="J96" s="978"/>
      <c r="K96" s="978"/>
      <c r="L96" s="978"/>
      <c r="M96" s="978"/>
      <c r="N96" s="978"/>
    </row>
    <row r="97" spans="1:14" ht="22.5" customHeight="1">
      <c r="A97" s="978" t="s">
        <v>899</v>
      </c>
      <c r="B97" s="978"/>
      <c r="C97" s="978"/>
      <c r="D97" s="978"/>
      <c r="E97" s="978"/>
      <c r="F97" s="978"/>
      <c r="G97" s="978"/>
      <c r="H97" s="978"/>
      <c r="I97" s="978"/>
      <c r="J97" s="978"/>
      <c r="K97" s="978"/>
      <c r="L97" s="978"/>
      <c r="M97" s="978"/>
      <c r="N97" s="978"/>
    </row>
    <row r="98" spans="1:14" ht="12.75" customHeight="1">
      <c r="A98" s="989" t="s">
        <v>665</v>
      </c>
      <c r="B98" s="989"/>
      <c r="C98" s="989"/>
      <c r="D98" s="989"/>
      <c r="E98" s="989"/>
      <c r="F98" s="989"/>
      <c r="G98" s="989"/>
      <c r="H98" s="989"/>
      <c r="I98" s="989"/>
      <c r="J98" s="989"/>
      <c r="K98" s="989"/>
      <c r="L98" s="989"/>
      <c r="M98" s="989"/>
    </row>
    <row r="99" spans="1:14" ht="11.25" customHeight="1">
      <c r="A99" s="195" t="s">
        <v>646</v>
      </c>
      <c r="B99"/>
      <c r="C99"/>
      <c r="D99"/>
      <c r="E99"/>
      <c r="F99"/>
      <c r="G99"/>
      <c r="H99"/>
      <c r="I99"/>
      <c r="J99"/>
      <c r="K99"/>
    </row>
    <row r="100" spans="1:14">
      <c r="A100" s="302"/>
      <c r="B100" s="302"/>
      <c r="C100" s="302"/>
      <c r="D100" s="302"/>
      <c r="E100" s="302"/>
      <c r="F100" s="302"/>
      <c r="G100" s="302"/>
      <c r="H100" s="302"/>
    </row>
    <row r="101" spans="1:14">
      <c r="A101" s="210"/>
      <c r="B101" s="302"/>
      <c r="C101" s="302"/>
      <c r="D101" s="302"/>
      <c r="E101" s="302"/>
      <c r="F101" s="302"/>
      <c r="G101" s="302"/>
      <c r="H101" s="302"/>
    </row>
    <row r="102" spans="1:14">
      <c r="A102" s="302"/>
      <c r="B102" s="302"/>
      <c r="C102" s="302"/>
      <c r="D102" s="302"/>
      <c r="E102" s="302"/>
      <c r="F102" s="302"/>
      <c r="G102" s="302"/>
      <c r="H102" s="302"/>
    </row>
    <row r="103" spans="1:14">
      <c r="A103" s="302"/>
      <c r="B103" s="302"/>
      <c r="C103" s="302"/>
      <c r="D103" s="302"/>
      <c r="E103" s="302"/>
      <c r="F103" s="302"/>
      <c r="G103" s="302"/>
      <c r="H103" s="302"/>
    </row>
    <row r="104" spans="1:14">
      <c r="A104" s="302"/>
      <c r="B104" s="302"/>
      <c r="C104" s="302"/>
      <c r="D104" s="302"/>
      <c r="E104" s="302"/>
      <c r="F104" s="302"/>
      <c r="G104" s="302"/>
      <c r="H104" s="302"/>
    </row>
    <row r="105" spans="1:14">
      <c r="A105" s="302"/>
      <c r="B105" s="302"/>
      <c r="C105" s="302"/>
      <c r="D105" s="302"/>
      <c r="E105" s="302"/>
      <c r="F105" s="302"/>
      <c r="G105" s="302"/>
      <c r="H105" s="302"/>
    </row>
    <row r="106" spans="1:14">
      <c r="A106" s="302"/>
      <c r="B106" s="302"/>
      <c r="C106" s="302"/>
      <c r="D106" s="302"/>
      <c r="E106" s="302"/>
      <c r="F106" s="302"/>
      <c r="G106" s="302"/>
      <c r="H106" s="302"/>
    </row>
    <row r="107" spans="1:14">
      <c r="A107" s="302"/>
      <c r="B107" s="302"/>
      <c r="C107" s="302"/>
      <c r="D107" s="302"/>
      <c r="E107" s="302"/>
      <c r="F107" s="302"/>
      <c r="G107" s="302"/>
      <c r="H107" s="302"/>
    </row>
  </sheetData>
  <mergeCells count="8">
    <mergeCell ref="A1:N1"/>
    <mergeCell ref="A51:N51"/>
    <mergeCell ref="A2:M3"/>
    <mergeCell ref="A98:M98"/>
    <mergeCell ref="A52:G52"/>
    <mergeCell ref="A93:N93"/>
    <mergeCell ref="A96:N96"/>
    <mergeCell ref="A97:N97"/>
  </mergeCells>
  <pageMargins left="0.9055118110236221" right="0.51181102362204722" top="0.74803149606299213" bottom="0.55118110236220474" header="0.31496062992125984" footer="0.31496062992125984"/>
  <pageSetup paperSize="9" scale="97" orientation="portrait" r:id="rId1"/>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H30"/>
  <sheetViews>
    <sheetView showGridLines="0" workbookViewId="0">
      <selection activeCell="L22" sqref="L22"/>
    </sheetView>
  </sheetViews>
  <sheetFormatPr baseColWidth="10" defaultRowHeight="15"/>
  <cols>
    <col min="1" max="1" width="38.7109375" style="584" bestFit="1" customWidth="1"/>
    <col min="2" max="8" width="12.7109375" style="584" customWidth="1"/>
    <col min="9" max="16384" width="11.42578125" style="584"/>
  </cols>
  <sheetData>
    <row r="1" spans="1:8" ht="32.25" customHeight="1">
      <c r="A1" s="991" t="s">
        <v>1308</v>
      </c>
      <c r="B1" s="991"/>
      <c r="C1" s="991"/>
      <c r="D1" s="991"/>
      <c r="E1" s="991"/>
      <c r="F1" s="991"/>
      <c r="G1" s="991"/>
      <c r="H1" s="991"/>
    </row>
    <row r="2" spans="1:8" ht="12" customHeight="1">
      <c r="A2" s="585"/>
      <c r="B2" s="585"/>
      <c r="C2" s="585"/>
      <c r="D2" s="585"/>
      <c r="E2" s="585"/>
      <c r="F2" s="585"/>
      <c r="G2" s="585"/>
      <c r="H2" s="585"/>
    </row>
    <row r="3" spans="1:8" ht="15" customHeight="1">
      <c r="A3" s="992" t="s">
        <v>1284</v>
      </c>
      <c r="B3" s="994" t="s">
        <v>82</v>
      </c>
      <c r="C3" s="996" t="s">
        <v>1285</v>
      </c>
      <c r="D3" s="997"/>
      <c r="E3" s="996" t="s">
        <v>577</v>
      </c>
      <c r="F3" s="997"/>
      <c r="G3" s="996" t="s">
        <v>148</v>
      </c>
      <c r="H3" s="997"/>
    </row>
    <row r="4" spans="1:8">
      <c r="A4" s="993"/>
      <c r="B4" s="995"/>
      <c r="C4" s="586" t="s">
        <v>1216</v>
      </c>
      <c r="D4" s="586" t="s">
        <v>1217</v>
      </c>
      <c r="E4" s="586" t="s">
        <v>94</v>
      </c>
      <c r="F4" s="586" t="s">
        <v>95</v>
      </c>
      <c r="G4" s="586" t="s">
        <v>1286</v>
      </c>
      <c r="H4" s="586" t="s">
        <v>1287</v>
      </c>
    </row>
    <row r="5" spans="1:8" ht="24.75" customHeight="1">
      <c r="A5" s="587" t="s">
        <v>1288</v>
      </c>
      <c r="B5" s="588">
        <v>8405559</v>
      </c>
      <c r="C5" s="588">
        <v>6501368</v>
      </c>
      <c r="D5" s="588">
        <v>1904191</v>
      </c>
      <c r="E5" s="588">
        <v>6342548</v>
      </c>
      <c r="F5" s="588">
        <v>2063011</v>
      </c>
      <c r="G5" s="588">
        <v>4269674</v>
      </c>
      <c r="H5" s="588">
        <v>4135885</v>
      </c>
    </row>
    <row r="6" spans="1:8" ht="18" customHeight="1">
      <c r="A6" s="587" t="s">
        <v>1289</v>
      </c>
      <c r="B6" s="588">
        <v>93276</v>
      </c>
      <c r="C6" s="588">
        <v>85106</v>
      </c>
      <c r="D6" s="588">
        <v>8170</v>
      </c>
      <c r="E6" s="588">
        <v>63262</v>
      </c>
      <c r="F6" s="588">
        <v>30014</v>
      </c>
      <c r="G6" s="588">
        <v>47537</v>
      </c>
      <c r="H6" s="588">
        <v>45739</v>
      </c>
    </row>
    <row r="7" spans="1:8" ht="15" customHeight="1">
      <c r="A7" s="589" t="s">
        <v>1290</v>
      </c>
      <c r="B7" s="590">
        <v>893</v>
      </c>
      <c r="C7" s="590">
        <v>807</v>
      </c>
      <c r="D7" s="590">
        <v>86</v>
      </c>
      <c r="E7" s="590">
        <v>870</v>
      </c>
      <c r="F7" s="590">
        <v>23</v>
      </c>
      <c r="G7" s="590">
        <v>458</v>
      </c>
      <c r="H7" s="590">
        <v>435</v>
      </c>
    </row>
    <row r="8" spans="1:8" ht="15" customHeight="1">
      <c r="A8" s="589" t="s">
        <v>1291</v>
      </c>
      <c r="B8" s="591">
        <v>22476</v>
      </c>
      <c r="C8" s="591">
        <v>14412</v>
      </c>
      <c r="D8" s="591">
        <v>8064</v>
      </c>
      <c r="E8" s="591">
        <v>21278</v>
      </c>
      <c r="F8" s="591">
        <v>1198</v>
      </c>
      <c r="G8" s="591">
        <v>11521</v>
      </c>
      <c r="H8" s="591">
        <v>10955</v>
      </c>
    </row>
    <row r="9" spans="1:8" ht="15" customHeight="1">
      <c r="A9" s="589" t="s">
        <v>1292</v>
      </c>
      <c r="B9" s="591">
        <v>69907</v>
      </c>
      <c r="C9" s="591">
        <v>69887</v>
      </c>
      <c r="D9" s="590">
        <v>20</v>
      </c>
      <c r="E9" s="591">
        <v>41114</v>
      </c>
      <c r="F9" s="591">
        <v>28793</v>
      </c>
      <c r="G9" s="591">
        <v>35558</v>
      </c>
      <c r="H9" s="591">
        <v>34349</v>
      </c>
    </row>
    <row r="10" spans="1:8" ht="12.75" customHeight="1">
      <c r="A10" s="589"/>
      <c r="B10" s="591"/>
      <c r="C10" s="591"/>
      <c r="D10" s="590"/>
      <c r="E10" s="591"/>
      <c r="F10" s="591"/>
      <c r="G10" s="591"/>
      <c r="H10" s="591"/>
    </row>
    <row r="11" spans="1:8" ht="18" customHeight="1">
      <c r="A11" s="587" t="s">
        <v>1293</v>
      </c>
      <c r="B11" s="588">
        <v>1632890</v>
      </c>
      <c r="C11" s="588">
        <v>1273544</v>
      </c>
      <c r="D11" s="588">
        <v>359346</v>
      </c>
      <c r="E11" s="588">
        <v>1202317</v>
      </c>
      <c r="F11" s="588">
        <v>430573</v>
      </c>
      <c r="G11" s="588">
        <v>825215</v>
      </c>
      <c r="H11" s="588">
        <v>807675</v>
      </c>
    </row>
    <row r="12" spans="1:8" ht="15" customHeight="1">
      <c r="A12" s="589" t="s">
        <v>1294</v>
      </c>
      <c r="B12" s="591">
        <v>1407597</v>
      </c>
      <c r="C12" s="591">
        <v>1095091</v>
      </c>
      <c r="D12" s="591">
        <v>312506</v>
      </c>
      <c r="E12" s="591">
        <v>1043078</v>
      </c>
      <c r="F12" s="591">
        <v>364519</v>
      </c>
      <c r="G12" s="591">
        <v>710676</v>
      </c>
      <c r="H12" s="591">
        <v>696921</v>
      </c>
    </row>
    <row r="13" spans="1:8" ht="15" customHeight="1">
      <c r="A13" s="589" t="s">
        <v>1295</v>
      </c>
      <c r="B13" s="591">
        <v>129836</v>
      </c>
      <c r="C13" s="591">
        <v>83718</v>
      </c>
      <c r="D13" s="591">
        <v>46118</v>
      </c>
      <c r="E13" s="591">
        <v>125552</v>
      </c>
      <c r="F13" s="591">
        <v>4284</v>
      </c>
      <c r="G13" s="591">
        <v>65708</v>
      </c>
      <c r="H13" s="591">
        <v>64128</v>
      </c>
    </row>
    <row r="14" spans="1:8" ht="15" customHeight="1">
      <c r="A14" s="589" t="s">
        <v>1296</v>
      </c>
      <c r="B14" s="591">
        <v>95457</v>
      </c>
      <c r="C14" s="591">
        <v>94735</v>
      </c>
      <c r="D14" s="590">
        <v>722</v>
      </c>
      <c r="E14" s="591">
        <v>33687</v>
      </c>
      <c r="F14" s="591">
        <v>61770</v>
      </c>
      <c r="G14" s="591">
        <v>48831</v>
      </c>
      <c r="H14" s="591">
        <v>46626</v>
      </c>
    </row>
    <row r="15" spans="1:8" ht="9.75" customHeight="1">
      <c r="A15" s="589"/>
      <c r="B15" s="591"/>
      <c r="C15" s="591"/>
      <c r="D15" s="590"/>
      <c r="E15" s="591"/>
      <c r="F15" s="591"/>
      <c r="G15" s="591"/>
      <c r="H15" s="591"/>
    </row>
    <row r="16" spans="1:8" ht="18" customHeight="1">
      <c r="A16" s="587" t="s">
        <v>205</v>
      </c>
      <c r="B16" s="588">
        <v>3847053</v>
      </c>
      <c r="C16" s="588">
        <v>2926569</v>
      </c>
      <c r="D16" s="588">
        <v>920484</v>
      </c>
      <c r="E16" s="588">
        <v>2885887</v>
      </c>
      <c r="F16" s="588">
        <v>961166</v>
      </c>
      <c r="G16" s="588">
        <v>1956309</v>
      </c>
      <c r="H16" s="588">
        <v>1890744</v>
      </c>
    </row>
    <row r="17" spans="1:8" ht="15" customHeight="1">
      <c r="A17" s="589" t="s">
        <v>1297</v>
      </c>
      <c r="B17" s="591">
        <v>3198317</v>
      </c>
      <c r="C17" s="591">
        <v>2380342</v>
      </c>
      <c r="D17" s="591">
        <v>817975</v>
      </c>
      <c r="E17" s="591">
        <v>2765757</v>
      </c>
      <c r="F17" s="591">
        <v>432560</v>
      </c>
      <c r="G17" s="591">
        <v>1622485</v>
      </c>
      <c r="H17" s="591">
        <v>1575832</v>
      </c>
    </row>
    <row r="18" spans="1:8" ht="15" customHeight="1">
      <c r="A18" s="589" t="s">
        <v>1298</v>
      </c>
      <c r="B18" s="591">
        <v>535990</v>
      </c>
      <c r="C18" s="591">
        <v>440150</v>
      </c>
      <c r="D18" s="591">
        <v>95840</v>
      </c>
      <c r="E18" s="591">
        <v>113643</v>
      </c>
      <c r="F18" s="591">
        <v>422347</v>
      </c>
      <c r="G18" s="591">
        <v>275490</v>
      </c>
      <c r="H18" s="591">
        <v>260500</v>
      </c>
    </row>
    <row r="19" spans="1:8" ht="15" customHeight="1">
      <c r="A19" s="589" t="s">
        <v>1299</v>
      </c>
      <c r="B19" s="591">
        <v>112746</v>
      </c>
      <c r="C19" s="591">
        <v>106077</v>
      </c>
      <c r="D19" s="591">
        <v>6669</v>
      </c>
      <c r="E19" s="591">
        <v>6487</v>
      </c>
      <c r="F19" s="591">
        <v>106259</v>
      </c>
      <c r="G19" s="591">
        <v>58334</v>
      </c>
      <c r="H19" s="591">
        <v>54412</v>
      </c>
    </row>
    <row r="20" spans="1:8" ht="11.25" customHeight="1">
      <c r="A20" s="589"/>
      <c r="B20" s="591"/>
      <c r="C20" s="591"/>
      <c r="D20" s="591"/>
      <c r="E20" s="591"/>
      <c r="F20" s="591"/>
      <c r="G20" s="591"/>
      <c r="H20" s="591"/>
    </row>
    <row r="21" spans="1:8" ht="18" customHeight="1">
      <c r="A21" s="587" t="s">
        <v>206</v>
      </c>
      <c r="B21" s="588">
        <v>2832340</v>
      </c>
      <c r="C21" s="588">
        <v>2216149</v>
      </c>
      <c r="D21" s="588">
        <v>616191</v>
      </c>
      <c r="E21" s="588">
        <v>2191082</v>
      </c>
      <c r="F21" s="588">
        <v>641258</v>
      </c>
      <c r="G21" s="588">
        <v>1440613</v>
      </c>
      <c r="H21" s="588">
        <v>1391727</v>
      </c>
    </row>
    <row r="22" spans="1:8" ht="15" customHeight="1">
      <c r="A22" s="589" t="s">
        <v>1300</v>
      </c>
      <c r="B22" s="591">
        <v>2819843</v>
      </c>
      <c r="C22" s="591">
        <v>2203770</v>
      </c>
      <c r="D22" s="591">
        <v>616073</v>
      </c>
      <c r="E22" s="591">
        <v>2188984</v>
      </c>
      <c r="F22" s="591">
        <v>630859</v>
      </c>
      <c r="G22" s="591">
        <v>1433916</v>
      </c>
      <c r="H22" s="591">
        <v>1385927</v>
      </c>
    </row>
    <row r="23" spans="1:8" ht="15" customHeight="1">
      <c r="A23" s="589" t="s">
        <v>1301</v>
      </c>
      <c r="B23" s="591">
        <v>4424</v>
      </c>
      <c r="C23" s="591">
        <v>4306</v>
      </c>
      <c r="D23" s="590">
        <v>118</v>
      </c>
      <c r="E23" s="591">
        <v>1459</v>
      </c>
      <c r="F23" s="591">
        <v>2965</v>
      </c>
      <c r="G23" s="591">
        <v>2296</v>
      </c>
      <c r="H23" s="591">
        <v>2128</v>
      </c>
    </row>
    <row r="24" spans="1:8" ht="15" customHeight="1">
      <c r="A24" s="589" t="s">
        <v>1302</v>
      </c>
      <c r="B24" s="591">
        <v>8073</v>
      </c>
      <c r="C24" s="591">
        <v>8073</v>
      </c>
      <c r="D24" s="590">
        <v>0</v>
      </c>
      <c r="E24" s="590">
        <v>639</v>
      </c>
      <c r="F24" s="591">
        <v>7434</v>
      </c>
      <c r="G24" s="591">
        <v>4401</v>
      </c>
      <c r="H24" s="591">
        <v>3672</v>
      </c>
    </row>
    <row r="25" spans="1:8" ht="10.5" customHeight="1">
      <c r="A25" s="592"/>
      <c r="B25" s="593"/>
      <c r="C25" s="593"/>
      <c r="D25" s="593"/>
      <c r="E25" s="593"/>
      <c r="F25" s="593"/>
      <c r="G25" s="593"/>
      <c r="H25" s="593"/>
    </row>
    <row r="26" spans="1:8" ht="12.95" customHeight="1">
      <c r="A26" s="998" t="s">
        <v>1303</v>
      </c>
      <c r="B26" s="998"/>
      <c r="C26" s="998"/>
      <c r="D26" s="998"/>
      <c r="E26" s="998"/>
      <c r="F26" s="998"/>
      <c r="G26" s="998"/>
      <c r="H26" s="998"/>
    </row>
    <row r="27" spans="1:8" ht="12.95" customHeight="1">
      <c r="A27" s="998" t="s">
        <v>1304</v>
      </c>
      <c r="B27" s="998"/>
      <c r="C27" s="998"/>
      <c r="D27" s="998"/>
      <c r="E27" s="998"/>
      <c r="F27" s="998"/>
      <c r="G27" s="998"/>
      <c r="H27" s="998"/>
    </row>
    <row r="28" spans="1:8" ht="12.95" customHeight="1">
      <c r="A28" s="998" t="s">
        <v>1305</v>
      </c>
      <c r="B28" s="998"/>
      <c r="C28" s="998"/>
      <c r="D28" s="998"/>
      <c r="E28" s="998"/>
      <c r="F28" s="998"/>
      <c r="G28" s="998"/>
      <c r="H28" s="998"/>
    </row>
    <row r="29" spans="1:8" ht="12.95" customHeight="1">
      <c r="A29" s="998" t="s">
        <v>1306</v>
      </c>
      <c r="B29" s="998"/>
      <c r="C29" s="998"/>
      <c r="D29" s="998"/>
      <c r="E29" s="998"/>
      <c r="F29" s="998"/>
      <c r="G29" s="998"/>
      <c r="H29" s="998"/>
    </row>
    <row r="30" spans="1:8" ht="18" customHeight="1">
      <c r="A30" s="999" t="s">
        <v>1307</v>
      </c>
      <c r="B30" s="999"/>
      <c r="C30" s="999"/>
      <c r="D30" s="999"/>
      <c r="E30" s="999"/>
      <c r="F30" s="999"/>
      <c r="G30" s="999"/>
      <c r="H30" s="999"/>
    </row>
  </sheetData>
  <mergeCells count="11">
    <mergeCell ref="A26:H26"/>
    <mergeCell ref="A27:H27"/>
    <mergeCell ref="A28:H28"/>
    <mergeCell ref="A29:H29"/>
    <mergeCell ref="A30:H30"/>
    <mergeCell ref="A1:H1"/>
    <mergeCell ref="A3:A4"/>
    <mergeCell ref="B3:B4"/>
    <mergeCell ref="C3:D3"/>
    <mergeCell ref="E3:F3"/>
    <mergeCell ref="G3:H3"/>
  </mergeCells>
  <pageMargins left="0.75" right="0.75" top="1" bottom="1" header="0.5" footer="0.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6FA28-AC34-49B5-BD33-0FC940BA3635}">
  <sheetPr>
    <tabColor rgb="FFFFC000"/>
  </sheetPr>
  <dimension ref="A1:H31"/>
  <sheetViews>
    <sheetView showGridLines="0" topLeftCell="A6" zoomScale="110" zoomScaleNormal="110" workbookViewId="0">
      <selection activeCell="A31" sqref="A31:H31"/>
    </sheetView>
  </sheetViews>
  <sheetFormatPr baseColWidth="10" defaultRowHeight="15"/>
  <cols>
    <col min="1" max="1" width="38.7109375" style="640" bestFit="1" customWidth="1"/>
    <col min="2" max="8" width="12.7109375" style="640" customWidth="1"/>
    <col min="9" max="16384" width="11.42578125" style="640"/>
  </cols>
  <sheetData>
    <row r="1" spans="1:8" ht="32.25" customHeight="1">
      <c r="A1" s="1000" t="s">
        <v>1383</v>
      </c>
      <c r="B1" s="1000"/>
      <c r="C1" s="1000"/>
      <c r="D1" s="1000"/>
      <c r="E1" s="1000"/>
      <c r="F1" s="1000"/>
      <c r="G1" s="1000"/>
      <c r="H1" s="1000"/>
    </row>
    <row r="2" spans="1:8" ht="12" customHeight="1">
      <c r="A2" s="641"/>
      <c r="B2" s="641"/>
      <c r="C2" s="641"/>
      <c r="D2" s="641"/>
      <c r="E2" s="641"/>
      <c r="F2" s="641"/>
      <c r="G2" s="641"/>
      <c r="H2" s="641"/>
    </row>
    <row r="3" spans="1:8" ht="15" customHeight="1">
      <c r="A3" s="1001" t="s">
        <v>1382</v>
      </c>
      <c r="B3" s="1003" t="s">
        <v>82</v>
      </c>
      <c r="C3" s="1005" t="s">
        <v>1285</v>
      </c>
      <c r="D3" s="1006"/>
      <c r="E3" s="1005" t="s">
        <v>577</v>
      </c>
      <c r="F3" s="1006"/>
      <c r="G3" s="1005" t="s">
        <v>148</v>
      </c>
      <c r="H3" s="1006"/>
    </row>
    <row r="4" spans="1:8">
      <c r="A4" s="1002"/>
      <c r="B4" s="1004"/>
      <c r="C4" s="642" t="s">
        <v>1216</v>
      </c>
      <c r="D4" s="642" t="s">
        <v>1217</v>
      </c>
      <c r="E4" s="642" t="s">
        <v>94</v>
      </c>
      <c r="F4" s="642" t="s">
        <v>95</v>
      </c>
      <c r="G4" s="642" t="s">
        <v>1286</v>
      </c>
      <c r="H4" s="642" t="s">
        <v>1287</v>
      </c>
    </row>
    <row r="5" spans="1:8" ht="24.75" customHeight="1">
      <c r="A5" s="690" t="s">
        <v>1380</v>
      </c>
      <c r="B5" s="644"/>
      <c r="C5" s="644"/>
      <c r="D5" s="644"/>
      <c r="E5" s="644"/>
      <c r="F5" s="644"/>
      <c r="G5" s="644"/>
      <c r="H5" s="644"/>
    </row>
    <row r="6" spans="1:8" ht="18" customHeight="1">
      <c r="A6" s="643" t="s">
        <v>1289</v>
      </c>
      <c r="B6" s="644">
        <v>93276</v>
      </c>
      <c r="C6" s="644">
        <v>85106</v>
      </c>
      <c r="D6" s="644">
        <v>8170</v>
      </c>
      <c r="E6" s="644">
        <v>63262</v>
      </c>
      <c r="F6" s="644">
        <v>30014</v>
      </c>
      <c r="G6" s="644">
        <v>47537</v>
      </c>
      <c r="H6" s="644">
        <v>45739</v>
      </c>
    </row>
    <row r="7" spans="1:8" ht="15" customHeight="1">
      <c r="A7" s="645" t="s">
        <v>1290</v>
      </c>
      <c r="B7" s="646">
        <v>893</v>
      </c>
      <c r="C7" s="646">
        <v>807</v>
      </c>
      <c r="D7" s="646">
        <v>86</v>
      </c>
      <c r="E7" s="646">
        <v>870</v>
      </c>
      <c r="F7" s="646">
        <v>23</v>
      </c>
      <c r="G7" s="646">
        <v>458</v>
      </c>
      <c r="H7" s="646">
        <v>435</v>
      </c>
    </row>
    <row r="8" spans="1:8" ht="15" customHeight="1">
      <c r="A8" s="645" t="s">
        <v>1291</v>
      </c>
      <c r="B8" s="647">
        <v>22476</v>
      </c>
      <c r="C8" s="647">
        <v>14412</v>
      </c>
      <c r="D8" s="647">
        <v>8064</v>
      </c>
      <c r="E8" s="647">
        <v>21278</v>
      </c>
      <c r="F8" s="647">
        <v>1198</v>
      </c>
      <c r="G8" s="647">
        <v>11521</v>
      </c>
      <c r="H8" s="647">
        <v>10955</v>
      </c>
    </row>
    <row r="9" spans="1:8" ht="15" customHeight="1">
      <c r="A9" s="645" t="s">
        <v>1292</v>
      </c>
      <c r="B9" s="647">
        <v>69907</v>
      </c>
      <c r="C9" s="647">
        <v>69887</v>
      </c>
      <c r="D9" s="646">
        <v>20</v>
      </c>
      <c r="E9" s="647">
        <v>41114</v>
      </c>
      <c r="F9" s="647">
        <v>28793</v>
      </c>
      <c r="G9" s="647">
        <v>35558</v>
      </c>
      <c r="H9" s="647">
        <v>34349</v>
      </c>
    </row>
    <row r="10" spans="1:8" ht="12.75" customHeight="1">
      <c r="A10" s="645"/>
      <c r="B10" s="647"/>
      <c r="C10" s="647"/>
      <c r="D10" s="646"/>
      <c r="E10" s="647"/>
      <c r="F10" s="647"/>
      <c r="G10" s="647"/>
      <c r="H10" s="647"/>
    </row>
    <row r="11" spans="1:8" ht="18" customHeight="1">
      <c r="A11" s="643" t="s">
        <v>1293</v>
      </c>
      <c r="B11" s="644">
        <v>1632890</v>
      </c>
      <c r="C11" s="644">
        <v>1273544</v>
      </c>
      <c r="D11" s="644">
        <v>359346</v>
      </c>
      <c r="E11" s="644">
        <v>1202317</v>
      </c>
      <c r="F11" s="644">
        <v>430573</v>
      </c>
      <c r="G11" s="644">
        <v>825215</v>
      </c>
      <c r="H11" s="644">
        <v>807675</v>
      </c>
    </row>
    <row r="12" spans="1:8" ht="15" customHeight="1">
      <c r="A12" s="645" t="s">
        <v>1294</v>
      </c>
      <c r="B12" s="647">
        <v>1407597</v>
      </c>
      <c r="C12" s="647">
        <v>1095091</v>
      </c>
      <c r="D12" s="647">
        <v>312506</v>
      </c>
      <c r="E12" s="647">
        <v>1043078</v>
      </c>
      <c r="F12" s="647">
        <v>364519</v>
      </c>
      <c r="G12" s="647">
        <v>710676</v>
      </c>
      <c r="H12" s="647">
        <v>696921</v>
      </c>
    </row>
    <row r="13" spans="1:8" ht="15" customHeight="1">
      <c r="A13" s="645" t="s">
        <v>1295</v>
      </c>
      <c r="B13" s="647">
        <v>129836</v>
      </c>
      <c r="C13" s="647">
        <v>83718</v>
      </c>
      <c r="D13" s="647">
        <v>46118</v>
      </c>
      <c r="E13" s="647">
        <v>125552</v>
      </c>
      <c r="F13" s="647">
        <v>4284</v>
      </c>
      <c r="G13" s="647">
        <v>65708</v>
      </c>
      <c r="H13" s="647">
        <v>64128</v>
      </c>
    </row>
    <row r="14" spans="1:8" ht="15" customHeight="1">
      <c r="A14" s="645" t="s">
        <v>1296</v>
      </c>
      <c r="B14" s="647">
        <v>95457</v>
      </c>
      <c r="C14" s="647">
        <v>94735</v>
      </c>
      <c r="D14" s="646">
        <v>722</v>
      </c>
      <c r="E14" s="647">
        <v>33687</v>
      </c>
      <c r="F14" s="647">
        <v>61770</v>
      </c>
      <c r="G14" s="647">
        <v>48831</v>
      </c>
      <c r="H14" s="647">
        <v>46626</v>
      </c>
    </row>
    <row r="15" spans="1:8" ht="9.75" customHeight="1">
      <c r="A15" s="645"/>
      <c r="B15" s="647"/>
      <c r="C15" s="647"/>
      <c r="D15" s="646"/>
      <c r="E15" s="647"/>
      <c r="F15" s="647"/>
      <c r="G15" s="647"/>
      <c r="H15" s="647"/>
    </row>
    <row r="16" spans="1:8" ht="24.75" customHeight="1">
      <c r="A16" s="690" t="s">
        <v>1381</v>
      </c>
      <c r="B16" s="647"/>
      <c r="C16" s="647"/>
      <c r="D16" s="646"/>
      <c r="E16" s="647"/>
      <c r="F16" s="647"/>
      <c r="G16" s="647"/>
      <c r="H16" s="647"/>
    </row>
    <row r="17" spans="1:8" ht="18" customHeight="1">
      <c r="A17" s="643" t="s">
        <v>1289</v>
      </c>
      <c r="B17" s="644">
        <v>95660</v>
      </c>
      <c r="C17" s="644">
        <v>85970</v>
      </c>
      <c r="D17" s="644">
        <v>9690</v>
      </c>
      <c r="E17" s="644">
        <v>65536</v>
      </c>
      <c r="F17" s="644">
        <v>30124</v>
      </c>
      <c r="G17" s="644">
        <v>48681</v>
      </c>
      <c r="H17" s="644">
        <v>46979</v>
      </c>
    </row>
    <row r="18" spans="1:8" ht="15" customHeight="1">
      <c r="A18" s="645" t="s">
        <v>1290</v>
      </c>
      <c r="B18" s="646">
        <v>887</v>
      </c>
      <c r="C18" s="646">
        <v>793</v>
      </c>
      <c r="D18" s="646">
        <v>94</v>
      </c>
      <c r="E18" s="646">
        <v>858</v>
      </c>
      <c r="F18" s="646">
        <v>29</v>
      </c>
      <c r="G18" s="646">
        <v>444</v>
      </c>
      <c r="H18" s="646">
        <v>443</v>
      </c>
    </row>
    <row r="19" spans="1:8" ht="15" customHeight="1">
      <c r="A19" s="645" t="s">
        <v>1291</v>
      </c>
      <c r="B19" s="647">
        <v>26056</v>
      </c>
      <c r="C19" s="647">
        <v>16479</v>
      </c>
      <c r="D19" s="647">
        <v>9577</v>
      </c>
      <c r="E19" s="647">
        <v>24653</v>
      </c>
      <c r="F19" s="647">
        <v>1403</v>
      </c>
      <c r="G19" s="647">
        <v>13274</v>
      </c>
      <c r="H19" s="647">
        <v>12782</v>
      </c>
    </row>
    <row r="20" spans="1:8" ht="15" customHeight="1">
      <c r="A20" s="645" t="s">
        <v>1292</v>
      </c>
      <c r="B20" s="647">
        <v>68717</v>
      </c>
      <c r="C20" s="647">
        <v>68698</v>
      </c>
      <c r="D20" s="646">
        <v>19</v>
      </c>
      <c r="E20" s="647">
        <v>40025</v>
      </c>
      <c r="F20" s="647">
        <v>28692</v>
      </c>
      <c r="G20" s="647">
        <v>34963</v>
      </c>
      <c r="H20" s="647">
        <v>33754</v>
      </c>
    </row>
    <row r="21" spans="1:8" ht="11.25" customHeight="1">
      <c r="A21" s="645"/>
      <c r="B21" s="647"/>
      <c r="C21" s="647"/>
      <c r="D21" s="646"/>
      <c r="E21" s="647"/>
      <c r="F21" s="647"/>
      <c r="G21" s="647"/>
      <c r="H21" s="647"/>
    </row>
    <row r="22" spans="1:8" ht="18" customHeight="1">
      <c r="A22" s="643" t="s">
        <v>1293</v>
      </c>
      <c r="B22" s="644">
        <v>1599765</v>
      </c>
      <c r="C22" s="644">
        <v>1234578</v>
      </c>
      <c r="D22" s="644">
        <v>365187</v>
      </c>
      <c r="E22" s="644">
        <v>1187397</v>
      </c>
      <c r="F22" s="644">
        <v>412368</v>
      </c>
      <c r="G22" s="644">
        <v>810021</v>
      </c>
      <c r="H22" s="644">
        <v>789744</v>
      </c>
    </row>
    <row r="23" spans="1:8" ht="15" customHeight="1">
      <c r="A23" s="645" t="s">
        <v>1294</v>
      </c>
      <c r="B23" s="647">
        <v>1382456</v>
      </c>
      <c r="C23" s="647">
        <v>1065086</v>
      </c>
      <c r="D23" s="647">
        <v>317370</v>
      </c>
      <c r="E23" s="647">
        <v>1032436</v>
      </c>
      <c r="F23" s="647">
        <v>350020</v>
      </c>
      <c r="G23" s="647">
        <v>699903</v>
      </c>
      <c r="H23" s="647">
        <v>682553</v>
      </c>
    </row>
    <row r="24" spans="1:8" ht="15" customHeight="1">
      <c r="A24" s="645" t="s">
        <v>1295</v>
      </c>
      <c r="B24" s="647">
        <v>129904</v>
      </c>
      <c r="C24" s="647">
        <v>82757</v>
      </c>
      <c r="D24" s="647">
        <v>47147</v>
      </c>
      <c r="E24" s="647">
        <v>125124</v>
      </c>
      <c r="F24" s="647">
        <v>4780</v>
      </c>
      <c r="G24" s="647">
        <v>65324</v>
      </c>
      <c r="H24" s="647">
        <v>64580</v>
      </c>
    </row>
    <row r="25" spans="1:8" ht="15" customHeight="1">
      <c r="A25" s="645" t="s">
        <v>1296</v>
      </c>
      <c r="B25" s="647">
        <v>87405</v>
      </c>
      <c r="C25" s="647">
        <v>86735</v>
      </c>
      <c r="D25" s="646">
        <v>670</v>
      </c>
      <c r="E25" s="647">
        <v>29837</v>
      </c>
      <c r="F25" s="647">
        <v>57568</v>
      </c>
      <c r="G25" s="647">
        <v>44794</v>
      </c>
      <c r="H25" s="647">
        <v>42611</v>
      </c>
    </row>
    <row r="26" spans="1:8" ht="10.5" customHeight="1">
      <c r="A26" s="648"/>
      <c r="B26" s="649"/>
      <c r="C26" s="649"/>
      <c r="D26" s="649"/>
      <c r="E26" s="649"/>
      <c r="F26" s="649"/>
      <c r="G26" s="649"/>
      <c r="H26" s="649"/>
    </row>
    <row r="27" spans="1:8" ht="12.95" customHeight="1">
      <c r="A27" s="1007" t="s">
        <v>1303</v>
      </c>
      <c r="B27" s="1007"/>
      <c r="C27" s="1007"/>
      <c r="D27" s="1007"/>
      <c r="E27" s="1007"/>
      <c r="F27" s="1007"/>
      <c r="G27" s="1007"/>
      <c r="H27" s="1007"/>
    </row>
    <row r="28" spans="1:8" ht="12.95" customHeight="1">
      <c r="A28" s="1007" t="s">
        <v>1304</v>
      </c>
      <c r="B28" s="1007"/>
      <c r="C28" s="1007"/>
      <c r="D28" s="1007"/>
      <c r="E28" s="1007"/>
      <c r="F28" s="1007"/>
      <c r="G28" s="1007"/>
      <c r="H28" s="1007"/>
    </row>
    <row r="29" spans="1:8" ht="12.95" customHeight="1">
      <c r="A29" s="1007" t="s">
        <v>1305</v>
      </c>
      <c r="B29" s="1007"/>
      <c r="C29" s="1007"/>
      <c r="D29" s="1007"/>
      <c r="E29" s="1007"/>
      <c r="F29" s="1007"/>
      <c r="G29" s="1007"/>
      <c r="H29" s="1007"/>
    </row>
    <row r="30" spans="1:8" ht="12.95" customHeight="1">
      <c r="A30" s="1007" t="s">
        <v>1306</v>
      </c>
      <c r="B30" s="1007"/>
      <c r="C30" s="1007"/>
      <c r="D30" s="1007"/>
      <c r="E30" s="1007"/>
      <c r="F30" s="1007"/>
      <c r="G30" s="1007"/>
      <c r="H30" s="1007"/>
    </row>
    <row r="31" spans="1:8" ht="18" customHeight="1">
      <c r="A31" s="1008" t="s">
        <v>1307</v>
      </c>
      <c r="B31" s="1008"/>
      <c r="C31" s="1008"/>
      <c r="D31" s="1008"/>
      <c r="E31" s="1008"/>
      <c r="F31" s="1008"/>
      <c r="G31" s="1008"/>
      <c r="H31" s="1008"/>
    </row>
  </sheetData>
  <mergeCells count="11">
    <mergeCell ref="A27:H27"/>
    <mergeCell ref="A28:H28"/>
    <mergeCell ref="A29:H29"/>
    <mergeCell ref="A30:H30"/>
    <mergeCell ref="A31:H31"/>
    <mergeCell ref="A1:H1"/>
    <mergeCell ref="A3:A4"/>
    <mergeCell ref="B3:B4"/>
    <mergeCell ref="C3:D3"/>
    <mergeCell ref="E3:F3"/>
    <mergeCell ref="G3:H3"/>
  </mergeCells>
  <pageMargins left="0.75" right="0.75" top="1" bottom="1" header="0.5" footer="0.5"/>
  <pageSetup paperSize="9"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7C414-6BAD-444A-A256-7DCE7EDA21D0}">
  <dimension ref="A1:K73"/>
  <sheetViews>
    <sheetView showGridLines="0" topLeftCell="A4" workbookViewId="0">
      <selection activeCell="B62" activeCellId="3" sqref="B41:H41 B48:H48 B55:H55 B62:H62"/>
    </sheetView>
  </sheetViews>
  <sheetFormatPr baseColWidth="10" defaultRowHeight="15"/>
  <cols>
    <col min="1" max="1" width="38.7109375" style="654" bestFit="1" customWidth="1"/>
    <col min="2" max="2" width="9.140625" style="654" bestFit="1" customWidth="1"/>
    <col min="3" max="3" width="10.140625" style="654" customWidth="1"/>
    <col min="4" max="4" width="8.85546875" style="654" customWidth="1"/>
    <col min="5" max="5" width="10.28515625" style="654" customWidth="1"/>
    <col min="6" max="6" width="7.5703125" style="654" bestFit="1" customWidth="1"/>
    <col min="7" max="7" width="10.140625" style="654" bestFit="1" customWidth="1"/>
    <col min="8" max="8" width="11.140625" style="654" customWidth="1"/>
    <col min="9" max="16384" width="11.42578125" style="654"/>
  </cols>
  <sheetData>
    <row r="1" spans="1:8" ht="31.5">
      <c r="A1" s="653" t="s">
        <v>1351</v>
      </c>
    </row>
    <row r="3" spans="1:8" ht="23.25">
      <c r="A3" s="655" t="s">
        <v>1352</v>
      </c>
    </row>
    <row r="5" spans="1:8" ht="23.25">
      <c r="A5" s="655" t="s">
        <v>1353</v>
      </c>
    </row>
    <row r="7" spans="1:8" ht="18">
      <c r="A7" s="656" t="s">
        <v>1354</v>
      </c>
    </row>
    <row r="9" spans="1:8" ht="36" customHeight="1">
      <c r="A9" s="1009" t="s">
        <v>1355</v>
      </c>
      <c r="B9" s="1010"/>
      <c r="C9" s="1010"/>
      <c r="D9" s="1010"/>
      <c r="E9" s="1010"/>
      <c r="F9" s="1010"/>
      <c r="G9" s="1010"/>
      <c r="H9" s="1010"/>
    </row>
    <row r="11" spans="1:8" ht="15" customHeight="1">
      <c r="A11" s="1011" t="s">
        <v>1356</v>
      </c>
      <c r="B11" s="1011" t="s">
        <v>82</v>
      </c>
      <c r="C11" s="1013" t="s">
        <v>1285</v>
      </c>
      <c r="D11" s="1014"/>
      <c r="E11" s="1013" t="s">
        <v>577</v>
      </c>
      <c r="F11" s="1014"/>
      <c r="G11" s="1013" t="s">
        <v>148</v>
      </c>
      <c r="H11" s="1014"/>
    </row>
    <row r="12" spans="1:8">
      <c r="A12" s="1012"/>
      <c r="B12" s="1012"/>
      <c r="C12" s="657" t="s">
        <v>1216</v>
      </c>
      <c r="D12" s="657" t="s">
        <v>1217</v>
      </c>
      <c r="E12" s="657" t="s">
        <v>94</v>
      </c>
      <c r="F12" s="657" t="s">
        <v>95</v>
      </c>
      <c r="G12" s="657" t="s">
        <v>1286</v>
      </c>
      <c r="H12" s="657" t="s">
        <v>1287</v>
      </c>
    </row>
    <row r="13" spans="1:8">
      <c r="A13" s="658" t="s">
        <v>1357</v>
      </c>
      <c r="B13" s="659">
        <v>95660</v>
      </c>
      <c r="C13" s="659">
        <v>85970</v>
      </c>
      <c r="D13" s="659">
        <v>9690</v>
      </c>
      <c r="E13" s="659">
        <v>65536</v>
      </c>
      <c r="F13" s="659">
        <v>30124</v>
      </c>
      <c r="G13" s="659">
        <v>48681</v>
      </c>
      <c r="H13" s="659">
        <v>46979</v>
      </c>
    </row>
    <row r="14" spans="1:8" hidden="1">
      <c r="A14" s="1017" t="s">
        <v>1358</v>
      </c>
      <c r="B14" s="1015">
        <v>4738</v>
      </c>
      <c r="C14" s="1015">
        <v>4612</v>
      </c>
      <c r="D14" s="1019">
        <v>126</v>
      </c>
      <c r="E14" s="1015">
        <v>2030</v>
      </c>
      <c r="F14" s="1015">
        <v>2708</v>
      </c>
      <c r="G14" s="1015">
        <v>2441</v>
      </c>
      <c r="H14" s="1015">
        <v>2297</v>
      </c>
    </row>
    <row r="15" spans="1:8" hidden="1">
      <c r="A15" s="1018"/>
      <c r="B15" s="1016"/>
      <c r="C15" s="1016"/>
      <c r="D15" s="1020"/>
      <c r="E15" s="1016"/>
      <c r="F15" s="1016"/>
      <c r="G15" s="1016"/>
      <c r="H15" s="1016"/>
    </row>
    <row r="16" spans="1:8" hidden="1">
      <c r="A16" s="1017" t="s">
        <v>1359</v>
      </c>
      <c r="B16" s="1015">
        <v>21983</v>
      </c>
      <c r="C16" s="1015">
        <v>20522</v>
      </c>
      <c r="D16" s="1015">
        <v>1461</v>
      </c>
      <c r="E16" s="1015">
        <v>12751</v>
      </c>
      <c r="F16" s="1015">
        <v>9232</v>
      </c>
      <c r="G16" s="1015">
        <v>11291</v>
      </c>
      <c r="H16" s="1015">
        <v>10692</v>
      </c>
    </row>
    <row r="17" spans="1:8" hidden="1">
      <c r="A17" s="1018"/>
      <c r="B17" s="1016"/>
      <c r="C17" s="1016"/>
      <c r="D17" s="1016"/>
      <c r="E17" s="1016"/>
      <c r="F17" s="1016"/>
      <c r="G17" s="1016"/>
      <c r="H17" s="1016"/>
    </row>
    <row r="18" spans="1:8" hidden="1">
      <c r="A18" s="1017" t="s">
        <v>1360</v>
      </c>
      <c r="B18" s="1015">
        <v>68939</v>
      </c>
      <c r="C18" s="1015">
        <v>60836</v>
      </c>
      <c r="D18" s="1015">
        <v>8103</v>
      </c>
      <c r="E18" s="1015">
        <v>50755</v>
      </c>
      <c r="F18" s="1015">
        <v>18184</v>
      </c>
      <c r="G18" s="1015">
        <v>34949</v>
      </c>
      <c r="H18" s="1015">
        <v>33990</v>
      </c>
    </row>
    <row r="19" spans="1:8" hidden="1">
      <c r="A19" s="1018"/>
      <c r="B19" s="1016"/>
      <c r="C19" s="1016"/>
      <c r="D19" s="1016"/>
      <c r="E19" s="1016"/>
      <c r="F19" s="1016"/>
      <c r="G19" s="1016"/>
      <c r="H19" s="1016"/>
    </row>
    <row r="20" spans="1:8" ht="21" customHeight="1">
      <c r="A20" s="660" t="s">
        <v>1290</v>
      </c>
      <c r="B20" s="660">
        <v>887</v>
      </c>
      <c r="C20" s="660">
        <v>793</v>
      </c>
      <c r="D20" s="660">
        <v>94</v>
      </c>
      <c r="E20" s="660">
        <v>858</v>
      </c>
      <c r="F20" s="660">
        <v>29</v>
      </c>
      <c r="G20" s="660">
        <v>444</v>
      </c>
      <c r="H20" s="660">
        <v>443</v>
      </c>
    </row>
    <row r="21" spans="1:8" hidden="1">
      <c r="A21" s="1017" t="s">
        <v>1358</v>
      </c>
      <c r="B21" s="1019">
        <v>50</v>
      </c>
      <c r="C21" s="1019">
        <v>34</v>
      </c>
      <c r="D21" s="1019">
        <v>16</v>
      </c>
      <c r="E21" s="1019">
        <v>46</v>
      </c>
      <c r="F21" s="1019">
        <v>4</v>
      </c>
      <c r="G21" s="1019">
        <v>28</v>
      </c>
      <c r="H21" s="1019">
        <v>22</v>
      </c>
    </row>
    <row r="22" spans="1:8" hidden="1">
      <c r="A22" s="1018"/>
      <c r="B22" s="1020"/>
      <c r="C22" s="1020"/>
      <c r="D22" s="1020"/>
      <c r="E22" s="1020"/>
      <c r="F22" s="1020"/>
      <c r="G22" s="1020"/>
      <c r="H22" s="1020"/>
    </row>
    <row r="23" spans="1:8" hidden="1">
      <c r="A23" s="1017" t="s">
        <v>1359</v>
      </c>
      <c r="B23" s="1019">
        <v>209</v>
      </c>
      <c r="C23" s="1019">
        <v>193</v>
      </c>
      <c r="D23" s="1019">
        <v>16</v>
      </c>
      <c r="E23" s="1019">
        <v>196</v>
      </c>
      <c r="F23" s="1019">
        <v>13</v>
      </c>
      <c r="G23" s="1019">
        <v>106</v>
      </c>
      <c r="H23" s="1019">
        <v>103</v>
      </c>
    </row>
    <row r="24" spans="1:8" hidden="1">
      <c r="A24" s="1018"/>
      <c r="B24" s="1020"/>
      <c r="C24" s="1020"/>
      <c r="D24" s="1020"/>
      <c r="E24" s="1020"/>
      <c r="F24" s="1020"/>
      <c r="G24" s="1020"/>
      <c r="H24" s="1020"/>
    </row>
    <row r="25" spans="1:8" hidden="1">
      <c r="A25" s="1017" t="s">
        <v>1360</v>
      </c>
      <c r="B25" s="1019">
        <v>628</v>
      </c>
      <c r="C25" s="1019">
        <v>566</v>
      </c>
      <c r="D25" s="1019">
        <v>62</v>
      </c>
      <c r="E25" s="1019">
        <v>616</v>
      </c>
      <c r="F25" s="1019">
        <v>12</v>
      </c>
      <c r="G25" s="1019">
        <v>310</v>
      </c>
      <c r="H25" s="1019">
        <v>318</v>
      </c>
    </row>
    <row r="26" spans="1:8" hidden="1">
      <c r="A26" s="1018"/>
      <c r="B26" s="1020"/>
      <c r="C26" s="1020"/>
      <c r="D26" s="1020"/>
      <c r="E26" s="1020"/>
      <c r="F26" s="1020"/>
      <c r="G26" s="1020"/>
      <c r="H26" s="1020"/>
    </row>
    <row r="27" spans="1:8">
      <c r="A27" s="660" t="s">
        <v>1361</v>
      </c>
      <c r="B27" s="661">
        <v>26056</v>
      </c>
      <c r="C27" s="661">
        <v>16479</v>
      </c>
      <c r="D27" s="661">
        <v>9577</v>
      </c>
      <c r="E27" s="661">
        <v>24653</v>
      </c>
      <c r="F27" s="661">
        <v>1403</v>
      </c>
      <c r="G27" s="661">
        <v>13274</v>
      </c>
      <c r="H27" s="661">
        <v>12782</v>
      </c>
    </row>
    <row r="28" spans="1:8" hidden="1">
      <c r="A28" s="1017" t="s">
        <v>1358</v>
      </c>
      <c r="B28" s="1019">
        <v>405</v>
      </c>
      <c r="C28" s="1019">
        <v>295</v>
      </c>
      <c r="D28" s="1019">
        <v>110</v>
      </c>
      <c r="E28" s="1019">
        <v>313</v>
      </c>
      <c r="F28" s="1019">
        <v>92</v>
      </c>
      <c r="G28" s="1019">
        <v>214</v>
      </c>
      <c r="H28" s="1019">
        <v>191</v>
      </c>
    </row>
    <row r="29" spans="1:8" hidden="1">
      <c r="A29" s="1018"/>
      <c r="B29" s="1020"/>
      <c r="C29" s="1020"/>
      <c r="D29" s="1020"/>
      <c r="E29" s="1020"/>
      <c r="F29" s="1020"/>
      <c r="G29" s="1020"/>
      <c r="H29" s="1020"/>
    </row>
    <row r="30" spans="1:8" hidden="1">
      <c r="A30" s="1017" t="s">
        <v>1359</v>
      </c>
      <c r="B30" s="1015">
        <v>3524</v>
      </c>
      <c r="C30" s="1015">
        <v>2081</v>
      </c>
      <c r="D30" s="1015">
        <v>1443</v>
      </c>
      <c r="E30" s="1015">
        <v>3231</v>
      </c>
      <c r="F30" s="1019">
        <v>293</v>
      </c>
      <c r="G30" s="1015">
        <v>1798</v>
      </c>
      <c r="H30" s="1015">
        <v>1726</v>
      </c>
    </row>
    <row r="31" spans="1:8" hidden="1">
      <c r="A31" s="1018"/>
      <c r="B31" s="1016"/>
      <c r="C31" s="1016"/>
      <c r="D31" s="1016"/>
      <c r="E31" s="1016"/>
      <c r="F31" s="1020"/>
      <c r="G31" s="1016"/>
      <c r="H31" s="1016"/>
    </row>
    <row r="32" spans="1:8" hidden="1">
      <c r="A32" s="1017" t="s">
        <v>1360</v>
      </c>
      <c r="B32" s="1015">
        <v>22127</v>
      </c>
      <c r="C32" s="1015">
        <v>14103</v>
      </c>
      <c r="D32" s="1015">
        <v>8024</v>
      </c>
      <c r="E32" s="1015">
        <v>21109</v>
      </c>
      <c r="F32" s="1015">
        <v>1018</v>
      </c>
      <c r="G32" s="1015">
        <v>11262</v>
      </c>
      <c r="H32" s="1015">
        <v>10865</v>
      </c>
    </row>
    <row r="33" spans="1:11" hidden="1">
      <c r="A33" s="1018"/>
      <c r="B33" s="1016"/>
      <c r="C33" s="1016"/>
      <c r="D33" s="1016"/>
      <c r="E33" s="1016"/>
      <c r="F33" s="1016"/>
      <c r="G33" s="1016"/>
      <c r="H33" s="1016"/>
    </row>
    <row r="34" spans="1:11" ht="17.25" customHeight="1">
      <c r="A34" s="660" t="s">
        <v>1292</v>
      </c>
      <c r="B34" s="661">
        <v>68717</v>
      </c>
      <c r="C34" s="661">
        <v>68698</v>
      </c>
      <c r="D34" s="660">
        <v>19</v>
      </c>
      <c r="E34" s="661">
        <v>40025</v>
      </c>
      <c r="F34" s="661">
        <v>28692</v>
      </c>
      <c r="G34" s="661">
        <v>34963</v>
      </c>
      <c r="H34" s="661">
        <v>33754</v>
      </c>
    </row>
    <row r="35" spans="1:11" hidden="1">
      <c r="A35" s="1017" t="s">
        <v>1358</v>
      </c>
      <c r="B35" s="1015">
        <v>4283</v>
      </c>
      <c r="C35" s="1015">
        <v>4283</v>
      </c>
      <c r="D35" s="1019">
        <v>0</v>
      </c>
      <c r="E35" s="1015">
        <v>1671</v>
      </c>
      <c r="F35" s="1015">
        <v>2612</v>
      </c>
      <c r="G35" s="1015">
        <v>2199</v>
      </c>
      <c r="H35" s="1015">
        <v>2084</v>
      </c>
    </row>
    <row r="36" spans="1:11" hidden="1">
      <c r="A36" s="1018"/>
      <c r="B36" s="1016"/>
      <c r="C36" s="1016"/>
      <c r="D36" s="1020"/>
      <c r="E36" s="1016"/>
      <c r="F36" s="1016"/>
      <c r="G36" s="1016"/>
      <c r="H36" s="1016"/>
    </row>
    <row r="37" spans="1:11" hidden="1">
      <c r="A37" s="1017" t="s">
        <v>1359</v>
      </c>
      <c r="B37" s="1015">
        <v>18250</v>
      </c>
      <c r="C37" s="1015">
        <v>18248</v>
      </c>
      <c r="D37" s="1019">
        <v>2</v>
      </c>
      <c r="E37" s="1015">
        <v>9324</v>
      </c>
      <c r="F37" s="1015">
        <v>8926</v>
      </c>
      <c r="G37" s="1015">
        <v>9387</v>
      </c>
      <c r="H37" s="1015">
        <v>8863</v>
      </c>
    </row>
    <row r="38" spans="1:11" hidden="1">
      <c r="A38" s="1018"/>
      <c r="B38" s="1016"/>
      <c r="C38" s="1016"/>
      <c r="D38" s="1020"/>
      <c r="E38" s="1016"/>
      <c r="F38" s="1016"/>
      <c r="G38" s="1016"/>
      <c r="H38" s="1016"/>
    </row>
    <row r="39" spans="1:11" hidden="1">
      <c r="A39" s="1017" t="s">
        <v>1360</v>
      </c>
      <c r="B39" s="1015">
        <v>46184</v>
      </c>
      <c r="C39" s="1015">
        <v>46167</v>
      </c>
      <c r="D39" s="1019">
        <v>17</v>
      </c>
      <c r="E39" s="1015">
        <v>29030</v>
      </c>
      <c r="F39" s="1015">
        <v>17154</v>
      </c>
      <c r="G39" s="1015">
        <v>23377</v>
      </c>
      <c r="H39" s="1015">
        <v>22807</v>
      </c>
    </row>
    <row r="40" spans="1:11" hidden="1">
      <c r="A40" s="1018"/>
      <c r="B40" s="1016"/>
      <c r="C40" s="1016"/>
      <c r="D40" s="1020"/>
      <c r="E40" s="1016"/>
      <c r="F40" s="1016"/>
      <c r="G40" s="1016"/>
      <c r="H40" s="1016"/>
    </row>
    <row r="41" spans="1:11" ht="18.75" customHeight="1">
      <c r="A41" s="658" t="s">
        <v>1362</v>
      </c>
      <c r="B41" s="659">
        <v>1599765</v>
      </c>
      <c r="C41" s="659">
        <v>1234578</v>
      </c>
      <c r="D41" s="659">
        <v>365187</v>
      </c>
      <c r="E41" s="659">
        <v>1187397</v>
      </c>
      <c r="F41" s="659">
        <v>412368</v>
      </c>
      <c r="G41" s="659">
        <v>810021</v>
      </c>
      <c r="H41" s="659">
        <v>789744</v>
      </c>
    </row>
    <row r="42" spans="1:11" hidden="1">
      <c r="A42" s="1017" t="s">
        <v>1363</v>
      </c>
      <c r="B42" s="1015">
        <v>460938</v>
      </c>
      <c r="C42" s="1015">
        <v>360287</v>
      </c>
      <c r="D42" s="1015">
        <v>100651</v>
      </c>
      <c r="E42" s="1015">
        <v>336773</v>
      </c>
      <c r="F42" s="1015">
        <v>124165</v>
      </c>
      <c r="G42" s="1015">
        <v>233208</v>
      </c>
      <c r="H42" s="1015">
        <v>227730</v>
      </c>
      <c r="K42" s="654" t="s">
        <v>1364</v>
      </c>
    </row>
    <row r="43" spans="1:11" hidden="1">
      <c r="A43" s="1018"/>
      <c r="B43" s="1016"/>
      <c r="C43" s="1016"/>
      <c r="D43" s="1016"/>
      <c r="E43" s="1016"/>
      <c r="F43" s="1016"/>
      <c r="G43" s="1016"/>
      <c r="H43" s="1016"/>
      <c r="K43" s="654" t="s">
        <v>1365</v>
      </c>
    </row>
    <row r="44" spans="1:11" hidden="1">
      <c r="A44" s="1017" t="s">
        <v>1366</v>
      </c>
      <c r="B44" s="1015">
        <v>551258</v>
      </c>
      <c r="C44" s="1015">
        <v>425530</v>
      </c>
      <c r="D44" s="1015">
        <v>125728</v>
      </c>
      <c r="E44" s="1015">
        <v>410642</v>
      </c>
      <c r="F44" s="1015">
        <v>140616</v>
      </c>
      <c r="G44" s="1015">
        <v>278735</v>
      </c>
      <c r="H44" s="1015">
        <v>272523</v>
      </c>
      <c r="K44" s="654">
        <v>2023</v>
      </c>
    </row>
    <row r="45" spans="1:11" hidden="1">
      <c r="A45" s="1018"/>
      <c r="B45" s="1016"/>
      <c r="C45" s="1016"/>
      <c r="D45" s="1016"/>
      <c r="E45" s="1016"/>
      <c r="F45" s="1016"/>
      <c r="G45" s="1016"/>
      <c r="H45" s="1016"/>
    </row>
    <row r="46" spans="1:11" hidden="1">
      <c r="A46" s="1017" t="s">
        <v>1367</v>
      </c>
      <c r="B46" s="1015">
        <v>587569</v>
      </c>
      <c r="C46" s="1015">
        <v>448761</v>
      </c>
      <c r="D46" s="1015">
        <v>138808</v>
      </c>
      <c r="E46" s="1015">
        <v>439982</v>
      </c>
      <c r="F46" s="1015">
        <v>147587</v>
      </c>
      <c r="G46" s="1015">
        <v>298078</v>
      </c>
      <c r="H46" s="1015">
        <v>289491</v>
      </c>
    </row>
    <row r="47" spans="1:11" hidden="1">
      <c r="A47" s="1018"/>
      <c r="B47" s="1016"/>
      <c r="C47" s="1016"/>
      <c r="D47" s="1016"/>
      <c r="E47" s="1016"/>
      <c r="F47" s="1016"/>
      <c r="G47" s="1016"/>
      <c r="H47" s="1016"/>
    </row>
    <row r="48" spans="1:11">
      <c r="A48" s="660" t="s">
        <v>1294</v>
      </c>
      <c r="B48" s="661">
        <v>1382456</v>
      </c>
      <c r="C48" s="661">
        <v>1065086</v>
      </c>
      <c r="D48" s="661">
        <v>317370</v>
      </c>
      <c r="E48" s="661">
        <v>1032436</v>
      </c>
      <c r="F48" s="661">
        <v>350020</v>
      </c>
      <c r="G48" s="661">
        <v>699903</v>
      </c>
      <c r="H48" s="661">
        <v>682553</v>
      </c>
    </row>
    <row r="49" spans="1:8" hidden="1">
      <c r="A49" s="1017" t="s">
        <v>1363</v>
      </c>
      <c r="B49" s="1015">
        <v>388633</v>
      </c>
      <c r="C49" s="1015">
        <v>303940</v>
      </c>
      <c r="D49" s="1015">
        <v>84693</v>
      </c>
      <c r="E49" s="1015">
        <v>285408</v>
      </c>
      <c r="F49" s="1015">
        <v>103225</v>
      </c>
      <c r="G49" s="1015">
        <v>196486</v>
      </c>
      <c r="H49" s="1015">
        <v>192147</v>
      </c>
    </row>
    <row r="50" spans="1:8" hidden="1">
      <c r="A50" s="1018"/>
      <c r="B50" s="1016"/>
      <c r="C50" s="1016"/>
      <c r="D50" s="1016"/>
      <c r="E50" s="1016"/>
      <c r="F50" s="1016"/>
      <c r="G50" s="1016"/>
      <c r="H50" s="1016"/>
    </row>
    <row r="51" spans="1:8" hidden="1">
      <c r="A51" s="1017" t="s">
        <v>1366</v>
      </c>
      <c r="B51" s="1015">
        <v>478208</v>
      </c>
      <c r="C51" s="1015">
        <v>368433</v>
      </c>
      <c r="D51" s="1015">
        <v>109775</v>
      </c>
      <c r="E51" s="1015">
        <v>358759</v>
      </c>
      <c r="F51" s="1015">
        <v>119449</v>
      </c>
      <c r="G51" s="1015">
        <v>241841</v>
      </c>
      <c r="H51" s="1015">
        <v>236367</v>
      </c>
    </row>
    <row r="52" spans="1:8" hidden="1">
      <c r="A52" s="1018"/>
      <c r="B52" s="1016"/>
      <c r="C52" s="1016"/>
      <c r="D52" s="1016"/>
      <c r="E52" s="1016"/>
      <c r="F52" s="1016"/>
      <c r="G52" s="1016"/>
      <c r="H52" s="1016"/>
    </row>
    <row r="53" spans="1:8" hidden="1">
      <c r="A53" s="1017" t="s">
        <v>1367</v>
      </c>
      <c r="B53" s="1015">
        <v>515615</v>
      </c>
      <c r="C53" s="1015">
        <v>392713</v>
      </c>
      <c r="D53" s="1015">
        <v>122902</v>
      </c>
      <c r="E53" s="1015">
        <v>388269</v>
      </c>
      <c r="F53" s="1015">
        <v>127346</v>
      </c>
      <c r="G53" s="1015">
        <v>261576</v>
      </c>
      <c r="H53" s="1015">
        <v>254039</v>
      </c>
    </row>
    <row r="54" spans="1:8" hidden="1">
      <c r="A54" s="1018"/>
      <c r="B54" s="1016"/>
      <c r="C54" s="1016"/>
      <c r="D54" s="1016"/>
      <c r="E54" s="1016"/>
      <c r="F54" s="1016"/>
      <c r="G54" s="1016"/>
      <c r="H54" s="1016"/>
    </row>
    <row r="55" spans="1:8" ht="18" customHeight="1">
      <c r="A55" s="660" t="s">
        <v>1368</v>
      </c>
      <c r="B55" s="661">
        <v>129904</v>
      </c>
      <c r="C55" s="661">
        <v>82757</v>
      </c>
      <c r="D55" s="661">
        <v>47147</v>
      </c>
      <c r="E55" s="661">
        <v>125124</v>
      </c>
      <c r="F55" s="661">
        <v>4780</v>
      </c>
      <c r="G55" s="661">
        <v>65324</v>
      </c>
      <c r="H55" s="661">
        <v>64580</v>
      </c>
    </row>
    <row r="56" spans="1:8" hidden="1">
      <c r="A56" s="1017" t="s">
        <v>1363</v>
      </c>
      <c r="B56" s="1015">
        <v>42343</v>
      </c>
      <c r="C56" s="1015">
        <v>26590</v>
      </c>
      <c r="D56" s="1015">
        <v>15753</v>
      </c>
      <c r="E56" s="1015">
        <v>40881</v>
      </c>
      <c r="F56" s="1015">
        <v>1462</v>
      </c>
      <c r="G56" s="1015">
        <v>21418</v>
      </c>
      <c r="H56" s="1015">
        <v>20925</v>
      </c>
    </row>
    <row r="57" spans="1:8" hidden="1">
      <c r="A57" s="1018"/>
      <c r="B57" s="1016"/>
      <c r="C57" s="1016"/>
      <c r="D57" s="1016"/>
      <c r="E57" s="1016"/>
      <c r="F57" s="1016"/>
      <c r="G57" s="1016"/>
      <c r="H57" s="1016"/>
    </row>
    <row r="58" spans="1:8" hidden="1">
      <c r="A58" s="1017" t="s">
        <v>1366</v>
      </c>
      <c r="B58" s="1015">
        <v>43354</v>
      </c>
      <c r="C58" s="1015">
        <v>27612</v>
      </c>
      <c r="D58" s="1015">
        <v>15742</v>
      </c>
      <c r="E58" s="1015">
        <v>41751</v>
      </c>
      <c r="F58" s="1015">
        <v>1603</v>
      </c>
      <c r="G58" s="1015">
        <v>21633</v>
      </c>
      <c r="H58" s="1015">
        <v>21721</v>
      </c>
    </row>
    <row r="59" spans="1:8" hidden="1">
      <c r="A59" s="1018"/>
      <c r="B59" s="1016"/>
      <c r="C59" s="1016"/>
      <c r="D59" s="1016"/>
      <c r="E59" s="1016"/>
      <c r="F59" s="1016"/>
      <c r="G59" s="1016"/>
      <c r="H59" s="1016"/>
    </row>
    <row r="60" spans="1:8" hidden="1">
      <c r="A60" s="1017" t="s">
        <v>1367</v>
      </c>
      <c r="B60" s="1015">
        <v>44207</v>
      </c>
      <c r="C60" s="1015">
        <v>28555</v>
      </c>
      <c r="D60" s="1015">
        <v>15652</v>
      </c>
      <c r="E60" s="1015">
        <v>42492</v>
      </c>
      <c r="F60" s="1015">
        <v>1715</v>
      </c>
      <c r="G60" s="1015">
        <v>22273</v>
      </c>
      <c r="H60" s="1015">
        <v>21934</v>
      </c>
    </row>
    <row r="61" spans="1:8" hidden="1">
      <c r="A61" s="1018"/>
      <c r="B61" s="1016"/>
      <c r="C61" s="1016"/>
      <c r="D61" s="1016"/>
      <c r="E61" s="1016"/>
      <c r="F61" s="1016"/>
      <c r="G61" s="1016"/>
      <c r="H61" s="1016"/>
    </row>
    <row r="62" spans="1:8">
      <c r="A62" s="660" t="s">
        <v>1296</v>
      </c>
      <c r="B62" s="661">
        <v>87405</v>
      </c>
      <c r="C62" s="661">
        <v>86735</v>
      </c>
      <c r="D62" s="660">
        <v>670</v>
      </c>
      <c r="E62" s="661">
        <v>29837</v>
      </c>
      <c r="F62" s="661">
        <v>57568</v>
      </c>
      <c r="G62" s="661">
        <v>44794</v>
      </c>
      <c r="H62" s="661">
        <v>42611</v>
      </c>
    </row>
    <row r="63" spans="1:8" hidden="1">
      <c r="A63" s="1017" t="s">
        <v>1363</v>
      </c>
      <c r="B63" s="1015">
        <v>29962</v>
      </c>
      <c r="C63" s="1015">
        <v>29757</v>
      </c>
      <c r="D63" s="1019">
        <v>205</v>
      </c>
      <c r="E63" s="1015">
        <v>10484</v>
      </c>
      <c r="F63" s="1015">
        <v>19478</v>
      </c>
      <c r="G63" s="1015">
        <v>15304</v>
      </c>
      <c r="H63" s="1015">
        <v>14658</v>
      </c>
    </row>
    <row r="64" spans="1:8" hidden="1">
      <c r="A64" s="1018"/>
      <c r="B64" s="1016"/>
      <c r="C64" s="1016"/>
      <c r="D64" s="1020"/>
      <c r="E64" s="1016"/>
      <c r="F64" s="1016"/>
      <c r="G64" s="1016"/>
      <c r="H64" s="1016"/>
    </row>
    <row r="65" spans="1:8" hidden="1">
      <c r="A65" s="1017" t="s">
        <v>1366</v>
      </c>
      <c r="B65" s="1015">
        <v>29696</v>
      </c>
      <c r="C65" s="1015">
        <v>29485</v>
      </c>
      <c r="D65" s="1019">
        <v>211</v>
      </c>
      <c r="E65" s="1015">
        <v>10132</v>
      </c>
      <c r="F65" s="1015">
        <v>19564</v>
      </c>
      <c r="G65" s="1015">
        <v>15261</v>
      </c>
      <c r="H65" s="1015">
        <v>14435</v>
      </c>
    </row>
    <row r="66" spans="1:8" hidden="1">
      <c r="A66" s="1018"/>
      <c r="B66" s="1016"/>
      <c r="C66" s="1016"/>
      <c r="D66" s="1020"/>
      <c r="E66" s="1016"/>
      <c r="F66" s="1016"/>
      <c r="G66" s="1016"/>
      <c r="H66" s="1016"/>
    </row>
    <row r="67" spans="1:8" hidden="1">
      <c r="A67" s="1017" t="s">
        <v>1367</v>
      </c>
      <c r="B67" s="1015">
        <v>27747</v>
      </c>
      <c r="C67" s="1015">
        <v>27493</v>
      </c>
      <c r="D67" s="1019">
        <v>254</v>
      </c>
      <c r="E67" s="1015">
        <v>9221</v>
      </c>
      <c r="F67" s="1015">
        <v>18526</v>
      </c>
      <c r="G67" s="1015">
        <v>14229</v>
      </c>
      <c r="H67" s="1015">
        <v>13518</v>
      </c>
    </row>
    <row r="68" spans="1:8" hidden="1">
      <c r="A68" s="1018"/>
      <c r="B68" s="1016"/>
      <c r="C68" s="1016"/>
      <c r="D68" s="1020"/>
      <c r="E68" s="1016"/>
      <c r="F68" s="1016"/>
      <c r="G68" s="1016"/>
      <c r="H68" s="1016"/>
    </row>
    <row r="70" spans="1:8">
      <c r="A70" s="654" t="s">
        <v>1369</v>
      </c>
    </row>
    <row r="71" spans="1:8">
      <c r="A71" s="654" t="s">
        <v>1370</v>
      </c>
    </row>
    <row r="72" spans="1:8">
      <c r="A72" s="654" t="s">
        <v>1371</v>
      </c>
    </row>
    <row r="73" spans="1:8">
      <c r="A73" s="662" t="s">
        <v>1372</v>
      </c>
    </row>
  </sheetData>
  <mergeCells count="198">
    <mergeCell ref="G65:G66"/>
    <mergeCell ref="H65:H66"/>
    <mergeCell ref="A67:A68"/>
    <mergeCell ref="B67:B68"/>
    <mergeCell ref="C67:C68"/>
    <mergeCell ref="D67:D68"/>
    <mergeCell ref="E67:E68"/>
    <mergeCell ref="F67:F68"/>
    <mergeCell ref="G67:G68"/>
    <mergeCell ref="H67:H68"/>
    <mergeCell ref="A65:A66"/>
    <mergeCell ref="B65:B66"/>
    <mergeCell ref="C65:C66"/>
    <mergeCell ref="D65:D66"/>
    <mergeCell ref="E65:E66"/>
    <mergeCell ref="F65:F66"/>
    <mergeCell ref="G60:G61"/>
    <mergeCell ref="H60:H61"/>
    <mergeCell ref="A63:A64"/>
    <mergeCell ref="B63:B64"/>
    <mergeCell ref="C63:C64"/>
    <mergeCell ref="D63:D64"/>
    <mergeCell ref="E63:E64"/>
    <mergeCell ref="F63:F64"/>
    <mergeCell ref="G63:G64"/>
    <mergeCell ref="H63:H64"/>
    <mergeCell ref="A60:A61"/>
    <mergeCell ref="B60:B61"/>
    <mergeCell ref="C60:C61"/>
    <mergeCell ref="D60:D61"/>
    <mergeCell ref="E60:E61"/>
    <mergeCell ref="F60:F61"/>
    <mergeCell ref="G56:G57"/>
    <mergeCell ref="H56:H57"/>
    <mergeCell ref="A58:A59"/>
    <mergeCell ref="B58:B59"/>
    <mergeCell ref="C58:C59"/>
    <mergeCell ref="D58:D59"/>
    <mergeCell ref="E58:E59"/>
    <mergeCell ref="F58:F59"/>
    <mergeCell ref="G58:G59"/>
    <mergeCell ref="H58:H59"/>
    <mergeCell ref="A56:A57"/>
    <mergeCell ref="B56:B57"/>
    <mergeCell ref="C56:C57"/>
    <mergeCell ref="D56:D57"/>
    <mergeCell ref="E56:E57"/>
    <mergeCell ref="F56:F57"/>
    <mergeCell ref="G51:G52"/>
    <mergeCell ref="H51:H52"/>
    <mergeCell ref="A53:A54"/>
    <mergeCell ref="B53:B54"/>
    <mergeCell ref="C53:C54"/>
    <mergeCell ref="D53:D54"/>
    <mergeCell ref="E53:E54"/>
    <mergeCell ref="F53:F54"/>
    <mergeCell ref="G53:G54"/>
    <mergeCell ref="H53:H54"/>
    <mergeCell ref="A51:A52"/>
    <mergeCell ref="B51:B52"/>
    <mergeCell ref="C51:C52"/>
    <mergeCell ref="D51:D52"/>
    <mergeCell ref="E51:E52"/>
    <mergeCell ref="F51:F52"/>
    <mergeCell ref="G46:G47"/>
    <mergeCell ref="H46:H47"/>
    <mergeCell ref="A49:A50"/>
    <mergeCell ref="B49:B50"/>
    <mergeCell ref="C49:C50"/>
    <mergeCell ref="D49:D50"/>
    <mergeCell ref="E49:E50"/>
    <mergeCell ref="F49:F50"/>
    <mergeCell ref="G49:G50"/>
    <mergeCell ref="H49:H50"/>
    <mergeCell ref="A46:A47"/>
    <mergeCell ref="B46:B47"/>
    <mergeCell ref="C46:C47"/>
    <mergeCell ref="D46:D47"/>
    <mergeCell ref="E46:E47"/>
    <mergeCell ref="F46:F47"/>
    <mergeCell ref="G42:G43"/>
    <mergeCell ref="H42:H43"/>
    <mergeCell ref="A44:A45"/>
    <mergeCell ref="B44:B45"/>
    <mergeCell ref="C44:C45"/>
    <mergeCell ref="D44:D45"/>
    <mergeCell ref="E44:E45"/>
    <mergeCell ref="F44:F45"/>
    <mergeCell ref="G44:G45"/>
    <mergeCell ref="H44:H45"/>
    <mergeCell ref="A42:A43"/>
    <mergeCell ref="B42:B43"/>
    <mergeCell ref="C42:C43"/>
    <mergeCell ref="D42:D43"/>
    <mergeCell ref="E42:E43"/>
    <mergeCell ref="F42:F43"/>
    <mergeCell ref="G37:G38"/>
    <mergeCell ref="H37:H38"/>
    <mergeCell ref="A39:A40"/>
    <mergeCell ref="B39:B40"/>
    <mergeCell ref="C39:C40"/>
    <mergeCell ref="D39:D40"/>
    <mergeCell ref="E39:E40"/>
    <mergeCell ref="F39:F40"/>
    <mergeCell ref="G39:G40"/>
    <mergeCell ref="H39:H40"/>
    <mergeCell ref="A37:A38"/>
    <mergeCell ref="B37:B38"/>
    <mergeCell ref="C37:C38"/>
    <mergeCell ref="D37:D38"/>
    <mergeCell ref="E37:E38"/>
    <mergeCell ref="F37:F38"/>
    <mergeCell ref="G32:G33"/>
    <mergeCell ref="H32:H33"/>
    <mergeCell ref="A35:A36"/>
    <mergeCell ref="B35:B36"/>
    <mergeCell ref="C35:C36"/>
    <mergeCell ref="D35:D36"/>
    <mergeCell ref="E35:E36"/>
    <mergeCell ref="F35:F36"/>
    <mergeCell ref="G35:G36"/>
    <mergeCell ref="H35:H36"/>
    <mergeCell ref="A32:A33"/>
    <mergeCell ref="B32:B33"/>
    <mergeCell ref="C32:C33"/>
    <mergeCell ref="D32:D33"/>
    <mergeCell ref="E32:E33"/>
    <mergeCell ref="F32:F33"/>
    <mergeCell ref="G28:G29"/>
    <mergeCell ref="H28:H29"/>
    <mergeCell ref="A30:A31"/>
    <mergeCell ref="B30:B31"/>
    <mergeCell ref="C30:C31"/>
    <mergeCell ref="D30:D31"/>
    <mergeCell ref="E30:E31"/>
    <mergeCell ref="F30:F31"/>
    <mergeCell ref="G30:G31"/>
    <mergeCell ref="H30:H31"/>
    <mergeCell ref="A28:A29"/>
    <mergeCell ref="B28:B29"/>
    <mergeCell ref="C28:C29"/>
    <mergeCell ref="D28:D29"/>
    <mergeCell ref="E28:E29"/>
    <mergeCell ref="F28:F29"/>
    <mergeCell ref="G23:G24"/>
    <mergeCell ref="H23:H24"/>
    <mergeCell ref="A25:A26"/>
    <mergeCell ref="B25:B26"/>
    <mergeCell ref="C25:C26"/>
    <mergeCell ref="D25:D26"/>
    <mergeCell ref="E25:E26"/>
    <mergeCell ref="F25:F26"/>
    <mergeCell ref="G25:G26"/>
    <mergeCell ref="H25:H26"/>
    <mergeCell ref="A23:A24"/>
    <mergeCell ref="B23:B24"/>
    <mergeCell ref="C23:C24"/>
    <mergeCell ref="D23:D24"/>
    <mergeCell ref="E23:E24"/>
    <mergeCell ref="F23:F24"/>
    <mergeCell ref="G18:G19"/>
    <mergeCell ref="H18:H19"/>
    <mergeCell ref="A21:A22"/>
    <mergeCell ref="B21:B22"/>
    <mergeCell ref="C21:C22"/>
    <mergeCell ref="D21:D22"/>
    <mergeCell ref="E21:E22"/>
    <mergeCell ref="F21:F22"/>
    <mergeCell ref="G21:G22"/>
    <mergeCell ref="H21:H22"/>
    <mergeCell ref="A18:A19"/>
    <mergeCell ref="B18:B19"/>
    <mergeCell ref="C18:C19"/>
    <mergeCell ref="D18:D19"/>
    <mergeCell ref="E18:E19"/>
    <mergeCell ref="F18:F19"/>
    <mergeCell ref="A9:H9"/>
    <mergeCell ref="A11:A12"/>
    <mergeCell ref="B11:B12"/>
    <mergeCell ref="C11:D11"/>
    <mergeCell ref="E11:F11"/>
    <mergeCell ref="G11:H11"/>
    <mergeCell ref="G14:G15"/>
    <mergeCell ref="H14:H15"/>
    <mergeCell ref="A16:A17"/>
    <mergeCell ref="B16:B17"/>
    <mergeCell ref="C16:C17"/>
    <mergeCell ref="D16:D17"/>
    <mergeCell ref="E16:E17"/>
    <mergeCell ref="F16:F17"/>
    <mergeCell ref="G16:G17"/>
    <mergeCell ref="H16:H17"/>
    <mergeCell ref="A14:A15"/>
    <mergeCell ref="B14:B15"/>
    <mergeCell ref="C14:C15"/>
    <mergeCell ref="D14:D15"/>
    <mergeCell ref="E14:E15"/>
    <mergeCell ref="F14:F15"/>
  </mergeCells>
  <pageMargins left="0.75" right="0.75" top="1" bottom="1" header="0.5" footer="0.5"/>
  <pageSetup paperSize="9"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W44"/>
  <sheetViews>
    <sheetView showGridLines="0" view="pageBreakPreview" zoomScale="130" zoomScaleNormal="130" zoomScaleSheetLayoutView="130" workbookViewId="0">
      <selection activeCell="A4" sqref="A4"/>
    </sheetView>
  </sheetViews>
  <sheetFormatPr baseColWidth="10" defaultRowHeight="12.75"/>
  <cols>
    <col min="1" max="1" width="20.28515625" customWidth="1"/>
    <col min="2" max="2" width="0.140625" customWidth="1"/>
    <col min="3" max="6" width="5.7109375" hidden="1" customWidth="1"/>
    <col min="7" max="7" width="2.28515625" hidden="1" customWidth="1"/>
    <col min="8" max="8" width="3.42578125" hidden="1" customWidth="1"/>
    <col min="9" max="11" width="5.7109375" hidden="1" customWidth="1"/>
    <col min="12" max="14" width="5.7109375" customWidth="1"/>
    <col min="15" max="15" width="5.42578125" customWidth="1"/>
    <col min="16" max="18" width="5.7109375" customWidth="1"/>
    <col min="19" max="20" width="5.85546875" customWidth="1"/>
    <col min="21" max="21" width="5.5703125" customWidth="1"/>
    <col min="22" max="22" width="7" customWidth="1"/>
  </cols>
  <sheetData>
    <row r="1" spans="1:23" ht="17.25" customHeight="1">
      <c r="A1" s="340" t="s">
        <v>1145</v>
      </c>
      <c r="B1" s="340"/>
      <c r="C1" s="340"/>
      <c r="D1" s="340"/>
      <c r="E1" s="340"/>
      <c r="F1" s="340"/>
      <c r="G1" s="340"/>
      <c r="H1" s="340"/>
      <c r="I1" s="340"/>
      <c r="J1" s="340"/>
      <c r="K1" s="340"/>
      <c r="L1" s="340"/>
      <c r="M1" s="340"/>
      <c r="N1" s="340"/>
      <c r="O1" s="340"/>
      <c r="P1" s="340"/>
      <c r="Q1" s="340"/>
      <c r="R1" s="333"/>
      <c r="S1" s="333"/>
      <c r="T1" s="333"/>
    </row>
    <row r="2" spans="1:23" ht="10.5" customHeight="1">
      <c r="A2" s="980"/>
      <c r="B2" s="980"/>
      <c r="C2" s="980"/>
      <c r="D2" s="980"/>
      <c r="E2" s="980"/>
      <c r="F2" s="980"/>
      <c r="G2" s="980"/>
      <c r="H2" s="980"/>
      <c r="I2" s="980"/>
      <c r="J2" s="980"/>
      <c r="K2" s="980"/>
      <c r="L2" s="980"/>
      <c r="M2" s="980"/>
      <c r="N2" s="980"/>
      <c r="O2" s="980"/>
      <c r="P2" s="980"/>
      <c r="Q2" s="980"/>
      <c r="R2" s="333"/>
      <c r="S2" s="333"/>
      <c r="T2" s="333"/>
    </row>
    <row r="3" spans="1:23" ht="12" customHeight="1">
      <c r="A3" s="340" t="s">
        <v>1384</v>
      </c>
      <c r="B3" s="340"/>
      <c r="C3" s="340"/>
      <c r="D3" s="340"/>
      <c r="E3" s="340"/>
      <c r="F3" s="340"/>
      <c r="G3" s="340"/>
      <c r="H3" s="340"/>
      <c r="I3" s="340"/>
      <c r="J3" s="340"/>
      <c r="K3" s="340"/>
      <c r="L3" s="340"/>
      <c r="M3" s="340"/>
      <c r="N3" s="340"/>
      <c r="O3" s="340"/>
      <c r="P3" s="340"/>
      <c r="Q3" s="340"/>
      <c r="R3" s="333"/>
      <c r="S3" s="333"/>
      <c r="T3" s="333"/>
    </row>
    <row r="4" spans="1:23" ht="15" customHeight="1">
      <c r="A4" s="154" t="s">
        <v>655</v>
      </c>
      <c r="B4" s="340"/>
      <c r="C4" s="340"/>
      <c r="D4" s="340"/>
      <c r="E4" s="340"/>
      <c r="F4" s="340"/>
      <c r="G4" s="340"/>
      <c r="H4" s="340"/>
      <c r="I4" s="340"/>
      <c r="J4" s="340"/>
      <c r="K4" s="340"/>
      <c r="L4" s="340"/>
      <c r="M4" s="340"/>
      <c r="N4" s="340"/>
      <c r="O4" s="340"/>
      <c r="P4" s="340"/>
      <c r="Q4" s="340"/>
      <c r="R4" s="333"/>
      <c r="S4" s="333"/>
      <c r="T4" s="333"/>
      <c r="U4" s="624"/>
      <c r="V4" s="624"/>
    </row>
    <row r="5" spans="1:23" ht="15.75" customHeight="1">
      <c r="A5" s="333"/>
      <c r="B5" s="333"/>
      <c r="C5" s="333"/>
      <c r="D5" s="333"/>
      <c r="E5" s="333"/>
      <c r="F5" s="333"/>
      <c r="G5" s="333"/>
      <c r="H5" s="333"/>
      <c r="I5" s="333"/>
      <c r="J5" s="333"/>
      <c r="K5" s="333"/>
      <c r="L5" s="333"/>
      <c r="M5" s="333"/>
      <c r="N5" s="333"/>
      <c r="O5" s="333"/>
      <c r="P5" s="333"/>
      <c r="Q5" s="333"/>
      <c r="R5" s="333"/>
      <c r="S5" s="333"/>
      <c r="T5" s="333"/>
    </row>
    <row r="6" spans="1:23" ht="20.25" customHeight="1">
      <c r="A6" s="345" t="s">
        <v>897</v>
      </c>
      <c r="B6" s="341">
        <v>2004</v>
      </c>
      <c r="C6" s="341">
        <v>2005</v>
      </c>
      <c r="D6" s="341">
        <v>2006</v>
      </c>
      <c r="E6" s="341">
        <v>2007</v>
      </c>
      <c r="F6" s="341">
        <v>2008</v>
      </c>
      <c r="G6" s="341">
        <v>2009</v>
      </c>
      <c r="H6" s="341">
        <v>2010</v>
      </c>
      <c r="I6" s="344">
        <v>2011</v>
      </c>
      <c r="J6" s="344">
        <v>2012</v>
      </c>
      <c r="K6" s="344">
        <v>2013</v>
      </c>
      <c r="L6" s="344">
        <v>2014</v>
      </c>
      <c r="M6" s="344">
        <v>2015</v>
      </c>
      <c r="N6" s="344">
        <v>2016</v>
      </c>
      <c r="O6" s="344">
        <v>2017</v>
      </c>
      <c r="P6" s="344">
        <v>2018</v>
      </c>
      <c r="Q6" s="344">
        <v>2019</v>
      </c>
      <c r="R6" s="344">
        <v>2020</v>
      </c>
      <c r="S6" s="344">
        <v>2021</v>
      </c>
      <c r="T6" s="344">
        <v>2022</v>
      </c>
      <c r="U6" s="344">
        <v>2023</v>
      </c>
      <c r="V6" s="339"/>
    </row>
    <row r="7" spans="1:23" ht="12.95" customHeight="1">
      <c r="A7" s="342"/>
      <c r="B7" s="333"/>
      <c r="C7" s="333"/>
      <c r="D7" s="333"/>
      <c r="E7" s="333"/>
      <c r="F7" s="333"/>
      <c r="G7" s="333"/>
      <c r="H7" s="333"/>
      <c r="I7" s="333"/>
      <c r="J7" s="333"/>
      <c r="K7" s="333"/>
      <c r="L7" s="333"/>
      <c r="M7" s="333"/>
      <c r="N7" s="333"/>
      <c r="O7" s="333"/>
      <c r="P7" s="333"/>
      <c r="Q7" s="333"/>
      <c r="R7" s="333"/>
      <c r="S7" s="333"/>
    </row>
    <row r="8" spans="1:23" ht="12.95" customHeight="1">
      <c r="A8" s="367" t="s">
        <v>82</v>
      </c>
      <c r="B8" s="333">
        <v>8598.6049999999996</v>
      </c>
      <c r="C8" s="333">
        <v>8595.3790000000008</v>
      </c>
      <c r="D8" s="333">
        <v>8608.268</v>
      </c>
      <c r="E8" s="333">
        <v>8704.8459999999995</v>
      </c>
      <c r="F8" s="333">
        <v>8574.4529999999995</v>
      </c>
      <c r="G8" s="333">
        <v>8598.719000000001</v>
      </c>
      <c r="H8" s="333">
        <v>8560.9489999999987</v>
      </c>
      <c r="I8" s="93">
        <v>8380.8379999999997</v>
      </c>
      <c r="J8" s="93">
        <v>8029.6019999999999</v>
      </c>
      <c r="K8" s="93">
        <v>8471.3380000000016</v>
      </c>
      <c r="L8" s="93">
        <f>L12+L17+L22+L24+L26</f>
        <v>8400.4210000000003</v>
      </c>
      <c r="M8" s="93">
        <v>8474.9580000000005</v>
      </c>
      <c r="N8" s="93">
        <v>8668.61</v>
      </c>
      <c r="O8" s="93">
        <v>8728.8760000000002</v>
      </c>
      <c r="P8" s="93">
        <v>8815.84</v>
      </c>
      <c r="Q8" s="93">
        <v>9038.9470000000001</v>
      </c>
      <c r="R8" s="93">
        <v>9077.9779999999992</v>
      </c>
      <c r="S8" s="93">
        <v>9130.0490000000009</v>
      </c>
      <c r="T8" s="93">
        <v>9421.1139999999996</v>
      </c>
      <c r="U8" s="93">
        <v>9412.8230000000003</v>
      </c>
      <c r="V8" s="93"/>
    </row>
    <row r="9" spans="1:23" ht="12.95" customHeight="1">
      <c r="A9" s="342" t="s">
        <v>883</v>
      </c>
      <c r="B9" s="333"/>
      <c r="C9" s="333"/>
      <c r="D9" s="333"/>
      <c r="E9" s="333"/>
      <c r="F9" s="333"/>
      <c r="G9" s="333"/>
      <c r="H9" s="333">
        <v>6430.6620000000003</v>
      </c>
      <c r="I9" s="94">
        <v>6204.7</v>
      </c>
      <c r="J9" s="94">
        <v>5830.8</v>
      </c>
      <c r="K9" s="94">
        <v>6043.2</v>
      </c>
      <c r="L9" s="94">
        <v>5968.1</v>
      </c>
      <c r="M9" s="94">
        <v>6016.8</v>
      </c>
      <c r="N9" s="94">
        <v>6187.2</v>
      </c>
      <c r="O9" s="94">
        <v>6276.4</v>
      </c>
      <c r="P9" s="94">
        <v>6312.7</v>
      </c>
      <c r="Q9" s="94">
        <v>6472.8609999999999</v>
      </c>
      <c r="R9" s="94">
        <v>6808.7470000000003</v>
      </c>
      <c r="S9" s="94">
        <v>6972.9</v>
      </c>
      <c r="T9" s="94">
        <v>6983.9629999999997</v>
      </c>
      <c r="U9" s="94">
        <v>6874.64</v>
      </c>
      <c r="V9" s="94"/>
    </row>
    <row r="10" spans="1:23" ht="12.95" customHeight="1">
      <c r="A10" s="342" t="s">
        <v>884</v>
      </c>
      <c r="B10" s="333"/>
      <c r="C10" s="333"/>
      <c r="D10" s="333"/>
      <c r="E10" s="333"/>
      <c r="F10" s="333"/>
      <c r="G10" s="333"/>
      <c r="H10" s="333">
        <v>2130.2869999999998</v>
      </c>
      <c r="I10" s="94">
        <v>2176.1</v>
      </c>
      <c r="J10" s="94">
        <v>2198.8000000000002</v>
      </c>
      <c r="K10" s="94">
        <v>2428.1</v>
      </c>
      <c r="L10" s="94">
        <v>2432.3000000000002</v>
      </c>
      <c r="M10" s="94">
        <v>2458.1999999999998</v>
      </c>
      <c r="N10" s="94">
        <v>2481.4</v>
      </c>
      <c r="O10" s="94">
        <v>2452.5</v>
      </c>
      <c r="P10" s="94">
        <v>2503.1</v>
      </c>
      <c r="Q10" s="94">
        <v>2566.0859999999998</v>
      </c>
      <c r="R10" s="94">
        <v>2269.2310000000002</v>
      </c>
      <c r="S10" s="94">
        <v>2157.1489999999999</v>
      </c>
      <c r="T10" s="94">
        <v>2437.1509999999998</v>
      </c>
      <c r="U10" s="94">
        <v>2538.183</v>
      </c>
      <c r="V10" s="94"/>
    </row>
    <row r="11" spans="1:23" ht="12.95" customHeight="1">
      <c r="A11" s="342"/>
      <c r="B11" s="333"/>
      <c r="C11" s="93"/>
      <c r="D11" s="333"/>
      <c r="E11" s="333"/>
      <c r="F11" s="333"/>
      <c r="G11" s="333"/>
      <c r="H11" s="333"/>
      <c r="I11" s="333"/>
      <c r="J11" s="333"/>
      <c r="K11" s="333"/>
      <c r="L11" s="333"/>
      <c r="M11" s="333"/>
      <c r="N11" s="333"/>
      <c r="O11" s="333"/>
      <c r="P11" s="333"/>
      <c r="Q11" s="333"/>
      <c r="R11" s="333"/>
      <c r="S11" s="333"/>
    </row>
    <row r="12" spans="1:23" ht="12.95" customHeight="1">
      <c r="A12" s="367" t="s">
        <v>215</v>
      </c>
      <c r="B12" s="333">
        <v>7905.7430000000004</v>
      </c>
      <c r="C12" s="333">
        <v>7909.2369999999992</v>
      </c>
      <c r="D12" s="333">
        <v>7869.8130000000001</v>
      </c>
      <c r="E12" s="333">
        <f>SUM(E13:E15)</f>
        <v>7919.39</v>
      </c>
      <c r="F12" s="333">
        <v>7809.2880000000005</v>
      </c>
      <c r="G12" s="333">
        <v>7707.1660000000002</v>
      </c>
      <c r="H12" s="333">
        <v>7689.2649999999994</v>
      </c>
      <c r="I12" s="93">
        <v>7550.9430000000002</v>
      </c>
      <c r="J12" s="93">
        <v>7214.0120000000006</v>
      </c>
      <c r="K12" s="93">
        <v>7591.0770000000011</v>
      </c>
      <c r="L12" s="93">
        <f>SUM(L13:L15)</f>
        <v>7542.5419999999995</v>
      </c>
      <c r="M12" s="93">
        <v>7600.7250000000004</v>
      </c>
      <c r="N12" s="93">
        <v>7729.9359999999997</v>
      </c>
      <c r="O12" s="93">
        <v>7731.9390000000003</v>
      </c>
      <c r="P12" s="93">
        <v>7821.1</v>
      </c>
      <c r="Q12" s="93">
        <v>8024.6720000000005</v>
      </c>
      <c r="R12" s="93">
        <v>8175.9</v>
      </c>
      <c r="S12" s="93">
        <v>8152.7380000000003</v>
      </c>
      <c r="T12" s="93">
        <f>SUM(T13:T15)</f>
        <v>8405.5590000000011</v>
      </c>
      <c r="U12" s="93">
        <f>SUM(U13:U15)</f>
        <v>8345.598</v>
      </c>
      <c r="V12" s="93"/>
    </row>
    <row r="13" spans="1:23" ht="12.95" customHeight="1">
      <c r="A13" s="342" t="s">
        <v>885</v>
      </c>
      <c r="B13" s="333">
        <v>1138.1369999999999</v>
      </c>
      <c r="C13" s="333">
        <v>1171.6099999999999</v>
      </c>
      <c r="D13" s="333">
        <v>1185.0720000000001</v>
      </c>
      <c r="E13" s="333">
        <v>1217.578</v>
      </c>
      <c r="F13" s="333">
        <v>1290.809</v>
      </c>
      <c r="G13" s="333">
        <v>1367.6510000000001</v>
      </c>
      <c r="H13" s="333">
        <v>1393.8040000000001</v>
      </c>
      <c r="I13" s="94">
        <v>1373.6480000000001</v>
      </c>
      <c r="J13" s="94">
        <v>1387.134</v>
      </c>
      <c r="K13" s="94">
        <v>1585.1210000000001</v>
      </c>
      <c r="L13" s="94">
        <v>1631.039</v>
      </c>
      <c r="M13" s="94">
        <v>1659.885</v>
      </c>
      <c r="N13" s="94">
        <v>1685.1109999999999</v>
      </c>
      <c r="O13" s="94">
        <v>1699.1030000000001</v>
      </c>
      <c r="P13" s="94">
        <v>1730.8</v>
      </c>
      <c r="Q13" s="94">
        <v>1768.758</v>
      </c>
      <c r="R13" s="94">
        <v>1719.6</v>
      </c>
      <c r="S13" s="94">
        <v>1656.53</v>
      </c>
      <c r="T13" s="94">
        <v>1726.1659999999999</v>
      </c>
      <c r="U13" s="94">
        <v>1695.425</v>
      </c>
      <c r="V13" s="94"/>
      <c r="W13" t="s">
        <v>1487</v>
      </c>
    </row>
    <row r="14" spans="1:23" ht="12.95" customHeight="1">
      <c r="A14" s="342" t="s">
        <v>886</v>
      </c>
      <c r="B14" s="333">
        <v>4164.5060000000003</v>
      </c>
      <c r="C14" s="333">
        <v>4106.9269999999997</v>
      </c>
      <c r="D14" s="333">
        <v>4029.241</v>
      </c>
      <c r="E14" s="333">
        <v>3974.0120000000002</v>
      </c>
      <c r="F14" s="333">
        <v>3839.6790000000001</v>
      </c>
      <c r="G14" s="333">
        <v>3754.547</v>
      </c>
      <c r="H14" s="333">
        <v>3735.3110000000001</v>
      </c>
      <c r="I14" s="94">
        <v>3643.1219999999998</v>
      </c>
      <c r="J14" s="94">
        <v>3436.17</v>
      </c>
      <c r="K14" s="94">
        <v>3504.1680000000001</v>
      </c>
      <c r="L14" s="94">
        <v>3454.9830000000002</v>
      </c>
      <c r="M14" s="94">
        <v>3474.5210000000002</v>
      </c>
      <c r="N14" s="94">
        <v>3528.7629999999999</v>
      </c>
      <c r="O14" s="94">
        <v>3498.498</v>
      </c>
      <c r="P14" s="94">
        <v>3546.7</v>
      </c>
      <c r="Q14" s="94">
        <v>3667.0920000000001</v>
      </c>
      <c r="R14" s="94">
        <v>3797.3</v>
      </c>
      <c r="S14" s="94">
        <v>3787.61</v>
      </c>
      <c r="T14" s="94">
        <v>3847.0529999999999</v>
      </c>
      <c r="U14" s="94">
        <v>3771.424</v>
      </c>
      <c r="V14" s="94"/>
    </row>
    <row r="15" spans="1:23" ht="12.95" customHeight="1">
      <c r="A15" s="342" t="s">
        <v>887</v>
      </c>
      <c r="B15" s="333">
        <v>2603.1000000000004</v>
      </c>
      <c r="C15" s="333">
        <v>2630.7</v>
      </c>
      <c r="D15" s="333">
        <v>2655.5</v>
      </c>
      <c r="E15" s="333">
        <v>2727.8</v>
      </c>
      <c r="F15" s="333">
        <v>2678.8</v>
      </c>
      <c r="G15" s="333">
        <v>2584.9679999999998</v>
      </c>
      <c r="H15" s="333">
        <v>2560.15</v>
      </c>
      <c r="I15" s="94">
        <v>2534.549</v>
      </c>
      <c r="J15" s="94">
        <v>2390.7080000000001</v>
      </c>
      <c r="K15" s="94">
        <v>2501.788</v>
      </c>
      <c r="L15" s="94">
        <v>2456.52</v>
      </c>
      <c r="M15" s="94">
        <v>2466.319</v>
      </c>
      <c r="N15" s="94">
        <v>2516.0619999999999</v>
      </c>
      <c r="O15" s="94">
        <v>2534.3380000000002</v>
      </c>
      <c r="P15" s="94">
        <v>2543.6</v>
      </c>
      <c r="Q15" s="94">
        <v>2588.8220000000001</v>
      </c>
      <c r="R15" s="94">
        <v>2659</v>
      </c>
      <c r="S15" s="94">
        <v>2708.598</v>
      </c>
      <c r="T15" s="94">
        <v>2832.34</v>
      </c>
      <c r="U15" s="94">
        <v>2878.7489999999998</v>
      </c>
      <c r="V15" s="94"/>
    </row>
    <row r="16" spans="1:23" ht="12.95" customHeight="1">
      <c r="A16" s="342"/>
      <c r="B16" s="333"/>
      <c r="C16" s="94"/>
      <c r="D16" s="333"/>
      <c r="E16" s="333"/>
      <c r="F16" s="333"/>
      <c r="G16" s="333"/>
      <c r="H16" s="333"/>
      <c r="I16" s="333"/>
      <c r="J16" s="333"/>
      <c r="K16" s="333"/>
      <c r="L16" s="333"/>
      <c r="M16" s="333"/>
      <c r="N16" s="333"/>
      <c r="O16" s="333"/>
      <c r="P16" s="333"/>
      <c r="Q16" s="333"/>
      <c r="R16" s="333"/>
      <c r="S16" s="333"/>
      <c r="T16" s="222"/>
      <c r="U16" s="222"/>
      <c r="V16" s="222"/>
    </row>
    <row r="17" spans="1:22" ht="12.95" customHeight="1">
      <c r="A17" s="367" t="s">
        <v>214</v>
      </c>
      <c r="B17" s="333">
        <v>390.73399999999998</v>
      </c>
      <c r="C17" s="93">
        <v>384.95600000000002</v>
      </c>
      <c r="D17" s="333">
        <v>383.29599999999999</v>
      </c>
      <c r="E17" s="93">
        <v>393.05700000000002</v>
      </c>
      <c r="F17" s="333">
        <v>361.42899999999997</v>
      </c>
      <c r="G17" s="93">
        <v>366.286</v>
      </c>
      <c r="H17" s="333">
        <v>367.65</v>
      </c>
      <c r="I17" s="163">
        <v>374.38499999999999</v>
      </c>
      <c r="J17" s="338">
        <v>376.78199999999998</v>
      </c>
      <c r="K17" s="338">
        <v>389.92600000000004</v>
      </c>
      <c r="L17" s="338">
        <f>SUM(L18:L20)</f>
        <v>389.745</v>
      </c>
      <c r="M17" s="338">
        <v>420.35300000000001</v>
      </c>
      <c r="N17" s="338">
        <v>444.09800000000001</v>
      </c>
      <c r="O17" s="338">
        <v>497.98</v>
      </c>
      <c r="P17" s="338">
        <v>508.291</v>
      </c>
      <c r="Q17" s="338">
        <v>526.32799999999997</v>
      </c>
      <c r="R17" s="338">
        <v>433.16300000000001</v>
      </c>
      <c r="S17" s="338">
        <v>499.85399999999998</v>
      </c>
      <c r="T17" s="338">
        <f>SUM(T18:T20)</f>
        <v>590.99099999999999</v>
      </c>
      <c r="U17" s="338">
        <f>SUM(U18:U20)</f>
        <v>628.18399999999997</v>
      </c>
      <c r="V17" s="338"/>
    </row>
    <row r="18" spans="1:22" ht="12.95" customHeight="1">
      <c r="A18" s="342" t="s">
        <v>888</v>
      </c>
      <c r="B18" s="333">
        <v>112.58</v>
      </c>
      <c r="C18" s="94">
        <v>102.51900000000001</v>
      </c>
      <c r="D18" s="94">
        <v>91.391999999999996</v>
      </c>
      <c r="E18" s="94">
        <v>69.528000000000006</v>
      </c>
      <c r="F18" s="94">
        <v>46.881</v>
      </c>
      <c r="G18" s="94">
        <v>32.256999999999998</v>
      </c>
      <c r="H18" s="94">
        <v>22.242999999999999</v>
      </c>
      <c r="I18" s="94">
        <v>13.835000000000001</v>
      </c>
      <c r="J18" s="94">
        <v>17.489999999999998</v>
      </c>
      <c r="K18" s="94">
        <v>22.064</v>
      </c>
      <c r="L18" s="94">
        <v>23.321000000000002</v>
      </c>
      <c r="M18" s="94">
        <v>25.792999999999999</v>
      </c>
      <c r="N18" s="94">
        <v>29.792999999999999</v>
      </c>
      <c r="O18" s="94">
        <v>37.192</v>
      </c>
      <c r="P18" s="94">
        <v>44.8</v>
      </c>
      <c r="Q18" s="337">
        <v>52.224999999999994</v>
      </c>
      <c r="R18" s="337">
        <v>45.209000000000003</v>
      </c>
      <c r="S18" s="337">
        <v>59.216999999999999</v>
      </c>
      <c r="T18" s="94">
        <v>66.335999999999999</v>
      </c>
      <c r="U18" s="94">
        <v>69.866</v>
      </c>
      <c r="V18" s="94"/>
    </row>
    <row r="19" spans="1:22" ht="12.95" customHeight="1">
      <c r="A19" s="342" t="s">
        <v>889</v>
      </c>
      <c r="B19" s="333">
        <v>269.75900000000001</v>
      </c>
      <c r="C19" s="94">
        <v>274.33800000000002</v>
      </c>
      <c r="D19" s="94">
        <v>284.99599999999998</v>
      </c>
      <c r="E19" s="94">
        <v>317.11700000000002</v>
      </c>
      <c r="F19" s="94">
        <v>307.923</v>
      </c>
      <c r="G19" s="94">
        <v>328.23</v>
      </c>
      <c r="H19" s="94">
        <v>340.02</v>
      </c>
      <c r="I19" s="95">
        <v>355.63400000000001</v>
      </c>
      <c r="J19" s="95">
        <v>354.81299999999999</v>
      </c>
      <c r="K19" s="95">
        <v>363.245</v>
      </c>
      <c r="L19" s="95">
        <v>361.4</v>
      </c>
      <c r="M19" s="95">
        <v>389.36099999999999</v>
      </c>
      <c r="N19" s="95">
        <v>408.31900000000002</v>
      </c>
      <c r="O19" s="94">
        <v>454.07799999999997</v>
      </c>
      <c r="P19" s="94">
        <v>455.1</v>
      </c>
      <c r="Q19" s="337">
        <v>467.82600000000002</v>
      </c>
      <c r="R19" s="337">
        <v>380.66800000000001</v>
      </c>
      <c r="S19" s="337">
        <v>433.23099999999999</v>
      </c>
      <c r="T19" s="94">
        <v>516.53899999999999</v>
      </c>
      <c r="U19" s="94">
        <v>550.52599999999995</v>
      </c>
      <c r="V19" s="94"/>
    </row>
    <row r="20" spans="1:22" ht="12.95" customHeight="1">
      <c r="A20" s="342" t="s">
        <v>890</v>
      </c>
      <c r="B20" s="333">
        <v>8.3949999999999996</v>
      </c>
      <c r="C20" s="55">
        <v>8.0990000000000002</v>
      </c>
      <c r="D20" s="55">
        <v>6.9080000000000004</v>
      </c>
      <c r="E20" s="55">
        <v>6.4119999999999999</v>
      </c>
      <c r="F20" s="55">
        <v>6.625</v>
      </c>
      <c r="G20" s="55">
        <v>5.7990000000000004</v>
      </c>
      <c r="H20" s="55">
        <v>5.3869999999999996</v>
      </c>
      <c r="I20" s="94">
        <v>4.9160000000000004</v>
      </c>
      <c r="J20" s="94">
        <v>4.4790000000000001</v>
      </c>
      <c r="K20" s="94">
        <v>4.617</v>
      </c>
      <c r="L20" s="94">
        <v>5.024</v>
      </c>
      <c r="M20" s="94">
        <v>5.1989999999999998</v>
      </c>
      <c r="N20" s="94">
        <v>5.9859999999999998</v>
      </c>
      <c r="O20" s="94">
        <v>6.71</v>
      </c>
      <c r="P20" s="94">
        <v>8.4</v>
      </c>
      <c r="Q20" s="337">
        <v>6.2770000000000001</v>
      </c>
      <c r="R20" s="337">
        <v>7.2859999999999996</v>
      </c>
      <c r="S20" s="337">
        <v>7.4059999999999997</v>
      </c>
      <c r="T20" s="337">
        <v>8.1159999999999997</v>
      </c>
      <c r="U20" s="337">
        <v>7.7919999999999998</v>
      </c>
      <c r="V20" s="337"/>
    </row>
    <row r="21" spans="1:22" ht="12.95" customHeight="1">
      <c r="A21" s="342"/>
      <c r="B21" s="333"/>
      <c r="C21" s="55"/>
      <c r="D21" s="333"/>
      <c r="E21" s="55"/>
      <c r="F21" s="333"/>
      <c r="G21" s="55"/>
      <c r="H21" s="333"/>
      <c r="I21" s="94"/>
      <c r="J21" s="333"/>
      <c r="K21" s="333"/>
      <c r="L21" s="333"/>
      <c r="M21" s="333"/>
      <c r="N21" s="333"/>
      <c r="O21" s="333"/>
      <c r="P21" s="333"/>
      <c r="Q21" s="333"/>
      <c r="R21" s="333"/>
      <c r="S21" s="333"/>
    </row>
    <row r="22" spans="1:22" ht="12.95" customHeight="1">
      <c r="A22" s="367" t="s">
        <v>891</v>
      </c>
      <c r="B22" s="333">
        <v>29.430999999999997</v>
      </c>
      <c r="C22" s="52">
        <v>28.072000000000003</v>
      </c>
      <c r="D22" s="56">
        <v>26.254000000000001</v>
      </c>
      <c r="E22" s="56">
        <v>23.506</v>
      </c>
      <c r="F22" s="56">
        <v>21.858000000000001</v>
      </c>
      <c r="G22" s="56">
        <v>21.295999999999999</v>
      </c>
      <c r="H22" s="56">
        <v>20.825000000000003</v>
      </c>
      <c r="I22" s="52">
        <v>18.298000000000002</v>
      </c>
      <c r="J22" s="163">
        <v>17.445999999999998</v>
      </c>
      <c r="K22" s="163">
        <v>18.484999999999999</v>
      </c>
      <c r="L22" s="163">
        <v>18.972999999999999</v>
      </c>
      <c r="M22" s="163">
        <v>18.905999999999999</v>
      </c>
      <c r="N22" s="163">
        <v>19.568999999999999</v>
      </c>
      <c r="O22" s="163">
        <v>19.866</v>
      </c>
      <c r="P22" s="163">
        <v>20.224</v>
      </c>
      <c r="Q22" s="338">
        <v>20.722000000000001</v>
      </c>
      <c r="R22" s="338">
        <v>21.247</v>
      </c>
      <c r="S22" s="338">
        <v>22.37</v>
      </c>
      <c r="T22" s="338">
        <v>25.51</v>
      </c>
      <c r="U22" s="338">
        <v>26.866</v>
      </c>
      <c r="V22" s="338"/>
    </row>
    <row r="23" spans="1:22" ht="12.95" customHeight="1">
      <c r="A23" s="367"/>
      <c r="B23" s="333"/>
      <c r="C23" s="94"/>
      <c r="D23" s="333"/>
      <c r="E23" s="94"/>
      <c r="F23" s="333"/>
      <c r="G23" s="94"/>
      <c r="H23" s="333"/>
      <c r="I23" s="94"/>
      <c r="J23" s="333"/>
      <c r="K23" s="333"/>
      <c r="L23" s="333"/>
      <c r="M23" s="333"/>
      <c r="N23" s="333"/>
      <c r="O23" s="333"/>
      <c r="P23" s="333"/>
      <c r="Q23" s="338"/>
      <c r="R23" s="339"/>
      <c r="S23" s="339"/>
    </row>
    <row r="24" spans="1:22" ht="12.95" customHeight="1">
      <c r="A24" s="367" t="s">
        <v>892</v>
      </c>
      <c r="B24" s="333">
        <v>272.73700000000002</v>
      </c>
      <c r="C24" s="56">
        <v>273.10200000000003</v>
      </c>
      <c r="D24" s="56">
        <v>306.005</v>
      </c>
      <c r="E24" s="56">
        <v>301.99299999999999</v>
      </c>
      <c r="F24" s="56">
        <v>296.86699999999996</v>
      </c>
      <c r="G24" s="56">
        <v>289.56900000000002</v>
      </c>
      <c r="H24" s="56">
        <v>262.49700000000001</v>
      </c>
      <c r="I24" s="56">
        <v>244.29499999999999</v>
      </c>
      <c r="J24" s="56">
        <v>230.42099999999999</v>
      </c>
      <c r="K24" s="56">
        <v>257.798</v>
      </c>
      <c r="L24" s="56">
        <v>244.69399999999999</v>
      </c>
      <c r="M24" s="56">
        <v>231.09100000000001</v>
      </c>
      <c r="N24" s="56">
        <v>248.46600000000001</v>
      </c>
      <c r="O24" s="56">
        <v>253.76499999999999</v>
      </c>
      <c r="P24" s="56">
        <v>249.86500000000001</v>
      </c>
      <c r="Q24" s="338">
        <v>252.04899999999998</v>
      </c>
      <c r="R24" s="338">
        <v>249.655</v>
      </c>
      <c r="S24" s="338">
        <v>252.79499999999999</v>
      </c>
      <c r="T24" s="338">
        <v>210.441</v>
      </c>
      <c r="U24" s="338">
        <v>221.453</v>
      </c>
      <c r="V24" s="338"/>
    </row>
    <row r="25" spans="1:22" ht="12.95" customHeight="1">
      <c r="A25" s="367"/>
      <c r="B25" s="333"/>
      <c r="C25" s="56"/>
      <c r="D25" s="333"/>
      <c r="E25" s="56"/>
      <c r="F25" s="333"/>
      <c r="G25" s="56"/>
      <c r="H25" s="333"/>
      <c r="I25" s="56"/>
      <c r="J25" s="333"/>
      <c r="K25" s="333"/>
      <c r="L25" s="333"/>
      <c r="M25" s="333"/>
      <c r="N25" s="333"/>
      <c r="O25" s="333"/>
      <c r="P25" s="333"/>
      <c r="Q25" s="338"/>
      <c r="R25" s="338"/>
      <c r="S25" s="338"/>
    </row>
    <row r="26" spans="1:22" ht="12.95" customHeight="1">
      <c r="A26" s="367" t="s">
        <v>893</v>
      </c>
      <c r="B26" s="333">
        <v>0</v>
      </c>
      <c r="C26" s="56">
        <v>0</v>
      </c>
      <c r="D26" s="56">
        <v>22.9</v>
      </c>
      <c r="E26" s="56">
        <v>66.900000000000006</v>
      </c>
      <c r="F26" s="56">
        <v>85</v>
      </c>
      <c r="G26" s="56">
        <v>214.40199999999999</v>
      </c>
      <c r="H26" s="56">
        <v>220.71199999999999</v>
      </c>
      <c r="I26" s="52">
        <v>192.5</v>
      </c>
      <c r="J26" s="52">
        <v>190.9</v>
      </c>
      <c r="K26" s="52">
        <v>214.05199999999999</v>
      </c>
      <c r="L26" s="52">
        <v>204.46700000000001</v>
      </c>
      <c r="M26" s="52">
        <v>203.88300000000001</v>
      </c>
      <c r="N26" s="338">
        <v>226.541</v>
      </c>
      <c r="O26" s="338">
        <v>225.32599999999999</v>
      </c>
      <c r="P26" s="338">
        <v>216.41</v>
      </c>
      <c r="Q26" s="338">
        <v>215.17599999999999</v>
      </c>
      <c r="R26" s="338">
        <v>197.965</v>
      </c>
      <c r="S26" s="338">
        <v>202.292</v>
      </c>
      <c r="T26" s="338">
        <v>188.613</v>
      </c>
      <c r="U26" s="338">
        <v>190.72200000000001</v>
      </c>
      <c r="V26" s="338"/>
    </row>
    <row r="27" spans="1:22" ht="12.95" customHeight="1">
      <c r="A27" s="336"/>
      <c r="B27" s="331"/>
      <c r="C27" s="331"/>
      <c r="D27" s="331"/>
      <c r="E27" s="331"/>
      <c r="F27" s="331"/>
      <c r="G27" s="331"/>
      <c r="H27" s="331"/>
      <c r="I27" s="331"/>
      <c r="J27" s="331"/>
      <c r="K27" s="331"/>
      <c r="L27" s="331"/>
      <c r="M27" s="331"/>
      <c r="N27" s="331"/>
      <c r="O27" s="331"/>
      <c r="P27" s="331"/>
      <c r="Q27" s="343"/>
      <c r="R27" s="343"/>
      <c r="S27" s="343"/>
      <c r="T27" s="343"/>
      <c r="U27" s="81"/>
    </row>
    <row r="28" spans="1:22" ht="15.75" customHeight="1">
      <c r="A28" s="1022" t="s">
        <v>894</v>
      </c>
      <c r="B28" s="1022"/>
      <c r="C28" s="1022"/>
      <c r="D28" s="1022"/>
      <c r="E28" s="1022"/>
      <c r="F28" s="1022"/>
      <c r="G28" s="1022"/>
      <c r="H28" s="1022"/>
      <c r="I28" s="1022"/>
      <c r="J28" s="1022"/>
      <c r="K28" s="1022"/>
      <c r="L28" s="1022"/>
      <c r="M28" s="1022"/>
      <c r="N28" s="1022"/>
      <c r="O28" s="346"/>
      <c r="P28" s="346"/>
      <c r="Q28" s="333"/>
      <c r="R28" s="333"/>
      <c r="S28" s="333"/>
      <c r="T28" s="333"/>
    </row>
    <row r="29" spans="1:22" ht="24" customHeight="1">
      <c r="A29" s="978" t="s">
        <v>1151</v>
      </c>
      <c r="B29" s="978"/>
      <c r="C29" s="978"/>
      <c r="D29" s="978"/>
      <c r="E29" s="978"/>
      <c r="F29" s="978"/>
      <c r="G29" s="978"/>
      <c r="H29" s="978"/>
      <c r="I29" s="978"/>
      <c r="J29" s="978"/>
      <c r="K29" s="978"/>
      <c r="L29" s="978"/>
      <c r="M29" s="978"/>
      <c r="N29" s="978"/>
      <c r="O29" s="978"/>
      <c r="P29" s="978"/>
      <c r="Q29" s="978"/>
      <c r="R29" s="978"/>
      <c r="S29" s="978"/>
      <c r="T29" s="978"/>
      <c r="U29" s="978"/>
      <c r="V29" s="667"/>
    </row>
    <row r="30" spans="1:22" ht="12.95" customHeight="1">
      <c r="A30" s="1023" t="s">
        <v>895</v>
      </c>
      <c r="B30" s="1023"/>
      <c r="C30" s="1023"/>
      <c r="D30" s="1023"/>
      <c r="E30" s="1023"/>
      <c r="F30" s="1023"/>
      <c r="G30" s="1023"/>
      <c r="H30" s="1023"/>
      <c r="I30" s="1023"/>
      <c r="J30" s="1023"/>
      <c r="K30" s="1023"/>
      <c r="L30" s="1023"/>
      <c r="M30" s="1023"/>
      <c r="N30" s="1023"/>
      <c r="O30" s="1023"/>
      <c r="P30" s="1023"/>
      <c r="Q30" s="1023"/>
      <c r="R30" s="1023"/>
      <c r="S30" s="1023"/>
      <c r="T30" s="1023"/>
      <c r="U30" s="1023"/>
      <c r="V30" s="371"/>
    </row>
    <row r="31" spans="1:22" ht="22.5" customHeight="1">
      <c r="A31" s="1021" t="s">
        <v>1152</v>
      </c>
      <c r="B31" s="1021"/>
      <c r="C31" s="1021"/>
      <c r="D31" s="1021"/>
      <c r="E31" s="1021"/>
      <c r="F31" s="1021"/>
      <c r="G31" s="1021"/>
      <c r="H31" s="1021"/>
      <c r="I31" s="1021"/>
      <c r="J31" s="1021"/>
      <c r="K31" s="1021"/>
      <c r="L31" s="1021"/>
      <c r="M31" s="1021"/>
      <c r="N31" s="1021"/>
      <c r="O31" s="1021"/>
      <c r="P31" s="1021"/>
      <c r="Q31" s="1021"/>
      <c r="R31" s="1021"/>
      <c r="S31" s="1021"/>
      <c r="T31" s="1021"/>
      <c r="U31" s="1021"/>
      <c r="V31" s="824"/>
    </row>
    <row r="32" spans="1:22" ht="20.25" customHeight="1">
      <c r="A32" s="348" t="s">
        <v>896</v>
      </c>
      <c r="B32" s="346"/>
      <c r="C32" s="346"/>
      <c r="D32" s="346"/>
      <c r="E32" s="346"/>
      <c r="F32" s="346"/>
      <c r="G32" s="346"/>
      <c r="H32" s="346"/>
      <c r="I32" s="346"/>
      <c r="J32" s="346"/>
      <c r="K32" s="346"/>
      <c r="L32" s="346"/>
      <c r="M32" s="346"/>
      <c r="N32" s="346"/>
      <c r="O32" s="346"/>
      <c r="P32" s="346"/>
      <c r="Q32" s="333"/>
      <c r="R32" s="333"/>
      <c r="S32" s="333"/>
      <c r="T32" s="333"/>
    </row>
    <row r="33" spans="1:10" ht="12.95" customHeight="1"/>
    <row r="34" spans="1:10" ht="12.95" customHeight="1">
      <c r="A34" s="985"/>
      <c r="B34" s="985"/>
      <c r="C34" s="985"/>
      <c r="D34" s="985"/>
      <c r="E34" s="985"/>
      <c r="F34" s="985"/>
      <c r="G34" s="985"/>
      <c r="H34" s="985"/>
      <c r="I34" s="985"/>
      <c r="J34" s="985"/>
    </row>
    <row r="35" spans="1:10" ht="12.95" customHeight="1">
      <c r="A35" s="985"/>
      <c r="B35" s="985"/>
      <c r="C35" s="985"/>
      <c r="D35" s="985"/>
      <c r="E35" s="985"/>
      <c r="F35" s="985"/>
      <c r="G35" s="985"/>
      <c r="H35" s="985"/>
      <c r="I35" s="985"/>
      <c r="J35" s="985"/>
    </row>
    <row r="36" spans="1:10" ht="12.95" customHeight="1"/>
    <row r="37" spans="1:10" ht="12.95" customHeight="1"/>
    <row r="38" spans="1:10" ht="12.95" customHeight="1"/>
    <row r="39" spans="1:10" ht="12.95" customHeight="1"/>
    <row r="40" spans="1:10" ht="12.95" customHeight="1"/>
    <row r="41" spans="1:10" ht="12.95" customHeight="1"/>
    <row r="42" spans="1:10" ht="12.95" customHeight="1"/>
    <row r="43" spans="1:10" ht="12.95" customHeight="1"/>
    <row r="44" spans="1:10" ht="12.95" customHeight="1"/>
  </sheetData>
  <mergeCells count="7">
    <mergeCell ref="A29:U29"/>
    <mergeCell ref="A31:U31"/>
    <mergeCell ref="A35:J35"/>
    <mergeCell ref="A2:Q2"/>
    <mergeCell ref="A28:N28"/>
    <mergeCell ref="A34:J34"/>
    <mergeCell ref="A30:U30"/>
  </mergeCells>
  <pageMargins left="0.98425196850393704" right="0.19685039370078741" top="0.98425196850393704" bottom="0.59055118110236227"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Q37"/>
  <sheetViews>
    <sheetView showGridLines="0" view="pageBreakPreview" zoomScale="130" zoomScaleNormal="130" zoomScaleSheetLayoutView="130" workbookViewId="0">
      <selection activeCell="P8" sqref="P8:P33"/>
    </sheetView>
  </sheetViews>
  <sheetFormatPr baseColWidth="10" defaultRowHeight="12.75"/>
  <cols>
    <col min="1" max="1" width="17.42578125" style="1" customWidth="1"/>
    <col min="2" max="2" width="8.140625" style="1" hidden="1" customWidth="1"/>
    <col min="3" max="3" width="8" style="1" hidden="1" customWidth="1"/>
    <col min="4" max="4" width="6.28515625" style="1" hidden="1" customWidth="1"/>
    <col min="5" max="5" width="7" style="1" hidden="1" customWidth="1"/>
    <col min="6" max="6" width="6.5703125" style="1" hidden="1" customWidth="1"/>
    <col min="7" max="12" width="6.7109375" style="1" customWidth="1"/>
    <col min="13" max="13" width="6.7109375" customWidth="1"/>
    <col min="14" max="15" width="6.7109375" style="1" customWidth="1"/>
    <col min="16" max="16" width="6" style="1" customWidth="1"/>
    <col min="17" max="16384" width="11.42578125" style="1"/>
  </cols>
  <sheetData>
    <row r="1" spans="1:16" ht="23.25" customHeight="1">
      <c r="A1" s="1024" t="s">
        <v>1386</v>
      </c>
      <c r="B1" s="1024"/>
      <c r="C1" s="1024"/>
      <c r="D1" s="1024"/>
      <c r="E1" s="1024"/>
      <c r="F1" s="1024"/>
      <c r="G1" s="1024"/>
      <c r="H1" s="1024"/>
      <c r="I1" s="1024"/>
      <c r="J1" s="1024"/>
      <c r="K1" s="1024"/>
      <c r="L1" s="1024"/>
      <c r="M1" s="1024"/>
      <c r="N1" s="1024"/>
      <c r="O1" s="1024"/>
      <c r="P1" s="1024"/>
    </row>
    <row r="2" spans="1:16" ht="11.25" customHeight="1">
      <c r="A2" s="1025" t="s">
        <v>551</v>
      </c>
      <c r="B2" s="1025"/>
      <c r="C2" s="1025"/>
      <c r="D2" s="1025"/>
      <c r="E2" s="1025"/>
      <c r="F2" s="1025"/>
      <c r="G2" s="1025"/>
      <c r="H2" s="1025"/>
      <c r="I2" s="1025"/>
      <c r="J2" s="1025"/>
      <c r="K2" s="1025"/>
      <c r="L2" s="1025"/>
      <c r="M2" s="1025"/>
      <c r="N2" s="1025"/>
      <c r="O2" s="1025"/>
      <c r="P2" s="1025"/>
    </row>
    <row r="3" spans="1:16" ht="10.5" customHeight="1">
      <c r="L3"/>
    </row>
    <row r="4" spans="1:16" ht="15.75" customHeight="1">
      <c r="A4" s="61" t="s">
        <v>191</v>
      </c>
      <c r="B4" s="28">
        <v>2009</v>
      </c>
      <c r="C4" s="28">
        <v>2010</v>
      </c>
      <c r="D4" s="28">
        <v>2011</v>
      </c>
      <c r="E4" s="28">
        <v>2012</v>
      </c>
      <c r="F4" s="28">
        <v>2013</v>
      </c>
      <c r="G4" s="28">
        <v>2014</v>
      </c>
      <c r="H4" s="28">
        <v>2015</v>
      </c>
      <c r="I4" s="28">
        <v>2016</v>
      </c>
      <c r="J4" s="28">
        <v>2017</v>
      </c>
      <c r="K4" s="28">
        <v>2018</v>
      </c>
      <c r="L4" s="28">
        <v>2019</v>
      </c>
      <c r="M4" s="28">
        <v>2020</v>
      </c>
      <c r="N4" s="28">
        <v>2021</v>
      </c>
      <c r="O4" s="28">
        <v>2022</v>
      </c>
      <c r="P4" s="28">
        <v>2023</v>
      </c>
    </row>
    <row r="5" spans="1:16" ht="7.5" customHeight="1">
      <c r="A5" s="62"/>
      <c r="B5" s="64"/>
      <c r="D5" s="4"/>
      <c r="E5" s="4"/>
      <c r="F5" s="4"/>
      <c r="G5" s="4"/>
      <c r="H5" s="4"/>
      <c r="M5" s="1"/>
    </row>
    <row r="6" spans="1:16" ht="15" customHeight="1">
      <c r="A6" s="58" t="s">
        <v>82</v>
      </c>
      <c r="B6" s="93">
        <v>8598.7189999999991</v>
      </c>
      <c r="C6" s="93">
        <v>8560.9490000000005</v>
      </c>
      <c r="D6" s="93">
        <v>8380.8379999999997</v>
      </c>
      <c r="E6" s="93">
        <v>8029.6020000000008</v>
      </c>
      <c r="F6" s="93">
        <v>8471.3380000000016</v>
      </c>
      <c r="G6" s="93">
        <v>8400.4210000000021</v>
      </c>
      <c r="H6" s="93">
        <v>8474.9580000000005</v>
      </c>
      <c r="I6" s="93">
        <v>8668.61</v>
      </c>
      <c r="J6" s="93">
        <v>8728.8760000000002</v>
      </c>
      <c r="K6" s="93">
        <v>8815.84</v>
      </c>
      <c r="L6" s="93">
        <v>9038.9470000000001</v>
      </c>
      <c r="M6" s="93">
        <v>9077.9779999999992</v>
      </c>
      <c r="N6" s="93">
        <v>9130.0490000000009</v>
      </c>
      <c r="O6" s="93">
        <v>9421.1139999999996</v>
      </c>
      <c r="P6" s="93">
        <v>9412.8230000000003</v>
      </c>
    </row>
    <row r="7" spans="1:16" ht="13.5" customHeight="1">
      <c r="A7" s="225"/>
      <c r="B7" s="293"/>
      <c r="C7" s="293"/>
      <c r="D7" s="293"/>
      <c r="E7" s="293"/>
      <c r="F7" s="293"/>
      <c r="G7" s="293"/>
      <c r="H7" s="293"/>
      <c r="I7" s="293"/>
      <c r="J7" s="293"/>
      <c r="K7" s="293"/>
      <c r="L7" s="293"/>
      <c r="M7" s="293"/>
      <c r="N7"/>
      <c r="O7"/>
      <c r="P7" s="93"/>
    </row>
    <row r="8" spans="1:16" ht="12.95" customHeight="1">
      <c r="A8" s="59" t="s">
        <v>157</v>
      </c>
      <c r="B8" s="294">
        <v>146.56800000000001</v>
      </c>
      <c r="C8" s="294">
        <v>141.41999999999999</v>
      </c>
      <c r="D8" s="294">
        <v>136.64699999999999</v>
      </c>
      <c r="E8" s="294">
        <v>132.06399999999999</v>
      </c>
      <c r="F8" s="294">
        <v>139.749</v>
      </c>
      <c r="G8" s="294">
        <v>137.71100000000001</v>
      </c>
      <c r="H8" s="294">
        <v>139.488</v>
      </c>
      <c r="I8" s="294">
        <v>142.88499999999999</v>
      </c>
      <c r="J8" s="294">
        <v>143.679</v>
      </c>
      <c r="K8" s="332">
        <v>143.661</v>
      </c>
      <c r="L8" s="94">
        <v>145.369</v>
      </c>
      <c r="M8" s="214">
        <v>146.81899999999999</v>
      </c>
      <c r="N8" s="214">
        <v>151.01400000000001</v>
      </c>
      <c r="O8" s="214">
        <v>155.99299999999999</v>
      </c>
      <c r="P8" s="214">
        <v>157.267</v>
      </c>
    </row>
    <row r="9" spans="1:16" ht="12.95" customHeight="1">
      <c r="A9" s="59" t="s">
        <v>80</v>
      </c>
      <c r="B9" s="294">
        <v>347.16199999999998</v>
      </c>
      <c r="C9" s="294">
        <v>338.93099999999998</v>
      </c>
      <c r="D9" s="294">
        <v>331.51499999999999</v>
      </c>
      <c r="E9" s="294">
        <v>324.66699999999997</v>
      </c>
      <c r="F9" s="294">
        <v>326.07900000000001</v>
      </c>
      <c r="G9" s="294">
        <v>317</v>
      </c>
      <c r="H9" s="294">
        <v>314.23500000000001</v>
      </c>
      <c r="I9" s="294">
        <v>318.51499999999999</v>
      </c>
      <c r="J9" s="294">
        <v>316.70999999999998</v>
      </c>
      <c r="K9" s="332">
        <v>316.35399999999998</v>
      </c>
      <c r="L9" s="94">
        <v>321.041</v>
      </c>
      <c r="M9" s="214">
        <v>323.53199999999998</v>
      </c>
      <c r="N9" s="214">
        <v>324.91899999999998</v>
      </c>
      <c r="O9" s="214">
        <v>335.834</v>
      </c>
      <c r="P9" s="214">
        <v>333.774</v>
      </c>
    </row>
    <row r="10" spans="1:16" ht="12.95" customHeight="1">
      <c r="A10" s="59" t="s">
        <v>158</v>
      </c>
      <c r="B10" s="294">
        <v>161.37</v>
      </c>
      <c r="C10" s="294">
        <v>159.82300000000001</v>
      </c>
      <c r="D10" s="294">
        <v>151.303</v>
      </c>
      <c r="E10" s="294">
        <v>140.22</v>
      </c>
      <c r="F10" s="294">
        <v>140.06399999999999</v>
      </c>
      <c r="G10" s="294">
        <v>136.696</v>
      </c>
      <c r="H10" s="294">
        <v>133.80500000000001</v>
      </c>
      <c r="I10" s="294">
        <v>136.29900000000001</v>
      </c>
      <c r="J10" s="294">
        <v>133.405</v>
      </c>
      <c r="K10" s="332">
        <v>132.821</v>
      </c>
      <c r="L10" s="94">
        <v>133.90199999999999</v>
      </c>
      <c r="M10" s="214">
        <v>137.49799999999999</v>
      </c>
      <c r="N10" s="214">
        <v>137.99100000000001</v>
      </c>
      <c r="O10" s="214">
        <v>139.80199999999999</v>
      </c>
      <c r="P10" s="214">
        <v>138.74700000000001</v>
      </c>
    </row>
    <row r="11" spans="1:16" ht="12.95" customHeight="1">
      <c r="A11" s="59" t="s">
        <v>159</v>
      </c>
      <c r="B11">
        <v>349.851</v>
      </c>
      <c r="C11">
        <v>347.45100000000002</v>
      </c>
      <c r="D11">
        <v>339.39600000000002</v>
      </c>
      <c r="E11" s="294">
        <v>335.79700000000003</v>
      </c>
      <c r="F11" s="294">
        <v>348.85500000000002</v>
      </c>
      <c r="G11" s="294">
        <v>349.32499999999999</v>
      </c>
      <c r="H11" s="294">
        <v>351.85899999999998</v>
      </c>
      <c r="I11" s="294">
        <v>363.834</v>
      </c>
      <c r="J11" s="294">
        <v>372.93099999999998</v>
      </c>
      <c r="K11" s="294">
        <v>381.42899999999997</v>
      </c>
      <c r="L11" s="294">
        <v>390.17200000000003</v>
      </c>
      <c r="M11" s="294">
        <v>383.71100000000001</v>
      </c>
      <c r="N11" s="294">
        <v>390.94600000000003</v>
      </c>
      <c r="O11" s="294">
        <v>402.75599999999997</v>
      </c>
      <c r="P11" s="294">
        <v>407.42399999999998</v>
      </c>
    </row>
    <row r="12" spans="1:16" ht="12.95" customHeight="1">
      <c r="A12" s="59" t="s">
        <v>160</v>
      </c>
      <c r="B12" s="294">
        <v>231.05600000000001</v>
      </c>
      <c r="C12" s="294">
        <v>226.05199999999999</v>
      </c>
      <c r="D12" s="294">
        <v>218.92400000000001</v>
      </c>
      <c r="E12" s="294">
        <v>201.626</v>
      </c>
      <c r="F12" s="294">
        <v>211.53800000000001</v>
      </c>
      <c r="G12" s="294">
        <v>204.542</v>
      </c>
      <c r="H12" s="294">
        <v>203.13399999999999</v>
      </c>
      <c r="I12" s="294">
        <v>207.036</v>
      </c>
      <c r="J12" s="294">
        <v>204.166</v>
      </c>
      <c r="K12" s="294">
        <v>200.982</v>
      </c>
      <c r="L12" s="294">
        <v>203.54400000000001</v>
      </c>
      <c r="M12" s="294">
        <v>206.19300000000001</v>
      </c>
      <c r="N12" s="294">
        <v>208.28399999999999</v>
      </c>
      <c r="O12" s="294">
        <v>213.298</v>
      </c>
      <c r="P12" s="294">
        <v>213.244</v>
      </c>
    </row>
    <row r="13" spans="1:16" ht="12.95" customHeight="1">
      <c r="A13" s="59" t="s">
        <v>161</v>
      </c>
      <c r="B13" s="294">
        <v>460.88499999999999</v>
      </c>
      <c r="C13" s="294">
        <v>455.315</v>
      </c>
      <c r="D13" s="294">
        <v>435.95</v>
      </c>
      <c r="E13" s="294">
        <v>407.17399999999998</v>
      </c>
      <c r="F13" s="294">
        <v>443.22300000000001</v>
      </c>
      <c r="G13" s="294">
        <v>438.33100000000002</v>
      </c>
      <c r="H13" s="294">
        <v>436.93099999999998</v>
      </c>
      <c r="I13" s="294">
        <v>442.31799999999998</v>
      </c>
      <c r="J13" s="294">
        <v>442.27499999999998</v>
      </c>
      <c r="K13" s="294">
        <v>439.58800000000002</v>
      </c>
      <c r="L13" s="294">
        <v>440.55700000000002</v>
      </c>
      <c r="M13" s="294">
        <v>440.47399999999999</v>
      </c>
      <c r="N13" s="294">
        <v>448.53199999999998</v>
      </c>
      <c r="O13" s="294">
        <v>454.90499999999997</v>
      </c>
      <c r="P13" s="294">
        <v>448.93799999999999</v>
      </c>
    </row>
    <row r="14" spans="1:16" ht="12.95" customHeight="1">
      <c r="A14" s="59" t="s">
        <v>830</v>
      </c>
      <c r="B14" s="294">
        <v>235.11500000000001</v>
      </c>
      <c r="C14" s="294">
        <v>235.26900000000001</v>
      </c>
      <c r="D14" s="294">
        <v>232.041</v>
      </c>
      <c r="E14" s="294">
        <v>224.07300000000001</v>
      </c>
      <c r="F14" s="294">
        <v>240.98099999999999</v>
      </c>
      <c r="G14" s="294">
        <v>240.25299999999999</v>
      </c>
      <c r="H14" s="294">
        <v>241.63900000000001</v>
      </c>
      <c r="I14" s="294">
        <v>250.566</v>
      </c>
      <c r="J14" s="294">
        <v>252.16300000000001</v>
      </c>
      <c r="K14" s="294">
        <v>254.88900000000001</v>
      </c>
      <c r="L14" s="294">
        <v>262.62700000000001</v>
      </c>
      <c r="M14" s="294">
        <v>269.77699999999999</v>
      </c>
      <c r="N14" s="294">
        <v>266.62200000000001</v>
      </c>
      <c r="O14" s="294">
        <v>270.44400000000002</v>
      </c>
      <c r="P14" s="294">
        <v>265.73500000000001</v>
      </c>
    </row>
    <row r="15" spans="1:16" ht="12.95" customHeight="1">
      <c r="A15" s="59" t="s">
        <v>162</v>
      </c>
      <c r="B15" s="294">
        <v>434.91899999999998</v>
      </c>
      <c r="C15" s="294">
        <v>426.84100000000001</v>
      </c>
      <c r="D15" s="294">
        <v>407.553</v>
      </c>
      <c r="E15" s="294">
        <v>395.346</v>
      </c>
      <c r="F15" s="294">
        <v>400.38</v>
      </c>
      <c r="G15" s="294">
        <v>396.52300000000002</v>
      </c>
      <c r="H15" s="294">
        <v>396.14100000000002</v>
      </c>
      <c r="I15" s="294">
        <v>401.61599999999999</v>
      </c>
      <c r="J15" s="294">
        <v>397.20100000000002</v>
      </c>
      <c r="K15" s="294">
        <v>392.262</v>
      </c>
      <c r="L15" s="294">
        <v>395.10599999999999</v>
      </c>
      <c r="M15" s="294">
        <v>406.64699999999999</v>
      </c>
      <c r="N15" s="294">
        <v>393.37400000000002</v>
      </c>
      <c r="O15" s="294">
        <v>399.947</v>
      </c>
      <c r="P15" s="294">
        <v>395.40100000000001</v>
      </c>
    </row>
    <row r="16" spans="1:16" ht="12.95" customHeight="1">
      <c r="A16" s="59" t="s">
        <v>163</v>
      </c>
      <c r="B16" s="294">
        <v>170.27500000000001</v>
      </c>
      <c r="C16" s="294">
        <v>168.48500000000001</v>
      </c>
      <c r="D16" s="294">
        <v>152.77099999999999</v>
      </c>
      <c r="E16" s="294">
        <v>143.654</v>
      </c>
      <c r="F16" s="294">
        <v>141.774</v>
      </c>
      <c r="G16" s="294">
        <v>134.75899999999999</v>
      </c>
      <c r="H16" s="294">
        <v>130.85599999999999</v>
      </c>
      <c r="I16" s="294">
        <v>128.44</v>
      </c>
      <c r="J16" s="294">
        <v>123.857</v>
      </c>
      <c r="K16" s="294">
        <v>120.38</v>
      </c>
      <c r="L16" s="294">
        <v>118.84399999999999</v>
      </c>
      <c r="M16" s="294">
        <v>122.003</v>
      </c>
      <c r="N16" s="294">
        <v>123.26300000000001</v>
      </c>
      <c r="O16" s="294">
        <v>120.395</v>
      </c>
      <c r="P16" s="294">
        <v>116.277</v>
      </c>
    </row>
    <row r="17" spans="1:17" ht="12.95" customHeight="1">
      <c r="A17" s="59" t="s">
        <v>164</v>
      </c>
      <c r="B17" s="294">
        <v>256.71899999999999</v>
      </c>
      <c r="C17" s="294">
        <v>254.99700000000001</v>
      </c>
      <c r="D17" s="294">
        <v>241.874</v>
      </c>
      <c r="E17" s="294">
        <v>226.30199999999999</v>
      </c>
      <c r="F17" s="294">
        <v>234.72499999999999</v>
      </c>
      <c r="G17" s="294">
        <v>227.964</v>
      </c>
      <c r="H17" s="294">
        <v>229.304</v>
      </c>
      <c r="I17" s="294">
        <v>235.196</v>
      </c>
      <c r="J17" s="294">
        <v>233.56399999999999</v>
      </c>
      <c r="K17" s="294">
        <v>233.90700000000001</v>
      </c>
      <c r="L17" s="294">
        <v>236.607</v>
      </c>
      <c r="M17" s="294">
        <v>240.959</v>
      </c>
      <c r="N17" s="294">
        <v>246.452</v>
      </c>
      <c r="O17" s="294">
        <v>252.392</v>
      </c>
      <c r="P17" s="294">
        <v>253.16499999999999</v>
      </c>
    </row>
    <row r="18" spans="1:17" ht="12.95" customHeight="1">
      <c r="A18" s="59" t="s">
        <v>165</v>
      </c>
      <c r="B18" s="294">
        <v>220.70500000000001</v>
      </c>
      <c r="C18" s="294">
        <v>223.04400000000001</v>
      </c>
      <c r="D18" s="294">
        <v>222.75800000000001</v>
      </c>
      <c r="E18" s="294">
        <v>223.64699999999999</v>
      </c>
      <c r="F18" s="294">
        <v>230.452</v>
      </c>
      <c r="G18" s="294">
        <v>229.17500000000001</v>
      </c>
      <c r="H18" s="294">
        <v>233.755</v>
      </c>
      <c r="I18" s="294">
        <v>243.09100000000001</v>
      </c>
      <c r="J18" s="294">
        <v>248.92</v>
      </c>
      <c r="K18" s="294">
        <v>254.63</v>
      </c>
      <c r="L18" s="294">
        <v>264.22199999999998</v>
      </c>
      <c r="M18" s="294">
        <v>267.108</v>
      </c>
      <c r="N18" s="294">
        <v>268.23399999999998</v>
      </c>
      <c r="O18" s="294">
        <v>280.59199999999998</v>
      </c>
      <c r="P18" s="294">
        <v>285.73500000000001</v>
      </c>
    </row>
    <row r="19" spans="1:17" ht="12.95" customHeight="1">
      <c r="A19" s="59" t="s">
        <v>166</v>
      </c>
      <c r="B19">
        <v>375.74200000000002</v>
      </c>
      <c r="C19">
        <v>372.65800000000002</v>
      </c>
      <c r="D19">
        <v>371.69799999999998</v>
      </c>
      <c r="E19" s="294">
        <v>357.07799999999997</v>
      </c>
      <c r="F19" s="294">
        <v>374.738</v>
      </c>
      <c r="G19" s="294">
        <v>364.65600000000001</v>
      </c>
      <c r="H19" s="294">
        <v>364.65</v>
      </c>
      <c r="I19" s="294">
        <v>373.05</v>
      </c>
      <c r="J19" s="294">
        <v>369.06400000000002</v>
      </c>
      <c r="K19" s="294">
        <v>372.39600000000002</v>
      </c>
      <c r="L19" s="294">
        <v>377.15</v>
      </c>
      <c r="M19" s="294">
        <v>390.45</v>
      </c>
      <c r="N19" s="294">
        <v>391.476</v>
      </c>
      <c r="O19" s="294">
        <v>407.69900000000001</v>
      </c>
      <c r="P19" s="294">
        <v>404.65600000000001</v>
      </c>
    </row>
    <row r="20" spans="1:17" ht="12.95" customHeight="1">
      <c r="A20" s="59" t="s">
        <v>167</v>
      </c>
      <c r="B20" s="294">
        <v>479.76100000000002</v>
      </c>
      <c r="C20" s="294">
        <v>482.36599999999999</v>
      </c>
      <c r="D20" s="294">
        <v>470.29</v>
      </c>
      <c r="E20" s="294">
        <v>450.76299999999998</v>
      </c>
      <c r="F20" s="294">
        <v>495.84399999999999</v>
      </c>
      <c r="G20" s="294">
        <v>492.209</v>
      </c>
      <c r="H20" s="294">
        <v>501.66800000000001</v>
      </c>
      <c r="I20" s="294">
        <v>511.80900000000003</v>
      </c>
      <c r="J20" s="294">
        <v>512.62</v>
      </c>
      <c r="K20" s="294">
        <v>515.80899999999997</v>
      </c>
      <c r="L20" s="294">
        <v>534.17700000000002</v>
      </c>
      <c r="M20" s="294">
        <v>541.99599999999998</v>
      </c>
      <c r="N20" s="294">
        <v>541.75800000000004</v>
      </c>
      <c r="O20" s="294">
        <v>559.08299999999997</v>
      </c>
      <c r="P20" s="294">
        <v>559.13900000000001</v>
      </c>
    </row>
    <row r="21" spans="1:17" ht="12.95" customHeight="1">
      <c r="A21" s="59" t="s">
        <v>168</v>
      </c>
      <c r="B21" s="294">
        <v>325.82600000000002</v>
      </c>
      <c r="C21" s="294">
        <v>314.625</v>
      </c>
      <c r="D21" s="294">
        <v>318.05099999999999</v>
      </c>
      <c r="E21" s="294">
        <v>303.22300000000001</v>
      </c>
      <c r="F21" s="294">
        <v>325.935</v>
      </c>
      <c r="G21" s="294">
        <v>322.262</v>
      </c>
      <c r="H21" s="294">
        <v>324.56700000000001</v>
      </c>
      <c r="I21" s="294">
        <v>333.73599999999999</v>
      </c>
      <c r="J21" s="294">
        <v>336.17200000000003</v>
      </c>
      <c r="K21" s="294">
        <v>343.34199999999998</v>
      </c>
      <c r="L21" s="294">
        <v>350.59500000000003</v>
      </c>
      <c r="M21" s="294">
        <v>357.04500000000002</v>
      </c>
      <c r="N21" s="294">
        <v>363.56900000000002</v>
      </c>
      <c r="O21" s="294">
        <v>372.00700000000001</v>
      </c>
      <c r="P21" s="294">
        <v>377.79899999999998</v>
      </c>
    </row>
    <row r="22" spans="1:17" ht="12.95" customHeight="1">
      <c r="A22" s="59" t="s">
        <v>576</v>
      </c>
      <c r="B22">
        <v>2162.6280000000002</v>
      </c>
      <c r="C22">
        <v>2178.248</v>
      </c>
      <c r="D22">
        <v>2162.0360000000001</v>
      </c>
      <c r="E22" s="294">
        <v>2122.415</v>
      </c>
      <c r="F22" s="294">
        <v>2197.5169999999998</v>
      </c>
      <c r="G22" s="294">
        <v>2213.8029999999999</v>
      </c>
      <c r="H22" s="294">
        <v>2241.5329999999999</v>
      </c>
      <c r="I22" s="294">
        <v>2295.5630000000001</v>
      </c>
      <c r="J22" s="294">
        <v>2319.511</v>
      </c>
      <c r="K22" s="294">
        <v>2355.7040000000002</v>
      </c>
      <c r="L22" s="294">
        <v>2437.8760000000002</v>
      </c>
      <c r="M22" s="294">
        <v>2381.9429999999998</v>
      </c>
      <c r="N22" s="294">
        <v>2372.4659999999999</v>
      </c>
      <c r="O22" s="294">
        <v>2458.5459999999998</v>
      </c>
      <c r="P22" s="294">
        <v>2453</v>
      </c>
      <c r="Q22" s="625"/>
    </row>
    <row r="23" spans="1:17" ht="12.95" customHeight="1">
      <c r="A23" s="59" t="s">
        <v>871</v>
      </c>
      <c r="B23">
        <v>262.49299999999999</v>
      </c>
      <c r="C23">
        <v>261.95699999999999</v>
      </c>
      <c r="D23">
        <v>256.21100000000001</v>
      </c>
      <c r="E23" s="294">
        <v>240.27099999999999</v>
      </c>
      <c r="F23" s="294">
        <v>253.517</v>
      </c>
      <c r="G23" s="294">
        <v>249.233</v>
      </c>
      <c r="H23" s="294">
        <v>258.029</v>
      </c>
      <c r="I23" s="294">
        <v>264.50700000000001</v>
      </c>
      <c r="J23" s="294">
        <v>264.68099999999998</v>
      </c>
      <c r="K23" s="294">
        <v>273.51</v>
      </c>
      <c r="L23" s="294">
        <v>287.76900000000001</v>
      </c>
      <c r="M23" s="294">
        <v>297.476</v>
      </c>
      <c r="N23" s="294">
        <v>298.08699999999999</v>
      </c>
      <c r="O23" s="294">
        <v>304.47399999999999</v>
      </c>
      <c r="P23" s="294">
        <v>301.8</v>
      </c>
    </row>
    <row r="24" spans="1:17" ht="12.95" customHeight="1">
      <c r="A24" s="59" t="s">
        <v>170</v>
      </c>
      <c r="B24" s="294">
        <v>352.56299999999999</v>
      </c>
      <c r="C24" s="294">
        <v>354.74400000000003</v>
      </c>
      <c r="D24" s="294">
        <v>341.58100000000002</v>
      </c>
      <c r="E24" s="294">
        <v>294.37200000000001</v>
      </c>
      <c r="F24" s="294">
        <v>353.54700000000003</v>
      </c>
      <c r="G24" s="294">
        <v>350.66699999999997</v>
      </c>
      <c r="H24" s="294">
        <v>353.54199999999997</v>
      </c>
      <c r="I24" s="294">
        <v>364.38299999999998</v>
      </c>
      <c r="J24" s="294">
        <v>375.411</v>
      </c>
      <c r="K24" s="55">
        <v>376.15600000000001</v>
      </c>
      <c r="L24" s="94">
        <v>387.90899999999999</v>
      </c>
      <c r="M24" s="214">
        <v>385.92700000000002</v>
      </c>
      <c r="N24" s="337">
        <v>396.678</v>
      </c>
      <c r="O24" s="337">
        <v>423.625</v>
      </c>
      <c r="P24" s="337">
        <v>422.24700000000001</v>
      </c>
    </row>
    <row r="25" spans="1:17" ht="12.95" customHeight="1">
      <c r="A25" s="59" t="s">
        <v>171</v>
      </c>
      <c r="B25" s="294">
        <v>35.970999999999997</v>
      </c>
      <c r="C25" s="294">
        <v>37.621000000000002</v>
      </c>
      <c r="D25" s="294">
        <v>37.878</v>
      </c>
      <c r="E25" s="294">
        <v>37.921999999999997</v>
      </c>
      <c r="F25" s="294">
        <v>42.932000000000002</v>
      </c>
      <c r="G25" s="294">
        <v>41.908000000000001</v>
      </c>
      <c r="H25" s="294">
        <v>43.71</v>
      </c>
      <c r="I25" s="294">
        <v>46.720999999999997</v>
      </c>
      <c r="J25" s="294">
        <v>49.695999999999998</v>
      </c>
      <c r="K25" s="55">
        <v>51.795999999999999</v>
      </c>
      <c r="L25" s="94">
        <v>55.109000000000002</v>
      </c>
      <c r="M25" s="214">
        <v>58.122</v>
      </c>
      <c r="N25" s="337">
        <v>59.963999999999999</v>
      </c>
      <c r="O25" s="337">
        <v>66.096999999999994</v>
      </c>
      <c r="P25" s="337">
        <v>68.103999999999999</v>
      </c>
    </row>
    <row r="26" spans="1:17" ht="12.95" customHeight="1">
      <c r="A26" s="59" t="s">
        <v>172</v>
      </c>
      <c r="B26" s="294">
        <v>48.734999999999999</v>
      </c>
      <c r="C26" s="294">
        <v>47.405999999999999</v>
      </c>
      <c r="D26" s="294">
        <v>46.796999999999997</v>
      </c>
      <c r="E26" s="294">
        <v>45.232999999999997</v>
      </c>
      <c r="F26" s="294">
        <v>47.238</v>
      </c>
      <c r="G26" s="294">
        <v>46.124000000000002</v>
      </c>
      <c r="H26" s="294">
        <v>47.018999999999998</v>
      </c>
      <c r="I26" s="294">
        <v>48.470999999999997</v>
      </c>
      <c r="J26" s="294">
        <v>48.783000000000001</v>
      </c>
      <c r="K26" s="55">
        <v>49.046999999999997</v>
      </c>
      <c r="L26" s="94">
        <v>50.453000000000003</v>
      </c>
      <c r="M26" s="214">
        <v>53.088999999999999</v>
      </c>
      <c r="N26" s="337">
        <v>52.280999999999999</v>
      </c>
      <c r="O26" s="337">
        <v>51.436</v>
      </c>
      <c r="P26" s="337">
        <v>51.558999999999997</v>
      </c>
    </row>
    <row r="27" spans="1:17" ht="12.95" customHeight="1">
      <c r="A27" s="59" t="s">
        <v>173</v>
      </c>
      <c r="B27" s="294">
        <v>88.569000000000003</v>
      </c>
      <c r="C27" s="294">
        <v>87.680999999999997</v>
      </c>
      <c r="D27" s="294">
        <v>82.741</v>
      </c>
      <c r="E27" s="294">
        <v>78.995999999999995</v>
      </c>
      <c r="F27" s="294">
        <v>79.972999999999999</v>
      </c>
      <c r="G27" s="294">
        <v>76.867999999999995</v>
      </c>
      <c r="H27" s="294">
        <v>76.948999999999998</v>
      </c>
      <c r="I27" s="294">
        <v>78.337000000000003</v>
      </c>
      <c r="J27" s="294">
        <v>80.063000000000002</v>
      </c>
      <c r="K27" s="55">
        <v>80.323999999999998</v>
      </c>
      <c r="L27" s="94">
        <v>81.713999999999999</v>
      </c>
      <c r="M27" s="214">
        <v>85.325999999999993</v>
      </c>
      <c r="N27" s="337">
        <v>87.67</v>
      </c>
      <c r="O27" s="337">
        <v>88.397000000000006</v>
      </c>
      <c r="P27" s="337">
        <v>86.447999999999993</v>
      </c>
    </row>
    <row r="28" spans="1:17" ht="12.95" customHeight="1">
      <c r="A28" s="59" t="s">
        <v>174</v>
      </c>
      <c r="B28" s="294">
        <v>505.43599999999998</v>
      </c>
      <c r="C28" s="294">
        <v>504.79300000000001</v>
      </c>
      <c r="D28" s="294">
        <v>505.81799999999998</v>
      </c>
      <c r="E28" s="294">
        <v>491.63400000000001</v>
      </c>
      <c r="F28" s="294">
        <v>528.31100000000004</v>
      </c>
      <c r="G28" s="294">
        <v>532.95600000000002</v>
      </c>
      <c r="H28" s="294">
        <v>542.16200000000003</v>
      </c>
      <c r="I28" s="294">
        <v>549.47400000000005</v>
      </c>
      <c r="J28" s="294">
        <v>552.11199999999997</v>
      </c>
      <c r="K28" s="55">
        <v>570.16300000000001</v>
      </c>
      <c r="L28" s="94">
        <v>585.43299999999999</v>
      </c>
      <c r="M28" s="214">
        <v>591.85500000000002</v>
      </c>
      <c r="N28" s="337">
        <v>601.82000000000005</v>
      </c>
      <c r="O28" s="337">
        <v>618.18499999999995</v>
      </c>
      <c r="P28" s="337">
        <v>626.97699999999998</v>
      </c>
    </row>
    <row r="29" spans="1:17" ht="12.95" customHeight="1">
      <c r="A29" s="59" t="s">
        <v>175</v>
      </c>
      <c r="B29" s="294">
        <v>387.87900000000002</v>
      </c>
      <c r="C29" s="294">
        <v>380.99700000000001</v>
      </c>
      <c r="D29" s="294">
        <v>364.084</v>
      </c>
      <c r="E29" s="294">
        <v>328.42599999999999</v>
      </c>
      <c r="F29" s="294">
        <v>354.15</v>
      </c>
      <c r="G29" s="294">
        <v>339.27800000000002</v>
      </c>
      <c r="H29" s="294">
        <v>334.69</v>
      </c>
      <c r="I29" s="294">
        <v>334.28800000000001</v>
      </c>
      <c r="J29" s="294">
        <v>330.33499999999998</v>
      </c>
      <c r="K29" s="55">
        <v>324.678</v>
      </c>
      <c r="L29" s="94">
        <v>326.39800000000002</v>
      </c>
      <c r="M29" s="214">
        <v>325.17500000000001</v>
      </c>
      <c r="N29" s="337">
        <v>327.41199999999998</v>
      </c>
      <c r="O29" s="337">
        <v>331.75799999999998</v>
      </c>
      <c r="P29" s="337">
        <v>328.25299999999999</v>
      </c>
    </row>
    <row r="30" spans="1:17" ht="12.95" customHeight="1">
      <c r="A30" s="59" t="s">
        <v>176</v>
      </c>
      <c r="B30" s="294">
        <v>237.596</v>
      </c>
      <c r="C30" s="294">
        <v>242.78700000000001</v>
      </c>
      <c r="D30" s="294">
        <v>237.43</v>
      </c>
      <c r="E30" s="294">
        <v>233.76</v>
      </c>
      <c r="F30" s="294">
        <v>241.56899999999999</v>
      </c>
      <c r="G30" s="294">
        <v>240.98400000000001</v>
      </c>
      <c r="H30" s="294">
        <v>252.31299999999999</v>
      </c>
      <c r="I30" s="294">
        <v>262.041</v>
      </c>
      <c r="J30" s="294">
        <v>270.78800000000001</v>
      </c>
      <c r="K30" s="55">
        <v>274.678</v>
      </c>
      <c r="L30" s="94">
        <v>281.65199999999999</v>
      </c>
      <c r="M30" s="214">
        <v>282.50700000000001</v>
      </c>
      <c r="N30" s="337">
        <v>290.13900000000001</v>
      </c>
      <c r="O30" s="337">
        <v>305.19900000000001</v>
      </c>
      <c r="P30" s="337">
        <v>305.28300000000002</v>
      </c>
    </row>
    <row r="31" spans="1:17" ht="12.95" customHeight="1">
      <c r="A31" s="59" t="s">
        <v>177</v>
      </c>
      <c r="B31" s="294">
        <v>88.891999999999996</v>
      </c>
      <c r="C31" s="294">
        <v>86.825000000000003</v>
      </c>
      <c r="D31" s="294">
        <v>86.447000000000003</v>
      </c>
      <c r="E31" s="294">
        <v>85.216999999999999</v>
      </c>
      <c r="F31" s="294">
        <v>86.228999999999999</v>
      </c>
      <c r="G31" s="294">
        <v>86.911000000000001</v>
      </c>
      <c r="H31" s="294">
        <v>88.275999999999996</v>
      </c>
      <c r="I31" s="294">
        <v>90.787999999999997</v>
      </c>
      <c r="J31" s="294">
        <v>93.388000000000005</v>
      </c>
      <c r="K31" s="55">
        <v>93.805999999999997</v>
      </c>
      <c r="L31" s="94">
        <v>94.602000000000004</v>
      </c>
      <c r="M31" s="214">
        <v>94.721000000000004</v>
      </c>
      <c r="N31" s="337">
        <v>94.738</v>
      </c>
      <c r="O31" s="337">
        <v>97.872</v>
      </c>
      <c r="P31" s="337">
        <v>96.671000000000006</v>
      </c>
    </row>
    <row r="32" spans="1:17" ht="12.95" customHeight="1">
      <c r="A32" s="59" t="s">
        <v>178</v>
      </c>
      <c r="B32" s="294">
        <v>69.756</v>
      </c>
      <c r="C32" s="294">
        <v>67.894999999999996</v>
      </c>
      <c r="D32" s="294">
        <v>68.477999999999994</v>
      </c>
      <c r="E32" s="294">
        <v>68.143000000000001</v>
      </c>
      <c r="F32" s="294">
        <v>71.725999999999999</v>
      </c>
      <c r="G32" s="294">
        <v>71.248000000000005</v>
      </c>
      <c r="H32" s="294">
        <v>71.301000000000002</v>
      </c>
      <c r="I32" s="294">
        <v>72.899000000000001</v>
      </c>
      <c r="J32" s="294">
        <v>75.247</v>
      </c>
      <c r="K32" s="55">
        <v>74.373999999999995</v>
      </c>
      <c r="L32" s="94">
        <v>78.212000000000003</v>
      </c>
      <c r="M32" s="214">
        <v>80.644999999999996</v>
      </c>
      <c r="N32" s="337">
        <v>81.572000000000003</v>
      </c>
      <c r="O32" s="337">
        <v>84.322999999999993</v>
      </c>
      <c r="P32" s="337">
        <v>83.843000000000004</v>
      </c>
    </row>
    <row r="33" spans="1:16" ht="12.95" customHeight="1">
      <c r="A33" s="59" t="s">
        <v>179</v>
      </c>
      <c r="B33" s="294">
        <v>162.24700000000001</v>
      </c>
      <c r="C33" s="294">
        <v>162.71799999999999</v>
      </c>
      <c r="D33" s="295">
        <v>160.566</v>
      </c>
      <c r="E33" s="295">
        <v>137.57900000000001</v>
      </c>
      <c r="F33" s="295">
        <v>160.13800000000001</v>
      </c>
      <c r="G33" s="295">
        <v>159.035</v>
      </c>
      <c r="H33" s="295">
        <v>163.40199999999999</v>
      </c>
      <c r="I33" s="295">
        <v>172.74700000000001</v>
      </c>
      <c r="J33" s="295">
        <v>182.13399999999999</v>
      </c>
      <c r="K33" s="55">
        <v>189.154</v>
      </c>
      <c r="L33" s="94">
        <v>197.90700000000001</v>
      </c>
      <c r="M33" s="214">
        <v>206.98</v>
      </c>
      <c r="N33" s="337">
        <v>210.78800000000001</v>
      </c>
      <c r="O33" s="337">
        <v>226.05500000000001</v>
      </c>
      <c r="P33" s="337">
        <v>231.37100000000001</v>
      </c>
    </row>
    <row r="34" spans="1:16" ht="11.25" customHeight="1">
      <c r="A34" s="60"/>
      <c r="B34" s="65"/>
      <c r="C34" s="65"/>
      <c r="D34" s="65"/>
      <c r="E34" s="26"/>
      <c r="F34" s="26"/>
      <c r="G34" s="26"/>
      <c r="H34" s="26"/>
      <c r="I34" s="26"/>
      <c r="J34" s="26"/>
      <c r="K34" s="26"/>
      <c r="L34" s="26"/>
      <c r="M34" s="26"/>
      <c r="N34" s="26"/>
      <c r="O34" s="26"/>
      <c r="P34" s="21"/>
    </row>
    <row r="35" spans="1:16" customFormat="1" ht="23.25" customHeight="1">
      <c r="A35" s="984" t="s">
        <v>872</v>
      </c>
      <c r="B35" s="984"/>
      <c r="C35" s="984"/>
      <c r="D35" s="984"/>
      <c r="E35" s="984"/>
      <c r="F35" s="984"/>
      <c r="G35" s="984"/>
      <c r="H35" s="984"/>
      <c r="I35" s="984"/>
      <c r="J35" s="984"/>
      <c r="K35" s="984"/>
      <c r="L35" s="984"/>
      <c r="M35" s="984"/>
      <c r="N35" s="984"/>
      <c r="O35" s="984"/>
    </row>
    <row r="36" spans="1:16" ht="25.5" customHeight="1">
      <c r="A36" s="978" t="s">
        <v>873</v>
      </c>
      <c r="B36" s="978"/>
      <c r="C36" s="978"/>
      <c r="D36" s="978"/>
      <c r="E36" s="978"/>
      <c r="F36" s="978"/>
      <c r="G36" s="978"/>
      <c r="H36" s="978"/>
      <c r="I36" s="978"/>
      <c r="J36" s="978"/>
      <c r="K36" s="978"/>
      <c r="L36" s="978"/>
      <c r="M36" s="978"/>
      <c r="N36" s="978"/>
      <c r="O36" s="978"/>
      <c r="P36" s="978"/>
    </row>
    <row r="37" spans="1:16">
      <c r="A37" s="66" t="s">
        <v>664</v>
      </c>
      <c r="B37" s="9"/>
      <c r="C37" s="9"/>
      <c r="D37" s="9"/>
      <c r="E37" s="9"/>
      <c r="F37" s="9"/>
      <c r="G37" s="9"/>
      <c r="H37" s="9"/>
      <c r="I37" s="9"/>
      <c r="J37" s="9"/>
      <c r="K37" s="9"/>
      <c r="L37" s="9"/>
      <c r="M37" s="9"/>
      <c r="N37" s="9"/>
      <c r="O37" s="9"/>
    </row>
  </sheetData>
  <mergeCells count="4">
    <mergeCell ref="A35:O35"/>
    <mergeCell ref="A1:P1"/>
    <mergeCell ref="A2:P2"/>
    <mergeCell ref="A36:P36"/>
  </mergeCells>
  <pageMargins left="1.1811023622047245" right="0.78740157480314965" top="1.3524015748031495" bottom="0.59055118110236227" header="0" footer="0"/>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Z38"/>
  <sheetViews>
    <sheetView showGridLines="0" view="pageBreakPreview" topLeftCell="A6" zoomScale="130" zoomScaleNormal="140" zoomScaleSheetLayoutView="130" workbookViewId="0">
      <selection activeCell="Z22" sqref="Z22"/>
    </sheetView>
  </sheetViews>
  <sheetFormatPr baseColWidth="10" defaultRowHeight="12.75"/>
  <cols>
    <col min="1" max="1" width="16.140625" style="1" customWidth="1"/>
    <col min="2" max="2" width="6.28515625" style="2" hidden="1" customWidth="1"/>
    <col min="3" max="4" width="6.28515625" style="1" hidden="1" customWidth="1"/>
    <col min="5" max="6" width="6.7109375" style="1" hidden="1" customWidth="1"/>
    <col min="7" max="14" width="6.7109375" style="1" customWidth="1"/>
    <col min="15" max="16" width="6.140625" style="1" customWidth="1"/>
    <col min="17" max="17" width="7.42578125" style="1" customWidth="1"/>
    <col min="18" max="16384" width="11.42578125" style="1"/>
  </cols>
  <sheetData>
    <row r="1" spans="1:17" ht="15" customHeight="1">
      <c r="A1" s="981" t="s">
        <v>1385</v>
      </c>
      <c r="B1" s="981"/>
      <c r="C1" s="981"/>
      <c r="D1" s="981"/>
      <c r="E1" s="981"/>
      <c r="F1" s="981"/>
      <c r="G1" s="981"/>
      <c r="H1" s="981"/>
      <c r="I1" s="981"/>
      <c r="J1" s="981"/>
      <c r="K1" s="981"/>
      <c r="L1" s="981"/>
      <c r="M1" s="981"/>
      <c r="N1" s="981"/>
      <c r="O1" s="981"/>
    </row>
    <row r="2" spans="1:17" ht="14.25" customHeight="1">
      <c r="A2" s="981" t="s">
        <v>1311</v>
      </c>
      <c r="B2" s="981"/>
      <c r="C2" s="981"/>
      <c r="D2" s="981"/>
      <c r="E2" s="981"/>
      <c r="F2" s="981"/>
      <c r="G2" s="981"/>
      <c r="H2" s="981"/>
      <c r="I2" s="981"/>
      <c r="J2" s="981"/>
      <c r="K2" s="981"/>
      <c r="L2" s="981"/>
      <c r="M2" s="981"/>
      <c r="N2" s="981"/>
      <c r="O2" s="981"/>
    </row>
    <row r="3" spans="1:17" ht="15" customHeight="1">
      <c r="A3" s="1026" t="s">
        <v>648</v>
      </c>
      <c r="B3" s="1026"/>
      <c r="C3" s="1026"/>
      <c r="D3" s="1026"/>
      <c r="E3" s="1026"/>
      <c r="F3" s="1026"/>
      <c r="G3" s="1026"/>
      <c r="H3" s="1026"/>
      <c r="I3" s="1026"/>
      <c r="J3" s="1026"/>
      <c r="K3" s="1026"/>
      <c r="L3" s="14"/>
      <c r="M3" s="14"/>
      <c r="N3" s="153"/>
      <c r="O3" s="153"/>
    </row>
    <row r="4" spans="1:17" ht="12" customHeight="1">
      <c r="A4" s="21"/>
    </row>
    <row r="5" spans="1:17" ht="21" customHeight="1">
      <c r="A5" s="61" t="s">
        <v>191</v>
      </c>
      <c r="B5" s="28">
        <v>2009</v>
      </c>
      <c r="C5" s="57">
        <v>2010</v>
      </c>
      <c r="D5" s="28">
        <v>2011</v>
      </c>
      <c r="E5" s="28">
        <v>2012</v>
      </c>
      <c r="F5" s="28">
        <v>2013</v>
      </c>
      <c r="G5" s="28">
        <v>2014</v>
      </c>
      <c r="H5" s="28">
        <v>2015</v>
      </c>
      <c r="I5" s="28">
        <v>2016</v>
      </c>
      <c r="J5" s="28">
        <v>2017</v>
      </c>
      <c r="K5" s="28">
        <v>2018</v>
      </c>
      <c r="L5" s="28">
        <v>2019</v>
      </c>
      <c r="M5" s="28">
        <v>2020</v>
      </c>
      <c r="N5" s="28">
        <v>2021</v>
      </c>
      <c r="O5" s="28">
        <v>2022</v>
      </c>
      <c r="P5" s="28">
        <v>2023</v>
      </c>
    </row>
    <row r="6" spans="1:17" ht="16.5" customHeight="1">
      <c r="A6" s="62"/>
      <c r="B6" s="226"/>
      <c r="C6" s="226"/>
      <c r="D6" s="226"/>
      <c r="E6" s="226"/>
      <c r="F6" s="226"/>
      <c r="G6" s="226"/>
      <c r="H6" s="226"/>
      <c r="I6" s="226"/>
    </row>
    <row r="7" spans="1:17" ht="16.5" customHeight="1">
      <c r="A7" s="58" t="s">
        <v>82</v>
      </c>
      <c r="B7" s="93">
        <v>6903.857</v>
      </c>
      <c r="C7" s="93">
        <v>6856.8809999999994</v>
      </c>
      <c r="D7" s="93">
        <v>6755.0110000000004</v>
      </c>
      <c r="E7" s="93">
        <v>6514.2690000000002</v>
      </c>
      <c r="F7" s="93">
        <v>6852.65</v>
      </c>
      <c r="G7" s="93">
        <v>7068.8919999999998</v>
      </c>
      <c r="H7" s="93">
        <v>7186.5690000000004</v>
      </c>
      <c r="I7" s="93">
        <v>7399.4870000000001</v>
      </c>
      <c r="J7" s="93">
        <v>7484.3490000000002</v>
      </c>
      <c r="K7" s="93">
        <v>7588.996000000001</v>
      </c>
      <c r="L7" s="93">
        <v>7812.5389999999998</v>
      </c>
      <c r="M7" s="93">
        <v>7054.6350000000002</v>
      </c>
      <c r="N7" s="93">
        <v>7050.4989999999998</v>
      </c>
      <c r="O7" s="93">
        <v>7314.4960000000001</v>
      </c>
      <c r="P7" s="93">
        <v>7381.5069999999996</v>
      </c>
    </row>
    <row r="8" spans="1:17" s="334" customFormat="1" ht="12.95" customHeight="1">
      <c r="A8" s="59" t="s">
        <v>157</v>
      </c>
      <c r="B8" s="296">
        <v>78.165000000000006</v>
      </c>
      <c r="C8" s="296">
        <v>74.436000000000007</v>
      </c>
      <c r="D8" s="296">
        <v>70.25</v>
      </c>
      <c r="E8" s="296">
        <v>67.924999999999997</v>
      </c>
      <c r="F8" s="296">
        <v>69.275999999999996</v>
      </c>
      <c r="G8" s="296">
        <v>74.667000000000002</v>
      </c>
      <c r="H8" s="296">
        <v>75.623000000000005</v>
      </c>
      <c r="I8" s="296">
        <v>77.007999999999996</v>
      </c>
      <c r="J8" s="296">
        <v>77.783000000000001</v>
      </c>
      <c r="K8" s="337">
        <v>77.367999999999995</v>
      </c>
      <c r="L8" s="337">
        <v>78.081000000000003</v>
      </c>
      <c r="M8" s="55">
        <v>47.59</v>
      </c>
      <c r="N8" s="337">
        <v>48.86</v>
      </c>
      <c r="O8" s="337">
        <v>49.646999999999998</v>
      </c>
      <c r="P8" s="337">
        <v>51.478000000000002</v>
      </c>
    </row>
    <row r="9" spans="1:17" s="334" customFormat="1" ht="12.95" customHeight="1">
      <c r="A9" s="59" t="s">
        <v>80</v>
      </c>
      <c r="B9" s="296">
        <v>253.14699999999999</v>
      </c>
      <c r="C9" s="296">
        <v>247.482</v>
      </c>
      <c r="D9" s="296">
        <v>243.14</v>
      </c>
      <c r="E9" s="296">
        <v>240.69300000000001</v>
      </c>
      <c r="F9" s="296">
        <v>241.1</v>
      </c>
      <c r="G9" s="296">
        <v>235.75299999999999</v>
      </c>
      <c r="H9" s="296">
        <v>236.05699999999999</v>
      </c>
      <c r="I9" s="296">
        <v>242.685</v>
      </c>
      <c r="J9" s="296">
        <v>243.75200000000001</v>
      </c>
      <c r="K9" s="337">
        <v>247.65</v>
      </c>
      <c r="L9" s="337">
        <v>253.083</v>
      </c>
      <c r="M9" s="55">
        <v>211.81</v>
      </c>
      <c r="N9" s="337">
        <v>211.48</v>
      </c>
      <c r="O9" s="337">
        <v>223.34100000000001</v>
      </c>
      <c r="P9" s="337">
        <v>226.31800000000001</v>
      </c>
    </row>
    <row r="10" spans="1:17" s="334" customFormat="1" ht="12.95" customHeight="1">
      <c r="A10" s="59" t="s">
        <v>158</v>
      </c>
      <c r="B10" s="296">
        <v>100.03700000000001</v>
      </c>
      <c r="C10" s="296">
        <v>99.463999999999999</v>
      </c>
      <c r="D10" s="296">
        <v>96.344999999999999</v>
      </c>
      <c r="E10" s="296">
        <v>91.685000000000002</v>
      </c>
      <c r="F10" s="296">
        <v>90.188000000000002</v>
      </c>
      <c r="G10" s="296">
        <v>94.813999999999993</v>
      </c>
      <c r="H10" s="296">
        <v>93.667000000000002</v>
      </c>
      <c r="I10" s="296">
        <v>96.825000000000003</v>
      </c>
      <c r="J10" s="296">
        <v>95.882999999999996</v>
      </c>
      <c r="K10" s="337">
        <v>95.522000000000006</v>
      </c>
      <c r="L10" s="337">
        <v>98.573999999999998</v>
      </c>
      <c r="M10" s="55">
        <v>73.016000000000005</v>
      </c>
      <c r="N10" s="337">
        <v>72.088999999999999</v>
      </c>
      <c r="O10" s="337">
        <v>74.412000000000006</v>
      </c>
      <c r="P10" s="337">
        <v>77.061000000000007</v>
      </c>
      <c r="Q10" s="337"/>
    </row>
    <row r="11" spans="1:17" s="334" customFormat="1" ht="12.95" customHeight="1">
      <c r="A11" s="59" t="s">
        <v>159</v>
      </c>
      <c r="B11" s="296">
        <v>337.024</v>
      </c>
      <c r="C11" s="296">
        <v>333.78899999999999</v>
      </c>
      <c r="D11" s="296">
        <v>326.142</v>
      </c>
      <c r="E11" s="296">
        <v>323.089</v>
      </c>
      <c r="F11" s="296">
        <v>335.09300000000002</v>
      </c>
      <c r="G11" s="296">
        <v>337.26799999999997</v>
      </c>
      <c r="H11" s="296">
        <v>339.83699999999999</v>
      </c>
      <c r="I11" s="296">
        <v>352.721</v>
      </c>
      <c r="J11" s="296">
        <v>362.90499999999997</v>
      </c>
      <c r="K11" s="337">
        <v>371.41199999999998</v>
      </c>
      <c r="L11" s="337">
        <v>379.34300000000002</v>
      </c>
      <c r="M11" s="55">
        <v>348.113</v>
      </c>
      <c r="N11" s="337">
        <v>353.93900000000002</v>
      </c>
      <c r="O11" s="337">
        <v>365.12299999999999</v>
      </c>
      <c r="P11" s="337">
        <v>370.41699999999997</v>
      </c>
    </row>
    <row r="12" spans="1:17" s="334" customFormat="1" ht="12.95" customHeight="1">
      <c r="A12" s="59" t="s">
        <v>160</v>
      </c>
      <c r="B12" s="296">
        <v>167.43799999999999</v>
      </c>
      <c r="C12" s="296">
        <v>164.24600000000001</v>
      </c>
      <c r="D12" s="296">
        <v>159.97200000000001</v>
      </c>
      <c r="E12" s="296">
        <v>148.21199999999999</v>
      </c>
      <c r="F12" s="296">
        <v>155.483</v>
      </c>
      <c r="G12" s="296">
        <v>152.80099999999999</v>
      </c>
      <c r="H12" s="296">
        <v>153.08600000000001</v>
      </c>
      <c r="I12" s="296">
        <v>157.923</v>
      </c>
      <c r="J12" s="296">
        <v>157.07499999999999</v>
      </c>
      <c r="K12" s="337">
        <v>155.80799999999999</v>
      </c>
      <c r="L12" s="337">
        <v>158.82400000000001</v>
      </c>
      <c r="M12" s="55">
        <v>124.92</v>
      </c>
      <c r="N12" s="337">
        <v>124.003</v>
      </c>
      <c r="O12" s="337">
        <v>131.261</v>
      </c>
      <c r="P12" s="337">
        <v>136.09700000000001</v>
      </c>
    </row>
    <row r="13" spans="1:17" s="334" customFormat="1" ht="12.95" customHeight="1">
      <c r="A13" s="59" t="s">
        <v>161</v>
      </c>
      <c r="B13" s="296">
        <v>200.75700000000001</v>
      </c>
      <c r="C13" s="296">
        <v>199.99299999999999</v>
      </c>
      <c r="D13" s="296">
        <v>196.249</v>
      </c>
      <c r="E13" s="296">
        <v>183.73500000000001</v>
      </c>
      <c r="F13" s="296">
        <v>197.93600000000001</v>
      </c>
      <c r="G13" s="296">
        <v>251.346</v>
      </c>
      <c r="H13" s="296">
        <v>253.15899999999999</v>
      </c>
      <c r="I13" s="296">
        <v>262.43799999999999</v>
      </c>
      <c r="J13" s="296">
        <v>266.88099999999997</v>
      </c>
      <c r="K13" s="337">
        <v>269.89100000000002</v>
      </c>
      <c r="L13" s="337">
        <v>272.815</v>
      </c>
      <c r="M13" s="55">
        <v>184.905</v>
      </c>
      <c r="N13" s="337">
        <v>190.06800000000001</v>
      </c>
      <c r="O13" s="337">
        <v>197.88200000000001</v>
      </c>
      <c r="P13" s="337">
        <v>204.30799999999999</v>
      </c>
    </row>
    <row r="14" spans="1:17" s="334" customFormat="1" ht="12.95" customHeight="1">
      <c r="A14" s="59" t="s">
        <v>830</v>
      </c>
      <c r="B14" s="296">
        <v>235.11500000000001</v>
      </c>
      <c r="C14" s="296">
        <v>233.691</v>
      </c>
      <c r="D14" s="296">
        <v>232.041</v>
      </c>
      <c r="E14" s="296">
        <v>224.07300000000001</v>
      </c>
      <c r="F14" s="296">
        <v>240.98099999999999</v>
      </c>
      <c r="G14" s="296">
        <v>240.25299999999999</v>
      </c>
      <c r="H14" s="296">
        <v>241.63900000000001</v>
      </c>
      <c r="I14" s="296">
        <v>250.535</v>
      </c>
      <c r="J14" s="296">
        <v>252.16300000000001</v>
      </c>
      <c r="K14" s="337">
        <v>254.88900000000001</v>
      </c>
      <c r="L14" s="337">
        <v>262.62700000000001</v>
      </c>
      <c r="M14" s="55">
        <v>269.77699999999999</v>
      </c>
      <c r="N14" s="337">
        <v>266.62200000000001</v>
      </c>
      <c r="O14" s="337">
        <v>270.44400000000002</v>
      </c>
      <c r="P14" s="337">
        <v>265.73500000000001</v>
      </c>
    </row>
    <row r="15" spans="1:17" s="334" customFormat="1" ht="12.95" customHeight="1">
      <c r="A15" s="59" t="s">
        <v>162</v>
      </c>
      <c r="B15" s="296">
        <v>295.57299999999998</v>
      </c>
      <c r="C15" s="296">
        <v>286.81299999999999</v>
      </c>
      <c r="D15" s="296">
        <v>278.78399999999999</v>
      </c>
      <c r="E15" s="296">
        <v>274.90600000000001</v>
      </c>
      <c r="F15" s="296">
        <v>283.55500000000001</v>
      </c>
      <c r="G15" s="296">
        <v>294.09500000000003</v>
      </c>
      <c r="H15" s="296">
        <v>296.64699999999999</v>
      </c>
      <c r="I15" s="296">
        <v>304.21899999999999</v>
      </c>
      <c r="J15" s="296">
        <v>303.21100000000001</v>
      </c>
      <c r="K15" s="337">
        <v>303.40499999999997</v>
      </c>
      <c r="L15" s="337">
        <v>307.625</v>
      </c>
      <c r="M15" s="55">
        <v>265.42099999999999</v>
      </c>
      <c r="N15" s="337">
        <v>250.636</v>
      </c>
      <c r="O15" s="337">
        <v>260.05</v>
      </c>
      <c r="P15" s="337">
        <v>262.24799999999999</v>
      </c>
    </row>
    <row r="16" spans="1:17" s="334" customFormat="1" ht="12.95" customHeight="1">
      <c r="A16" s="59" t="s">
        <v>163</v>
      </c>
      <c r="B16" s="296">
        <v>74.516999999999996</v>
      </c>
      <c r="C16" s="296">
        <v>74.108999999999995</v>
      </c>
      <c r="D16" s="296">
        <v>70.150999999999996</v>
      </c>
      <c r="E16" s="296">
        <v>67.210999999999999</v>
      </c>
      <c r="F16" s="296">
        <v>64.638000000000005</v>
      </c>
      <c r="G16" s="296">
        <v>75.546000000000006</v>
      </c>
      <c r="H16" s="296">
        <v>75.358999999999995</v>
      </c>
      <c r="I16" s="296">
        <v>75.933999999999997</v>
      </c>
      <c r="J16" s="296">
        <v>74.177000000000007</v>
      </c>
      <c r="K16" s="337">
        <v>73.626000000000005</v>
      </c>
      <c r="L16" s="337">
        <v>74.004000000000005</v>
      </c>
      <c r="M16" s="55">
        <v>41.689</v>
      </c>
      <c r="N16" s="337">
        <v>41.375</v>
      </c>
      <c r="O16" s="337">
        <v>41.048000000000002</v>
      </c>
      <c r="P16" s="337">
        <v>42.399000000000001</v>
      </c>
    </row>
    <row r="17" spans="1:26" s="334" customFormat="1" ht="12.95" customHeight="1">
      <c r="A17" s="59" t="s">
        <v>164</v>
      </c>
      <c r="B17" s="296">
        <v>148.71899999999999</v>
      </c>
      <c r="C17" s="296">
        <v>148.316</v>
      </c>
      <c r="D17" s="296">
        <v>142.774</v>
      </c>
      <c r="E17" s="296">
        <v>133.77199999999999</v>
      </c>
      <c r="F17" s="296">
        <v>136.76300000000001</v>
      </c>
      <c r="G17" s="296">
        <v>149.76</v>
      </c>
      <c r="H17" s="296">
        <v>153.52500000000001</v>
      </c>
      <c r="I17" s="296">
        <v>160.44999999999999</v>
      </c>
      <c r="J17" s="296">
        <v>160.429</v>
      </c>
      <c r="K17" s="337">
        <v>161.91999999999999</v>
      </c>
      <c r="L17" s="337">
        <v>165.607</v>
      </c>
      <c r="M17" s="55">
        <v>124.104</v>
      </c>
      <c r="N17" s="337">
        <v>124.274</v>
      </c>
      <c r="O17" s="337">
        <v>128.79499999999999</v>
      </c>
      <c r="P17" s="337">
        <v>135.56700000000001</v>
      </c>
    </row>
    <row r="18" spans="1:26" s="334" customFormat="1" ht="12.95" customHeight="1">
      <c r="A18" s="59" t="s">
        <v>165</v>
      </c>
      <c r="B18" s="296">
        <v>208.465</v>
      </c>
      <c r="C18" s="296">
        <v>208.44800000000001</v>
      </c>
      <c r="D18" s="296">
        <v>211.44200000000001</v>
      </c>
      <c r="E18" s="296">
        <v>212.404</v>
      </c>
      <c r="F18" s="296">
        <v>219.25200000000001</v>
      </c>
      <c r="G18" s="296">
        <v>220.20400000000001</v>
      </c>
      <c r="H18" s="296">
        <v>225.72300000000001</v>
      </c>
      <c r="I18" s="296">
        <v>234.965</v>
      </c>
      <c r="J18" s="296">
        <v>241.16300000000001</v>
      </c>
      <c r="K18" s="337">
        <v>247.08099999999999</v>
      </c>
      <c r="L18" s="337">
        <v>256.37599999999998</v>
      </c>
      <c r="M18" s="55">
        <v>248.61099999999999</v>
      </c>
      <c r="N18" s="337">
        <v>248.19900000000001</v>
      </c>
      <c r="O18" s="337">
        <v>260.36200000000002</v>
      </c>
      <c r="P18" s="337">
        <v>265.904</v>
      </c>
    </row>
    <row r="19" spans="1:26" s="334" customFormat="1" ht="12.95" customHeight="1">
      <c r="A19" s="59" t="s">
        <v>166</v>
      </c>
      <c r="B19" s="296">
        <v>290.36200000000002</v>
      </c>
      <c r="C19" s="296">
        <v>288.58</v>
      </c>
      <c r="D19" s="296">
        <v>290.46499999999997</v>
      </c>
      <c r="E19" s="296">
        <v>278.28199999999998</v>
      </c>
      <c r="F19" s="296">
        <v>290.464</v>
      </c>
      <c r="G19" s="296">
        <v>299.678</v>
      </c>
      <c r="H19" s="296">
        <v>300.88499999999999</v>
      </c>
      <c r="I19" s="296">
        <v>310.84800000000001</v>
      </c>
      <c r="J19" s="296">
        <v>307.61799999999999</v>
      </c>
      <c r="K19" s="337">
        <v>312.24099999999999</v>
      </c>
      <c r="L19" s="337">
        <v>318.60000000000002</v>
      </c>
      <c r="M19" s="55">
        <v>292.20600000000002</v>
      </c>
      <c r="N19" s="337">
        <v>289.36200000000002</v>
      </c>
      <c r="O19" s="337">
        <v>304.27100000000002</v>
      </c>
      <c r="P19" s="337">
        <v>305.49200000000002</v>
      </c>
    </row>
    <row r="20" spans="1:26" s="334" customFormat="1" ht="12.95" customHeight="1">
      <c r="A20" s="59" t="s">
        <v>167</v>
      </c>
      <c r="B20" s="296">
        <v>384.06599999999997</v>
      </c>
      <c r="C20" s="296">
        <v>380.779</v>
      </c>
      <c r="D20" s="296">
        <v>368.57900000000001</v>
      </c>
      <c r="E20" s="296">
        <v>352.68200000000002</v>
      </c>
      <c r="F20" s="296">
        <v>389.59300000000002</v>
      </c>
      <c r="G20" s="296">
        <v>405.45299999999997</v>
      </c>
      <c r="H20" s="296">
        <v>413.822</v>
      </c>
      <c r="I20" s="296">
        <v>425.01100000000002</v>
      </c>
      <c r="J20" s="296">
        <v>426.93799999999999</v>
      </c>
      <c r="K20" s="337">
        <v>429.79899999999998</v>
      </c>
      <c r="L20" s="337">
        <v>446.79300000000001</v>
      </c>
      <c r="M20" s="55">
        <v>406.892</v>
      </c>
      <c r="N20" s="337">
        <v>403.27</v>
      </c>
      <c r="O20" s="55">
        <v>417.68</v>
      </c>
      <c r="P20" s="337">
        <v>422.56299999999999</v>
      </c>
    </row>
    <row r="21" spans="1:26" ht="12.95" customHeight="1">
      <c r="A21" s="59" t="s">
        <v>168</v>
      </c>
      <c r="B21" s="296">
        <v>276.17200000000003</v>
      </c>
      <c r="C21" s="296">
        <v>266.96499999999997</v>
      </c>
      <c r="D21" s="296">
        <v>270.46699999999998</v>
      </c>
      <c r="E21" s="296">
        <v>256.83100000000002</v>
      </c>
      <c r="F21" s="296">
        <v>275.82400000000001</v>
      </c>
      <c r="G21" s="296">
        <v>289.08800000000002</v>
      </c>
      <c r="H21" s="296">
        <v>291.79700000000003</v>
      </c>
      <c r="I21" s="296">
        <v>299.88099999999997</v>
      </c>
      <c r="J21" s="296">
        <v>302.48</v>
      </c>
      <c r="K21" s="337">
        <v>308.40499999999997</v>
      </c>
      <c r="L21" s="337">
        <v>314.95400000000001</v>
      </c>
      <c r="M21" s="55">
        <v>296.30200000000002</v>
      </c>
      <c r="N21" s="337">
        <v>300.03100000000001</v>
      </c>
      <c r="O21" s="55">
        <v>305.79700000000003</v>
      </c>
      <c r="P21" s="337">
        <v>312.44900000000001</v>
      </c>
    </row>
    <row r="22" spans="1:26" customFormat="1" ht="14.25" customHeight="1">
      <c r="A22" s="59" t="s">
        <v>169</v>
      </c>
      <c r="B22">
        <v>2394.4339999999997</v>
      </c>
      <c r="C22">
        <v>2397.9929999999999</v>
      </c>
      <c r="D22">
        <v>2362.0970000000002</v>
      </c>
      <c r="E22" s="296">
        <v>2309.5880000000002</v>
      </c>
      <c r="F22" s="296">
        <v>2415.5360000000001</v>
      </c>
      <c r="G22" s="296">
        <v>2427.91</v>
      </c>
      <c r="H22" s="296">
        <v>2470.578</v>
      </c>
      <c r="I22" s="296">
        <v>2535.7560000000003</v>
      </c>
      <c r="J22" s="296">
        <v>2561.8759999999997</v>
      </c>
      <c r="K22" s="296">
        <v>2606.4070000000002</v>
      </c>
      <c r="L22" s="296">
        <v>2702.085</v>
      </c>
      <c r="M22" s="296">
        <v>2624.6550000000002</v>
      </c>
      <c r="N22" s="296">
        <v>2612.9229999999998</v>
      </c>
      <c r="O22" s="296">
        <v>2706.0140000000001</v>
      </c>
      <c r="P22" s="337">
        <v>2700.3589999999999</v>
      </c>
      <c r="Q22" s="929">
        <f>+Q23+Q24</f>
        <v>7068.8920000000007</v>
      </c>
      <c r="R22" s="929">
        <f t="shared" ref="R22:W22" si="0">+R23+R24</f>
        <v>7186.5690000000004</v>
      </c>
      <c r="S22" s="929">
        <f t="shared" si="0"/>
        <v>7399.487000000001</v>
      </c>
      <c r="T22" s="929">
        <f t="shared" si="0"/>
        <v>7484.3490000000002</v>
      </c>
      <c r="U22" s="929">
        <f t="shared" si="0"/>
        <v>7588.9960000000001</v>
      </c>
      <c r="V22" s="929">
        <f t="shared" si="0"/>
        <v>7812.5389999999998</v>
      </c>
      <c r="W22" s="929">
        <f t="shared" si="0"/>
        <v>7054.6350000000002</v>
      </c>
      <c r="X22" s="929">
        <f t="shared" ref="X22" si="1">+X23+X24</f>
        <v>7050.4989999999998</v>
      </c>
      <c r="Y22" s="929">
        <f t="shared" ref="Y22" si="2">+Y23+Y24</f>
        <v>7314.4360000000006</v>
      </c>
      <c r="Z22" s="929">
        <f t="shared" ref="Z22" si="3">+Z23+Z24</f>
        <v>7381.5070000000005</v>
      </c>
    </row>
    <row r="23" spans="1:26" ht="12.95" customHeight="1">
      <c r="A23" s="261" t="s">
        <v>576</v>
      </c>
      <c r="B23" s="95">
        <v>2161.8339999999998</v>
      </c>
      <c r="C23" s="95">
        <v>2165.761</v>
      </c>
      <c r="D23" s="95">
        <v>2134.7280000000001</v>
      </c>
      <c r="E23" s="95">
        <v>2095.4760000000001</v>
      </c>
      <c r="F23" s="95">
        <v>2193.806</v>
      </c>
      <c r="G23" s="95">
        <v>2211.654</v>
      </c>
      <c r="H23" s="95">
        <v>2240.3040000000001</v>
      </c>
      <c r="I23" s="95">
        <v>2294.0830000000001</v>
      </c>
      <c r="J23" s="95">
        <v>2317.2959999999998</v>
      </c>
      <c r="K23" s="95">
        <v>2353.4560000000001</v>
      </c>
      <c r="L23" s="95">
        <v>2435.5300000000002</v>
      </c>
      <c r="M23" s="95">
        <v>2379.3870000000002</v>
      </c>
      <c r="N23" s="95">
        <v>2370.39</v>
      </c>
      <c r="O23" s="95">
        <v>2456.377</v>
      </c>
      <c r="P23" s="296">
        <v>2700.3589999999999</v>
      </c>
      <c r="Q23" s="650">
        <f>SUM(G8:G22)</f>
        <v>5548.6360000000004</v>
      </c>
      <c r="R23" s="650">
        <f t="shared" ref="R23:W23" si="4">SUM(H8:H22)</f>
        <v>5621.4040000000005</v>
      </c>
      <c r="S23" s="650">
        <f t="shared" si="4"/>
        <v>5787.1990000000005</v>
      </c>
      <c r="T23" s="650">
        <f t="shared" si="4"/>
        <v>5834.3339999999998</v>
      </c>
      <c r="U23" s="650">
        <f t="shared" si="4"/>
        <v>5915.424</v>
      </c>
      <c r="V23" s="650">
        <f t="shared" si="4"/>
        <v>6089.3909999999996</v>
      </c>
      <c r="W23" s="650">
        <f t="shared" si="4"/>
        <v>5560.0110000000004</v>
      </c>
      <c r="X23" s="650">
        <f t="shared" ref="X23" si="5">SUM(N8:N22)</f>
        <v>5537.1309999999994</v>
      </c>
      <c r="Y23" s="650">
        <f t="shared" ref="Y23" si="6">SUM(O8:O22)</f>
        <v>5736.1270000000004</v>
      </c>
      <c r="Z23" s="650">
        <f t="shared" ref="Z23" si="7">SUM(P8:P22)</f>
        <v>5778.3950000000004</v>
      </c>
    </row>
    <row r="24" spans="1:26" ht="12.95" customHeight="1">
      <c r="A24" s="261" t="s">
        <v>871</v>
      </c>
      <c r="B24" s="296">
        <v>232.6</v>
      </c>
      <c r="C24" s="296">
        <v>232.232</v>
      </c>
      <c r="D24" s="296">
        <v>227.369</v>
      </c>
      <c r="E24" s="296">
        <v>214.11199999999999</v>
      </c>
      <c r="F24" s="296">
        <v>221.73</v>
      </c>
      <c r="G24" s="296">
        <v>216.256</v>
      </c>
      <c r="H24" s="296">
        <v>230.274</v>
      </c>
      <c r="I24" s="296">
        <v>241.673</v>
      </c>
      <c r="J24" s="296">
        <v>244.58</v>
      </c>
      <c r="K24" s="350">
        <v>252.95099999999999</v>
      </c>
      <c r="L24" s="350">
        <v>266.55500000000001</v>
      </c>
      <c r="M24" s="55">
        <v>245.268</v>
      </c>
      <c r="N24" s="337">
        <v>242.53299999999999</v>
      </c>
      <c r="O24" s="55">
        <v>249.6</v>
      </c>
      <c r="P24" s="55">
        <v>249.68600000000001</v>
      </c>
      <c r="Q24" s="651">
        <f>SUM(G25:G34)</f>
        <v>1520.2560000000001</v>
      </c>
      <c r="R24" s="651">
        <f t="shared" ref="R24:W24" si="8">SUM(H25:H34)</f>
        <v>1565.1650000000002</v>
      </c>
      <c r="S24" s="651">
        <f t="shared" si="8"/>
        <v>1612.288</v>
      </c>
      <c r="T24" s="651">
        <f t="shared" si="8"/>
        <v>1650.0150000000003</v>
      </c>
      <c r="U24" s="651">
        <f t="shared" si="8"/>
        <v>1673.5719999999999</v>
      </c>
      <c r="V24" s="651">
        <f t="shared" si="8"/>
        <v>1723.1480000000001</v>
      </c>
      <c r="W24" s="651">
        <f t="shared" si="8"/>
        <v>1494.624</v>
      </c>
      <c r="X24" s="651">
        <f t="shared" ref="X24" si="9">SUM(N25:N34)</f>
        <v>1513.3679999999999</v>
      </c>
      <c r="Y24" s="651">
        <f t="shared" ref="Y24" si="10">SUM(O25:O34)</f>
        <v>1578.309</v>
      </c>
      <c r="Z24" s="651">
        <f t="shared" ref="Z24" si="11">SUM(P25:P34)</f>
        <v>1603.1120000000001</v>
      </c>
    </row>
    <row r="25" spans="1:26" ht="12.95" customHeight="1">
      <c r="A25" s="59" t="s">
        <v>170</v>
      </c>
      <c r="B25" s="296">
        <v>229.57499999999999</v>
      </c>
      <c r="C25" s="296">
        <v>226.94</v>
      </c>
      <c r="D25" s="296">
        <v>224.131</v>
      </c>
      <c r="E25" s="296">
        <v>192.048</v>
      </c>
      <c r="F25" s="296">
        <v>223.71899999999999</v>
      </c>
      <c r="G25" s="296">
        <v>240.85400000000001</v>
      </c>
      <c r="H25" s="296">
        <v>247.96299999999999</v>
      </c>
      <c r="I25" s="296">
        <v>256.25799999999998</v>
      </c>
      <c r="J25" s="296">
        <v>267.59500000000003</v>
      </c>
      <c r="K25" s="350">
        <v>266.09399999999999</v>
      </c>
      <c r="L25" s="350">
        <v>274.39999999999998</v>
      </c>
      <c r="M25" s="55">
        <v>229.61799999999999</v>
      </c>
      <c r="N25" s="55">
        <v>235.36500000000001</v>
      </c>
      <c r="O25" s="55">
        <v>247.82900000000001</v>
      </c>
      <c r="P25" s="55">
        <v>250.61699999999999</v>
      </c>
    </row>
    <row r="26" spans="1:26" ht="12.95" customHeight="1">
      <c r="A26" s="59" t="s">
        <v>171</v>
      </c>
      <c r="B26" s="296">
        <v>29.452999999999999</v>
      </c>
      <c r="C26" s="296">
        <v>30.683</v>
      </c>
      <c r="D26" s="296">
        <v>31.376999999999999</v>
      </c>
      <c r="E26" s="296">
        <v>31.027000000000001</v>
      </c>
      <c r="F26" s="296">
        <v>34.790999999999997</v>
      </c>
      <c r="G26" s="296">
        <v>35.765999999999998</v>
      </c>
      <c r="H26" s="296">
        <v>37.029000000000003</v>
      </c>
      <c r="I26" s="296">
        <v>39.860999999999997</v>
      </c>
      <c r="J26" s="296">
        <v>42.768999999999998</v>
      </c>
      <c r="K26" s="337">
        <v>44.097000000000001</v>
      </c>
      <c r="L26" s="337">
        <v>47.075000000000003</v>
      </c>
      <c r="M26" s="55">
        <v>42.756999999999998</v>
      </c>
      <c r="N26" s="55">
        <v>43.173999999999999</v>
      </c>
      <c r="O26" s="55">
        <v>46.551000000000002</v>
      </c>
      <c r="P26" s="55">
        <v>48.012999999999998</v>
      </c>
    </row>
    <row r="27" spans="1:26" ht="12.95" customHeight="1">
      <c r="A27" s="59" t="s">
        <v>172</v>
      </c>
      <c r="B27" s="296">
        <v>45.139000000000003</v>
      </c>
      <c r="C27" s="296">
        <v>43.902000000000001</v>
      </c>
      <c r="D27" s="296">
        <v>43.320999999999998</v>
      </c>
      <c r="E27" s="296">
        <v>42.473999999999997</v>
      </c>
      <c r="F27" s="296">
        <v>43.323999999999998</v>
      </c>
      <c r="G27" s="296">
        <v>42.74</v>
      </c>
      <c r="H27" s="296">
        <v>44.283000000000001</v>
      </c>
      <c r="I27" s="296">
        <v>45.628</v>
      </c>
      <c r="J27" s="296">
        <v>46.118000000000002</v>
      </c>
      <c r="K27" s="337">
        <v>46.435000000000002</v>
      </c>
      <c r="L27" s="337">
        <v>47.768000000000001</v>
      </c>
      <c r="M27" s="55">
        <v>45.168999999999997</v>
      </c>
      <c r="N27" s="55">
        <v>44.161000000000001</v>
      </c>
      <c r="O27" s="55">
        <v>43.738999999999997</v>
      </c>
      <c r="P27" s="55">
        <v>44.261000000000003</v>
      </c>
    </row>
    <row r="28" spans="1:26" ht="12.95" customHeight="1">
      <c r="A28" s="59" t="s">
        <v>173</v>
      </c>
      <c r="B28" s="296">
        <v>60.512999999999998</v>
      </c>
      <c r="C28" s="296">
        <v>59.881999999999998</v>
      </c>
      <c r="D28" s="296">
        <v>57.043999999999997</v>
      </c>
      <c r="E28" s="296">
        <v>55.384999999999998</v>
      </c>
      <c r="F28" s="296">
        <v>55.088000000000001</v>
      </c>
      <c r="G28" s="296">
        <v>54.902000000000001</v>
      </c>
      <c r="H28" s="296">
        <v>55.161999999999999</v>
      </c>
      <c r="I28" s="296">
        <v>56.457000000000001</v>
      </c>
      <c r="J28" s="296">
        <v>57.378999999999998</v>
      </c>
      <c r="K28" s="337">
        <v>57.280999999999999</v>
      </c>
      <c r="L28" s="337">
        <v>58.420999999999999</v>
      </c>
      <c r="M28" s="55">
        <v>48.307000000000002</v>
      </c>
      <c r="N28" s="55">
        <v>49.353000000000002</v>
      </c>
      <c r="O28" s="55">
        <v>49.652999999999999</v>
      </c>
      <c r="P28" s="55">
        <v>49.14</v>
      </c>
    </row>
    <row r="29" spans="1:26" ht="12.95" customHeight="1">
      <c r="A29" s="59" t="s">
        <v>174</v>
      </c>
      <c r="B29" s="296">
        <v>395.80599999999998</v>
      </c>
      <c r="C29" s="296">
        <v>398.286</v>
      </c>
      <c r="D29" s="296">
        <v>395.86599999999999</v>
      </c>
      <c r="E29" s="296">
        <v>384.40499999999997</v>
      </c>
      <c r="F29" s="296">
        <v>411.16</v>
      </c>
      <c r="G29" s="296">
        <v>443.10199999999998</v>
      </c>
      <c r="H29" s="296">
        <v>452.09800000000001</v>
      </c>
      <c r="I29" s="296">
        <v>459.40899999999999</v>
      </c>
      <c r="J29" s="296">
        <v>462.846</v>
      </c>
      <c r="K29" s="337">
        <v>483.06</v>
      </c>
      <c r="L29" s="337">
        <v>497.41</v>
      </c>
      <c r="M29" s="55">
        <v>438.31299999999999</v>
      </c>
      <c r="N29" s="55">
        <v>446.39699999999999</v>
      </c>
      <c r="O29" s="55">
        <v>462.07100000000003</v>
      </c>
      <c r="P29" s="55">
        <v>473.53300000000002</v>
      </c>
    </row>
    <row r="30" spans="1:26" ht="12.95" customHeight="1">
      <c r="A30" s="59" t="s">
        <v>175</v>
      </c>
      <c r="B30" s="296">
        <v>261.55900000000003</v>
      </c>
      <c r="C30" s="296">
        <v>256.63099999999997</v>
      </c>
      <c r="D30" s="296">
        <v>249.673</v>
      </c>
      <c r="E30" s="296">
        <v>229.92099999999999</v>
      </c>
      <c r="F30" s="296">
        <v>247.97</v>
      </c>
      <c r="G30" s="296">
        <v>247.82900000000001</v>
      </c>
      <c r="H30" s="296">
        <v>253.97900000000001</v>
      </c>
      <c r="I30" s="296">
        <v>258.959</v>
      </c>
      <c r="J30" s="296">
        <v>258.714</v>
      </c>
      <c r="K30" s="337">
        <v>255.54499999999999</v>
      </c>
      <c r="L30" s="337">
        <v>259.31400000000002</v>
      </c>
      <c r="M30" s="55">
        <v>213.947</v>
      </c>
      <c r="N30" s="55">
        <v>215.381</v>
      </c>
      <c r="O30" s="55">
        <v>221.89699999999999</v>
      </c>
      <c r="P30" s="55">
        <v>225.16499999999999</v>
      </c>
    </row>
    <row r="31" spans="1:26" ht="12.95" customHeight="1">
      <c r="A31" s="59" t="s">
        <v>176</v>
      </c>
      <c r="B31" s="296">
        <v>166.06200000000001</v>
      </c>
      <c r="C31" s="296">
        <v>167.85599999999999</v>
      </c>
      <c r="D31" s="296">
        <v>164.80699999999999</v>
      </c>
      <c r="E31" s="296">
        <v>163.49199999999999</v>
      </c>
      <c r="F31" s="296">
        <v>164.69800000000001</v>
      </c>
      <c r="G31" s="296">
        <v>181.16200000000001</v>
      </c>
      <c r="H31" s="296">
        <v>192.083</v>
      </c>
      <c r="I31" s="296">
        <v>200.07400000000001</v>
      </c>
      <c r="J31" s="296">
        <v>206.98699999999999</v>
      </c>
      <c r="K31" s="337">
        <v>210.387</v>
      </c>
      <c r="L31" s="337">
        <v>216.86199999999999</v>
      </c>
      <c r="M31" s="55">
        <v>163.74299999999999</v>
      </c>
      <c r="N31" s="55">
        <v>166.96100000000001</v>
      </c>
      <c r="O31" s="55">
        <v>178.261</v>
      </c>
      <c r="P31" s="55">
        <v>181.36799999999999</v>
      </c>
    </row>
    <row r="32" spans="1:26" ht="12.95" customHeight="1">
      <c r="A32" s="59" t="s">
        <v>177</v>
      </c>
      <c r="B32" s="296">
        <v>84.188000000000002</v>
      </c>
      <c r="C32" s="296">
        <v>81.402000000000001</v>
      </c>
      <c r="D32" s="296">
        <v>83.159000000000006</v>
      </c>
      <c r="E32" s="296">
        <v>82.049000000000007</v>
      </c>
      <c r="F32" s="296">
        <v>82.87</v>
      </c>
      <c r="G32" s="296">
        <v>82.9</v>
      </c>
      <c r="H32" s="296">
        <v>84.17</v>
      </c>
      <c r="I32" s="296">
        <v>87.41</v>
      </c>
      <c r="J32" s="296">
        <v>89.95</v>
      </c>
      <c r="K32" s="337">
        <v>90.179000000000002</v>
      </c>
      <c r="L32" s="337">
        <v>91.03</v>
      </c>
      <c r="M32" s="55">
        <v>85.893000000000001</v>
      </c>
      <c r="N32" s="55">
        <v>85.793000000000006</v>
      </c>
      <c r="O32" s="55">
        <v>89.001000000000005</v>
      </c>
      <c r="P32" s="55">
        <v>87.716999999999999</v>
      </c>
    </row>
    <row r="33" spans="1:16" ht="12.95" customHeight="1">
      <c r="A33" s="59" t="s">
        <v>178</v>
      </c>
      <c r="B33" s="296">
        <v>64.287000000000006</v>
      </c>
      <c r="C33" s="296">
        <v>63.082999999999998</v>
      </c>
      <c r="D33" s="296">
        <v>63.814999999999998</v>
      </c>
      <c r="E33" s="296">
        <v>63.496000000000002</v>
      </c>
      <c r="F33" s="296">
        <v>66.495999999999995</v>
      </c>
      <c r="G33" s="296">
        <v>66.445999999999998</v>
      </c>
      <c r="H33" s="296">
        <v>68.039000000000001</v>
      </c>
      <c r="I33" s="296">
        <v>69.412000000000006</v>
      </c>
      <c r="J33" s="296">
        <v>72.38</v>
      </c>
      <c r="K33" s="337">
        <v>71.501999999999995</v>
      </c>
      <c r="L33" s="337">
        <v>75.286000000000001</v>
      </c>
      <c r="M33" s="55">
        <v>71.123000000000005</v>
      </c>
      <c r="N33" s="55">
        <v>71.403000000000006</v>
      </c>
      <c r="O33" s="55">
        <v>73.89</v>
      </c>
      <c r="P33" s="55">
        <v>73.575000000000003</v>
      </c>
    </row>
    <row r="34" spans="1:16" ht="12.95" customHeight="1">
      <c r="A34" s="59" t="s">
        <v>179</v>
      </c>
      <c r="B34" s="296">
        <v>123.28400000000001</v>
      </c>
      <c r="C34" s="296">
        <v>123.11199999999999</v>
      </c>
      <c r="D34" s="296">
        <v>122.92</v>
      </c>
      <c r="E34" s="296">
        <v>104.884</v>
      </c>
      <c r="F34" s="296">
        <v>116.852</v>
      </c>
      <c r="G34" s="296">
        <v>124.55500000000001</v>
      </c>
      <c r="H34" s="296">
        <v>130.35900000000001</v>
      </c>
      <c r="I34" s="296">
        <v>138.82</v>
      </c>
      <c r="J34" s="296">
        <v>145.27699999999999</v>
      </c>
      <c r="K34" s="337">
        <v>148.99199999999999</v>
      </c>
      <c r="L34" s="337">
        <v>155.58199999999999</v>
      </c>
      <c r="M34" s="55">
        <v>155.75399999999999</v>
      </c>
      <c r="N34" s="55">
        <v>155.38</v>
      </c>
      <c r="O34" s="55">
        <v>165.417</v>
      </c>
      <c r="P34" s="337">
        <v>169.72300000000001</v>
      </c>
    </row>
    <row r="35" spans="1:16" ht="6.75" customHeight="1">
      <c r="A35" s="60"/>
      <c r="B35" s="215"/>
      <c r="C35" s="215"/>
      <c r="D35" s="215"/>
      <c r="E35" s="21"/>
      <c r="F35" s="81"/>
      <c r="G35" s="81"/>
      <c r="H35" s="81"/>
      <c r="I35" s="21"/>
      <c r="J35" s="21"/>
      <c r="K35" s="21"/>
      <c r="L35" s="21"/>
      <c r="M35" s="21"/>
      <c r="N35" s="21"/>
      <c r="O35" s="26"/>
      <c r="P35" s="26"/>
    </row>
    <row r="36" spans="1:16" ht="29.25" customHeight="1">
      <c r="A36" s="984" t="s">
        <v>872</v>
      </c>
      <c r="B36" s="984"/>
      <c r="C36" s="984"/>
      <c r="D36" s="984"/>
      <c r="E36" s="984"/>
      <c r="F36" s="984"/>
      <c r="G36" s="984"/>
      <c r="H36" s="984"/>
      <c r="I36" s="984"/>
      <c r="J36" s="984"/>
      <c r="K36" s="984"/>
      <c r="L36" s="984"/>
      <c r="M36" s="984"/>
      <c r="N36" s="984"/>
      <c r="O36" s="984"/>
      <c r="P36" s="2"/>
    </row>
    <row r="37" spans="1:16" ht="24.75" customHeight="1">
      <c r="A37" s="1021" t="s">
        <v>873</v>
      </c>
      <c r="B37" s="1021"/>
      <c r="C37" s="1021"/>
      <c r="D37" s="1021"/>
      <c r="E37" s="1021"/>
      <c r="F37" s="1021"/>
      <c r="G37" s="1021"/>
      <c r="H37" s="1021"/>
      <c r="I37" s="1021"/>
      <c r="J37" s="1021"/>
      <c r="K37" s="1021"/>
      <c r="L37" s="1021"/>
      <c r="M37" s="1021"/>
      <c r="N37" s="1021"/>
      <c r="O37" s="1021"/>
    </row>
    <row r="38" spans="1:16" ht="15.75" customHeight="1">
      <c r="A38" s="66" t="s">
        <v>664</v>
      </c>
      <c r="B38" s="9"/>
      <c r="C38" s="9"/>
      <c r="D38" s="9"/>
      <c r="E38" s="9"/>
      <c r="F38" s="9"/>
      <c r="G38" s="9"/>
      <c r="H38" s="9"/>
      <c r="I38" s="9"/>
      <c r="J38" s="9"/>
      <c r="K38" s="9"/>
      <c r="L38" s="9"/>
      <c r="M38" s="9"/>
    </row>
  </sheetData>
  <mergeCells count="5">
    <mergeCell ref="A37:O37"/>
    <mergeCell ref="A3:K3"/>
    <mergeCell ref="A1:O1"/>
    <mergeCell ref="A2:O2"/>
    <mergeCell ref="A36:O36"/>
  </mergeCells>
  <pageMargins left="1.1811023622047245" right="0.78740157480314965" top="1.3524015748031495" bottom="0.59055118110236227" header="0" footer="0"/>
  <pageSetup paperSize="9" scale="9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Z38"/>
  <sheetViews>
    <sheetView showGridLines="0" view="pageBreakPreview" topLeftCell="A4" zoomScale="130" zoomScaleNormal="130" zoomScaleSheetLayoutView="130" workbookViewId="0">
      <selection activeCell="Z23" sqref="Z23"/>
    </sheetView>
  </sheetViews>
  <sheetFormatPr baseColWidth="10" defaultRowHeight="12.75"/>
  <cols>
    <col min="1" max="1" width="16.42578125" style="318" customWidth="1"/>
    <col min="2" max="2" width="6.28515625" style="252" hidden="1" customWidth="1"/>
    <col min="3" max="5" width="6.28515625" style="318" hidden="1" customWidth="1"/>
    <col min="6" max="6" width="6.85546875" style="318" hidden="1" customWidth="1"/>
    <col min="7" max="11" width="6.28515625" style="318" customWidth="1"/>
    <col min="12" max="12" width="6.28515625" style="230" customWidth="1"/>
    <col min="13" max="13" width="6.28515625" style="318" customWidth="1"/>
    <col min="14" max="14" width="6.7109375" style="318" customWidth="1"/>
    <col min="15" max="15" width="6.140625" style="318" customWidth="1"/>
    <col min="16" max="16" width="5.7109375" style="318" customWidth="1"/>
    <col min="17" max="16384" width="11.42578125" style="318"/>
  </cols>
  <sheetData>
    <row r="1" spans="1:18" ht="18.75" customHeight="1">
      <c r="A1" s="980" t="s">
        <v>1387</v>
      </c>
      <c r="B1" s="980"/>
      <c r="C1" s="980"/>
      <c r="D1" s="980"/>
      <c r="E1" s="980"/>
      <c r="F1" s="980"/>
      <c r="G1" s="980"/>
      <c r="H1" s="980"/>
      <c r="I1" s="980"/>
      <c r="J1" s="980"/>
      <c r="K1" s="980"/>
      <c r="L1" s="980"/>
      <c r="M1" s="980"/>
      <c r="N1" s="980"/>
      <c r="O1" s="980"/>
    </row>
    <row r="2" spans="1:18" ht="18.75" customHeight="1">
      <c r="A2" s="980" t="s">
        <v>1312</v>
      </c>
      <c r="B2" s="980"/>
      <c r="C2" s="980"/>
      <c r="D2" s="980"/>
      <c r="E2" s="980"/>
      <c r="F2" s="980"/>
      <c r="G2" s="980"/>
      <c r="H2" s="980"/>
      <c r="I2" s="980"/>
      <c r="J2" s="980"/>
      <c r="K2" s="980"/>
      <c r="L2" s="980"/>
      <c r="M2" s="980"/>
      <c r="N2" s="980"/>
      <c r="O2" s="980"/>
    </row>
    <row r="3" spans="1:18" ht="15" customHeight="1">
      <c r="A3" s="1026" t="s">
        <v>551</v>
      </c>
      <c r="B3" s="1026"/>
      <c r="C3" s="1026"/>
      <c r="D3" s="1026"/>
      <c r="E3" s="1026"/>
      <c r="F3" s="1026"/>
      <c r="G3" s="1026"/>
      <c r="H3" s="1026"/>
      <c r="I3" s="1026"/>
      <c r="J3" s="1026"/>
      <c r="K3" s="1026"/>
      <c r="L3" s="1026"/>
      <c r="M3" s="1026"/>
      <c r="N3" s="1026"/>
      <c r="O3" s="1026"/>
    </row>
    <row r="4" spans="1:18" ht="12.75" customHeight="1">
      <c r="A4"/>
      <c r="B4"/>
      <c r="C4"/>
      <c r="D4"/>
      <c r="E4"/>
      <c r="F4"/>
      <c r="G4"/>
      <c r="H4"/>
      <c r="I4"/>
    </row>
    <row r="5" spans="1:18" ht="21" customHeight="1">
      <c r="A5" s="471" t="s">
        <v>191</v>
      </c>
      <c r="B5" s="231">
        <v>2009</v>
      </c>
      <c r="C5">
        <v>2010</v>
      </c>
      <c r="D5" s="231">
        <v>2011</v>
      </c>
      <c r="E5" s="231">
        <v>2012</v>
      </c>
      <c r="F5" s="231">
        <v>2013</v>
      </c>
      <c r="G5" s="231">
        <v>2014</v>
      </c>
      <c r="H5" s="231">
        <v>2015</v>
      </c>
      <c r="I5" s="231">
        <v>2016</v>
      </c>
      <c r="J5" s="231">
        <v>2017</v>
      </c>
      <c r="K5" s="231">
        <v>2018</v>
      </c>
      <c r="L5" s="231">
        <v>2019</v>
      </c>
      <c r="M5" s="231">
        <v>2020</v>
      </c>
      <c r="N5" s="231">
        <v>2021</v>
      </c>
      <c r="O5" s="28">
        <v>2022</v>
      </c>
      <c r="P5" s="28">
        <v>2023</v>
      </c>
    </row>
    <row r="6" spans="1:18" ht="12" customHeight="1">
      <c r="A6" s="392"/>
      <c r="F6"/>
      <c r="H6"/>
      <c r="O6" s="94"/>
      <c r="Q6" s="627"/>
    </row>
    <row r="7" spans="1:18" ht="14.1" customHeight="1">
      <c r="A7" s="342" t="s">
        <v>82</v>
      </c>
      <c r="B7" s="333">
        <v>1694.8620000000001</v>
      </c>
      <c r="C7" s="333">
        <v>1704.0670000000002</v>
      </c>
      <c r="D7" s="333">
        <v>1625.8270000000002</v>
      </c>
      <c r="E7" s="93">
        <v>1515.3330000000001</v>
      </c>
      <c r="F7" s="93">
        <f>SUM(F9:F34)</f>
        <v>1618.6880000000003</v>
      </c>
      <c r="G7" s="93">
        <v>1331.5289999999998</v>
      </c>
      <c r="H7" s="93">
        <v>1288.3889999999999</v>
      </c>
      <c r="I7" s="93">
        <v>1269.1229999999998</v>
      </c>
      <c r="J7" s="93">
        <v>1244.527</v>
      </c>
      <c r="K7" s="93">
        <v>1226.8440000000001</v>
      </c>
      <c r="L7" s="93">
        <v>1226.4079999999999</v>
      </c>
      <c r="M7" s="93">
        <v>2023.3430000000001</v>
      </c>
      <c r="N7" s="93">
        <v>2079.5500000000002</v>
      </c>
      <c r="O7" s="93">
        <v>2106.6179999999999</v>
      </c>
      <c r="P7" s="93">
        <v>2031.316</v>
      </c>
      <c r="Q7" s="93"/>
      <c r="R7" s="630"/>
    </row>
    <row r="8" spans="1:18" ht="14.1" customHeight="1">
      <c r="A8" s="342"/>
      <c r="B8" s="297"/>
      <c r="C8" s="297"/>
      <c r="D8" s="297"/>
      <c r="E8" s="297"/>
      <c r="F8" s="333"/>
      <c r="G8" s="297"/>
      <c r="H8" s="297"/>
      <c r="I8" s="297"/>
      <c r="J8" s="297"/>
      <c r="K8" s="297"/>
      <c r="L8" s="333"/>
      <c r="M8" s="252"/>
      <c r="N8" s="364"/>
      <c r="O8" s="337"/>
    </row>
    <row r="9" spans="1:18" ht="14.1" customHeight="1">
      <c r="A9" s="342" t="s">
        <v>157</v>
      </c>
      <c r="B9" s="298">
        <v>68.403000000000006</v>
      </c>
      <c r="C9" s="298">
        <v>66.983999999999995</v>
      </c>
      <c r="D9" s="298">
        <v>66.397000000000006</v>
      </c>
      <c r="E9" s="298">
        <v>64.138999999999996</v>
      </c>
      <c r="F9" s="298">
        <v>70.472999999999999</v>
      </c>
      <c r="G9" s="298">
        <v>63.043999999999997</v>
      </c>
      <c r="H9" s="298">
        <v>63.865000000000002</v>
      </c>
      <c r="I9" s="432">
        <v>65.876999999999995</v>
      </c>
      <c r="J9" s="432">
        <v>65.896000000000001</v>
      </c>
      <c r="K9" s="432">
        <v>66.293000000000006</v>
      </c>
      <c r="L9" s="432">
        <v>67.287999999999997</v>
      </c>
      <c r="M9" s="386">
        <v>99.228999999999999</v>
      </c>
      <c r="N9" s="432">
        <v>102.154</v>
      </c>
      <c r="O9" s="337">
        <v>106.346</v>
      </c>
      <c r="P9" s="386">
        <v>105.789</v>
      </c>
      <c r="Q9" s="192"/>
    </row>
    <row r="10" spans="1:18" ht="14.1" customHeight="1">
      <c r="A10" s="342" t="s">
        <v>80</v>
      </c>
      <c r="B10" s="298">
        <v>94.015000000000001</v>
      </c>
      <c r="C10" s="298">
        <v>91.448999999999998</v>
      </c>
      <c r="D10" s="298">
        <v>88.375</v>
      </c>
      <c r="E10" s="298">
        <v>83.974000000000004</v>
      </c>
      <c r="F10" s="298">
        <v>84.978999999999999</v>
      </c>
      <c r="G10" s="298">
        <v>81.247</v>
      </c>
      <c r="H10" s="298">
        <v>78.177999999999997</v>
      </c>
      <c r="I10" s="432">
        <v>75.83</v>
      </c>
      <c r="J10" s="432">
        <v>72.957999999999998</v>
      </c>
      <c r="K10" s="432">
        <v>68.703999999999994</v>
      </c>
      <c r="L10" s="432">
        <v>67.957999999999998</v>
      </c>
      <c r="M10" s="386">
        <v>111.72199999999999</v>
      </c>
      <c r="N10" s="432">
        <v>113.43899999999999</v>
      </c>
      <c r="O10" s="337">
        <v>112.49299999999999</v>
      </c>
      <c r="P10" s="386">
        <v>107.456</v>
      </c>
      <c r="Q10" s="192"/>
    </row>
    <row r="11" spans="1:18" ht="14.1" customHeight="1">
      <c r="A11" s="342" t="s">
        <v>158</v>
      </c>
      <c r="B11" s="298">
        <v>61.332999999999998</v>
      </c>
      <c r="C11" s="298">
        <v>60.359000000000002</v>
      </c>
      <c r="D11" s="298">
        <v>54.957999999999998</v>
      </c>
      <c r="E11" s="298">
        <v>48.534999999999997</v>
      </c>
      <c r="F11" s="298">
        <v>49.875999999999998</v>
      </c>
      <c r="G11" s="298">
        <v>41.881999999999998</v>
      </c>
      <c r="H11" s="298">
        <v>40.137999999999998</v>
      </c>
      <c r="I11" s="432">
        <v>39.473999999999997</v>
      </c>
      <c r="J11" s="432">
        <v>37.521999999999998</v>
      </c>
      <c r="K11" s="432">
        <v>37.298999999999999</v>
      </c>
      <c r="L11" s="432">
        <v>35.328000000000003</v>
      </c>
      <c r="M11" s="386">
        <v>64.481999999999999</v>
      </c>
      <c r="N11" s="432">
        <v>65.902000000000001</v>
      </c>
      <c r="O11" s="337">
        <v>65.39</v>
      </c>
      <c r="P11" s="337">
        <v>61.686</v>
      </c>
      <c r="Q11" s="192"/>
    </row>
    <row r="12" spans="1:18" ht="14.1" customHeight="1">
      <c r="A12" s="342" t="s">
        <v>159</v>
      </c>
      <c r="B12" s="298">
        <v>12.827</v>
      </c>
      <c r="C12" s="298">
        <v>13.662000000000001</v>
      </c>
      <c r="D12" s="298">
        <v>13.254</v>
      </c>
      <c r="E12" s="298">
        <v>12.708</v>
      </c>
      <c r="F12" s="298">
        <v>13.762</v>
      </c>
      <c r="G12" s="298">
        <v>12.057</v>
      </c>
      <c r="H12" s="298">
        <v>12.022</v>
      </c>
      <c r="I12" s="432">
        <v>11.113</v>
      </c>
      <c r="J12" s="432">
        <v>10.026</v>
      </c>
      <c r="K12" s="432">
        <v>10.016999999999999</v>
      </c>
      <c r="L12" s="432">
        <v>10.829000000000001</v>
      </c>
      <c r="M12" s="386">
        <v>35.597999999999999</v>
      </c>
      <c r="N12" s="432">
        <v>37.006999999999998</v>
      </c>
      <c r="O12" s="337">
        <v>37.633000000000003</v>
      </c>
      <c r="P12" s="337">
        <v>37.006999999999998</v>
      </c>
      <c r="Q12" s="192"/>
    </row>
    <row r="13" spans="1:18" ht="14.1" customHeight="1">
      <c r="A13" s="342" t="s">
        <v>160</v>
      </c>
      <c r="B13" s="298">
        <v>63.618000000000002</v>
      </c>
      <c r="C13" s="298">
        <v>61.805999999999997</v>
      </c>
      <c r="D13" s="298">
        <v>58.951999999999998</v>
      </c>
      <c r="E13" s="298">
        <v>53.414000000000001</v>
      </c>
      <c r="F13" s="298">
        <v>56.055</v>
      </c>
      <c r="G13" s="298">
        <v>51.741</v>
      </c>
      <c r="H13" s="298">
        <v>50.048000000000002</v>
      </c>
      <c r="I13" s="432">
        <v>49.113</v>
      </c>
      <c r="J13" s="432">
        <v>47.091000000000001</v>
      </c>
      <c r="K13" s="432">
        <v>45.173999999999999</v>
      </c>
      <c r="L13" s="432">
        <v>44.72</v>
      </c>
      <c r="M13" s="386">
        <v>81.272999999999996</v>
      </c>
      <c r="N13" s="432">
        <v>84.281000000000006</v>
      </c>
      <c r="O13" s="337">
        <v>82.037000000000006</v>
      </c>
      <c r="P13" s="337">
        <v>77.147000000000006</v>
      </c>
      <c r="Q13" s="192"/>
    </row>
    <row r="14" spans="1:18" ht="14.1" customHeight="1">
      <c r="A14" s="342" t="s">
        <v>161</v>
      </c>
      <c r="B14" s="298">
        <v>260.12799999999999</v>
      </c>
      <c r="C14" s="298">
        <v>255.322</v>
      </c>
      <c r="D14" s="298">
        <v>239.70099999999999</v>
      </c>
      <c r="E14" s="298">
        <v>223.43899999999999</v>
      </c>
      <c r="F14" s="298">
        <v>245.28700000000001</v>
      </c>
      <c r="G14" s="298">
        <v>186.98500000000001</v>
      </c>
      <c r="H14" s="298">
        <v>183.77199999999999</v>
      </c>
      <c r="I14" s="432">
        <v>179.88</v>
      </c>
      <c r="J14" s="432">
        <v>175.39400000000001</v>
      </c>
      <c r="K14" s="432">
        <v>169.697</v>
      </c>
      <c r="L14" s="432">
        <v>167.74199999999999</v>
      </c>
      <c r="M14" s="386">
        <v>255.56899999999999</v>
      </c>
      <c r="N14" s="432">
        <v>258.464</v>
      </c>
      <c r="O14" s="337">
        <v>257.02300000000002</v>
      </c>
      <c r="P14" s="337">
        <v>244.63</v>
      </c>
      <c r="Q14" s="192"/>
    </row>
    <row r="15" spans="1:18" ht="14.1" customHeight="1">
      <c r="A15" s="342" t="s">
        <v>830</v>
      </c>
      <c r="B15" s="298" t="s">
        <v>156</v>
      </c>
      <c r="C15" s="298">
        <v>1.5780000000000001</v>
      </c>
      <c r="D15" s="298" t="s">
        <v>156</v>
      </c>
      <c r="E15" s="298" t="s">
        <v>156</v>
      </c>
      <c r="F15" s="298" t="s">
        <v>156</v>
      </c>
      <c r="G15" s="298" t="s">
        <v>156</v>
      </c>
      <c r="H15" s="298" t="s">
        <v>156</v>
      </c>
      <c r="I15" s="298" t="s">
        <v>156</v>
      </c>
      <c r="J15" s="298" t="s">
        <v>156</v>
      </c>
      <c r="K15" s="298" t="s">
        <v>156</v>
      </c>
      <c r="L15" s="298" t="s">
        <v>156</v>
      </c>
      <c r="M15" s="298" t="s">
        <v>156</v>
      </c>
      <c r="N15" s="298" t="s">
        <v>156</v>
      </c>
      <c r="O15" s="298" t="s">
        <v>156</v>
      </c>
      <c r="P15" s="298" t="s">
        <v>156</v>
      </c>
      <c r="Q15" s="363"/>
    </row>
    <row r="16" spans="1:18" ht="14.1" customHeight="1">
      <c r="A16" s="342" t="s">
        <v>162</v>
      </c>
      <c r="B16" s="298">
        <v>139.346</v>
      </c>
      <c r="C16" s="298">
        <v>140.02799999999999</v>
      </c>
      <c r="D16" s="298">
        <v>128.76900000000001</v>
      </c>
      <c r="E16" s="298">
        <v>118.577</v>
      </c>
      <c r="F16" s="298">
        <v>116.825</v>
      </c>
      <c r="G16" s="298">
        <v>102.428</v>
      </c>
      <c r="H16" s="298">
        <v>99.494</v>
      </c>
      <c r="I16" s="432">
        <v>97.397000000000006</v>
      </c>
      <c r="J16" s="432">
        <v>93.99</v>
      </c>
      <c r="K16" s="432">
        <v>88.856999999999999</v>
      </c>
      <c r="L16" s="432">
        <v>87.480999999999995</v>
      </c>
      <c r="M16" s="386">
        <v>141.226</v>
      </c>
      <c r="N16" s="432">
        <v>142.738</v>
      </c>
      <c r="O16" s="337">
        <v>139.89699999999999</v>
      </c>
      <c r="P16" s="337">
        <v>133.15299999999999</v>
      </c>
      <c r="Q16" s="192"/>
    </row>
    <row r="17" spans="1:26" ht="14.1" customHeight="1">
      <c r="A17" s="342" t="s">
        <v>163</v>
      </c>
      <c r="B17" s="298">
        <v>95.757999999999996</v>
      </c>
      <c r="C17" s="298">
        <v>94.376000000000005</v>
      </c>
      <c r="D17" s="298">
        <v>82.62</v>
      </c>
      <c r="E17" s="298">
        <v>76.442999999999998</v>
      </c>
      <c r="F17" s="298">
        <v>77.135999999999996</v>
      </c>
      <c r="G17" s="298">
        <v>59.213000000000001</v>
      </c>
      <c r="H17" s="298">
        <v>55.497</v>
      </c>
      <c r="I17" s="432">
        <v>52.506</v>
      </c>
      <c r="J17" s="432">
        <v>49.68</v>
      </c>
      <c r="K17" s="432">
        <v>46.753999999999998</v>
      </c>
      <c r="L17" s="432">
        <v>44.84</v>
      </c>
      <c r="M17" s="386">
        <v>80.313999999999993</v>
      </c>
      <c r="N17" s="432">
        <v>81.888000000000005</v>
      </c>
      <c r="O17" s="337">
        <v>79.346999999999994</v>
      </c>
      <c r="P17" s="337">
        <v>73.878</v>
      </c>
      <c r="Q17" s="192"/>
    </row>
    <row r="18" spans="1:26" ht="14.1" customHeight="1">
      <c r="A18" s="342" t="s">
        <v>164</v>
      </c>
      <c r="B18" s="298">
        <v>108</v>
      </c>
      <c r="C18" s="298">
        <v>106.681</v>
      </c>
      <c r="D18" s="298">
        <v>99.1</v>
      </c>
      <c r="E18" s="298">
        <v>92.456999999999994</v>
      </c>
      <c r="F18" s="298">
        <v>97.962000000000003</v>
      </c>
      <c r="G18" s="298">
        <v>78.203999999999994</v>
      </c>
      <c r="H18" s="298">
        <v>75.778999999999996</v>
      </c>
      <c r="I18" s="432">
        <v>74.745999999999995</v>
      </c>
      <c r="J18" s="432">
        <v>73.135000000000005</v>
      </c>
      <c r="K18" s="432">
        <v>71.986999999999995</v>
      </c>
      <c r="L18" s="432">
        <v>71</v>
      </c>
      <c r="M18" s="386">
        <v>116.855</v>
      </c>
      <c r="N18" s="432">
        <v>122.178</v>
      </c>
      <c r="O18" s="337">
        <v>123.59699999999999</v>
      </c>
      <c r="P18" s="337">
        <v>117.598</v>
      </c>
      <c r="Q18" s="192"/>
    </row>
    <row r="19" spans="1:26" ht="14.1" customHeight="1">
      <c r="A19" s="342" t="s">
        <v>165</v>
      </c>
      <c r="B19" s="298">
        <v>12.24</v>
      </c>
      <c r="C19" s="298">
        <v>14.596</v>
      </c>
      <c r="D19" s="298">
        <v>11.316000000000001</v>
      </c>
      <c r="E19" s="298">
        <v>11.243</v>
      </c>
      <c r="F19" s="298">
        <v>11.2</v>
      </c>
      <c r="G19" s="298">
        <v>8.9710000000000001</v>
      </c>
      <c r="H19" s="298">
        <v>8.032</v>
      </c>
      <c r="I19" s="432">
        <v>8.1259999999999994</v>
      </c>
      <c r="J19" s="432">
        <v>7.7569999999999997</v>
      </c>
      <c r="K19" s="432">
        <v>7.5490000000000004</v>
      </c>
      <c r="L19" s="432">
        <v>7.8460000000000001</v>
      </c>
      <c r="M19" s="386">
        <v>18.497</v>
      </c>
      <c r="N19" s="432">
        <v>20.035</v>
      </c>
      <c r="O19" s="337">
        <v>20.23</v>
      </c>
      <c r="P19" s="337">
        <v>19.831</v>
      </c>
      <c r="Q19" s="192"/>
    </row>
    <row r="20" spans="1:26" ht="14.1" customHeight="1">
      <c r="A20" s="342" t="s">
        <v>166</v>
      </c>
      <c r="B20" s="298">
        <v>85.38</v>
      </c>
      <c r="C20" s="298">
        <v>84.078000000000003</v>
      </c>
      <c r="D20" s="298">
        <v>81.233000000000004</v>
      </c>
      <c r="E20" s="298">
        <v>78.796000000000006</v>
      </c>
      <c r="F20" s="298">
        <v>84.274000000000001</v>
      </c>
      <c r="G20" s="298">
        <v>64.977999999999994</v>
      </c>
      <c r="H20" s="298">
        <v>63.765000000000001</v>
      </c>
      <c r="I20" s="432">
        <v>62.201999999999998</v>
      </c>
      <c r="J20" s="432">
        <v>61.445999999999998</v>
      </c>
      <c r="K20" s="432">
        <v>60.155000000000001</v>
      </c>
      <c r="L20" s="432">
        <v>58.55</v>
      </c>
      <c r="M20" s="386">
        <v>98.244</v>
      </c>
      <c r="N20" s="432">
        <v>102.114</v>
      </c>
      <c r="O20" s="337">
        <v>103.428</v>
      </c>
      <c r="P20" s="337">
        <v>99.164000000000001</v>
      </c>
      <c r="Q20" s="192"/>
    </row>
    <row r="21" spans="1:26" ht="14.1" customHeight="1">
      <c r="A21" s="342" t="s">
        <v>167</v>
      </c>
      <c r="B21" s="298">
        <v>95.694999999999993</v>
      </c>
      <c r="C21" s="298">
        <v>101.587</v>
      </c>
      <c r="D21" s="298">
        <v>101.711</v>
      </c>
      <c r="E21" s="298">
        <v>98.081000000000003</v>
      </c>
      <c r="F21" s="298">
        <v>106.251</v>
      </c>
      <c r="G21" s="298">
        <v>86.756</v>
      </c>
      <c r="H21" s="298">
        <v>87.846000000000004</v>
      </c>
      <c r="I21" s="432">
        <v>86.798000000000002</v>
      </c>
      <c r="J21" s="432">
        <v>85.682000000000002</v>
      </c>
      <c r="K21" s="432">
        <v>86.01</v>
      </c>
      <c r="L21" s="432">
        <v>87.384</v>
      </c>
      <c r="M21" s="386">
        <v>135.10400000000001</v>
      </c>
      <c r="N21" s="432">
        <v>138.488</v>
      </c>
      <c r="O21" s="337">
        <v>141.40299999999999</v>
      </c>
      <c r="P21" s="337">
        <v>136.57599999999999</v>
      </c>
      <c r="Q21" s="663"/>
    </row>
    <row r="22" spans="1:26" ht="14.1" customHeight="1">
      <c r="A22" s="342" t="s">
        <v>168</v>
      </c>
      <c r="B22" s="298">
        <v>49.654000000000003</v>
      </c>
      <c r="C22" s="298">
        <v>47.66</v>
      </c>
      <c r="D22" s="298">
        <v>47.584000000000003</v>
      </c>
      <c r="E22" s="298">
        <v>46.392000000000003</v>
      </c>
      <c r="F22" s="298">
        <v>50.110999999999997</v>
      </c>
      <c r="G22" s="298">
        <v>33.173999999999999</v>
      </c>
      <c r="H22" s="298">
        <v>32.770000000000003</v>
      </c>
      <c r="I22" s="432">
        <v>33.854999999999997</v>
      </c>
      <c r="J22" s="432">
        <v>33.692</v>
      </c>
      <c r="K22" s="432">
        <v>34.936999999999998</v>
      </c>
      <c r="L22" s="432">
        <v>35.640999999999998</v>
      </c>
      <c r="M22" s="386">
        <v>60.743000000000002</v>
      </c>
      <c r="N22" s="432">
        <v>63.537999999999997</v>
      </c>
      <c r="O22" s="337">
        <v>66.209999999999994</v>
      </c>
      <c r="P22" s="337">
        <v>65.349999999999994</v>
      </c>
      <c r="Q22" s="192"/>
    </row>
    <row r="23" spans="1:26" ht="14.1" customHeight="1">
      <c r="A23" s="342" t="s">
        <v>576</v>
      </c>
      <c r="B23" s="333">
        <v>0.79400000000000004</v>
      </c>
      <c r="C23" s="333">
        <v>12.487</v>
      </c>
      <c r="D23" s="333">
        <v>27.308</v>
      </c>
      <c r="E23" s="337">
        <v>26.939</v>
      </c>
      <c r="F23" s="298">
        <v>3.8650000000000002</v>
      </c>
      <c r="G23" s="337">
        <v>2.149</v>
      </c>
      <c r="H23" s="337">
        <v>1.2290000000000001</v>
      </c>
      <c r="I23" s="337">
        <v>1.48</v>
      </c>
      <c r="J23" s="337">
        <v>2.2149999999999999</v>
      </c>
      <c r="K23" s="337">
        <v>2.2480000000000002</v>
      </c>
      <c r="L23" s="337">
        <v>2.3460000000000001</v>
      </c>
      <c r="M23" s="337">
        <v>2.556</v>
      </c>
      <c r="N23" s="337">
        <v>2.0760000000000001</v>
      </c>
      <c r="O23" s="432">
        <v>2.169</v>
      </c>
      <c r="P23" s="432">
        <v>2.31</v>
      </c>
      <c r="Q23" s="930">
        <f>+Q24+Q25</f>
        <v>1331.529</v>
      </c>
      <c r="R23" s="930">
        <f t="shared" ref="R23:Z23" si="0">+R24+R25</f>
        <v>1288.3890000000001</v>
      </c>
      <c r="S23" s="930">
        <f t="shared" si="0"/>
        <v>1269.0919999999999</v>
      </c>
      <c r="T23" s="930">
        <f t="shared" si="0"/>
        <v>1244.527</v>
      </c>
      <c r="U23" s="930">
        <f t="shared" si="0"/>
        <v>1226.8440000000001</v>
      </c>
      <c r="V23" s="930">
        <f t="shared" si="0"/>
        <v>1226.4079999999999</v>
      </c>
      <c r="W23" s="930">
        <f t="shared" si="0"/>
        <v>2023.3429999999998</v>
      </c>
      <c r="X23" s="930">
        <f t="shared" si="0"/>
        <v>2079.5500000000002</v>
      </c>
      <c r="Y23" s="930">
        <f t="shared" si="0"/>
        <v>2106.6179999999999</v>
      </c>
      <c r="Z23" s="930">
        <f t="shared" si="0"/>
        <v>2031.3159999999998</v>
      </c>
    </row>
    <row r="24" spans="1:26" ht="14.1" customHeight="1">
      <c r="A24" s="342" t="s">
        <v>871</v>
      </c>
      <c r="B24" s="333">
        <v>29.893000000000001</v>
      </c>
      <c r="C24" s="333">
        <v>29.725000000000001</v>
      </c>
      <c r="D24" s="333">
        <v>28.841999999999999</v>
      </c>
      <c r="E24" s="337">
        <v>26.158999999999999</v>
      </c>
      <c r="F24" s="298">
        <v>31.786999999999999</v>
      </c>
      <c r="G24" s="337">
        <v>32.976999999999997</v>
      </c>
      <c r="H24" s="337">
        <v>27.754999999999999</v>
      </c>
      <c r="I24" s="337">
        <v>22.834</v>
      </c>
      <c r="J24" s="337">
        <v>20.100999999999999</v>
      </c>
      <c r="K24" s="337">
        <v>20.559000000000001</v>
      </c>
      <c r="L24" s="337">
        <v>21.213999999999999</v>
      </c>
      <c r="M24" s="337">
        <v>52.207999999999998</v>
      </c>
      <c r="N24" s="337">
        <v>55.554000000000002</v>
      </c>
      <c r="O24" s="432">
        <v>54.837000000000003</v>
      </c>
      <c r="P24" s="432">
        <v>52.097000000000001</v>
      </c>
      <c r="Q24" s="628">
        <f>SUM(G9:G23)</f>
        <v>872.82899999999984</v>
      </c>
      <c r="R24" s="628">
        <f t="shared" ref="R24:Z24" si="1">SUM(H9:H23)</f>
        <v>852.43500000000006</v>
      </c>
      <c r="S24" s="628">
        <f t="shared" si="1"/>
        <v>838.39699999999993</v>
      </c>
      <c r="T24" s="628">
        <f t="shared" si="1"/>
        <v>816.48400000000004</v>
      </c>
      <c r="U24" s="628">
        <f t="shared" si="1"/>
        <v>795.68100000000004</v>
      </c>
      <c r="V24" s="628">
        <f t="shared" si="1"/>
        <v>788.95299999999997</v>
      </c>
      <c r="W24" s="628">
        <f t="shared" si="1"/>
        <v>1301.4119999999998</v>
      </c>
      <c r="X24" s="628">
        <f t="shared" si="1"/>
        <v>1334.3020000000004</v>
      </c>
      <c r="Y24" s="628">
        <f t="shared" si="1"/>
        <v>1337.203</v>
      </c>
      <c r="Z24" s="628">
        <f t="shared" si="1"/>
        <v>1281.5749999999998</v>
      </c>
    </row>
    <row r="25" spans="1:26" ht="14.1" customHeight="1">
      <c r="A25" s="342" t="s">
        <v>170</v>
      </c>
      <c r="B25" s="298">
        <v>122.988</v>
      </c>
      <c r="C25" s="298">
        <v>127.804</v>
      </c>
      <c r="D25" s="298">
        <v>117.45</v>
      </c>
      <c r="E25" s="298">
        <v>102.324</v>
      </c>
      <c r="F25" s="298">
        <v>129.828</v>
      </c>
      <c r="G25" s="298">
        <v>109.813</v>
      </c>
      <c r="H25" s="298">
        <v>105.57899999999999</v>
      </c>
      <c r="I25" s="432">
        <v>108.125</v>
      </c>
      <c r="J25" s="432">
        <v>107.816</v>
      </c>
      <c r="K25" s="432">
        <v>110.062</v>
      </c>
      <c r="L25" s="432">
        <v>113.509</v>
      </c>
      <c r="M25" s="386">
        <v>156.309</v>
      </c>
      <c r="N25" s="386">
        <v>161.31299999999999</v>
      </c>
      <c r="O25" s="337">
        <v>175.79599999999999</v>
      </c>
      <c r="P25" s="386">
        <v>171.63</v>
      </c>
      <c r="Q25" s="192">
        <f>SUM(G24:G34)</f>
        <v>458.70000000000005</v>
      </c>
      <c r="R25" s="192">
        <f t="shared" ref="R25:Z25" si="2">SUM(H24:H34)</f>
        <v>435.95400000000001</v>
      </c>
      <c r="S25" s="192">
        <f t="shared" si="2"/>
        <v>430.69499999999999</v>
      </c>
      <c r="T25" s="192">
        <f t="shared" si="2"/>
        <v>428.04300000000001</v>
      </c>
      <c r="U25" s="192">
        <f t="shared" si="2"/>
        <v>431.16300000000001</v>
      </c>
      <c r="V25" s="192">
        <f t="shared" si="2"/>
        <v>437.45500000000004</v>
      </c>
      <c r="W25" s="192">
        <f t="shared" si="2"/>
        <v>721.93099999999993</v>
      </c>
      <c r="X25" s="192">
        <f t="shared" si="2"/>
        <v>745.24800000000005</v>
      </c>
      <c r="Y25" s="192">
        <f t="shared" si="2"/>
        <v>769.41499999999996</v>
      </c>
      <c r="Z25" s="192">
        <f t="shared" si="2"/>
        <v>749.74099999999999</v>
      </c>
    </row>
    <row r="26" spans="1:26" ht="14.1" customHeight="1">
      <c r="A26" s="342" t="s">
        <v>171</v>
      </c>
      <c r="B26" s="298">
        <v>6.5179999999999998</v>
      </c>
      <c r="C26" s="298">
        <v>6.9379999999999997</v>
      </c>
      <c r="D26" s="298">
        <v>6.5010000000000003</v>
      </c>
      <c r="E26" s="298">
        <v>8.98</v>
      </c>
      <c r="F26" s="298">
        <v>8.141</v>
      </c>
      <c r="G26" s="298">
        <v>6.1420000000000003</v>
      </c>
      <c r="H26" s="298">
        <v>6.681</v>
      </c>
      <c r="I26" s="432">
        <v>6.86</v>
      </c>
      <c r="J26" s="432">
        <v>6.9269999999999996</v>
      </c>
      <c r="K26" s="432">
        <v>7.6989999999999998</v>
      </c>
      <c r="L26" s="333">
        <v>8.0340000000000007</v>
      </c>
      <c r="M26" s="386">
        <v>15.365</v>
      </c>
      <c r="N26" s="386">
        <v>16.79</v>
      </c>
      <c r="O26" s="337">
        <v>19.545999999999999</v>
      </c>
      <c r="P26" s="386">
        <v>20.091000000000001</v>
      </c>
      <c r="Q26" s="360"/>
    </row>
    <row r="27" spans="1:26" ht="14.1" customHeight="1">
      <c r="A27" s="342" t="s">
        <v>172</v>
      </c>
      <c r="B27" s="298">
        <v>3.5960000000000001</v>
      </c>
      <c r="C27" s="298">
        <v>3.504</v>
      </c>
      <c r="D27" s="298">
        <v>3.476</v>
      </c>
      <c r="E27" s="298">
        <v>2.7589999999999999</v>
      </c>
      <c r="F27" s="298">
        <v>3.9140000000000001</v>
      </c>
      <c r="G27" s="298">
        <v>3.3839999999999999</v>
      </c>
      <c r="H27" s="298">
        <v>2.7360000000000002</v>
      </c>
      <c r="I27" s="432">
        <v>2.843</v>
      </c>
      <c r="J27" s="432">
        <v>2.665</v>
      </c>
      <c r="K27" s="432">
        <v>2.6120000000000001</v>
      </c>
      <c r="L27" s="432">
        <v>2.6850000000000001</v>
      </c>
      <c r="M27" s="386">
        <v>7.92</v>
      </c>
      <c r="N27" s="386">
        <v>8.1199999999999992</v>
      </c>
      <c r="O27" s="337">
        <v>7.6970000000000001</v>
      </c>
      <c r="P27" s="337">
        <v>7.298</v>
      </c>
      <c r="Q27" s="192"/>
    </row>
    <row r="28" spans="1:26" ht="14.1" customHeight="1">
      <c r="A28" s="342" t="s">
        <v>173</v>
      </c>
      <c r="B28" s="298">
        <v>28.056000000000001</v>
      </c>
      <c r="C28" s="298">
        <v>27.798999999999999</v>
      </c>
      <c r="D28" s="298">
        <v>25.696999999999999</v>
      </c>
      <c r="E28" s="298">
        <v>23.611000000000001</v>
      </c>
      <c r="F28" s="298">
        <v>24.885000000000002</v>
      </c>
      <c r="G28" s="298">
        <v>21.966000000000001</v>
      </c>
      <c r="H28" s="298">
        <v>21.786999999999999</v>
      </c>
      <c r="I28" s="432">
        <v>21.88</v>
      </c>
      <c r="J28" s="432">
        <v>22.684000000000001</v>
      </c>
      <c r="K28" s="432">
        <v>23.042999999999999</v>
      </c>
      <c r="L28" s="432">
        <v>23.292999999999999</v>
      </c>
      <c r="M28" s="386">
        <v>37.018999999999998</v>
      </c>
      <c r="N28" s="386">
        <v>38.317</v>
      </c>
      <c r="O28" s="337">
        <v>38.744</v>
      </c>
      <c r="P28" s="337">
        <v>37.308</v>
      </c>
      <c r="Q28" s="192"/>
    </row>
    <row r="29" spans="1:26" ht="14.1" customHeight="1">
      <c r="A29" s="342" t="s">
        <v>174</v>
      </c>
      <c r="B29" s="298">
        <v>109.63</v>
      </c>
      <c r="C29" s="298">
        <v>106.506</v>
      </c>
      <c r="D29" s="298">
        <v>109.952</v>
      </c>
      <c r="E29" s="298">
        <v>107.229</v>
      </c>
      <c r="F29" s="298">
        <v>117.151</v>
      </c>
      <c r="G29" s="298">
        <v>89.853999999999999</v>
      </c>
      <c r="H29" s="298">
        <v>90.063999999999993</v>
      </c>
      <c r="I29" s="432">
        <v>90.064999999999998</v>
      </c>
      <c r="J29" s="432">
        <v>89.266000000000005</v>
      </c>
      <c r="K29" s="432">
        <v>87.102999999999994</v>
      </c>
      <c r="L29" s="432">
        <v>88.022999999999996</v>
      </c>
      <c r="M29" s="386">
        <v>153.542</v>
      </c>
      <c r="N29" s="386">
        <v>155.423</v>
      </c>
      <c r="O29" s="337">
        <v>156.114</v>
      </c>
      <c r="P29" s="337">
        <v>153.44399999999999</v>
      </c>
      <c r="Q29" s="192"/>
    </row>
    <row r="30" spans="1:26" ht="14.1" customHeight="1">
      <c r="A30" s="342" t="s">
        <v>175</v>
      </c>
      <c r="B30" s="298">
        <v>126.32</v>
      </c>
      <c r="C30" s="298">
        <v>124.366</v>
      </c>
      <c r="D30" s="298">
        <v>114.411</v>
      </c>
      <c r="E30" s="298">
        <v>98.504999999999995</v>
      </c>
      <c r="F30" s="298">
        <v>106.18</v>
      </c>
      <c r="G30" s="298">
        <v>91.448999999999998</v>
      </c>
      <c r="H30" s="298">
        <v>80.710999999999999</v>
      </c>
      <c r="I30" s="432">
        <v>75.328999999999994</v>
      </c>
      <c r="J30" s="432">
        <v>71.620999999999995</v>
      </c>
      <c r="K30" s="432">
        <v>69.132999999999996</v>
      </c>
      <c r="L30" s="432">
        <v>67.084000000000003</v>
      </c>
      <c r="M30" s="386">
        <v>111.22799999999999</v>
      </c>
      <c r="N30" s="386">
        <v>112.03100000000001</v>
      </c>
      <c r="O30" s="337">
        <v>109.89100000000001</v>
      </c>
      <c r="P30" s="337">
        <v>103.08799999999999</v>
      </c>
      <c r="Q30" s="192"/>
    </row>
    <row r="31" spans="1:26" ht="14.1" customHeight="1">
      <c r="A31" s="342" t="s">
        <v>176</v>
      </c>
      <c r="B31" s="298">
        <v>71.534000000000006</v>
      </c>
      <c r="C31" s="298">
        <v>74.930999999999997</v>
      </c>
      <c r="D31" s="298">
        <v>72.623000000000005</v>
      </c>
      <c r="E31" s="298">
        <v>70.268000000000001</v>
      </c>
      <c r="F31" s="298">
        <v>76.870999999999995</v>
      </c>
      <c r="G31" s="298">
        <v>59.822000000000003</v>
      </c>
      <c r="H31" s="298">
        <v>60.23</v>
      </c>
      <c r="I31" s="432">
        <v>61.966999999999999</v>
      </c>
      <c r="J31" s="432">
        <v>63.801000000000002</v>
      </c>
      <c r="K31" s="432">
        <v>64.290999999999997</v>
      </c>
      <c r="L31" s="432">
        <v>64.790000000000006</v>
      </c>
      <c r="M31" s="386">
        <v>118.764</v>
      </c>
      <c r="N31" s="386">
        <v>123.178</v>
      </c>
      <c r="O31" s="337">
        <v>126.938</v>
      </c>
      <c r="P31" s="337">
        <v>123.91500000000001</v>
      </c>
      <c r="Q31" s="192"/>
    </row>
    <row r="32" spans="1:26" ht="14.1" customHeight="1">
      <c r="A32" s="342" t="s">
        <v>177</v>
      </c>
      <c r="B32" s="298">
        <v>4.7039999999999997</v>
      </c>
      <c r="C32" s="298">
        <v>5.423</v>
      </c>
      <c r="D32" s="298">
        <v>3.2879999999999998</v>
      </c>
      <c r="E32" s="298">
        <v>3.1680000000000001</v>
      </c>
      <c r="F32" s="298">
        <v>3.359</v>
      </c>
      <c r="G32" s="298">
        <v>4.0110000000000001</v>
      </c>
      <c r="H32" s="298">
        <v>4.1059999999999999</v>
      </c>
      <c r="I32" s="432">
        <v>3.3780000000000001</v>
      </c>
      <c r="J32" s="432">
        <v>3.4380000000000002</v>
      </c>
      <c r="K32" s="432">
        <v>3.6269999999999998</v>
      </c>
      <c r="L32" s="432">
        <v>3.5720000000000001</v>
      </c>
      <c r="M32" s="386">
        <v>8.8279999999999994</v>
      </c>
      <c r="N32" s="386">
        <v>8.9450000000000003</v>
      </c>
      <c r="O32" s="337">
        <v>8.8710000000000004</v>
      </c>
      <c r="P32" s="337">
        <v>8.9540000000000006</v>
      </c>
      <c r="Q32" s="192"/>
    </row>
    <row r="33" spans="1:17" ht="14.1" customHeight="1">
      <c r="A33" s="342" t="s">
        <v>178</v>
      </c>
      <c r="B33" s="298">
        <v>5.4690000000000003</v>
      </c>
      <c r="C33" s="298">
        <v>4.8120000000000003</v>
      </c>
      <c r="D33" s="298">
        <v>4.6630000000000003</v>
      </c>
      <c r="E33" s="298">
        <v>4.6470000000000002</v>
      </c>
      <c r="F33" s="298">
        <v>5.23</v>
      </c>
      <c r="G33" s="298">
        <v>4.8019999999999996</v>
      </c>
      <c r="H33" s="298">
        <v>3.262</v>
      </c>
      <c r="I33" s="432">
        <v>3.4870000000000001</v>
      </c>
      <c r="J33" s="432">
        <v>2.867</v>
      </c>
      <c r="K33" s="432">
        <v>2.8719999999999999</v>
      </c>
      <c r="L33" s="432">
        <v>2.9260000000000002</v>
      </c>
      <c r="M33" s="386">
        <v>9.5220000000000002</v>
      </c>
      <c r="N33" s="386">
        <v>10.169</v>
      </c>
      <c r="O33" s="337">
        <v>10.343</v>
      </c>
      <c r="P33" s="337">
        <v>10.268000000000001</v>
      </c>
      <c r="Q33" s="192"/>
    </row>
    <row r="34" spans="1:17" ht="14.1" customHeight="1">
      <c r="A34" s="342" t="s">
        <v>179</v>
      </c>
      <c r="B34" s="298">
        <v>38.963000000000001</v>
      </c>
      <c r="C34" s="298">
        <v>39.606000000000002</v>
      </c>
      <c r="D34" s="298">
        <v>37.646000000000001</v>
      </c>
      <c r="E34" s="298">
        <v>32.472999999999999</v>
      </c>
      <c r="F34" s="298">
        <v>43.286000000000001</v>
      </c>
      <c r="G34" s="298">
        <v>34.479999999999997</v>
      </c>
      <c r="H34" s="298">
        <v>33.042999999999999</v>
      </c>
      <c r="I34" s="432">
        <v>33.927</v>
      </c>
      <c r="J34" s="432">
        <v>36.856999999999999</v>
      </c>
      <c r="K34" s="432">
        <v>40.161999999999999</v>
      </c>
      <c r="L34" s="432">
        <v>42.325000000000003</v>
      </c>
      <c r="M34" s="386">
        <v>51.225999999999999</v>
      </c>
      <c r="N34" s="386">
        <v>55.408000000000001</v>
      </c>
      <c r="O34" s="337">
        <v>60.637999999999998</v>
      </c>
      <c r="P34" s="337">
        <v>61.648000000000003</v>
      </c>
      <c r="Q34" s="192"/>
    </row>
    <row r="35" spans="1:17" ht="10.5" customHeight="1">
      <c r="A35" s="336"/>
      <c r="B35" s="331"/>
      <c r="C35" s="331"/>
      <c r="D35" s="331"/>
      <c r="E35" s="331"/>
      <c r="F35" s="331"/>
      <c r="G35" s="331"/>
      <c r="H35" s="331"/>
      <c r="I35" s="331"/>
      <c r="J35" s="331"/>
      <c r="K35" s="331"/>
      <c r="L35" s="331"/>
      <c r="M35" s="331"/>
      <c r="N35" s="331"/>
      <c r="O35" s="236"/>
      <c r="P35" s="236"/>
      <c r="Q35" s="252"/>
    </row>
    <row r="36" spans="1:17" ht="24.75" customHeight="1">
      <c r="A36" s="978" t="s">
        <v>872</v>
      </c>
      <c r="B36" s="978"/>
      <c r="C36" s="978"/>
      <c r="D36" s="978"/>
      <c r="E36" s="978"/>
      <c r="F36" s="978"/>
      <c r="G36" s="978"/>
      <c r="H36" s="978"/>
      <c r="I36" s="978"/>
      <c r="J36" s="978"/>
      <c r="K36" s="978"/>
      <c r="L36" s="978"/>
      <c r="M36" s="978"/>
      <c r="N36" s="978"/>
      <c r="O36" s="978"/>
      <c r="P36" s="978"/>
    </row>
    <row r="37" spans="1:17" ht="24" customHeight="1">
      <c r="A37" s="978" t="s">
        <v>873</v>
      </c>
      <c r="B37" s="978"/>
      <c r="C37" s="978"/>
      <c r="D37" s="978"/>
      <c r="E37" s="978"/>
      <c r="F37" s="978"/>
      <c r="G37" s="978"/>
      <c r="H37" s="978"/>
      <c r="I37" s="978"/>
      <c r="J37" s="978"/>
      <c r="K37" s="978"/>
      <c r="L37" s="978"/>
      <c r="M37" s="978"/>
      <c r="N37" s="978"/>
      <c r="O37" s="978"/>
      <c r="P37" s="978"/>
    </row>
    <row r="38" spans="1:17" ht="13.5" customHeight="1">
      <c r="A38" s="339" t="s">
        <v>664</v>
      </c>
      <c r="C38" s="252"/>
      <c r="D38" s="252"/>
      <c r="E38" s="252"/>
      <c r="F38" s="252"/>
      <c r="G38" s="252"/>
      <c r="H38" s="252"/>
      <c r="I38" s="252"/>
      <c r="J38" s="252"/>
      <c r="K38" s="252"/>
      <c r="L38" s="252"/>
      <c r="M38" s="252"/>
      <c r="N38" s="252"/>
      <c r="O38" s="252"/>
    </row>
  </sheetData>
  <mergeCells count="5">
    <mergeCell ref="A1:O1"/>
    <mergeCell ref="A3:O3"/>
    <mergeCell ref="A36:P36"/>
    <mergeCell ref="A37:P37"/>
    <mergeCell ref="A2:O2"/>
  </mergeCells>
  <pageMargins left="1.1811023622047245" right="0.78740157480314965" top="1.3524015748031495" bottom="0.59055118110236227" header="0" footer="0"/>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R37"/>
  <sheetViews>
    <sheetView showGridLines="0" view="pageBreakPreview" topLeftCell="A3" zoomScale="130" zoomScaleNormal="130" zoomScaleSheetLayoutView="130" workbookViewId="0">
      <selection activeCell="P6" sqref="P6"/>
    </sheetView>
  </sheetViews>
  <sheetFormatPr baseColWidth="10" defaultRowHeight="12.75"/>
  <cols>
    <col min="1" max="1" width="16" customWidth="1"/>
    <col min="2" max="4" width="5.7109375" hidden="1" customWidth="1"/>
    <col min="5" max="11" width="5.7109375" customWidth="1"/>
    <col min="12" max="12" width="6.140625" customWidth="1"/>
    <col min="13" max="13" width="6.28515625" customWidth="1"/>
    <col min="14" max="14" width="6.42578125" customWidth="1"/>
    <col min="15" max="15" width="6.28515625" customWidth="1"/>
    <col min="16" max="16" width="11" customWidth="1"/>
  </cols>
  <sheetData>
    <row r="1" spans="1:18" ht="19.5" customHeight="1">
      <c r="A1" s="981" t="s">
        <v>1388</v>
      </c>
      <c r="B1" s="981"/>
      <c r="C1" s="981"/>
      <c r="D1" s="981"/>
      <c r="E1" s="981"/>
      <c r="F1" s="981"/>
      <c r="G1" s="981"/>
      <c r="H1" s="981"/>
      <c r="I1" s="981"/>
      <c r="J1" s="981"/>
      <c r="K1" s="981"/>
      <c r="L1" s="981"/>
      <c r="M1" s="981"/>
      <c r="N1" s="981"/>
    </row>
    <row r="2" spans="1:18" ht="11.25" customHeight="1">
      <c r="A2" s="981" t="s">
        <v>1321</v>
      </c>
      <c r="B2" s="981"/>
      <c r="C2" s="981"/>
      <c r="D2" s="981"/>
      <c r="E2" s="981"/>
      <c r="F2" s="981"/>
      <c r="G2" s="981"/>
      <c r="H2" s="981"/>
      <c r="I2" s="981"/>
      <c r="J2" s="981"/>
      <c r="K2" s="981"/>
      <c r="L2" s="981"/>
      <c r="M2" s="981"/>
      <c r="N2" s="981"/>
    </row>
    <row r="3" spans="1:18" ht="13.5" customHeight="1">
      <c r="A3" s="1026" t="s">
        <v>655</v>
      </c>
      <c r="B3" s="1026"/>
      <c r="C3" s="1026"/>
      <c r="D3" s="1026"/>
      <c r="E3" s="1026"/>
      <c r="F3" s="1026"/>
      <c r="G3" s="1026"/>
      <c r="H3" s="1026"/>
      <c r="I3" s="1026"/>
      <c r="J3" s="1026"/>
      <c r="K3" s="1026"/>
      <c r="L3" s="1026"/>
      <c r="M3" s="1026"/>
      <c r="N3" s="112"/>
    </row>
    <row r="4" spans="1:18" ht="21.75" customHeight="1">
      <c r="A4" s="61" t="s">
        <v>191</v>
      </c>
      <c r="B4" s="57">
        <v>2010</v>
      </c>
      <c r="C4" s="57">
        <v>2011</v>
      </c>
      <c r="D4" s="57">
        <v>2012</v>
      </c>
      <c r="E4" s="57">
        <v>2013</v>
      </c>
      <c r="F4" s="57">
        <v>2014</v>
      </c>
      <c r="G4" s="57">
        <v>2015</v>
      </c>
      <c r="H4" s="57">
        <v>2016</v>
      </c>
      <c r="I4" s="57">
        <v>2017</v>
      </c>
      <c r="J4" s="57">
        <v>2018</v>
      </c>
      <c r="K4" s="57">
        <v>2019</v>
      </c>
      <c r="L4" s="57">
        <v>2020</v>
      </c>
      <c r="M4" s="57">
        <v>2021</v>
      </c>
      <c r="N4" s="57">
        <v>2022</v>
      </c>
      <c r="O4" s="57">
        <v>2023</v>
      </c>
    </row>
    <row r="5" spans="1:18" ht="14.1" customHeight="1">
      <c r="A5" s="63"/>
      <c r="B5" s="228"/>
      <c r="C5" s="228"/>
      <c r="D5" s="93"/>
      <c r="E5" s="93"/>
      <c r="F5" s="93"/>
      <c r="G5" s="93"/>
      <c r="H5" s="93"/>
      <c r="I5" s="93"/>
      <c r="J5" s="93"/>
      <c r="K5" s="93"/>
      <c r="L5" s="93"/>
      <c r="M5" s="93"/>
      <c r="N5" s="93"/>
      <c r="P5" s="629" t="s">
        <v>1557</v>
      </c>
      <c r="Q5" s="629"/>
      <c r="R5" s="629"/>
    </row>
    <row r="6" spans="1:18" ht="14.1" customHeight="1">
      <c r="A6" s="58" t="s">
        <v>82</v>
      </c>
      <c r="B6" s="93">
        <v>1047.5719999999999</v>
      </c>
      <c r="C6" s="93">
        <v>1006.778</v>
      </c>
      <c r="D6" s="93">
        <v>1002.401</v>
      </c>
      <c r="E6" s="93">
        <v>1123.095</v>
      </c>
      <c r="F6" s="93">
        <v>1154.1079999999999</v>
      </c>
      <c r="G6" s="93">
        <v>1180.2249999999999</v>
      </c>
      <c r="H6" s="93">
        <v>1207.2629999999999</v>
      </c>
      <c r="I6" s="93">
        <v>1237.0619999999999</v>
      </c>
      <c r="J6" s="93">
        <v>1254.3319999999999</v>
      </c>
      <c r="K6" s="93">
        <v>1281.096</v>
      </c>
      <c r="L6" s="93">
        <v>1332.1079999999999</v>
      </c>
      <c r="M6" s="93">
        <v>1362.5</v>
      </c>
      <c r="N6" s="93">
        <v>1358.65</v>
      </c>
      <c r="O6" s="931">
        <v>1320.5</v>
      </c>
      <c r="P6" s="932">
        <f>SUM(O8:O33)</f>
        <v>1367.5480000000002</v>
      </c>
      <c r="Q6" s="359">
        <f>+P6-O6</f>
        <v>47.048000000000229</v>
      </c>
    </row>
    <row r="7" spans="1:18" ht="14.1" customHeight="1">
      <c r="A7" s="58"/>
      <c r="C7" s="333"/>
      <c r="D7" s="333"/>
      <c r="E7" s="333"/>
      <c r="F7" s="333"/>
      <c r="G7" s="333"/>
      <c r="H7" s="333"/>
      <c r="I7" s="333"/>
      <c r="J7" s="333"/>
      <c r="K7" s="93"/>
      <c r="L7" s="337"/>
      <c r="M7" s="497"/>
      <c r="O7" s="498"/>
    </row>
    <row r="8" spans="1:18" ht="14.1" customHeight="1">
      <c r="A8" s="59" t="s">
        <v>157</v>
      </c>
      <c r="B8">
        <v>21.273</v>
      </c>
      <c r="C8" s="337">
        <v>20.94</v>
      </c>
      <c r="D8" s="337">
        <v>21.969000000000001</v>
      </c>
      <c r="E8" s="337">
        <v>25.562000000000001</v>
      </c>
      <c r="F8" s="337">
        <v>27.138999999999999</v>
      </c>
      <c r="G8" s="337">
        <v>28.713000000000001</v>
      </c>
      <c r="H8" s="337">
        <v>29.212</v>
      </c>
      <c r="I8" s="337">
        <v>29.193000000000001</v>
      </c>
      <c r="J8" s="337">
        <v>28.995000000000001</v>
      </c>
      <c r="K8" s="94">
        <v>29.242999999999999</v>
      </c>
      <c r="L8" s="337">
        <v>29.285</v>
      </c>
      <c r="M8" s="337">
        <v>30</v>
      </c>
      <c r="N8" s="337">
        <v>31.163</v>
      </c>
      <c r="O8" s="337">
        <v>30.861999999999998</v>
      </c>
      <c r="P8" s="337"/>
    </row>
    <row r="9" spans="1:18" ht="14.1" customHeight="1">
      <c r="A9" s="59" t="s">
        <v>80</v>
      </c>
      <c r="B9">
        <v>46.841999999999999</v>
      </c>
      <c r="C9" s="337">
        <v>44.951999999999998</v>
      </c>
      <c r="D9" s="337">
        <v>45.328000000000003</v>
      </c>
      <c r="E9" s="337">
        <v>49.889000000000003</v>
      </c>
      <c r="F9" s="337">
        <v>49.987000000000002</v>
      </c>
      <c r="G9" s="337">
        <v>49.935000000000002</v>
      </c>
      <c r="H9" s="337">
        <v>50.521000000000001</v>
      </c>
      <c r="I9" s="337">
        <v>50.545000000000002</v>
      </c>
      <c r="J9" s="337">
        <v>50.156999999999996</v>
      </c>
      <c r="K9" s="94">
        <v>50.911000000000001</v>
      </c>
      <c r="L9" s="337">
        <v>52.521000000000001</v>
      </c>
      <c r="M9" s="337">
        <v>53.2</v>
      </c>
      <c r="N9" s="337">
        <v>52.688000000000002</v>
      </c>
      <c r="O9" s="337">
        <v>50.701000000000001</v>
      </c>
      <c r="P9" s="337"/>
    </row>
    <row r="10" spans="1:18" ht="14.1" customHeight="1">
      <c r="A10" s="59" t="s">
        <v>158</v>
      </c>
      <c r="B10">
        <v>27.443999999999999</v>
      </c>
      <c r="C10" s="337">
        <v>24.535</v>
      </c>
      <c r="D10" s="337">
        <v>22.315000000000001</v>
      </c>
      <c r="E10" s="337">
        <v>24.175999999999998</v>
      </c>
      <c r="F10" s="337">
        <v>24.038</v>
      </c>
      <c r="G10" s="337">
        <v>23.135999999999999</v>
      </c>
      <c r="H10" s="337">
        <v>23.774000000000001</v>
      </c>
      <c r="I10" s="337">
        <v>23.907</v>
      </c>
      <c r="J10" s="337">
        <v>24.308</v>
      </c>
      <c r="K10" s="94">
        <v>25.048999999999999</v>
      </c>
      <c r="L10" s="337">
        <v>26.414999999999999</v>
      </c>
      <c r="M10" s="337">
        <v>26.9</v>
      </c>
      <c r="N10" s="337">
        <v>26.802</v>
      </c>
      <c r="O10" s="337">
        <v>25.817</v>
      </c>
      <c r="P10" s="337"/>
    </row>
    <row r="11" spans="1:18" ht="14.1" customHeight="1">
      <c r="A11" s="59" t="s">
        <v>159</v>
      </c>
      <c r="B11">
        <v>30.771999999999998</v>
      </c>
      <c r="C11" s="337">
        <v>29.885000000000002</v>
      </c>
      <c r="D11" s="337">
        <v>30.222999999999999</v>
      </c>
      <c r="E11" s="337">
        <v>33.543999999999997</v>
      </c>
      <c r="F11" s="337">
        <v>35.087000000000003</v>
      </c>
      <c r="G11" s="337">
        <v>36.470999999999997</v>
      </c>
      <c r="H11" s="337">
        <v>38.856000000000002</v>
      </c>
      <c r="I11" s="337">
        <v>41.066000000000003</v>
      </c>
      <c r="J11" s="337">
        <v>42.521000000000001</v>
      </c>
      <c r="K11" s="94">
        <v>44.274999999999999</v>
      </c>
      <c r="L11" s="337">
        <v>48.16</v>
      </c>
      <c r="M11" s="337">
        <v>49.4</v>
      </c>
      <c r="N11" s="337">
        <v>47.201000000000001</v>
      </c>
      <c r="O11" s="337">
        <v>45.793999999999997</v>
      </c>
      <c r="P11" s="337"/>
    </row>
    <row r="12" spans="1:18" ht="14.1" customHeight="1">
      <c r="A12" s="59" t="s">
        <v>160</v>
      </c>
      <c r="B12">
        <v>28.617999999999999</v>
      </c>
      <c r="C12" s="337">
        <v>28.152000000000001</v>
      </c>
      <c r="D12" s="337">
        <v>27.419</v>
      </c>
      <c r="E12" s="337">
        <v>29.728999999999999</v>
      </c>
      <c r="F12" s="337">
        <v>29.922000000000001</v>
      </c>
      <c r="G12" s="337">
        <v>30.385999999999999</v>
      </c>
      <c r="H12" s="337">
        <v>30.818999999999999</v>
      </c>
      <c r="I12" s="337">
        <v>31.045999999999999</v>
      </c>
      <c r="J12" s="337">
        <v>31.89</v>
      </c>
      <c r="K12" s="94">
        <v>32.347000000000001</v>
      </c>
      <c r="L12" s="337">
        <v>34.545000000000002</v>
      </c>
      <c r="M12" s="337">
        <v>35.799999999999997</v>
      </c>
      <c r="N12" s="337">
        <v>34.564999999999998</v>
      </c>
      <c r="O12" s="337">
        <v>33.765999999999998</v>
      </c>
      <c r="P12" s="337"/>
    </row>
    <row r="13" spans="1:18" ht="14.1" customHeight="1">
      <c r="A13" s="59" t="s">
        <v>161</v>
      </c>
      <c r="B13">
        <v>62.64</v>
      </c>
      <c r="C13" s="337">
        <v>59.82</v>
      </c>
      <c r="D13" s="337">
        <v>59.651000000000003</v>
      </c>
      <c r="E13" s="337">
        <v>70.784999999999997</v>
      </c>
      <c r="F13" s="337">
        <v>76.399000000000001</v>
      </c>
      <c r="G13" s="337">
        <v>78.853999999999999</v>
      </c>
      <c r="H13" s="337">
        <v>80.150000000000006</v>
      </c>
      <c r="I13" s="337">
        <v>81.17</v>
      </c>
      <c r="J13" s="337">
        <v>81.100999999999999</v>
      </c>
      <c r="K13" s="94">
        <v>80.98</v>
      </c>
      <c r="L13" s="337">
        <v>80.200999999999993</v>
      </c>
      <c r="M13" s="337">
        <v>80.900000000000006</v>
      </c>
      <c r="N13" s="337">
        <v>79.63</v>
      </c>
      <c r="O13" s="337">
        <v>76.816999999999993</v>
      </c>
      <c r="P13" s="337"/>
    </row>
    <row r="14" spans="1:18" ht="14.1" customHeight="1">
      <c r="A14" s="59" t="s">
        <v>830</v>
      </c>
      <c r="B14">
        <v>27.050999999999998</v>
      </c>
      <c r="C14" s="337">
        <v>26.533999999999999</v>
      </c>
      <c r="D14" s="337">
        <v>26.294</v>
      </c>
      <c r="E14" s="337">
        <v>29.645</v>
      </c>
      <c r="F14" s="337">
        <v>29.771000000000001</v>
      </c>
      <c r="G14" s="337">
        <v>30.710999999999999</v>
      </c>
      <c r="H14" s="337">
        <v>31.68</v>
      </c>
      <c r="I14" s="337">
        <v>32.588000000000001</v>
      </c>
      <c r="J14" s="337">
        <v>33.201000000000001</v>
      </c>
      <c r="K14" s="94">
        <v>33.348999999999997</v>
      </c>
      <c r="L14" s="337">
        <v>35.527000000000001</v>
      </c>
      <c r="M14" s="337">
        <v>36.4</v>
      </c>
      <c r="N14" s="337">
        <v>34.743000000000002</v>
      </c>
      <c r="O14" s="337">
        <v>32.555</v>
      </c>
      <c r="P14" s="337"/>
    </row>
    <row r="15" spans="1:18" ht="14.1" customHeight="1">
      <c r="A15" s="59" t="s">
        <v>162</v>
      </c>
      <c r="B15">
        <v>54.607999999999997</v>
      </c>
      <c r="C15" s="337">
        <v>49.805</v>
      </c>
      <c r="D15" s="337">
        <v>47.959000000000003</v>
      </c>
      <c r="E15" s="337">
        <v>52.588000000000001</v>
      </c>
      <c r="F15" s="337">
        <v>54.024000000000001</v>
      </c>
      <c r="G15" s="337">
        <v>55.890999999999998</v>
      </c>
      <c r="H15" s="337">
        <v>56.793999999999997</v>
      </c>
      <c r="I15" s="337">
        <v>57.539000000000001</v>
      </c>
      <c r="J15" s="337">
        <v>58.012999999999998</v>
      </c>
      <c r="K15" s="94">
        <v>59.030999999999999</v>
      </c>
      <c r="L15" s="337">
        <v>61.264000000000003</v>
      </c>
      <c r="M15" s="337">
        <v>62.6</v>
      </c>
      <c r="N15" s="337">
        <v>61.530999999999999</v>
      </c>
      <c r="O15" s="337">
        <v>59.576000000000001</v>
      </c>
      <c r="P15" s="337"/>
    </row>
    <row r="16" spans="1:18" ht="14.1" customHeight="1">
      <c r="A16" s="59" t="s">
        <v>163</v>
      </c>
      <c r="B16">
        <v>26.213000000000001</v>
      </c>
      <c r="C16" s="337">
        <v>22.645</v>
      </c>
      <c r="D16" s="337">
        <v>21.056000000000001</v>
      </c>
      <c r="E16" s="337">
        <v>22.271000000000001</v>
      </c>
      <c r="F16" s="337">
        <v>21.972000000000001</v>
      </c>
      <c r="G16" s="337">
        <v>21.693999999999999</v>
      </c>
      <c r="H16" s="337">
        <v>21.466000000000001</v>
      </c>
      <c r="I16" s="337">
        <v>21.562000000000001</v>
      </c>
      <c r="J16" s="337">
        <v>21.634</v>
      </c>
      <c r="K16" s="94">
        <v>21.702999999999999</v>
      </c>
      <c r="L16" s="337">
        <v>22.385000000000002</v>
      </c>
      <c r="M16" s="337">
        <v>23.5</v>
      </c>
      <c r="N16" s="337">
        <v>22.558</v>
      </c>
      <c r="O16" s="337">
        <v>21.114000000000001</v>
      </c>
      <c r="P16" s="337"/>
    </row>
    <row r="17" spans="1:17" ht="14.1" customHeight="1">
      <c r="A17" s="59" t="s">
        <v>164</v>
      </c>
      <c r="B17">
        <v>31.13</v>
      </c>
      <c r="C17" s="337">
        <v>29.738</v>
      </c>
      <c r="D17" s="337">
        <v>29.12</v>
      </c>
      <c r="E17" s="337">
        <v>33.201999999999998</v>
      </c>
      <c r="F17" s="337">
        <v>34.476999999999997</v>
      </c>
      <c r="G17" s="337">
        <v>35.651000000000003</v>
      </c>
      <c r="H17" s="337">
        <v>35.899000000000001</v>
      </c>
      <c r="I17" s="337">
        <v>36.713000000000001</v>
      </c>
      <c r="J17" s="337">
        <v>37.606000000000002</v>
      </c>
      <c r="K17" s="94">
        <v>39.018000000000001</v>
      </c>
      <c r="L17" s="337">
        <v>40.478999999999999</v>
      </c>
      <c r="M17" s="337">
        <v>42.7</v>
      </c>
      <c r="N17" s="337">
        <v>43.014000000000003</v>
      </c>
      <c r="O17" s="337">
        <v>41.835999999999999</v>
      </c>
      <c r="P17" s="337"/>
    </row>
    <row r="18" spans="1:17" ht="14.1" customHeight="1">
      <c r="A18" s="59" t="s">
        <v>165</v>
      </c>
      <c r="B18">
        <v>36.726999999999997</v>
      </c>
      <c r="C18" s="337">
        <v>33.287999999999997</v>
      </c>
      <c r="D18" s="337">
        <v>34.987000000000002</v>
      </c>
      <c r="E18" s="337">
        <v>36.81</v>
      </c>
      <c r="F18" s="337">
        <v>36.753</v>
      </c>
      <c r="G18" s="337">
        <v>37.689</v>
      </c>
      <c r="H18" s="337">
        <v>38.744</v>
      </c>
      <c r="I18" s="337">
        <v>39.817999999999998</v>
      </c>
      <c r="J18" s="337">
        <v>40.686999999999998</v>
      </c>
      <c r="K18" s="94">
        <v>42.136000000000003</v>
      </c>
      <c r="L18" s="337">
        <v>44.463999999999999</v>
      </c>
      <c r="M18" s="337">
        <v>45.6</v>
      </c>
      <c r="N18" s="337">
        <v>45.469000000000001</v>
      </c>
      <c r="O18" s="337">
        <v>44.478000000000002</v>
      </c>
      <c r="P18" s="337"/>
    </row>
    <row r="19" spans="1:17" ht="14.1" customHeight="1">
      <c r="A19" s="59" t="s">
        <v>166</v>
      </c>
      <c r="B19">
        <v>37.002000000000002</v>
      </c>
      <c r="C19" s="337">
        <v>38.024999999999999</v>
      </c>
      <c r="D19" s="337">
        <v>38.457999999999998</v>
      </c>
      <c r="E19" s="337">
        <v>43.36</v>
      </c>
      <c r="F19" s="337">
        <v>43.619</v>
      </c>
      <c r="G19" s="337">
        <v>43.701999999999998</v>
      </c>
      <c r="H19" s="337">
        <v>45.78</v>
      </c>
      <c r="I19" s="337">
        <v>48.341999999999999</v>
      </c>
      <c r="J19" s="337">
        <v>49.65</v>
      </c>
      <c r="K19" s="94">
        <v>50.204000000000001</v>
      </c>
      <c r="L19" s="337">
        <v>56.128999999999998</v>
      </c>
      <c r="M19" s="337">
        <v>58.8</v>
      </c>
      <c r="N19" s="337">
        <v>58.637999999999998</v>
      </c>
      <c r="O19" s="337">
        <v>57.322000000000003</v>
      </c>
      <c r="P19" s="337"/>
    </row>
    <row r="20" spans="1:17" ht="14.1" customHeight="1">
      <c r="A20" s="59" t="s">
        <v>167</v>
      </c>
      <c r="B20">
        <v>51.945999999999998</v>
      </c>
      <c r="C20" s="337">
        <v>52.274999999999999</v>
      </c>
      <c r="D20" s="337">
        <v>51.408999999999999</v>
      </c>
      <c r="E20" s="337">
        <v>65.126000000000005</v>
      </c>
      <c r="F20" s="337">
        <v>68.927999999999997</v>
      </c>
      <c r="G20" s="337">
        <v>71.763999999999996</v>
      </c>
      <c r="H20" s="337">
        <v>72.826999999999998</v>
      </c>
      <c r="I20" s="337">
        <v>74.814999999999998</v>
      </c>
      <c r="J20" s="337">
        <v>77.908000000000001</v>
      </c>
      <c r="K20" s="94">
        <v>80.45</v>
      </c>
      <c r="L20" s="337">
        <v>82.59</v>
      </c>
      <c r="M20" s="337">
        <v>83.6</v>
      </c>
      <c r="N20" s="337">
        <v>84.65</v>
      </c>
      <c r="O20" s="337">
        <v>83.248000000000005</v>
      </c>
      <c r="P20" s="337"/>
    </row>
    <row r="21" spans="1:17" ht="14.1" customHeight="1">
      <c r="A21" s="59" t="s">
        <v>168</v>
      </c>
      <c r="B21">
        <v>30.06</v>
      </c>
      <c r="C21" s="337">
        <v>30.736999999999998</v>
      </c>
      <c r="D21" s="337">
        <v>31.454999999999998</v>
      </c>
      <c r="E21" s="337">
        <v>35.375</v>
      </c>
      <c r="F21" s="337">
        <v>36.805</v>
      </c>
      <c r="G21" s="337">
        <v>39.069000000000003</v>
      </c>
      <c r="H21" s="337">
        <v>41.893999999999998</v>
      </c>
      <c r="I21" s="337">
        <v>43.978999999999999</v>
      </c>
      <c r="J21" s="337">
        <v>45.643000000000001</v>
      </c>
      <c r="K21" s="94">
        <v>47.334000000000003</v>
      </c>
      <c r="L21" s="337">
        <v>48.884999999999998</v>
      </c>
      <c r="M21" s="337">
        <v>50.8</v>
      </c>
      <c r="N21" s="337">
        <v>51.642000000000003</v>
      </c>
      <c r="O21" s="337">
        <v>50.673999999999999</v>
      </c>
      <c r="P21" s="337"/>
    </row>
    <row r="22" spans="1:17" ht="15.75" customHeight="1">
      <c r="A22" s="59" t="s">
        <v>576</v>
      </c>
      <c r="B22">
        <v>193.56399999999999</v>
      </c>
      <c r="C22">
        <v>187.501</v>
      </c>
      <c r="D22" s="337">
        <v>184.93299999999999</v>
      </c>
      <c r="E22" s="337">
        <v>194.74100000000001</v>
      </c>
      <c r="F22" s="337">
        <v>198.96799999999999</v>
      </c>
      <c r="G22" s="337">
        <v>201.78200000000001</v>
      </c>
      <c r="H22" s="337">
        <v>208.471</v>
      </c>
      <c r="I22" s="337">
        <v>216.85400000000001</v>
      </c>
      <c r="J22" s="337">
        <v>219.24799999999999</v>
      </c>
      <c r="K22" s="337">
        <v>227.40700000000001</v>
      </c>
      <c r="L22" s="337">
        <v>250.28200000000001</v>
      </c>
      <c r="M22" s="337">
        <v>255.5</v>
      </c>
      <c r="N22" s="337">
        <v>246.72800000000001</v>
      </c>
      <c r="O22" s="337">
        <v>280.44299999999998</v>
      </c>
      <c r="P22" s="337">
        <f>+O22-O23</f>
        <v>233.44299999999998</v>
      </c>
    </row>
    <row r="23" spans="1:17" ht="14.1" customHeight="1">
      <c r="A23" s="59" t="s">
        <v>871</v>
      </c>
      <c r="B23">
        <v>36.719000000000001</v>
      </c>
      <c r="C23">
        <v>36.35</v>
      </c>
      <c r="D23" s="337">
        <v>36.018999999999998</v>
      </c>
      <c r="E23" s="337">
        <v>38.624000000000002</v>
      </c>
      <c r="F23" s="337">
        <v>38.570999999999998</v>
      </c>
      <c r="G23" s="337">
        <v>39.448999999999998</v>
      </c>
      <c r="H23" s="337">
        <v>40.113</v>
      </c>
      <c r="I23" s="337">
        <v>40.345999999999997</v>
      </c>
      <c r="J23" s="337">
        <v>41.807000000000002</v>
      </c>
      <c r="K23" s="337">
        <v>43.475999999999999</v>
      </c>
      <c r="L23" s="337">
        <v>46.213999999999999</v>
      </c>
      <c r="M23" s="337">
        <v>48.4</v>
      </c>
      <c r="N23" s="337">
        <v>47.094000000000001</v>
      </c>
      <c r="O23" s="337">
        <v>47</v>
      </c>
      <c r="Q23" s="626"/>
    </row>
    <row r="24" spans="1:17" ht="14.1" customHeight="1">
      <c r="A24" s="59" t="s">
        <v>170</v>
      </c>
      <c r="B24">
        <v>63.692999999999998</v>
      </c>
      <c r="C24" s="337">
        <v>55.02</v>
      </c>
      <c r="D24" s="337">
        <v>55.984999999999999</v>
      </c>
      <c r="E24" s="337">
        <v>67.244</v>
      </c>
      <c r="F24" s="337">
        <v>71.287999999999997</v>
      </c>
      <c r="G24" s="337">
        <v>71.614999999999995</v>
      </c>
      <c r="H24" s="337">
        <v>70.647999999999996</v>
      </c>
      <c r="I24" s="337">
        <v>70.582999999999998</v>
      </c>
      <c r="J24" s="337">
        <v>71.2</v>
      </c>
      <c r="K24" s="94">
        <v>71.930000000000007</v>
      </c>
      <c r="L24" s="337">
        <v>69.751999999999995</v>
      </c>
      <c r="M24" s="337">
        <v>69.400000000000006</v>
      </c>
      <c r="N24" s="337">
        <v>74.430999999999997</v>
      </c>
      <c r="O24" s="337">
        <v>74.897000000000006</v>
      </c>
      <c r="P24" s="337"/>
    </row>
    <row r="25" spans="1:17" ht="14.1" customHeight="1">
      <c r="A25" s="59" t="s">
        <v>171</v>
      </c>
      <c r="B25">
        <v>6.4340000000000002</v>
      </c>
      <c r="C25" s="337">
        <v>5.5789999999999997</v>
      </c>
      <c r="D25" s="337">
        <v>6.44</v>
      </c>
      <c r="E25" s="337">
        <v>7.4240000000000004</v>
      </c>
      <c r="F25" s="337">
        <v>7.6950000000000003</v>
      </c>
      <c r="G25" s="337">
        <v>8.1029999999999998</v>
      </c>
      <c r="H25" s="337">
        <v>9.1059999999999999</v>
      </c>
      <c r="I25" s="337">
        <v>9.2870000000000008</v>
      </c>
      <c r="J25" s="337">
        <v>10.103</v>
      </c>
      <c r="K25" s="94">
        <v>10.278</v>
      </c>
      <c r="L25" s="337">
        <v>10.436999999999999</v>
      </c>
      <c r="M25" s="337">
        <v>10.5</v>
      </c>
      <c r="N25" s="337">
        <v>11.776999999999999</v>
      </c>
      <c r="O25" s="337">
        <v>12.423</v>
      </c>
      <c r="P25" s="337"/>
    </row>
    <row r="26" spans="1:17" ht="14.1" customHeight="1">
      <c r="A26" s="59" t="s">
        <v>172</v>
      </c>
      <c r="B26">
        <v>8.1050000000000004</v>
      </c>
      <c r="C26" s="337">
        <v>7.516</v>
      </c>
      <c r="D26" s="337">
        <v>7.2290000000000001</v>
      </c>
      <c r="E26" s="337">
        <v>7.8410000000000002</v>
      </c>
      <c r="F26" s="337">
        <v>7.9349999999999996</v>
      </c>
      <c r="G26" s="337">
        <v>8.0540000000000003</v>
      </c>
      <c r="H26" s="337">
        <v>8.298</v>
      </c>
      <c r="I26" s="337">
        <v>8.4949999999999992</v>
      </c>
      <c r="J26" s="337">
        <v>8.56</v>
      </c>
      <c r="K26" s="94">
        <v>8.6869999999999994</v>
      </c>
      <c r="L26" s="337">
        <v>8.7010000000000005</v>
      </c>
      <c r="M26" s="337">
        <v>8.6999999999999993</v>
      </c>
      <c r="N26" s="337">
        <v>8.657</v>
      </c>
      <c r="O26" s="337">
        <v>8.2789999999999999</v>
      </c>
      <c r="P26" s="337"/>
    </row>
    <row r="27" spans="1:17" ht="14.1" customHeight="1">
      <c r="A27" s="59" t="s">
        <v>173</v>
      </c>
      <c r="B27">
        <v>13.856</v>
      </c>
      <c r="C27" s="337">
        <v>12.484999999999999</v>
      </c>
      <c r="D27" s="337">
        <v>12.477</v>
      </c>
      <c r="E27" s="337">
        <v>13.696999999999999</v>
      </c>
      <c r="F27" s="337">
        <v>14.129</v>
      </c>
      <c r="G27" s="337">
        <v>14.407</v>
      </c>
      <c r="H27" s="337">
        <v>14.867000000000001</v>
      </c>
      <c r="I27" s="337">
        <v>15.77</v>
      </c>
      <c r="J27" s="337">
        <v>15.532</v>
      </c>
      <c r="K27" s="94">
        <v>15.853999999999999</v>
      </c>
      <c r="L27" s="337">
        <v>16.431000000000001</v>
      </c>
      <c r="M27" s="337">
        <v>16.8</v>
      </c>
      <c r="N27" s="337">
        <v>16.608000000000001</v>
      </c>
      <c r="O27" s="337">
        <v>15.906000000000001</v>
      </c>
      <c r="P27" s="337"/>
    </row>
    <row r="28" spans="1:17" ht="14.1" customHeight="1">
      <c r="A28" s="59" t="s">
        <v>174</v>
      </c>
      <c r="B28">
        <v>65.528000000000006</v>
      </c>
      <c r="C28" s="337">
        <v>65.974999999999994</v>
      </c>
      <c r="D28" s="337">
        <v>69.415000000000006</v>
      </c>
      <c r="E28" s="337">
        <v>81.992999999999995</v>
      </c>
      <c r="F28" s="337">
        <v>87.278000000000006</v>
      </c>
      <c r="G28" s="337">
        <v>88.712999999999994</v>
      </c>
      <c r="H28" s="337">
        <v>90.016999999999996</v>
      </c>
      <c r="I28" s="337">
        <v>92.317999999999998</v>
      </c>
      <c r="J28" s="337">
        <v>93.421000000000006</v>
      </c>
      <c r="K28" s="94">
        <v>94.521000000000001</v>
      </c>
      <c r="L28" s="337">
        <v>94.781999999999996</v>
      </c>
      <c r="M28" s="337">
        <v>96.8</v>
      </c>
      <c r="N28" s="337">
        <v>99.781999999999996</v>
      </c>
      <c r="O28" s="337">
        <v>97.823999999999998</v>
      </c>
      <c r="P28" s="337"/>
    </row>
    <row r="29" spans="1:17" ht="14.1" customHeight="1">
      <c r="A29" s="59" t="s">
        <v>175</v>
      </c>
      <c r="B29">
        <v>54.526000000000003</v>
      </c>
      <c r="C29" s="337">
        <v>54.173999999999999</v>
      </c>
      <c r="D29" s="337">
        <v>47.646000000000001</v>
      </c>
      <c r="E29" s="337">
        <v>54.975999999999999</v>
      </c>
      <c r="F29" s="337">
        <v>52.631999999999998</v>
      </c>
      <c r="G29" s="337">
        <v>53.697000000000003</v>
      </c>
      <c r="H29" s="337">
        <v>53.853000000000002</v>
      </c>
      <c r="I29" s="337">
        <v>53.47</v>
      </c>
      <c r="J29" s="337">
        <v>52.695999999999998</v>
      </c>
      <c r="K29" s="94">
        <v>53.26</v>
      </c>
      <c r="L29" s="337">
        <v>54.35</v>
      </c>
      <c r="M29" s="337">
        <v>55.1</v>
      </c>
      <c r="N29" s="337">
        <v>54.084000000000003</v>
      </c>
      <c r="O29" s="337">
        <v>52.225999999999999</v>
      </c>
      <c r="P29" s="337"/>
    </row>
    <row r="30" spans="1:17" ht="14.1" customHeight="1">
      <c r="A30" s="59" t="s">
        <v>176</v>
      </c>
      <c r="B30">
        <v>36.064999999999998</v>
      </c>
      <c r="C30" s="337">
        <v>35.046999999999997</v>
      </c>
      <c r="D30" s="337">
        <v>39.515999999999998</v>
      </c>
      <c r="E30" s="337">
        <v>41.718000000000004</v>
      </c>
      <c r="F30" s="337">
        <v>44.506</v>
      </c>
      <c r="G30" s="337">
        <v>48.728000000000002</v>
      </c>
      <c r="H30" s="337">
        <v>50.091000000000001</v>
      </c>
      <c r="I30" s="337">
        <v>51.615000000000002</v>
      </c>
      <c r="J30" s="337">
        <v>51.344000000000001</v>
      </c>
      <c r="K30" s="94">
        <v>51.014000000000003</v>
      </c>
      <c r="L30" s="337">
        <v>49.795000000000002</v>
      </c>
      <c r="M30" s="337">
        <v>51.2</v>
      </c>
      <c r="N30" s="337">
        <v>53.371000000000002</v>
      </c>
      <c r="O30" s="337">
        <v>53.228999999999999</v>
      </c>
      <c r="P30" s="337"/>
    </row>
    <row r="31" spans="1:17" ht="14.1" customHeight="1">
      <c r="A31" s="59" t="s">
        <v>177</v>
      </c>
      <c r="B31">
        <v>13.989000000000001</v>
      </c>
      <c r="C31" s="337">
        <v>13.327</v>
      </c>
      <c r="D31" s="337">
        <v>13.222</v>
      </c>
      <c r="E31" s="337">
        <v>13.731999999999999</v>
      </c>
      <c r="F31" s="337">
        <v>13.53</v>
      </c>
      <c r="G31" s="337">
        <v>13.930999999999999</v>
      </c>
      <c r="H31" s="337">
        <v>14.486000000000001</v>
      </c>
      <c r="I31" s="337">
        <v>14.353</v>
      </c>
      <c r="J31" s="337">
        <v>14.664999999999999</v>
      </c>
      <c r="K31" s="94">
        <v>14.59</v>
      </c>
      <c r="L31" s="337">
        <v>14.954000000000001</v>
      </c>
      <c r="M31" s="337">
        <v>15.1</v>
      </c>
      <c r="N31" s="337">
        <v>14.907999999999999</v>
      </c>
      <c r="O31" s="337">
        <v>14.161</v>
      </c>
      <c r="P31" s="337"/>
    </row>
    <row r="32" spans="1:17" ht="14.1" customHeight="1">
      <c r="A32" s="59" t="s">
        <v>178</v>
      </c>
      <c r="B32">
        <v>14.143000000000001</v>
      </c>
      <c r="C32" s="337">
        <v>14.266999999999999</v>
      </c>
      <c r="D32" s="337">
        <v>14.958</v>
      </c>
      <c r="E32" s="337">
        <v>16.209</v>
      </c>
      <c r="F32" s="337">
        <v>16.178000000000001</v>
      </c>
      <c r="G32" s="337">
        <v>15.901</v>
      </c>
      <c r="H32" s="337">
        <v>15.821999999999999</v>
      </c>
      <c r="I32" s="337">
        <v>16.14</v>
      </c>
      <c r="J32" s="337">
        <v>15.8</v>
      </c>
      <c r="K32" s="94">
        <v>16.425999999999998</v>
      </c>
      <c r="L32" s="337">
        <v>16.529</v>
      </c>
      <c r="M32" s="337">
        <v>16.899999999999999</v>
      </c>
      <c r="N32" s="337">
        <v>16.954000000000001</v>
      </c>
      <c r="O32" s="337">
        <v>16.332999999999998</v>
      </c>
      <c r="P32" s="337"/>
    </row>
    <row r="33" spans="1:16" ht="14.1" customHeight="1">
      <c r="A33" s="59" t="s">
        <v>179</v>
      </c>
      <c r="B33">
        <v>28.623999999999999</v>
      </c>
      <c r="C33" s="337">
        <v>28.206</v>
      </c>
      <c r="D33" s="337">
        <v>26.917999999999999</v>
      </c>
      <c r="E33" s="337">
        <v>32.834000000000003</v>
      </c>
      <c r="F33" s="337">
        <v>32.476999999999997</v>
      </c>
      <c r="G33" s="337">
        <v>32.179000000000002</v>
      </c>
      <c r="H33" s="337">
        <v>33.075000000000003</v>
      </c>
      <c r="I33" s="337">
        <v>35.548000000000002</v>
      </c>
      <c r="J33" s="337">
        <v>36.642000000000003</v>
      </c>
      <c r="K33" s="94">
        <v>37.622999999999998</v>
      </c>
      <c r="L33" s="337">
        <v>37.030999999999999</v>
      </c>
      <c r="M33" s="337">
        <v>37.9</v>
      </c>
      <c r="N33" s="337">
        <v>39.962000000000003</v>
      </c>
      <c r="O33" s="337">
        <v>40.267000000000003</v>
      </c>
      <c r="P33" s="337"/>
    </row>
    <row r="34" spans="1:16" ht="8.25" customHeight="1">
      <c r="A34" s="60"/>
      <c r="B34" s="65"/>
      <c r="C34" s="65"/>
      <c r="D34" s="21"/>
      <c r="E34" s="21"/>
      <c r="F34" s="21"/>
      <c r="G34" s="21"/>
      <c r="H34" s="21"/>
      <c r="I34" s="81"/>
      <c r="J34" s="81"/>
      <c r="K34" s="81"/>
      <c r="L34" s="81"/>
      <c r="M34" s="81"/>
      <c r="N34" s="81"/>
      <c r="O34" s="81"/>
    </row>
    <row r="35" spans="1:16" ht="19.5" customHeight="1">
      <c r="A35" s="984" t="s">
        <v>872</v>
      </c>
      <c r="B35" s="984"/>
      <c r="C35" s="984"/>
      <c r="D35" s="984"/>
      <c r="E35" s="984"/>
      <c r="F35" s="984"/>
      <c r="G35" s="984"/>
      <c r="H35" s="984"/>
      <c r="I35" s="984"/>
      <c r="J35" s="984"/>
      <c r="K35" s="984"/>
      <c r="L35" s="984"/>
      <c r="M35" s="984"/>
      <c r="N35" s="984"/>
      <c r="O35" s="984"/>
    </row>
    <row r="36" spans="1:16" ht="21" customHeight="1">
      <c r="A36" s="1021" t="s">
        <v>873</v>
      </c>
      <c r="B36" s="1021"/>
      <c r="C36" s="1021"/>
      <c r="D36" s="1021"/>
      <c r="E36" s="1021"/>
      <c r="F36" s="1021"/>
      <c r="G36" s="1021"/>
      <c r="H36" s="1021"/>
      <c r="I36" s="1021"/>
      <c r="J36" s="1021"/>
      <c r="K36" s="1021"/>
      <c r="L36" s="1021"/>
      <c r="M36" s="1021"/>
      <c r="N36" s="1021"/>
      <c r="O36" s="1021"/>
    </row>
    <row r="37" spans="1:16" ht="13.5" customHeight="1">
      <c r="A37" s="66" t="s">
        <v>664</v>
      </c>
      <c r="B37" s="9"/>
      <c r="C37" s="9"/>
      <c r="D37" s="9"/>
      <c r="E37" s="9"/>
      <c r="F37" s="9"/>
      <c r="G37" s="9"/>
      <c r="H37" s="9"/>
      <c r="I37" s="9"/>
      <c r="J37" s="9"/>
      <c r="K37" s="9"/>
      <c r="L37" s="9"/>
      <c r="M37" s="9"/>
    </row>
  </sheetData>
  <mergeCells count="5">
    <mergeCell ref="A3:M3"/>
    <mergeCell ref="A1:N1"/>
    <mergeCell ref="A2:N2"/>
    <mergeCell ref="A35:O35"/>
    <mergeCell ref="A36:O3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O37"/>
  <sheetViews>
    <sheetView showGridLines="0" view="pageBreakPreview" zoomScale="120" zoomScaleNormal="130" zoomScaleSheetLayoutView="120" workbookViewId="0">
      <selection activeCell="P9" sqref="P9"/>
    </sheetView>
  </sheetViews>
  <sheetFormatPr baseColWidth="10" defaultRowHeight="12.75"/>
  <cols>
    <col min="1" max="1" width="16.140625" customWidth="1"/>
    <col min="2" max="3" width="5.7109375" hidden="1" customWidth="1"/>
    <col min="4" max="9" width="5.7109375" customWidth="1"/>
    <col min="10" max="11" width="6.28515625" customWidth="1"/>
    <col min="12" max="12" width="6.7109375" customWidth="1"/>
    <col min="13" max="13" width="6.42578125" customWidth="1"/>
    <col min="14" max="14" width="5.140625" customWidth="1"/>
  </cols>
  <sheetData>
    <row r="1" spans="1:14" ht="18" customHeight="1">
      <c r="A1" s="472" t="s">
        <v>1389</v>
      </c>
      <c r="B1" s="472"/>
      <c r="C1" s="472"/>
      <c r="D1" s="472"/>
      <c r="E1" s="472"/>
      <c r="F1" s="472"/>
      <c r="G1" s="472"/>
      <c r="H1" s="472"/>
      <c r="I1" s="472"/>
      <c r="J1" s="472"/>
      <c r="K1" s="472"/>
      <c r="L1" s="472"/>
      <c r="M1" s="472"/>
      <c r="N1" s="340"/>
    </row>
    <row r="2" spans="1:14" ht="15.75" customHeight="1">
      <c r="A2" s="340" t="s">
        <v>1322</v>
      </c>
      <c r="B2" s="340"/>
      <c r="C2" s="340"/>
      <c r="D2" s="340"/>
      <c r="E2" s="340"/>
      <c r="F2" s="340"/>
      <c r="G2" s="340"/>
      <c r="H2" s="340"/>
      <c r="I2" s="340"/>
      <c r="J2" s="340"/>
      <c r="K2" s="340"/>
      <c r="L2" s="340"/>
      <c r="M2" s="338"/>
      <c r="N2" s="340"/>
    </row>
    <row r="3" spans="1:14" ht="18.75" customHeight="1">
      <c r="A3" s="1027" t="s">
        <v>655</v>
      </c>
      <c r="B3" s="1027"/>
      <c r="C3" s="1027"/>
      <c r="D3" s="1027"/>
      <c r="E3" s="1027"/>
      <c r="F3" s="1027"/>
      <c r="G3" s="1027"/>
      <c r="H3" s="1027"/>
      <c r="I3" s="1027"/>
      <c r="J3" s="1027"/>
      <c r="K3" s="1027"/>
      <c r="L3" s="1027"/>
      <c r="M3" s="1027"/>
      <c r="N3" s="1027"/>
    </row>
    <row r="4" spans="1:14" ht="29.25" customHeight="1">
      <c r="A4" s="61" t="s">
        <v>191</v>
      </c>
      <c r="B4" s="57">
        <v>2009</v>
      </c>
      <c r="C4" s="57">
        <v>2012</v>
      </c>
      <c r="D4" s="57">
        <v>2013</v>
      </c>
      <c r="E4" s="57">
        <v>2014</v>
      </c>
      <c r="F4" s="57">
        <v>2015</v>
      </c>
      <c r="G4" s="57">
        <v>2016</v>
      </c>
      <c r="H4" s="57">
        <v>2017</v>
      </c>
      <c r="I4" s="57">
        <v>2018</v>
      </c>
      <c r="J4" s="57">
        <v>2019</v>
      </c>
      <c r="K4" s="57">
        <v>2020</v>
      </c>
      <c r="L4" s="57">
        <v>2021</v>
      </c>
      <c r="M4" s="57">
        <v>2022</v>
      </c>
      <c r="N4" s="57">
        <v>2023</v>
      </c>
    </row>
    <row r="5" spans="1:14" ht="13.5">
      <c r="A5" s="62"/>
      <c r="B5" s="64"/>
      <c r="C5" s="2"/>
      <c r="D5" s="2"/>
      <c r="E5" s="2"/>
      <c r="F5" s="2"/>
      <c r="G5" s="2"/>
      <c r="H5" s="333"/>
      <c r="I5" s="352"/>
      <c r="J5" s="333"/>
      <c r="K5" s="333"/>
      <c r="N5" s="359"/>
    </row>
    <row r="6" spans="1:14" ht="13.5" customHeight="1">
      <c r="A6" s="58" t="s">
        <v>82</v>
      </c>
      <c r="B6">
        <v>335.72800000000001</v>
      </c>
      <c r="C6" s="338">
        <v>384.733</v>
      </c>
      <c r="D6" s="338">
        <v>462.02600000000001</v>
      </c>
      <c r="E6" s="338">
        <v>476.93099999999998</v>
      </c>
      <c r="F6" s="338">
        <v>479.66</v>
      </c>
      <c r="G6" s="338">
        <v>477.84800000000001</v>
      </c>
      <c r="H6" s="338">
        <v>462.041</v>
      </c>
      <c r="I6" s="338">
        <v>476.43499999999995</v>
      </c>
      <c r="J6" s="338">
        <v>487.66199999999998</v>
      </c>
      <c r="K6" s="338">
        <v>387.50900000000001</v>
      </c>
      <c r="L6" s="338">
        <v>294.029</v>
      </c>
      <c r="M6" s="338">
        <v>367.51600000000002</v>
      </c>
      <c r="N6" s="338">
        <v>374.87700000000001</v>
      </c>
    </row>
    <row r="7" spans="1:14" ht="12.75" customHeight="1">
      <c r="A7" s="58"/>
      <c r="C7" s="333"/>
      <c r="D7" s="333"/>
      <c r="E7" s="333"/>
      <c r="F7" s="333"/>
      <c r="G7" s="333"/>
      <c r="H7" s="333"/>
      <c r="I7" s="333"/>
      <c r="J7" s="333"/>
      <c r="K7" s="333"/>
    </row>
    <row r="8" spans="1:14" ht="13.5">
      <c r="A8" s="59" t="s">
        <v>157</v>
      </c>
      <c r="B8">
        <v>0.48099999999999998</v>
      </c>
      <c r="C8" s="337">
        <v>0.69599999999999995</v>
      </c>
      <c r="D8" s="337">
        <v>1.0209999999999999</v>
      </c>
      <c r="E8" s="337">
        <v>0.65100000000000002</v>
      </c>
      <c r="F8" s="337">
        <v>0.66</v>
      </c>
      <c r="G8" s="337">
        <v>0.66600000000000004</v>
      </c>
      <c r="H8" s="337">
        <v>0.68400000000000005</v>
      </c>
      <c r="I8" s="337">
        <v>0.74099999999999999</v>
      </c>
      <c r="J8" s="337">
        <v>0.753</v>
      </c>
      <c r="K8" s="337">
        <v>0.625</v>
      </c>
      <c r="L8" s="337">
        <v>0.44700000000000001</v>
      </c>
      <c r="M8" s="337">
        <v>0.78100000000000003</v>
      </c>
      <c r="N8" s="637">
        <v>0.83699999999999997</v>
      </c>
    </row>
    <row r="9" spans="1:14" ht="13.5">
      <c r="A9" s="59" t="s">
        <v>80</v>
      </c>
      <c r="B9">
        <v>7.8570000000000002</v>
      </c>
      <c r="C9" s="337">
        <v>9.8219999999999992</v>
      </c>
      <c r="D9" s="337">
        <v>11.404999999999999</v>
      </c>
      <c r="E9" s="337">
        <v>11.218999999999999</v>
      </c>
      <c r="F9" s="337">
        <v>10.62</v>
      </c>
      <c r="G9" s="337">
        <v>10.842000000000001</v>
      </c>
      <c r="H9" s="337">
        <v>10.471</v>
      </c>
      <c r="I9" s="337">
        <v>11.269</v>
      </c>
      <c r="J9" s="337">
        <v>11.978</v>
      </c>
      <c r="K9" s="337">
        <v>9.2149999999999999</v>
      </c>
      <c r="L9" s="337">
        <v>6.3959999999999999</v>
      </c>
      <c r="M9" s="337">
        <v>9.3550000000000004</v>
      </c>
      <c r="N9" s="337">
        <v>10.212999999999999</v>
      </c>
    </row>
    <row r="10" spans="1:14" ht="13.5">
      <c r="A10" s="59" t="s">
        <v>158</v>
      </c>
      <c r="B10">
        <v>0.68500000000000005</v>
      </c>
      <c r="C10" s="337">
        <v>1.093</v>
      </c>
      <c r="D10" s="337">
        <v>1.335</v>
      </c>
      <c r="E10" s="337">
        <v>1.3839999999999999</v>
      </c>
      <c r="F10" s="337">
        <v>1.528</v>
      </c>
      <c r="G10" s="337">
        <v>1.5940000000000001</v>
      </c>
      <c r="H10" s="337">
        <v>1.417</v>
      </c>
      <c r="I10" s="337">
        <v>1.5680000000000001</v>
      </c>
      <c r="J10" s="337">
        <v>1.796</v>
      </c>
      <c r="K10" s="337">
        <v>1.087</v>
      </c>
      <c r="L10" s="337">
        <v>0.94799999999999995</v>
      </c>
      <c r="M10" s="337">
        <v>1.4490000000000001</v>
      </c>
      <c r="N10" s="360">
        <v>1.5580000000000001</v>
      </c>
    </row>
    <row r="11" spans="1:14" ht="13.5">
      <c r="A11" s="59" t="s">
        <v>159</v>
      </c>
      <c r="B11">
        <v>23.271000000000001</v>
      </c>
      <c r="C11" s="337">
        <v>26.294</v>
      </c>
      <c r="D11" s="337">
        <v>31.731999999999999</v>
      </c>
      <c r="E11" s="337">
        <v>32.832000000000001</v>
      </c>
      <c r="F11" s="337">
        <v>32.274999999999999</v>
      </c>
      <c r="G11" s="337">
        <v>31.969000000000001</v>
      </c>
      <c r="H11" s="337">
        <v>31.611999999999998</v>
      </c>
      <c r="I11" s="337">
        <v>32.735999999999997</v>
      </c>
      <c r="J11" s="337">
        <v>33.387</v>
      </c>
      <c r="K11" s="337">
        <v>24.678000000000001</v>
      </c>
      <c r="L11" s="337">
        <v>21.231000000000002</v>
      </c>
      <c r="M11" s="337">
        <v>24.684000000000001</v>
      </c>
      <c r="N11" s="360">
        <v>25.134</v>
      </c>
    </row>
    <row r="12" spans="1:14" ht="13.5">
      <c r="A12" s="59" t="s">
        <v>160</v>
      </c>
      <c r="B12">
        <v>3.3010000000000002</v>
      </c>
      <c r="C12" s="337">
        <v>3.4390000000000001</v>
      </c>
      <c r="D12" s="337">
        <v>4.1719999999999997</v>
      </c>
      <c r="E12" s="337">
        <v>4.12</v>
      </c>
      <c r="F12" s="337">
        <v>4.22</v>
      </c>
      <c r="G12" s="337">
        <v>4.4390000000000001</v>
      </c>
      <c r="H12" s="337">
        <v>3.8079999999999998</v>
      </c>
      <c r="I12" s="337">
        <v>4.4089999999999998</v>
      </c>
      <c r="J12" s="337">
        <v>4.6340000000000003</v>
      </c>
      <c r="K12" s="337">
        <v>3.69</v>
      </c>
      <c r="L12" s="337">
        <v>2.8780000000000001</v>
      </c>
      <c r="M12" s="337">
        <v>3.6269999999999998</v>
      </c>
      <c r="N12" s="360">
        <v>3.9849999999999999</v>
      </c>
    </row>
    <row r="13" spans="1:14" ht="13.5">
      <c r="A13" s="59" t="s">
        <v>161</v>
      </c>
      <c r="B13">
        <v>6.13</v>
      </c>
      <c r="C13" s="337">
        <v>7.2389999999999999</v>
      </c>
      <c r="D13" s="337">
        <v>9.9779999999999998</v>
      </c>
      <c r="E13" s="337">
        <v>10.084</v>
      </c>
      <c r="F13" s="337">
        <v>7.7359999999999998</v>
      </c>
      <c r="G13" s="337">
        <v>9.48</v>
      </c>
      <c r="H13" s="337">
        <v>7.1829999999999998</v>
      </c>
      <c r="I13" s="337">
        <v>7.2880000000000003</v>
      </c>
      <c r="J13" s="337">
        <v>7.5359999999999996</v>
      </c>
      <c r="K13" s="337">
        <v>6.1</v>
      </c>
      <c r="L13" s="337">
        <v>5.0490000000000004</v>
      </c>
      <c r="M13" s="337">
        <v>6.3120000000000003</v>
      </c>
      <c r="N13" s="360">
        <v>6.25</v>
      </c>
    </row>
    <row r="14" spans="1:14" ht="13.5">
      <c r="A14" s="59" t="s">
        <v>830</v>
      </c>
      <c r="B14">
        <v>18.093</v>
      </c>
      <c r="C14" s="337">
        <v>20.329999999999998</v>
      </c>
      <c r="D14" s="337">
        <v>22.634</v>
      </c>
      <c r="E14" s="337">
        <v>23.125</v>
      </c>
      <c r="F14" s="337">
        <v>23.713999999999999</v>
      </c>
      <c r="G14" s="337">
        <v>24.120999999999999</v>
      </c>
      <c r="H14" s="337">
        <v>23.131</v>
      </c>
      <c r="I14" s="337">
        <v>22.791</v>
      </c>
      <c r="J14" s="337">
        <v>22.998999999999999</v>
      </c>
      <c r="K14" s="337">
        <v>19.131</v>
      </c>
      <c r="L14" s="337">
        <v>14.885</v>
      </c>
      <c r="M14" s="337">
        <v>17.219000000000001</v>
      </c>
      <c r="N14" s="360">
        <v>16.853000000000002</v>
      </c>
    </row>
    <row r="15" spans="1:14" ht="13.5">
      <c r="A15" s="59" t="s">
        <v>162</v>
      </c>
      <c r="B15">
        <v>8.09</v>
      </c>
      <c r="C15" s="337">
        <v>9.3689999999999998</v>
      </c>
      <c r="D15" s="337">
        <v>11.074999999999999</v>
      </c>
      <c r="E15" s="337">
        <v>12.294</v>
      </c>
      <c r="F15" s="337">
        <v>12.61</v>
      </c>
      <c r="G15" s="337">
        <v>13.269</v>
      </c>
      <c r="H15" s="337">
        <v>12.79</v>
      </c>
      <c r="I15" s="337">
        <v>13.276</v>
      </c>
      <c r="J15" s="337">
        <v>13.827999999999999</v>
      </c>
      <c r="K15" s="337">
        <v>11.606999999999999</v>
      </c>
      <c r="L15" s="337">
        <v>8.8140000000000001</v>
      </c>
      <c r="M15" s="337">
        <v>10.714</v>
      </c>
      <c r="N15" s="360">
        <v>11.035</v>
      </c>
    </row>
    <row r="16" spans="1:14" ht="13.5">
      <c r="A16" s="59" t="s">
        <v>163</v>
      </c>
      <c r="B16">
        <v>0.79800000000000004</v>
      </c>
      <c r="C16" s="337">
        <v>0.59599999999999997</v>
      </c>
      <c r="D16" s="337">
        <v>0.95399999999999996</v>
      </c>
      <c r="E16" s="337">
        <v>0.7</v>
      </c>
      <c r="F16" s="337">
        <v>0.69499999999999995</v>
      </c>
      <c r="G16" s="337">
        <v>0.83199999999999996</v>
      </c>
      <c r="H16" s="337">
        <v>0.82699999999999996</v>
      </c>
      <c r="I16" s="337">
        <v>0.85099999999999998</v>
      </c>
      <c r="J16" s="337">
        <v>0.92600000000000005</v>
      </c>
      <c r="K16" s="337">
        <v>0.69399999999999995</v>
      </c>
      <c r="L16" s="337">
        <v>0.625</v>
      </c>
      <c r="M16" s="337">
        <v>0.80700000000000005</v>
      </c>
      <c r="N16" s="360">
        <v>0.78800000000000003</v>
      </c>
    </row>
    <row r="17" spans="1:15" ht="13.5">
      <c r="A17" s="59" t="s">
        <v>164</v>
      </c>
      <c r="B17">
        <v>3.21</v>
      </c>
      <c r="C17" s="337">
        <v>3.335</v>
      </c>
      <c r="D17" s="337">
        <v>4.2409999999999997</v>
      </c>
      <c r="E17" s="337">
        <v>4.2649999999999997</v>
      </c>
      <c r="F17" s="337">
        <v>4.7249999999999996</v>
      </c>
      <c r="G17" s="337">
        <v>4.9610000000000003</v>
      </c>
      <c r="H17" s="337">
        <v>4.4779999999999998</v>
      </c>
      <c r="I17" s="337">
        <v>4.68</v>
      </c>
      <c r="J17" s="337">
        <v>4.9989999999999997</v>
      </c>
      <c r="K17" s="337">
        <v>3.9620000000000002</v>
      </c>
      <c r="L17" s="337">
        <v>2.5270000000000001</v>
      </c>
      <c r="M17" s="337">
        <v>4.0359999999999996</v>
      </c>
      <c r="N17" s="332">
        <v>4.4109999999999996</v>
      </c>
    </row>
    <row r="18" spans="1:15" ht="13.5">
      <c r="A18" s="59" t="s">
        <v>165</v>
      </c>
      <c r="B18">
        <v>11.096</v>
      </c>
      <c r="C18" s="337">
        <v>13.05</v>
      </c>
      <c r="D18" s="337">
        <v>15.085000000000001</v>
      </c>
      <c r="E18" s="337">
        <v>15.79</v>
      </c>
      <c r="F18" s="337">
        <v>15.775</v>
      </c>
      <c r="G18" s="337">
        <v>15.137</v>
      </c>
      <c r="H18" s="337">
        <v>14.949</v>
      </c>
      <c r="I18" s="337">
        <v>15.368</v>
      </c>
      <c r="J18" s="337">
        <v>16.091000000000001</v>
      </c>
      <c r="K18" s="337">
        <v>12.224</v>
      </c>
      <c r="L18" s="337">
        <v>8.7870000000000008</v>
      </c>
      <c r="M18" s="337">
        <v>12.288</v>
      </c>
      <c r="N18" s="360">
        <v>12.641999999999999</v>
      </c>
    </row>
    <row r="19" spans="1:15" ht="13.5">
      <c r="A19" s="59" t="s">
        <v>166</v>
      </c>
      <c r="B19">
        <v>10.316000000000001</v>
      </c>
      <c r="C19" s="337">
        <v>12.39</v>
      </c>
      <c r="D19" s="337">
        <v>16.465</v>
      </c>
      <c r="E19" s="337">
        <v>16.684999999999999</v>
      </c>
      <c r="F19" s="337">
        <v>16.367000000000001</v>
      </c>
      <c r="G19" s="337">
        <v>16.95</v>
      </c>
      <c r="H19" s="337">
        <v>15.913</v>
      </c>
      <c r="I19" s="337">
        <v>17.096</v>
      </c>
      <c r="J19" s="337">
        <v>17.856000000000002</v>
      </c>
      <c r="K19" s="337">
        <v>15.2</v>
      </c>
      <c r="L19" s="337">
        <v>11.093999999999999</v>
      </c>
      <c r="M19" s="337">
        <v>15.522</v>
      </c>
      <c r="N19" s="360">
        <v>15.827</v>
      </c>
    </row>
    <row r="20" spans="1:15" ht="13.5" customHeight="1">
      <c r="A20" s="59" t="s">
        <v>167</v>
      </c>
      <c r="B20">
        <v>20.347000000000001</v>
      </c>
      <c r="C20" s="337">
        <v>20.692</v>
      </c>
      <c r="D20" s="337">
        <v>28.317</v>
      </c>
      <c r="E20" s="337">
        <v>27.707000000000001</v>
      </c>
      <c r="F20" s="337">
        <v>27.696000000000002</v>
      </c>
      <c r="G20" s="337">
        <v>27.591000000000001</v>
      </c>
      <c r="H20" s="337">
        <v>26.024000000000001</v>
      </c>
      <c r="I20" s="337">
        <v>26.039000000000001</v>
      </c>
      <c r="J20" s="337">
        <v>26.282</v>
      </c>
      <c r="K20" s="337">
        <v>21.949000000000002</v>
      </c>
      <c r="L20" s="337">
        <v>16.050999999999998</v>
      </c>
      <c r="M20" s="337">
        <v>20.12</v>
      </c>
      <c r="N20" s="360">
        <v>21.097999999999999</v>
      </c>
    </row>
    <row r="21" spans="1:15" ht="13.5" customHeight="1">
      <c r="A21" s="59" t="s">
        <v>168</v>
      </c>
      <c r="B21">
        <v>14.801</v>
      </c>
      <c r="C21" s="337">
        <v>19.181000000000001</v>
      </c>
      <c r="D21" s="337">
        <v>25.108000000000001</v>
      </c>
      <c r="E21" s="337">
        <v>24.585000000000001</v>
      </c>
      <c r="F21" s="337">
        <v>23.504999999999999</v>
      </c>
      <c r="G21" s="337">
        <v>23.08</v>
      </c>
      <c r="H21" s="337">
        <v>21.393000000000001</v>
      </c>
      <c r="I21" s="337">
        <v>21.823</v>
      </c>
      <c r="J21" s="337">
        <v>22.26</v>
      </c>
      <c r="K21" s="337">
        <v>20.146999999999998</v>
      </c>
      <c r="L21" s="337">
        <v>16.675000000000001</v>
      </c>
      <c r="M21" s="337">
        <v>17.483000000000001</v>
      </c>
      <c r="N21" s="360">
        <v>18.661999999999999</v>
      </c>
      <c r="O21" s="337"/>
    </row>
    <row r="22" spans="1:15" ht="15.75" customHeight="1">
      <c r="A22" s="261" t="s">
        <v>576</v>
      </c>
      <c r="B22">
        <v>166.858</v>
      </c>
      <c r="C22" s="337">
        <v>187.869</v>
      </c>
      <c r="D22" s="337">
        <v>214.803</v>
      </c>
      <c r="E22" s="337">
        <v>227.578</v>
      </c>
      <c r="F22" s="337">
        <v>231.233</v>
      </c>
      <c r="G22" s="337">
        <v>226.34100000000001</v>
      </c>
      <c r="H22" s="337">
        <v>223.13800000000001</v>
      </c>
      <c r="I22" s="337">
        <v>229.16499999999999</v>
      </c>
      <c r="J22" s="337">
        <v>232.43</v>
      </c>
      <c r="K22" s="337">
        <v>181.42599999999999</v>
      </c>
      <c r="L22" s="337">
        <v>134.40199999999999</v>
      </c>
      <c r="M22" s="337">
        <v>168.87299999999999</v>
      </c>
      <c r="N22" s="337">
        <v>169.2</v>
      </c>
      <c r="O22" s="337"/>
    </row>
    <row r="23" spans="1:15" ht="13.5">
      <c r="A23" s="261" t="s">
        <v>871</v>
      </c>
      <c r="B23">
        <v>10.073</v>
      </c>
      <c r="C23" s="337">
        <v>11.151999999999999</v>
      </c>
      <c r="D23" s="337">
        <v>12.863</v>
      </c>
      <c r="E23" s="337">
        <v>13.644</v>
      </c>
      <c r="F23" s="337">
        <v>14.087999999999999</v>
      </c>
      <c r="G23" s="337">
        <v>14.802</v>
      </c>
      <c r="H23" s="337">
        <v>13.968999999999999</v>
      </c>
      <c r="I23" s="337">
        <v>15.118</v>
      </c>
      <c r="J23" s="337">
        <v>17.07</v>
      </c>
      <c r="K23" s="337">
        <v>13.666</v>
      </c>
      <c r="L23" s="337">
        <v>10.452999999999999</v>
      </c>
      <c r="M23" s="337">
        <v>13.337</v>
      </c>
      <c r="N23" s="337">
        <v>13.8</v>
      </c>
      <c r="O23" s="664"/>
    </row>
    <row r="24" spans="1:15" ht="17.25" customHeight="1">
      <c r="A24" s="59" t="s">
        <v>170</v>
      </c>
      <c r="B24">
        <v>2.339</v>
      </c>
      <c r="C24" s="337">
        <v>2.5390000000000001</v>
      </c>
      <c r="D24" s="337">
        <v>3.448</v>
      </c>
      <c r="E24" s="337">
        <v>3.7629999999999999</v>
      </c>
      <c r="F24" s="337">
        <v>3.66</v>
      </c>
      <c r="G24" s="337">
        <v>4.024</v>
      </c>
      <c r="H24" s="337">
        <v>3.7120000000000002</v>
      </c>
      <c r="I24" s="337">
        <v>3.4689999999999999</v>
      </c>
      <c r="J24" s="337">
        <v>3.1240000000000001</v>
      </c>
      <c r="K24" s="337">
        <v>2.778</v>
      </c>
      <c r="L24" s="337">
        <v>2.0920000000000001</v>
      </c>
      <c r="M24" s="337">
        <v>2.5840000000000001</v>
      </c>
      <c r="N24" s="360">
        <v>2.4830000000000001</v>
      </c>
      <c r="O24" s="359"/>
    </row>
    <row r="25" spans="1:15" ht="13.5" customHeight="1">
      <c r="A25" s="59" t="s">
        <v>171</v>
      </c>
      <c r="B25">
        <v>0.501</v>
      </c>
      <c r="C25" s="337">
        <v>0.96499999999999997</v>
      </c>
      <c r="D25" s="337">
        <v>1.2929999999999999</v>
      </c>
      <c r="E25" s="337">
        <v>1.0860000000000001</v>
      </c>
      <c r="F25" s="337">
        <v>1.1859999999999999</v>
      </c>
      <c r="G25" s="337">
        <v>1.0860000000000001</v>
      </c>
      <c r="H25" s="337">
        <v>1.075</v>
      </c>
      <c r="I25" s="337">
        <v>1.3440000000000001</v>
      </c>
      <c r="J25" s="337">
        <v>1.1719999999999999</v>
      </c>
      <c r="K25" s="337">
        <v>0.91200000000000003</v>
      </c>
      <c r="L25" s="337">
        <v>0.754</v>
      </c>
      <c r="M25" s="337">
        <v>1.2050000000000001</v>
      </c>
      <c r="N25" s="360">
        <v>1.1990000000000001</v>
      </c>
    </row>
    <row r="26" spans="1:15" ht="16.5" customHeight="1">
      <c r="A26" s="59" t="s">
        <v>172</v>
      </c>
      <c r="B26">
        <v>1.1910000000000001</v>
      </c>
      <c r="C26" s="337">
        <v>1.629</v>
      </c>
      <c r="D26" s="337">
        <v>1.974</v>
      </c>
      <c r="E26" s="337">
        <v>1.6779999999999999</v>
      </c>
      <c r="F26" s="337">
        <v>1.512</v>
      </c>
      <c r="G26" s="337">
        <v>1.52</v>
      </c>
      <c r="H26" s="337">
        <v>1.45</v>
      </c>
      <c r="I26" s="337">
        <v>1.597</v>
      </c>
      <c r="J26" s="337">
        <v>1.694</v>
      </c>
      <c r="K26" s="337">
        <v>1.4019999999999999</v>
      </c>
      <c r="L26" s="337">
        <v>1.101</v>
      </c>
      <c r="M26" s="337">
        <v>1.2390000000000001</v>
      </c>
      <c r="N26" s="360">
        <v>1.1679999999999999</v>
      </c>
    </row>
    <row r="27" spans="1:15" ht="13.5">
      <c r="A27" s="59" t="s">
        <v>173</v>
      </c>
      <c r="B27">
        <v>0.74</v>
      </c>
      <c r="C27" s="337">
        <v>1.026</v>
      </c>
      <c r="D27" s="337">
        <v>1.419</v>
      </c>
      <c r="E27" s="337">
        <v>1.377</v>
      </c>
      <c r="F27" s="337">
        <v>1.3919999999999999</v>
      </c>
      <c r="G27" s="337">
        <v>1.288</v>
      </c>
      <c r="H27" s="337">
        <v>1.014</v>
      </c>
      <c r="I27" s="337">
        <v>1.08</v>
      </c>
      <c r="J27" s="337">
        <v>1.069</v>
      </c>
      <c r="K27" s="337">
        <v>0.85199999999999998</v>
      </c>
      <c r="L27" s="337">
        <v>0.71199999999999997</v>
      </c>
      <c r="M27" s="337">
        <v>0.98399999999999999</v>
      </c>
      <c r="N27" s="332">
        <v>0.89900000000000002</v>
      </c>
    </row>
    <row r="28" spans="1:15" ht="13.5">
      <c r="A28" s="59" t="s">
        <v>174</v>
      </c>
      <c r="B28">
        <v>16.140999999999998</v>
      </c>
      <c r="C28" s="337">
        <v>19.283999999999999</v>
      </c>
      <c r="D28" s="337">
        <v>26.617999999999999</v>
      </c>
      <c r="E28" s="337">
        <v>25.972000000000001</v>
      </c>
      <c r="F28" s="337">
        <v>28.516999999999999</v>
      </c>
      <c r="G28" s="337">
        <v>27.033000000000001</v>
      </c>
      <c r="H28" s="337">
        <v>25.393000000000001</v>
      </c>
      <c r="I28" s="337">
        <v>27.405999999999999</v>
      </c>
      <c r="J28" s="337">
        <v>28.163</v>
      </c>
      <c r="K28" s="337">
        <v>23.344000000000001</v>
      </c>
      <c r="L28" s="337">
        <v>18.501999999999999</v>
      </c>
      <c r="M28" s="337">
        <v>20.452000000000002</v>
      </c>
      <c r="N28" s="360">
        <v>21.850999999999999</v>
      </c>
    </row>
    <row r="29" spans="1:15" ht="13.5">
      <c r="A29" s="59" t="s">
        <v>175</v>
      </c>
      <c r="B29">
        <v>2.5840000000000001</v>
      </c>
      <c r="C29" s="337">
        <v>4.3789999999999996</v>
      </c>
      <c r="D29" s="337">
        <v>6.242</v>
      </c>
      <c r="E29" s="337">
        <v>6.4409999999999998</v>
      </c>
      <c r="F29" s="337">
        <v>5.8719999999999999</v>
      </c>
      <c r="G29" s="337">
        <v>6.4790000000000001</v>
      </c>
      <c r="H29" s="337">
        <v>6.702</v>
      </c>
      <c r="I29" s="337">
        <v>6.8819999999999997</v>
      </c>
      <c r="J29" s="337">
        <v>7.0030000000000001</v>
      </c>
      <c r="K29" s="337">
        <v>4.9589999999999996</v>
      </c>
      <c r="L29" s="337">
        <v>4.0060000000000002</v>
      </c>
      <c r="M29" s="337">
        <v>5.9530000000000003</v>
      </c>
      <c r="N29" s="360">
        <v>5.8490000000000002</v>
      </c>
    </row>
    <row r="30" spans="1:15" ht="15" customHeight="1">
      <c r="A30" s="59" t="s">
        <v>176</v>
      </c>
      <c r="B30">
        <v>1.597</v>
      </c>
      <c r="C30" s="337">
        <v>2.335</v>
      </c>
      <c r="D30" s="337">
        <v>2.722</v>
      </c>
      <c r="E30" s="337">
        <v>2.5409999999999999</v>
      </c>
      <c r="F30" s="337">
        <v>2.7269999999999999</v>
      </c>
      <c r="G30" s="337">
        <v>2.9079999999999999</v>
      </c>
      <c r="H30" s="337">
        <v>3.0609999999999999</v>
      </c>
      <c r="I30" s="337">
        <v>2.9950000000000001</v>
      </c>
      <c r="J30" s="337">
        <v>3.1120000000000001</v>
      </c>
      <c r="K30" s="337">
        <v>2.4159999999999999</v>
      </c>
      <c r="L30" s="337">
        <v>1.5620000000000001</v>
      </c>
      <c r="M30" s="337">
        <v>2.4950000000000001</v>
      </c>
      <c r="N30" s="337">
        <v>2.8519999999999999</v>
      </c>
    </row>
    <row r="31" spans="1:15" ht="13.5">
      <c r="A31" s="59" t="s">
        <v>177</v>
      </c>
      <c r="B31">
        <v>3.137</v>
      </c>
      <c r="C31" s="337">
        <v>3.4580000000000002</v>
      </c>
      <c r="D31" s="337">
        <v>3.9089999999999998</v>
      </c>
      <c r="E31" s="337">
        <v>4.1760000000000002</v>
      </c>
      <c r="F31" s="337">
        <v>4.07</v>
      </c>
      <c r="G31" s="337">
        <v>4.0419999999999998</v>
      </c>
      <c r="H31" s="337">
        <v>4.1920000000000002</v>
      </c>
      <c r="I31" s="337">
        <v>4.1509999999999998</v>
      </c>
      <c r="J31" s="337">
        <v>4.1900000000000004</v>
      </c>
      <c r="K31" s="337">
        <v>2.8380000000000001</v>
      </c>
      <c r="L31" s="337">
        <v>2.173</v>
      </c>
      <c r="M31" s="337">
        <v>3.2589999999999999</v>
      </c>
      <c r="N31" s="337">
        <v>3.3769999999999998</v>
      </c>
    </row>
    <row r="32" spans="1:15" ht="13.5">
      <c r="A32" s="59" t="s">
        <v>178</v>
      </c>
      <c r="B32">
        <v>1.3149999999999999</v>
      </c>
      <c r="C32" s="337">
        <v>1.742</v>
      </c>
      <c r="D32" s="337">
        <v>1.8859999999999999</v>
      </c>
      <c r="E32" s="337">
        <v>1.9970000000000001</v>
      </c>
      <c r="F32" s="337">
        <v>2.0259999999999998</v>
      </c>
      <c r="G32" s="337">
        <v>2.012</v>
      </c>
      <c r="H32" s="337">
        <v>2.2440000000000002</v>
      </c>
      <c r="I32" s="337">
        <v>1.8540000000000001</v>
      </c>
      <c r="J32" s="337">
        <v>1.8320000000000001</v>
      </c>
      <c r="K32" s="337">
        <v>1.304</v>
      </c>
      <c r="L32" s="337">
        <v>0.81799999999999995</v>
      </c>
      <c r="M32" s="337">
        <v>1.214</v>
      </c>
      <c r="N32" s="337">
        <v>1.3160000000000001</v>
      </c>
    </row>
    <row r="33" spans="1:14" ht="13.5">
      <c r="A33" s="59" t="s">
        <v>179</v>
      </c>
      <c r="B33">
        <v>0.77600000000000002</v>
      </c>
      <c r="C33" s="337">
        <v>0.82899999999999996</v>
      </c>
      <c r="D33" s="337">
        <v>1.327</v>
      </c>
      <c r="E33" s="337">
        <v>1.2370000000000001</v>
      </c>
      <c r="F33" s="337">
        <v>1.2509999999999999</v>
      </c>
      <c r="G33" s="337">
        <v>1.3819999999999999</v>
      </c>
      <c r="H33" s="337">
        <v>1.411</v>
      </c>
      <c r="I33" s="337">
        <v>1.4390000000000001</v>
      </c>
      <c r="J33" s="337">
        <v>1.478</v>
      </c>
      <c r="K33" s="337">
        <v>1.3029999999999999</v>
      </c>
      <c r="L33" s="337">
        <v>1.0469999999999999</v>
      </c>
      <c r="M33" s="337">
        <v>1.524</v>
      </c>
      <c r="N33" s="337">
        <v>1.5960000000000001</v>
      </c>
    </row>
    <row r="34" spans="1:14" ht="10.5" customHeight="1">
      <c r="A34" s="60"/>
      <c r="B34" s="65"/>
      <c r="C34" s="21"/>
      <c r="D34" s="21"/>
      <c r="E34" s="21"/>
      <c r="F34" s="21"/>
      <c r="G34" s="21"/>
      <c r="H34" s="81"/>
      <c r="I34" s="81"/>
      <c r="J34" s="81"/>
      <c r="K34" s="81"/>
      <c r="L34" s="81"/>
      <c r="M34" s="81"/>
      <c r="N34" s="81"/>
    </row>
    <row r="35" spans="1:14" ht="21" customHeight="1">
      <c r="A35" s="984" t="s">
        <v>872</v>
      </c>
      <c r="B35" s="984"/>
      <c r="C35" s="984"/>
      <c r="D35" s="984"/>
      <c r="E35" s="984"/>
      <c r="F35" s="984"/>
      <c r="G35" s="984"/>
      <c r="H35" s="984"/>
      <c r="I35" s="984"/>
      <c r="J35" s="984"/>
      <c r="K35" s="984"/>
      <c r="L35" s="984"/>
      <c r="M35" s="984"/>
      <c r="N35" s="984"/>
    </row>
    <row r="36" spans="1:14" ht="22.5" customHeight="1">
      <c r="A36" s="978" t="s">
        <v>873</v>
      </c>
      <c r="B36" s="978"/>
      <c r="C36" s="978"/>
      <c r="D36" s="978"/>
      <c r="E36" s="978"/>
      <c r="F36" s="978"/>
      <c r="G36" s="978"/>
      <c r="H36" s="978"/>
      <c r="I36" s="978"/>
      <c r="J36" s="978"/>
      <c r="K36" s="978"/>
      <c r="L36" s="978"/>
      <c r="M36" s="978"/>
      <c r="N36" s="978"/>
    </row>
    <row r="37" spans="1:14">
      <c r="A37" s="66" t="s">
        <v>664</v>
      </c>
      <c r="B37" s="9"/>
      <c r="C37" s="9"/>
      <c r="D37" s="9"/>
      <c r="E37" s="9"/>
      <c r="F37" s="9"/>
      <c r="G37" s="9"/>
      <c r="H37" s="9"/>
      <c r="I37" s="9"/>
      <c r="J37" s="9"/>
      <c r="K37" s="9"/>
    </row>
  </sheetData>
  <mergeCells count="3">
    <mergeCell ref="A3:N3"/>
    <mergeCell ref="A35:N35"/>
    <mergeCell ref="A36:N3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U38"/>
  <sheetViews>
    <sheetView showGridLines="0" view="pageBreakPreview" zoomScaleNormal="150" zoomScaleSheetLayoutView="100" workbookViewId="0">
      <selection sqref="A1:O1"/>
    </sheetView>
  </sheetViews>
  <sheetFormatPr baseColWidth="10" defaultRowHeight="12.75"/>
  <cols>
    <col min="1" max="1" width="17.5703125" customWidth="1"/>
    <col min="2" max="4" width="5.7109375" hidden="1" customWidth="1"/>
    <col min="5" max="10" width="5.7109375" customWidth="1"/>
    <col min="11" max="14" width="6.28515625" customWidth="1"/>
    <col min="15" max="15" width="5.7109375" customWidth="1"/>
    <col min="16" max="16" width="6.42578125" customWidth="1"/>
    <col min="17" max="17" width="12" customWidth="1"/>
  </cols>
  <sheetData>
    <row r="1" spans="1:21" ht="21.75" customHeight="1">
      <c r="A1" s="981" t="s">
        <v>1390</v>
      </c>
      <c r="B1" s="981"/>
      <c r="C1" s="981"/>
      <c r="D1" s="981"/>
      <c r="E1" s="981"/>
      <c r="F1" s="981"/>
      <c r="G1" s="981"/>
      <c r="H1" s="981"/>
      <c r="I1" s="981"/>
      <c r="J1" s="981"/>
      <c r="K1" s="981"/>
      <c r="L1" s="981"/>
      <c r="M1" s="981"/>
      <c r="N1" s="981"/>
      <c r="O1" s="981"/>
    </row>
    <row r="2" spans="1:21" ht="17.25" customHeight="1">
      <c r="A2" s="1026" t="s">
        <v>655</v>
      </c>
      <c r="B2" s="1026"/>
      <c r="C2" s="1026"/>
      <c r="D2" s="1026"/>
      <c r="E2" s="1026"/>
      <c r="F2" s="1026"/>
      <c r="G2" s="1026"/>
      <c r="H2" s="1026"/>
      <c r="I2" s="1026"/>
      <c r="J2" s="1026"/>
      <c r="K2" s="1026"/>
      <c r="L2" s="1026"/>
      <c r="M2" s="1026"/>
      <c r="N2" s="1026"/>
      <c r="O2" s="1026"/>
    </row>
    <row r="3" spans="1:21" ht="24.75" customHeight="1">
      <c r="A3" s="471" t="s">
        <v>191</v>
      </c>
      <c r="B3" s="57">
        <v>2009</v>
      </c>
      <c r="C3" s="57">
        <v>2010</v>
      </c>
      <c r="D3" s="57">
        <v>2011</v>
      </c>
      <c r="E3" s="57">
        <v>2012</v>
      </c>
      <c r="F3" s="57">
        <v>2013</v>
      </c>
      <c r="G3" s="57">
        <v>2014</v>
      </c>
      <c r="H3" s="57">
        <v>2015</v>
      </c>
      <c r="I3" s="57">
        <v>2016</v>
      </c>
      <c r="J3" s="57">
        <v>2017</v>
      </c>
      <c r="K3" s="57">
        <v>2018</v>
      </c>
      <c r="L3" s="57">
        <v>2019</v>
      </c>
      <c r="M3" s="57">
        <v>2020</v>
      </c>
      <c r="N3" s="57">
        <v>2021</v>
      </c>
      <c r="O3" s="57">
        <v>2022</v>
      </c>
      <c r="P3" s="57">
        <v>2023</v>
      </c>
    </row>
    <row r="4" spans="1:21" ht="12.75" customHeight="1">
      <c r="A4" s="83"/>
      <c r="B4" s="224"/>
      <c r="C4" s="224"/>
      <c r="D4" s="224"/>
      <c r="E4" s="224"/>
      <c r="F4" s="224"/>
      <c r="G4" s="224"/>
      <c r="H4" s="224"/>
      <c r="I4" s="224"/>
      <c r="J4" s="224"/>
      <c r="K4" s="224"/>
      <c r="L4" s="224"/>
      <c r="M4" s="224"/>
      <c r="N4" s="224"/>
      <c r="P4" s="629"/>
      <c r="Q4" s="629"/>
    </row>
    <row r="5" spans="1:21" ht="15">
      <c r="A5" s="85" t="s">
        <v>82</v>
      </c>
      <c r="B5" s="339">
        <v>690.96299999999997</v>
      </c>
      <c r="C5" s="339">
        <v>709.09</v>
      </c>
      <c r="D5" s="338">
        <v>698.10799999999995</v>
      </c>
      <c r="E5" s="338">
        <v>709.42200000000003</v>
      </c>
      <c r="F5" s="338">
        <v>804.50599999999997</v>
      </c>
      <c r="G5" s="338">
        <v>825.96400000000006</v>
      </c>
      <c r="H5" s="338">
        <v>841.25099999999998</v>
      </c>
      <c r="I5" s="338">
        <v>854.86900000000003</v>
      </c>
      <c r="J5" s="338">
        <v>862.18700000000001</v>
      </c>
      <c r="K5" s="338">
        <v>877.47499999999991</v>
      </c>
      <c r="L5" s="338">
        <v>895.54200000000003</v>
      </c>
      <c r="M5" s="338">
        <v>870.11</v>
      </c>
      <c r="N5" s="338">
        <v>837.14599999999996</v>
      </c>
      <c r="O5" s="338">
        <v>872.75199999999995</v>
      </c>
      <c r="P5" s="934">
        <v>858.702</v>
      </c>
      <c r="Q5" s="933">
        <f>SUM(P7:P32)</f>
        <v>858.27099999999984</v>
      </c>
    </row>
    <row r="6" spans="1:21" ht="13.5">
      <c r="A6" s="85"/>
      <c r="B6" s="333"/>
      <c r="C6" s="333"/>
      <c r="D6" s="337"/>
      <c r="E6" s="359"/>
      <c r="F6" s="359"/>
      <c r="G6" s="359"/>
      <c r="H6" s="359"/>
      <c r="I6" s="359"/>
      <c r="J6" s="359"/>
      <c r="K6" s="359"/>
      <c r="L6" s="359"/>
      <c r="M6" s="359"/>
      <c r="N6" s="359"/>
      <c r="Q6" s="629"/>
    </row>
    <row r="7" spans="1:21" ht="13.5">
      <c r="A7" s="354" t="s">
        <v>157</v>
      </c>
      <c r="B7" s="333">
        <v>11.340999999999999</v>
      </c>
      <c r="C7" s="333">
        <v>11.109</v>
      </c>
      <c r="D7" s="337">
        <v>11.11</v>
      </c>
      <c r="E7" s="337">
        <v>11.651999999999999</v>
      </c>
      <c r="F7" s="337">
        <v>13.483000000000001</v>
      </c>
      <c r="G7" s="337">
        <v>14.065</v>
      </c>
      <c r="H7" s="337">
        <v>14.72</v>
      </c>
      <c r="I7" s="337">
        <v>15.146000000000001</v>
      </c>
      <c r="J7" s="337">
        <v>15.138</v>
      </c>
      <c r="K7" s="337">
        <v>15.007999999999999</v>
      </c>
      <c r="L7" s="337">
        <v>15.125</v>
      </c>
      <c r="M7" s="337">
        <v>14.965</v>
      </c>
      <c r="N7" s="337">
        <v>15.367000000000001</v>
      </c>
      <c r="O7" s="337">
        <v>16.18</v>
      </c>
      <c r="P7" s="337">
        <v>16.044</v>
      </c>
      <c r="Q7" s="192"/>
    </row>
    <row r="8" spans="1:21" ht="13.5">
      <c r="A8" s="354" t="s">
        <v>80</v>
      </c>
      <c r="B8" s="333">
        <v>27.954999999999998</v>
      </c>
      <c r="C8" s="333">
        <v>28.306999999999999</v>
      </c>
      <c r="D8" s="337">
        <v>27.358000000000001</v>
      </c>
      <c r="E8" s="337">
        <v>28.19</v>
      </c>
      <c r="F8" s="337">
        <v>31.129000000000001</v>
      </c>
      <c r="G8" s="337">
        <v>31.003</v>
      </c>
      <c r="H8" s="337">
        <v>30.577000000000002</v>
      </c>
      <c r="I8" s="337">
        <v>31.257000000000001</v>
      </c>
      <c r="J8" s="337">
        <v>31.018000000000001</v>
      </c>
      <c r="K8" s="337">
        <v>31.254000000000001</v>
      </c>
      <c r="L8" s="337">
        <v>31.83</v>
      </c>
      <c r="M8" s="337">
        <v>31.286000000000001</v>
      </c>
      <c r="N8" s="337">
        <v>30.091000000000001</v>
      </c>
      <c r="O8" s="337">
        <v>31.454000000000001</v>
      </c>
      <c r="P8" s="337">
        <v>30.933</v>
      </c>
      <c r="Q8" s="192"/>
    </row>
    <row r="9" spans="1:21" ht="13.5">
      <c r="A9" s="354" t="s">
        <v>158</v>
      </c>
      <c r="B9" s="333">
        <v>14.000999999999999</v>
      </c>
      <c r="C9" s="333">
        <v>14.365</v>
      </c>
      <c r="D9" s="337">
        <v>12.872999999999999</v>
      </c>
      <c r="E9" s="337">
        <v>11.901</v>
      </c>
      <c r="F9" s="337">
        <v>12.717000000000001</v>
      </c>
      <c r="G9" s="337">
        <v>12.718</v>
      </c>
      <c r="H9" s="337">
        <v>12.385</v>
      </c>
      <c r="I9" s="337">
        <v>12.798</v>
      </c>
      <c r="J9" s="337">
        <v>12.692</v>
      </c>
      <c r="K9" s="337">
        <v>13.066000000000001</v>
      </c>
      <c r="L9" s="337">
        <v>13.675000000000001</v>
      </c>
      <c r="M9" s="337">
        <v>14.045999999999999</v>
      </c>
      <c r="N9" s="337">
        <v>14.176</v>
      </c>
      <c r="O9" s="337">
        <v>14.391999999999999</v>
      </c>
      <c r="P9" s="337">
        <v>16.044</v>
      </c>
      <c r="Q9" s="192"/>
    </row>
    <row r="10" spans="1:21" ht="13.5">
      <c r="A10" s="354" t="s">
        <v>159</v>
      </c>
      <c r="B10" s="333">
        <v>26.524000000000001</v>
      </c>
      <c r="C10" s="333">
        <v>27.893000000000001</v>
      </c>
      <c r="D10" s="337">
        <v>27.776</v>
      </c>
      <c r="E10" s="337">
        <v>29.088999999999999</v>
      </c>
      <c r="F10" s="337">
        <v>33.552999999999997</v>
      </c>
      <c r="G10" s="337">
        <v>34.968000000000004</v>
      </c>
      <c r="H10" s="337">
        <v>35.076999999999998</v>
      </c>
      <c r="I10" s="337">
        <v>36.124000000000002</v>
      </c>
      <c r="J10" s="337">
        <v>36.823999999999998</v>
      </c>
      <c r="K10" s="337">
        <v>38.188000000000002</v>
      </c>
      <c r="L10" s="337">
        <v>39.100999999999999</v>
      </c>
      <c r="M10" s="337">
        <v>36.817999999999998</v>
      </c>
      <c r="N10" s="337">
        <v>35.911999999999999</v>
      </c>
      <c r="O10" s="337">
        <v>36.442</v>
      </c>
      <c r="P10" s="337">
        <v>30.933</v>
      </c>
      <c r="Q10" s="192"/>
      <c r="U10" s="664"/>
    </row>
    <row r="11" spans="1:21" ht="13.5">
      <c r="A11" s="354" t="s">
        <v>160</v>
      </c>
      <c r="B11" s="333">
        <v>16.178000000000001</v>
      </c>
      <c r="C11" s="333">
        <v>16.073</v>
      </c>
      <c r="D11" s="337">
        <v>15.936</v>
      </c>
      <c r="E11" s="337">
        <v>16.050999999999998</v>
      </c>
      <c r="F11" s="337">
        <v>17.265000000000001</v>
      </c>
      <c r="G11" s="337">
        <v>17.297999999999998</v>
      </c>
      <c r="H11" s="337">
        <v>17.548999999999999</v>
      </c>
      <c r="I11" s="337">
        <v>18.009</v>
      </c>
      <c r="J11" s="337">
        <v>17.815999999999999</v>
      </c>
      <c r="K11" s="337">
        <v>18.616</v>
      </c>
      <c r="L11" s="337">
        <v>18.899999999999999</v>
      </c>
      <c r="M11" s="337">
        <v>19.623000000000001</v>
      </c>
      <c r="N11" s="337">
        <v>19.843</v>
      </c>
      <c r="O11" s="337">
        <v>19.559999999999999</v>
      </c>
      <c r="P11" s="337">
        <v>13.961</v>
      </c>
      <c r="Q11" s="192"/>
    </row>
    <row r="12" spans="1:21" ht="13.5">
      <c r="A12" s="354" t="s">
        <v>161</v>
      </c>
      <c r="B12" s="333">
        <v>34.957999999999998</v>
      </c>
      <c r="C12" s="333">
        <v>35.524999999999999</v>
      </c>
      <c r="D12" s="337">
        <v>34.015999999999998</v>
      </c>
      <c r="E12" s="337">
        <v>34.122999999999998</v>
      </c>
      <c r="F12" s="337">
        <v>40.594999999999999</v>
      </c>
      <c r="G12" s="337">
        <v>43.734000000000002</v>
      </c>
      <c r="H12" s="337">
        <v>43.832999999999998</v>
      </c>
      <c r="I12" s="337">
        <v>45.73</v>
      </c>
      <c r="J12" s="337">
        <v>45.106000000000002</v>
      </c>
      <c r="K12" s="337">
        <v>44.835999999999999</v>
      </c>
      <c r="L12" s="337">
        <v>44.719000000000001</v>
      </c>
      <c r="M12" s="337">
        <v>43.579000000000001</v>
      </c>
      <c r="N12" s="337">
        <v>43.582000000000001</v>
      </c>
      <c r="O12" s="337">
        <v>43.468000000000004</v>
      </c>
      <c r="P12" s="337">
        <v>35.954999999999998</v>
      </c>
      <c r="Q12" s="192"/>
    </row>
    <row r="13" spans="1:21" ht="13.5">
      <c r="A13" s="354" t="s">
        <v>830</v>
      </c>
      <c r="B13" s="333">
        <v>22.890999999999998</v>
      </c>
      <c r="C13" s="333">
        <v>23.349</v>
      </c>
      <c r="D13" s="337">
        <v>23.465</v>
      </c>
      <c r="E13" s="337">
        <v>23.782</v>
      </c>
      <c r="F13" s="337">
        <v>26.446999999999999</v>
      </c>
      <c r="G13" s="337">
        <v>26.712</v>
      </c>
      <c r="H13" s="337">
        <v>27.562000000000001</v>
      </c>
      <c r="I13" s="337">
        <v>28.114000000000001</v>
      </c>
      <c r="J13" s="337">
        <v>28.33</v>
      </c>
      <c r="K13" s="337">
        <v>28.428999999999998</v>
      </c>
      <c r="L13" s="337">
        <v>28.574999999999999</v>
      </c>
      <c r="M13" s="337">
        <v>27.815000000000001</v>
      </c>
      <c r="N13" s="337">
        <v>26.042000000000002</v>
      </c>
      <c r="O13" s="337">
        <v>26.318999999999999</v>
      </c>
      <c r="P13" s="337">
        <v>19.431999999999999</v>
      </c>
      <c r="Q13" s="192"/>
    </row>
    <row r="14" spans="1:21" ht="13.5">
      <c r="A14" s="354" t="s">
        <v>162</v>
      </c>
      <c r="B14" s="333">
        <v>31.103000000000002</v>
      </c>
      <c r="C14" s="333">
        <v>31.925999999999998</v>
      </c>
      <c r="D14" s="337">
        <v>29.332000000000001</v>
      </c>
      <c r="E14" s="337">
        <v>29.271000000000001</v>
      </c>
      <c r="F14" s="337">
        <v>32.009</v>
      </c>
      <c r="G14" s="337">
        <v>33.390999999999998</v>
      </c>
      <c r="H14" s="337">
        <v>34.822000000000003</v>
      </c>
      <c r="I14" s="337">
        <v>35.793999999999997</v>
      </c>
      <c r="J14" s="337">
        <v>35.951999999999998</v>
      </c>
      <c r="K14" s="337">
        <v>36.417000000000002</v>
      </c>
      <c r="L14" s="337">
        <v>36.966000000000001</v>
      </c>
      <c r="M14" s="337">
        <v>37.014000000000003</v>
      </c>
      <c r="N14" s="337">
        <v>36.180999999999997</v>
      </c>
      <c r="O14" s="337">
        <v>36.673999999999999</v>
      </c>
      <c r="P14" s="337">
        <v>42.26</v>
      </c>
      <c r="Q14" s="192"/>
    </row>
    <row r="15" spans="1:21" ht="13.5">
      <c r="A15" s="354" t="s">
        <v>163</v>
      </c>
      <c r="B15" s="333">
        <v>13.077999999999999</v>
      </c>
      <c r="C15" s="333">
        <v>13.705</v>
      </c>
      <c r="D15" s="337">
        <v>11.933999999999999</v>
      </c>
      <c r="E15" s="337">
        <v>11.228999999999999</v>
      </c>
      <c r="F15" s="337">
        <v>11.776</v>
      </c>
      <c r="G15" s="337">
        <v>11.425000000000001</v>
      </c>
      <c r="H15" s="337">
        <v>11.297000000000001</v>
      </c>
      <c r="I15" s="337">
        <v>11.342000000000001</v>
      </c>
      <c r="J15" s="337">
        <v>11.441000000000001</v>
      </c>
      <c r="K15" s="337">
        <v>11.474</v>
      </c>
      <c r="L15" s="337">
        <v>11.545999999999999</v>
      </c>
      <c r="M15" s="337">
        <v>11.82</v>
      </c>
      <c r="N15" s="337">
        <v>12.407999999999999</v>
      </c>
      <c r="O15" s="337">
        <v>11.959</v>
      </c>
      <c r="P15" s="337">
        <v>25.010999999999999</v>
      </c>
      <c r="Q15" s="192"/>
    </row>
    <row r="16" spans="1:21" ht="13.5">
      <c r="A16" s="354" t="s">
        <v>164</v>
      </c>
      <c r="B16" s="333">
        <v>17.091999999999999</v>
      </c>
      <c r="C16" s="353">
        <v>17.55</v>
      </c>
      <c r="D16" s="337">
        <v>16.763999999999999</v>
      </c>
      <c r="E16" s="337">
        <v>16.553000000000001</v>
      </c>
      <c r="F16" s="337">
        <v>18.945</v>
      </c>
      <c r="G16" s="337">
        <v>19.501000000000001</v>
      </c>
      <c r="H16" s="337">
        <v>20.495000000000001</v>
      </c>
      <c r="I16" s="337">
        <v>20.806999999999999</v>
      </c>
      <c r="J16" s="337">
        <v>20.939</v>
      </c>
      <c r="K16" s="337">
        <v>21.385000000000002</v>
      </c>
      <c r="L16" s="337">
        <v>22.306000000000001</v>
      </c>
      <c r="M16" s="337">
        <v>22.709</v>
      </c>
      <c r="N16" s="337">
        <v>22.946999999999999</v>
      </c>
      <c r="O16" s="337">
        <v>24.187999999999999</v>
      </c>
      <c r="P16" s="337">
        <v>35.847999999999999</v>
      </c>
      <c r="Q16" s="192"/>
    </row>
    <row r="17" spans="1:17" ht="14.25" customHeight="1">
      <c r="A17" s="354" t="s">
        <v>165</v>
      </c>
      <c r="B17" s="333">
        <v>22.395</v>
      </c>
      <c r="C17" s="333">
        <v>24.100999999999999</v>
      </c>
      <c r="D17" s="337">
        <v>23.088000000000001</v>
      </c>
      <c r="E17" s="337">
        <v>24.873000000000001</v>
      </c>
      <c r="F17" s="337">
        <v>26.378</v>
      </c>
      <c r="G17" s="337">
        <v>26.6</v>
      </c>
      <c r="H17" s="337">
        <v>26.931999999999999</v>
      </c>
      <c r="I17" s="337">
        <v>27.134</v>
      </c>
      <c r="J17" s="337">
        <v>27.640999999999998</v>
      </c>
      <c r="K17" s="337">
        <v>28.433</v>
      </c>
      <c r="L17" s="337">
        <v>29.552</v>
      </c>
      <c r="M17" s="337">
        <v>28.585999999999999</v>
      </c>
      <c r="N17" s="337">
        <v>27.341000000000001</v>
      </c>
      <c r="O17" s="337">
        <v>29.178999999999998</v>
      </c>
      <c r="P17" s="337">
        <v>11.19</v>
      </c>
      <c r="Q17" s="192"/>
    </row>
    <row r="18" spans="1:17" ht="13.5">
      <c r="A18" s="354" t="s">
        <v>166</v>
      </c>
      <c r="B18" s="333">
        <v>23.091999999999999</v>
      </c>
      <c r="C18" s="333">
        <v>24.393999999999998</v>
      </c>
      <c r="D18" s="337">
        <v>25.366</v>
      </c>
      <c r="E18" s="337">
        <v>26.042000000000002</v>
      </c>
      <c r="F18" s="337">
        <v>30.452000000000002</v>
      </c>
      <c r="G18" s="337">
        <v>30.375</v>
      </c>
      <c r="H18" s="337">
        <v>30.38</v>
      </c>
      <c r="I18" s="337">
        <v>31.771000000000001</v>
      </c>
      <c r="J18" s="337">
        <v>32.537999999999997</v>
      </c>
      <c r="K18" s="337">
        <v>33.781999999999996</v>
      </c>
      <c r="L18" s="337">
        <v>34.351999999999997</v>
      </c>
      <c r="M18" s="337">
        <v>35.97</v>
      </c>
      <c r="N18" s="337">
        <v>35.338000000000001</v>
      </c>
      <c r="O18" s="337">
        <v>37.234999999999999</v>
      </c>
      <c r="P18" s="337">
        <v>23.648</v>
      </c>
      <c r="Q18" s="192"/>
    </row>
    <row r="19" spans="1:17" ht="13.5" customHeight="1">
      <c r="A19" s="354" t="s">
        <v>167</v>
      </c>
      <c r="B19" s="353">
        <v>35.36</v>
      </c>
      <c r="C19" s="333">
        <v>36.667999999999999</v>
      </c>
      <c r="D19" s="337">
        <v>38.064</v>
      </c>
      <c r="E19" s="337">
        <v>36.911999999999999</v>
      </c>
      <c r="F19" s="337">
        <v>47.472999999999999</v>
      </c>
      <c r="G19" s="337">
        <v>48.779000000000003</v>
      </c>
      <c r="H19" s="337">
        <v>50.451999999999998</v>
      </c>
      <c r="I19" s="337">
        <v>50.895000000000003</v>
      </c>
      <c r="J19" s="337">
        <v>50.99</v>
      </c>
      <c r="K19" s="337">
        <v>52.649000000000001</v>
      </c>
      <c r="L19" s="337">
        <v>54.42</v>
      </c>
      <c r="M19" s="337">
        <v>53.222000000000001</v>
      </c>
      <c r="N19" s="337">
        <v>50.469000000000001</v>
      </c>
      <c r="O19" s="337">
        <v>52.91</v>
      </c>
      <c r="P19" s="337">
        <v>29.01</v>
      </c>
      <c r="Q19" s="192"/>
    </row>
    <row r="20" spans="1:17" ht="13.5">
      <c r="A20" s="354" t="s">
        <v>168</v>
      </c>
      <c r="B20" s="333">
        <v>24.823</v>
      </c>
      <c r="C20" s="333">
        <v>22.917000000000002</v>
      </c>
      <c r="D20" s="337">
        <v>24.038</v>
      </c>
      <c r="E20" s="337">
        <v>25.966000000000001</v>
      </c>
      <c r="F20" s="337">
        <v>30.914999999999999</v>
      </c>
      <c r="G20" s="337">
        <v>31.303999999999998</v>
      </c>
      <c r="H20" s="337">
        <v>31.835000000000001</v>
      </c>
      <c r="I20" s="337">
        <v>33.036000000000001</v>
      </c>
      <c r="J20" s="337">
        <v>33.036000000000001</v>
      </c>
      <c r="K20" s="337">
        <v>34.149000000000001</v>
      </c>
      <c r="L20" s="337">
        <v>35.338999999999999</v>
      </c>
      <c r="M20" s="337">
        <v>35.220999999999997</v>
      </c>
      <c r="N20" s="337">
        <v>34.307000000000002</v>
      </c>
      <c r="O20" s="337">
        <v>34.835000000000001</v>
      </c>
      <c r="P20" s="337">
        <v>37.317999999999998</v>
      </c>
      <c r="Q20" s="664"/>
    </row>
    <row r="21" spans="1:17" ht="13.5">
      <c r="A21" s="354" t="s">
        <v>576</v>
      </c>
      <c r="B21">
        <v>181.49</v>
      </c>
      <c r="C21">
        <v>186.27500000000001</v>
      </c>
      <c r="D21">
        <v>187.53200000000001</v>
      </c>
      <c r="E21" s="337">
        <v>190.489</v>
      </c>
      <c r="F21" s="337">
        <v>208.28800000000001</v>
      </c>
      <c r="G21" s="337">
        <v>216.09100000000001</v>
      </c>
      <c r="H21" s="337">
        <v>219.333</v>
      </c>
      <c r="I21" s="337">
        <v>220.11099999999999</v>
      </c>
      <c r="J21" s="337">
        <v>223.19399999999999</v>
      </c>
      <c r="K21" s="337">
        <v>226.74</v>
      </c>
      <c r="L21" s="337">
        <v>232.00299999999999</v>
      </c>
      <c r="M21" s="337">
        <v>217.24299999999999</v>
      </c>
      <c r="N21" s="337">
        <v>195.52799999999999</v>
      </c>
      <c r="O21" s="337">
        <v>209.126</v>
      </c>
      <c r="P21" s="337">
        <v>238.9</v>
      </c>
      <c r="Q21" s="192"/>
    </row>
    <row r="22" spans="1:17" ht="13.5" customHeight="1">
      <c r="A22" s="354" t="s">
        <v>871</v>
      </c>
      <c r="B22">
        <v>23.437999999999999</v>
      </c>
      <c r="C22">
        <v>23.991</v>
      </c>
      <c r="D22">
        <v>23.803999999999998</v>
      </c>
      <c r="E22" s="337">
        <v>24.081</v>
      </c>
      <c r="F22" s="337">
        <v>26.109000000000002</v>
      </c>
      <c r="G22" s="337">
        <v>26.446999999999999</v>
      </c>
      <c r="H22" s="337">
        <v>27.231999999999999</v>
      </c>
      <c r="I22" s="337">
        <v>27.940999999999999</v>
      </c>
      <c r="J22" s="337">
        <v>27.64</v>
      </c>
      <c r="K22" s="337">
        <v>28.83</v>
      </c>
      <c r="L22" s="337">
        <v>30.486000000000001</v>
      </c>
      <c r="M22" s="337">
        <v>30.196000000000002</v>
      </c>
      <c r="N22" s="337">
        <v>29.459</v>
      </c>
      <c r="O22" s="337">
        <v>30.483000000000001</v>
      </c>
      <c r="P22" s="337">
        <v>34.890999999999998</v>
      </c>
      <c r="Q22" s="629"/>
    </row>
    <row r="23" spans="1:17" ht="12.75" customHeight="1">
      <c r="A23" s="354" t="s">
        <v>170</v>
      </c>
      <c r="B23" s="333">
        <v>31.213999999999999</v>
      </c>
      <c r="C23" s="333">
        <v>33.235999999999997</v>
      </c>
      <c r="D23" s="337">
        <v>28.878</v>
      </c>
      <c r="E23" s="337">
        <v>29.53</v>
      </c>
      <c r="F23" s="337">
        <v>35.661999999999999</v>
      </c>
      <c r="G23" s="337">
        <v>37.770000000000003</v>
      </c>
      <c r="H23" s="337">
        <v>38.055</v>
      </c>
      <c r="I23" s="337">
        <v>37.786999999999999</v>
      </c>
      <c r="J23" s="337">
        <v>37.488999999999997</v>
      </c>
      <c r="K23" s="337">
        <v>37.668999999999997</v>
      </c>
      <c r="L23" s="337">
        <v>37.802</v>
      </c>
      <c r="M23" s="337">
        <v>36.401000000000003</v>
      </c>
      <c r="N23" s="337">
        <v>35.762999999999998</v>
      </c>
      <c r="O23" s="337">
        <v>38.692</v>
      </c>
      <c r="P23" s="337">
        <v>38.720999999999997</v>
      </c>
      <c r="Q23" s="192"/>
    </row>
    <row r="24" spans="1:17" ht="13.5">
      <c r="A24" s="354" t="s">
        <v>171</v>
      </c>
      <c r="B24" s="333">
        <v>3.0979999999999999</v>
      </c>
      <c r="C24" s="333">
        <v>3.5760000000000001</v>
      </c>
      <c r="D24" s="337">
        <v>3.327</v>
      </c>
      <c r="E24" s="337">
        <v>3.7090000000000001</v>
      </c>
      <c r="F24" s="337">
        <v>4.2450000000000001</v>
      </c>
      <c r="G24" s="337">
        <v>4.3029999999999999</v>
      </c>
      <c r="H24" s="337">
        <v>4.6120000000000001</v>
      </c>
      <c r="I24" s="337">
        <v>5.1260000000000003</v>
      </c>
      <c r="J24" s="337">
        <v>5.2910000000000004</v>
      </c>
      <c r="K24" s="337">
        <v>5.8289999999999997</v>
      </c>
      <c r="L24" s="337">
        <v>5.8739999999999997</v>
      </c>
      <c r="M24" s="337">
        <v>5.7930000000000001</v>
      </c>
      <c r="N24" s="337">
        <v>5.7359999999999998</v>
      </c>
      <c r="O24" s="337">
        <v>6.609</v>
      </c>
      <c r="P24" s="337">
        <v>6.8840000000000003</v>
      </c>
      <c r="Q24" s="192"/>
    </row>
    <row r="25" spans="1:17" ht="13.5">
      <c r="A25" s="354" t="s">
        <v>172</v>
      </c>
      <c r="B25" s="333">
        <v>4.6070000000000002</v>
      </c>
      <c r="C25" s="333">
        <v>4.8010000000000002</v>
      </c>
      <c r="D25" s="337">
        <v>4.5839999999999996</v>
      </c>
      <c r="E25" s="337">
        <v>4.5529999999999999</v>
      </c>
      <c r="F25" s="337">
        <v>4.97</v>
      </c>
      <c r="G25" s="337">
        <v>4.8689999999999998</v>
      </c>
      <c r="H25" s="337">
        <v>4.9089999999999998</v>
      </c>
      <c r="I25" s="337">
        <v>4.9930000000000003</v>
      </c>
      <c r="J25" s="337">
        <v>5.1929999999999996</v>
      </c>
      <c r="K25" s="337">
        <v>5.2560000000000002</v>
      </c>
      <c r="L25" s="337">
        <v>5.2990000000000004</v>
      </c>
      <c r="M25" s="337">
        <v>5.1349999999999998</v>
      </c>
      <c r="N25" s="337">
        <v>5.0380000000000003</v>
      </c>
      <c r="O25" s="337">
        <v>4.9809999999999999</v>
      </c>
      <c r="P25" s="337">
        <v>4.7469999999999999</v>
      </c>
      <c r="Q25" s="192"/>
    </row>
    <row r="26" spans="1:17" ht="13.5">
      <c r="A26" s="354" t="s">
        <v>173</v>
      </c>
      <c r="B26" s="333">
        <v>7.0590000000000002</v>
      </c>
      <c r="C26" s="333">
        <v>7.5590000000000002</v>
      </c>
      <c r="D26" s="337">
        <v>6.673</v>
      </c>
      <c r="E26" s="337">
        <v>6.7569999999999997</v>
      </c>
      <c r="F26" s="337">
        <v>7.5469999999999997</v>
      </c>
      <c r="G26" s="337">
        <v>7.8109999999999999</v>
      </c>
      <c r="H26" s="337">
        <v>7.984</v>
      </c>
      <c r="I26" s="337">
        <v>8.1999999999999993</v>
      </c>
      <c r="J26" s="337">
        <v>8.5530000000000008</v>
      </c>
      <c r="K26" s="337">
        <v>8.4760000000000009</v>
      </c>
      <c r="L26" s="337">
        <v>8.5869999999999997</v>
      </c>
      <c r="M26" s="337">
        <v>8.7620000000000005</v>
      </c>
      <c r="N26" s="337">
        <v>8.8379999999999992</v>
      </c>
      <c r="O26" s="337">
        <v>8.9239999999999995</v>
      </c>
      <c r="P26" s="337">
        <v>8.58</v>
      </c>
      <c r="Q26" s="192"/>
    </row>
    <row r="27" spans="1:17" ht="15" customHeight="1">
      <c r="A27" s="354" t="s">
        <v>174</v>
      </c>
      <c r="B27" s="333">
        <v>41.941000000000003</v>
      </c>
      <c r="C27" s="333">
        <v>41.665999999999997</v>
      </c>
      <c r="D27" s="337">
        <v>42.667000000000002</v>
      </c>
      <c r="E27" s="337">
        <v>44.860999999999997</v>
      </c>
      <c r="F27" s="337">
        <v>55.334000000000003</v>
      </c>
      <c r="G27" s="337">
        <v>57.484999999999999</v>
      </c>
      <c r="H27" s="337">
        <v>59.338000000000001</v>
      </c>
      <c r="I27" s="337">
        <v>59.267000000000003</v>
      </c>
      <c r="J27" s="337">
        <v>59.845999999999997</v>
      </c>
      <c r="K27" s="337">
        <v>61.494</v>
      </c>
      <c r="L27" s="337">
        <v>62.496000000000002</v>
      </c>
      <c r="M27" s="337">
        <v>59.991</v>
      </c>
      <c r="N27" s="337">
        <v>58.579000000000001</v>
      </c>
      <c r="O27" s="337">
        <v>60.863</v>
      </c>
      <c r="P27" s="337">
        <v>60.9</v>
      </c>
      <c r="Q27" s="192"/>
    </row>
    <row r="28" spans="1:17" ht="13.5">
      <c r="A28" s="354" t="s">
        <v>175</v>
      </c>
      <c r="B28" s="333">
        <v>29.561</v>
      </c>
      <c r="C28" s="333">
        <v>29.257000000000001</v>
      </c>
      <c r="D28" s="337">
        <v>29.616</v>
      </c>
      <c r="E28" s="337">
        <v>27.132999999999999</v>
      </c>
      <c r="F28" s="337">
        <v>31.32</v>
      </c>
      <c r="G28" s="337">
        <v>30.148</v>
      </c>
      <c r="H28" s="337">
        <v>30.512</v>
      </c>
      <c r="I28" s="337">
        <v>30.78</v>
      </c>
      <c r="J28" s="337">
        <v>30.596</v>
      </c>
      <c r="K28" s="337">
        <v>30.262</v>
      </c>
      <c r="L28" s="337">
        <v>30.501000000000001</v>
      </c>
      <c r="M28" s="337">
        <v>29.914000000000001</v>
      </c>
      <c r="N28" s="337">
        <v>29.9</v>
      </c>
      <c r="O28" s="337">
        <v>30.497</v>
      </c>
      <c r="P28" s="337">
        <v>29.553999999999998</v>
      </c>
      <c r="Q28" s="192"/>
    </row>
    <row r="29" spans="1:17" ht="15" customHeight="1">
      <c r="A29" s="354" t="s">
        <v>176</v>
      </c>
      <c r="B29" s="333">
        <v>17.073</v>
      </c>
      <c r="C29" s="333">
        <v>19.286000000000001</v>
      </c>
      <c r="D29" s="337">
        <v>18.864999999999998</v>
      </c>
      <c r="E29" s="337">
        <v>21.550999999999998</v>
      </c>
      <c r="F29" s="337">
        <v>22.555</v>
      </c>
      <c r="G29" s="337">
        <v>23.899000000000001</v>
      </c>
      <c r="H29" s="337">
        <v>26.227</v>
      </c>
      <c r="I29" s="337">
        <v>26.911000000000001</v>
      </c>
      <c r="J29" s="337">
        <v>27.731999999999999</v>
      </c>
      <c r="K29" s="337">
        <v>27.591999999999999</v>
      </c>
      <c r="L29" s="337">
        <v>27.48</v>
      </c>
      <c r="M29" s="337">
        <v>26.452000000000002</v>
      </c>
      <c r="N29" s="337">
        <v>26.73</v>
      </c>
      <c r="O29" s="337">
        <v>28.332000000000001</v>
      </c>
      <c r="P29" s="337">
        <v>28.236000000000001</v>
      </c>
      <c r="Q29" s="192"/>
    </row>
    <row r="30" spans="1:17" ht="14.25" customHeight="1">
      <c r="A30" s="354" t="s">
        <v>177</v>
      </c>
      <c r="B30" s="333">
        <v>8.9109999999999996</v>
      </c>
      <c r="C30" s="333">
        <v>8.6530000000000005</v>
      </c>
      <c r="D30" s="337">
        <v>8.33</v>
      </c>
      <c r="E30" s="337">
        <v>8.44</v>
      </c>
      <c r="F30" s="337">
        <v>8.9540000000000006</v>
      </c>
      <c r="G30" s="337">
        <v>9.1379999999999999</v>
      </c>
      <c r="H30" s="337">
        <v>9.2119999999999997</v>
      </c>
      <c r="I30" s="337">
        <v>9.3629999999999995</v>
      </c>
      <c r="J30" s="337">
        <v>9.3000000000000007</v>
      </c>
      <c r="K30" s="337">
        <v>9.42</v>
      </c>
      <c r="L30" s="337">
        <v>9.4030000000000005</v>
      </c>
      <c r="M30" s="337">
        <v>8.9499999999999993</v>
      </c>
      <c r="N30" s="337">
        <v>8.7680000000000007</v>
      </c>
      <c r="O30" s="337">
        <v>9.2100000000000009</v>
      </c>
      <c r="P30" s="337">
        <v>8.92</v>
      </c>
      <c r="Q30" s="192"/>
    </row>
    <row r="31" spans="1:17" ht="13.5">
      <c r="A31" s="354" t="s">
        <v>178</v>
      </c>
      <c r="B31" s="333">
        <v>8.1080000000000005</v>
      </c>
      <c r="C31" s="333">
        <v>7.9139999999999997</v>
      </c>
      <c r="D31" s="337">
        <v>8.0609999999999999</v>
      </c>
      <c r="E31" s="337">
        <v>8.4719999999999995</v>
      </c>
      <c r="F31" s="337">
        <v>9.1140000000000008</v>
      </c>
      <c r="G31" s="337">
        <v>9.141</v>
      </c>
      <c r="H31" s="337">
        <v>9.0440000000000005</v>
      </c>
      <c r="I31" s="337">
        <v>9.0459999999999994</v>
      </c>
      <c r="J31" s="337">
        <v>9.34</v>
      </c>
      <c r="K31" s="337">
        <v>9.0180000000000007</v>
      </c>
      <c r="L31" s="337">
        <v>9.3490000000000002</v>
      </c>
      <c r="M31" s="337">
        <v>9.093</v>
      </c>
      <c r="N31" s="337">
        <v>9.0229999999999997</v>
      </c>
      <c r="O31" s="337">
        <v>9.19</v>
      </c>
      <c r="P31" s="337">
        <v>8.9489999999999998</v>
      </c>
      <c r="Q31" s="192"/>
    </row>
    <row r="32" spans="1:17" ht="13.5">
      <c r="A32" s="354" t="s">
        <v>179</v>
      </c>
      <c r="B32" s="333">
        <v>13.672000000000001</v>
      </c>
      <c r="C32" s="333">
        <v>14.994</v>
      </c>
      <c r="D32" s="337">
        <v>14.651</v>
      </c>
      <c r="E32" s="337">
        <v>14.212</v>
      </c>
      <c r="F32" s="337">
        <v>17.271000000000001</v>
      </c>
      <c r="G32" s="337">
        <v>16.989000000000001</v>
      </c>
      <c r="H32" s="337">
        <v>16.876999999999999</v>
      </c>
      <c r="I32" s="337">
        <v>17.387</v>
      </c>
      <c r="J32" s="337">
        <v>18.552</v>
      </c>
      <c r="K32" s="337">
        <v>19.202999999999999</v>
      </c>
      <c r="L32" s="337">
        <v>19.856000000000002</v>
      </c>
      <c r="M32" s="337">
        <v>19.506</v>
      </c>
      <c r="N32" s="337">
        <v>19.78</v>
      </c>
      <c r="O32" s="337">
        <v>21.05</v>
      </c>
      <c r="P32" s="337">
        <v>21.402000000000001</v>
      </c>
      <c r="Q32" s="192"/>
    </row>
    <row r="33" spans="1:16" ht="13.5" customHeight="1">
      <c r="A33" s="355"/>
      <c r="B33" s="65"/>
      <c r="C33" s="65"/>
      <c r="D33" s="65"/>
      <c r="E33" s="26"/>
      <c r="F33" s="26"/>
      <c r="G33" s="26"/>
      <c r="H33" s="26"/>
      <c r="I33" s="26"/>
      <c r="J33" s="81"/>
      <c r="K33" s="81"/>
      <c r="L33" s="81"/>
      <c r="M33" s="81"/>
      <c r="N33" s="81"/>
      <c r="O33" s="460"/>
      <c r="P33" s="81"/>
    </row>
    <row r="34" spans="1:16" ht="18" customHeight="1">
      <c r="A34" s="984" t="s">
        <v>898</v>
      </c>
      <c r="B34" s="984"/>
      <c r="C34" s="984"/>
      <c r="D34" s="984"/>
      <c r="E34" s="984"/>
      <c r="F34" s="984"/>
      <c r="G34" s="984"/>
      <c r="H34" s="984"/>
      <c r="I34" s="984"/>
      <c r="J34" s="984"/>
      <c r="K34" s="984"/>
      <c r="L34" s="984"/>
      <c r="M34" s="984"/>
      <c r="N34" s="984"/>
      <c r="O34" s="984"/>
    </row>
    <row r="35" spans="1:16" ht="24.75" customHeight="1">
      <c r="A35" s="978" t="s">
        <v>873</v>
      </c>
      <c r="B35" s="978"/>
      <c r="C35" s="978"/>
      <c r="D35" s="978"/>
      <c r="E35" s="978"/>
      <c r="F35" s="978"/>
      <c r="G35" s="978"/>
      <c r="H35" s="978"/>
      <c r="I35" s="978"/>
      <c r="J35" s="978"/>
      <c r="K35" s="978"/>
      <c r="L35" s="978"/>
      <c r="M35" s="978"/>
      <c r="N35" s="978"/>
      <c r="O35" s="978"/>
    </row>
    <row r="36" spans="1:16">
      <c r="A36" s="66" t="s">
        <v>664</v>
      </c>
      <c r="B36" s="9"/>
      <c r="C36" s="9"/>
      <c r="D36" s="9"/>
      <c r="E36" s="9"/>
      <c r="F36" s="9"/>
      <c r="G36" s="9"/>
      <c r="H36" s="9"/>
      <c r="I36" s="9"/>
      <c r="J36" s="9"/>
      <c r="K36" s="9"/>
      <c r="L36" s="9"/>
      <c r="M36" s="9"/>
      <c r="N36" s="162"/>
    </row>
    <row r="38" spans="1:16" ht="27.75" customHeight="1">
      <c r="A38" s="347"/>
      <c r="B38" s="346"/>
      <c r="C38" s="346"/>
      <c r="D38" s="346"/>
      <c r="E38" s="346"/>
      <c r="F38" s="346"/>
      <c r="G38" s="346"/>
      <c r="H38" s="346"/>
      <c r="I38" s="346"/>
      <c r="J38" s="346"/>
      <c r="K38" s="346"/>
      <c r="L38" s="346"/>
      <c r="M38" s="346"/>
    </row>
  </sheetData>
  <mergeCells count="4">
    <mergeCell ref="A1:O1"/>
    <mergeCell ref="A2:O2"/>
    <mergeCell ref="A34:O34"/>
    <mergeCell ref="A35:O3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Q37"/>
  <sheetViews>
    <sheetView showGridLines="0" view="pageBreakPreview" topLeftCell="A4" zoomScaleNormal="100" zoomScaleSheetLayoutView="100" workbookViewId="0">
      <selection activeCell="P7" sqref="P7:P32"/>
    </sheetView>
  </sheetViews>
  <sheetFormatPr baseColWidth="10" defaultRowHeight="12.75"/>
  <cols>
    <col min="1" max="1" width="17" customWidth="1"/>
    <col min="2" max="4" width="5.7109375" hidden="1" customWidth="1"/>
    <col min="5" max="12" width="5.7109375" customWidth="1"/>
    <col min="13" max="14" width="6.28515625" customWidth="1"/>
    <col min="15" max="15" width="6.7109375" customWidth="1"/>
    <col min="16" max="16" width="6.5703125" customWidth="1"/>
  </cols>
  <sheetData>
    <row r="1" spans="1:16" ht="19.5" customHeight="1">
      <c r="A1" s="981" t="s">
        <v>1391</v>
      </c>
      <c r="B1" s="981"/>
      <c r="C1" s="981"/>
      <c r="D1" s="981"/>
      <c r="E1" s="981"/>
      <c r="F1" s="981"/>
      <c r="G1" s="981"/>
      <c r="H1" s="981"/>
      <c r="I1" s="981"/>
      <c r="J1" s="981"/>
      <c r="K1" s="981"/>
      <c r="L1" s="981"/>
      <c r="M1" s="981"/>
      <c r="N1" s="981"/>
      <c r="O1" s="981"/>
      <c r="P1" s="981"/>
    </row>
    <row r="2" spans="1:16" ht="13.5">
      <c r="A2" s="276" t="s">
        <v>654</v>
      </c>
      <c r="B2" s="299"/>
      <c r="C2" s="299"/>
      <c r="D2" s="299"/>
      <c r="E2" s="299"/>
      <c r="F2" s="299"/>
      <c r="G2" s="299"/>
      <c r="H2" s="300"/>
    </row>
    <row r="3" spans="1:16" ht="22.5" customHeight="1">
      <c r="A3" s="61" t="s">
        <v>191</v>
      </c>
      <c r="B3" s="57">
        <v>2009</v>
      </c>
      <c r="C3" s="57">
        <v>2010</v>
      </c>
      <c r="D3" s="57">
        <v>2011</v>
      </c>
      <c r="E3" s="57">
        <v>2012</v>
      </c>
      <c r="F3" s="57">
        <v>2013</v>
      </c>
      <c r="G3" s="57">
        <v>2014</v>
      </c>
      <c r="H3" s="57">
        <v>2015</v>
      </c>
      <c r="I3" s="57">
        <v>2016</v>
      </c>
      <c r="J3" s="57">
        <v>2017</v>
      </c>
      <c r="K3" s="57">
        <v>2018</v>
      </c>
      <c r="L3" s="57">
        <v>2019</v>
      </c>
      <c r="M3" s="57">
        <v>2020</v>
      </c>
      <c r="N3" s="57">
        <v>2021</v>
      </c>
      <c r="O3" s="57">
        <v>2022</v>
      </c>
      <c r="P3" s="57">
        <v>2023</v>
      </c>
    </row>
    <row r="4" spans="1:16" ht="15.75" customHeight="1">
      <c r="A4" s="62"/>
      <c r="B4" s="64"/>
      <c r="C4" s="2"/>
      <c r="D4" s="2"/>
      <c r="E4" s="2"/>
      <c r="F4" s="2"/>
      <c r="G4" s="2"/>
      <c r="H4" s="2"/>
      <c r="I4" s="2"/>
      <c r="J4" s="333"/>
      <c r="K4" s="333"/>
      <c r="L4" s="333"/>
      <c r="M4" s="333"/>
      <c r="N4" s="356"/>
    </row>
    <row r="5" spans="1:16" ht="13.5">
      <c r="A5" s="58" t="s">
        <v>82</v>
      </c>
      <c r="B5" s="339">
        <v>676.68799999999999</v>
      </c>
      <c r="C5" s="339">
        <v>684.71400000000006</v>
      </c>
      <c r="D5" s="338">
        <v>675.54</v>
      </c>
      <c r="E5" s="338">
        <v>677.71199999999999</v>
      </c>
      <c r="F5" s="338">
        <v>780.61500000000001</v>
      </c>
      <c r="G5" s="338">
        <v>805.07500000000005</v>
      </c>
      <c r="H5" s="338">
        <v>818.63400000000001</v>
      </c>
      <c r="I5" s="338">
        <v>830.24199999999996</v>
      </c>
      <c r="J5" s="338">
        <v>836.91600000000005</v>
      </c>
      <c r="K5" s="338">
        <v>853.29200000000003</v>
      </c>
      <c r="L5" s="338">
        <v>873.21600000000001</v>
      </c>
      <c r="M5" s="338">
        <v>849.50699999999995</v>
      </c>
      <c r="N5" s="338">
        <v>819.38400000000001</v>
      </c>
      <c r="O5" s="338">
        <v>853.41399999999999</v>
      </c>
      <c r="P5" s="338">
        <v>836.72299999999996</v>
      </c>
    </row>
    <row r="6" spans="1:16" ht="13.5">
      <c r="A6" s="58"/>
      <c r="B6" s="333"/>
      <c r="C6" s="333"/>
      <c r="D6" s="333"/>
      <c r="E6" s="333"/>
      <c r="F6" s="333"/>
      <c r="G6" s="333"/>
      <c r="H6" s="333"/>
      <c r="I6" s="333"/>
      <c r="J6" s="333"/>
      <c r="K6" s="333"/>
      <c r="L6" s="333"/>
      <c r="M6" s="356"/>
      <c r="O6" s="357"/>
    </row>
    <row r="7" spans="1:16" ht="13.5">
      <c r="A7" s="59" t="s">
        <v>157</v>
      </c>
      <c r="B7" s="301">
        <v>11.239000000000001</v>
      </c>
      <c r="C7" s="301">
        <v>10.75</v>
      </c>
      <c r="D7" s="301">
        <v>10.597</v>
      </c>
      <c r="E7" s="301">
        <v>11.013</v>
      </c>
      <c r="F7" s="301">
        <v>13.1</v>
      </c>
      <c r="G7" s="301">
        <v>13.725</v>
      </c>
      <c r="H7" s="301">
        <v>14.653</v>
      </c>
      <c r="I7" s="301">
        <v>14.731999999999999</v>
      </c>
      <c r="J7" s="301">
        <v>14.739000000000001</v>
      </c>
      <c r="K7" s="301">
        <v>14.728</v>
      </c>
      <c r="L7" s="301">
        <v>14.871</v>
      </c>
      <c r="M7" s="301">
        <v>14.945</v>
      </c>
      <c r="N7" s="301">
        <v>15.124000000000001</v>
      </c>
      <c r="O7" s="301">
        <v>15.763999999999999</v>
      </c>
      <c r="P7" s="301">
        <v>15.654999999999999</v>
      </c>
    </row>
    <row r="8" spans="1:16" ht="13.5">
      <c r="A8" s="59" t="s">
        <v>80</v>
      </c>
      <c r="B8" s="301">
        <v>27.238</v>
      </c>
      <c r="C8" s="301">
        <v>26.939</v>
      </c>
      <c r="D8" s="301">
        <v>26.646000000000001</v>
      </c>
      <c r="E8" s="301">
        <v>26.96</v>
      </c>
      <c r="F8" s="301">
        <v>30.164999999999999</v>
      </c>
      <c r="G8" s="301">
        <v>30.202999999999999</v>
      </c>
      <c r="H8" s="301">
        <v>29.978000000000002</v>
      </c>
      <c r="I8" s="301">
        <v>30.106000000000002</v>
      </c>
      <c r="J8" s="301">
        <v>29.998000000000001</v>
      </c>
      <c r="K8" s="301">
        <v>30.172000000000001</v>
      </c>
      <c r="L8" s="301">
        <v>31.059000000000001</v>
      </c>
      <c r="M8" s="301">
        <v>30.45</v>
      </c>
      <c r="N8" s="301">
        <v>29.548999999999999</v>
      </c>
      <c r="O8" s="301">
        <v>30.588999999999999</v>
      </c>
      <c r="P8" s="301">
        <v>29.981000000000002</v>
      </c>
    </row>
    <row r="9" spans="1:16" ht="13.5">
      <c r="A9" s="59" t="s">
        <v>158</v>
      </c>
      <c r="B9" s="301">
        <v>13.565</v>
      </c>
      <c r="C9" s="301">
        <v>13.803000000000001</v>
      </c>
      <c r="D9" s="301">
        <v>12.756</v>
      </c>
      <c r="E9" s="301">
        <v>11.507</v>
      </c>
      <c r="F9" s="301">
        <v>12.794</v>
      </c>
      <c r="G9" s="301">
        <v>12.704000000000001</v>
      </c>
      <c r="H9" s="301">
        <v>12.279</v>
      </c>
      <c r="I9" s="301">
        <v>12.57</v>
      </c>
      <c r="J9" s="301">
        <v>12.632</v>
      </c>
      <c r="K9" s="301">
        <v>12.81</v>
      </c>
      <c r="L9" s="301">
        <v>13.17</v>
      </c>
      <c r="M9" s="301">
        <v>13.456</v>
      </c>
      <c r="N9" s="301">
        <v>13.669</v>
      </c>
      <c r="O9" s="301">
        <v>13.859</v>
      </c>
      <c r="P9" s="301">
        <v>13.414</v>
      </c>
    </row>
    <row r="10" spans="1:16" ht="13.5">
      <c r="A10" s="59" t="s">
        <v>159</v>
      </c>
      <c r="B10" s="301">
        <v>26.77</v>
      </c>
      <c r="C10" s="301">
        <v>27.4</v>
      </c>
      <c r="D10" s="301">
        <v>26.859000000000002</v>
      </c>
      <c r="E10" s="301">
        <v>27.428000000000001</v>
      </c>
      <c r="F10" s="301">
        <v>31.722999999999999</v>
      </c>
      <c r="G10" s="301">
        <v>32.951000000000001</v>
      </c>
      <c r="H10" s="301">
        <v>33.668999999999997</v>
      </c>
      <c r="I10" s="301">
        <v>34.701000000000001</v>
      </c>
      <c r="J10" s="301">
        <v>35.853999999999999</v>
      </c>
      <c r="K10" s="301">
        <v>37.069000000000003</v>
      </c>
      <c r="L10" s="301">
        <v>38.561</v>
      </c>
      <c r="M10" s="301">
        <v>36.020000000000003</v>
      </c>
      <c r="N10" s="301">
        <v>34.712000000000003</v>
      </c>
      <c r="O10" s="301">
        <v>35.442999999999998</v>
      </c>
      <c r="P10" s="301">
        <v>34.972999999999999</v>
      </c>
    </row>
    <row r="11" spans="1:16" ht="13.5">
      <c r="A11" s="59" t="s">
        <v>160</v>
      </c>
      <c r="B11" s="301">
        <v>15.706</v>
      </c>
      <c r="C11" s="301">
        <v>15.561999999999999</v>
      </c>
      <c r="D11" s="301">
        <v>15.252000000000001</v>
      </c>
      <c r="E11" s="301">
        <v>14.807</v>
      </c>
      <c r="F11" s="301">
        <v>16.635999999999999</v>
      </c>
      <c r="G11" s="301">
        <v>16.744</v>
      </c>
      <c r="H11" s="301">
        <v>17.056999999999999</v>
      </c>
      <c r="I11" s="301">
        <v>17.248999999999999</v>
      </c>
      <c r="J11" s="301">
        <v>17.038</v>
      </c>
      <c r="K11" s="301">
        <v>17.683</v>
      </c>
      <c r="L11" s="301">
        <v>18.081</v>
      </c>
      <c r="M11" s="301">
        <v>18.611999999999998</v>
      </c>
      <c r="N11" s="301">
        <v>18.834</v>
      </c>
      <c r="O11" s="301">
        <v>18.632000000000001</v>
      </c>
      <c r="P11" s="301">
        <v>18.318999999999999</v>
      </c>
    </row>
    <row r="12" spans="1:16" ht="13.5">
      <c r="A12" s="59" t="s">
        <v>161</v>
      </c>
      <c r="B12" s="301">
        <v>33.237000000000002</v>
      </c>
      <c r="C12" s="301">
        <v>33.503</v>
      </c>
      <c r="D12" s="301">
        <v>33.314999999999998</v>
      </c>
      <c r="E12" s="301">
        <v>32.767000000000003</v>
      </c>
      <c r="F12" s="301">
        <v>40.167999999999999</v>
      </c>
      <c r="G12" s="301">
        <v>42.749000000000002</v>
      </c>
      <c r="H12" s="301">
        <v>42.756999999999998</v>
      </c>
      <c r="I12" s="301">
        <v>43.9</v>
      </c>
      <c r="J12" s="301">
        <v>43.247</v>
      </c>
      <c r="K12" s="301">
        <v>43.552999999999997</v>
      </c>
      <c r="L12" s="301">
        <v>43.796999999999997</v>
      </c>
      <c r="M12" s="301">
        <v>42.722000000000001</v>
      </c>
      <c r="N12" s="301">
        <v>42.344999999999999</v>
      </c>
      <c r="O12" s="301">
        <v>42.473999999999997</v>
      </c>
      <c r="P12" s="301">
        <v>40.807000000000002</v>
      </c>
    </row>
    <row r="13" spans="1:16" ht="13.5">
      <c r="A13" s="59" t="s">
        <v>830</v>
      </c>
      <c r="B13" s="333">
        <v>22.454000000000001</v>
      </c>
      <c r="C13" s="333">
        <v>22.603000000000002</v>
      </c>
      <c r="D13" s="301">
        <v>22.57</v>
      </c>
      <c r="E13" s="301">
        <v>22.841999999999999</v>
      </c>
      <c r="F13" s="301">
        <v>25.832000000000001</v>
      </c>
      <c r="G13" s="301">
        <v>26.184000000000001</v>
      </c>
      <c r="H13" s="301">
        <v>26.863</v>
      </c>
      <c r="I13" s="301">
        <v>27.687000000000001</v>
      </c>
      <c r="J13" s="301">
        <v>27.388999999999999</v>
      </c>
      <c r="K13" s="301">
        <v>27.562999999999999</v>
      </c>
      <c r="L13" s="301">
        <v>27.773</v>
      </c>
      <c r="M13" s="301">
        <v>26.843</v>
      </c>
      <c r="N13" s="301">
        <v>25.193000000000001</v>
      </c>
      <c r="O13" s="301">
        <v>25.643000000000001</v>
      </c>
      <c r="P13" s="301">
        <v>24.396999999999998</v>
      </c>
    </row>
    <row r="14" spans="1:16" ht="13.5">
      <c r="A14" s="59" t="s">
        <v>162</v>
      </c>
      <c r="B14" s="301">
        <v>30.193999999999999</v>
      </c>
      <c r="C14" s="301">
        <v>30.773</v>
      </c>
      <c r="D14" s="301">
        <v>28.658000000000001</v>
      </c>
      <c r="E14" s="301">
        <v>28.056999999999999</v>
      </c>
      <c r="F14" s="301">
        <v>31.654</v>
      </c>
      <c r="G14" s="301">
        <v>32.927</v>
      </c>
      <c r="H14" s="301">
        <v>33.679000000000002</v>
      </c>
      <c r="I14" s="301">
        <v>34.268999999999998</v>
      </c>
      <c r="J14" s="301">
        <v>34.377000000000002</v>
      </c>
      <c r="K14" s="301">
        <v>34.872</v>
      </c>
      <c r="L14" s="301">
        <v>35.893000000000001</v>
      </c>
      <c r="M14" s="301">
        <v>35.856999999999999</v>
      </c>
      <c r="N14" s="301">
        <v>35.212000000000003</v>
      </c>
      <c r="O14" s="301">
        <v>35.570999999999998</v>
      </c>
      <c r="P14" s="301">
        <v>34.762999999999998</v>
      </c>
    </row>
    <row r="15" spans="1:16" ht="13.5" customHeight="1">
      <c r="A15" s="59" t="s">
        <v>163</v>
      </c>
      <c r="B15" s="301">
        <v>13.186999999999999</v>
      </c>
      <c r="C15" s="301">
        <v>13.441000000000001</v>
      </c>
      <c r="D15" s="301">
        <v>11.404</v>
      </c>
      <c r="E15" s="301">
        <v>10.423</v>
      </c>
      <c r="F15" s="301">
        <v>11.449</v>
      </c>
      <c r="G15" s="301">
        <v>11.247</v>
      </c>
      <c r="H15" s="301">
        <v>11.092000000000001</v>
      </c>
      <c r="I15" s="301">
        <v>10.956</v>
      </c>
      <c r="J15" s="301">
        <v>10.948</v>
      </c>
      <c r="K15" s="301">
        <v>11.010999999999999</v>
      </c>
      <c r="L15" s="301">
        <v>11.083</v>
      </c>
      <c r="M15" s="301">
        <v>11.259</v>
      </c>
      <c r="N15" s="301">
        <v>11.754</v>
      </c>
      <c r="O15" s="301">
        <v>11.406000000000001</v>
      </c>
      <c r="P15" s="301">
        <v>10.712</v>
      </c>
    </row>
    <row r="16" spans="1:16" ht="13.5" customHeight="1">
      <c r="A16" s="59" t="s">
        <v>164</v>
      </c>
      <c r="B16" s="301">
        <v>17</v>
      </c>
      <c r="C16" s="301">
        <v>16.684000000000001</v>
      </c>
      <c r="D16" s="301">
        <v>16.123000000000001</v>
      </c>
      <c r="E16" s="301">
        <v>15.901999999999999</v>
      </c>
      <c r="F16" s="301">
        <v>18.498000000000001</v>
      </c>
      <c r="G16" s="301">
        <v>19.241</v>
      </c>
      <c r="H16" s="301">
        <v>19.881</v>
      </c>
      <c r="I16" s="301">
        <v>20.053000000000001</v>
      </c>
      <c r="J16" s="301">
        <v>20.251999999999999</v>
      </c>
      <c r="K16" s="301">
        <v>20.901</v>
      </c>
      <c r="L16" s="301">
        <v>21.710999999999999</v>
      </c>
      <c r="M16" s="301">
        <v>21.731999999999999</v>
      </c>
      <c r="N16" s="301">
        <v>22.3</v>
      </c>
      <c r="O16" s="301">
        <v>22.861999999999998</v>
      </c>
      <c r="P16" s="301">
        <v>22.599</v>
      </c>
    </row>
    <row r="17" spans="1:17" ht="13.5">
      <c r="A17" s="59" t="s">
        <v>165</v>
      </c>
      <c r="B17" s="301">
        <v>21.86</v>
      </c>
      <c r="C17" s="301">
        <v>23.59</v>
      </c>
      <c r="D17" s="301">
        <v>21.811</v>
      </c>
      <c r="E17" s="301">
        <v>23.164000000000001</v>
      </c>
      <c r="F17" s="301">
        <v>25.516999999999999</v>
      </c>
      <c r="G17" s="301">
        <v>25.943000000000001</v>
      </c>
      <c r="H17" s="301">
        <v>26.532</v>
      </c>
      <c r="I17" s="301">
        <v>26.747</v>
      </c>
      <c r="J17" s="301">
        <v>27.126000000000001</v>
      </c>
      <c r="K17" s="301">
        <v>27.622</v>
      </c>
      <c r="L17" s="301">
        <v>28.675000000000001</v>
      </c>
      <c r="M17" s="301">
        <v>28.102</v>
      </c>
      <c r="N17" s="301">
        <v>27.007999999999999</v>
      </c>
      <c r="O17" s="301">
        <v>28.577999999999999</v>
      </c>
      <c r="P17" s="301">
        <v>28.11</v>
      </c>
    </row>
    <row r="18" spans="1:17" ht="13.5" customHeight="1">
      <c r="A18" s="59" t="s">
        <v>166</v>
      </c>
      <c r="B18" s="301">
        <v>23.073</v>
      </c>
      <c r="C18" s="301">
        <v>23.056000000000001</v>
      </c>
      <c r="D18" s="301">
        <v>24.75</v>
      </c>
      <c r="E18" s="301">
        <v>24.806000000000001</v>
      </c>
      <c r="F18" s="301">
        <v>29.373000000000001</v>
      </c>
      <c r="G18" s="301">
        <v>29.928999999999998</v>
      </c>
      <c r="H18" s="301">
        <v>29.689</v>
      </c>
      <c r="I18" s="301">
        <v>30.959</v>
      </c>
      <c r="J18" s="301">
        <v>31.716999999999999</v>
      </c>
      <c r="K18" s="301">
        <v>32.963999999999999</v>
      </c>
      <c r="L18" s="301">
        <v>33.707999999999998</v>
      </c>
      <c r="M18" s="301">
        <v>35.359000000000002</v>
      </c>
      <c r="N18" s="301">
        <v>34.584000000000003</v>
      </c>
      <c r="O18" s="301">
        <v>36.924999999999997</v>
      </c>
      <c r="P18" s="301">
        <v>35.831000000000003</v>
      </c>
    </row>
    <row r="19" spans="1:17" ht="13.5">
      <c r="A19" s="59" t="s">
        <v>167</v>
      </c>
      <c r="B19" s="301">
        <v>34.497</v>
      </c>
      <c r="C19" s="301">
        <v>36.106999999999999</v>
      </c>
      <c r="D19" s="301">
        <v>36.53</v>
      </c>
      <c r="E19" s="301">
        <v>35.189</v>
      </c>
      <c r="F19" s="301">
        <v>45.97</v>
      </c>
      <c r="G19" s="301">
        <v>47.856000000000002</v>
      </c>
      <c r="H19" s="301">
        <v>49.008000000000003</v>
      </c>
      <c r="I19" s="301">
        <v>49.523000000000003</v>
      </c>
      <c r="J19" s="301">
        <v>49.848999999999997</v>
      </c>
      <c r="K19" s="301">
        <v>51.298000000000002</v>
      </c>
      <c r="L19" s="301">
        <v>52.311999999999998</v>
      </c>
      <c r="M19" s="301">
        <v>51.317</v>
      </c>
      <c r="N19" s="301">
        <v>49.183</v>
      </c>
      <c r="O19" s="301">
        <v>51.86</v>
      </c>
      <c r="P19" s="301">
        <v>51.655000000000001</v>
      </c>
    </row>
    <row r="20" spans="1:17" ht="15" customHeight="1">
      <c r="A20" s="59" t="s">
        <v>168</v>
      </c>
      <c r="B20" s="301">
        <v>23.673999999999999</v>
      </c>
      <c r="C20" s="301">
        <v>21.693999999999999</v>
      </c>
      <c r="D20" s="301">
        <v>23.283000000000001</v>
      </c>
      <c r="E20" s="301">
        <v>24.67</v>
      </c>
      <c r="F20" s="301">
        <v>29.568000000000001</v>
      </c>
      <c r="G20" s="301">
        <v>30.085999999999999</v>
      </c>
      <c r="H20" s="301">
        <v>30.739000000000001</v>
      </c>
      <c r="I20" s="301">
        <v>31.937999999999999</v>
      </c>
      <c r="J20" s="301">
        <v>32.335999999999999</v>
      </c>
      <c r="K20" s="301">
        <v>33.317</v>
      </c>
      <c r="L20" s="301">
        <v>34.255000000000003</v>
      </c>
      <c r="M20" s="301">
        <v>33.811</v>
      </c>
      <c r="N20" s="301">
        <v>33.154000000000003</v>
      </c>
      <c r="O20" s="301">
        <v>34.29</v>
      </c>
      <c r="P20" s="301">
        <v>34.445</v>
      </c>
      <c r="Q20" s="301"/>
    </row>
    <row r="21" spans="1:17" ht="13.5">
      <c r="A21" s="59" t="s">
        <v>576</v>
      </c>
      <c r="B21">
        <v>176.41200000000001</v>
      </c>
      <c r="C21">
        <v>179.72399999999999</v>
      </c>
      <c r="D21" s="301">
        <v>179.72200000000001</v>
      </c>
      <c r="E21" s="301">
        <v>182.31299999999999</v>
      </c>
      <c r="F21" s="301">
        <v>201.256</v>
      </c>
      <c r="G21" s="301">
        <v>210.45500000000001</v>
      </c>
      <c r="H21" s="301">
        <v>213.68199999999999</v>
      </c>
      <c r="I21" s="301">
        <v>214.70099999999999</v>
      </c>
      <c r="J21" s="301">
        <v>216.798</v>
      </c>
      <c r="K21" s="301">
        <v>221.673</v>
      </c>
      <c r="L21" s="301">
        <v>227.834</v>
      </c>
      <c r="M21" s="301">
        <v>214.465</v>
      </c>
      <c r="N21" s="301">
        <v>194.435</v>
      </c>
      <c r="O21" s="301">
        <v>206.47499999999999</v>
      </c>
      <c r="P21" s="301">
        <v>200.9</v>
      </c>
    </row>
    <row r="22" spans="1:17" ht="15" customHeight="1">
      <c r="A22" s="59" t="s">
        <v>871</v>
      </c>
      <c r="B22">
        <v>22.849</v>
      </c>
      <c r="C22">
        <v>23.161000000000001</v>
      </c>
      <c r="D22" s="301">
        <v>23.344999999999999</v>
      </c>
      <c r="E22" s="301">
        <v>23.09</v>
      </c>
      <c r="F22" s="301">
        <v>25.378</v>
      </c>
      <c r="G22" s="301">
        <v>25.768000000000001</v>
      </c>
      <c r="H22" s="301">
        <v>26.305</v>
      </c>
      <c r="I22" s="301">
        <v>26.974</v>
      </c>
      <c r="J22" s="301">
        <v>26.675000000000001</v>
      </c>
      <c r="K22" s="301">
        <v>28.094999999999999</v>
      </c>
      <c r="L22" s="301">
        <v>30.06</v>
      </c>
      <c r="M22" s="301">
        <v>29.684000000000001</v>
      </c>
      <c r="N22" s="301">
        <v>29.263000000000002</v>
      </c>
      <c r="O22" s="301">
        <v>29.948</v>
      </c>
      <c r="P22" s="301">
        <v>28.887</v>
      </c>
    </row>
    <row r="23" spans="1:17" ht="13.5">
      <c r="A23" s="59" t="s">
        <v>170</v>
      </c>
      <c r="B23" s="301">
        <v>30.844999999999999</v>
      </c>
      <c r="C23" s="301">
        <v>32.863999999999997</v>
      </c>
      <c r="D23" s="301">
        <v>28.736000000000001</v>
      </c>
      <c r="E23" s="301">
        <v>28.994</v>
      </c>
      <c r="F23" s="301">
        <v>35.03</v>
      </c>
      <c r="G23" s="301">
        <v>37.280999999999999</v>
      </c>
      <c r="H23" s="301">
        <v>37.22</v>
      </c>
      <c r="I23" s="301">
        <v>36.884999999999998</v>
      </c>
      <c r="J23" s="301">
        <v>36.805999999999997</v>
      </c>
      <c r="K23" s="301">
        <v>37</v>
      </c>
      <c r="L23" s="301">
        <v>37.252000000000002</v>
      </c>
      <c r="M23" s="301">
        <v>36.128999999999998</v>
      </c>
      <c r="N23" s="301">
        <v>35.735999999999997</v>
      </c>
      <c r="O23" s="301">
        <v>38.323</v>
      </c>
      <c r="P23" s="360">
        <v>38.658999999999999</v>
      </c>
    </row>
    <row r="24" spans="1:17" ht="14.25" customHeight="1">
      <c r="A24" s="59" t="s">
        <v>171</v>
      </c>
      <c r="B24" s="301">
        <v>3.1219999999999999</v>
      </c>
      <c r="C24" s="301">
        <v>3.5680000000000001</v>
      </c>
      <c r="D24" s="301">
        <v>3.1349999999999998</v>
      </c>
      <c r="E24" s="301">
        <v>3.6960000000000002</v>
      </c>
      <c r="F24" s="301">
        <v>4.4720000000000004</v>
      </c>
      <c r="G24" s="301">
        <v>4.4779999999999998</v>
      </c>
      <c r="H24" s="301">
        <v>4.6769999999999996</v>
      </c>
      <c r="I24" s="301">
        <v>5.0659999999999998</v>
      </c>
      <c r="J24" s="301">
        <v>5.0709999999999997</v>
      </c>
      <c r="K24" s="301">
        <v>5.6180000000000003</v>
      </c>
      <c r="L24" s="301">
        <v>5.5759999999999996</v>
      </c>
      <c r="M24" s="301">
        <v>5.556</v>
      </c>
      <c r="N24" s="301">
        <v>5.4829999999999997</v>
      </c>
      <c r="O24" s="301">
        <v>6.3730000000000002</v>
      </c>
      <c r="P24" s="301">
        <v>6.7380000000000004</v>
      </c>
    </row>
    <row r="25" spans="1:17" ht="13.5">
      <c r="A25" s="59" t="s">
        <v>172</v>
      </c>
      <c r="B25" s="301">
        <v>4.5629999999999997</v>
      </c>
      <c r="C25" s="301">
        <v>4.4790000000000001</v>
      </c>
      <c r="D25" s="301">
        <v>4.3289999999999997</v>
      </c>
      <c r="E25" s="301">
        <v>4.3049999999999997</v>
      </c>
      <c r="F25" s="301">
        <v>4.8449999999999998</v>
      </c>
      <c r="G25" s="301">
        <v>4.7439999999999998</v>
      </c>
      <c r="H25" s="301">
        <v>4.657</v>
      </c>
      <c r="I25" s="301">
        <v>4.8250000000000002</v>
      </c>
      <c r="J25" s="301">
        <v>4.7519999999999998</v>
      </c>
      <c r="K25" s="301">
        <v>4.9009999999999998</v>
      </c>
      <c r="L25" s="301">
        <v>5.0819999999999999</v>
      </c>
      <c r="M25" s="301">
        <v>4.968</v>
      </c>
      <c r="N25" s="301">
        <v>4.7889999999999997</v>
      </c>
      <c r="O25" s="301">
        <v>4.915</v>
      </c>
      <c r="P25" s="301">
        <v>4.7</v>
      </c>
    </row>
    <row r="26" spans="1:17" ht="13.5">
      <c r="A26" s="59" t="s">
        <v>173</v>
      </c>
      <c r="B26" s="301">
        <v>6.9009999999999998</v>
      </c>
      <c r="C26" s="301">
        <v>7.1159999999999997</v>
      </c>
      <c r="D26" s="301">
        <v>6.7910000000000004</v>
      </c>
      <c r="E26" s="301">
        <v>6.7460000000000004</v>
      </c>
      <c r="F26" s="301">
        <v>7.569</v>
      </c>
      <c r="G26" s="301">
        <v>7.6950000000000003</v>
      </c>
      <c r="H26" s="301">
        <v>7.8150000000000004</v>
      </c>
      <c r="I26" s="301">
        <v>7.9550000000000001</v>
      </c>
      <c r="J26" s="301">
        <v>8.2309999999999999</v>
      </c>
      <c r="K26" s="301">
        <v>8.1359999999999992</v>
      </c>
      <c r="L26" s="301">
        <v>8.3360000000000003</v>
      </c>
      <c r="M26" s="301">
        <v>8.5210000000000008</v>
      </c>
      <c r="N26" s="301">
        <v>8.6479999999999997</v>
      </c>
      <c r="O26" s="301">
        <v>8.6679999999999993</v>
      </c>
      <c r="P26" s="301">
        <v>8.2249999999999996</v>
      </c>
    </row>
    <row r="27" spans="1:17" ht="13.5">
      <c r="A27" s="59" t="s">
        <v>174</v>
      </c>
      <c r="B27" s="301">
        <v>41.220999999999997</v>
      </c>
      <c r="C27" s="301">
        <v>40.384999999999998</v>
      </c>
      <c r="D27" s="301">
        <v>42.09</v>
      </c>
      <c r="E27" s="301">
        <v>43.838000000000001</v>
      </c>
      <c r="F27" s="301">
        <v>53.277000000000001</v>
      </c>
      <c r="G27" s="301">
        <v>55.765000000000001</v>
      </c>
      <c r="H27" s="301">
        <v>57.892000000000003</v>
      </c>
      <c r="I27" s="301">
        <v>57.783000000000001</v>
      </c>
      <c r="J27" s="301">
        <v>57.865000000000002</v>
      </c>
      <c r="K27" s="301">
        <v>59.332999999999998</v>
      </c>
      <c r="L27" s="301">
        <v>60.188000000000002</v>
      </c>
      <c r="M27" s="301">
        <v>58.134999999999998</v>
      </c>
      <c r="N27" s="301">
        <v>56.750999999999998</v>
      </c>
      <c r="O27" s="301">
        <v>59.371000000000002</v>
      </c>
      <c r="P27" s="301">
        <v>58.774999999999999</v>
      </c>
    </row>
    <row r="28" spans="1:17" ht="14.25" customHeight="1">
      <c r="A28" s="59" t="s">
        <v>175</v>
      </c>
      <c r="B28" s="301">
        <v>28.661000000000001</v>
      </c>
      <c r="C28" s="301">
        <v>28.201000000000001</v>
      </c>
      <c r="D28" s="301">
        <v>28.128</v>
      </c>
      <c r="E28" s="301">
        <v>24.891999999999999</v>
      </c>
      <c r="F28" s="301">
        <v>29.898</v>
      </c>
      <c r="G28" s="301">
        <v>28.925000000000001</v>
      </c>
      <c r="H28" s="301">
        <v>29.056999999999999</v>
      </c>
      <c r="I28" s="301">
        <v>29.552</v>
      </c>
      <c r="J28" s="301">
        <v>29.576000000000001</v>
      </c>
      <c r="K28" s="301">
        <v>29.315999999999999</v>
      </c>
      <c r="L28" s="301">
        <v>29.762</v>
      </c>
      <c r="M28" s="301">
        <v>29.395</v>
      </c>
      <c r="N28" s="301">
        <v>29.204999999999998</v>
      </c>
      <c r="O28" s="301">
        <v>29.54</v>
      </c>
      <c r="P28" s="301">
        <v>28.521000000000001</v>
      </c>
    </row>
    <row r="29" spans="1:17" ht="13.5">
      <c r="A29" s="59" t="s">
        <v>176</v>
      </c>
      <c r="B29" s="301">
        <v>16.713999999999999</v>
      </c>
      <c r="C29" s="301">
        <v>18.632000000000001</v>
      </c>
      <c r="D29" s="301">
        <v>18.265999999999998</v>
      </c>
      <c r="E29" s="301">
        <v>20.3</v>
      </c>
      <c r="F29" s="301">
        <v>21.885000000000002</v>
      </c>
      <c r="G29" s="301">
        <v>23.148</v>
      </c>
      <c r="H29" s="301">
        <v>25.228000000000002</v>
      </c>
      <c r="I29" s="301">
        <v>26.088000000000001</v>
      </c>
      <c r="J29" s="301">
        <v>26.943999999999999</v>
      </c>
      <c r="K29" s="301">
        <v>26.747</v>
      </c>
      <c r="L29" s="301">
        <v>26.646000000000001</v>
      </c>
      <c r="M29" s="301">
        <v>25.759</v>
      </c>
      <c r="N29" s="301">
        <v>26.077999999999999</v>
      </c>
      <c r="O29" s="301">
        <v>27.533999999999999</v>
      </c>
      <c r="P29" s="301">
        <v>27.844999999999999</v>
      </c>
    </row>
    <row r="30" spans="1:17" ht="13.5">
      <c r="A30" s="59" t="s">
        <v>177</v>
      </c>
      <c r="B30" s="301">
        <v>9.5229999999999997</v>
      </c>
      <c r="C30" s="301">
        <v>8.5809999999999995</v>
      </c>
      <c r="D30" s="301">
        <v>8.298</v>
      </c>
      <c r="E30" s="301">
        <v>8.24</v>
      </c>
      <c r="F30" s="301">
        <v>8.6869999999999994</v>
      </c>
      <c r="G30" s="301">
        <v>8.5679999999999996</v>
      </c>
      <c r="H30" s="301">
        <v>8.7889999999999997</v>
      </c>
      <c r="I30" s="301">
        <v>9.1649999999999991</v>
      </c>
      <c r="J30" s="301">
        <v>9.2449999999999992</v>
      </c>
      <c r="K30" s="301">
        <v>9.3960000000000008</v>
      </c>
      <c r="L30" s="301">
        <v>9.3770000000000007</v>
      </c>
      <c r="M30" s="301">
        <v>8.8420000000000005</v>
      </c>
      <c r="N30" s="301">
        <v>8.5500000000000007</v>
      </c>
      <c r="O30" s="301">
        <v>8.9570000000000007</v>
      </c>
      <c r="P30" s="301">
        <v>8.6180000000000003</v>
      </c>
    </row>
    <row r="31" spans="1:17" ht="13.5">
      <c r="A31" s="59" t="s">
        <v>178</v>
      </c>
      <c r="B31" s="301">
        <v>8.2710000000000008</v>
      </c>
      <c r="C31" s="301">
        <v>7.7009999999999996</v>
      </c>
      <c r="D31" s="301">
        <v>7.7380000000000004</v>
      </c>
      <c r="E31" s="301">
        <v>8.2279999999999998</v>
      </c>
      <c r="F31" s="301">
        <v>8.9809999999999999</v>
      </c>
      <c r="G31" s="301">
        <v>9.0340000000000007</v>
      </c>
      <c r="H31" s="301">
        <v>8.8829999999999991</v>
      </c>
      <c r="I31" s="301">
        <v>8.7880000000000003</v>
      </c>
      <c r="J31" s="301">
        <v>9.0440000000000005</v>
      </c>
      <c r="K31" s="301">
        <v>8.6359999999999992</v>
      </c>
      <c r="L31" s="301">
        <v>8.9090000000000007</v>
      </c>
      <c r="M31" s="301">
        <v>8.74</v>
      </c>
      <c r="N31" s="301">
        <v>8.6620000000000008</v>
      </c>
      <c r="O31" s="301">
        <v>8.9779999999999998</v>
      </c>
      <c r="P31" s="301">
        <v>8.6999999999999993</v>
      </c>
    </row>
    <row r="32" spans="1:17" ht="13.5">
      <c r="A32" s="59" t="s">
        <v>179</v>
      </c>
      <c r="B32" s="301">
        <v>13.912000000000001</v>
      </c>
      <c r="C32" s="301">
        <v>14.397</v>
      </c>
      <c r="D32" s="301">
        <v>14.407999999999999</v>
      </c>
      <c r="E32" s="301">
        <v>13.535</v>
      </c>
      <c r="F32" s="301">
        <v>16.89</v>
      </c>
      <c r="G32" s="301">
        <v>16.725000000000001</v>
      </c>
      <c r="H32" s="301">
        <v>16.553000000000001</v>
      </c>
      <c r="I32" s="301">
        <v>17.07</v>
      </c>
      <c r="J32" s="301">
        <v>18.407</v>
      </c>
      <c r="K32" s="301">
        <v>18.878</v>
      </c>
      <c r="L32" s="301">
        <v>19.245000000000001</v>
      </c>
      <c r="M32" s="301">
        <v>18.827999999999999</v>
      </c>
      <c r="N32" s="301">
        <v>19.163</v>
      </c>
      <c r="O32" s="301">
        <v>20.436</v>
      </c>
      <c r="P32" s="301">
        <v>20.460999999999999</v>
      </c>
    </row>
    <row r="33" spans="1:16" ht="7.5" customHeight="1">
      <c r="A33" s="60"/>
      <c r="B33" s="65"/>
      <c r="C33" s="65"/>
      <c r="D33" s="65"/>
      <c r="E33" s="21"/>
      <c r="F33" s="21"/>
      <c r="G33" s="21"/>
      <c r="H33" s="21"/>
      <c r="I33" s="21"/>
      <c r="J33" s="81"/>
      <c r="K33" s="81"/>
      <c r="L33" s="81"/>
      <c r="M33" s="81"/>
      <c r="N33" s="81"/>
      <c r="O33" s="81"/>
      <c r="P33" s="81"/>
    </row>
    <row r="34" spans="1:16" ht="22.5" customHeight="1">
      <c r="A34" s="1028" t="s">
        <v>898</v>
      </c>
      <c r="B34" s="1022"/>
      <c r="C34" s="1022"/>
      <c r="D34" s="1022"/>
      <c r="E34" s="1022"/>
      <c r="F34" s="1022"/>
      <c r="G34" s="1022"/>
      <c r="H34" s="1022"/>
      <c r="I34" s="1022"/>
      <c r="J34" s="1022"/>
      <c r="K34" s="1022"/>
      <c r="L34" s="1022"/>
      <c r="M34" s="1022"/>
      <c r="N34" s="1022"/>
      <c r="O34" s="1022"/>
    </row>
    <row r="35" spans="1:16" ht="22.5" customHeight="1">
      <c r="A35" s="978" t="s">
        <v>873</v>
      </c>
      <c r="B35" s="978"/>
      <c r="C35" s="978"/>
      <c r="D35" s="978"/>
      <c r="E35" s="978"/>
      <c r="F35" s="978"/>
      <c r="G35" s="978"/>
      <c r="H35" s="978"/>
      <c r="I35" s="978"/>
      <c r="J35" s="978"/>
      <c r="K35" s="978"/>
      <c r="L35" s="978"/>
      <c r="M35" s="978"/>
      <c r="N35" s="978"/>
      <c r="O35" s="978"/>
    </row>
    <row r="36" spans="1:16">
      <c r="A36" s="17" t="s">
        <v>664</v>
      </c>
      <c r="B36" s="17"/>
      <c r="C36" s="17"/>
      <c r="D36" s="17"/>
      <c r="E36" s="17"/>
      <c r="F36" s="17"/>
      <c r="G36" s="17"/>
      <c r="H36" s="17"/>
      <c r="I36" s="17"/>
      <c r="J36" s="17"/>
      <c r="K36" s="17"/>
      <c r="L36" s="17"/>
      <c r="M36" s="17"/>
      <c r="N36" s="17"/>
      <c r="O36" s="17"/>
    </row>
    <row r="37" spans="1:16">
      <c r="K37" s="277"/>
    </row>
  </sheetData>
  <mergeCells count="3">
    <mergeCell ref="A34:O34"/>
    <mergeCell ref="A35:O35"/>
    <mergeCell ref="A1:P1"/>
  </mergeCells>
  <pageMargins left="0.7"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Q37"/>
  <sheetViews>
    <sheetView showGridLines="0" view="pageBreakPreview" topLeftCell="A4" zoomScaleNormal="130" zoomScaleSheetLayoutView="100" workbookViewId="0">
      <selection activeCell="P8" sqref="P8:P33"/>
    </sheetView>
  </sheetViews>
  <sheetFormatPr baseColWidth="10" defaultRowHeight="12.75"/>
  <cols>
    <col min="1" max="1" width="18.140625" customWidth="1"/>
    <col min="2" max="4" width="6.28515625" hidden="1" customWidth="1"/>
    <col min="5" max="12" width="6.28515625" customWidth="1"/>
    <col min="13" max="15" width="6.7109375" customWidth="1"/>
    <col min="16" max="16" width="7" customWidth="1"/>
    <col min="18" max="18" width="4.7109375" customWidth="1"/>
  </cols>
  <sheetData>
    <row r="1" spans="1:17" ht="20.25" customHeight="1">
      <c r="A1" s="980" t="s">
        <v>1392</v>
      </c>
      <c r="B1" s="980"/>
      <c r="C1" s="980"/>
      <c r="D1" s="980"/>
      <c r="E1" s="980"/>
      <c r="F1" s="980"/>
      <c r="G1" s="980"/>
      <c r="H1" s="980"/>
      <c r="I1" s="980"/>
      <c r="J1" s="980"/>
      <c r="K1" s="980"/>
      <c r="L1" s="980"/>
      <c r="M1" s="980"/>
    </row>
    <row r="2" spans="1:17" ht="16.5" customHeight="1">
      <c r="A2" s="981" t="s">
        <v>1326</v>
      </c>
      <c r="B2" s="981"/>
      <c r="C2" s="981"/>
      <c r="D2" s="981"/>
      <c r="E2" s="981"/>
      <c r="F2" s="981"/>
      <c r="G2" s="981"/>
      <c r="H2" s="981"/>
      <c r="I2" s="981"/>
      <c r="J2" s="981"/>
      <c r="K2" s="981"/>
      <c r="L2" s="981"/>
      <c r="M2" s="981"/>
      <c r="N2" s="981"/>
      <c r="O2" s="981"/>
    </row>
    <row r="3" spans="1:17" ht="16.5" customHeight="1">
      <c r="A3" s="1026" t="s">
        <v>805</v>
      </c>
      <c r="B3" s="1026"/>
      <c r="C3" s="1026"/>
      <c r="D3" s="1026"/>
      <c r="E3" s="1026"/>
      <c r="F3" s="1026"/>
      <c r="G3" s="1026"/>
      <c r="H3" s="1026"/>
      <c r="I3" s="1026"/>
      <c r="J3" s="1026"/>
      <c r="K3" s="1026"/>
      <c r="L3" s="1026"/>
      <c r="M3" s="154"/>
    </row>
    <row r="4" spans="1:17" ht="24.75" customHeight="1">
      <c r="A4" s="61" t="s">
        <v>191</v>
      </c>
      <c r="B4" s="57">
        <v>2009</v>
      </c>
      <c r="C4" s="57">
        <v>2010</v>
      </c>
      <c r="D4" s="57">
        <v>2011</v>
      </c>
      <c r="E4" s="57">
        <v>2012</v>
      </c>
      <c r="F4" s="57">
        <v>2013</v>
      </c>
      <c r="G4" s="57">
        <v>2014</v>
      </c>
      <c r="H4" s="57">
        <v>2015</v>
      </c>
      <c r="I4" s="57">
        <v>2016</v>
      </c>
      <c r="J4" s="57">
        <v>2017</v>
      </c>
      <c r="K4" s="57">
        <v>2018</v>
      </c>
      <c r="L4" s="57">
        <v>2019</v>
      </c>
      <c r="M4" s="57">
        <v>2020</v>
      </c>
      <c r="N4" s="57">
        <v>2021</v>
      </c>
      <c r="O4" s="57">
        <v>2022</v>
      </c>
      <c r="P4" s="57">
        <v>2023</v>
      </c>
    </row>
    <row r="5" spans="1:17" ht="12.75" customHeight="1">
      <c r="A5" s="62"/>
      <c r="B5" s="255"/>
      <c r="C5" s="255"/>
      <c r="D5" s="255"/>
      <c r="E5" s="255"/>
      <c r="F5" s="255"/>
      <c r="G5" s="255"/>
      <c r="H5" s="255"/>
      <c r="I5" s="255"/>
      <c r="J5" s="255"/>
      <c r="K5" s="255"/>
      <c r="L5" s="277"/>
      <c r="P5" s="634"/>
    </row>
    <row r="6" spans="1:17" ht="18" customHeight="1">
      <c r="A6" s="58" t="s">
        <v>82</v>
      </c>
      <c r="B6" s="93">
        <v>1044.52</v>
      </c>
      <c r="C6" s="93">
        <v>1046.136</v>
      </c>
      <c r="D6" s="93">
        <v>1058.7670000000001</v>
      </c>
      <c r="E6" s="93">
        <v>1081.694</v>
      </c>
      <c r="F6" s="93">
        <v>1231.193</v>
      </c>
      <c r="G6" s="93">
        <v>1317.414</v>
      </c>
      <c r="H6" s="93">
        <v>1348.489</v>
      </c>
      <c r="I6" s="93">
        <v>1376.4559999999999</v>
      </c>
      <c r="J6" s="93">
        <v>1393.2829999999999</v>
      </c>
      <c r="K6" s="93">
        <v>1425.31</v>
      </c>
      <c r="L6" s="93">
        <v>1463.68</v>
      </c>
      <c r="M6" s="93">
        <v>1275.9880000000001</v>
      </c>
      <c r="N6" s="93">
        <v>1196.33</v>
      </c>
      <c r="O6" s="93">
        <v>1265.579</v>
      </c>
      <c r="P6" s="93">
        <v>1252.933</v>
      </c>
      <c r="Q6" s="630"/>
    </row>
    <row r="7" spans="1:17" ht="13.5" customHeight="1">
      <c r="A7" s="58"/>
      <c r="P7" s="635"/>
    </row>
    <row r="8" spans="1:17" ht="13.5">
      <c r="A8" s="59" t="s">
        <v>157</v>
      </c>
      <c r="B8">
        <v>9.7159999999999993</v>
      </c>
      <c r="C8" s="337">
        <v>10.474</v>
      </c>
      <c r="D8" s="337">
        <v>9.6809999999999992</v>
      </c>
      <c r="E8" s="337">
        <v>9.9550000000000001</v>
      </c>
      <c r="F8" s="337">
        <v>10.878</v>
      </c>
      <c r="G8" s="337">
        <v>12.411</v>
      </c>
      <c r="H8" s="337">
        <v>13.035</v>
      </c>
      <c r="I8" s="337">
        <v>13.163</v>
      </c>
      <c r="J8" s="337">
        <v>13.32</v>
      </c>
      <c r="K8" s="337">
        <v>13.276</v>
      </c>
      <c r="L8" s="337">
        <v>13.467000000000001</v>
      </c>
      <c r="M8" s="337">
        <v>7.915</v>
      </c>
      <c r="N8" s="337">
        <v>7.8470000000000004</v>
      </c>
      <c r="O8" s="337">
        <v>8.3070000000000004</v>
      </c>
      <c r="P8" s="337">
        <v>8.4469999999999992</v>
      </c>
      <c r="Q8" s="628"/>
    </row>
    <row r="9" spans="1:17" ht="13.5">
      <c r="A9" s="59" t="s">
        <v>80</v>
      </c>
      <c r="B9">
        <v>34.338000000000001</v>
      </c>
      <c r="C9" s="337">
        <v>35.277000000000001</v>
      </c>
      <c r="D9" s="337">
        <v>35.313000000000002</v>
      </c>
      <c r="E9" s="337">
        <v>37.241999999999997</v>
      </c>
      <c r="F9" s="337">
        <v>41.761000000000003</v>
      </c>
      <c r="G9" s="337">
        <v>42.298000000000002</v>
      </c>
      <c r="H9" s="337">
        <v>42.423000000000002</v>
      </c>
      <c r="I9" s="337">
        <v>43.18</v>
      </c>
      <c r="J9" s="337">
        <v>43.642000000000003</v>
      </c>
      <c r="K9" s="337">
        <v>44.625</v>
      </c>
      <c r="L9" s="337">
        <v>46.021999999999998</v>
      </c>
      <c r="M9" s="337">
        <v>38.340000000000003</v>
      </c>
      <c r="N9" s="337">
        <v>35.917000000000002</v>
      </c>
      <c r="O9" s="337">
        <v>38.811</v>
      </c>
      <c r="P9" s="337">
        <v>38.877000000000002</v>
      </c>
      <c r="Q9" s="628"/>
    </row>
    <row r="10" spans="1:17" ht="13.5" customHeight="1">
      <c r="A10" s="59" t="s">
        <v>158</v>
      </c>
      <c r="B10">
        <v>12.927</v>
      </c>
      <c r="C10" s="337">
        <v>13.298</v>
      </c>
      <c r="D10" s="337">
        <v>13.151999999999999</v>
      </c>
      <c r="E10" s="337">
        <v>12.295999999999999</v>
      </c>
      <c r="F10" s="337">
        <v>13.198</v>
      </c>
      <c r="G10" s="337">
        <v>14.875</v>
      </c>
      <c r="H10" s="337">
        <v>14.618</v>
      </c>
      <c r="I10" s="337">
        <v>15.333</v>
      </c>
      <c r="J10" s="337">
        <v>15.74</v>
      </c>
      <c r="K10" s="337">
        <v>16.114000000000001</v>
      </c>
      <c r="L10" s="337">
        <v>17.141999999999999</v>
      </c>
      <c r="M10" s="337">
        <v>12.718</v>
      </c>
      <c r="N10" s="337">
        <v>12.539</v>
      </c>
      <c r="O10" s="337">
        <v>13.247999999999999</v>
      </c>
      <c r="P10" s="337">
        <v>13.419</v>
      </c>
      <c r="Q10" s="628"/>
    </row>
    <row r="11" spans="1:17" ht="13.5" customHeight="1">
      <c r="A11" s="59" t="s">
        <v>159</v>
      </c>
      <c r="B11">
        <v>49.753999999999998</v>
      </c>
      <c r="C11" s="337">
        <v>50.540999999999997</v>
      </c>
      <c r="D11" s="337">
        <v>50.328000000000003</v>
      </c>
      <c r="E11" s="337">
        <v>52.598999999999997</v>
      </c>
      <c r="F11" s="337">
        <v>61.463000000000001</v>
      </c>
      <c r="G11" s="337">
        <v>64.59</v>
      </c>
      <c r="H11" s="337">
        <v>65.334000000000003</v>
      </c>
      <c r="I11" s="337">
        <v>67.688999999999993</v>
      </c>
      <c r="J11" s="337">
        <v>69.685000000000002</v>
      </c>
      <c r="K11" s="337">
        <v>72.137</v>
      </c>
      <c r="L11" s="337">
        <v>74.272999999999996</v>
      </c>
      <c r="M11" s="337">
        <v>64.510000000000005</v>
      </c>
      <c r="N11" s="337">
        <v>62.018000000000001</v>
      </c>
      <c r="O11" s="337">
        <v>63.362000000000002</v>
      </c>
      <c r="P11" s="337">
        <v>62.445999999999998</v>
      </c>
      <c r="Q11" s="628"/>
    </row>
    <row r="12" spans="1:17" ht="13.5" customHeight="1">
      <c r="A12" s="59" t="s">
        <v>160</v>
      </c>
      <c r="B12">
        <v>19.867999999999999</v>
      </c>
      <c r="C12" s="337">
        <v>19.488</v>
      </c>
      <c r="D12" s="337">
        <v>19.058</v>
      </c>
      <c r="E12" s="337">
        <v>19.300999999999998</v>
      </c>
      <c r="F12" s="337">
        <v>21.068999999999999</v>
      </c>
      <c r="G12" s="337">
        <v>21.937000000000001</v>
      </c>
      <c r="H12" s="337">
        <v>22.39</v>
      </c>
      <c r="I12" s="337">
        <v>23.414000000000001</v>
      </c>
      <c r="J12" s="337">
        <v>23.323</v>
      </c>
      <c r="K12" s="337">
        <v>24.882000000000001</v>
      </c>
      <c r="L12" s="337">
        <v>25.593</v>
      </c>
      <c r="M12" s="337">
        <v>20.114000000000001</v>
      </c>
      <c r="N12" s="337">
        <v>19.526</v>
      </c>
      <c r="O12" s="337">
        <v>20.152999999999999</v>
      </c>
      <c r="P12" s="337">
        <v>20.841999999999999</v>
      </c>
      <c r="Q12" s="628"/>
    </row>
    <row r="13" spans="1:17" ht="13.5" customHeight="1">
      <c r="A13" s="59" t="s">
        <v>161</v>
      </c>
      <c r="B13">
        <v>25.527999999999999</v>
      </c>
      <c r="C13" s="337">
        <v>27.867999999999999</v>
      </c>
      <c r="D13" s="337">
        <v>27.286999999999999</v>
      </c>
      <c r="E13" s="337">
        <v>27.181000000000001</v>
      </c>
      <c r="F13" s="337">
        <v>30.841999999999999</v>
      </c>
      <c r="G13" s="337">
        <v>41.621000000000002</v>
      </c>
      <c r="H13" s="337">
        <v>42.531999999999996</v>
      </c>
      <c r="I13" s="337">
        <v>46.829000000000001</v>
      </c>
      <c r="J13" s="337">
        <v>46.1</v>
      </c>
      <c r="K13" s="337">
        <v>47.197000000000003</v>
      </c>
      <c r="L13" s="337">
        <v>48.072000000000003</v>
      </c>
      <c r="M13" s="337">
        <v>33.182000000000002</v>
      </c>
      <c r="N13" s="337">
        <v>32.067999999999998</v>
      </c>
      <c r="O13" s="337">
        <v>33.408999999999999</v>
      </c>
      <c r="P13" s="337">
        <v>33.932000000000002</v>
      </c>
      <c r="Q13" s="628"/>
    </row>
    <row r="14" spans="1:17" ht="13.5" customHeight="1">
      <c r="A14" s="59" t="s">
        <v>830</v>
      </c>
      <c r="B14">
        <v>45.344999999999999</v>
      </c>
      <c r="C14" s="337">
        <v>45.951999999999998</v>
      </c>
      <c r="D14" s="337">
        <v>46.034999999999997</v>
      </c>
      <c r="E14" s="337">
        <v>46.624000000000002</v>
      </c>
      <c r="F14" s="337">
        <v>52.279000000000003</v>
      </c>
      <c r="G14" s="337">
        <v>52.896000000000001</v>
      </c>
      <c r="H14" s="337">
        <v>54.424999999999997</v>
      </c>
      <c r="I14" s="337">
        <v>55.77</v>
      </c>
      <c r="J14" s="337">
        <v>55.719000000000001</v>
      </c>
      <c r="K14" s="337">
        <v>55.991999999999997</v>
      </c>
      <c r="L14" s="337">
        <v>56.347999999999999</v>
      </c>
      <c r="M14" s="337">
        <v>54.658000000000001</v>
      </c>
      <c r="N14" s="337">
        <v>51.234999999999999</v>
      </c>
      <c r="O14" s="337">
        <v>51.962000000000003</v>
      </c>
      <c r="P14" s="337">
        <v>49.408000000000001</v>
      </c>
      <c r="Q14" s="636"/>
    </row>
    <row r="15" spans="1:17" ht="13.5" customHeight="1">
      <c r="A15" s="59" t="s">
        <v>162</v>
      </c>
      <c r="B15">
        <v>31.741</v>
      </c>
      <c r="C15" s="337">
        <v>31.47</v>
      </c>
      <c r="D15" s="337">
        <v>31.992999999999999</v>
      </c>
      <c r="E15" s="337">
        <v>33.706000000000003</v>
      </c>
      <c r="F15" s="337">
        <v>38.744999999999997</v>
      </c>
      <c r="G15" s="337">
        <v>43.106000000000002</v>
      </c>
      <c r="H15" s="337">
        <v>45.301000000000002</v>
      </c>
      <c r="I15" s="337">
        <v>46.945</v>
      </c>
      <c r="J15" s="337">
        <v>47.77</v>
      </c>
      <c r="K15" s="337">
        <v>49.415999999999997</v>
      </c>
      <c r="L15" s="337">
        <v>50.817</v>
      </c>
      <c r="M15" s="337">
        <v>41.838999999999999</v>
      </c>
      <c r="N15" s="337">
        <v>38.996000000000002</v>
      </c>
      <c r="O15" s="337">
        <v>40.817999999999998</v>
      </c>
      <c r="P15" s="337">
        <v>40.719000000000001</v>
      </c>
      <c r="Q15" s="628"/>
    </row>
    <row r="16" spans="1:17" ht="13.5" customHeight="1">
      <c r="A16" s="59" t="s">
        <v>163</v>
      </c>
      <c r="B16">
        <v>8.1300000000000008</v>
      </c>
      <c r="C16" s="337">
        <v>8.0860000000000003</v>
      </c>
      <c r="D16" s="337">
        <v>7.6189999999999998</v>
      </c>
      <c r="E16" s="337">
        <v>7.6479999999999997</v>
      </c>
      <c r="F16" s="337">
        <v>8.3030000000000008</v>
      </c>
      <c r="G16" s="337">
        <v>10.504</v>
      </c>
      <c r="H16" s="337">
        <v>10.694000000000001</v>
      </c>
      <c r="I16" s="337">
        <v>10.912000000000001</v>
      </c>
      <c r="J16" s="337">
        <v>11</v>
      </c>
      <c r="K16" s="337">
        <v>11.243</v>
      </c>
      <c r="L16" s="337">
        <v>11.454000000000001</v>
      </c>
      <c r="M16" s="337">
        <v>6.2290000000000001</v>
      </c>
      <c r="N16" s="337">
        <v>6.2069999999999999</v>
      </c>
      <c r="O16" s="337">
        <v>6.4390000000000001</v>
      </c>
      <c r="P16" s="337">
        <v>6.3719999999999999</v>
      </c>
      <c r="Q16" s="628"/>
    </row>
    <row r="17" spans="1:17" ht="13.5" customHeight="1">
      <c r="A17" s="59" t="s">
        <v>164</v>
      </c>
      <c r="B17">
        <v>17.731999999999999</v>
      </c>
      <c r="C17" s="337">
        <v>17.04</v>
      </c>
      <c r="D17" s="337">
        <v>17.257999999999999</v>
      </c>
      <c r="E17" s="337">
        <v>17.135999999999999</v>
      </c>
      <c r="F17" s="337">
        <v>19.329999999999998</v>
      </c>
      <c r="G17" s="337">
        <v>22.645</v>
      </c>
      <c r="H17" s="337">
        <v>23.984999999999999</v>
      </c>
      <c r="I17" s="337">
        <v>24.58</v>
      </c>
      <c r="J17" s="337">
        <v>24.797000000000001</v>
      </c>
      <c r="K17" s="337">
        <v>25.718</v>
      </c>
      <c r="L17" s="337">
        <v>27.358000000000001</v>
      </c>
      <c r="M17" s="337">
        <v>20.506</v>
      </c>
      <c r="N17" s="337">
        <v>19.137</v>
      </c>
      <c r="O17" s="337">
        <v>21.074000000000002</v>
      </c>
      <c r="P17" s="337">
        <v>21.751999999999999</v>
      </c>
      <c r="Q17" s="628"/>
    </row>
    <row r="18" spans="1:17" ht="13.5" customHeight="1">
      <c r="A18" s="59" t="s">
        <v>165</v>
      </c>
      <c r="B18">
        <v>39.305</v>
      </c>
      <c r="C18" s="337">
        <v>39.966000000000001</v>
      </c>
      <c r="D18" s="337">
        <v>40.427999999999997</v>
      </c>
      <c r="E18" s="337">
        <v>43.692</v>
      </c>
      <c r="F18" s="337">
        <v>47.244</v>
      </c>
      <c r="G18" s="337">
        <v>48.508000000000003</v>
      </c>
      <c r="H18" s="337">
        <v>49.930999999999997</v>
      </c>
      <c r="I18" s="337">
        <v>50.475999999999999</v>
      </c>
      <c r="J18" s="337">
        <v>51.698</v>
      </c>
      <c r="K18" s="337">
        <v>53.003</v>
      </c>
      <c r="L18" s="337">
        <v>55.143999999999998</v>
      </c>
      <c r="M18" s="337">
        <v>50.926000000000002</v>
      </c>
      <c r="N18" s="337">
        <v>48.304000000000002</v>
      </c>
      <c r="O18" s="337">
        <v>51.731000000000002</v>
      </c>
      <c r="P18" s="337">
        <v>51.302</v>
      </c>
      <c r="Q18" s="628"/>
    </row>
    <row r="19" spans="1:17" ht="13.5" customHeight="1">
      <c r="A19" s="59" t="s">
        <v>166</v>
      </c>
      <c r="B19">
        <v>31.844999999999999</v>
      </c>
      <c r="C19" s="337">
        <v>33.261000000000003</v>
      </c>
      <c r="D19" s="337">
        <v>35.628</v>
      </c>
      <c r="E19" s="337">
        <v>36.118000000000002</v>
      </c>
      <c r="F19" s="337">
        <v>42.398000000000003</v>
      </c>
      <c r="G19" s="337">
        <v>45.673000000000002</v>
      </c>
      <c r="H19" s="337">
        <v>45.768999999999998</v>
      </c>
      <c r="I19" s="337">
        <v>48.287999999999997</v>
      </c>
      <c r="J19" s="337">
        <v>49.323999999999998</v>
      </c>
      <c r="K19" s="337">
        <v>51.588999999999999</v>
      </c>
      <c r="L19" s="337">
        <v>53.506</v>
      </c>
      <c r="M19" s="337">
        <v>48.055</v>
      </c>
      <c r="N19" s="337">
        <v>45.798000000000002</v>
      </c>
      <c r="O19" s="337">
        <v>49.915999999999997</v>
      </c>
      <c r="P19" s="337">
        <v>49.856999999999999</v>
      </c>
      <c r="Q19" s="628"/>
    </row>
    <row r="20" spans="1:17" ht="13.5" customHeight="1">
      <c r="A20" s="59" t="s">
        <v>167</v>
      </c>
      <c r="B20">
        <v>57.058</v>
      </c>
      <c r="C20" s="337">
        <v>54.543999999999997</v>
      </c>
      <c r="D20" s="337">
        <v>56.667000000000002</v>
      </c>
      <c r="E20" s="337">
        <v>54.170999999999999</v>
      </c>
      <c r="F20" s="337">
        <v>70.795000000000002</v>
      </c>
      <c r="G20" s="337">
        <v>76.102000000000004</v>
      </c>
      <c r="H20" s="337">
        <v>78.697000000000003</v>
      </c>
      <c r="I20" s="337">
        <v>80.14</v>
      </c>
      <c r="J20" s="337">
        <v>81.244</v>
      </c>
      <c r="K20" s="337">
        <v>83.156999999999996</v>
      </c>
      <c r="L20" s="337">
        <v>85.879000000000005</v>
      </c>
      <c r="M20" s="337">
        <v>75.753</v>
      </c>
      <c r="N20" s="337">
        <v>70.188000000000002</v>
      </c>
      <c r="O20" s="337">
        <v>74.998000000000005</v>
      </c>
      <c r="P20" s="337">
        <v>75.296000000000006</v>
      </c>
      <c r="Q20" s="628"/>
    </row>
    <row r="21" spans="1:17" ht="13.5" customHeight="1">
      <c r="A21" s="59" t="s">
        <v>168</v>
      </c>
      <c r="B21">
        <v>37.116</v>
      </c>
      <c r="C21" s="337">
        <v>35.447000000000003</v>
      </c>
      <c r="D21" s="337">
        <v>37.381</v>
      </c>
      <c r="E21" s="337">
        <v>39.83</v>
      </c>
      <c r="F21" s="337">
        <v>48.024999999999999</v>
      </c>
      <c r="G21" s="337">
        <v>52.466999999999999</v>
      </c>
      <c r="H21" s="337">
        <v>53.414999999999999</v>
      </c>
      <c r="I21" s="337">
        <v>54.749000000000002</v>
      </c>
      <c r="J21" s="337">
        <v>55.250999999999998</v>
      </c>
      <c r="K21" s="337">
        <v>56.960999999999999</v>
      </c>
      <c r="L21" s="337">
        <v>58.982999999999997</v>
      </c>
      <c r="M21" s="337">
        <v>53.155000000000001</v>
      </c>
      <c r="N21" s="337">
        <v>50.752000000000002</v>
      </c>
      <c r="O21" s="337">
        <v>51.905000000000001</v>
      </c>
      <c r="P21" s="337">
        <v>52.435000000000002</v>
      </c>
      <c r="Q21" s="628"/>
    </row>
    <row r="22" spans="1:17" ht="13.5" customHeight="1">
      <c r="A22" s="261" t="s">
        <v>576</v>
      </c>
      <c r="B22">
        <v>357.86</v>
      </c>
      <c r="C22" s="337">
        <v>354.16199999999998</v>
      </c>
      <c r="D22" s="337">
        <v>361.15899999999999</v>
      </c>
      <c r="E22" s="337">
        <v>366.786</v>
      </c>
      <c r="F22" s="337">
        <v>408.43200000000002</v>
      </c>
      <c r="G22" s="337">
        <v>425.72500000000002</v>
      </c>
      <c r="H22" s="337">
        <v>432.65600000000001</v>
      </c>
      <c r="I22" s="337">
        <v>434.435</v>
      </c>
      <c r="J22" s="337">
        <v>439.416</v>
      </c>
      <c r="K22" s="337">
        <v>447.83199999999999</v>
      </c>
      <c r="L22" s="337">
        <v>459.24</v>
      </c>
      <c r="M22" s="337">
        <v>431.05</v>
      </c>
      <c r="N22" s="337">
        <v>389.43400000000003</v>
      </c>
      <c r="O22" s="337">
        <v>415.07299999999998</v>
      </c>
      <c r="P22" s="337">
        <v>404.6</v>
      </c>
      <c r="Q22" s="636"/>
    </row>
    <row r="23" spans="1:17" ht="13.5" customHeight="1">
      <c r="A23" s="261" t="s">
        <v>871</v>
      </c>
      <c r="B23">
        <v>37.521999999999998</v>
      </c>
      <c r="C23" s="337">
        <v>38.564</v>
      </c>
      <c r="D23" s="337">
        <v>38.762</v>
      </c>
      <c r="E23" s="337">
        <v>39.271999999999998</v>
      </c>
      <c r="F23" s="337">
        <v>42.600999999999999</v>
      </c>
      <c r="G23" s="337">
        <v>43.256</v>
      </c>
      <c r="H23" s="337">
        <v>46.005000000000003</v>
      </c>
      <c r="I23" s="337">
        <v>48.112000000000002</v>
      </c>
      <c r="J23" s="337">
        <v>48.392000000000003</v>
      </c>
      <c r="K23" s="337">
        <v>50.945999999999998</v>
      </c>
      <c r="L23" s="337">
        <v>54.387999999999998</v>
      </c>
      <c r="M23" s="337">
        <v>47.043999999999997</v>
      </c>
      <c r="N23" s="337">
        <v>44.988999999999997</v>
      </c>
      <c r="O23" s="337">
        <v>47.078000000000003</v>
      </c>
      <c r="P23" s="337">
        <v>45.9</v>
      </c>
      <c r="Q23" s="636"/>
    </row>
    <row r="24" spans="1:17" ht="13.5" customHeight="1">
      <c r="A24" s="59" t="s">
        <v>170</v>
      </c>
      <c r="B24">
        <v>40.090000000000003</v>
      </c>
      <c r="C24" s="337">
        <v>39.768999999999998</v>
      </c>
      <c r="D24" s="337">
        <v>38.122999999999998</v>
      </c>
      <c r="E24" s="337">
        <v>38.198999999999998</v>
      </c>
      <c r="F24" s="337">
        <v>43.716000000000001</v>
      </c>
      <c r="G24" s="337">
        <v>50.238999999999997</v>
      </c>
      <c r="H24" s="337">
        <v>50.768999999999998</v>
      </c>
      <c r="I24" s="337">
        <v>50.21</v>
      </c>
      <c r="J24" s="337">
        <v>50.057000000000002</v>
      </c>
      <c r="K24" s="337">
        <v>50.335999999999999</v>
      </c>
      <c r="L24" s="337">
        <v>50.686</v>
      </c>
      <c r="M24" s="337">
        <v>40.92</v>
      </c>
      <c r="N24" s="337">
        <v>39.597999999999999</v>
      </c>
      <c r="O24" s="337">
        <v>42.673000000000002</v>
      </c>
      <c r="P24" s="337">
        <v>42.609000000000002</v>
      </c>
      <c r="Q24" s="628"/>
    </row>
    <row r="25" spans="1:17" ht="13.5" customHeight="1">
      <c r="A25" s="59" t="s">
        <v>171</v>
      </c>
      <c r="B25">
        <v>4.9450000000000003</v>
      </c>
      <c r="C25" s="337">
        <v>5.4580000000000002</v>
      </c>
      <c r="D25" s="337">
        <v>5.2350000000000003</v>
      </c>
      <c r="E25" s="337">
        <v>5.8449999999999998</v>
      </c>
      <c r="F25" s="337">
        <v>6.7489999999999997</v>
      </c>
      <c r="G25" s="337">
        <v>7.1520000000000001</v>
      </c>
      <c r="H25" s="337">
        <v>7.4649999999999999</v>
      </c>
      <c r="I25" s="337">
        <v>8.2780000000000005</v>
      </c>
      <c r="J25" s="337">
        <v>8.51</v>
      </c>
      <c r="K25" s="337">
        <v>9.2759999999999998</v>
      </c>
      <c r="L25" s="337">
        <v>9.3469999999999995</v>
      </c>
      <c r="M25" s="337">
        <v>7.8769999999999998</v>
      </c>
      <c r="N25" s="337">
        <v>7.3659999999999997</v>
      </c>
      <c r="O25" s="337">
        <v>8.5500000000000007</v>
      </c>
      <c r="P25" s="337">
        <v>9.0370000000000008</v>
      </c>
      <c r="Q25" s="628"/>
    </row>
    <row r="26" spans="1:17" ht="13.5" customHeight="1">
      <c r="A26" s="59" t="s">
        <v>172</v>
      </c>
      <c r="B26">
        <v>7.6689999999999996</v>
      </c>
      <c r="C26" s="337">
        <v>7.7949999999999999</v>
      </c>
      <c r="D26" s="337">
        <v>7.5739999999999998</v>
      </c>
      <c r="E26" s="337">
        <v>7.8209999999999997</v>
      </c>
      <c r="F26" s="337">
        <v>8.3160000000000007</v>
      </c>
      <c r="G26" s="337">
        <v>8.6790000000000003</v>
      </c>
      <c r="H26" s="337">
        <v>8.6999999999999993</v>
      </c>
      <c r="I26" s="337">
        <v>8.9079999999999995</v>
      </c>
      <c r="J26" s="337">
        <v>9.0719999999999992</v>
      </c>
      <c r="K26" s="337">
        <v>9.3520000000000003</v>
      </c>
      <c r="L26" s="337">
        <v>9.5790000000000006</v>
      </c>
      <c r="M26" s="337">
        <v>8.452</v>
      </c>
      <c r="N26" s="337">
        <v>8.1289999999999996</v>
      </c>
      <c r="O26" s="337">
        <v>8.2539999999999996</v>
      </c>
      <c r="P26" s="337">
        <v>7.9560000000000004</v>
      </c>
      <c r="Q26" s="628"/>
    </row>
    <row r="27" spans="1:17" ht="13.5" customHeight="1">
      <c r="A27" s="59" t="s">
        <v>173</v>
      </c>
      <c r="B27">
        <v>8.282</v>
      </c>
      <c r="C27" s="337">
        <v>9.0649999999999995</v>
      </c>
      <c r="D27" s="337">
        <v>8.7560000000000002</v>
      </c>
      <c r="E27" s="337">
        <v>9.1340000000000003</v>
      </c>
      <c r="F27" s="337">
        <v>10.102</v>
      </c>
      <c r="G27" s="337">
        <v>10.814</v>
      </c>
      <c r="H27" s="337">
        <v>10.898</v>
      </c>
      <c r="I27" s="337">
        <v>11.207000000000001</v>
      </c>
      <c r="J27" s="337">
        <v>11.377000000000001</v>
      </c>
      <c r="K27" s="337">
        <v>11.191000000000001</v>
      </c>
      <c r="L27" s="337">
        <v>11.48</v>
      </c>
      <c r="M27" s="337">
        <v>8.673</v>
      </c>
      <c r="N27" s="337">
        <v>8.6669999999999998</v>
      </c>
      <c r="O27" s="337">
        <v>8.8550000000000004</v>
      </c>
      <c r="P27" s="337">
        <v>8.4350000000000005</v>
      </c>
      <c r="Q27" s="628"/>
    </row>
    <row r="28" spans="1:17" ht="13.5" customHeight="1">
      <c r="A28" s="59" t="s">
        <v>174</v>
      </c>
      <c r="B28">
        <v>64.131</v>
      </c>
      <c r="C28" s="337">
        <v>65.912000000000006</v>
      </c>
      <c r="D28" s="337">
        <v>66.037999999999997</v>
      </c>
      <c r="E28" s="337">
        <v>68.942999999999998</v>
      </c>
      <c r="F28" s="337">
        <v>83.929000000000002</v>
      </c>
      <c r="G28" s="337">
        <v>92.75</v>
      </c>
      <c r="H28" s="337">
        <v>95.965999999999994</v>
      </c>
      <c r="I28" s="337">
        <v>96.207999999999998</v>
      </c>
      <c r="J28" s="337">
        <v>96.858999999999995</v>
      </c>
      <c r="K28" s="337">
        <v>100.29900000000001</v>
      </c>
      <c r="L28" s="337">
        <v>102.142</v>
      </c>
      <c r="M28" s="337">
        <v>85.850999999999999</v>
      </c>
      <c r="N28" s="337">
        <v>82.86</v>
      </c>
      <c r="O28" s="337">
        <v>86.734999999999999</v>
      </c>
      <c r="P28" s="337">
        <v>87.183000000000007</v>
      </c>
      <c r="Q28" s="628"/>
    </row>
    <row r="29" spans="1:17" ht="13.5" customHeight="1">
      <c r="A29" s="59" t="s">
        <v>175</v>
      </c>
      <c r="B29">
        <v>28.472999999999999</v>
      </c>
      <c r="C29" s="337">
        <v>27.837</v>
      </c>
      <c r="D29" s="337">
        <v>29.167000000000002</v>
      </c>
      <c r="E29" s="337">
        <v>28.713000000000001</v>
      </c>
      <c r="F29" s="337">
        <v>35.289000000000001</v>
      </c>
      <c r="G29" s="337">
        <v>37.026000000000003</v>
      </c>
      <c r="H29" s="337">
        <v>37.549999999999997</v>
      </c>
      <c r="I29" s="337">
        <v>39.438000000000002</v>
      </c>
      <c r="J29" s="337">
        <v>39.405000000000001</v>
      </c>
      <c r="K29" s="337">
        <v>39.384999999999998</v>
      </c>
      <c r="L29" s="337">
        <v>39.801000000000002</v>
      </c>
      <c r="M29" s="337">
        <v>31.352</v>
      </c>
      <c r="N29" s="337">
        <v>29.832000000000001</v>
      </c>
      <c r="O29" s="337">
        <v>31.696000000000002</v>
      </c>
      <c r="P29" s="337">
        <v>31.44</v>
      </c>
      <c r="Q29" s="628"/>
    </row>
    <row r="30" spans="1:17" ht="13.5" customHeight="1">
      <c r="A30" s="59" t="s">
        <v>176</v>
      </c>
      <c r="B30">
        <v>22.762</v>
      </c>
      <c r="C30" s="337">
        <v>24.649000000000001</v>
      </c>
      <c r="D30" s="337">
        <v>23.899000000000001</v>
      </c>
      <c r="E30" s="337">
        <v>27.05</v>
      </c>
      <c r="F30" s="337">
        <v>28.071999999999999</v>
      </c>
      <c r="G30" s="337">
        <v>32.377000000000002</v>
      </c>
      <c r="H30" s="337">
        <v>35.725999999999999</v>
      </c>
      <c r="I30" s="337">
        <v>36.817999999999998</v>
      </c>
      <c r="J30" s="337">
        <v>37.908000000000001</v>
      </c>
      <c r="K30" s="337">
        <v>37.988</v>
      </c>
      <c r="L30" s="337">
        <v>38.204999999999998</v>
      </c>
      <c r="M30" s="337">
        <v>27.88</v>
      </c>
      <c r="N30" s="337">
        <v>27.32</v>
      </c>
      <c r="O30" s="337">
        <v>29.547000000000001</v>
      </c>
      <c r="P30" s="337">
        <v>30.251000000000001</v>
      </c>
      <c r="Q30" s="628"/>
    </row>
    <row r="31" spans="1:17" ht="13.5" customHeight="1">
      <c r="A31" s="59" t="s">
        <v>177</v>
      </c>
      <c r="B31">
        <v>17.097000000000001</v>
      </c>
      <c r="C31" s="337">
        <v>14.381</v>
      </c>
      <c r="D31" s="337">
        <v>15.816000000000001</v>
      </c>
      <c r="E31" s="337">
        <v>15.887</v>
      </c>
      <c r="F31" s="337">
        <v>16.675000000000001</v>
      </c>
      <c r="G31" s="337">
        <v>16.715</v>
      </c>
      <c r="H31" s="337">
        <v>16.995999999999999</v>
      </c>
      <c r="I31" s="337">
        <v>17.619</v>
      </c>
      <c r="J31" s="337">
        <v>17.632000000000001</v>
      </c>
      <c r="K31" s="337">
        <v>17.818999999999999</v>
      </c>
      <c r="L31" s="337">
        <v>17.817</v>
      </c>
      <c r="M31" s="337">
        <v>15.93</v>
      </c>
      <c r="N31" s="337">
        <v>15.35</v>
      </c>
      <c r="O31" s="337">
        <v>16.225999999999999</v>
      </c>
      <c r="P31" s="337">
        <v>15.593999999999999</v>
      </c>
      <c r="Q31" s="628"/>
    </row>
    <row r="32" spans="1:17" ht="13.5" customHeight="1">
      <c r="A32" s="59" t="s">
        <v>178</v>
      </c>
      <c r="B32">
        <v>14.071</v>
      </c>
      <c r="C32" s="337">
        <v>13.775</v>
      </c>
      <c r="D32" s="337">
        <v>14.166</v>
      </c>
      <c r="E32" s="337">
        <v>15.066000000000001</v>
      </c>
      <c r="F32" s="337">
        <v>16.154</v>
      </c>
      <c r="G32" s="337">
        <v>16.87</v>
      </c>
      <c r="H32" s="337">
        <v>16.68</v>
      </c>
      <c r="I32" s="337">
        <v>16.474</v>
      </c>
      <c r="J32" s="337">
        <v>17.146000000000001</v>
      </c>
      <c r="K32" s="337">
        <v>16.440000000000001</v>
      </c>
      <c r="L32" s="337">
        <v>17.050999999999998</v>
      </c>
      <c r="M32" s="337">
        <v>15.404999999999999</v>
      </c>
      <c r="N32" s="337">
        <v>15.105</v>
      </c>
      <c r="O32" s="337">
        <v>15.699</v>
      </c>
      <c r="P32" s="337">
        <v>15.186</v>
      </c>
      <c r="Q32" s="628"/>
    </row>
    <row r="33" spans="1:17" ht="13.5" customHeight="1">
      <c r="A33" s="59" t="s">
        <v>179</v>
      </c>
      <c r="B33">
        <v>21.215</v>
      </c>
      <c r="C33" s="337">
        <v>22.056999999999999</v>
      </c>
      <c r="D33" s="337">
        <v>22.244</v>
      </c>
      <c r="E33" s="337">
        <v>21.478999999999999</v>
      </c>
      <c r="F33" s="337">
        <v>24.827999999999999</v>
      </c>
      <c r="G33" s="337">
        <v>26.178000000000001</v>
      </c>
      <c r="H33" s="337">
        <v>26.529</v>
      </c>
      <c r="I33" s="337">
        <v>27.280999999999999</v>
      </c>
      <c r="J33" s="337">
        <v>28.896000000000001</v>
      </c>
      <c r="K33" s="337">
        <v>29.135999999999999</v>
      </c>
      <c r="L33" s="337">
        <v>29.885999999999999</v>
      </c>
      <c r="M33" s="337">
        <v>27.654</v>
      </c>
      <c r="N33" s="337">
        <v>27.148</v>
      </c>
      <c r="O33" s="337">
        <v>29.06</v>
      </c>
      <c r="P33" s="337">
        <v>29.593</v>
      </c>
      <c r="Q33" s="628"/>
    </row>
    <row r="34" spans="1:17" ht="6" customHeight="1">
      <c r="A34" s="60"/>
      <c r="B34" s="65"/>
      <c r="C34" s="65"/>
      <c r="D34" s="65"/>
      <c r="E34" s="21"/>
      <c r="F34" s="21"/>
      <c r="G34" s="21"/>
      <c r="H34" s="21"/>
      <c r="I34" s="21"/>
      <c r="J34" s="81"/>
      <c r="K34" s="81"/>
      <c r="L34" s="81"/>
      <c r="M34" s="81"/>
      <c r="N34" s="81"/>
      <c r="O34" s="81"/>
      <c r="P34" s="81"/>
    </row>
    <row r="35" spans="1:17" ht="18.75" customHeight="1">
      <c r="A35" s="984" t="s">
        <v>872</v>
      </c>
      <c r="B35" s="984"/>
      <c r="C35" s="984"/>
      <c r="D35" s="984"/>
      <c r="E35" s="984"/>
      <c r="F35" s="984"/>
      <c r="G35" s="984"/>
      <c r="H35" s="984"/>
      <c r="I35" s="984"/>
      <c r="J35" s="984"/>
      <c r="K35" s="984"/>
      <c r="L35" s="984"/>
      <c r="M35" s="984"/>
      <c r="N35" s="984"/>
      <c r="O35" s="984"/>
    </row>
    <row r="36" spans="1:17" ht="21.75" customHeight="1">
      <c r="A36" s="978" t="s">
        <v>873</v>
      </c>
      <c r="B36" s="978"/>
      <c r="C36" s="978"/>
      <c r="D36" s="978"/>
      <c r="E36" s="978"/>
      <c r="F36" s="978"/>
      <c r="G36" s="978"/>
      <c r="H36" s="978"/>
      <c r="I36" s="978"/>
      <c r="J36" s="978"/>
      <c r="K36" s="978"/>
      <c r="L36" s="978"/>
      <c r="M36" s="978"/>
      <c r="N36" s="978"/>
      <c r="O36" s="978"/>
      <c r="P36" s="978"/>
    </row>
    <row r="37" spans="1:17">
      <c r="A37" s="66" t="s">
        <v>664</v>
      </c>
      <c r="B37" s="9"/>
      <c r="C37" s="9"/>
      <c r="D37" s="9"/>
      <c r="E37" s="9"/>
      <c r="F37" s="9"/>
      <c r="G37" s="9"/>
      <c r="H37" s="9"/>
      <c r="I37" s="9"/>
      <c r="J37" s="9"/>
      <c r="K37" s="9"/>
      <c r="L37" s="9"/>
      <c r="M37" s="9"/>
    </row>
  </sheetData>
  <mergeCells count="5">
    <mergeCell ref="A3:L3"/>
    <mergeCell ref="A1:M1"/>
    <mergeCell ref="A2:O2"/>
    <mergeCell ref="A35:O35"/>
    <mergeCell ref="A36:P36"/>
  </mergeCells>
  <pageMargins left="0.7" right="0.7" top="0.75" bottom="0.75" header="0.3" footer="0.3"/>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Q37"/>
  <sheetViews>
    <sheetView showGridLines="0" view="pageBreakPreview" zoomScale="80" zoomScaleNormal="120" zoomScaleSheetLayoutView="80" workbookViewId="0">
      <selection activeCell="P7" sqref="P7"/>
    </sheetView>
  </sheetViews>
  <sheetFormatPr baseColWidth="10" defaultRowHeight="12.75"/>
  <cols>
    <col min="1" max="1" width="19" customWidth="1"/>
    <col min="2" max="4" width="5.7109375" hidden="1" customWidth="1"/>
    <col min="5" max="16" width="6.7109375" customWidth="1"/>
    <col min="17" max="17" width="7.42578125" customWidth="1"/>
  </cols>
  <sheetData>
    <row r="1" spans="1:16" ht="15.75" customHeight="1">
      <c r="A1" s="981" t="s">
        <v>1393</v>
      </c>
      <c r="B1" s="981"/>
      <c r="C1" s="981"/>
      <c r="D1" s="981"/>
      <c r="E1" s="981"/>
      <c r="F1" s="981"/>
      <c r="G1" s="981"/>
      <c r="H1" s="981"/>
      <c r="I1" s="981"/>
      <c r="J1" s="981"/>
      <c r="K1" s="981"/>
      <c r="L1" s="981"/>
      <c r="M1" s="981"/>
      <c r="N1" s="981"/>
      <c r="O1" s="981"/>
    </row>
    <row r="2" spans="1:16" ht="14.25" customHeight="1">
      <c r="A2" s="981" t="s">
        <v>1326</v>
      </c>
      <c r="B2" s="981"/>
      <c r="C2" s="981"/>
      <c r="D2" s="981"/>
      <c r="E2" s="981"/>
      <c r="F2" s="981"/>
      <c r="G2" s="981"/>
      <c r="H2" s="981"/>
      <c r="I2" s="981"/>
      <c r="J2" s="981"/>
      <c r="K2" s="981"/>
      <c r="L2" s="981"/>
      <c r="M2" s="981"/>
      <c r="N2" s="981"/>
      <c r="O2" s="981"/>
    </row>
    <row r="3" spans="1:16" ht="13.5">
      <c r="A3" s="276" t="s">
        <v>805</v>
      </c>
      <c r="I3" s="154"/>
      <c r="J3" s="154"/>
      <c r="K3" s="154"/>
      <c r="L3" s="154"/>
      <c r="M3" s="154"/>
      <c r="O3" s="359"/>
    </row>
    <row r="4" spans="1:16" ht="22.5" customHeight="1">
      <c r="A4" s="368" t="s">
        <v>191</v>
      </c>
      <c r="B4" s="57">
        <v>2009</v>
      </c>
      <c r="C4" s="57">
        <v>2010</v>
      </c>
      <c r="D4" s="57">
        <v>2011</v>
      </c>
      <c r="E4" s="57">
        <v>2012</v>
      </c>
      <c r="F4" s="57">
        <v>2013</v>
      </c>
      <c r="G4" s="57">
        <v>2014</v>
      </c>
      <c r="H4" s="57">
        <v>2015</v>
      </c>
      <c r="I4" s="57">
        <v>2016</v>
      </c>
      <c r="J4" s="57">
        <v>2017</v>
      </c>
      <c r="K4" s="57">
        <v>2018</v>
      </c>
      <c r="L4" s="57">
        <v>2019</v>
      </c>
      <c r="M4" s="57">
        <v>2020</v>
      </c>
      <c r="N4" s="57">
        <v>2021</v>
      </c>
      <c r="O4" s="57">
        <v>2022</v>
      </c>
      <c r="P4" s="57">
        <v>2023</v>
      </c>
    </row>
    <row r="5" spans="1:16" ht="15" customHeight="1">
      <c r="A5" s="83"/>
      <c r="B5" s="333"/>
      <c r="C5" s="333"/>
      <c r="D5" s="333"/>
      <c r="E5" s="333"/>
      <c r="F5" s="333"/>
      <c r="G5" s="333"/>
      <c r="H5" s="333"/>
      <c r="I5" s="333"/>
      <c r="J5" s="333"/>
      <c r="K5" s="333"/>
      <c r="L5" s="333"/>
      <c r="M5" s="333"/>
      <c r="N5" s="333"/>
      <c r="P5" s="338"/>
    </row>
    <row r="6" spans="1:16" ht="15" customHeight="1">
      <c r="A6" s="85" t="s">
        <v>82</v>
      </c>
      <c r="B6" s="333">
        <v>323.13099999999997</v>
      </c>
      <c r="C6" s="337">
        <v>347.66799999999995</v>
      </c>
      <c r="D6" s="338">
        <v>314.88099999999997</v>
      </c>
      <c r="E6" s="338">
        <v>305.44</v>
      </c>
      <c r="F6" s="338">
        <v>353.928</v>
      </c>
      <c r="G6" s="338">
        <v>313.62500000000006</v>
      </c>
      <c r="H6" s="338">
        <v>311.39600000000007</v>
      </c>
      <c r="I6" s="338">
        <v>308.65499999999997</v>
      </c>
      <c r="J6" s="338">
        <v>305.82</v>
      </c>
      <c r="K6" s="338">
        <v>305.45</v>
      </c>
      <c r="L6" s="338">
        <v>305.07799999999997</v>
      </c>
      <c r="M6" s="338">
        <v>443.62900000000002</v>
      </c>
      <c r="N6" s="338">
        <v>460.2</v>
      </c>
      <c r="O6" s="338">
        <v>460.58699999999999</v>
      </c>
      <c r="P6" s="338">
        <v>442.49200000000002</v>
      </c>
    </row>
    <row r="7" spans="1:16" ht="15" customHeight="1">
      <c r="A7" s="85"/>
      <c r="B7" s="333"/>
      <c r="C7" s="337"/>
      <c r="D7" s="337"/>
      <c r="E7" s="337"/>
      <c r="F7" s="337"/>
      <c r="G7" s="337"/>
      <c r="H7" s="337"/>
      <c r="I7" s="337"/>
      <c r="J7" s="337"/>
      <c r="K7" s="337"/>
      <c r="L7" s="337"/>
      <c r="M7" s="337"/>
      <c r="N7" s="333"/>
      <c r="O7" s="932">
        <f>SUM(O8:O33)</f>
        <v>461.11500000000001</v>
      </c>
      <c r="P7" s="932">
        <f>SUM(P8:P33)</f>
        <v>443.024</v>
      </c>
    </row>
    <row r="8" spans="1:16" ht="15" customHeight="1">
      <c r="A8" s="354" t="s">
        <v>157</v>
      </c>
      <c r="B8" s="333">
        <v>12.864000000000001</v>
      </c>
      <c r="C8" s="337">
        <v>11.385</v>
      </c>
      <c r="D8" s="337">
        <v>12.026</v>
      </c>
      <c r="E8" s="337">
        <v>12.71</v>
      </c>
      <c r="F8" s="337">
        <v>15.705</v>
      </c>
      <c r="G8" s="337">
        <v>15.379</v>
      </c>
      <c r="H8" s="337">
        <v>16.338000000000001</v>
      </c>
      <c r="I8" s="337">
        <v>16.715</v>
      </c>
      <c r="J8" s="337">
        <v>16.556999999999999</v>
      </c>
      <c r="K8" s="337">
        <v>16.46</v>
      </c>
      <c r="L8" s="337">
        <v>16.529</v>
      </c>
      <c r="M8" s="337">
        <v>21.995000000000001</v>
      </c>
      <c r="N8" s="337">
        <v>22.643999999999998</v>
      </c>
      <c r="O8" s="337">
        <v>23.637</v>
      </c>
      <c r="P8" s="337">
        <v>23.251999999999999</v>
      </c>
    </row>
    <row r="9" spans="1:16" ht="15" customHeight="1">
      <c r="A9" s="354" t="s">
        <v>80</v>
      </c>
      <c r="B9" s="333">
        <v>20.855</v>
      </c>
      <c r="C9" s="337">
        <v>19.969000000000001</v>
      </c>
      <c r="D9" s="337">
        <v>18.690999999999999</v>
      </c>
      <c r="E9" s="337">
        <v>17.908000000000001</v>
      </c>
      <c r="F9" s="337">
        <v>19.533000000000001</v>
      </c>
      <c r="G9" s="337">
        <v>18.908000000000001</v>
      </c>
      <c r="H9" s="337">
        <v>18.132000000000001</v>
      </c>
      <c r="I9" s="337">
        <v>18.183</v>
      </c>
      <c r="J9" s="337">
        <v>17.373999999999999</v>
      </c>
      <c r="K9" s="337">
        <v>16.800999999999998</v>
      </c>
      <c r="L9" s="337">
        <v>16.867000000000001</v>
      </c>
      <c r="M9" s="337">
        <v>23.396000000000001</v>
      </c>
      <c r="N9" s="337">
        <v>23.722999999999999</v>
      </c>
      <c r="O9" s="337">
        <v>23.231999999999999</v>
      </c>
      <c r="P9" s="337">
        <v>22.036999999999999</v>
      </c>
    </row>
    <row r="10" spans="1:16" ht="15" customHeight="1">
      <c r="A10" s="354" t="s">
        <v>158</v>
      </c>
      <c r="B10" s="333">
        <v>14.638999999999999</v>
      </c>
      <c r="C10" s="337">
        <v>14.87</v>
      </c>
      <c r="D10" s="337">
        <v>12.477</v>
      </c>
      <c r="E10" s="337">
        <v>11.112</v>
      </c>
      <c r="F10" s="337">
        <v>12.313000000000001</v>
      </c>
      <c r="G10" s="337">
        <v>10.547000000000001</v>
      </c>
      <c r="H10" s="337">
        <v>10.045999999999999</v>
      </c>
      <c r="I10" s="337">
        <v>10.035</v>
      </c>
      <c r="J10" s="337">
        <v>9.5839999999999996</v>
      </c>
      <c r="K10" s="337">
        <v>9.7620000000000005</v>
      </c>
      <c r="L10" s="337">
        <v>9.7029999999999994</v>
      </c>
      <c r="M10" s="337">
        <v>14.784000000000001</v>
      </c>
      <c r="N10" s="337">
        <v>15.305999999999999</v>
      </c>
      <c r="O10" s="337">
        <v>15.003</v>
      </c>
      <c r="P10" s="337">
        <v>13.956</v>
      </c>
    </row>
    <row r="11" spans="1:16" ht="15" customHeight="1">
      <c r="A11" s="354" t="s">
        <v>159</v>
      </c>
      <c r="B11" s="333">
        <v>3.54</v>
      </c>
      <c r="C11" s="337">
        <v>4.7519999999999998</v>
      </c>
      <c r="D11" s="337">
        <v>4.3070000000000004</v>
      </c>
      <c r="E11" s="337">
        <v>3.9180000000000001</v>
      </c>
      <c r="F11" s="337">
        <v>3.8130000000000002</v>
      </c>
      <c r="G11" s="337">
        <v>3.3290000000000002</v>
      </c>
      <c r="H11" s="337">
        <v>3.4119999999999999</v>
      </c>
      <c r="I11" s="337">
        <v>3.1360000000000001</v>
      </c>
      <c r="J11" s="337">
        <v>2.9929999999999999</v>
      </c>
      <c r="K11" s="337">
        <v>3.12</v>
      </c>
      <c r="L11" s="337">
        <v>3.3889999999999998</v>
      </c>
      <c r="M11" s="337">
        <v>8.3279999999999994</v>
      </c>
      <c r="N11" s="337">
        <v>8.6059999999999999</v>
      </c>
      <c r="O11" s="337">
        <v>8.5229999999999997</v>
      </c>
      <c r="P11" s="337">
        <v>8.4819999999999993</v>
      </c>
    </row>
    <row r="12" spans="1:16" ht="15" customHeight="1">
      <c r="A12" s="354" t="s">
        <v>160</v>
      </c>
      <c r="B12" s="333">
        <v>12.016</v>
      </c>
      <c r="C12" s="337">
        <v>12.147</v>
      </c>
      <c r="D12" s="337">
        <v>12.13</v>
      </c>
      <c r="E12" s="337">
        <v>11.557</v>
      </c>
      <c r="F12" s="337">
        <v>12.832000000000001</v>
      </c>
      <c r="G12" s="337">
        <v>12.105</v>
      </c>
      <c r="H12" s="337">
        <v>12.215999999999999</v>
      </c>
      <c r="I12" s="337">
        <v>11.843999999999999</v>
      </c>
      <c r="J12" s="337">
        <v>11.531000000000001</v>
      </c>
      <c r="K12" s="337">
        <v>11.417</v>
      </c>
      <c r="L12" s="337">
        <v>11.388</v>
      </c>
      <c r="M12" s="337">
        <v>18.120999999999999</v>
      </c>
      <c r="N12" s="337">
        <v>19.151</v>
      </c>
      <c r="O12" s="337">
        <v>18.039000000000001</v>
      </c>
      <c r="P12" s="337">
        <v>16.908999999999999</v>
      </c>
    </row>
    <row r="13" spans="1:16" ht="15" customHeight="1">
      <c r="A13" s="354" t="s">
        <v>161</v>
      </c>
      <c r="B13" s="333">
        <v>42.667000000000002</v>
      </c>
      <c r="C13" s="337">
        <v>41.16</v>
      </c>
      <c r="D13" s="337">
        <v>40.043999999999997</v>
      </c>
      <c r="E13" s="337">
        <v>39.709000000000003</v>
      </c>
      <c r="F13" s="337">
        <v>49.920999999999999</v>
      </c>
      <c r="G13" s="337">
        <v>44.862000000000002</v>
      </c>
      <c r="H13" s="337">
        <v>44.058</v>
      </c>
      <c r="I13" s="337">
        <v>42.801000000000002</v>
      </c>
      <c r="J13" s="337">
        <v>42.253</v>
      </c>
      <c r="K13" s="337">
        <v>41.192</v>
      </c>
      <c r="L13" s="337">
        <v>40.444000000000003</v>
      </c>
      <c r="M13" s="337">
        <v>53.119</v>
      </c>
      <c r="N13" s="337">
        <v>53.859000000000002</v>
      </c>
      <c r="O13" s="337">
        <v>52.533000000000001</v>
      </c>
      <c r="P13" s="337">
        <v>49.134999999999998</v>
      </c>
    </row>
    <row r="14" spans="1:16" ht="15" customHeight="1">
      <c r="A14" s="354" t="s">
        <v>830</v>
      </c>
      <c r="B14" s="333" t="s">
        <v>156</v>
      </c>
      <c r="C14" s="333" t="s">
        <v>156</v>
      </c>
      <c r="D14" s="365" t="s">
        <v>156</v>
      </c>
      <c r="E14" s="365" t="s">
        <v>156</v>
      </c>
      <c r="F14" s="365" t="s">
        <v>156</v>
      </c>
      <c r="G14" s="365" t="s">
        <v>156</v>
      </c>
      <c r="H14" s="365" t="s">
        <v>156</v>
      </c>
      <c r="I14" s="365" t="s">
        <v>156</v>
      </c>
      <c r="J14" s="365" t="s">
        <v>156</v>
      </c>
      <c r="K14" s="365" t="s">
        <v>156</v>
      </c>
      <c r="L14" s="365" t="s">
        <v>156</v>
      </c>
      <c r="M14" s="365" t="s">
        <v>156</v>
      </c>
      <c r="N14" s="365" t="s">
        <v>156</v>
      </c>
      <c r="O14" s="365" t="s">
        <v>156</v>
      </c>
      <c r="P14" s="365" t="s">
        <v>156</v>
      </c>
    </row>
    <row r="15" spans="1:16" ht="15" customHeight="1">
      <c r="A15" s="354" t="s">
        <v>162</v>
      </c>
      <c r="B15" s="333">
        <v>29.556000000000001</v>
      </c>
      <c r="C15" s="337">
        <v>31.228999999999999</v>
      </c>
      <c r="D15" s="337">
        <v>25.997</v>
      </c>
      <c r="E15" s="337">
        <v>23.622</v>
      </c>
      <c r="F15" s="337">
        <v>24.917999999999999</v>
      </c>
      <c r="G15" s="337">
        <v>23.212</v>
      </c>
      <c r="H15" s="337">
        <v>23.2</v>
      </c>
      <c r="I15" s="337">
        <v>23.117999999999999</v>
      </c>
      <c r="J15" s="337">
        <v>22.559000000000001</v>
      </c>
      <c r="K15" s="337">
        <v>21.873000000000001</v>
      </c>
      <c r="L15" s="337">
        <v>22.042000000000002</v>
      </c>
      <c r="M15" s="337">
        <v>31.032</v>
      </c>
      <c r="N15" s="337">
        <v>32.396999999999998</v>
      </c>
      <c r="O15" s="337">
        <v>31.427</v>
      </c>
      <c r="P15" s="337">
        <v>29.891999999999999</v>
      </c>
    </row>
    <row r="16" spans="1:16" ht="15" customHeight="1">
      <c r="A16" s="354" t="s">
        <v>163</v>
      </c>
      <c r="B16" s="333">
        <v>18.135000000000002</v>
      </c>
      <c r="C16" s="337">
        <v>19.059999999999999</v>
      </c>
      <c r="D16" s="337">
        <v>15.718999999999999</v>
      </c>
      <c r="E16" s="337">
        <v>14.004</v>
      </c>
      <c r="F16" s="337">
        <v>14.922000000000001</v>
      </c>
      <c r="G16" s="337">
        <v>12.167999999999999</v>
      </c>
      <c r="H16" s="337">
        <v>11.695</v>
      </c>
      <c r="I16" s="337">
        <v>11.385999999999999</v>
      </c>
      <c r="J16" s="337">
        <v>11.388999999999999</v>
      </c>
      <c r="K16" s="337">
        <v>11.242000000000001</v>
      </c>
      <c r="L16" s="337">
        <v>11.175000000000001</v>
      </c>
      <c r="M16" s="337">
        <v>16.850000000000001</v>
      </c>
      <c r="N16" s="337">
        <v>17.954999999999998</v>
      </c>
      <c r="O16" s="337">
        <v>16.925999999999998</v>
      </c>
      <c r="P16" s="337">
        <v>15.53</v>
      </c>
    </row>
    <row r="17" spans="1:17" ht="15" customHeight="1">
      <c r="A17" s="354" t="s">
        <v>164</v>
      </c>
      <c r="B17" s="333">
        <v>16.36</v>
      </c>
      <c r="C17" s="337">
        <v>17.193999999999999</v>
      </c>
      <c r="D17" s="337">
        <v>15.629</v>
      </c>
      <c r="E17" s="337">
        <v>15.319000000000001</v>
      </c>
      <c r="F17" s="337">
        <v>18.113</v>
      </c>
      <c r="G17" s="337">
        <v>16.097000000000001</v>
      </c>
      <c r="H17" s="337">
        <v>16.390999999999998</v>
      </c>
      <c r="I17" s="337">
        <v>16.28</v>
      </c>
      <c r="J17" s="337">
        <v>16.393999999999998</v>
      </c>
      <c r="K17" s="337">
        <v>16.568000000000001</v>
      </c>
      <c r="L17" s="337">
        <v>16.658999999999999</v>
      </c>
      <c r="M17" s="337">
        <v>23.934999999999999</v>
      </c>
      <c r="N17" s="337">
        <v>26.11</v>
      </c>
      <c r="O17" s="337">
        <v>25.975999999999999</v>
      </c>
      <c r="P17" s="337">
        <v>24.495000000000001</v>
      </c>
    </row>
    <row r="18" spans="1:17" ht="15" customHeight="1">
      <c r="A18" s="354" t="s">
        <v>165</v>
      </c>
      <c r="B18" s="333">
        <v>4.95</v>
      </c>
      <c r="C18" s="337">
        <v>7.7249999999999996</v>
      </c>
      <c r="D18" s="337">
        <v>4.4710000000000001</v>
      </c>
      <c r="E18" s="337">
        <v>4.3449999999999998</v>
      </c>
      <c r="F18" s="337">
        <v>4.6509999999999998</v>
      </c>
      <c r="G18" s="337">
        <v>4.0350000000000001</v>
      </c>
      <c r="H18" s="337">
        <v>3.5329999999999999</v>
      </c>
      <c r="I18" s="337">
        <v>3.4049999999999998</v>
      </c>
      <c r="J18" s="337">
        <v>3.069</v>
      </c>
      <c r="K18" s="337">
        <v>3.052</v>
      </c>
      <c r="L18" s="337">
        <v>3.0830000000000002</v>
      </c>
      <c r="M18" s="337">
        <v>5.7619999999999996</v>
      </c>
      <c r="N18" s="337">
        <v>6.0449999999999999</v>
      </c>
      <c r="O18" s="337">
        <v>6.0259999999999998</v>
      </c>
      <c r="P18" s="337">
        <v>5.8179999999999996</v>
      </c>
    </row>
    <row r="19" spans="1:17" ht="15" customHeight="1">
      <c r="A19" s="354" t="s">
        <v>166</v>
      </c>
      <c r="B19" s="333">
        <v>14.32</v>
      </c>
      <c r="C19" s="337">
        <v>14.189</v>
      </c>
      <c r="D19" s="337">
        <v>14.488</v>
      </c>
      <c r="E19" s="337">
        <v>14.73</v>
      </c>
      <c r="F19" s="337">
        <v>17.427</v>
      </c>
      <c r="G19" s="337">
        <v>14.631</v>
      </c>
      <c r="H19" s="337">
        <v>14.3</v>
      </c>
      <c r="I19" s="337">
        <v>14.442</v>
      </c>
      <c r="J19" s="337">
        <v>14.930999999999999</v>
      </c>
      <c r="K19" s="337">
        <v>15.157</v>
      </c>
      <c r="L19" s="337">
        <v>14.554</v>
      </c>
      <c r="M19" s="337">
        <v>23.274000000000001</v>
      </c>
      <c r="N19" s="337">
        <v>24.123999999999999</v>
      </c>
      <c r="O19" s="337">
        <v>24.244</v>
      </c>
      <c r="P19" s="337">
        <v>23.292000000000002</v>
      </c>
    </row>
    <row r="20" spans="1:17" ht="15" customHeight="1">
      <c r="A20" s="354" t="s">
        <v>167</v>
      </c>
      <c r="B20" s="333">
        <v>12.798999999999999</v>
      </c>
      <c r="C20" s="337">
        <v>18.231000000000002</v>
      </c>
      <c r="D20" s="337">
        <v>17.927</v>
      </c>
      <c r="E20" s="337">
        <v>17.93</v>
      </c>
      <c r="F20" s="337">
        <v>22.648</v>
      </c>
      <c r="G20" s="337">
        <v>20.533000000000001</v>
      </c>
      <c r="H20" s="337">
        <v>20.763000000000002</v>
      </c>
      <c r="I20" s="337">
        <v>20.277999999999999</v>
      </c>
      <c r="J20" s="337">
        <v>19.594999999999999</v>
      </c>
      <c r="K20" s="337">
        <v>20.79</v>
      </c>
      <c r="L20" s="337">
        <v>20.853000000000002</v>
      </c>
      <c r="M20" s="337">
        <v>28.786000000000001</v>
      </c>
      <c r="N20" s="337">
        <v>29.463999999999999</v>
      </c>
      <c r="O20" s="337">
        <v>29.771999999999998</v>
      </c>
      <c r="P20" s="337">
        <v>29.05</v>
      </c>
      <c r="Q20" s="337"/>
    </row>
    <row r="21" spans="1:17" ht="15" customHeight="1">
      <c r="A21" s="354" t="s">
        <v>168</v>
      </c>
      <c r="B21" s="333">
        <v>11.381</v>
      </c>
      <c r="C21" s="337">
        <v>9.1639999999999997</v>
      </c>
      <c r="D21" s="337">
        <v>9.94</v>
      </c>
      <c r="E21" s="337">
        <v>10.805999999999999</v>
      </c>
      <c r="F21" s="337">
        <v>12.458</v>
      </c>
      <c r="G21" s="337">
        <v>8.923</v>
      </c>
      <c r="H21" s="337">
        <v>9.1590000000000007</v>
      </c>
      <c r="I21" s="337">
        <v>10.225</v>
      </c>
      <c r="J21" s="337">
        <v>10.121</v>
      </c>
      <c r="K21" s="337">
        <v>10.505000000000001</v>
      </c>
      <c r="L21" s="337">
        <v>10.611000000000001</v>
      </c>
      <c r="M21" s="337">
        <v>15.877000000000001</v>
      </c>
      <c r="N21" s="337">
        <v>16.709</v>
      </c>
      <c r="O21" s="337">
        <v>17.22</v>
      </c>
      <c r="P21" s="337">
        <v>16.901</v>
      </c>
    </row>
    <row r="22" spans="1:17" ht="15" customHeight="1">
      <c r="A22" s="342" t="s">
        <v>576</v>
      </c>
      <c r="B22" s="333">
        <v>4.2000000000000003E-2</v>
      </c>
      <c r="C22" s="337">
        <v>11.837</v>
      </c>
      <c r="D22" s="337">
        <v>6.0949999999999998</v>
      </c>
      <c r="E22" s="337">
        <v>6.016</v>
      </c>
      <c r="F22" s="337">
        <v>1.1120000000000001</v>
      </c>
      <c r="G22" s="337">
        <v>0.82099999999999995</v>
      </c>
      <c r="H22" s="337">
        <v>0.35899999999999999</v>
      </c>
      <c r="I22" s="337">
        <v>0.377</v>
      </c>
      <c r="J22" s="337">
        <v>0.57599999999999996</v>
      </c>
      <c r="K22" s="337">
        <v>0.58099999999999996</v>
      </c>
      <c r="L22" s="337">
        <v>0.59699999999999998</v>
      </c>
      <c r="M22" s="337">
        <v>0.65800000000000003</v>
      </c>
      <c r="N22" s="337">
        <v>0.52900000000000003</v>
      </c>
      <c r="O22" s="337">
        <v>0.52800000000000002</v>
      </c>
      <c r="P22" s="337">
        <v>0.53200000000000003</v>
      </c>
      <c r="Q22" s="337"/>
    </row>
    <row r="23" spans="1:17" ht="15" customHeight="1">
      <c r="A23" s="342" t="s">
        <v>871</v>
      </c>
      <c r="B23" s="333">
        <v>8.7650000000000006</v>
      </c>
      <c r="C23" s="337">
        <v>8.5879999999999992</v>
      </c>
      <c r="D23" s="337">
        <v>8.3870000000000005</v>
      </c>
      <c r="E23" s="337">
        <v>7.899</v>
      </c>
      <c r="F23" s="337">
        <v>8.8859999999999992</v>
      </c>
      <c r="G23" s="337">
        <v>8.9589999999999996</v>
      </c>
      <c r="H23" s="337">
        <v>7.532</v>
      </c>
      <c r="I23" s="337">
        <v>6.8029999999999999</v>
      </c>
      <c r="J23" s="337">
        <v>5.923</v>
      </c>
      <c r="K23" s="337">
        <v>5.9790000000000001</v>
      </c>
      <c r="L23" s="337">
        <v>6.1580000000000004</v>
      </c>
      <c r="M23" s="337">
        <v>12.836</v>
      </c>
      <c r="N23" s="337">
        <v>13.733000000000001</v>
      </c>
      <c r="O23" s="337">
        <v>13.881</v>
      </c>
      <c r="P23" s="337">
        <v>12.891999999999999</v>
      </c>
    </row>
    <row r="24" spans="1:17" ht="15" customHeight="1">
      <c r="A24" s="354" t="s">
        <v>170</v>
      </c>
      <c r="B24" s="333">
        <v>21.969000000000001</v>
      </c>
      <c r="C24" s="337">
        <v>26.331</v>
      </c>
      <c r="D24" s="337">
        <v>19.491</v>
      </c>
      <c r="E24" s="337">
        <v>20.324999999999999</v>
      </c>
      <c r="F24" s="337">
        <v>26.975999999999999</v>
      </c>
      <c r="G24" s="337">
        <v>24.812000000000001</v>
      </c>
      <c r="H24" s="337">
        <v>24.506</v>
      </c>
      <c r="I24" s="337">
        <v>24.462</v>
      </c>
      <c r="J24" s="337">
        <v>24.238</v>
      </c>
      <c r="K24" s="337">
        <v>24.332999999999998</v>
      </c>
      <c r="L24" s="337">
        <v>24.367999999999999</v>
      </c>
      <c r="M24" s="337">
        <v>31.61</v>
      </c>
      <c r="N24" s="337">
        <v>31.901</v>
      </c>
      <c r="O24" s="337">
        <v>34.341999999999999</v>
      </c>
      <c r="P24" s="337">
        <v>34.771000000000001</v>
      </c>
    </row>
    <row r="25" spans="1:17" ht="15" customHeight="1">
      <c r="A25" s="354" t="s">
        <v>171</v>
      </c>
      <c r="B25" s="333">
        <v>1.2749999999999999</v>
      </c>
      <c r="C25" s="337">
        <v>1.6859999999999999</v>
      </c>
      <c r="D25" s="337">
        <v>1.2270000000000001</v>
      </c>
      <c r="E25" s="337">
        <v>1.56</v>
      </c>
      <c r="F25" s="337">
        <v>1.968</v>
      </c>
      <c r="G25" s="337">
        <v>1.629</v>
      </c>
      <c r="H25" s="337">
        <v>1.8240000000000001</v>
      </c>
      <c r="I25" s="337">
        <v>1.9139999999999999</v>
      </c>
      <c r="J25" s="337">
        <v>1.8520000000000001</v>
      </c>
      <c r="K25" s="337">
        <v>2.1709999999999998</v>
      </c>
      <c r="L25" s="337">
        <v>2.1030000000000002</v>
      </c>
      <c r="M25" s="337">
        <v>3.472</v>
      </c>
      <c r="N25" s="337">
        <v>3.8530000000000002</v>
      </c>
      <c r="O25" s="337">
        <v>4.4320000000000004</v>
      </c>
      <c r="P25" s="337">
        <v>4.585</v>
      </c>
    </row>
    <row r="26" spans="1:17" ht="15" customHeight="1">
      <c r="A26" s="354" t="s">
        <v>172</v>
      </c>
      <c r="B26" s="333">
        <v>1.5009999999999999</v>
      </c>
      <c r="C26" s="337">
        <v>1.4850000000000001</v>
      </c>
      <c r="D26" s="337">
        <v>1.339</v>
      </c>
      <c r="E26" s="337">
        <v>1.0369999999999999</v>
      </c>
      <c r="F26" s="337">
        <v>1.4990000000000001</v>
      </c>
      <c r="G26" s="337">
        <v>0.93400000000000005</v>
      </c>
      <c r="H26" s="337">
        <v>0.86599999999999999</v>
      </c>
      <c r="I26" s="337">
        <v>0.91</v>
      </c>
      <c r="J26" s="337">
        <v>0.873</v>
      </c>
      <c r="K26" s="337">
        <v>0.80500000000000005</v>
      </c>
      <c r="L26" s="337">
        <v>0.80200000000000005</v>
      </c>
      <c r="M26" s="337">
        <v>1.651</v>
      </c>
      <c r="N26" s="337">
        <v>1.698</v>
      </c>
      <c r="O26" s="337">
        <v>1.6419999999999999</v>
      </c>
      <c r="P26" s="337">
        <v>1.4910000000000001</v>
      </c>
    </row>
    <row r="27" spans="1:17" ht="15" customHeight="1">
      <c r="A27" s="354" t="s">
        <v>173</v>
      </c>
      <c r="B27" s="333">
        <v>5.6779999999999999</v>
      </c>
      <c r="C27" s="337">
        <v>5.61</v>
      </c>
      <c r="D27" s="337">
        <v>4.7080000000000002</v>
      </c>
      <c r="E27" s="337">
        <v>4.3689999999999998</v>
      </c>
      <c r="F27" s="337">
        <v>5.0140000000000002</v>
      </c>
      <c r="G27" s="337">
        <v>4.6920000000000002</v>
      </c>
      <c r="H27" s="337">
        <v>4.9009999999999998</v>
      </c>
      <c r="I27" s="337">
        <v>4.9480000000000004</v>
      </c>
      <c r="J27" s="337">
        <v>5.407</v>
      </c>
      <c r="K27" s="337">
        <v>5.4210000000000003</v>
      </c>
      <c r="L27" s="337">
        <v>5.4429999999999996</v>
      </c>
      <c r="M27" s="337">
        <v>8.61</v>
      </c>
      <c r="N27" s="337">
        <v>8.8190000000000008</v>
      </c>
      <c r="O27" s="337">
        <v>8.7370000000000001</v>
      </c>
      <c r="P27" s="337">
        <v>8.3699999999999992</v>
      </c>
    </row>
    <row r="28" spans="1:17" ht="15" customHeight="1">
      <c r="A28" s="354" t="s">
        <v>174</v>
      </c>
      <c r="B28" s="333">
        <v>19.030999999999999</v>
      </c>
      <c r="C28" s="337">
        <v>16.138999999999999</v>
      </c>
      <c r="D28" s="337">
        <v>18.719000000000001</v>
      </c>
      <c r="E28" s="337">
        <v>19.756</v>
      </c>
      <c r="F28" s="337">
        <v>24.681999999999999</v>
      </c>
      <c r="G28" s="337">
        <v>20.5</v>
      </c>
      <c r="H28" s="337">
        <v>21.263999999999999</v>
      </c>
      <c r="I28" s="337">
        <v>20.841999999999999</v>
      </c>
      <c r="J28" s="337">
        <v>20.852</v>
      </c>
      <c r="K28" s="337">
        <v>20.527999999999999</v>
      </c>
      <c r="L28" s="337">
        <v>20.542000000000002</v>
      </c>
      <c r="M28" s="337">
        <v>32.274999999999999</v>
      </c>
      <c r="N28" s="337">
        <v>32.47</v>
      </c>
      <c r="O28" s="337">
        <v>33.499000000000002</v>
      </c>
      <c r="P28" s="337">
        <v>32.491999999999997</v>
      </c>
    </row>
    <row r="29" spans="1:17" ht="15" customHeight="1">
      <c r="A29" s="354" t="s">
        <v>175</v>
      </c>
      <c r="B29" s="333">
        <v>29.748999999999999</v>
      </c>
      <c r="C29" s="337">
        <v>29.620999999999999</v>
      </c>
      <c r="D29" s="337">
        <v>28.577000000000002</v>
      </c>
      <c r="E29" s="337">
        <v>23.312000000000001</v>
      </c>
      <c r="F29" s="337">
        <v>25.928999999999998</v>
      </c>
      <c r="G29" s="337">
        <v>22.047000000000001</v>
      </c>
      <c r="H29" s="337">
        <v>22.018999999999998</v>
      </c>
      <c r="I29" s="337">
        <v>20.893999999999998</v>
      </c>
      <c r="J29" s="337">
        <v>20.766999999999999</v>
      </c>
      <c r="K29" s="337">
        <v>20.193000000000001</v>
      </c>
      <c r="L29" s="337">
        <v>20.462</v>
      </c>
      <c r="M29" s="337">
        <v>27.957000000000001</v>
      </c>
      <c r="N29" s="337">
        <v>29.273</v>
      </c>
      <c r="O29" s="337">
        <v>28.341000000000001</v>
      </c>
      <c r="P29" s="337">
        <v>26.635000000000002</v>
      </c>
    </row>
    <row r="30" spans="1:17" ht="15" customHeight="1">
      <c r="A30" s="354" t="s">
        <v>176</v>
      </c>
      <c r="B30" s="333">
        <v>11.025</v>
      </c>
      <c r="C30" s="337">
        <v>13.269</v>
      </c>
      <c r="D30" s="337">
        <v>13.231999999999999</v>
      </c>
      <c r="E30" s="337">
        <v>14.801</v>
      </c>
      <c r="F30" s="337">
        <v>16.367999999999999</v>
      </c>
      <c r="G30" s="337">
        <v>14.67</v>
      </c>
      <c r="H30" s="337">
        <v>15.728999999999999</v>
      </c>
      <c r="I30" s="337">
        <v>16.181000000000001</v>
      </c>
      <c r="J30" s="337">
        <v>16.768000000000001</v>
      </c>
      <c r="K30" s="337">
        <v>16.350999999999999</v>
      </c>
      <c r="L30" s="337">
        <v>15.920999999999999</v>
      </c>
      <c r="M30" s="337">
        <v>24.331</v>
      </c>
      <c r="N30" s="337">
        <v>25.488</v>
      </c>
      <c r="O30" s="337">
        <v>26.318999999999999</v>
      </c>
      <c r="P30" s="337">
        <v>25.83</v>
      </c>
    </row>
    <row r="31" spans="1:17" ht="13.5" customHeight="1">
      <c r="A31" s="354" t="s">
        <v>177</v>
      </c>
      <c r="B31" s="333">
        <v>1.337</v>
      </c>
      <c r="C31" s="337">
        <v>2.8530000000000002</v>
      </c>
      <c r="D31" s="337">
        <v>0.81200000000000006</v>
      </c>
      <c r="E31" s="337">
        <v>0.79300000000000004</v>
      </c>
      <c r="F31" s="337">
        <v>0.96599999999999997</v>
      </c>
      <c r="G31" s="337">
        <v>0.99099999999999999</v>
      </c>
      <c r="H31" s="337">
        <v>1.0049999999999999</v>
      </c>
      <c r="I31" s="337">
        <v>0.90900000000000003</v>
      </c>
      <c r="J31" s="337">
        <v>0.91300000000000003</v>
      </c>
      <c r="K31" s="337">
        <v>0.99</v>
      </c>
      <c r="L31" s="337">
        <v>0.96299999999999997</v>
      </c>
      <c r="M31" s="337">
        <v>1.8620000000000001</v>
      </c>
      <c r="N31" s="337">
        <v>1.968</v>
      </c>
      <c r="O31" s="337">
        <v>1.9410000000000001</v>
      </c>
      <c r="P31" s="337">
        <v>1.944</v>
      </c>
    </row>
    <row r="32" spans="1:17" ht="13.5" customHeight="1">
      <c r="A32" s="354" t="s">
        <v>178</v>
      </c>
      <c r="B32" s="333">
        <v>2.3079999999999998</v>
      </c>
      <c r="C32" s="337">
        <v>1.84</v>
      </c>
      <c r="D32" s="337">
        <v>1.633</v>
      </c>
      <c r="E32" s="337">
        <v>1.6339999999999999</v>
      </c>
      <c r="F32" s="337">
        <v>1.9410000000000001</v>
      </c>
      <c r="G32" s="337">
        <v>1.3049999999999999</v>
      </c>
      <c r="H32" s="337">
        <v>1.2470000000000001</v>
      </c>
      <c r="I32" s="337">
        <v>1.36</v>
      </c>
      <c r="J32" s="337">
        <v>1.238</v>
      </c>
      <c r="K32" s="337">
        <v>1.214</v>
      </c>
      <c r="L32" s="337">
        <v>1.2070000000000001</v>
      </c>
      <c r="M32" s="337">
        <v>2.4279999999999999</v>
      </c>
      <c r="N32" s="337">
        <v>2.58</v>
      </c>
      <c r="O32" s="337">
        <v>2.4689999999999999</v>
      </c>
      <c r="P32" s="337">
        <v>2.4630000000000001</v>
      </c>
    </row>
    <row r="33" spans="1:16" ht="13.5" customHeight="1">
      <c r="A33" s="354" t="s">
        <v>179</v>
      </c>
      <c r="B33" s="333">
        <v>6.3689999999999998</v>
      </c>
      <c r="C33" s="337">
        <v>7.3339999999999996</v>
      </c>
      <c r="D33" s="337">
        <v>6.8150000000000004</v>
      </c>
      <c r="E33" s="337">
        <v>6.2679999999999998</v>
      </c>
      <c r="F33" s="337">
        <v>9.3330000000000002</v>
      </c>
      <c r="G33" s="337">
        <v>7.5359999999999996</v>
      </c>
      <c r="H33" s="337">
        <v>6.9009999999999998</v>
      </c>
      <c r="I33" s="337">
        <v>7.1760000000000002</v>
      </c>
      <c r="J33" s="337">
        <v>8.0630000000000006</v>
      </c>
      <c r="K33" s="337">
        <v>8.9450000000000003</v>
      </c>
      <c r="L33" s="337">
        <v>9.2149999999999999</v>
      </c>
      <c r="M33" s="337">
        <v>10.68</v>
      </c>
      <c r="N33" s="337">
        <v>11.795</v>
      </c>
      <c r="O33" s="337">
        <v>12.426</v>
      </c>
      <c r="P33" s="337">
        <v>12.27</v>
      </c>
    </row>
    <row r="34" spans="1:16" ht="7.5" customHeight="1">
      <c r="A34" s="355"/>
      <c r="B34" s="65"/>
      <c r="C34" s="65"/>
      <c r="D34" s="65"/>
      <c r="E34" s="26"/>
      <c r="F34" s="26"/>
      <c r="G34" s="26"/>
      <c r="H34" s="26"/>
      <c r="I34" s="26"/>
      <c r="J34" s="331"/>
      <c r="K34" s="331"/>
      <c r="L34" s="331"/>
      <c r="M34" s="331"/>
      <c r="N34" s="331"/>
      <c r="O34" s="81"/>
      <c r="P34" s="81"/>
    </row>
    <row r="35" spans="1:16" ht="19.5" customHeight="1">
      <c r="A35" s="978" t="s">
        <v>898</v>
      </c>
      <c r="B35" s="978"/>
      <c r="C35" s="978"/>
      <c r="D35" s="978"/>
      <c r="E35" s="978"/>
      <c r="F35" s="978"/>
      <c r="G35" s="978"/>
      <c r="H35" s="978"/>
      <c r="I35" s="978"/>
      <c r="J35" s="978"/>
      <c r="K35" s="978"/>
      <c r="L35" s="978"/>
      <c r="M35" s="978"/>
      <c r="N35" s="978"/>
      <c r="O35" s="978"/>
      <c r="P35" s="978"/>
    </row>
    <row r="36" spans="1:16" ht="25.5" customHeight="1">
      <c r="A36" s="978" t="s">
        <v>873</v>
      </c>
      <c r="B36" s="978"/>
      <c r="C36" s="978"/>
      <c r="D36" s="978"/>
      <c r="E36" s="978"/>
      <c r="F36" s="978"/>
      <c r="G36" s="978"/>
      <c r="H36" s="978"/>
      <c r="I36" s="978"/>
      <c r="J36" s="978"/>
      <c r="K36" s="978"/>
      <c r="L36" s="978"/>
      <c r="M36" s="978"/>
      <c r="N36" s="978"/>
      <c r="O36" s="978"/>
      <c r="P36" s="978"/>
    </row>
    <row r="37" spans="1:16" ht="13.5" customHeight="1">
      <c r="A37" s="989" t="s">
        <v>664</v>
      </c>
      <c r="B37" s="989"/>
      <c r="C37" s="989"/>
      <c r="D37" s="989"/>
      <c r="E37" s="989"/>
      <c r="F37" s="989"/>
      <c r="G37" s="989"/>
      <c r="H37" s="989"/>
      <c r="I37" s="989"/>
      <c r="J37" s="989"/>
      <c r="K37" s="989"/>
      <c r="L37" s="989"/>
      <c r="M37" s="989"/>
      <c r="N37" s="989"/>
      <c r="O37" s="989"/>
    </row>
  </sheetData>
  <mergeCells count="5">
    <mergeCell ref="A37:O37"/>
    <mergeCell ref="A1:O1"/>
    <mergeCell ref="A2:O2"/>
    <mergeCell ref="A35:P35"/>
    <mergeCell ref="A36:P36"/>
  </mergeCell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Q37"/>
  <sheetViews>
    <sheetView showGridLines="0" view="pageBreakPreview" topLeftCell="A5" zoomScaleNormal="130" zoomScaleSheetLayoutView="100" workbookViewId="0">
      <selection activeCell="O8" sqref="O8:O33"/>
    </sheetView>
  </sheetViews>
  <sheetFormatPr baseColWidth="10" defaultRowHeight="12.75"/>
  <cols>
    <col min="1" max="1" width="16.85546875" customWidth="1"/>
    <col min="2" max="3" width="5.7109375" hidden="1" customWidth="1"/>
    <col min="4" max="10" width="5.7109375" customWidth="1"/>
    <col min="11" max="13" width="6.140625" customWidth="1"/>
    <col min="14" max="14" width="6.28515625" customWidth="1"/>
    <col min="15" max="15" width="6.85546875" customWidth="1"/>
    <col min="16" max="16" width="0.42578125" customWidth="1"/>
  </cols>
  <sheetData>
    <row r="1" spans="1:16" ht="21.75" customHeight="1">
      <c r="A1" s="980" t="s">
        <v>1394</v>
      </c>
      <c r="B1" s="980"/>
      <c r="C1" s="980"/>
      <c r="D1" s="980"/>
      <c r="E1" s="980"/>
      <c r="F1" s="980"/>
      <c r="G1" s="980"/>
      <c r="H1" s="980"/>
      <c r="I1" s="980"/>
      <c r="J1" s="980"/>
      <c r="K1" s="980"/>
      <c r="L1" s="340"/>
    </row>
    <row r="2" spans="1:16" ht="13.5" customHeight="1">
      <c r="A2" s="981" t="s">
        <v>1326</v>
      </c>
      <c r="B2" s="981"/>
      <c r="C2" s="981"/>
      <c r="D2" s="981"/>
      <c r="E2" s="981"/>
      <c r="F2" s="981"/>
      <c r="G2" s="981"/>
      <c r="H2" s="981"/>
      <c r="I2" s="981"/>
      <c r="J2" s="981"/>
      <c r="K2" s="981"/>
      <c r="L2" s="981"/>
      <c r="M2" s="981"/>
      <c r="N2" s="981"/>
    </row>
    <row r="3" spans="1:16" ht="13.5">
      <c r="A3" s="276" t="s">
        <v>806</v>
      </c>
      <c r="B3" s="299"/>
      <c r="C3" s="299"/>
      <c r="D3" s="299"/>
      <c r="E3" s="299"/>
      <c r="F3" s="299"/>
      <c r="G3" s="299"/>
    </row>
    <row r="4" spans="1:16" ht="26.25" customHeight="1">
      <c r="A4" s="61" t="s">
        <v>191</v>
      </c>
      <c r="B4" s="328">
        <v>2009</v>
      </c>
      <c r="C4" s="328">
        <v>2010</v>
      </c>
      <c r="D4" s="328">
        <v>2012</v>
      </c>
      <c r="E4" s="328">
        <v>2013</v>
      </c>
      <c r="F4" s="328">
        <v>2014</v>
      </c>
      <c r="G4" s="328">
        <v>2015</v>
      </c>
      <c r="H4" s="328">
        <v>2016</v>
      </c>
      <c r="I4" s="328">
        <v>2017</v>
      </c>
      <c r="J4" s="328">
        <v>2018</v>
      </c>
      <c r="K4" s="328">
        <v>2019</v>
      </c>
      <c r="L4" s="328">
        <v>2020</v>
      </c>
      <c r="M4" s="328">
        <v>2021</v>
      </c>
      <c r="N4" s="328">
        <v>2022</v>
      </c>
      <c r="O4" s="328">
        <v>2023</v>
      </c>
    </row>
    <row r="5" spans="1:16" ht="16.5" customHeight="1">
      <c r="A5" s="254"/>
      <c r="B5" s="255"/>
      <c r="C5" s="255"/>
      <c r="D5" s="255"/>
      <c r="E5" s="255"/>
      <c r="F5" s="255"/>
      <c r="G5" s="255"/>
      <c r="H5" s="255"/>
      <c r="I5" s="255"/>
      <c r="J5" s="255"/>
      <c r="K5" s="255"/>
      <c r="L5" s="255"/>
    </row>
    <row r="6" spans="1:16" ht="13.5" customHeight="1">
      <c r="A6" s="58" t="s">
        <v>82</v>
      </c>
      <c r="B6" s="93">
        <v>3020.9430000000002</v>
      </c>
      <c r="C6" s="93">
        <v>2971.6379999999999</v>
      </c>
      <c r="D6" s="93">
        <v>2646.5419999999999</v>
      </c>
      <c r="E6" s="93">
        <v>2653.4340000000002</v>
      </c>
      <c r="F6" s="93">
        <v>2584.3090000000002</v>
      </c>
      <c r="G6" s="93">
        <v>2596.1149999999998</v>
      </c>
      <c r="H6" s="93">
        <v>2641.8119999999999</v>
      </c>
      <c r="I6" s="93">
        <v>2630.511</v>
      </c>
      <c r="J6" s="93">
        <v>2644.7219999999998</v>
      </c>
      <c r="K6" s="93">
        <v>2728.8910000000001</v>
      </c>
      <c r="L6" s="93">
        <v>2900.5830000000001</v>
      </c>
      <c r="M6" s="93">
        <v>2940.645</v>
      </c>
      <c r="N6" s="93">
        <v>2926.569</v>
      </c>
      <c r="O6" s="93">
        <v>2834.2069999999999</v>
      </c>
      <c r="P6" s="630"/>
    </row>
    <row r="7" spans="1:16" ht="15.75" customHeight="1">
      <c r="A7" s="256"/>
      <c r="B7" s="326"/>
      <c r="C7" s="326"/>
      <c r="D7" s="326"/>
      <c r="E7" s="326"/>
      <c r="F7" s="326"/>
      <c r="G7" s="326"/>
      <c r="H7" s="326"/>
      <c r="I7" s="326"/>
      <c r="J7" s="326"/>
      <c r="K7" s="326"/>
      <c r="M7" s="326"/>
      <c r="N7" s="357"/>
      <c r="O7" s="357"/>
    </row>
    <row r="8" spans="1:16" ht="13.5" customHeight="1">
      <c r="A8" s="59" t="s">
        <v>157</v>
      </c>
      <c r="B8" s="327">
        <v>74.384</v>
      </c>
      <c r="C8" s="327">
        <v>73.531000000000006</v>
      </c>
      <c r="D8" s="327">
        <v>66.043000000000006</v>
      </c>
      <c r="E8" s="327">
        <v>65.98</v>
      </c>
      <c r="F8" s="327">
        <v>62.631999999999998</v>
      </c>
      <c r="G8" s="327">
        <v>62.213000000000001</v>
      </c>
      <c r="H8" s="327">
        <v>62.506</v>
      </c>
      <c r="I8" s="327">
        <v>61.941000000000003</v>
      </c>
      <c r="J8" s="327">
        <v>62.886000000000003</v>
      </c>
      <c r="K8" s="327">
        <v>63.957000000000001</v>
      </c>
      <c r="L8" s="337">
        <v>65.453000000000003</v>
      </c>
      <c r="M8" s="327">
        <v>65.927999999999997</v>
      </c>
      <c r="N8" s="327">
        <v>66.637</v>
      </c>
      <c r="O8" s="327">
        <v>65.209999999999994</v>
      </c>
      <c r="P8" s="327"/>
    </row>
    <row r="9" spans="1:16" ht="13.5" customHeight="1">
      <c r="A9" s="59" t="s">
        <v>80</v>
      </c>
      <c r="B9" s="327">
        <v>138.99199999999999</v>
      </c>
      <c r="C9" s="327">
        <v>133.93</v>
      </c>
      <c r="D9" s="327">
        <v>120.232</v>
      </c>
      <c r="E9" s="327">
        <v>115.55800000000001</v>
      </c>
      <c r="F9" s="327">
        <v>111.497</v>
      </c>
      <c r="G9" s="327">
        <v>110.586</v>
      </c>
      <c r="H9" s="327">
        <v>111.068</v>
      </c>
      <c r="I9" s="327">
        <v>108.991</v>
      </c>
      <c r="J9" s="327">
        <v>107.804</v>
      </c>
      <c r="K9" s="327">
        <v>108.91500000000001</v>
      </c>
      <c r="L9" s="337">
        <v>115.349</v>
      </c>
      <c r="M9" s="327">
        <v>116.532</v>
      </c>
      <c r="N9" s="327">
        <v>114.224</v>
      </c>
      <c r="O9" s="327">
        <v>109.42</v>
      </c>
      <c r="P9" s="327"/>
    </row>
    <row r="10" spans="1:16" ht="13.5" customHeight="1">
      <c r="A10" s="59" t="s">
        <v>158</v>
      </c>
      <c r="B10" s="327">
        <v>70.099999999999994</v>
      </c>
      <c r="C10" s="327">
        <v>67.715999999999994</v>
      </c>
      <c r="D10" s="327">
        <v>56.027999999999999</v>
      </c>
      <c r="E10" s="327">
        <v>54.991</v>
      </c>
      <c r="F10" s="327">
        <v>52.991</v>
      </c>
      <c r="G10" s="327">
        <v>51.633000000000003</v>
      </c>
      <c r="H10" s="327">
        <v>51.204999999999998</v>
      </c>
      <c r="I10" s="327">
        <v>48.835999999999999</v>
      </c>
      <c r="J10" s="327">
        <v>47.646999999999998</v>
      </c>
      <c r="K10" s="327">
        <v>47.6</v>
      </c>
      <c r="L10" s="337">
        <v>49.713999999999999</v>
      </c>
      <c r="M10" s="327">
        <v>49.497</v>
      </c>
      <c r="N10" s="327">
        <v>50.204000000000001</v>
      </c>
      <c r="O10" s="327">
        <v>48.838000000000001</v>
      </c>
      <c r="P10" s="327"/>
    </row>
    <row r="11" spans="1:16" ht="13.5" customHeight="1">
      <c r="A11" s="59" t="s">
        <v>159</v>
      </c>
      <c r="B11" s="327">
        <v>83.450999999999993</v>
      </c>
      <c r="C11" s="327">
        <v>81.881</v>
      </c>
      <c r="D11" s="327">
        <v>75.165000000000006</v>
      </c>
      <c r="E11" s="327">
        <v>74.570999999999998</v>
      </c>
      <c r="F11" s="327">
        <v>75.266999999999996</v>
      </c>
      <c r="G11" s="327">
        <v>77.587000000000003</v>
      </c>
      <c r="H11" s="327">
        <v>80.625</v>
      </c>
      <c r="I11" s="327">
        <v>83.313999999999993</v>
      </c>
      <c r="J11" s="327">
        <v>85.888999999999996</v>
      </c>
      <c r="K11" s="327">
        <v>90.597999999999999</v>
      </c>
      <c r="L11" s="337">
        <v>100.581</v>
      </c>
      <c r="M11" s="327">
        <v>102.548</v>
      </c>
      <c r="N11" s="327">
        <v>100.16500000000001</v>
      </c>
      <c r="O11" s="327">
        <v>97.53</v>
      </c>
      <c r="P11" s="327"/>
    </row>
    <row r="12" spans="1:16" ht="13.5" customHeight="1">
      <c r="A12" s="59" t="s">
        <v>160</v>
      </c>
      <c r="B12" s="327">
        <v>105.008</v>
      </c>
      <c r="C12" s="327">
        <v>101.205</v>
      </c>
      <c r="D12" s="327">
        <v>85.222999999999999</v>
      </c>
      <c r="E12" s="327">
        <v>83.42</v>
      </c>
      <c r="F12" s="327">
        <v>77.432000000000002</v>
      </c>
      <c r="G12" s="327">
        <v>75.650999999999996</v>
      </c>
      <c r="H12" s="327">
        <v>74.066999999999993</v>
      </c>
      <c r="I12" s="327">
        <v>71.188000000000002</v>
      </c>
      <c r="J12" s="327">
        <v>69.608999999999995</v>
      </c>
      <c r="K12" s="327">
        <v>70.167000000000002</v>
      </c>
      <c r="L12" s="337">
        <v>73.233000000000004</v>
      </c>
      <c r="M12" s="327">
        <v>74.022000000000006</v>
      </c>
      <c r="N12" s="327">
        <v>73.83</v>
      </c>
      <c r="O12" s="327">
        <v>71</v>
      </c>
      <c r="P12" s="327"/>
    </row>
    <row r="13" spans="1:16" ht="13.5" customHeight="1">
      <c r="A13" s="59" t="s">
        <v>161</v>
      </c>
      <c r="B13" s="327">
        <v>223.36099999999999</v>
      </c>
      <c r="C13" s="327">
        <v>217.589</v>
      </c>
      <c r="D13" s="327">
        <v>183.44</v>
      </c>
      <c r="E13" s="327">
        <v>187.083</v>
      </c>
      <c r="F13" s="327">
        <v>178.78100000000001</v>
      </c>
      <c r="G13" s="327">
        <v>177.54300000000001</v>
      </c>
      <c r="H13" s="327">
        <v>176.52699999999999</v>
      </c>
      <c r="I13" s="327">
        <v>173.92500000000001</v>
      </c>
      <c r="J13" s="327">
        <v>172.08799999999999</v>
      </c>
      <c r="K13" s="327">
        <v>172.84</v>
      </c>
      <c r="L13" s="337">
        <v>176.505</v>
      </c>
      <c r="M13" s="327">
        <v>176.15100000000001</v>
      </c>
      <c r="N13" s="327">
        <v>174.15700000000001</v>
      </c>
      <c r="O13" s="327">
        <v>167.625</v>
      </c>
      <c r="P13" s="327"/>
    </row>
    <row r="14" spans="1:16" ht="13.5" customHeight="1">
      <c r="A14" s="59" t="s">
        <v>830</v>
      </c>
      <c r="B14" s="327">
        <v>61.290999999999997</v>
      </c>
      <c r="C14" s="327">
        <v>61.164000000000001</v>
      </c>
      <c r="D14" s="327">
        <v>58.295000000000002</v>
      </c>
      <c r="E14" s="327">
        <v>60.951000000000001</v>
      </c>
      <c r="F14" s="327">
        <v>59.856000000000002</v>
      </c>
      <c r="G14" s="327">
        <v>60.756999999999998</v>
      </c>
      <c r="H14" s="327">
        <v>62.085999999999999</v>
      </c>
      <c r="I14" s="327">
        <v>63.067999999999998</v>
      </c>
      <c r="J14" s="327">
        <v>64.825999999999993</v>
      </c>
      <c r="K14" s="327">
        <v>68.638000000000005</v>
      </c>
      <c r="L14" s="337">
        <v>75.603999999999999</v>
      </c>
      <c r="M14" s="327">
        <v>78.242000000000004</v>
      </c>
      <c r="N14" s="327">
        <v>77.016999999999996</v>
      </c>
      <c r="O14" s="327">
        <v>73.680000000000007</v>
      </c>
      <c r="P14" s="327"/>
    </row>
    <row r="15" spans="1:16" ht="13.5" customHeight="1">
      <c r="A15" s="59" t="s">
        <v>162</v>
      </c>
      <c r="B15" s="327">
        <v>174.58199999999999</v>
      </c>
      <c r="C15" s="327">
        <v>171.316</v>
      </c>
      <c r="D15" s="327">
        <v>151.03399999999999</v>
      </c>
      <c r="E15" s="327">
        <v>143.178</v>
      </c>
      <c r="F15" s="327">
        <v>135.66300000000001</v>
      </c>
      <c r="G15" s="327">
        <v>132.685</v>
      </c>
      <c r="H15" s="327">
        <v>130.68199999999999</v>
      </c>
      <c r="I15" s="327">
        <v>127.066</v>
      </c>
      <c r="J15" s="327">
        <v>124.399</v>
      </c>
      <c r="K15" s="327">
        <v>125.958</v>
      </c>
      <c r="L15" s="337">
        <v>133.089</v>
      </c>
      <c r="M15" s="327">
        <v>133.43799999999999</v>
      </c>
      <c r="N15" s="327">
        <v>131.28399999999999</v>
      </c>
      <c r="O15" s="327">
        <v>126.63200000000001</v>
      </c>
      <c r="P15" s="327"/>
    </row>
    <row r="16" spans="1:16" ht="13.5" customHeight="1">
      <c r="A16" s="59" t="s">
        <v>163</v>
      </c>
      <c r="B16" s="327">
        <v>85.265000000000001</v>
      </c>
      <c r="C16" s="327">
        <v>81.847999999999999</v>
      </c>
      <c r="D16" s="327">
        <v>65.006</v>
      </c>
      <c r="E16" s="327">
        <v>60.412999999999997</v>
      </c>
      <c r="F16" s="327">
        <v>55.231000000000002</v>
      </c>
      <c r="G16" s="327">
        <v>51.572000000000003</v>
      </c>
      <c r="H16" s="327">
        <v>48.963999999999999</v>
      </c>
      <c r="I16" s="327">
        <v>45.713000000000001</v>
      </c>
      <c r="J16" s="327">
        <v>43.558</v>
      </c>
      <c r="K16" s="327">
        <v>42.780999999999999</v>
      </c>
      <c r="L16" s="337">
        <v>44.853000000000002</v>
      </c>
      <c r="M16" s="327">
        <v>45.137999999999998</v>
      </c>
      <c r="N16" s="327">
        <v>43.753999999999998</v>
      </c>
      <c r="O16" s="327">
        <v>41.326999999999998</v>
      </c>
      <c r="P16" s="327"/>
    </row>
    <row r="17" spans="1:17" ht="13.5" customHeight="1">
      <c r="A17" s="59" t="s">
        <v>164</v>
      </c>
      <c r="B17" s="327">
        <v>131.12799999999999</v>
      </c>
      <c r="C17" s="327">
        <v>128.56800000000001</v>
      </c>
      <c r="D17" s="327">
        <v>107.179</v>
      </c>
      <c r="E17" s="327">
        <v>103.88500000000001</v>
      </c>
      <c r="F17" s="327">
        <v>97.364000000000004</v>
      </c>
      <c r="G17" s="327">
        <v>95.275000000000006</v>
      </c>
      <c r="H17" s="327">
        <v>94.76</v>
      </c>
      <c r="I17" s="327">
        <v>91.83</v>
      </c>
      <c r="J17" s="327">
        <v>89.36</v>
      </c>
      <c r="K17" s="327">
        <v>88.85</v>
      </c>
      <c r="L17" s="337">
        <v>93.597999999999999</v>
      </c>
      <c r="M17" s="327">
        <v>94.331999999999994</v>
      </c>
      <c r="N17" s="327">
        <v>93.793999999999997</v>
      </c>
      <c r="O17" s="327">
        <v>91.004000000000005</v>
      </c>
      <c r="P17" s="327"/>
    </row>
    <row r="18" spans="1:17" ht="13.5" customHeight="1">
      <c r="A18" s="59" t="s">
        <v>165</v>
      </c>
      <c r="B18" s="327">
        <v>63.917000000000002</v>
      </c>
      <c r="C18" s="327">
        <v>63.326999999999998</v>
      </c>
      <c r="D18" s="327">
        <v>62.26</v>
      </c>
      <c r="E18" s="327">
        <v>62.54</v>
      </c>
      <c r="F18" s="327">
        <v>62.921999999999997</v>
      </c>
      <c r="G18" s="327">
        <v>65.64</v>
      </c>
      <c r="H18" s="327">
        <v>69.061999999999998</v>
      </c>
      <c r="I18" s="327">
        <v>69.662000000000006</v>
      </c>
      <c r="J18" s="327">
        <v>71.703000000000003</v>
      </c>
      <c r="K18" s="327">
        <v>75.778000000000006</v>
      </c>
      <c r="L18" s="337">
        <v>83.682000000000002</v>
      </c>
      <c r="M18" s="327">
        <v>85.769000000000005</v>
      </c>
      <c r="N18" s="327">
        <v>85.650999999999996</v>
      </c>
      <c r="O18" s="327">
        <v>85.188999999999993</v>
      </c>
      <c r="P18" s="327"/>
    </row>
    <row r="19" spans="1:17" ht="13.5" customHeight="1">
      <c r="A19" s="59" t="s">
        <v>166</v>
      </c>
      <c r="B19" s="327">
        <v>150.37899999999999</v>
      </c>
      <c r="C19" s="327">
        <v>148.40600000000001</v>
      </c>
      <c r="D19" s="327">
        <v>132.01</v>
      </c>
      <c r="E19" s="327">
        <v>129.804</v>
      </c>
      <c r="F19" s="327">
        <v>124.28</v>
      </c>
      <c r="G19" s="327">
        <v>124.8</v>
      </c>
      <c r="H19" s="327">
        <v>125.58499999999999</v>
      </c>
      <c r="I19" s="327">
        <v>122.533</v>
      </c>
      <c r="J19" s="327">
        <v>120.929</v>
      </c>
      <c r="K19" s="327">
        <v>122.761</v>
      </c>
      <c r="L19" s="337">
        <v>131.53399999999999</v>
      </c>
      <c r="M19" s="327">
        <v>132.29</v>
      </c>
      <c r="N19" s="327">
        <v>130.94999999999999</v>
      </c>
      <c r="O19" s="327">
        <v>125.90900000000001</v>
      </c>
      <c r="P19" s="327"/>
    </row>
    <row r="20" spans="1:17" ht="13.5" customHeight="1">
      <c r="A20" s="59" t="s">
        <v>167</v>
      </c>
      <c r="B20" s="327">
        <v>176.18199999999999</v>
      </c>
      <c r="C20" s="327">
        <v>174.809</v>
      </c>
      <c r="D20" s="327">
        <v>159.518</v>
      </c>
      <c r="E20" s="327">
        <v>162.488</v>
      </c>
      <c r="F20" s="327">
        <v>161.37100000000001</v>
      </c>
      <c r="G20" s="327">
        <v>165.3</v>
      </c>
      <c r="H20" s="327">
        <v>169.387</v>
      </c>
      <c r="I20" s="327">
        <v>169.75399999999999</v>
      </c>
      <c r="J20" s="327">
        <v>169.59700000000001</v>
      </c>
      <c r="K20" s="327">
        <v>175.16200000000001</v>
      </c>
      <c r="L20" s="337">
        <v>184.12</v>
      </c>
      <c r="M20" s="327">
        <v>186.221</v>
      </c>
      <c r="N20" s="327">
        <v>187.16499999999999</v>
      </c>
      <c r="O20" s="327">
        <v>181.98400000000001</v>
      </c>
      <c r="P20" s="327"/>
    </row>
    <row r="21" spans="1:17" ht="13.5">
      <c r="A21" s="59" t="s">
        <v>168</v>
      </c>
      <c r="B21" s="327">
        <v>114.755</v>
      </c>
      <c r="C21" s="327">
        <v>113.515</v>
      </c>
      <c r="D21" s="327">
        <v>102.938</v>
      </c>
      <c r="E21" s="327">
        <v>101.211</v>
      </c>
      <c r="F21" s="327">
        <v>99.05</v>
      </c>
      <c r="G21" s="327">
        <v>99.605999999999995</v>
      </c>
      <c r="H21" s="327">
        <v>104.05200000000001</v>
      </c>
      <c r="I21" s="327">
        <v>104.131</v>
      </c>
      <c r="J21" s="327">
        <v>106.866</v>
      </c>
      <c r="K21" s="327">
        <v>111.069</v>
      </c>
      <c r="L21" s="337">
        <v>117.869</v>
      </c>
      <c r="M21" s="327">
        <v>120.733</v>
      </c>
      <c r="N21" s="327">
        <v>121.333</v>
      </c>
      <c r="O21" s="327">
        <v>120.386</v>
      </c>
      <c r="P21" s="327"/>
    </row>
    <row r="22" spans="1:17" ht="13.5">
      <c r="A22" s="261" t="s">
        <v>576</v>
      </c>
      <c r="B22" s="327">
        <v>454.49799999999999</v>
      </c>
      <c r="C22" s="327">
        <v>442.39800000000002</v>
      </c>
      <c r="D22" s="327">
        <v>413.79500000000002</v>
      </c>
      <c r="E22" s="327">
        <v>398.85500000000002</v>
      </c>
      <c r="F22" s="327">
        <v>398.15</v>
      </c>
      <c r="G22" s="327">
        <v>402.69299999999998</v>
      </c>
      <c r="H22" s="327">
        <v>417.88299999999998</v>
      </c>
      <c r="I22" s="327">
        <v>426.50700000000001</v>
      </c>
      <c r="J22" s="327">
        <v>434.59899999999999</v>
      </c>
      <c r="K22" s="327">
        <v>461.89400000000001</v>
      </c>
      <c r="L22" s="337">
        <v>518.29999999999995</v>
      </c>
      <c r="M22" s="337">
        <v>530.41800000000001</v>
      </c>
      <c r="N22" s="327">
        <v>518.22199999999998</v>
      </c>
      <c r="O22" s="327">
        <v>501.68799999999993</v>
      </c>
      <c r="P22" s="665"/>
      <c r="Q22" s="192"/>
    </row>
    <row r="23" spans="1:17" ht="14.25" customHeight="1">
      <c r="A23" s="261" t="s">
        <v>871</v>
      </c>
      <c r="B23" s="327">
        <v>86.409000000000006</v>
      </c>
      <c r="C23" s="327">
        <v>84.644000000000005</v>
      </c>
      <c r="D23" s="327">
        <v>73.965999999999994</v>
      </c>
      <c r="E23" s="327">
        <v>75.912000000000006</v>
      </c>
      <c r="F23" s="327">
        <v>75.259</v>
      </c>
      <c r="G23" s="327">
        <v>76.876000000000005</v>
      </c>
      <c r="H23" s="327">
        <v>78.171999999999997</v>
      </c>
      <c r="I23" s="327">
        <v>77.67</v>
      </c>
      <c r="J23" s="327">
        <v>79.286000000000001</v>
      </c>
      <c r="K23" s="327">
        <v>84.358999999999995</v>
      </c>
      <c r="L23" s="337">
        <v>92.6</v>
      </c>
      <c r="M23" s="337">
        <v>94.81899999999996</v>
      </c>
      <c r="N23" s="337">
        <v>94.492000000000004</v>
      </c>
      <c r="O23" s="337">
        <v>91.92</v>
      </c>
    </row>
    <row r="24" spans="1:17" ht="13.5">
      <c r="A24" s="59" t="s">
        <v>170</v>
      </c>
      <c r="B24" s="327">
        <v>167.90299999999999</v>
      </c>
      <c r="C24" s="327">
        <v>170.815</v>
      </c>
      <c r="D24" s="327">
        <v>147.79599999999999</v>
      </c>
      <c r="E24" s="327">
        <v>169.45</v>
      </c>
      <c r="F24" s="327">
        <v>164.875</v>
      </c>
      <c r="G24" s="327">
        <v>166.238</v>
      </c>
      <c r="H24" s="327">
        <v>170.934</v>
      </c>
      <c r="I24" s="327">
        <v>167.93600000000001</v>
      </c>
      <c r="J24" s="327">
        <v>169.827</v>
      </c>
      <c r="K24" s="327">
        <v>173.74700000000001</v>
      </c>
      <c r="L24" s="337">
        <v>172.28800000000001</v>
      </c>
      <c r="M24" s="327">
        <v>176.23</v>
      </c>
      <c r="N24" s="327">
        <v>181.46899999999999</v>
      </c>
      <c r="O24" s="337">
        <v>172.94</v>
      </c>
      <c r="P24" s="327"/>
    </row>
    <row r="25" spans="1:17" ht="13.5">
      <c r="A25" s="59" t="s">
        <v>171</v>
      </c>
      <c r="B25" s="327">
        <v>15.394</v>
      </c>
      <c r="C25" s="327">
        <v>15.239000000000001</v>
      </c>
      <c r="D25" s="327">
        <v>15.53</v>
      </c>
      <c r="E25" s="327">
        <v>16.712</v>
      </c>
      <c r="F25" s="327">
        <v>16.664000000000001</v>
      </c>
      <c r="G25" s="327">
        <v>17.366</v>
      </c>
      <c r="H25" s="327">
        <v>18.855</v>
      </c>
      <c r="I25" s="327">
        <v>20.425000000000001</v>
      </c>
      <c r="J25" s="327">
        <v>20.143999999999998</v>
      </c>
      <c r="K25" s="327">
        <v>21.934999999999999</v>
      </c>
      <c r="L25" s="337">
        <v>23.76</v>
      </c>
      <c r="M25" s="327">
        <v>24.501999999999999</v>
      </c>
      <c r="N25" s="327">
        <v>26.178000000000001</v>
      </c>
      <c r="O25" s="337">
        <v>26.4</v>
      </c>
      <c r="P25" s="327"/>
    </row>
    <row r="26" spans="1:17" ht="13.5">
      <c r="A26" s="59" t="s">
        <v>172</v>
      </c>
      <c r="B26" s="327">
        <v>14.657</v>
      </c>
      <c r="C26" s="327">
        <v>14.598000000000001</v>
      </c>
      <c r="D26" s="327">
        <v>13.872</v>
      </c>
      <c r="E26" s="327">
        <v>13.943</v>
      </c>
      <c r="F26" s="327">
        <v>13.523999999999999</v>
      </c>
      <c r="G26" s="327">
        <v>13.927</v>
      </c>
      <c r="H26" s="327">
        <v>14.199</v>
      </c>
      <c r="I26" s="327">
        <v>14.29</v>
      </c>
      <c r="J26" s="327">
        <v>14.532999999999999</v>
      </c>
      <c r="K26" s="327">
        <v>14.811</v>
      </c>
      <c r="L26" s="337">
        <v>15.772</v>
      </c>
      <c r="M26" s="337">
        <v>15.714</v>
      </c>
      <c r="N26" s="327">
        <v>15.619</v>
      </c>
      <c r="O26" s="337">
        <v>15.379</v>
      </c>
      <c r="P26" s="327"/>
    </row>
    <row r="27" spans="1:17" ht="13.5">
      <c r="A27" s="59" t="s">
        <v>173</v>
      </c>
      <c r="B27" s="327">
        <v>36.69</v>
      </c>
      <c r="C27" s="327">
        <v>35.521000000000001</v>
      </c>
      <c r="D27" s="327">
        <v>31.449000000000002</v>
      </c>
      <c r="E27" s="327">
        <v>31.407</v>
      </c>
      <c r="F27" s="327">
        <v>29.835000000000001</v>
      </c>
      <c r="G27" s="327">
        <v>29.933</v>
      </c>
      <c r="H27" s="327">
        <v>30.748999999999999</v>
      </c>
      <c r="I27" s="327">
        <v>30.751999999999999</v>
      </c>
      <c r="J27" s="327">
        <v>30.742999999999999</v>
      </c>
      <c r="K27" s="327">
        <v>31.492999999999999</v>
      </c>
      <c r="L27" s="337">
        <v>33.265000000000001</v>
      </c>
      <c r="M27" s="327">
        <v>33.738</v>
      </c>
      <c r="N27" s="327">
        <v>33.43</v>
      </c>
      <c r="O27" s="337">
        <v>32.237000000000002</v>
      </c>
      <c r="P27" s="327"/>
    </row>
    <row r="28" spans="1:17" ht="13.5">
      <c r="A28" s="59" t="s">
        <v>174</v>
      </c>
      <c r="B28" s="327">
        <v>201.37899999999999</v>
      </c>
      <c r="C28" s="327">
        <v>200.59700000000001</v>
      </c>
      <c r="D28" s="327">
        <v>187.48599999999999</v>
      </c>
      <c r="E28" s="327">
        <v>191.54599999999999</v>
      </c>
      <c r="F28" s="327">
        <v>190.892</v>
      </c>
      <c r="G28" s="327">
        <v>191.30199999999999</v>
      </c>
      <c r="H28" s="327">
        <v>195.35300000000001</v>
      </c>
      <c r="I28" s="327">
        <v>193.78200000000001</v>
      </c>
      <c r="J28" s="327">
        <v>197.21100000000001</v>
      </c>
      <c r="K28" s="327">
        <v>202.572</v>
      </c>
      <c r="L28" s="337">
        <v>213.02199999999999</v>
      </c>
      <c r="M28" s="327">
        <v>216.60599999999999</v>
      </c>
      <c r="N28" s="327">
        <v>216.119</v>
      </c>
      <c r="O28" s="327">
        <v>209.62799999999999</v>
      </c>
      <c r="P28" s="327"/>
    </row>
    <row r="29" spans="1:17" ht="13.5">
      <c r="A29" s="59" t="s">
        <v>175</v>
      </c>
      <c r="B29" s="327">
        <v>152.94900000000001</v>
      </c>
      <c r="C29" s="327">
        <v>150.06299999999999</v>
      </c>
      <c r="D29" s="327">
        <v>123.236</v>
      </c>
      <c r="E29" s="327">
        <v>120.68899999999999</v>
      </c>
      <c r="F29" s="327">
        <v>114.05200000000001</v>
      </c>
      <c r="G29" s="327">
        <v>111.08199999999999</v>
      </c>
      <c r="H29" s="327">
        <v>109.596</v>
      </c>
      <c r="I29" s="327">
        <v>106.71</v>
      </c>
      <c r="J29" s="327">
        <v>105.97199999999999</v>
      </c>
      <c r="K29" s="327">
        <v>107.31100000000001</v>
      </c>
      <c r="L29" s="337">
        <v>111.9</v>
      </c>
      <c r="M29" s="327">
        <v>111.286</v>
      </c>
      <c r="N29" s="327">
        <v>108.922</v>
      </c>
      <c r="O29" s="327">
        <v>102.91</v>
      </c>
      <c r="P29" s="327"/>
    </row>
    <row r="30" spans="1:17" ht="13.5">
      <c r="A30" s="59" t="s">
        <v>176</v>
      </c>
      <c r="B30" s="327">
        <v>117.048</v>
      </c>
      <c r="C30" s="327">
        <v>116.83</v>
      </c>
      <c r="D30" s="327">
        <v>107.71299999999999</v>
      </c>
      <c r="E30" s="327">
        <v>109.44</v>
      </c>
      <c r="F30" s="327">
        <v>107.804</v>
      </c>
      <c r="G30" s="327">
        <v>111.752</v>
      </c>
      <c r="H30" s="327">
        <v>115.58499999999999</v>
      </c>
      <c r="I30" s="327">
        <v>116.468</v>
      </c>
      <c r="J30" s="327">
        <v>117.861</v>
      </c>
      <c r="K30" s="327">
        <v>120.928</v>
      </c>
      <c r="L30" s="337">
        <v>123.124</v>
      </c>
      <c r="M30" s="327">
        <v>123.71599999999999</v>
      </c>
      <c r="N30" s="327">
        <v>125.083</v>
      </c>
      <c r="O30" s="327">
        <v>121.11199999999999</v>
      </c>
      <c r="P30" s="327"/>
    </row>
    <row r="31" spans="1:17" ht="13.5">
      <c r="A31" s="59" t="s">
        <v>177</v>
      </c>
      <c r="B31" s="327">
        <v>24.835999999999999</v>
      </c>
      <c r="C31" s="327">
        <v>24.553999999999998</v>
      </c>
      <c r="D31" s="327">
        <v>23.844000000000001</v>
      </c>
      <c r="E31" s="327">
        <v>24.260999999999999</v>
      </c>
      <c r="F31" s="327">
        <v>24.271000000000001</v>
      </c>
      <c r="G31" s="327">
        <v>25.422000000000001</v>
      </c>
      <c r="H31" s="327">
        <v>27.097999999999999</v>
      </c>
      <c r="I31" s="327">
        <v>27.190999999999999</v>
      </c>
      <c r="J31" s="327">
        <v>27.457999999999998</v>
      </c>
      <c r="K31" s="327">
        <v>28.326000000000001</v>
      </c>
      <c r="L31" s="337">
        <v>29.928000000000001</v>
      </c>
      <c r="M31" s="327">
        <v>29.635999999999999</v>
      </c>
      <c r="N31" s="327">
        <v>29.553999999999998</v>
      </c>
      <c r="O31" s="327">
        <v>28.225000000000001</v>
      </c>
      <c r="P31" s="327"/>
    </row>
    <row r="32" spans="1:17" ht="13.5">
      <c r="A32" s="59" t="s">
        <v>178</v>
      </c>
      <c r="B32" s="327">
        <v>22.286999999999999</v>
      </c>
      <c r="C32" s="327">
        <v>22.696999999999999</v>
      </c>
      <c r="D32" s="327">
        <v>22.67</v>
      </c>
      <c r="E32" s="327">
        <v>22.19</v>
      </c>
      <c r="F32" s="327">
        <v>22.434000000000001</v>
      </c>
      <c r="G32" s="327">
        <v>22.954000000000001</v>
      </c>
      <c r="H32" s="327">
        <v>23.431999999999999</v>
      </c>
      <c r="I32" s="327">
        <v>24.786999999999999</v>
      </c>
      <c r="J32" s="327">
        <v>24.484999999999999</v>
      </c>
      <c r="K32" s="327">
        <v>26.265999999999998</v>
      </c>
      <c r="L32" s="337">
        <v>28.11</v>
      </c>
      <c r="M32" s="327">
        <v>28.600999999999999</v>
      </c>
      <c r="N32" s="327">
        <v>29.425000000000001</v>
      </c>
      <c r="O32" s="327">
        <v>28.710999999999999</v>
      </c>
      <c r="P32" s="327"/>
    </row>
    <row r="33" spans="1:16" ht="13.5">
      <c r="A33" s="59" t="s">
        <v>179</v>
      </c>
      <c r="B33" s="327">
        <v>74.097999999999999</v>
      </c>
      <c r="C33" s="327">
        <v>74.876999999999995</v>
      </c>
      <c r="D33" s="327">
        <v>60.814</v>
      </c>
      <c r="E33" s="327">
        <v>72.956000000000003</v>
      </c>
      <c r="F33" s="327">
        <v>72.212000000000003</v>
      </c>
      <c r="G33" s="327">
        <v>75.721999999999994</v>
      </c>
      <c r="H33" s="327">
        <v>79.38</v>
      </c>
      <c r="I33" s="327">
        <v>82.040999999999997</v>
      </c>
      <c r="J33" s="327">
        <v>85.441999999999993</v>
      </c>
      <c r="K33" s="327">
        <v>90.174999999999997</v>
      </c>
      <c r="L33" s="337">
        <v>93.290999999999997</v>
      </c>
      <c r="M33" s="327">
        <v>94.537999999999997</v>
      </c>
      <c r="N33" s="327">
        <v>97.891000000000005</v>
      </c>
      <c r="O33" s="327">
        <v>97.322999999999993</v>
      </c>
      <c r="P33" s="327"/>
    </row>
    <row r="34" spans="1:16" ht="6" customHeight="1">
      <c r="A34" s="60"/>
      <c r="B34" s="65"/>
      <c r="C34" s="65"/>
      <c r="D34" s="21"/>
      <c r="E34" s="21"/>
      <c r="F34" s="21"/>
      <c r="G34" s="21"/>
      <c r="H34" s="21"/>
      <c r="I34" s="21"/>
      <c r="J34" s="21"/>
      <c r="K34" s="21"/>
      <c r="L34" s="21"/>
      <c r="M34" s="81"/>
      <c r="N34" s="81"/>
      <c r="O34" s="81"/>
    </row>
    <row r="35" spans="1:16" ht="24" customHeight="1">
      <c r="A35" s="984" t="s">
        <v>1142</v>
      </c>
      <c r="B35" s="984"/>
      <c r="C35" s="984"/>
      <c r="D35" s="984"/>
      <c r="E35" s="984"/>
      <c r="F35" s="984"/>
      <c r="G35" s="984"/>
      <c r="H35" s="984"/>
      <c r="I35" s="984"/>
      <c r="J35" s="984"/>
      <c r="K35" s="984"/>
      <c r="L35" s="984"/>
      <c r="M35" s="984"/>
      <c r="N35" s="984"/>
      <c r="O35" s="984"/>
    </row>
    <row r="36" spans="1:16" ht="24" customHeight="1">
      <c r="A36" s="978" t="s">
        <v>873</v>
      </c>
      <c r="B36" s="978"/>
      <c r="C36" s="978"/>
      <c r="D36" s="978"/>
      <c r="E36" s="978"/>
      <c r="F36" s="978"/>
      <c r="G36" s="978"/>
      <c r="H36" s="978"/>
      <c r="I36" s="978"/>
      <c r="J36" s="978"/>
      <c r="K36" s="978"/>
      <c r="L36" s="978"/>
      <c r="M36" s="978"/>
      <c r="N36" s="978"/>
      <c r="O36" s="978"/>
    </row>
    <row r="37" spans="1:16" ht="13.5">
      <c r="A37" s="66" t="s">
        <v>664</v>
      </c>
      <c r="B37" s="2"/>
      <c r="C37" s="2"/>
      <c r="D37" s="2"/>
      <c r="E37" s="2"/>
      <c r="F37" s="2"/>
      <c r="G37" s="2"/>
      <c r="H37" s="2"/>
      <c r="I37" s="2"/>
      <c r="J37" s="2"/>
      <c r="K37" s="2"/>
      <c r="L37" s="2"/>
      <c r="M37" s="333"/>
    </row>
  </sheetData>
  <mergeCells count="4">
    <mergeCell ref="A1:K1"/>
    <mergeCell ref="A2:N2"/>
    <mergeCell ref="A35:O35"/>
    <mergeCell ref="A36:O36"/>
  </mergeCells>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P37"/>
  <sheetViews>
    <sheetView showGridLines="0" view="pageBreakPreview" topLeftCell="A3" zoomScaleNormal="120" zoomScaleSheetLayoutView="100" workbookViewId="0">
      <selection activeCell="T15" sqref="T15"/>
    </sheetView>
  </sheetViews>
  <sheetFormatPr baseColWidth="10" defaultRowHeight="12.75"/>
  <cols>
    <col min="1" max="1" width="17.42578125" customWidth="1"/>
    <col min="2" max="3" width="5.7109375" hidden="1" customWidth="1"/>
    <col min="4" max="11" width="5.7109375" customWidth="1"/>
    <col min="12" max="12" width="6.28515625" customWidth="1"/>
    <col min="13" max="13" width="6.85546875" customWidth="1"/>
    <col min="14" max="14" width="5.85546875" customWidth="1"/>
    <col min="15" max="15" width="6.28515625" customWidth="1"/>
    <col min="16" max="16" width="7.5703125" customWidth="1"/>
  </cols>
  <sheetData>
    <row r="1" spans="1:15" ht="21" customHeight="1">
      <c r="A1" s="981" t="s">
        <v>1395</v>
      </c>
      <c r="B1" s="981"/>
      <c r="C1" s="981"/>
      <c r="D1" s="981"/>
      <c r="E1" s="981"/>
      <c r="F1" s="981"/>
      <c r="G1" s="981"/>
      <c r="H1" s="981"/>
      <c r="I1" s="981"/>
      <c r="J1" s="981"/>
      <c r="K1" s="981"/>
      <c r="L1" s="981"/>
      <c r="M1" s="981"/>
      <c r="N1" s="981"/>
      <c r="O1" s="472"/>
    </row>
    <row r="2" spans="1:15" ht="13.5" customHeight="1">
      <c r="A2" s="981" t="s">
        <v>1327</v>
      </c>
      <c r="B2" s="981"/>
      <c r="C2" s="981"/>
      <c r="D2" s="981"/>
      <c r="E2" s="981"/>
      <c r="F2" s="981"/>
      <c r="G2" s="981"/>
      <c r="H2" s="981"/>
      <c r="I2" s="981"/>
      <c r="J2" s="981"/>
      <c r="K2" s="981"/>
      <c r="L2" s="981"/>
      <c r="M2" s="981"/>
      <c r="N2" s="981"/>
      <c r="O2" s="472"/>
    </row>
    <row r="3" spans="1:15" ht="15.75" customHeight="1">
      <c r="A3" s="1026" t="s">
        <v>806</v>
      </c>
      <c r="B3" s="1026"/>
      <c r="C3" s="1026"/>
      <c r="D3" s="1026"/>
      <c r="E3" s="276"/>
      <c r="F3" s="153"/>
      <c r="G3" s="153"/>
      <c r="H3" s="154"/>
      <c r="I3" s="154"/>
      <c r="J3" s="154"/>
      <c r="K3" s="154"/>
      <c r="L3" s="154"/>
    </row>
    <row r="4" spans="1:15" ht="21.75" customHeight="1">
      <c r="A4" s="368" t="s">
        <v>191</v>
      </c>
      <c r="B4" s="57">
        <v>2010</v>
      </c>
      <c r="C4" s="57">
        <v>2011</v>
      </c>
      <c r="D4" s="57">
        <v>2012</v>
      </c>
      <c r="E4" s="57">
        <v>2013</v>
      </c>
      <c r="F4" s="57">
        <v>2014</v>
      </c>
      <c r="G4" s="57">
        <v>2015</v>
      </c>
      <c r="H4" s="57">
        <v>2016</v>
      </c>
      <c r="I4" s="57">
        <v>2017</v>
      </c>
      <c r="J4" s="57">
        <v>2018</v>
      </c>
      <c r="K4" s="57">
        <v>2019</v>
      </c>
      <c r="L4" s="57">
        <v>2020</v>
      </c>
      <c r="M4" s="57">
        <v>2021</v>
      </c>
      <c r="N4" s="57">
        <v>2022</v>
      </c>
      <c r="O4" s="57">
        <v>2023</v>
      </c>
    </row>
    <row r="5" spans="1:15" ht="12.75" customHeight="1">
      <c r="A5" s="549"/>
      <c r="O5" s="629"/>
    </row>
    <row r="6" spans="1:15" ht="13.5">
      <c r="A6" s="85" t="s">
        <v>82</v>
      </c>
      <c r="B6" s="229">
        <v>763.673</v>
      </c>
      <c r="C6" s="229">
        <v>793.33</v>
      </c>
      <c r="D6" s="229">
        <v>789.62800000000004</v>
      </c>
      <c r="E6" s="229">
        <v>850.73400000000004</v>
      </c>
      <c r="F6" s="229">
        <v>870.67399999999998</v>
      </c>
      <c r="G6" s="229">
        <v>878.40599999999995</v>
      </c>
      <c r="H6" s="229">
        <v>886.95100000000002</v>
      </c>
      <c r="I6" s="229">
        <v>867.98699999999997</v>
      </c>
      <c r="J6" s="229">
        <v>902.02100000000064</v>
      </c>
      <c r="K6" s="229">
        <v>938.20100000000002</v>
      </c>
      <c r="L6" s="229">
        <v>896.75699999999995</v>
      </c>
      <c r="M6" s="338">
        <v>846.96500000000003</v>
      </c>
      <c r="N6" s="229">
        <v>920.48400000000004</v>
      </c>
      <c r="O6" s="229">
        <v>937.21699999999998</v>
      </c>
    </row>
    <row r="7" spans="1:15" ht="13.5">
      <c r="A7" s="548"/>
      <c r="B7" s="229"/>
      <c r="C7" s="229"/>
      <c r="D7" s="229"/>
      <c r="E7" s="229"/>
      <c r="F7" s="229"/>
      <c r="G7" s="229"/>
      <c r="H7" s="229"/>
      <c r="I7" s="229"/>
      <c r="J7" s="257"/>
      <c r="K7" s="229"/>
      <c r="O7" s="652"/>
    </row>
    <row r="8" spans="1:15" ht="13.5">
      <c r="A8" s="354" t="s">
        <v>157</v>
      </c>
      <c r="B8" s="227">
        <v>0.67300000000000004</v>
      </c>
      <c r="C8" s="227">
        <v>0.83799999999999997</v>
      </c>
      <c r="D8" s="227">
        <v>0.63100000000000001</v>
      </c>
      <c r="E8" s="227">
        <v>1.2290000000000001</v>
      </c>
      <c r="F8" s="227">
        <v>1.292</v>
      </c>
      <c r="G8" s="227">
        <v>1.3169999999999999</v>
      </c>
      <c r="H8" s="227">
        <v>1.494</v>
      </c>
      <c r="I8" s="227">
        <v>1.476</v>
      </c>
      <c r="J8" s="227">
        <v>0.91</v>
      </c>
      <c r="K8" s="227">
        <v>1.1579999999999999</v>
      </c>
      <c r="L8" s="227">
        <v>0.82699999999999996</v>
      </c>
      <c r="M8" s="227">
        <v>0.88300000000000001</v>
      </c>
      <c r="N8" s="227">
        <v>1.0469999999999999</v>
      </c>
      <c r="O8" s="227">
        <v>1.0760000000000001</v>
      </c>
    </row>
    <row r="9" spans="1:15" ht="13.5">
      <c r="A9" s="354" t="s">
        <v>80</v>
      </c>
      <c r="B9" s="227">
        <v>19.585999999999999</v>
      </c>
      <c r="C9" s="227">
        <v>20.163</v>
      </c>
      <c r="D9" s="227">
        <v>20.317</v>
      </c>
      <c r="E9" s="227">
        <v>21.085000000000001</v>
      </c>
      <c r="F9" s="227">
        <v>21.408999999999999</v>
      </c>
      <c r="G9" s="227">
        <v>21.556000000000001</v>
      </c>
      <c r="H9" s="227">
        <v>21.709</v>
      </c>
      <c r="I9" s="227">
        <v>21.603999999999999</v>
      </c>
      <c r="J9" s="227">
        <v>22.678000000000001</v>
      </c>
      <c r="K9" s="227">
        <v>23.623999999999999</v>
      </c>
      <c r="L9" s="227">
        <v>22.204999999999998</v>
      </c>
      <c r="M9" s="227">
        <v>20.503</v>
      </c>
      <c r="N9" s="227">
        <v>23.824999999999999</v>
      </c>
      <c r="O9" s="227">
        <v>24.887</v>
      </c>
    </row>
    <row r="10" spans="1:15" ht="13.5">
      <c r="A10" s="354" t="s">
        <v>158</v>
      </c>
      <c r="B10" s="227">
        <v>2.1640000000000001</v>
      </c>
      <c r="C10" s="227">
        <v>2.5019999999999998</v>
      </c>
      <c r="D10" s="227">
        <v>2.46</v>
      </c>
      <c r="E10" s="227">
        <v>2.6869999999999998</v>
      </c>
      <c r="F10" s="227">
        <v>2.5350000000000001</v>
      </c>
      <c r="G10" s="227">
        <v>3.07</v>
      </c>
      <c r="H10" s="227">
        <v>2.92</v>
      </c>
      <c r="I10" s="227">
        <v>2.8639999999999999</v>
      </c>
      <c r="J10" s="227">
        <v>3.2890000000000001</v>
      </c>
      <c r="K10" s="227">
        <v>3.375</v>
      </c>
      <c r="L10" s="227">
        <v>3.0489999999999999</v>
      </c>
      <c r="M10" s="337">
        <v>3.0190000000000001</v>
      </c>
      <c r="N10" s="227">
        <v>3.6579999999999999</v>
      </c>
      <c r="O10" s="227">
        <v>4.0510000000000002</v>
      </c>
    </row>
    <row r="11" spans="1:15" ht="13.5" customHeight="1">
      <c r="A11" s="354" t="s">
        <v>159</v>
      </c>
      <c r="B11" s="227">
        <v>50.814999999999998</v>
      </c>
      <c r="C11" s="227">
        <v>50.658999999999999</v>
      </c>
      <c r="D11" s="227">
        <v>51.753999999999998</v>
      </c>
      <c r="E11" s="227">
        <v>55.761000000000003</v>
      </c>
      <c r="F11" s="227">
        <v>55.085000000000001</v>
      </c>
      <c r="G11" s="227">
        <v>54.929000000000002</v>
      </c>
      <c r="H11" s="227">
        <v>56.701000000000001</v>
      </c>
      <c r="I11" s="227">
        <v>56.463999999999999</v>
      </c>
      <c r="J11" s="227">
        <v>58.314</v>
      </c>
      <c r="K11" s="227">
        <v>59.945999999999998</v>
      </c>
      <c r="L11" s="227">
        <v>55.975999999999999</v>
      </c>
      <c r="M11" s="337">
        <v>57.082000000000001</v>
      </c>
      <c r="N11" s="227">
        <v>60.893000000000001</v>
      </c>
      <c r="O11" s="227">
        <v>62.167999999999999</v>
      </c>
    </row>
    <row r="12" spans="1:15" ht="13.5">
      <c r="A12" s="354" t="s">
        <v>160</v>
      </c>
      <c r="B12" s="227">
        <v>6.944</v>
      </c>
      <c r="C12" s="227">
        <v>7.2770000000000001</v>
      </c>
      <c r="D12" s="227">
        <v>7.2569999999999997</v>
      </c>
      <c r="E12" s="227">
        <v>7.8049999999999997</v>
      </c>
      <c r="F12" s="227">
        <v>7.74</v>
      </c>
      <c r="G12" s="227">
        <v>7.9109999999999996</v>
      </c>
      <c r="H12" s="227">
        <v>8.5670000000000002</v>
      </c>
      <c r="I12" s="227">
        <v>7.8780000000000001</v>
      </c>
      <c r="J12" s="227">
        <v>8.1920000000000002</v>
      </c>
      <c r="K12" s="227">
        <v>8.5</v>
      </c>
      <c r="L12" s="227">
        <v>7.9640000000000004</v>
      </c>
      <c r="M12" s="337">
        <v>7.6539999999999999</v>
      </c>
      <c r="N12" s="227">
        <v>8.8879999999999999</v>
      </c>
      <c r="O12" s="227">
        <v>9.4600000000000009</v>
      </c>
    </row>
    <row r="13" spans="1:15" ht="13.5" customHeight="1">
      <c r="A13" s="354" t="s">
        <v>161</v>
      </c>
      <c r="B13" s="227">
        <v>11.807</v>
      </c>
      <c r="C13" s="227">
        <v>11.619</v>
      </c>
      <c r="D13" s="227">
        <v>11.042</v>
      </c>
      <c r="E13" s="227">
        <v>13.148999999999999</v>
      </c>
      <c r="F13" s="227">
        <v>12.4</v>
      </c>
      <c r="G13" s="227">
        <v>12.031000000000001</v>
      </c>
      <c r="H13" s="227">
        <v>13.115</v>
      </c>
      <c r="I13" s="227">
        <v>12.324999999999999</v>
      </c>
      <c r="J13" s="227">
        <v>12.577999999999999</v>
      </c>
      <c r="K13" s="227">
        <v>12.917</v>
      </c>
      <c r="L13" s="227">
        <v>12.243</v>
      </c>
      <c r="M13" s="337">
        <v>11.97</v>
      </c>
      <c r="N13" s="227">
        <v>13.808</v>
      </c>
      <c r="O13" s="227">
        <v>13.946999999999999</v>
      </c>
    </row>
    <row r="14" spans="1:15" ht="13.5" customHeight="1">
      <c r="A14" s="354" t="s">
        <v>830</v>
      </c>
      <c r="B14" s="227">
        <v>38.075000000000003</v>
      </c>
      <c r="C14" s="227">
        <v>40.116999999999997</v>
      </c>
      <c r="D14" s="227">
        <v>40.137999999999998</v>
      </c>
      <c r="E14" s="227">
        <v>41.265999999999998</v>
      </c>
      <c r="F14" s="227">
        <v>41.756</v>
      </c>
      <c r="G14" s="227">
        <v>41.965000000000003</v>
      </c>
      <c r="H14" s="227">
        <v>42.603999999999999</v>
      </c>
      <c r="I14" s="227">
        <v>41.218000000000004</v>
      </c>
      <c r="J14" s="227">
        <v>41.786999999999999</v>
      </c>
      <c r="K14" s="227">
        <v>42.993000000000002</v>
      </c>
      <c r="L14" s="227">
        <v>42.738999999999997</v>
      </c>
      <c r="M14" s="337">
        <v>39.093000000000004</v>
      </c>
      <c r="N14" s="227">
        <v>41.36</v>
      </c>
      <c r="O14" s="227">
        <v>41.15</v>
      </c>
    </row>
    <row r="15" spans="1:15" ht="13.5">
      <c r="A15" s="354" t="s">
        <v>162</v>
      </c>
      <c r="B15" s="227">
        <v>20.834</v>
      </c>
      <c r="C15" s="227">
        <v>21.117999999999999</v>
      </c>
      <c r="D15" s="227">
        <v>20.823</v>
      </c>
      <c r="E15" s="227">
        <v>21.658999999999999</v>
      </c>
      <c r="F15" s="227">
        <v>21.568999999999999</v>
      </c>
      <c r="G15" s="227">
        <v>22.475000000000001</v>
      </c>
      <c r="H15" s="227">
        <v>23.49</v>
      </c>
      <c r="I15" s="227">
        <v>23.285</v>
      </c>
      <c r="J15" s="227">
        <v>24.129000000000001</v>
      </c>
      <c r="K15" s="227">
        <v>25.423999999999999</v>
      </c>
      <c r="L15" s="227">
        <v>24.831</v>
      </c>
      <c r="M15" s="337">
        <v>23.486999999999998</v>
      </c>
      <c r="N15" s="227">
        <v>25.611999999999998</v>
      </c>
      <c r="O15" s="227">
        <v>26.515999999999998</v>
      </c>
    </row>
    <row r="16" spans="1:15" ht="14.25" customHeight="1">
      <c r="A16" s="354" t="s">
        <v>163</v>
      </c>
      <c r="B16" s="227">
        <v>1.3380000000000001</v>
      </c>
      <c r="C16" s="227">
        <v>1.423</v>
      </c>
      <c r="D16" s="227">
        <v>1.1839999999999999</v>
      </c>
      <c r="E16" s="227">
        <v>1.4219999999999999</v>
      </c>
      <c r="F16" s="227">
        <v>1.42</v>
      </c>
      <c r="G16" s="227">
        <v>1.5680000000000001</v>
      </c>
      <c r="H16" s="227">
        <v>1.7050000000000001</v>
      </c>
      <c r="I16" s="227">
        <v>1.5069999999999999</v>
      </c>
      <c r="J16" s="227">
        <v>1.6870000000000001</v>
      </c>
      <c r="K16" s="227">
        <v>1.7290000000000001</v>
      </c>
      <c r="L16" s="227">
        <v>1.649</v>
      </c>
      <c r="M16" s="337">
        <v>1.716</v>
      </c>
      <c r="N16" s="227">
        <v>2.0390000000000001</v>
      </c>
      <c r="O16" s="227">
        <v>2.1280000000000001</v>
      </c>
    </row>
    <row r="17" spans="1:16" ht="13.5">
      <c r="A17" s="354" t="s">
        <v>164</v>
      </c>
      <c r="B17" s="227">
        <v>8.91</v>
      </c>
      <c r="C17" s="227">
        <v>8.6010000000000009</v>
      </c>
      <c r="D17" s="227">
        <v>8.32</v>
      </c>
      <c r="E17" s="227">
        <v>8.8710000000000004</v>
      </c>
      <c r="F17" s="227">
        <v>8.7929999999999993</v>
      </c>
      <c r="G17" s="227">
        <v>9.7110000000000003</v>
      </c>
      <c r="H17" s="227">
        <v>9.6679999999999993</v>
      </c>
      <c r="I17" s="227">
        <v>9.0709999999999997</v>
      </c>
      <c r="J17" s="227">
        <v>9.66</v>
      </c>
      <c r="K17" s="227">
        <v>10.404999999999999</v>
      </c>
      <c r="L17" s="227">
        <v>9.468</v>
      </c>
      <c r="M17" s="337">
        <v>8.9290000000000003</v>
      </c>
      <c r="N17" s="227">
        <v>10.425000000000001</v>
      </c>
      <c r="O17" s="227">
        <v>11.472</v>
      </c>
    </row>
    <row r="18" spans="1:16" ht="13.5">
      <c r="A18" s="354" t="s">
        <v>165</v>
      </c>
      <c r="B18" s="227">
        <v>20.335999999999999</v>
      </c>
      <c r="C18" s="227">
        <v>21.777000000000001</v>
      </c>
      <c r="D18" s="227">
        <v>23.012</v>
      </c>
      <c r="E18" s="227">
        <v>24.308</v>
      </c>
      <c r="F18" s="227">
        <v>24.664000000000001</v>
      </c>
      <c r="G18" s="227">
        <v>25.667000000000002</v>
      </c>
      <c r="H18" s="227">
        <v>27.077999999999999</v>
      </c>
      <c r="I18" s="227">
        <v>26.556999999999999</v>
      </c>
      <c r="J18" s="227">
        <v>27.780999999999999</v>
      </c>
      <c r="K18" s="227">
        <v>29.370999999999999</v>
      </c>
      <c r="L18" s="227">
        <v>27.706</v>
      </c>
      <c r="M18" s="337">
        <v>24.478999999999999</v>
      </c>
      <c r="N18" s="227">
        <v>28.88</v>
      </c>
      <c r="O18" s="227">
        <v>29.521999999999998</v>
      </c>
    </row>
    <row r="19" spans="1:16" ht="13.5">
      <c r="A19" s="354" t="s">
        <v>166</v>
      </c>
      <c r="B19" s="227">
        <v>24.891999999999999</v>
      </c>
      <c r="C19" s="227">
        <v>26.867000000000001</v>
      </c>
      <c r="D19" s="227">
        <v>25.295999999999999</v>
      </c>
      <c r="E19" s="227">
        <v>27.404</v>
      </c>
      <c r="F19" s="227">
        <v>28.494</v>
      </c>
      <c r="G19" s="227">
        <v>28.905999999999999</v>
      </c>
      <c r="H19" s="227">
        <v>30.100999999999999</v>
      </c>
      <c r="I19" s="227">
        <v>29.469000000000001</v>
      </c>
      <c r="J19" s="227">
        <v>32.203000000000003</v>
      </c>
      <c r="K19" s="227">
        <v>32.902999999999999</v>
      </c>
      <c r="L19" s="227">
        <v>31.870999999999999</v>
      </c>
      <c r="M19" s="337">
        <v>29.344000000000001</v>
      </c>
      <c r="N19" s="227">
        <v>33.773000000000003</v>
      </c>
      <c r="O19" s="227">
        <v>35.28</v>
      </c>
    </row>
    <row r="20" spans="1:16" ht="13.5">
      <c r="A20" s="354" t="s">
        <v>167</v>
      </c>
      <c r="B20" s="227">
        <v>44.859000000000002</v>
      </c>
      <c r="C20" s="227">
        <v>46.636000000000003</v>
      </c>
      <c r="D20" s="227">
        <v>42.48</v>
      </c>
      <c r="E20" s="227">
        <v>49.42</v>
      </c>
      <c r="F20" s="227">
        <v>50.604999999999997</v>
      </c>
      <c r="G20" s="227">
        <v>49.543999999999997</v>
      </c>
      <c r="H20" s="227">
        <v>49.773000000000003</v>
      </c>
      <c r="I20" s="227">
        <v>48.545999999999999</v>
      </c>
      <c r="J20" s="227">
        <v>50.353000000000002</v>
      </c>
      <c r="K20" s="227">
        <v>53.954999999999998</v>
      </c>
      <c r="L20" s="227">
        <v>53.631999999999998</v>
      </c>
      <c r="M20" s="337">
        <v>50.692999999999998</v>
      </c>
      <c r="N20" s="227">
        <v>54.301000000000002</v>
      </c>
      <c r="O20" s="227">
        <v>55.912999999999997</v>
      </c>
    </row>
    <row r="21" spans="1:16" ht="15.75" customHeight="1">
      <c r="A21" s="354" t="s">
        <v>168</v>
      </c>
      <c r="B21" s="227">
        <v>30.114000000000001</v>
      </c>
      <c r="C21" s="227">
        <v>32.698999999999998</v>
      </c>
      <c r="D21" s="227">
        <v>32.043999999999997</v>
      </c>
      <c r="E21" s="227">
        <v>36.579000000000001</v>
      </c>
      <c r="F21" s="227">
        <v>37.947000000000003</v>
      </c>
      <c r="G21" s="227">
        <v>37.679000000000002</v>
      </c>
      <c r="H21" s="227">
        <v>35.887</v>
      </c>
      <c r="I21" s="227">
        <v>35.634999999999998</v>
      </c>
      <c r="J21" s="227">
        <v>37.234999999999999</v>
      </c>
      <c r="K21" s="227">
        <v>38.713000000000001</v>
      </c>
      <c r="L21" s="227">
        <v>39.253</v>
      </c>
      <c r="M21" s="337">
        <v>39.040999999999997</v>
      </c>
      <c r="N21" s="227">
        <v>40.966000000000001</v>
      </c>
      <c r="O21" s="227">
        <v>43.127000000000002</v>
      </c>
    </row>
    <row r="22" spans="1:16" ht="13.5">
      <c r="A22" s="342" t="s">
        <v>576</v>
      </c>
      <c r="B22" s="227">
        <v>372.66399999999999</v>
      </c>
      <c r="C22" s="227">
        <v>386.80500000000001</v>
      </c>
      <c r="D22" s="227">
        <v>390.74700000000001</v>
      </c>
      <c r="E22" s="227">
        <v>413.78800000000001</v>
      </c>
      <c r="F22" s="227">
        <v>428.72199999999998</v>
      </c>
      <c r="G22" s="227">
        <v>430.41399999999999</v>
      </c>
      <c r="H22" s="227">
        <v>430.70100000000002</v>
      </c>
      <c r="I22" s="227">
        <v>422.24</v>
      </c>
      <c r="J22" s="227">
        <v>435.06700000000001</v>
      </c>
      <c r="K22" s="227">
        <v>450.553</v>
      </c>
      <c r="L22" s="227">
        <v>427</v>
      </c>
      <c r="M22" s="337">
        <v>400.25200000000001</v>
      </c>
      <c r="N22" s="227">
        <v>427.37099999999998</v>
      </c>
      <c r="O22" s="227">
        <v>430.315</v>
      </c>
      <c r="P22" s="639"/>
    </row>
    <row r="23" spans="1:16" ht="13.5">
      <c r="A23" s="342" t="s">
        <v>871</v>
      </c>
      <c r="B23" s="227">
        <v>22.792000000000002</v>
      </c>
      <c r="C23" s="227">
        <v>23.555</v>
      </c>
      <c r="D23" s="227">
        <v>22.952000000000002</v>
      </c>
      <c r="E23" s="227">
        <v>25.216999999999999</v>
      </c>
      <c r="F23" s="227">
        <v>24.975000000000001</v>
      </c>
      <c r="G23" s="227">
        <v>27.173999999999999</v>
      </c>
      <c r="H23" s="227">
        <v>28.762</v>
      </c>
      <c r="I23" s="227">
        <v>26.631</v>
      </c>
      <c r="J23" s="227">
        <v>29.655000000000001</v>
      </c>
      <c r="K23" s="227">
        <v>31.82</v>
      </c>
      <c r="L23" s="227">
        <v>30.2</v>
      </c>
      <c r="M23" s="337">
        <v>27.96999999999997</v>
      </c>
      <c r="N23" s="337">
        <v>31.658999999999999</v>
      </c>
      <c r="O23" s="337">
        <v>31.998999999999999</v>
      </c>
    </row>
    <row r="24" spans="1:16" ht="14.25" customHeight="1">
      <c r="A24" s="354" t="s">
        <v>170</v>
      </c>
      <c r="B24" s="227">
        <v>9.2550000000000008</v>
      </c>
      <c r="C24" s="227">
        <v>9.5120000000000005</v>
      </c>
      <c r="D24" s="227">
        <v>7.5110000000000001</v>
      </c>
      <c r="E24" s="227">
        <v>10.026999999999999</v>
      </c>
      <c r="F24" s="227">
        <v>10.255000000000001</v>
      </c>
      <c r="G24" s="227">
        <v>9.2279999999999998</v>
      </c>
      <c r="H24" s="227">
        <v>9.1839999999999993</v>
      </c>
      <c r="I24" s="227">
        <v>8.8160000000000007</v>
      </c>
      <c r="J24" s="227">
        <v>9.14</v>
      </c>
      <c r="K24" s="227">
        <v>9.2799999999999994</v>
      </c>
      <c r="L24" s="227">
        <v>9.0730000000000004</v>
      </c>
      <c r="M24" s="337">
        <v>7.7009999999999996</v>
      </c>
      <c r="N24" s="227">
        <v>7.8140000000000001</v>
      </c>
      <c r="O24" s="227">
        <v>7.6109999999999998</v>
      </c>
    </row>
    <row r="25" spans="1:16" ht="13.5">
      <c r="A25" s="354" t="s">
        <v>171</v>
      </c>
      <c r="B25" s="227">
        <v>1.569</v>
      </c>
      <c r="C25" s="227">
        <v>1.831</v>
      </c>
      <c r="D25" s="227">
        <v>2.0299999999999998</v>
      </c>
      <c r="E25" s="227">
        <v>2.4260000000000002</v>
      </c>
      <c r="F25" s="227">
        <v>2.1309999999999998</v>
      </c>
      <c r="G25" s="227">
        <v>2.2839999999999998</v>
      </c>
      <c r="H25" s="227">
        <v>2.4129999999999998</v>
      </c>
      <c r="I25" s="227">
        <v>2.5670000000000002</v>
      </c>
      <c r="J25" s="227">
        <v>2.988</v>
      </c>
      <c r="K25" s="227">
        <v>2.931</v>
      </c>
      <c r="L25" s="227">
        <v>2.855</v>
      </c>
      <c r="M25" s="337">
        <v>2.5880000000000001</v>
      </c>
      <c r="N25" s="227">
        <v>3.2160000000000002</v>
      </c>
      <c r="O25" s="227">
        <v>3.173</v>
      </c>
    </row>
    <row r="26" spans="1:16" ht="13.5">
      <c r="A26" s="354" t="s">
        <v>172</v>
      </c>
      <c r="B26" s="227">
        <v>3.0129999999999999</v>
      </c>
      <c r="C26" s="227">
        <v>3.077</v>
      </c>
      <c r="D26" s="227">
        <v>3.1389999999999998</v>
      </c>
      <c r="E26" s="227">
        <v>3.238</v>
      </c>
      <c r="F26" s="227">
        <v>3.3570000000000002</v>
      </c>
      <c r="G26" s="227">
        <v>3.371</v>
      </c>
      <c r="H26" s="227">
        <v>3.407</v>
      </c>
      <c r="I26" s="227">
        <v>3.4060000000000001</v>
      </c>
      <c r="J26" s="227">
        <v>3.3929999999999998</v>
      </c>
      <c r="K26" s="227">
        <v>3.625</v>
      </c>
      <c r="L26" s="227">
        <v>3.6469999999999998</v>
      </c>
      <c r="M26" s="337">
        <v>3.5339999999999998</v>
      </c>
      <c r="N26" s="227">
        <v>3.91</v>
      </c>
      <c r="O26" s="227">
        <v>3.9969999999999999</v>
      </c>
    </row>
    <row r="27" spans="1:16" ht="13.5">
      <c r="A27" s="354" t="s">
        <v>173</v>
      </c>
      <c r="B27" s="227">
        <v>2.1930000000000001</v>
      </c>
      <c r="C27" s="227">
        <v>2.399</v>
      </c>
      <c r="D27" s="227">
        <v>2.3780000000000001</v>
      </c>
      <c r="E27" s="227">
        <v>2.4700000000000002</v>
      </c>
      <c r="F27" s="227">
        <v>2.4420000000000002</v>
      </c>
      <c r="G27" s="227">
        <v>2.61</v>
      </c>
      <c r="H27" s="227">
        <v>2.7909999999999999</v>
      </c>
      <c r="I27" s="227">
        <v>2.4929999999999999</v>
      </c>
      <c r="J27" s="227">
        <v>2.593</v>
      </c>
      <c r="K27" s="227">
        <v>2.5209999999999999</v>
      </c>
      <c r="L27" s="227">
        <v>2.3319999999999999</v>
      </c>
      <c r="M27" s="337">
        <v>2.4569999999999999</v>
      </c>
      <c r="N27" s="227">
        <v>2.73</v>
      </c>
      <c r="O27" s="227">
        <v>2.8420000000000001</v>
      </c>
    </row>
    <row r="28" spans="1:16" ht="13.5">
      <c r="A28" s="354" t="s">
        <v>174</v>
      </c>
      <c r="B28" s="227">
        <v>37.715000000000003</v>
      </c>
      <c r="C28" s="227">
        <v>39.444000000000003</v>
      </c>
      <c r="D28" s="227">
        <v>40.918999999999997</v>
      </c>
      <c r="E28" s="227">
        <v>43.442999999999998</v>
      </c>
      <c r="F28" s="227">
        <v>46.113</v>
      </c>
      <c r="G28" s="227">
        <v>48.247</v>
      </c>
      <c r="H28" s="227">
        <v>47.472000000000001</v>
      </c>
      <c r="I28" s="227">
        <v>45.643999999999998</v>
      </c>
      <c r="J28" s="227">
        <v>48.750999999999998</v>
      </c>
      <c r="K28" s="227">
        <v>51.774999999999999</v>
      </c>
      <c r="L28" s="227">
        <v>50.281999999999996</v>
      </c>
      <c r="M28" s="337">
        <v>47.713999999999999</v>
      </c>
      <c r="N28" s="227">
        <v>51.302999999999997</v>
      </c>
      <c r="O28" s="227">
        <v>52.362000000000002</v>
      </c>
    </row>
    <row r="29" spans="1:16" ht="13.5">
      <c r="A29" s="354" t="s">
        <v>175</v>
      </c>
      <c r="B29" s="227">
        <v>15.959</v>
      </c>
      <c r="C29" s="227">
        <v>16.670000000000002</v>
      </c>
      <c r="D29" s="227">
        <v>15.125</v>
      </c>
      <c r="E29" s="227">
        <v>18.516999999999999</v>
      </c>
      <c r="F29" s="227">
        <v>18.420999999999999</v>
      </c>
      <c r="G29" s="227">
        <v>18.119</v>
      </c>
      <c r="H29" s="227">
        <v>18.646000000000001</v>
      </c>
      <c r="I29" s="227">
        <v>19.006</v>
      </c>
      <c r="J29" s="227">
        <v>20.149999999999999</v>
      </c>
      <c r="K29" s="227">
        <v>20.521000000000001</v>
      </c>
      <c r="L29" s="227">
        <v>18.866</v>
      </c>
      <c r="M29" s="337">
        <v>19.042999999999999</v>
      </c>
      <c r="N29" s="227">
        <v>22.056000000000001</v>
      </c>
      <c r="O29" s="227">
        <v>22.382999999999999</v>
      </c>
    </row>
    <row r="30" spans="1:16" ht="13.5">
      <c r="A30" s="354" t="s">
        <v>176</v>
      </c>
      <c r="B30" s="227">
        <v>3.617</v>
      </c>
      <c r="C30" s="227">
        <v>3.6160000000000001</v>
      </c>
      <c r="D30" s="227">
        <v>3.798</v>
      </c>
      <c r="E30" s="227">
        <v>3.9009999999999998</v>
      </c>
      <c r="F30" s="227">
        <v>3.347</v>
      </c>
      <c r="G30" s="227">
        <v>3.6459999999999999</v>
      </c>
      <c r="H30" s="227">
        <v>3.7469999999999999</v>
      </c>
      <c r="I30" s="227">
        <v>4.008</v>
      </c>
      <c r="J30" s="227">
        <v>4.2679999999999998</v>
      </c>
      <c r="K30" s="227">
        <v>4.4870000000000001</v>
      </c>
      <c r="L30" s="227">
        <v>4.3609999999999998</v>
      </c>
      <c r="M30" s="337">
        <v>4.1470000000000002</v>
      </c>
      <c r="N30" s="227">
        <v>5.1369999999999996</v>
      </c>
      <c r="O30" s="227">
        <v>5.476</v>
      </c>
    </row>
    <row r="31" spans="1:16" ht="13.5">
      <c r="A31" s="354" t="s">
        <v>177</v>
      </c>
      <c r="B31" s="227">
        <v>7.9450000000000003</v>
      </c>
      <c r="C31" s="227">
        <v>7.9409999999999998</v>
      </c>
      <c r="D31" s="227">
        <v>8.2970000000000006</v>
      </c>
      <c r="E31" s="227">
        <v>7.843</v>
      </c>
      <c r="F31" s="227">
        <v>7.9980000000000002</v>
      </c>
      <c r="G31" s="227">
        <v>7.44</v>
      </c>
      <c r="H31" s="227">
        <v>7.0490000000000004</v>
      </c>
      <c r="I31" s="227">
        <v>7.0970000000000004</v>
      </c>
      <c r="J31" s="227">
        <v>7.1420000000000003</v>
      </c>
      <c r="K31" s="227">
        <v>7.4729999999999999</v>
      </c>
      <c r="L31" s="227">
        <v>6.9690000000000003</v>
      </c>
      <c r="M31" s="337">
        <v>6.5220000000000002</v>
      </c>
      <c r="N31" s="227">
        <v>7.4169999999999998</v>
      </c>
      <c r="O31" s="227">
        <v>7.5540000000000003</v>
      </c>
    </row>
    <row r="32" spans="1:16" ht="13.5">
      <c r="A32" s="354" t="s">
        <v>178</v>
      </c>
      <c r="B32" s="227">
        <v>3.278</v>
      </c>
      <c r="C32" s="227">
        <v>3.4750000000000001</v>
      </c>
      <c r="D32" s="227">
        <v>3.58</v>
      </c>
      <c r="E32" s="227">
        <v>4.01</v>
      </c>
      <c r="F32" s="227">
        <v>4.016</v>
      </c>
      <c r="G32" s="227">
        <v>4.1219999999999999</v>
      </c>
      <c r="H32" s="227">
        <v>4.133</v>
      </c>
      <c r="I32" s="227">
        <v>4.3170000000000002</v>
      </c>
      <c r="J32" s="227">
        <v>3.976</v>
      </c>
      <c r="K32" s="227">
        <v>3.94</v>
      </c>
      <c r="L32" s="227">
        <v>3.2850000000000001</v>
      </c>
      <c r="M32" s="337">
        <v>3.0230000000000001</v>
      </c>
      <c r="N32" s="227">
        <v>3.8809999999999998</v>
      </c>
      <c r="O32" s="227">
        <v>4.1680000000000001</v>
      </c>
    </row>
    <row r="33" spans="1:15" ht="13.5">
      <c r="A33" s="354" t="s">
        <v>179</v>
      </c>
      <c r="B33" s="227">
        <v>2.3260000000000001</v>
      </c>
      <c r="C33" s="227">
        <v>2.7090000000000001</v>
      </c>
      <c r="D33" s="227">
        <v>2.3940000000000001</v>
      </c>
      <c r="E33" s="227">
        <v>3.2090000000000001</v>
      </c>
      <c r="F33" s="227">
        <v>3.1880000000000002</v>
      </c>
      <c r="G33" s="227">
        <v>3.4220000000000002</v>
      </c>
      <c r="H33" s="227">
        <v>3.8340000000000001</v>
      </c>
      <c r="I33" s="227">
        <v>3.863</v>
      </c>
      <c r="J33" s="227">
        <v>4.1020000000000003</v>
      </c>
      <c r="K33" s="227">
        <v>4.2619999999999996</v>
      </c>
      <c r="L33" s="227">
        <v>4.484</v>
      </c>
      <c r="M33" s="337">
        <v>4.1210000000000004</v>
      </c>
      <c r="N33" s="227">
        <v>4.5149999999999997</v>
      </c>
      <c r="O33" s="227">
        <v>4.6399999999999997</v>
      </c>
    </row>
    <row r="34" spans="1:15" ht="6.75" customHeight="1">
      <c r="A34" s="355"/>
      <c r="B34" s="65"/>
      <c r="C34" s="81"/>
      <c r="D34" s="21"/>
      <c r="E34" s="21"/>
      <c r="F34" s="21"/>
      <c r="G34" s="21"/>
      <c r="H34" s="21"/>
      <c r="I34" s="21"/>
      <c r="J34" s="21"/>
      <c r="K34" s="21"/>
      <c r="L34" s="21"/>
      <c r="M34" s="81"/>
      <c r="N34" s="81"/>
      <c r="O34" s="81"/>
    </row>
    <row r="35" spans="1:15" ht="25.5" customHeight="1">
      <c r="A35" s="984" t="s">
        <v>872</v>
      </c>
      <c r="B35" s="984"/>
      <c r="C35" s="984"/>
      <c r="D35" s="984"/>
      <c r="E35" s="984"/>
      <c r="F35" s="984"/>
      <c r="G35" s="984"/>
      <c r="H35" s="984"/>
      <c r="I35" s="984"/>
      <c r="J35" s="984"/>
      <c r="K35" s="984"/>
      <c r="L35" s="984"/>
      <c r="M35" s="984"/>
      <c r="N35" s="984"/>
      <c r="O35" s="984"/>
    </row>
    <row r="36" spans="1:15" ht="24" customHeight="1">
      <c r="A36" s="978" t="s">
        <v>1153</v>
      </c>
      <c r="B36" s="978"/>
      <c r="C36" s="978"/>
      <c r="D36" s="978"/>
      <c r="E36" s="978"/>
      <c r="F36" s="978"/>
      <c r="G36" s="978"/>
      <c r="H36" s="978"/>
      <c r="I36" s="978"/>
      <c r="J36" s="978"/>
      <c r="K36" s="978"/>
      <c r="L36" s="978"/>
      <c r="M36" s="978"/>
      <c r="N36" s="978"/>
      <c r="O36" s="978"/>
    </row>
    <row r="37" spans="1:15" ht="12" customHeight="1">
      <c r="A37" s="17" t="s">
        <v>664</v>
      </c>
      <c r="B37" s="17"/>
      <c r="C37" s="17"/>
      <c r="D37" s="17"/>
      <c r="E37" s="17"/>
      <c r="F37" s="17"/>
      <c r="G37" s="17"/>
      <c r="H37" s="17"/>
      <c r="I37" s="17"/>
      <c r="J37" s="17"/>
      <c r="K37" s="17"/>
      <c r="L37" s="17"/>
      <c r="M37" s="17"/>
      <c r="N37" s="17"/>
      <c r="O37" s="17"/>
    </row>
  </sheetData>
  <mergeCells count="5">
    <mergeCell ref="A3:D3"/>
    <mergeCell ref="A1:N1"/>
    <mergeCell ref="A2:N2"/>
    <mergeCell ref="A35:O35"/>
    <mergeCell ref="A36:O36"/>
  </mergeCells>
  <pageMargins left="0.7" right="0.7" top="0.75" bottom="0.75" header="0.3" footer="0.3"/>
  <pageSetup paperSize="9" scale="9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R37"/>
  <sheetViews>
    <sheetView showGridLines="0" view="pageBreakPreview" topLeftCell="A6" zoomScale="110" zoomScaleNormal="130" zoomScaleSheetLayoutView="110" workbookViewId="0">
      <selection activeCell="T28" sqref="T28"/>
    </sheetView>
  </sheetViews>
  <sheetFormatPr baseColWidth="10" defaultRowHeight="12.75"/>
  <cols>
    <col min="1" max="1" width="16.5703125" customWidth="1"/>
    <col min="2" max="4" width="5.7109375" hidden="1" customWidth="1"/>
    <col min="5" max="12" width="5.7109375" customWidth="1"/>
    <col min="13" max="13" width="6.28515625" customWidth="1"/>
    <col min="14" max="14" width="6.7109375" customWidth="1"/>
    <col min="15" max="15" width="6.85546875" customWidth="1"/>
    <col min="16" max="16" width="6.42578125" customWidth="1"/>
    <col min="17" max="17" width="0.140625" customWidth="1"/>
  </cols>
  <sheetData>
    <row r="1" spans="1:17" ht="24" customHeight="1">
      <c r="A1" s="980" t="s">
        <v>1396</v>
      </c>
      <c r="B1" s="980"/>
      <c r="C1" s="980"/>
      <c r="D1" s="980"/>
      <c r="E1" s="980"/>
      <c r="F1" s="980"/>
      <c r="G1" s="980"/>
      <c r="H1" s="980"/>
      <c r="I1" s="980"/>
      <c r="J1" s="980"/>
      <c r="K1" s="980"/>
      <c r="L1" s="980"/>
      <c r="M1" s="980"/>
      <c r="N1" s="980"/>
      <c r="O1" s="980"/>
    </row>
    <row r="2" spans="1:17" ht="12.75" customHeight="1">
      <c r="A2" s="981" t="s">
        <v>1328</v>
      </c>
      <c r="B2" s="981"/>
      <c r="C2" s="981"/>
      <c r="D2" s="981"/>
      <c r="E2" s="981"/>
      <c r="F2" s="981"/>
      <c r="G2" s="981"/>
      <c r="H2" s="981"/>
      <c r="I2" s="981"/>
      <c r="J2" s="981"/>
      <c r="K2" s="981"/>
      <c r="L2" s="981"/>
      <c r="M2" s="981"/>
      <c r="N2" s="981"/>
      <c r="O2" s="981"/>
    </row>
    <row r="3" spans="1:17" ht="13.5">
      <c r="A3" s="276" t="s">
        <v>805</v>
      </c>
      <c r="I3" s="154"/>
      <c r="J3" s="154"/>
      <c r="K3" s="154"/>
      <c r="L3" s="154"/>
      <c r="M3" s="154"/>
    </row>
    <row r="4" spans="1:17" ht="23.25" customHeight="1">
      <c r="A4" s="368" t="s">
        <v>191</v>
      </c>
      <c r="B4" s="57">
        <v>2009</v>
      </c>
      <c r="C4" s="57">
        <v>2010</v>
      </c>
      <c r="D4" s="57">
        <v>2011</v>
      </c>
      <c r="E4" s="57">
        <v>2012</v>
      </c>
      <c r="F4" s="57">
        <v>2013</v>
      </c>
      <c r="G4" s="57">
        <v>2014</v>
      </c>
      <c r="H4" s="57">
        <v>2015</v>
      </c>
      <c r="I4" s="57">
        <v>2016</v>
      </c>
      <c r="J4" s="57">
        <v>2017</v>
      </c>
      <c r="K4" s="57">
        <v>2018</v>
      </c>
      <c r="L4" s="57">
        <v>2019</v>
      </c>
      <c r="M4" s="57">
        <v>2020</v>
      </c>
      <c r="N4" s="57">
        <v>2021</v>
      </c>
      <c r="O4" s="57">
        <v>2022</v>
      </c>
      <c r="P4" s="57">
        <v>2023</v>
      </c>
    </row>
    <row r="5" spans="1:17" ht="13.5" customHeight="1">
      <c r="A5" s="83"/>
      <c r="L5" s="4"/>
      <c r="M5" s="4"/>
      <c r="N5" s="335"/>
      <c r="P5" s="629"/>
    </row>
    <row r="6" spans="1:17" ht="16.5" customHeight="1">
      <c r="A6" s="85" t="s">
        <v>82</v>
      </c>
      <c r="B6" s="229">
        <v>1912.885</v>
      </c>
      <c r="C6" s="229">
        <v>1901.4349999999999</v>
      </c>
      <c r="D6" s="229">
        <v>1859.89</v>
      </c>
      <c r="E6" s="229">
        <v>1762.87</v>
      </c>
      <c r="F6" s="229">
        <v>1793.318</v>
      </c>
      <c r="G6" s="229">
        <v>1764.652</v>
      </c>
      <c r="H6" s="229">
        <v>1773.7829999999999</v>
      </c>
      <c r="I6" s="229">
        <v>1800.0160000000001</v>
      </c>
      <c r="J6" s="229">
        <v>1784.2560000000001</v>
      </c>
      <c r="K6" s="229">
        <v>1807.0769999999993</v>
      </c>
      <c r="L6" s="229">
        <v>1867.0650000000001</v>
      </c>
      <c r="M6" s="229">
        <v>1930.51</v>
      </c>
      <c r="N6" s="229">
        <v>1927.1210000000001</v>
      </c>
      <c r="O6" s="229">
        <v>1956.309</v>
      </c>
      <c r="P6" s="229">
        <v>1915.2329999999999</v>
      </c>
    </row>
    <row r="7" spans="1:17" ht="10.5" customHeight="1">
      <c r="A7" s="83"/>
      <c r="B7" s="229"/>
      <c r="C7" s="229"/>
      <c r="D7" s="229"/>
      <c r="E7" s="229"/>
      <c r="F7" s="229"/>
      <c r="G7" s="229"/>
      <c r="H7" s="229"/>
      <c r="I7" s="229"/>
      <c r="J7" s="229"/>
      <c r="K7" s="229"/>
      <c r="L7" s="229"/>
      <c r="N7" s="333"/>
      <c r="P7" s="55"/>
      <c r="Q7" s="55"/>
    </row>
    <row r="8" spans="1:17" ht="13.5">
      <c r="A8" s="354" t="s">
        <v>157</v>
      </c>
      <c r="B8" s="227">
        <v>38.374000000000002</v>
      </c>
      <c r="C8" s="227">
        <v>38.085000000000001</v>
      </c>
      <c r="D8" s="227">
        <v>36.295000000000002</v>
      </c>
      <c r="E8" s="227">
        <v>34.429000000000002</v>
      </c>
      <c r="F8" s="227">
        <v>34.545000000000002</v>
      </c>
      <c r="G8" s="227">
        <v>32.904000000000003</v>
      </c>
      <c r="H8" s="227">
        <v>32.646999999999998</v>
      </c>
      <c r="I8" s="227">
        <v>32.756999999999998</v>
      </c>
      <c r="J8" s="227">
        <v>32.478000000000002</v>
      </c>
      <c r="K8" s="227">
        <v>32.536000000000001</v>
      </c>
      <c r="L8" s="227">
        <v>33.273000000000003</v>
      </c>
      <c r="M8" s="227">
        <v>33.872999999999998</v>
      </c>
      <c r="N8" s="337">
        <v>33.951999999999998</v>
      </c>
      <c r="O8" s="337">
        <v>34.411999999999999</v>
      </c>
      <c r="P8" s="337">
        <v>33.481000000000002</v>
      </c>
    </row>
    <row r="9" spans="1:17" ht="13.5">
      <c r="A9" s="354" t="s">
        <v>80</v>
      </c>
      <c r="B9" s="227">
        <v>80.400000000000006</v>
      </c>
      <c r="C9" s="227">
        <v>77.929000000000002</v>
      </c>
      <c r="D9" s="227">
        <v>75.891999999999996</v>
      </c>
      <c r="E9" s="227">
        <v>72.537000000000006</v>
      </c>
      <c r="F9" s="227">
        <v>70.233000000000004</v>
      </c>
      <c r="G9" s="227">
        <v>68.046000000000006</v>
      </c>
      <c r="H9" s="227">
        <v>67.429000000000002</v>
      </c>
      <c r="I9" s="227">
        <v>67.619</v>
      </c>
      <c r="J9" s="227">
        <v>66.593999999999994</v>
      </c>
      <c r="K9" s="227">
        <v>66.322000000000003</v>
      </c>
      <c r="L9" s="227">
        <v>67.459999999999994</v>
      </c>
      <c r="M9" s="227">
        <v>69.909000000000006</v>
      </c>
      <c r="N9" s="337">
        <v>69.974000000000004</v>
      </c>
      <c r="O9" s="337">
        <v>70.167000000000002</v>
      </c>
      <c r="P9" s="337">
        <v>68.305000000000007</v>
      </c>
    </row>
    <row r="10" spans="1:17" ht="13.5">
      <c r="A10" s="354" t="s">
        <v>158</v>
      </c>
      <c r="B10" s="227">
        <v>36.631</v>
      </c>
      <c r="C10" s="227">
        <v>35.713000000000001</v>
      </c>
      <c r="D10" s="227">
        <v>33.58</v>
      </c>
      <c r="E10" s="227">
        <v>30.373000000000001</v>
      </c>
      <c r="F10" s="227">
        <v>29.521999999999998</v>
      </c>
      <c r="G10" s="227">
        <v>28.388999999999999</v>
      </c>
      <c r="H10" s="227">
        <v>28.15</v>
      </c>
      <c r="I10" s="227">
        <v>27.629000000000001</v>
      </c>
      <c r="J10" s="227">
        <v>26.155000000000001</v>
      </c>
      <c r="K10" s="227">
        <v>25.776</v>
      </c>
      <c r="L10" s="227">
        <v>25.766999999999999</v>
      </c>
      <c r="M10" s="227">
        <v>26.733000000000001</v>
      </c>
      <c r="N10" s="337">
        <v>26.542000000000002</v>
      </c>
      <c r="O10" s="337">
        <v>27.527000000000001</v>
      </c>
      <c r="P10" s="337">
        <v>27.071999999999999</v>
      </c>
    </row>
    <row r="11" spans="1:17" ht="13.5">
      <c r="A11" s="354" t="s">
        <v>159</v>
      </c>
      <c r="B11" s="227">
        <v>67.403000000000006</v>
      </c>
      <c r="C11" s="227">
        <v>67.945999999999998</v>
      </c>
      <c r="D11" s="227">
        <v>66.090999999999994</v>
      </c>
      <c r="E11" s="227">
        <v>65.266999999999996</v>
      </c>
      <c r="F11" s="227">
        <v>66.451999999999998</v>
      </c>
      <c r="G11" s="227">
        <v>66.581000000000003</v>
      </c>
      <c r="H11" s="227">
        <v>67.777000000000001</v>
      </c>
      <c r="I11" s="227">
        <v>70.311999999999998</v>
      </c>
      <c r="J11" s="227">
        <v>71.736999999999995</v>
      </c>
      <c r="K11" s="227">
        <v>73.995999999999995</v>
      </c>
      <c r="L11" s="227">
        <v>77.313000000000002</v>
      </c>
      <c r="M11" s="227">
        <v>80.028000000000006</v>
      </c>
      <c r="N11" s="337">
        <v>81.403999999999996</v>
      </c>
      <c r="O11" s="337">
        <v>82.203000000000003</v>
      </c>
      <c r="P11" s="337">
        <v>80.998000000000005</v>
      </c>
    </row>
    <row r="12" spans="1:17" ht="13.5">
      <c r="A12" s="354" t="s">
        <v>160</v>
      </c>
      <c r="B12" s="227">
        <v>56.948999999999998</v>
      </c>
      <c r="C12" s="227">
        <v>54.84</v>
      </c>
      <c r="D12" s="227">
        <v>51.96</v>
      </c>
      <c r="E12" s="227">
        <v>49.113999999999997</v>
      </c>
      <c r="F12" s="227">
        <v>46.85</v>
      </c>
      <c r="G12" s="227">
        <v>43.52</v>
      </c>
      <c r="H12" s="227">
        <v>42.875999999999998</v>
      </c>
      <c r="I12" s="227">
        <v>42.353000000000002</v>
      </c>
      <c r="J12" s="227">
        <v>40.536999999999999</v>
      </c>
      <c r="K12" s="227">
        <v>39.904000000000003</v>
      </c>
      <c r="L12" s="227">
        <v>40.302</v>
      </c>
      <c r="M12" s="227">
        <v>41.616999999999997</v>
      </c>
      <c r="N12" s="337">
        <v>41.844000000000001</v>
      </c>
      <c r="O12" s="337">
        <v>42.506999999999998</v>
      </c>
      <c r="P12" s="337">
        <v>41.146000000000001</v>
      </c>
    </row>
    <row r="13" spans="1:17" ht="13.5">
      <c r="A13" s="354" t="s">
        <v>161</v>
      </c>
      <c r="B13" s="227">
        <v>120.545</v>
      </c>
      <c r="C13" s="227">
        <v>117.38200000000001</v>
      </c>
      <c r="D13" s="227">
        <v>108.861</v>
      </c>
      <c r="E13" s="227">
        <v>100.55500000000001</v>
      </c>
      <c r="F13" s="227">
        <v>102.688</v>
      </c>
      <c r="G13" s="227">
        <v>97.620999999999995</v>
      </c>
      <c r="H13" s="227">
        <v>96.713999999999999</v>
      </c>
      <c r="I13" s="227">
        <v>96.686999999999998</v>
      </c>
      <c r="J13" s="227">
        <v>94.894000000000005</v>
      </c>
      <c r="K13" s="227">
        <v>94.188000000000002</v>
      </c>
      <c r="L13" s="227">
        <v>94.781999999999996</v>
      </c>
      <c r="M13" s="227">
        <v>96.254000000000005</v>
      </c>
      <c r="N13" s="337">
        <v>96.066999999999993</v>
      </c>
      <c r="O13" s="337">
        <v>95.778999999999996</v>
      </c>
      <c r="P13" s="337">
        <v>92.518000000000001</v>
      </c>
    </row>
    <row r="14" spans="1:17" ht="13.5">
      <c r="A14" s="354" t="s">
        <v>830</v>
      </c>
      <c r="B14">
        <v>49.69</v>
      </c>
      <c r="C14" s="337">
        <v>50.280999999999999</v>
      </c>
      <c r="D14" s="337">
        <v>50.445</v>
      </c>
      <c r="E14" s="337">
        <v>50.308</v>
      </c>
      <c r="F14" s="337">
        <v>52.201999999999998</v>
      </c>
      <c r="G14" s="337">
        <v>51.912999999999997</v>
      </c>
      <c r="H14" s="337">
        <v>52.472999999999999</v>
      </c>
      <c r="I14" s="227">
        <v>53.423000000000002</v>
      </c>
      <c r="J14" s="227">
        <v>52.904000000000003</v>
      </c>
      <c r="K14" s="227">
        <v>54.088000000000001</v>
      </c>
      <c r="L14" s="227">
        <v>56.567999999999998</v>
      </c>
      <c r="M14" s="227">
        <v>59.79</v>
      </c>
      <c r="N14" s="337">
        <v>59.793999999999997</v>
      </c>
      <c r="O14" s="337">
        <v>60.213999999999999</v>
      </c>
      <c r="P14" s="337">
        <v>58.139000000000003</v>
      </c>
    </row>
    <row r="15" spans="1:17" ht="13.5" customHeight="1">
      <c r="A15" s="354" t="s">
        <v>162</v>
      </c>
      <c r="B15" s="227">
        <v>100.506</v>
      </c>
      <c r="C15" s="227">
        <v>97.578000000000003</v>
      </c>
      <c r="D15" s="227">
        <v>92.587999999999994</v>
      </c>
      <c r="E15" s="227">
        <v>88.495000000000005</v>
      </c>
      <c r="F15" s="227">
        <v>84.655000000000001</v>
      </c>
      <c r="G15" s="227">
        <v>80.494</v>
      </c>
      <c r="H15" s="227">
        <v>79.296000000000006</v>
      </c>
      <c r="I15" s="227">
        <v>78.682000000000002</v>
      </c>
      <c r="J15" s="227">
        <v>76.629000000000005</v>
      </c>
      <c r="K15" s="227">
        <v>75.741</v>
      </c>
      <c r="L15" s="227">
        <v>77.325000000000003</v>
      </c>
      <c r="M15" s="227">
        <v>80.656999999999996</v>
      </c>
      <c r="N15" s="337">
        <v>80.382000000000005</v>
      </c>
      <c r="O15" s="337">
        <v>80.382000000000005</v>
      </c>
      <c r="P15" s="337">
        <v>77.673000000000002</v>
      </c>
    </row>
    <row r="16" spans="1:17" ht="13.5">
      <c r="A16" s="354" t="s">
        <v>163</v>
      </c>
      <c r="B16" s="227">
        <v>42.877000000000002</v>
      </c>
      <c r="C16" s="227">
        <v>41.506999999999998</v>
      </c>
      <c r="D16" s="227">
        <v>36.832000000000001</v>
      </c>
      <c r="E16" s="227">
        <v>33.084000000000003</v>
      </c>
      <c r="F16" s="227">
        <v>30.917000000000002</v>
      </c>
      <c r="G16" s="227">
        <v>28.440999999999999</v>
      </c>
      <c r="H16" s="227">
        <v>26.806000000000001</v>
      </c>
      <c r="I16" s="227">
        <v>25.707000000000001</v>
      </c>
      <c r="J16" s="227">
        <v>23.948</v>
      </c>
      <c r="K16" s="227">
        <v>22.977</v>
      </c>
      <c r="L16" s="227">
        <v>22.715</v>
      </c>
      <c r="M16" s="227">
        <v>23.742999999999999</v>
      </c>
      <c r="N16" s="337">
        <v>23.876999999999999</v>
      </c>
      <c r="O16" s="337">
        <v>23.385999999999999</v>
      </c>
      <c r="P16" s="337">
        <v>22.309000000000001</v>
      </c>
    </row>
    <row r="17" spans="1:18" ht="13.5" customHeight="1">
      <c r="A17" s="354" t="s">
        <v>164</v>
      </c>
      <c r="B17" s="227">
        <v>71.176000000000002</v>
      </c>
      <c r="C17" s="227">
        <v>69.546999999999997</v>
      </c>
      <c r="D17" s="227">
        <v>64.86</v>
      </c>
      <c r="E17" s="227">
        <v>59.203000000000003</v>
      </c>
      <c r="F17" s="227">
        <v>57.744</v>
      </c>
      <c r="G17" s="227">
        <v>54.31</v>
      </c>
      <c r="H17" s="227">
        <v>53.536000000000001</v>
      </c>
      <c r="I17" s="227">
        <v>53.353000000000002</v>
      </c>
      <c r="J17" s="227">
        <v>51.442</v>
      </c>
      <c r="K17" s="227">
        <v>50.442999999999998</v>
      </c>
      <c r="L17" s="227">
        <v>50.518999999999998</v>
      </c>
      <c r="M17" s="227">
        <v>52.447000000000003</v>
      </c>
      <c r="N17" s="337">
        <v>52.731000000000002</v>
      </c>
      <c r="O17" s="337">
        <v>53.375999999999998</v>
      </c>
      <c r="P17" s="337">
        <v>52.491</v>
      </c>
    </row>
    <row r="18" spans="1:18" ht="13.5" customHeight="1">
      <c r="A18" s="354" t="s">
        <v>165</v>
      </c>
      <c r="B18" s="227">
        <v>42.941000000000003</v>
      </c>
      <c r="C18" s="227">
        <v>42.878999999999998</v>
      </c>
      <c r="D18" s="227">
        <v>43.499000000000002</v>
      </c>
      <c r="E18" s="227">
        <v>43.953000000000003</v>
      </c>
      <c r="F18" s="227">
        <v>44.656999999999996</v>
      </c>
      <c r="G18" s="227">
        <v>44.911999999999999</v>
      </c>
      <c r="H18" s="227">
        <v>46.957999999999998</v>
      </c>
      <c r="I18" s="227">
        <v>49.21</v>
      </c>
      <c r="J18" s="227">
        <v>49.143999999999998</v>
      </c>
      <c r="K18" s="227">
        <v>50.536999999999999</v>
      </c>
      <c r="L18" s="227">
        <v>53.273000000000003</v>
      </c>
      <c r="M18" s="227">
        <v>56.283000000000001</v>
      </c>
      <c r="N18" s="337">
        <v>55.685000000000002</v>
      </c>
      <c r="O18" s="337">
        <v>57.970999999999997</v>
      </c>
      <c r="P18" s="227">
        <v>58.000999999999998</v>
      </c>
    </row>
    <row r="19" spans="1:18" ht="13.5">
      <c r="A19" s="354" t="s">
        <v>166</v>
      </c>
      <c r="B19" s="227">
        <v>89.644999999999996</v>
      </c>
      <c r="C19" s="227">
        <v>88.296999999999997</v>
      </c>
      <c r="D19" s="227">
        <v>85.685000000000002</v>
      </c>
      <c r="E19" s="227">
        <v>80.545000000000002</v>
      </c>
      <c r="F19" s="227">
        <v>80.548000000000002</v>
      </c>
      <c r="G19" s="227">
        <v>78.081000000000003</v>
      </c>
      <c r="H19" s="227">
        <v>78.400999999999996</v>
      </c>
      <c r="I19" s="227">
        <v>79.522000000000006</v>
      </c>
      <c r="J19" s="227">
        <v>77.558000000000007</v>
      </c>
      <c r="K19" s="227">
        <v>78.27</v>
      </c>
      <c r="L19" s="227">
        <v>79.563999999999993</v>
      </c>
      <c r="M19" s="227">
        <v>83.388999999999996</v>
      </c>
      <c r="N19" s="337">
        <v>82.32</v>
      </c>
      <c r="O19" s="337">
        <v>83.924000000000007</v>
      </c>
      <c r="P19" s="227">
        <v>81.844999999999999</v>
      </c>
    </row>
    <row r="20" spans="1:18" ht="13.5">
      <c r="A20" s="354" t="s">
        <v>167</v>
      </c>
      <c r="B20" s="227">
        <v>112.053</v>
      </c>
      <c r="C20" s="227">
        <v>111.432</v>
      </c>
      <c r="D20" s="227">
        <v>110.52</v>
      </c>
      <c r="E20" s="227">
        <v>103.98</v>
      </c>
      <c r="F20" s="227">
        <v>108.202</v>
      </c>
      <c r="G20" s="227">
        <v>107.824</v>
      </c>
      <c r="H20" s="227">
        <v>109.208</v>
      </c>
      <c r="I20" s="227">
        <v>111.465</v>
      </c>
      <c r="J20" s="227">
        <v>111.071</v>
      </c>
      <c r="K20" s="227">
        <v>111.863</v>
      </c>
      <c r="L20" s="227">
        <v>116.492</v>
      </c>
      <c r="M20" s="227">
        <v>120.759</v>
      </c>
      <c r="N20" s="337">
        <v>120.536</v>
      </c>
      <c r="O20" s="337">
        <v>122.66200000000001</v>
      </c>
      <c r="P20" s="227">
        <v>120.813</v>
      </c>
    </row>
    <row r="21" spans="1:18" ht="13.5">
      <c r="A21" s="354" t="s">
        <v>168</v>
      </c>
      <c r="B21" s="227">
        <v>73.450999999999993</v>
      </c>
      <c r="C21" s="227">
        <v>73.304000000000002</v>
      </c>
      <c r="D21" s="227">
        <v>73.308999999999997</v>
      </c>
      <c r="E21" s="227">
        <v>69.105999999999995</v>
      </c>
      <c r="F21" s="227">
        <v>70.795000000000002</v>
      </c>
      <c r="G21" s="227">
        <v>70.159000000000006</v>
      </c>
      <c r="H21" s="227">
        <v>70.335999999999999</v>
      </c>
      <c r="I21" s="227">
        <v>71.771000000000001</v>
      </c>
      <c r="J21" s="227">
        <v>70.992999999999995</v>
      </c>
      <c r="K21" s="227">
        <v>73.620999999999995</v>
      </c>
      <c r="L21" s="227">
        <v>76.022999999999996</v>
      </c>
      <c r="M21" s="227">
        <v>79.391000000000005</v>
      </c>
      <c r="N21" s="337">
        <v>81.156000000000006</v>
      </c>
      <c r="O21" s="337">
        <v>81.814999999999998</v>
      </c>
      <c r="P21" s="227">
        <v>83.221999999999994</v>
      </c>
    </row>
    <row r="22" spans="1:18" ht="13.5" customHeight="1">
      <c r="A22" s="342" t="s">
        <v>576</v>
      </c>
      <c r="B22" s="227">
        <v>409.70400000000001</v>
      </c>
      <c r="C22" s="227">
        <v>414.73899999999998</v>
      </c>
      <c r="D22" s="227">
        <v>417.29700000000003</v>
      </c>
      <c r="E22" s="227">
        <v>410.137</v>
      </c>
      <c r="F22" s="227">
        <v>415.262</v>
      </c>
      <c r="G22" s="227">
        <v>421.49</v>
      </c>
      <c r="H22" s="227">
        <v>423.81900000000002</v>
      </c>
      <c r="I22" s="227">
        <v>431.411</v>
      </c>
      <c r="J22" s="227">
        <v>432.19</v>
      </c>
      <c r="K22" s="227">
        <v>441.77199999999999</v>
      </c>
      <c r="L22" s="227">
        <v>462.68599999999998</v>
      </c>
      <c r="M22" s="227">
        <v>477.79300000000001</v>
      </c>
      <c r="N22" s="227">
        <v>470.63600000000002</v>
      </c>
      <c r="O22" s="337">
        <v>478.072</v>
      </c>
      <c r="P22" s="337">
        <v>471.95899999999995</v>
      </c>
      <c r="Q22" s="359"/>
      <c r="R22" s="337"/>
    </row>
    <row r="23" spans="1:18" ht="13.5">
      <c r="A23" s="342" t="s">
        <v>871</v>
      </c>
      <c r="B23" s="227">
        <v>54.969000000000001</v>
      </c>
      <c r="C23" s="227">
        <v>54.838999999999999</v>
      </c>
      <c r="D23" s="227">
        <v>53.915999999999997</v>
      </c>
      <c r="E23" s="227">
        <v>49.537999999999997</v>
      </c>
      <c r="F23" s="227">
        <v>51.765999999999998</v>
      </c>
      <c r="G23" s="227">
        <v>51.134999999999998</v>
      </c>
      <c r="H23" s="227">
        <v>53.247999999999998</v>
      </c>
      <c r="I23" s="227">
        <v>54.539000000000001</v>
      </c>
      <c r="J23" s="227">
        <v>53.277999999999999</v>
      </c>
      <c r="K23" s="227">
        <v>55.491999999999997</v>
      </c>
      <c r="L23" s="227">
        <v>59.2</v>
      </c>
      <c r="M23" s="227">
        <v>62.508000000000003</v>
      </c>
      <c r="N23" s="337">
        <v>62.516999999999996</v>
      </c>
      <c r="O23" s="337">
        <v>64.100999999999999</v>
      </c>
      <c r="P23" s="337">
        <v>62.2</v>
      </c>
      <c r="Q23" s="337"/>
    </row>
    <row r="24" spans="1:18" ht="13.5">
      <c r="A24" s="354" t="s">
        <v>170</v>
      </c>
      <c r="B24" s="227">
        <v>91.295000000000002</v>
      </c>
      <c r="C24" s="227">
        <v>92.477999999999994</v>
      </c>
      <c r="D24" s="227">
        <v>91.572000000000003</v>
      </c>
      <c r="E24" s="227">
        <v>79.537000000000006</v>
      </c>
      <c r="F24" s="227">
        <v>91.503</v>
      </c>
      <c r="G24" s="227">
        <v>89.664000000000001</v>
      </c>
      <c r="H24" s="227">
        <v>89.938999999999993</v>
      </c>
      <c r="I24" s="227">
        <v>92.123999999999995</v>
      </c>
      <c r="J24" s="227">
        <v>90.667000000000002</v>
      </c>
      <c r="K24" s="227">
        <v>91.456000000000003</v>
      </c>
      <c r="L24" s="227">
        <v>93.513999999999996</v>
      </c>
      <c r="M24" s="227">
        <v>92.647999999999996</v>
      </c>
      <c r="N24" s="337">
        <v>93.781999999999996</v>
      </c>
      <c r="O24" s="337">
        <v>96.718000000000004</v>
      </c>
      <c r="P24" s="337">
        <v>91.587999999999994</v>
      </c>
    </row>
    <row r="25" spans="1:18" ht="13.5">
      <c r="A25" s="354" t="s">
        <v>171</v>
      </c>
      <c r="B25" s="227">
        <v>8.4580000000000002</v>
      </c>
      <c r="C25" s="227">
        <v>8.5679999999999996</v>
      </c>
      <c r="D25" s="227">
        <v>8.8360000000000003</v>
      </c>
      <c r="E25" s="227">
        <v>9.0350000000000001</v>
      </c>
      <c r="F25" s="227">
        <v>9.6080000000000005</v>
      </c>
      <c r="G25" s="227">
        <v>9.4220000000000006</v>
      </c>
      <c r="H25" s="227">
        <v>10.044</v>
      </c>
      <c r="I25" s="227">
        <v>10.802</v>
      </c>
      <c r="J25" s="227">
        <v>11.702</v>
      </c>
      <c r="K25" s="227">
        <v>11.702</v>
      </c>
      <c r="L25" s="227">
        <v>12.632999999999999</v>
      </c>
      <c r="M25" s="227">
        <v>13.565</v>
      </c>
      <c r="N25" s="337">
        <v>13.734999999999999</v>
      </c>
      <c r="O25" s="337">
        <v>15.125</v>
      </c>
      <c r="P25" s="337">
        <v>15.068</v>
      </c>
    </row>
    <row r="26" spans="1:18" ht="13.5">
      <c r="A26" s="354" t="s">
        <v>172</v>
      </c>
      <c r="B26" s="227">
        <v>9.0139999999999993</v>
      </c>
      <c r="C26" s="227">
        <v>8.9619999999999997</v>
      </c>
      <c r="D26" s="227">
        <v>8.9410000000000007</v>
      </c>
      <c r="E26" s="227">
        <v>8.702</v>
      </c>
      <c r="F26" s="227">
        <v>8.8239999999999998</v>
      </c>
      <c r="G26" s="227">
        <v>8.6219999999999999</v>
      </c>
      <c r="H26" s="227">
        <v>8.8539999999999992</v>
      </c>
      <c r="I26" s="227">
        <v>8.9870000000000001</v>
      </c>
      <c r="J26" s="227">
        <v>8.9969999999999999</v>
      </c>
      <c r="K26" s="227">
        <v>9.1050000000000004</v>
      </c>
      <c r="L26" s="227">
        <v>9.3689999999999998</v>
      </c>
      <c r="M26" s="227">
        <v>9.9209999999999994</v>
      </c>
      <c r="N26" s="337">
        <v>9.8209999999999997</v>
      </c>
      <c r="O26" s="337">
        <v>9.9920000000000009</v>
      </c>
      <c r="P26" s="337">
        <v>9.9359999999999999</v>
      </c>
    </row>
    <row r="27" spans="1:18" ht="13.5">
      <c r="A27" s="354" t="s">
        <v>173</v>
      </c>
      <c r="B27" s="227">
        <v>19.745000000000001</v>
      </c>
      <c r="C27" s="227">
        <v>19.190000000000001</v>
      </c>
      <c r="D27" s="227">
        <v>18.652000000000001</v>
      </c>
      <c r="E27" s="227">
        <v>17.158000000000001</v>
      </c>
      <c r="F27" s="227">
        <v>17.385000000000002</v>
      </c>
      <c r="G27" s="227">
        <v>16.396999999999998</v>
      </c>
      <c r="H27" s="227">
        <v>16.614000000000001</v>
      </c>
      <c r="I27" s="227">
        <v>17.077000000000002</v>
      </c>
      <c r="J27" s="227">
        <v>16.940999999999999</v>
      </c>
      <c r="K27" s="227">
        <v>16.994</v>
      </c>
      <c r="L27" s="227">
        <v>17.399999999999999</v>
      </c>
      <c r="M27" s="227">
        <v>18.178999999999998</v>
      </c>
      <c r="N27" s="337">
        <v>18.620999999999999</v>
      </c>
      <c r="O27" s="337">
        <v>18.641999999999999</v>
      </c>
      <c r="P27" s="337">
        <v>17.952000000000002</v>
      </c>
    </row>
    <row r="28" spans="1:18" ht="13.5">
      <c r="A28" s="354" t="s">
        <v>174</v>
      </c>
      <c r="B28" s="227">
        <v>121.19199999999999</v>
      </c>
      <c r="C28" s="227">
        <v>121.834</v>
      </c>
      <c r="D28" s="227">
        <v>121.684</v>
      </c>
      <c r="E28" s="227">
        <v>117.31399999999999</v>
      </c>
      <c r="F28" s="227">
        <v>120.184</v>
      </c>
      <c r="G28" s="227">
        <v>121.35299999999999</v>
      </c>
      <c r="H28" s="227">
        <v>122.402</v>
      </c>
      <c r="I28" s="227">
        <v>123.91200000000001</v>
      </c>
      <c r="J28" s="227">
        <v>122.246</v>
      </c>
      <c r="K28" s="227">
        <v>125.583</v>
      </c>
      <c r="L28" s="227">
        <v>129.45699999999999</v>
      </c>
      <c r="M28" s="227">
        <v>134.35599999999999</v>
      </c>
      <c r="N28" s="337">
        <v>134.67400000000001</v>
      </c>
      <c r="O28" s="337">
        <v>136.19900000000001</v>
      </c>
      <c r="P28" s="337">
        <v>133.33600000000001</v>
      </c>
    </row>
    <row r="29" spans="1:18" ht="13.5">
      <c r="A29" s="354" t="s">
        <v>175</v>
      </c>
      <c r="B29" s="227">
        <v>84.132000000000005</v>
      </c>
      <c r="C29" s="227">
        <v>82.388000000000005</v>
      </c>
      <c r="D29" s="227">
        <v>77.92</v>
      </c>
      <c r="E29" s="227">
        <v>69.625</v>
      </c>
      <c r="F29" s="227">
        <v>70.861999999999995</v>
      </c>
      <c r="G29" s="227">
        <v>67.47</v>
      </c>
      <c r="H29" s="227">
        <v>65.870999999999995</v>
      </c>
      <c r="I29" s="227">
        <v>65.516000000000005</v>
      </c>
      <c r="J29" s="227">
        <v>64.328999999999994</v>
      </c>
      <c r="K29" s="227">
        <v>64.451999999999998</v>
      </c>
      <c r="L29" s="227">
        <v>65.447000000000003</v>
      </c>
      <c r="M29" s="227">
        <v>67.036000000000001</v>
      </c>
      <c r="N29" s="337">
        <v>66.63</v>
      </c>
      <c r="O29" s="337">
        <v>66.695999999999998</v>
      </c>
      <c r="P29" s="227">
        <v>63.78</v>
      </c>
      <c r="R29" s="359"/>
    </row>
    <row r="30" spans="1:18" ht="13.5">
      <c r="A30" s="354" t="s">
        <v>176</v>
      </c>
      <c r="B30" s="227">
        <v>61.954999999999998</v>
      </c>
      <c r="C30" s="227">
        <v>62.03</v>
      </c>
      <c r="D30" s="227">
        <v>60.639000000000003</v>
      </c>
      <c r="E30" s="227">
        <v>58.119</v>
      </c>
      <c r="F30" s="227">
        <v>58.981000000000002</v>
      </c>
      <c r="G30" s="227">
        <v>57.378</v>
      </c>
      <c r="H30" s="227">
        <v>59.366999999999997</v>
      </c>
      <c r="I30" s="227">
        <v>61.247</v>
      </c>
      <c r="J30" s="227">
        <v>61.758000000000003</v>
      </c>
      <c r="K30" s="227">
        <v>62.494999999999997</v>
      </c>
      <c r="L30" s="227">
        <v>64.287999999999997</v>
      </c>
      <c r="M30" s="227">
        <v>65.260000000000005</v>
      </c>
      <c r="N30" s="337">
        <v>65.349000000000004</v>
      </c>
      <c r="O30" s="337">
        <v>66.540000000000006</v>
      </c>
      <c r="P30" s="227">
        <v>64.602000000000004</v>
      </c>
    </row>
    <row r="31" spans="1:18" ht="13.5">
      <c r="A31" s="354" t="s">
        <v>177</v>
      </c>
      <c r="B31" s="227">
        <v>17.596</v>
      </c>
      <c r="C31" s="227">
        <v>16.582999999999998</v>
      </c>
      <c r="D31" s="227">
        <v>16.568000000000001</v>
      </c>
      <c r="E31" s="227">
        <v>16.420999999999999</v>
      </c>
      <c r="F31" s="227">
        <v>16.251999999999999</v>
      </c>
      <c r="G31" s="227">
        <v>16.257999999999999</v>
      </c>
      <c r="H31" s="227">
        <v>16.588000000000001</v>
      </c>
      <c r="I31" s="227">
        <v>17.292999999999999</v>
      </c>
      <c r="J31" s="227">
        <v>17.451000000000001</v>
      </c>
      <c r="K31" s="227">
        <v>17.670000000000002</v>
      </c>
      <c r="L31" s="227">
        <v>18.338000000000001</v>
      </c>
      <c r="M31" s="227">
        <v>18.841000000000001</v>
      </c>
      <c r="N31" s="337">
        <v>18.442</v>
      </c>
      <c r="O31" s="337">
        <v>18.806999999999999</v>
      </c>
      <c r="P31" s="227">
        <v>18.088999999999999</v>
      </c>
    </row>
    <row r="32" spans="1:18" ht="13.5">
      <c r="A32" s="354" t="s">
        <v>178</v>
      </c>
      <c r="B32" s="227">
        <v>12.87</v>
      </c>
      <c r="C32" s="227">
        <v>13.340999999999999</v>
      </c>
      <c r="D32" s="227">
        <v>13.66</v>
      </c>
      <c r="E32" s="227">
        <v>13.597</v>
      </c>
      <c r="F32" s="227">
        <v>13.538</v>
      </c>
      <c r="G32" s="227">
        <v>13.635999999999999</v>
      </c>
      <c r="H32" s="227">
        <v>13.847</v>
      </c>
      <c r="I32" s="227">
        <v>14.007999999999999</v>
      </c>
      <c r="J32" s="227">
        <v>14.707000000000001</v>
      </c>
      <c r="K32" s="227">
        <v>14.311999999999999</v>
      </c>
      <c r="L32" s="227">
        <v>15.164999999999999</v>
      </c>
      <c r="M32" s="227">
        <v>15.798</v>
      </c>
      <c r="N32" s="337">
        <v>16.015000000000001</v>
      </c>
      <c r="O32" s="337">
        <v>16.945</v>
      </c>
      <c r="P32" s="227">
        <v>16.719000000000001</v>
      </c>
    </row>
    <row r="33" spans="1:16" ht="13.5">
      <c r="A33" s="354" t="s">
        <v>179</v>
      </c>
      <c r="B33" s="227">
        <v>39.314</v>
      </c>
      <c r="C33" s="227">
        <v>39.762999999999998</v>
      </c>
      <c r="D33" s="227">
        <v>39.787999999999997</v>
      </c>
      <c r="E33" s="227">
        <v>32.738</v>
      </c>
      <c r="F33" s="227">
        <v>39.143000000000001</v>
      </c>
      <c r="G33" s="227">
        <v>38.631999999999998</v>
      </c>
      <c r="H33" s="227">
        <v>40.582999999999998</v>
      </c>
      <c r="I33" s="227">
        <v>42.61</v>
      </c>
      <c r="J33" s="227">
        <v>43.905999999999999</v>
      </c>
      <c r="K33" s="227">
        <v>45.781999999999996</v>
      </c>
      <c r="L33" s="227">
        <v>48.192</v>
      </c>
      <c r="M33" s="227">
        <v>49.731999999999999</v>
      </c>
      <c r="N33" s="337">
        <v>50.634999999999998</v>
      </c>
      <c r="O33" s="337">
        <v>52.146999999999998</v>
      </c>
      <c r="P33" s="227">
        <v>51.947000000000003</v>
      </c>
    </row>
    <row r="34" spans="1:16" ht="7.5" customHeight="1">
      <c r="A34" s="355"/>
      <c r="B34" s="65"/>
      <c r="C34" s="65"/>
      <c r="D34" s="65"/>
      <c r="E34" s="21"/>
      <c r="F34" s="21"/>
      <c r="G34" s="21"/>
      <c r="H34" s="21"/>
      <c r="I34" s="21"/>
      <c r="J34" s="21"/>
      <c r="K34" s="21"/>
      <c r="L34" s="21"/>
      <c r="M34" s="21"/>
      <c r="N34" s="81"/>
      <c r="O34" s="81"/>
      <c r="P34" s="81"/>
    </row>
    <row r="35" spans="1:16" ht="24" customHeight="1">
      <c r="A35" s="984" t="s">
        <v>872</v>
      </c>
      <c r="B35" s="984"/>
      <c r="C35" s="984"/>
      <c r="D35" s="984"/>
      <c r="E35" s="984"/>
      <c r="F35" s="984"/>
      <c r="G35" s="984"/>
      <c r="H35" s="984"/>
      <c r="I35" s="984"/>
      <c r="J35" s="984"/>
      <c r="K35" s="984"/>
      <c r="L35" s="984"/>
      <c r="M35" s="984"/>
      <c r="N35" s="984"/>
      <c r="O35" s="984"/>
      <c r="P35" s="984"/>
    </row>
    <row r="36" spans="1:16" ht="27.75" customHeight="1">
      <c r="A36" s="978" t="s">
        <v>873</v>
      </c>
      <c r="B36" s="978"/>
      <c r="C36" s="978"/>
      <c r="D36" s="978"/>
      <c r="E36" s="978"/>
      <c r="F36" s="978"/>
      <c r="G36" s="978"/>
      <c r="H36" s="978"/>
      <c r="I36" s="978"/>
      <c r="J36" s="978"/>
      <c r="K36" s="978"/>
      <c r="L36" s="978"/>
      <c r="M36" s="978"/>
      <c r="N36" s="978"/>
      <c r="O36" s="978"/>
      <c r="P36" s="978"/>
    </row>
    <row r="37" spans="1:16" ht="17.25" customHeight="1">
      <c r="A37" s="66" t="s">
        <v>664</v>
      </c>
      <c r="B37" s="9"/>
      <c r="C37" s="9"/>
      <c r="D37" s="9"/>
      <c r="E37" s="9"/>
      <c r="F37" s="9"/>
      <c r="G37" s="9"/>
      <c r="H37" s="9"/>
      <c r="I37" s="9"/>
      <c r="J37" s="9"/>
      <c r="K37" s="9"/>
      <c r="L37" s="9"/>
      <c r="M37" s="9"/>
      <c r="N37" s="346"/>
    </row>
  </sheetData>
  <mergeCells count="4">
    <mergeCell ref="A1:O1"/>
    <mergeCell ref="A2:O2"/>
    <mergeCell ref="A35:P35"/>
    <mergeCell ref="A36:P3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Q37"/>
  <sheetViews>
    <sheetView showGridLines="0" view="pageBreakPreview" topLeftCell="A5" zoomScaleNormal="120" zoomScaleSheetLayoutView="100" workbookViewId="0">
      <selection activeCell="S29" sqref="S29"/>
    </sheetView>
  </sheetViews>
  <sheetFormatPr baseColWidth="10" defaultRowHeight="12.75"/>
  <cols>
    <col min="1" max="1" width="15.85546875" customWidth="1"/>
    <col min="2" max="4" width="5.7109375" hidden="1" customWidth="1"/>
    <col min="5" max="10" width="5.7109375" customWidth="1"/>
    <col min="11" max="14" width="6.28515625" customWidth="1"/>
    <col min="15" max="15" width="6.85546875" customWidth="1"/>
    <col min="16" max="16" width="6" customWidth="1"/>
  </cols>
  <sheetData>
    <row r="1" spans="1:17" ht="18.75" customHeight="1">
      <c r="A1" s="981" t="s">
        <v>1397</v>
      </c>
      <c r="B1" s="981"/>
      <c r="C1" s="981"/>
      <c r="D1" s="981"/>
      <c r="E1" s="981"/>
      <c r="F1" s="981"/>
      <c r="G1" s="981"/>
      <c r="H1" s="981"/>
      <c r="I1" s="981"/>
      <c r="J1" s="981"/>
      <c r="K1" s="981"/>
      <c r="L1" s="981"/>
      <c r="M1" s="981"/>
      <c r="N1" s="981"/>
      <c r="O1" s="981"/>
    </row>
    <row r="2" spans="1:17" ht="12.75" customHeight="1">
      <c r="A2" s="981" t="s">
        <v>1328</v>
      </c>
      <c r="B2" s="981"/>
      <c r="C2" s="981"/>
      <c r="D2" s="981"/>
      <c r="E2" s="981"/>
      <c r="F2" s="981"/>
      <c r="G2" s="981"/>
      <c r="H2" s="981"/>
      <c r="I2" s="981"/>
      <c r="J2" s="981"/>
      <c r="K2" s="981"/>
      <c r="L2" s="981"/>
      <c r="M2" s="981"/>
      <c r="N2" s="981"/>
      <c r="O2" s="981"/>
    </row>
    <row r="3" spans="1:17" ht="13.5">
      <c r="A3" s="276" t="s">
        <v>654</v>
      </c>
      <c r="E3" s="154"/>
      <c r="I3" s="154"/>
      <c r="J3" s="154"/>
      <c r="K3" s="154"/>
      <c r="L3" s="154"/>
      <c r="M3" s="154"/>
    </row>
    <row r="4" spans="1:17" ht="23.25" customHeight="1">
      <c r="A4" s="61" t="s">
        <v>191</v>
      </c>
      <c r="B4" s="57">
        <v>2009</v>
      </c>
      <c r="C4" s="57">
        <v>2010</v>
      </c>
      <c r="D4" s="57">
        <v>2011</v>
      </c>
      <c r="E4" s="57">
        <v>2012</v>
      </c>
      <c r="F4" s="57">
        <v>2013</v>
      </c>
      <c r="G4" s="57">
        <v>2014</v>
      </c>
      <c r="H4" s="57">
        <v>2015</v>
      </c>
      <c r="I4" s="57">
        <v>2016</v>
      </c>
      <c r="J4" s="57">
        <v>2017</v>
      </c>
      <c r="K4" s="57">
        <v>2018</v>
      </c>
      <c r="L4" s="57">
        <v>2019</v>
      </c>
      <c r="M4" s="57">
        <v>2020</v>
      </c>
      <c r="N4" s="57">
        <v>2021</v>
      </c>
      <c r="O4" s="57">
        <v>2022</v>
      </c>
      <c r="P4" s="57">
        <v>2023</v>
      </c>
    </row>
    <row r="5" spans="1:17" ht="14.25" customHeight="1">
      <c r="A5" s="62"/>
      <c r="L5" s="94"/>
      <c r="M5" s="1"/>
    </row>
    <row r="6" spans="1:17" ht="13.5" customHeight="1">
      <c r="A6" s="58" t="s">
        <v>82</v>
      </c>
      <c r="B6" s="229">
        <v>1841.662</v>
      </c>
      <c r="C6" s="229">
        <v>1833.876</v>
      </c>
      <c r="D6" s="229">
        <v>1783.23</v>
      </c>
      <c r="E6" s="229">
        <v>1673.3</v>
      </c>
      <c r="F6" s="229">
        <v>1710.85</v>
      </c>
      <c r="G6" s="229">
        <v>1690.3309999999999</v>
      </c>
      <c r="H6" s="229">
        <v>1700.7380000000001</v>
      </c>
      <c r="I6" s="229">
        <v>1728.7470000000001</v>
      </c>
      <c r="J6" s="229">
        <v>1714.242</v>
      </c>
      <c r="K6" s="229">
        <v>1739.646</v>
      </c>
      <c r="L6" s="229">
        <v>1800.027</v>
      </c>
      <c r="M6" s="229">
        <v>1866.83</v>
      </c>
      <c r="N6" s="229">
        <v>1860.489</v>
      </c>
      <c r="O6" s="229">
        <v>1890.7439999999999</v>
      </c>
      <c r="P6" s="229">
        <v>1856.191</v>
      </c>
      <c r="Q6" s="624"/>
    </row>
    <row r="7" spans="1:17" ht="14.25" customHeight="1">
      <c r="A7" s="62"/>
      <c r="B7" s="229"/>
      <c r="C7" s="229"/>
      <c r="D7" s="229"/>
      <c r="E7" s="229"/>
      <c r="F7" s="229"/>
      <c r="G7" s="229"/>
      <c r="H7" s="229"/>
      <c r="I7" s="229"/>
      <c r="J7" s="229"/>
      <c r="K7" s="229"/>
      <c r="L7" s="229"/>
      <c r="M7" s="333"/>
      <c r="P7" s="229"/>
    </row>
    <row r="8" spans="1:17" ht="13.5">
      <c r="A8" s="59" t="s">
        <v>157</v>
      </c>
      <c r="B8" s="227">
        <v>36.923999999999999</v>
      </c>
      <c r="C8" s="227">
        <v>36.119</v>
      </c>
      <c r="D8" s="227">
        <v>34.368000000000002</v>
      </c>
      <c r="E8" s="227">
        <v>32.244999999999997</v>
      </c>
      <c r="F8" s="227">
        <v>32.664000000000001</v>
      </c>
      <c r="G8" s="227">
        <v>31.02</v>
      </c>
      <c r="H8" s="227">
        <v>30.882999999999999</v>
      </c>
      <c r="I8" s="227">
        <v>31.242999999999999</v>
      </c>
      <c r="J8" s="227">
        <v>30.939</v>
      </c>
      <c r="K8" s="227">
        <v>31.24</v>
      </c>
      <c r="L8" s="227">
        <v>31.841999999999999</v>
      </c>
      <c r="M8" s="337">
        <v>32.406999999999996</v>
      </c>
      <c r="N8" s="337">
        <v>32.859000000000002</v>
      </c>
      <c r="O8" s="337">
        <v>33.271999999999998</v>
      </c>
      <c r="P8" s="337">
        <v>32.805</v>
      </c>
      <c r="Q8" s="628"/>
    </row>
    <row r="9" spans="1:17" ht="13.5">
      <c r="A9" s="59" t="s">
        <v>80</v>
      </c>
      <c r="B9" s="227">
        <v>77.445999999999998</v>
      </c>
      <c r="C9" s="227">
        <v>75.587000000000003</v>
      </c>
      <c r="D9" s="227">
        <v>72.268000000000001</v>
      </c>
      <c r="E9" s="227">
        <v>68.012</v>
      </c>
      <c r="F9" s="227">
        <v>66.41</v>
      </c>
      <c r="G9" s="227">
        <v>64.86</v>
      </c>
      <c r="H9" s="227">
        <v>64.712999999999994</v>
      </c>
      <c r="I9" s="227">
        <v>65.158000000000001</v>
      </c>
      <c r="J9" s="227">
        <v>64.001000000000005</v>
      </c>
      <c r="K9" s="227">
        <v>64.16</v>
      </c>
      <c r="L9" s="227">
        <v>65.078999999999994</v>
      </c>
      <c r="M9" s="337">
        <v>67.644999999999996</v>
      </c>
      <c r="N9" s="337">
        <v>67.061000000000007</v>
      </c>
      <c r="O9" s="337">
        <v>67.882000000000005</v>
      </c>
      <c r="P9" s="337">
        <v>66.001999999999995</v>
      </c>
      <c r="Q9" s="628"/>
    </row>
    <row r="10" spans="1:17" ht="13.5">
      <c r="A10" s="59" t="s">
        <v>158</v>
      </c>
      <c r="B10" s="227">
        <v>35.363999999999997</v>
      </c>
      <c r="C10" s="227">
        <v>34.167000000000002</v>
      </c>
      <c r="D10" s="227">
        <v>32.161999999999999</v>
      </c>
      <c r="E10" s="227">
        <v>28.114999999999998</v>
      </c>
      <c r="F10" s="227">
        <v>28.155999999999999</v>
      </c>
      <c r="G10" s="227">
        <v>27.137</v>
      </c>
      <c r="H10" s="227">
        <v>26.553000000000001</v>
      </c>
      <c r="I10" s="227">
        <v>26.495999999999999</v>
      </c>
      <c r="J10" s="227">
        <v>25.545000000000002</v>
      </c>
      <c r="K10" s="227">
        <v>25.16</v>
      </c>
      <c r="L10" s="227">
        <v>25.207999999999998</v>
      </c>
      <c r="M10" s="337">
        <v>26.03</v>
      </c>
      <c r="N10" s="337">
        <v>25.974</v>
      </c>
      <c r="O10" s="337">
        <v>26.335000000000001</v>
      </c>
      <c r="P10" s="337">
        <v>25.817</v>
      </c>
      <c r="Q10" s="628"/>
    </row>
    <row r="11" spans="1:17" ht="13.5">
      <c r="A11" s="59" t="s">
        <v>159</v>
      </c>
      <c r="B11" s="227">
        <v>64.248999999999995</v>
      </c>
      <c r="C11" s="227">
        <v>64.75</v>
      </c>
      <c r="D11" s="227">
        <v>63.351999999999997</v>
      </c>
      <c r="E11" s="227">
        <v>61.652000000000001</v>
      </c>
      <c r="F11" s="227">
        <v>63.88</v>
      </c>
      <c r="G11" s="227">
        <v>63.771000000000001</v>
      </c>
      <c r="H11" s="227">
        <v>64.739000000000004</v>
      </c>
      <c r="I11" s="227">
        <v>67.013999999999996</v>
      </c>
      <c r="J11" s="227">
        <v>68.040999999999997</v>
      </c>
      <c r="K11" s="227">
        <v>70.206999999999994</v>
      </c>
      <c r="L11" s="227">
        <v>73.230999999999995</v>
      </c>
      <c r="M11" s="337">
        <v>76.528999999999996</v>
      </c>
      <c r="N11" s="337">
        <v>78.225999999999999</v>
      </c>
      <c r="O11" s="337">
        <v>78.855000000000004</v>
      </c>
      <c r="P11" s="337">
        <v>78.7</v>
      </c>
      <c r="Q11" s="628"/>
    </row>
    <row r="12" spans="1:17" ht="13.5" customHeight="1">
      <c r="A12" s="59" t="s">
        <v>160</v>
      </c>
      <c r="B12" s="227">
        <v>54.994999999999997</v>
      </c>
      <c r="C12" s="227">
        <v>53.308999999999997</v>
      </c>
      <c r="D12" s="227">
        <v>50.134999999999998</v>
      </c>
      <c r="E12" s="227">
        <v>43.366</v>
      </c>
      <c r="F12" s="227">
        <v>44.375</v>
      </c>
      <c r="G12" s="227">
        <v>41.652000000000001</v>
      </c>
      <c r="H12" s="227">
        <v>40.686</v>
      </c>
      <c r="I12" s="227">
        <v>40.280999999999999</v>
      </c>
      <c r="J12" s="227">
        <v>38.529000000000003</v>
      </c>
      <c r="K12" s="227">
        <v>37.896999999999998</v>
      </c>
      <c r="L12" s="227">
        <v>38.365000000000002</v>
      </c>
      <c r="M12" s="337">
        <v>39.58</v>
      </c>
      <c r="N12" s="337">
        <v>39.832000000000001</v>
      </c>
      <c r="O12" s="337">
        <v>40.210999999999999</v>
      </c>
      <c r="P12" s="337">
        <v>39.314</v>
      </c>
      <c r="Q12" s="628"/>
    </row>
    <row r="13" spans="1:17" ht="13.5">
      <c r="A13" s="59" t="s">
        <v>161</v>
      </c>
      <c r="B13" s="227">
        <v>114.65300000000001</v>
      </c>
      <c r="C13" s="227">
        <v>112.014</v>
      </c>
      <c r="D13" s="227">
        <v>104.157</v>
      </c>
      <c r="E13" s="227">
        <v>93.927000000000007</v>
      </c>
      <c r="F13" s="227">
        <v>97.543999999999997</v>
      </c>
      <c r="G13" s="227">
        <v>93.56</v>
      </c>
      <c r="H13" s="227">
        <v>92.86</v>
      </c>
      <c r="I13" s="227">
        <v>92.954999999999998</v>
      </c>
      <c r="J13" s="227">
        <v>91.355999999999995</v>
      </c>
      <c r="K13" s="227">
        <v>90.477999999999994</v>
      </c>
      <c r="L13" s="227">
        <v>90.974999999999994</v>
      </c>
      <c r="M13" s="337">
        <v>92.494</v>
      </c>
      <c r="N13" s="337">
        <v>92.054000000000002</v>
      </c>
      <c r="O13" s="337">
        <v>92.186000000000007</v>
      </c>
      <c r="P13" s="337">
        <v>89.054000000000002</v>
      </c>
      <c r="Q13" s="628"/>
    </row>
    <row r="14" spans="1:17" ht="13.5" customHeight="1">
      <c r="A14" s="59" t="s">
        <v>830</v>
      </c>
      <c r="B14">
        <v>47.973999999999997</v>
      </c>
      <c r="C14">
        <v>48.957999999999998</v>
      </c>
      <c r="D14" s="227">
        <v>48.743000000000002</v>
      </c>
      <c r="E14" s="227">
        <v>48.125</v>
      </c>
      <c r="F14" s="227">
        <v>50.015000000000001</v>
      </c>
      <c r="G14" s="227">
        <v>49.698999999999998</v>
      </c>
      <c r="H14" s="227">
        <v>50.249000000000002</v>
      </c>
      <c r="I14" s="227">
        <v>51.267000000000003</v>
      </c>
      <c r="J14" s="227">
        <v>51.381999999999998</v>
      </c>
      <c r="K14" s="227">
        <v>52.524999999999999</v>
      </c>
      <c r="L14" s="227">
        <v>55.063000000000002</v>
      </c>
      <c r="M14" s="337">
        <v>58.552999999999997</v>
      </c>
      <c r="N14" s="337">
        <v>57.540999999999997</v>
      </c>
      <c r="O14" s="337">
        <v>58.162999999999997</v>
      </c>
      <c r="P14" s="227">
        <v>56.691000000000003</v>
      </c>
      <c r="Q14" s="628"/>
    </row>
    <row r="15" spans="1:17" ht="13.5" customHeight="1">
      <c r="A15" s="59" t="s">
        <v>162</v>
      </c>
      <c r="B15" s="227">
        <v>97.2</v>
      </c>
      <c r="C15" s="227">
        <v>94.572000000000003</v>
      </c>
      <c r="D15" s="227">
        <v>88.816000000000003</v>
      </c>
      <c r="E15" s="227">
        <v>83.361999999999995</v>
      </c>
      <c r="F15" s="227">
        <v>80.182000000000002</v>
      </c>
      <c r="G15" s="227">
        <v>76.738</v>
      </c>
      <c r="H15" s="227">
        <v>75.864000000000004</v>
      </c>
      <c r="I15" s="227">
        <v>75.489999999999995</v>
      </c>
      <c r="J15" s="227">
        <v>73.721999999999994</v>
      </c>
      <c r="K15" s="227">
        <v>72.787000000000006</v>
      </c>
      <c r="L15" s="227">
        <v>74.057000000000002</v>
      </c>
      <c r="M15" s="337">
        <v>77.263000000000005</v>
      </c>
      <c r="N15" s="337">
        <v>76.543000000000006</v>
      </c>
      <c r="O15" s="337">
        <v>76.513999999999996</v>
      </c>
      <c r="P15" s="227">
        <v>75.474999999999994</v>
      </c>
      <c r="Q15" s="628"/>
    </row>
    <row r="16" spans="1:17" ht="12.75" customHeight="1">
      <c r="A16" s="59" t="s">
        <v>163</v>
      </c>
      <c r="B16" s="227">
        <v>43.71</v>
      </c>
      <c r="C16" s="227">
        <v>41.679000000000002</v>
      </c>
      <c r="D16" s="227">
        <v>36.866999999999997</v>
      </c>
      <c r="E16" s="227">
        <v>33.106000000000002</v>
      </c>
      <c r="F16" s="227">
        <v>30.917999999999999</v>
      </c>
      <c r="G16" s="227">
        <v>28.21</v>
      </c>
      <c r="H16" s="227">
        <v>26.334</v>
      </c>
      <c r="I16" s="227">
        <v>24.962</v>
      </c>
      <c r="J16" s="227">
        <v>23.271999999999998</v>
      </c>
      <c r="K16" s="227">
        <v>22.268000000000001</v>
      </c>
      <c r="L16" s="227">
        <v>21.795000000000002</v>
      </c>
      <c r="M16" s="337">
        <v>22.759</v>
      </c>
      <c r="N16" s="337">
        <v>22.977</v>
      </c>
      <c r="O16" s="337">
        <v>22.407</v>
      </c>
      <c r="P16" s="227">
        <v>21.146000000000001</v>
      </c>
      <c r="Q16" s="628"/>
    </row>
    <row r="17" spans="1:17" ht="13.5">
      <c r="A17" s="59" t="s">
        <v>164</v>
      </c>
      <c r="B17" s="227">
        <v>68.593000000000004</v>
      </c>
      <c r="C17" s="227">
        <v>67.930999999999997</v>
      </c>
      <c r="D17" s="227">
        <v>62.79</v>
      </c>
      <c r="E17" s="227">
        <v>56.295999999999999</v>
      </c>
      <c r="F17" s="227">
        <v>55.012</v>
      </c>
      <c r="G17" s="227">
        <v>51.847000000000001</v>
      </c>
      <c r="H17" s="227">
        <v>51.45</v>
      </c>
      <c r="I17" s="227">
        <v>51.075000000000003</v>
      </c>
      <c r="J17" s="227">
        <v>49.459000000000003</v>
      </c>
      <c r="K17" s="227">
        <v>48.576999999999998</v>
      </c>
      <c r="L17" s="227">
        <v>48.735999999999997</v>
      </c>
      <c r="M17" s="337">
        <v>50.619</v>
      </c>
      <c r="N17" s="337">
        <v>50.53</v>
      </c>
      <c r="O17" s="337">
        <v>50.843000000000004</v>
      </c>
      <c r="P17" s="227">
        <v>49.984999999999999</v>
      </c>
      <c r="Q17" s="628"/>
    </row>
    <row r="18" spans="1:17" ht="13.5">
      <c r="A18" s="59" t="s">
        <v>165</v>
      </c>
      <c r="B18" s="227">
        <v>40.725999999999999</v>
      </c>
      <c r="C18" s="227">
        <v>40.783999999999999</v>
      </c>
      <c r="D18" s="227">
        <v>41.591000000000001</v>
      </c>
      <c r="E18" s="227">
        <v>41.319000000000003</v>
      </c>
      <c r="F18" s="227">
        <v>42.191000000000003</v>
      </c>
      <c r="G18" s="227">
        <v>42.673999999999999</v>
      </c>
      <c r="H18" s="227">
        <v>44.348999999999997</v>
      </c>
      <c r="I18" s="227">
        <v>46.93</v>
      </c>
      <c r="J18" s="227">
        <v>47.075000000000003</v>
      </c>
      <c r="K18" s="227">
        <v>48.947000000000003</v>
      </c>
      <c r="L18" s="227">
        <v>51.875999999999998</v>
      </c>
      <c r="M18" s="337">
        <v>55.104999999999997</v>
      </c>
      <c r="N18" s="337">
        <v>54.563000000000002</v>
      </c>
      <c r="O18" s="337">
        <v>56.56</v>
      </c>
      <c r="P18" s="227">
        <v>56.71</v>
      </c>
      <c r="Q18" s="628"/>
    </row>
    <row r="19" spans="1:17" ht="13.5">
      <c r="A19" s="59" t="s">
        <v>166</v>
      </c>
      <c r="B19" s="227">
        <v>86.638999999999996</v>
      </c>
      <c r="C19" s="227">
        <v>85.001000000000005</v>
      </c>
      <c r="D19" s="227">
        <v>82.043999999999997</v>
      </c>
      <c r="E19" s="227">
        <v>76.760999999999996</v>
      </c>
      <c r="F19" s="227">
        <v>76.66</v>
      </c>
      <c r="G19" s="227">
        <v>74.692999999999998</v>
      </c>
      <c r="H19" s="227">
        <v>75.305000000000007</v>
      </c>
      <c r="I19" s="227">
        <v>76.164000000000001</v>
      </c>
      <c r="J19" s="227">
        <v>74.444000000000003</v>
      </c>
      <c r="K19" s="227">
        <v>74.861999999999995</v>
      </c>
      <c r="L19" s="227">
        <v>76.099999999999994</v>
      </c>
      <c r="M19" s="337">
        <v>80.016000000000005</v>
      </c>
      <c r="N19" s="337">
        <v>79.313999999999993</v>
      </c>
      <c r="O19" s="337">
        <v>80.799000000000007</v>
      </c>
      <c r="P19" s="227">
        <v>79.343999999999994</v>
      </c>
      <c r="Q19" s="628"/>
    </row>
    <row r="20" spans="1:17" ht="15" customHeight="1">
      <c r="A20" s="59" t="s">
        <v>167</v>
      </c>
      <c r="B20" s="227">
        <v>108.08499999999999</v>
      </c>
      <c r="C20" s="227">
        <v>108.236</v>
      </c>
      <c r="D20" s="227">
        <v>106.637</v>
      </c>
      <c r="E20" s="227">
        <v>98.018000000000001</v>
      </c>
      <c r="F20" s="227">
        <v>103.706</v>
      </c>
      <c r="G20" s="227">
        <v>104.152</v>
      </c>
      <c r="H20" s="227">
        <v>105.636</v>
      </c>
      <c r="I20" s="227">
        <v>107.69499999999999</v>
      </c>
      <c r="J20" s="227">
        <v>107.229</v>
      </c>
      <c r="K20" s="227">
        <v>108.087</v>
      </c>
      <c r="L20" s="227">
        <v>112.625</v>
      </c>
      <c r="M20" s="337">
        <v>116.99299999999999</v>
      </c>
      <c r="N20" s="337">
        <v>116.378</v>
      </c>
      <c r="O20" s="337">
        <v>118.804</v>
      </c>
      <c r="P20" s="227">
        <v>117.084</v>
      </c>
      <c r="Q20" s="628"/>
    </row>
    <row r="21" spans="1:17" ht="13.5" customHeight="1">
      <c r="A21" s="59" t="s">
        <v>168</v>
      </c>
      <c r="B21" s="227">
        <v>70.156000000000006</v>
      </c>
      <c r="C21" s="227">
        <v>70.325000000000003</v>
      </c>
      <c r="D21" s="227">
        <v>70.022000000000006</v>
      </c>
      <c r="E21" s="227">
        <v>65.876000000000005</v>
      </c>
      <c r="F21" s="227">
        <v>66.995000000000005</v>
      </c>
      <c r="G21" s="227">
        <v>66.837999999999994</v>
      </c>
      <c r="H21" s="227">
        <v>66.948999999999998</v>
      </c>
      <c r="I21" s="227">
        <v>68.168000000000006</v>
      </c>
      <c r="J21" s="227">
        <v>68.772999999999996</v>
      </c>
      <c r="K21" s="227">
        <v>70.48</v>
      </c>
      <c r="L21" s="227">
        <v>73.759</v>
      </c>
      <c r="M21" s="337">
        <v>77.730999999999995</v>
      </c>
      <c r="N21" s="337">
        <v>78.617999999999995</v>
      </c>
      <c r="O21" s="337">
        <v>80.483999999999995</v>
      </c>
      <c r="P21" s="227">
        <v>80.290999999999997</v>
      </c>
      <c r="Q21" s="628"/>
    </row>
    <row r="22" spans="1:17" ht="13.5">
      <c r="A22" s="261" t="s">
        <v>576</v>
      </c>
      <c r="B22" s="227">
        <v>396.02499999999998</v>
      </c>
      <c r="C22" s="227">
        <v>400.32299999999998</v>
      </c>
      <c r="D22" s="227">
        <v>401.97</v>
      </c>
      <c r="E22" s="227">
        <v>394.40499999999997</v>
      </c>
      <c r="F22" s="227">
        <v>397.38099999999997</v>
      </c>
      <c r="G22" s="227">
        <v>405.38200000000001</v>
      </c>
      <c r="H22" s="227">
        <v>409.28800000000001</v>
      </c>
      <c r="I22" s="227">
        <v>417.173</v>
      </c>
      <c r="J22" s="227">
        <v>416.55700000000002</v>
      </c>
      <c r="K22" s="227">
        <v>427.89400000000001</v>
      </c>
      <c r="L22" s="227">
        <v>449.76100000000002</v>
      </c>
      <c r="M22" s="337">
        <v>467.56299999999999</v>
      </c>
      <c r="N22" s="337">
        <v>460.03399999999999</v>
      </c>
      <c r="O22" s="337">
        <v>467.52100000000002</v>
      </c>
      <c r="P22" s="337">
        <v>461.14300000000003</v>
      </c>
      <c r="Q22" s="337"/>
    </row>
    <row r="23" spans="1:17" ht="15" customHeight="1">
      <c r="A23" s="261" t="s">
        <v>871</v>
      </c>
      <c r="B23" s="227">
        <v>53.148000000000003</v>
      </c>
      <c r="C23" s="227">
        <v>52.597000000000001</v>
      </c>
      <c r="D23" s="227">
        <v>51.338999999999999</v>
      </c>
      <c r="E23" s="227">
        <v>47.38</v>
      </c>
      <c r="F23" s="227">
        <v>49.363</v>
      </c>
      <c r="G23" s="227">
        <v>49.098999999999997</v>
      </c>
      <c r="H23" s="227">
        <v>50.802</v>
      </c>
      <c r="I23" s="227">
        <v>52.395000000000003</v>
      </c>
      <c r="J23" s="227">
        <v>51.023000000000003</v>
      </c>
      <c r="K23" s="227">
        <v>53.448999999999998</v>
      </c>
      <c r="L23" s="227">
        <v>56.978999999999999</v>
      </c>
      <c r="M23" s="337">
        <v>60.265000000000001</v>
      </c>
      <c r="N23" s="337">
        <v>60.272000000000048</v>
      </c>
      <c r="O23" s="337">
        <v>62.05</v>
      </c>
      <c r="P23" s="337">
        <v>60.557000000000002</v>
      </c>
      <c r="Q23" s="359"/>
    </row>
    <row r="24" spans="1:17" ht="13.5">
      <c r="A24" s="59" t="s">
        <v>170</v>
      </c>
      <c r="B24" s="227">
        <v>86.195999999999998</v>
      </c>
      <c r="C24" s="227">
        <v>87.591999999999999</v>
      </c>
      <c r="D24" s="227">
        <v>87.028000000000006</v>
      </c>
      <c r="E24" s="227">
        <v>75.77</v>
      </c>
      <c r="F24" s="227">
        <v>87.974000000000004</v>
      </c>
      <c r="G24" s="227">
        <v>85.465999999999994</v>
      </c>
      <c r="H24" s="227">
        <v>85.527000000000001</v>
      </c>
      <c r="I24" s="227">
        <v>87.994</v>
      </c>
      <c r="J24" s="227">
        <v>86.084999999999994</v>
      </c>
      <c r="K24" s="227">
        <v>87.510999999999996</v>
      </c>
      <c r="L24" s="227">
        <v>89.513000000000005</v>
      </c>
      <c r="M24" s="337">
        <v>88.712999999999994</v>
      </c>
      <c r="N24" s="337">
        <v>90.149000000000001</v>
      </c>
      <c r="O24" s="337">
        <v>92.564999999999998</v>
      </c>
      <c r="P24" s="337">
        <v>88.962999999999994</v>
      </c>
      <c r="Q24" s="628"/>
    </row>
    <row r="25" spans="1:17" ht="13.5">
      <c r="A25" s="59" t="s">
        <v>171</v>
      </c>
      <c r="B25" s="227">
        <v>8.093</v>
      </c>
      <c r="C25" s="227">
        <v>8.24</v>
      </c>
      <c r="D25" s="227">
        <v>8.4920000000000009</v>
      </c>
      <c r="E25" s="227">
        <v>8.5250000000000004</v>
      </c>
      <c r="F25" s="227">
        <v>9.5299999999999994</v>
      </c>
      <c r="G25" s="227">
        <v>9.3729999999999993</v>
      </c>
      <c r="H25" s="227">
        <v>9.6059999999999999</v>
      </c>
      <c r="I25" s="227">
        <v>10.465999999999999</v>
      </c>
      <c r="J25" s="227">
        <v>11.29</v>
      </c>
      <c r="K25" s="227">
        <v>11.43</v>
      </c>
      <c r="L25" s="227">
        <v>12.233000000000001</v>
      </c>
      <c r="M25" s="337">
        <v>13.05</v>
      </c>
      <c r="N25" s="337">
        <v>13.355</v>
      </c>
      <c r="O25" s="337">
        <v>14.269</v>
      </c>
      <c r="P25" s="337">
        <v>14.505000000000001</v>
      </c>
      <c r="Q25" s="628"/>
    </row>
    <row r="26" spans="1:17" ht="13.5">
      <c r="A26" s="59" t="s">
        <v>172</v>
      </c>
      <c r="B26" s="227">
        <v>8.6679999999999993</v>
      </c>
      <c r="C26" s="227">
        <v>8.6489999999999991</v>
      </c>
      <c r="D26" s="227">
        <v>8.5619999999999994</v>
      </c>
      <c r="E26" s="227">
        <v>8.3089999999999993</v>
      </c>
      <c r="F26" s="227">
        <v>8.3569999999999993</v>
      </c>
      <c r="G26" s="227">
        <v>8.2590000000000003</v>
      </c>
      <c r="H26" s="227">
        <v>8.4440000000000008</v>
      </c>
      <c r="I26" s="227">
        <v>8.6189999999999998</v>
      </c>
      <c r="J26" s="227">
        <v>8.6989999999999998</v>
      </c>
      <c r="K26" s="227">
        <v>8.8209999999999997</v>
      </c>
      <c r="L26" s="227">
        <v>9.0670000000000002</v>
      </c>
      <c r="M26" s="337">
        <v>9.4979999999999993</v>
      </c>
      <c r="N26" s="337">
        <v>9.4269999999999996</v>
      </c>
      <c r="O26" s="337">
        <v>9.5370000000000008</v>
      </c>
      <c r="P26" s="337">
        <v>9.44</v>
      </c>
      <c r="Q26" s="628"/>
    </row>
    <row r="27" spans="1:17" ht="13.5">
      <c r="A27" s="59" t="s">
        <v>173</v>
      </c>
      <c r="B27" s="227">
        <v>19.007000000000001</v>
      </c>
      <c r="C27" s="227">
        <v>18.524000000000001</v>
      </c>
      <c r="D27" s="227">
        <v>17.725999999999999</v>
      </c>
      <c r="E27" s="227">
        <v>16.669</v>
      </c>
      <c r="F27" s="227">
        <v>16.492000000000001</v>
      </c>
      <c r="G27" s="227">
        <v>15.88</v>
      </c>
      <c r="H27" s="227">
        <v>15.929</v>
      </c>
      <c r="I27" s="227">
        <v>16.463000000000001</v>
      </c>
      <c r="J27" s="227">
        <v>16.303999999999998</v>
      </c>
      <c r="K27" s="227">
        <v>16.341999999999999</v>
      </c>
      <c r="L27" s="227">
        <v>16.614000000000001</v>
      </c>
      <c r="M27" s="337">
        <v>17.417999999999999</v>
      </c>
      <c r="N27" s="337">
        <v>17.574000000000002</v>
      </c>
      <c r="O27" s="337">
        <v>17.518000000000001</v>
      </c>
      <c r="P27" s="337">
        <v>17.126999999999999</v>
      </c>
      <c r="Q27" s="628"/>
    </row>
    <row r="28" spans="1:17" ht="13.5">
      <c r="A28" s="59" t="s">
        <v>174</v>
      </c>
      <c r="B28" s="227">
        <v>115.67400000000001</v>
      </c>
      <c r="C28" s="227">
        <v>116.47799999999999</v>
      </c>
      <c r="D28" s="227">
        <v>115.995</v>
      </c>
      <c r="E28" s="227">
        <v>111.09099999999999</v>
      </c>
      <c r="F28" s="227">
        <v>114.80500000000001</v>
      </c>
      <c r="G28" s="227">
        <v>115.652</v>
      </c>
      <c r="H28" s="227">
        <v>117.14700000000001</v>
      </c>
      <c r="I28" s="227">
        <v>118.913</v>
      </c>
      <c r="J28" s="227">
        <v>117.18</v>
      </c>
      <c r="K28" s="227">
        <v>120.379</v>
      </c>
      <c r="L28" s="227">
        <v>124.89</v>
      </c>
      <c r="M28" s="337">
        <v>128.94800000000001</v>
      </c>
      <c r="N28" s="337">
        <v>129.64599999999999</v>
      </c>
      <c r="O28" s="337">
        <v>131.22300000000001</v>
      </c>
      <c r="P28" s="337">
        <v>128.654</v>
      </c>
      <c r="Q28" s="628"/>
    </row>
    <row r="29" spans="1:17" ht="13.5">
      <c r="A29" s="59" t="s">
        <v>175</v>
      </c>
      <c r="B29" s="227">
        <v>84.253</v>
      </c>
      <c r="C29" s="227">
        <v>83.634</v>
      </c>
      <c r="D29" s="227">
        <v>75.507000000000005</v>
      </c>
      <c r="E29" s="227">
        <v>68.736000000000004</v>
      </c>
      <c r="F29" s="227">
        <v>68.343999999999994</v>
      </c>
      <c r="G29" s="227">
        <v>65.003</v>
      </c>
      <c r="H29" s="227">
        <v>63.33</v>
      </c>
      <c r="I29" s="227">
        <v>62.725999999999999</v>
      </c>
      <c r="J29" s="227">
        <v>61.387</v>
      </c>
      <c r="K29" s="227">
        <v>61.67</v>
      </c>
      <c r="L29" s="227">
        <v>62.384999999999998</v>
      </c>
      <c r="M29" s="337">
        <v>63.73</v>
      </c>
      <c r="N29" s="337">
        <v>63.698999999999998</v>
      </c>
      <c r="O29" s="337">
        <v>64.281999999999996</v>
      </c>
      <c r="P29" s="337">
        <v>61.512999999999998</v>
      </c>
      <c r="Q29" s="628"/>
    </row>
    <row r="30" spans="1:17" ht="13.5">
      <c r="A30" s="59" t="s">
        <v>176</v>
      </c>
      <c r="B30" s="227">
        <v>58.197000000000003</v>
      </c>
      <c r="C30" s="227">
        <v>58.417000000000002</v>
      </c>
      <c r="D30" s="227">
        <v>56.62</v>
      </c>
      <c r="E30" s="227">
        <v>53.392000000000003</v>
      </c>
      <c r="F30" s="227">
        <v>54.36</v>
      </c>
      <c r="G30" s="227">
        <v>53.773000000000003</v>
      </c>
      <c r="H30" s="227">
        <v>56.030999999999999</v>
      </c>
      <c r="I30" s="227">
        <v>58.085000000000001</v>
      </c>
      <c r="J30" s="227">
        <v>58.718000000000004</v>
      </c>
      <c r="K30" s="227">
        <v>59.634</v>
      </c>
      <c r="L30" s="227">
        <v>61.127000000000002</v>
      </c>
      <c r="M30" s="337">
        <v>62.225000000000001</v>
      </c>
      <c r="N30" s="337">
        <v>62.514000000000003</v>
      </c>
      <c r="O30" s="337">
        <v>63.68</v>
      </c>
      <c r="P30" s="337">
        <v>61.985999999999997</v>
      </c>
      <c r="Q30" s="628"/>
    </row>
    <row r="31" spans="1:17" ht="13.5">
      <c r="A31" s="59" t="s">
        <v>177</v>
      </c>
      <c r="B31" s="227">
        <v>16.396999999999998</v>
      </c>
      <c r="C31" s="227">
        <v>15.916</v>
      </c>
      <c r="D31" s="227">
        <v>15.958</v>
      </c>
      <c r="E31" s="227">
        <v>15.72</v>
      </c>
      <c r="F31" s="227">
        <v>15.852</v>
      </c>
      <c r="G31" s="227">
        <v>16.010999999999999</v>
      </c>
      <c r="H31" s="227">
        <v>16.274000000000001</v>
      </c>
      <c r="I31" s="227">
        <v>16.853999999999999</v>
      </c>
      <c r="J31" s="227">
        <v>16.837</v>
      </c>
      <c r="K31" s="227">
        <v>16.93</v>
      </c>
      <c r="L31" s="227">
        <v>17.460999999999999</v>
      </c>
      <c r="M31" s="337">
        <v>18.056000000000001</v>
      </c>
      <c r="N31" s="337">
        <v>17.716000000000001</v>
      </c>
      <c r="O31" s="337">
        <v>18.164000000000001</v>
      </c>
      <c r="P31" s="337">
        <v>17.690000000000001</v>
      </c>
      <c r="Q31" s="628"/>
    </row>
    <row r="32" spans="1:17" ht="13.5">
      <c r="A32" s="59" t="s">
        <v>178</v>
      </c>
      <c r="B32" s="227">
        <v>12.378</v>
      </c>
      <c r="C32" s="227">
        <v>12.634</v>
      </c>
      <c r="D32" s="227">
        <v>12.714</v>
      </c>
      <c r="E32" s="227">
        <v>12.653</v>
      </c>
      <c r="F32" s="227">
        <v>12.662000000000001</v>
      </c>
      <c r="G32" s="227">
        <v>12.814</v>
      </c>
      <c r="H32" s="227">
        <v>13.228999999999999</v>
      </c>
      <c r="I32" s="227">
        <v>13.557</v>
      </c>
      <c r="J32" s="227">
        <v>14.397</v>
      </c>
      <c r="K32" s="227">
        <v>14.148999999999999</v>
      </c>
      <c r="L32" s="227">
        <v>15.041</v>
      </c>
      <c r="M32" s="337">
        <v>15.597</v>
      </c>
      <c r="N32" s="337">
        <v>15.609</v>
      </c>
      <c r="O32" s="337">
        <v>16.361000000000001</v>
      </c>
      <c r="P32" s="337">
        <v>16.16</v>
      </c>
      <c r="Q32" s="628"/>
    </row>
    <row r="33" spans="1:17" ht="13.5">
      <c r="A33" s="59" t="s">
        <v>179</v>
      </c>
      <c r="B33" s="227">
        <v>36.911999999999999</v>
      </c>
      <c r="C33" s="227">
        <v>37.44</v>
      </c>
      <c r="D33" s="227">
        <v>37.366999999999997</v>
      </c>
      <c r="E33" s="227">
        <v>30.47</v>
      </c>
      <c r="F33" s="227">
        <v>37.021999999999998</v>
      </c>
      <c r="G33" s="227">
        <v>36.768000000000001</v>
      </c>
      <c r="H33" s="227">
        <v>38.561</v>
      </c>
      <c r="I33" s="227">
        <v>40.603999999999999</v>
      </c>
      <c r="J33" s="227">
        <v>41.997999999999998</v>
      </c>
      <c r="K33" s="227">
        <v>43.762</v>
      </c>
      <c r="L33" s="227">
        <v>46.244999999999997</v>
      </c>
      <c r="M33" s="337">
        <v>48.042999999999999</v>
      </c>
      <c r="N33" s="337">
        <v>48.024000000000001</v>
      </c>
      <c r="O33" s="337">
        <v>50.259</v>
      </c>
      <c r="P33" s="337">
        <v>50.015999999999998</v>
      </c>
      <c r="Q33" s="628"/>
    </row>
    <row r="34" spans="1:17" ht="5.25" customHeight="1">
      <c r="A34" s="60"/>
      <c r="B34" s="65"/>
      <c r="C34" s="65"/>
      <c r="D34" s="65"/>
      <c r="E34" s="21"/>
      <c r="F34" s="21"/>
      <c r="G34" s="21"/>
      <c r="H34" s="21"/>
      <c r="I34" s="21"/>
      <c r="J34" s="21"/>
      <c r="K34" s="21"/>
      <c r="L34" s="21"/>
      <c r="M34" s="21"/>
      <c r="N34" s="81"/>
      <c r="O34" s="81"/>
      <c r="P34" s="81"/>
    </row>
    <row r="35" spans="1:17" ht="23.25" customHeight="1">
      <c r="A35" s="984" t="s">
        <v>872</v>
      </c>
      <c r="B35" s="984"/>
      <c r="C35" s="984"/>
      <c r="D35" s="984"/>
      <c r="E35" s="984"/>
      <c r="F35" s="984"/>
      <c r="G35" s="984"/>
      <c r="H35" s="984"/>
      <c r="I35" s="984"/>
      <c r="J35" s="984"/>
      <c r="K35" s="984"/>
      <c r="L35" s="984"/>
      <c r="M35" s="984"/>
      <c r="N35" s="984"/>
      <c r="O35" s="984"/>
      <c r="P35" s="984"/>
    </row>
    <row r="36" spans="1:17" ht="23.25" customHeight="1">
      <c r="A36" s="978" t="s">
        <v>873</v>
      </c>
      <c r="B36" s="978"/>
      <c r="C36" s="978"/>
      <c r="D36" s="978"/>
      <c r="E36" s="978"/>
      <c r="F36" s="978"/>
      <c r="G36" s="978"/>
      <c r="H36" s="978"/>
      <c r="I36" s="978"/>
      <c r="J36" s="978"/>
      <c r="K36" s="978"/>
      <c r="L36" s="978"/>
      <c r="M36" s="978"/>
      <c r="N36" s="978"/>
      <c r="O36" s="978"/>
      <c r="P36" s="978"/>
    </row>
    <row r="37" spans="1:17" ht="15.75" customHeight="1">
      <c r="A37" s="66" t="s">
        <v>664</v>
      </c>
      <c r="B37" s="9"/>
      <c r="C37" s="9"/>
      <c r="D37" s="9"/>
      <c r="E37" s="9"/>
      <c r="F37" s="9"/>
      <c r="G37" s="9"/>
      <c r="H37" s="9"/>
      <c r="I37" s="9"/>
      <c r="J37" s="9"/>
      <c r="K37" s="9"/>
      <c r="L37" s="9"/>
      <c r="M37" s="9"/>
      <c r="N37" s="346"/>
    </row>
  </sheetData>
  <mergeCells count="4">
    <mergeCell ref="A2:O2"/>
    <mergeCell ref="A1:O1"/>
    <mergeCell ref="A35:P35"/>
    <mergeCell ref="A36:P36"/>
  </mergeCells>
  <pageMargins left="0.7" right="0.7" top="0.75" bottom="0.75" header="0.3" footer="0.3"/>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P37"/>
  <sheetViews>
    <sheetView showGridLines="0" view="pageBreakPreview" topLeftCell="A4" zoomScaleNormal="120" zoomScaleSheetLayoutView="100" workbookViewId="0">
      <selection activeCell="P8" sqref="P8:P33"/>
    </sheetView>
  </sheetViews>
  <sheetFormatPr baseColWidth="10" defaultRowHeight="12.75"/>
  <cols>
    <col min="1" max="1" width="16.28515625" customWidth="1"/>
    <col min="2" max="4" width="5.7109375" hidden="1" customWidth="1"/>
    <col min="5" max="12" width="5.7109375" customWidth="1"/>
    <col min="13" max="13" width="6.140625" customWidth="1"/>
    <col min="14" max="14" width="6.5703125" customWidth="1"/>
    <col min="15" max="15" width="6.140625" customWidth="1"/>
    <col min="16" max="16" width="6.42578125" customWidth="1"/>
  </cols>
  <sheetData>
    <row r="1" spans="1:16" ht="21.75" customHeight="1">
      <c r="A1" s="980" t="s">
        <v>1398</v>
      </c>
      <c r="B1" s="980"/>
      <c r="C1" s="980"/>
      <c r="D1" s="980"/>
      <c r="E1" s="980"/>
      <c r="F1" s="980"/>
      <c r="G1" s="980"/>
      <c r="H1" s="980"/>
      <c r="I1" s="980"/>
      <c r="J1" s="980"/>
      <c r="K1" s="980"/>
      <c r="L1" s="980"/>
      <c r="M1" s="980"/>
      <c r="N1" s="112"/>
      <c r="O1" s="112"/>
    </row>
    <row r="2" spans="1:16" ht="12.75" customHeight="1">
      <c r="A2" s="981" t="s">
        <v>1328</v>
      </c>
      <c r="B2" s="981"/>
      <c r="C2" s="981"/>
      <c r="D2" s="981"/>
      <c r="E2" s="981"/>
      <c r="F2" s="981"/>
      <c r="G2" s="981"/>
      <c r="H2" s="981"/>
      <c r="I2" s="981"/>
      <c r="J2" s="981"/>
      <c r="K2" s="981"/>
      <c r="L2" s="981"/>
      <c r="M2" s="981"/>
      <c r="N2" s="981"/>
      <c r="O2" s="981"/>
    </row>
    <row r="3" spans="1:16" ht="13.5">
      <c r="A3" s="276" t="s">
        <v>654</v>
      </c>
      <c r="I3" s="154"/>
      <c r="J3" s="154"/>
      <c r="K3" s="154"/>
      <c r="L3" s="154"/>
      <c r="M3" s="154"/>
    </row>
    <row r="4" spans="1:16" ht="20.25" customHeight="1">
      <c r="A4" s="368" t="s">
        <v>191</v>
      </c>
      <c r="B4" s="57">
        <v>2009</v>
      </c>
      <c r="C4" s="57">
        <v>2010</v>
      </c>
      <c r="D4" s="57">
        <v>2011</v>
      </c>
      <c r="E4" s="57">
        <v>2012</v>
      </c>
      <c r="F4" s="57">
        <v>2013</v>
      </c>
      <c r="G4" s="57">
        <v>2014</v>
      </c>
      <c r="H4" s="57">
        <v>2015</v>
      </c>
      <c r="I4" s="57">
        <v>2016</v>
      </c>
      <c r="J4" s="57">
        <v>2017</v>
      </c>
      <c r="K4" s="57">
        <v>2018</v>
      </c>
      <c r="L4" s="57">
        <v>2019</v>
      </c>
      <c r="M4" s="57">
        <v>2020</v>
      </c>
      <c r="N4" s="57">
        <v>2021</v>
      </c>
      <c r="O4" s="57">
        <v>2022</v>
      </c>
      <c r="P4" s="57">
        <v>2023</v>
      </c>
    </row>
    <row r="5" spans="1:16" ht="9.75" customHeight="1">
      <c r="A5" s="83"/>
      <c r="L5" s="94"/>
      <c r="M5" s="94"/>
      <c r="N5" s="359"/>
    </row>
    <row r="6" spans="1:16" ht="14.25" customHeight="1">
      <c r="A6" s="85" t="s">
        <v>82</v>
      </c>
      <c r="B6" s="229">
        <v>2712.0680000000002</v>
      </c>
      <c r="C6" s="229">
        <v>2715.0540000000001</v>
      </c>
      <c r="D6" s="229">
        <v>2678.1390000000001</v>
      </c>
      <c r="E6" s="229">
        <v>2561.614</v>
      </c>
      <c r="F6" s="229">
        <v>2611.04</v>
      </c>
      <c r="G6" s="229">
        <v>2728.5970000000002</v>
      </c>
      <c r="H6" s="229">
        <v>2782.7550000000001</v>
      </c>
      <c r="I6" s="229">
        <v>2856.1590000000001</v>
      </c>
      <c r="J6" s="229">
        <v>2851.7620000000002</v>
      </c>
      <c r="K6" s="229">
        <v>2916.2410000000004</v>
      </c>
      <c r="L6" s="229">
        <v>3040.7440000000001</v>
      </c>
      <c r="M6" s="229">
        <v>2847.511</v>
      </c>
      <c r="N6" s="229">
        <v>2824.855</v>
      </c>
      <c r="O6" s="229">
        <v>2885.8878549999999</v>
      </c>
      <c r="P6" s="229">
        <v>2860.32</v>
      </c>
    </row>
    <row r="7" spans="1:16" ht="15" customHeight="1">
      <c r="A7" s="85"/>
      <c r="B7" s="229"/>
      <c r="C7" s="229"/>
      <c r="D7" s="229"/>
      <c r="E7" s="229"/>
      <c r="F7" s="229"/>
      <c r="G7" s="229"/>
      <c r="H7" s="229"/>
      <c r="I7" s="229"/>
      <c r="J7" s="229"/>
      <c r="K7" s="229"/>
      <c r="L7" s="229"/>
      <c r="M7" s="333"/>
      <c r="P7" s="638"/>
    </row>
    <row r="8" spans="1:16" ht="13.5">
      <c r="A8" s="354" t="s">
        <v>157</v>
      </c>
      <c r="B8" s="227">
        <v>30.731999999999999</v>
      </c>
      <c r="C8" s="227">
        <v>29.834</v>
      </c>
      <c r="D8" s="227">
        <v>27.678999999999998</v>
      </c>
      <c r="E8" s="227">
        <v>26.766999999999999</v>
      </c>
      <c r="F8" s="227">
        <v>25.119</v>
      </c>
      <c r="G8" s="227">
        <v>27.245000000000001</v>
      </c>
      <c r="H8" s="227">
        <v>27.416</v>
      </c>
      <c r="I8" s="227">
        <v>27.693000000000001</v>
      </c>
      <c r="J8" s="227">
        <v>27.584</v>
      </c>
      <c r="K8" s="227">
        <v>27.957000000000001</v>
      </c>
      <c r="L8" s="227">
        <v>28.599</v>
      </c>
      <c r="M8" s="337">
        <v>17.393999999999998</v>
      </c>
      <c r="N8" s="337">
        <v>17.344999999999999</v>
      </c>
      <c r="O8" s="227">
        <v>17.765000000000001</v>
      </c>
      <c r="P8" s="227">
        <v>17.702000000000002</v>
      </c>
    </row>
    <row r="9" spans="1:16" ht="13.5">
      <c r="A9" s="354" t="s">
        <v>80</v>
      </c>
      <c r="B9" s="227">
        <v>102.464</v>
      </c>
      <c r="C9" s="227">
        <v>100.458</v>
      </c>
      <c r="D9" s="227">
        <v>97.986999999999995</v>
      </c>
      <c r="E9" s="227">
        <v>94.168000000000006</v>
      </c>
      <c r="F9" s="227">
        <v>91.683000000000007</v>
      </c>
      <c r="G9" s="227">
        <v>91.001000000000005</v>
      </c>
      <c r="H9" s="227">
        <v>92.438000000000002</v>
      </c>
      <c r="I9" s="227">
        <v>95.123999999999995</v>
      </c>
      <c r="J9" s="227">
        <v>94.783000000000001</v>
      </c>
      <c r="K9" s="227">
        <v>97.281000000000006</v>
      </c>
      <c r="L9" s="227">
        <v>100.465</v>
      </c>
      <c r="M9" s="337">
        <v>87.790999999999997</v>
      </c>
      <c r="N9" s="337">
        <v>87.13</v>
      </c>
      <c r="O9" s="337">
        <v>89.846999999999994</v>
      </c>
      <c r="P9" s="227">
        <v>89.033000000000001</v>
      </c>
    </row>
    <row r="10" spans="1:16" ht="13.5">
      <c r="A10" s="354" t="s">
        <v>158</v>
      </c>
      <c r="B10" s="227">
        <v>39.229999999999997</v>
      </c>
      <c r="C10" s="227">
        <v>38.893999999999998</v>
      </c>
      <c r="D10" s="227">
        <v>37.503999999999998</v>
      </c>
      <c r="E10" s="227">
        <v>34.323</v>
      </c>
      <c r="F10" s="227">
        <v>33.448</v>
      </c>
      <c r="G10" s="227">
        <v>35.365000000000002</v>
      </c>
      <c r="H10" s="227">
        <v>35.587000000000003</v>
      </c>
      <c r="I10" s="227">
        <v>35.521999999999998</v>
      </c>
      <c r="J10" s="227">
        <v>34.685000000000002</v>
      </c>
      <c r="K10" s="227">
        <v>34.801000000000002</v>
      </c>
      <c r="L10" s="227">
        <v>35.630000000000003</v>
      </c>
      <c r="M10" s="337">
        <v>26.975000000000001</v>
      </c>
      <c r="N10" s="337">
        <v>26.797000000000001</v>
      </c>
      <c r="O10" s="227">
        <v>27.698</v>
      </c>
      <c r="P10" s="227">
        <v>28.061</v>
      </c>
    </row>
    <row r="11" spans="1:16" ht="13.5">
      <c r="A11" s="354" t="s">
        <v>159</v>
      </c>
      <c r="B11" s="227">
        <v>124.259</v>
      </c>
      <c r="C11" s="227">
        <v>125.496</v>
      </c>
      <c r="D11" s="227">
        <v>122.375</v>
      </c>
      <c r="E11" s="227">
        <v>120.145</v>
      </c>
      <c r="F11" s="227">
        <v>122.807</v>
      </c>
      <c r="G11" s="227">
        <v>123.746</v>
      </c>
      <c r="H11" s="227">
        <v>126.066</v>
      </c>
      <c r="I11" s="227">
        <v>131.49</v>
      </c>
      <c r="J11" s="227">
        <v>134.661</v>
      </c>
      <c r="K11" s="227">
        <v>139.273</v>
      </c>
      <c r="L11" s="227">
        <v>145.20400000000001</v>
      </c>
      <c r="M11" s="337">
        <v>140.18199999999999</v>
      </c>
      <c r="N11" s="337">
        <v>142.62</v>
      </c>
      <c r="O11" s="227">
        <v>143.68100000000001</v>
      </c>
      <c r="P11" s="227">
        <v>143.00800000000001</v>
      </c>
    </row>
    <row r="12" spans="1:16" ht="13.5">
      <c r="A12" s="354" t="s">
        <v>160</v>
      </c>
      <c r="B12">
        <v>71.275999999999996</v>
      </c>
      <c r="C12">
        <v>69.328000000000003</v>
      </c>
      <c r="D12">
        <v>66.531000000000006</v>
      </c>
      <c r="E12" s="227">
        <v>61.537999999999997</v>
      </c>
      <c r="F12" s="227">
        <v>60.253</v>
      </c>
      <c r="G12" s="227">
        <v>57.448</v>
      </c>
      <c r="H12" s="227">
        <v>57.752000000000002</v>
      </c>
      <c r="I12" s="227">
        <v>57.859000000000002</v>
      </c>
      <c r="J12" s="227">
        <v>56.012999999999998</v>
      </c>
      <c r="K12" s="227">
        <v>56.24</v>
      </c>
      <c r="L12" s="227">
        <v>57.747999999999998</v>
      </c>
      <c r="M12" s="227">
        <v>46.238</v>
      </c>
      <c r="N12" s="227">
        <v>45.627000000000002</v>
      </c>
      <c r="O12" s="227">
        <v>47.37</v>
      </c>
      <c r="P12" s="227">
        <v>47.683</v>
      </c>
    </row>
    <row r="13" spans="1:16" ht="13.5">
      <c r="A13" s="354" t="s">
        <v>161</v>
      </c>
      <c r="B13" s="227">
        <v>76.409000000000006</v>
      </c>
      <c r="C13" s="227">
        <v>75.578000000000003</v>
      </c>
      <c r="D13" s="227">
        <v>73.816000000000003</v>
      </c>
      <c r="E13" s="227">
        <v>69.596000000000004</v>
      </c>
      <c r="F13" s="227">
        <v>70.626000000000005</v>
      </c>
      <c r="G13" s="227">
        <v>92.108000000000004</v>
      </c>
      <c r="H13" s="227">
        <v>93.331000000000003</v>
      </c>
      <c r="I13" s="227">
        <v>95.885999999999996</v>
      </c>
      <c r="J13" s="227">
        <v>96.021000000000001</v>
      </c>
      <c r="K13" s="227">
        <v>97.834999999999994</v>
      </c>
      <c r="L13" s="227">
        <v>100.355</v>
      </c>
      <c r="M13" s="227">
        <v>69.424000000000007</v>
      </c>
      <c r="N13" s="227">
        <v>69.257999999999996</v>
      </c>
      <c r="O13" s="227">
        <v>71.777000000000001</v>
      </c>
      <c r="P13" s="227">
        <v>71.944999999999993</v>
      </c>
    </row>
    <row r="14" spans="1:16" ht="13.5">
      <c r="A14" s="354" t="s">
        <v>830</v>
      </c>
      <c r="B14">
        <v>97.664000000000001</v>
      </c>
      <c r="C14" s="337">
        <v>99.239000000000004</v>
      </c>
      <c r="D14" s="337">
        <v>99.188000000000002</v>
      </c>
      <c r="E14" s="227">
        <v>98.433000000000007</v>
      </c>
      <c r="F14" s="227">
        <v>102.217</v>
      </c>
      <c r="G14" s="227">
        <v>101.61199999999999</v>
      </c>
      <c r="H14" s="227">
        <v>102.72199999999999</v>
      </c>
      <c r="I14" s="227">
        <v>104.69</v>
      </c>
      <c r="J14" s="227">
        <v>104.286</v>
      </c>
      <c r="K14" s="227">
        <v>106.613</v>
      </c>
      <c r="L14" s="227">
        <v>111.631</v>
      </c>
      <c r="M14" s="227">
        <v>118.343</v>
      </c>
      <c r="N14" s="227">
        <v>117.33499999999999</v>
      </c>
      <c r="O14" s="227">
        <v>118.377</v>
      </c>
      <c r="P14" s="227">
        <v>114.83</v>
      </c>
    </row>
    <row r="15" spans="1:16" ht="12.75" customHeight="1">
      <c r="A15" s="354" t="s">
        <v>162</v>
      </c>
      <c r="B15" s="227">
        <v>114.291</v>
      </c>
      <c r="C15" s="227">
        <v>110.58</v>
      </c>
      <c r="D15" s="227">
        <v>106.645</v>
      </c>
      <c r="E15" s="227">
        <v>103.629</v>
      </c>
      <c r="F15" s="227">
        <v>101.30200000000001</v>
      </c>
      <c r="G15" s="227">
        <v>103.43300000000001</v>
      </c>
      <c r="H15" s="227">
        <v>104.88200000000001</v>
      </c>
      <c r="I15" s="227">
        <v>106.16500000000001</v>
      </c>
      <c r="J15" s="227">
        <v>105.10599999999999</v>
      </c>
      <c r="K15" s="227">
        <v>106.17400000000001</v>
      </c>
      <c r="L15" s="227">
        <v>110.012</v>
      </c>
      <c r="M15" s="227">
        <v>95.894000000000005</v>
      </c>
      <c r="N15" s="227">
        <v>94.472999999999999</v>
      </c>
      <c r="O15" s="227">
        <v>96.122</v>
      </c>
      <c r="P15" s="227">
        <v>95.834999999999994</v>
      </c>
    </row>
    <row r="16" spans="1:16" ht="13.5" customHeight="1">
      <c r="A16" s="354" t="s">
        <v>163</v>
      </c>
      <c r="B16" s="227">
        <v>30.111000000000001</v>
      </c>
      <c r="C16" s="227">
        <v>29.18</v>
      </c>
      <c r="D16" s="227">
        <v>26.704000000000001</v>
      </c>
      <c r="E16" s="227">
        <v>24.096</v>
      </c>
      <c r="F16" s="227">
        <v>21.821000000000002</v>
      </c>
      <c r="G16" s="227">
        <v>26.452000000000002</v>
      </c>
      <c r="H16" s="227">
        <v>25.754000000000001</v>
      </c>
      <c r="I16" s="227">
        <v>25.588000000000001</v>
      </c>
      <c r="J16" s="227">
        <v>24.507000000000001</v>
      </c>
      <c r="K16" s="227">
        <v>24.36</v>
      </c>
      <c r="L16" s="227">
        <v>24.588999999999999</v>
      </c>
      <c r="M16" s="227">
        <v>13.994</v>
      </c>
      <c r="N16" s="227">
        <v>13.98</v>
      </c>
      <c r="O16" s="227">
        <v>13.932</v>
      </c>
      <c r="P16" s="227">
        <v>13.959</v>
      </c>
    </row>
    <row r="17" spans="1:16" ht="13.5">
      <c r="A17" s="354" t="s">
        <v>164</v>
      </c>
      <c r="B17">
        <v>64.328000000000003</v>
      </c>
      <c r="C17">
        <v>64.415000000000006</v>
      </c>
      <c r="D17">
        <v>60.872999999999998</v>
      </c>
      <c r="E17" s="227">
        <v>55.578000000000003</v>
      </c>
      <c r="F17" s="227">
        <v>53.286000000000001</v>
      </c>
      <c r="G17" s="227">
        <v>58.579000000000001</v>
      </c>
      <c r="H17" s="227">
        <v>60.286000000000001</v>
      </c>
      <c r="I17" s="227">
        <v>61.722999999999999</v>
      </c>
      <c r="J17" s="227">
        <v>60.825000000000003</v>
      </c>
      <c r="K17" s="227">
        <v>60.783999999999999</v>
      </c>
      <c r="L17" s="227">
        <v>62.387</v>
      </c>
      <c r="M17" s="227">
        <v>48.122999999999998</v>
      </c>
      <c r="N17" s="227">
        <v>47.283999999999999</v>
      </c>
      <c r="O17" s="227">
        <v>48.665999999999997</v>
      </c>
      <c r="P17" s="227">
        <v>49.959000000000003</v>
      </c>
    </row>
    <row r="18" spans="1:16" ht="13.5" customHeight="1">
      <c r="A18" s="354" t="s">
        <v>165</v>
      </c>
      <c r="B18" s="227">
        <v>77.870999999999995</v>
      </c>
      <c r="C18" s="227">
        <v>78.209000000000003</v>
      </c>
      <c r="D18" s="227">
        <v>79.641000000000005</v>
      </c>
      <c r="E18" s="227">
        <v>79.796999999999997</v>
      </c>
      <c r="F18" s="227">
        <v>81.647000000000006</v>
      </c>
      <c r="G18" s="227">
        <v>83.584999999999994</v>
      </c>
      <c r="H18" s="227">
        <v>87.614000000000004</v>
      </c>
      <c r="I18" s="227">
        <v>92.308000000000007</v>
      </c>
      <c r="J18" s="227">
        <v>92.66</v>
      </c>
      <c r="K18" s="227">
        <v>96.009</v>
      </c>
      <c r="L18" s="227">
        <v>101.498</v>
      </c>
      <c r="M18" s="227">
        <v>102.926</v>
      </c>
      <c r="N18" s="227">
        <v>100.878</v>
      </c>
      <c r="O18" s="227">
        <v>105.10299999999999</v>
      </c>
      <c r="P18" s="227">
        <v>105.60899999999999</v>
      </c>
    </row>
    <row r="19" spans="1:16" ht="13.5" customHeight="1">
      <c r="A19" s="354" t="s">
        <v>166</v>
      </c>
      <c r="B19" s="227">
        <v>120.839</v>
      </c>
      <c r="C19" s="227">
        <v>119.09399999999999</v>
      </c>
      <c r="D19" s="227">
        <v>116.917</v>
      </c>
      <c r="E19" s="227">
        <v>108.99299999999999</v>
      </c>
      <c r="F19" s="227">
        <v>109.232</v>
      </c>
      <c r="G19" s="227">
        <v>115.752</v>
      </c>
      <c r="H19" s="227">
        <v>117.622</v>
      </c>
      <c r="I19" s="227">
        <v>120.745</v>
      </c>
      <c r="J19" s="227">
        <v>118.67100000000001</v>
      </c>
      <c r="K19" s="227">
        <v>120.889</v>
      </c>
      <c r="L19" s="227">
        <v>124.71899999999999</v>
      </c>
      <c r="M19" s="227">
        <v>116.232</v>
      </c>
      <c r="N19" s="227">
        <v>113.369</v>
      </c>
      <c r="O19" s="227">
        <v>116.82899999999999</v>
      </c>
      <c r="P19" s="227">
        <v>115.77200000000001</v>
      </c>
    </row>
    <row r="20" spans="1:16" ht="12" customHeight="1">
      <c r="A20" s="354" t="s">
        <v>167</v>
      </c>
      <c r="B20" s="227">
        <v>154.62200000000001</v>
      </c>
      <c r="C20" s="227">
        <v>154.19399999999999</v>
      </c>
      <c r="D20" s="227">
        <v>152.92099999999999</v>
      </c>
      <c r="E20" s="227">
        <v>141.744</v>
      </c>
      <c r="F20" s="227">
        <v>151.05600000000001</v>
      </c>
      <c r="G20" s="227">
        <v>163.78</v>
      </c>
      <c r="H20" s="227">
        <v>166.85400000000001</v>
      </c>
      <c r="I20" s="227">
        <v>171.822</v>
      </c>
      <c r="J20" s="227">
        <v>172.446</v>
      </c>
      <c r="K20" s="227">
        <v>175.05199999999999</v>
      </c>
      <c r="L20" s="227">
        <v>184.40299999999999</v>
      </c>
      <c r="M20" s="227">
        <v>172.61799999999999</v>
      </c>
      <c r="N20" s="227">
        <v>171.54400000000001</v>
      </c>
      <c r="O20" s="227">
        <v>176.185</v>
      </c>
      <c r="P20" s="227">
        <v>175.46100000000001</v>
      </c>
    </row>
    <row r="21" spans="1:16" ht="13.5">
      <c r="A21" s="354" t="s">
        <v>168</v>
      </c>
      <c r="B21" s="227">
        <v>114.17</v>
      </c>
      <c r="C21" s="227">
        <v>114.139</v>
      </c>
      <c r="D21" s="227">
        <v>114.883</v>
      </c>
      <c r="E21" s="227">
        <v>108.468</v>
      </c>
      <c r="F21" s="227">
        <v>110.51900000000001</v>
      </c>
      <c r="G21" s="227">
        <v>118.71899999999999</v>
      </c>
      <c r="H21" s="227">
        <v>119.401</v>
      </c>
      <c r="I21" s="227">
        <v>122.242</v>
      </c>
      <c r="J21" s="227">
        <v>122.14700000000001</v>
      </c>
      <c r="K21" s="227">
        <v>125.974</v>
      </c>
      <c r="L21" s="227">
        <v>131.274</v>
      </c>
      <c r="M21" s="227">
        <v>126.67</v>
      </c>
      <c r="N21" s="227">
        <v>128.51300000000001</v>
      </c>
      <c r="O21" s="227">
        <v>130.01900000000001</v>
      </c>
      <c r="P21" s="227">
        <v>132.297</v>
      </c>
    </row>
    <row r="22" spans="1:16" ht="13.5" customHeight="1">
      <c r="A22" s="354" t="s">
        <v>576</v>
      </c>
      <c r="B22">
        <v>805.32899999999995</v>
      </c>
      <c r="C22">
        <v>814.65099999999995</v>
      </c>
      <c r="D22">
        <v>806.69</v>
      </c>
      <c r="E22" s="227">
        <v>791.38300000000004</v>
      </c>
      <c r="F22" s="227">
        <v>810.82799999999997</v>
      </c>
      <c r="G22" s="227">
        <v>826.03099999999995</v>
      </c>
      <c r="H22" s="227">
        <v>832.49900000000002</v>
      </c>
      <c r="I22" s="227">
        <v>847.9</v>
      </c>
      <c r="J22" s="227">
        <v>847.71400000000006</v>
      </c>
      <c r="K22" s="227">
        <v>868.62099999999998</v>
      </c>
      <c r="L22" s="227">
        <v>911.35500000000002</v>
      </c>
      <c r="M22" s="227">
        <v>944.1</v>
      </c>
      <c r="N22" s="227">
        <v>929.61800000000005</v>
      </c>
      <c r="O22" s="227">
        <v>944.50800000000004</v>
      </c>
      <c r="P22" s="227">
        <v>930.83199999999999</v>
      </c>
    </row>
    <row r="23" spans="1:16" ht="13.5">
      <c r="A23" s="354" t="s">
        <v>871</v>
      </c>
      <c r="B23" s="227">
        <v>93.224999999999994</v>
      </c>
      <c r="C23" s="227">
        <v>92.588999999999999</v>
      </c>
      <c r="D23" s="227">
        <v>91.131</v>
      </c>
      <c r="E23" s="227">
        <v>84.563999999999993</v>
      </c>
      <c r="F23" s="227">
        <v>86.087000000000003</v>
      </c>
      <c r="G23" s="227">
        <v>85.248000000000005</v>
      </c>
      <c r="H23" s="227">
        <v>91.256</v>
      </c>
      <c r="I23" s="227">
        <v>96.52</v>
      </c>
      <c r="J23" s="227">
        <v>95.161000000000001</v>
      </c>
      <c r="K23" s="227">
        <v>99.629000000000005</v>
      </c>
      <c r="L23" s="227">
        <v>106.48</v>
      </c>
      <c r="M23" s="227">
        <v>100.3</v>
      </c>
      <c r="N23" s="227">
        <v>99.355999999999881</v>
      </c>
      <c r="O23" s="227">
        <v>102.726</v>
      </c>
      <c r="P23" s="227">
        <v>101.752</v>
      </c>
    </row>
    <row r="24" spans="1:16" ht="13.5">
      <c r="A24" s="354" t="s">
        <v>170</v>
      </c>
      <c r="B24" s="227">
        <v>96.325999999999993</v>
      </c>
      <c r="C24" s="227">
        <v>98.078000000000003</v>
      </c>
      <c r="D24" s="227">
        <v>99.451999999999998</v>
      </c>
      <c r="E24" s="227">
        <v>88.212999999999994</v>
      </c>
      <c r="F24" s="227">
        <v>96.393000000000001</v>
      </c>
      <c r="G24" s="227">
        <v>104.491</v>
      </c>
      <c r="H24" s="227">
        <v>108.477</v>
      </c>
      <c r="I24" s="227">
        <v>112.098</v>
      </c>
      <c r="J24" s="227">
        <v>110.295</v>
      </c>
      <c r="K24" s="227">
        <v>111.727</v>
      </c>
      <c r="L24" s="227">
        <v>114.625</v>
      </c>
      <c r="M24" s="227">
        <v>95.870999999999995</v>
      </c>
      <c r="N24" s="227">
        <v>96.272999999999996</v>
      </c>
      <c r="O24" s="227">
        <v>97.352000000000004</v>
      </c>
      <c r="P24" s="227">
        <v>94.846999999999994</v>
      </c>
    </row>
    <row r="25" spans="1:16" ht="13.5">
      <c r="A25" s="354" t="s">
        <v>171</v>
      </c>
      <c r="B25" s="227">
        <v>12.561999999999999</v>
      </c>
      <c r="C25" s="227">
        <v>13.029</v>
      </c>
      <c r="D25" s="227">
        <v>13.442</v>
      </c>
      <c r="E25" s="227">
        <v>13.622</v>
      </c>
      <c r="F25" s="227">
        <v>14.651</v>
      </c>
      <c r="G25" s="227">
        <v>15.356999999999999</v>
      </c>
      <c r="H25" s="227">
        <v>15.959</v>
      </c>
      <c r="I25" s="227">
        <v>17.462</v>
      </c>
      <c r="J25" s="227">
        <v>19.207000000000001</v>
      </c>
      <c r="K25" s="227">
        <v>19.029</v>
      </c>
      <c r="L25" s="227">
        <v>20.428000000000001</v>
      </c>
      <c r="M25" s="227">
        <v>18.489999999999998</v>
      </c>
      <c r="N25" s="227">
        <v>18.427</v>
      </c>
      <c r="O25" s="227">
        <v>19.64</v>
      </c>
      <c r="P25" s="227">
        <v>19.945</v>
      </c>
    </row>
    <row r="26" spans="1:16" ht="13.5">
      <c r="A26" s="354" t="s">
        <v>172</v>
      </c>
      <c r="B26" s="227">
        <v>16.309000000000001</v>
      </c>
      <c r="C26" s="227">
        <v>16.285</v>
      </c>
      <c r="D26" s="227">
        <v>16.138000000000002</v>
      </c>
      <c r="E26" s="227">
        <v>15.945</v>
      </c>
      <c r="F26" s="227">
        <v>15.959</v>
      </c>
      <c r="G26" s="227">
        <v>15.666</v>
      </c>
      <c r="H26" s="227">
        <v>16.13</v>
      </c>
      <c r="I26" s="227">
        <v>16.46</v>
      </c>
      <c r="J26" s="227">
        <v>16.609000000000002</v>
      </c>
      <c r="K26" s="227">
        <v>16.811</v>
      </c>
      <c r="L26" s="227">
        <v>17.341000000000001</v>
      </c>
      <c r="M26" s="227">
        <v>16.727</v>
      </c>
      <c r="N26" s="227">
        <v>16.530999999999999</v>
      </c>
      <c r="O26" s="227">
        <v>16.855</v>
      </c>
      <c r="P26" s="227">
        <v>16.922999999999998</v>
      </c>
    </row>
    <row r="27" spans="1:16" ht="13.5">
      <c r="A27" s="354" t="s">
        <v>173</v>
      </c>
      <c r="B27" s="227">
        <v>23.099</v>
      </c>
      <c r="C27" s="227">
        <v>22.437999999999999</v>
      </c>
      <c r="D27" s="227">
        <v>21.977</v>
      </c>
      <c r="E27" s="227">
        <v>20.527999999999999</v>
      </c>
      <c r="F27" s="227">
        <v>20.18</v>
      </c>
      <c r="G27" s="227">
        <v>20.292999999999999</v>
      </c>
      <c r="H27" s="227">
        <v>20.870999999999999</v>
      </c>
      <c r="I27" s="227">
        <v>21.870999999999999</v>
      </c>
      <c r="J27" s="227">
        <v>21.606999999999999</v>
      </c>
      <c r="K27" s="227">
        <v>21.626000000000001</v>
      </c>
      <c r="L27" s="227">
        <v>22.251999999999999</v>
      </c>
      <c r="M27" s="227">
        <v>18.231000000000002</v>
      </c>
      <c r="N27" s="227">
        <v>18.341999999999999</v>
      </c>
      <c r="O27" s="227">
        <v>18.335999999999999</v>
      </c>
      <c r="P27" s="227">
        <v>18.335000000000001</v>
      </c>
    </row>
    <row r="28" spans="1:16" ht="13.5">
      <c r="A28" s="354" t="s">
        <v>174</v>
      </c>
      <c r="B28" s="227">
        <v>169.70400000000001</v>
      </c>
      <c r="C28" s="227">
        <v>171.97499999999999</v>
      </c>
      <c r="D28" s="227">
        <v>171.845</v>
      </c>
      <c r="E28" s="227">
        <v>165.54900000000001</v>
      </c>
      <c r="F28" s="227">
        <v>170.33099999999999</v>
      </c>
      <c r="G28" s="227">
        <v>187.93899999999999</v>
      </c>
      <c r="H28" s="227">
        <v>191.46299999999999</v>
      </c>
      <c r="I28" s="227">
        <v>194.98099999999999</v>
      </c>
      <c r="J28" s="227">
        <v>192.69399999999999</v>
      </c>
      <c r="K28" s="227">
        <v>200.70500000000001</v>
      </c>
      <c r="L28" s="227">
        <v>209.17099999999999</v>
      </c>
      <c r="M28" s="227">
        <v>188.72300000000001</v>
      </c>
      <c r="N28" s="227">
        <v>190.041</v>
      </c>
      <c r="O28" s="227">
        <v>194.70699999999999</v>
      </c>
      <c r="P28" s="227">
        <v>192.376</v>
      </c>
    </row>
    <row r="29" spans="1:16" ht="13.5">
      <c r="A29" s="354" t="s">
        <v>175</v>
      </c>
      <c r="B29" s="227">
        <v>99.506</v>
      </c>
      <c r="C29" s="227">
        <v>98.536000000000001</v>
      </c>
      <c r="D29" s="227">
        <v>94.247</v>
      </c>
      <c r="E29" s="227">
        <v>87.715999999999994</v>
      </c>
      <c r="F29" s="227">
        <v>88.394000000000005</v>
      </c>
      <c r="G29" s="227">
        <v>90.076999999999998</v>
      </c>
      <c r="H29" s="227">
        <v>92.712999999999994</v>
      </c>
      <c r="I29" s="227">
        <v>94.784999999999997</v>
      </c>
      <c r="J29" s="227">
        <v>94.492999999999995</v>
      </c>
      <c r="K29" s="227">
        <v>96.495999999999995</v>
      </c>
      <c r="L29" s="227">
        <v>98.984999999999999</v>
      </c>
      <c r="M29" s="227">
        <v>85.429000000000002</v>
      </c>
      <c r="N29" s="227">
        <v>84.647999999999996</v>
      </c>
      <c r="O29" s="227">
        <v>86.519000000000005</v>
      </c>
      <c r="P29" s="227">
        <v>84.281999999999996</v>
      </c>
    </row>
    <row r="30" spans="1:16" ht="13.5">
      <c r="A30" s="354" t="s">
        <v>176</v>
      </c>
      <c r="B30" s="227">
        <v>71.391000000000005</v>
      </c>
      <c r="C30" s="227">
        <v>71.673000000000002</v>
      </c>
      <c r="D30" s="227">
        <v>70.94</v>
      </c>
      <c r="E30" s="227">
        <v>69.302999999999997</v>
      </c>
      <c r="F30" s="227">
        <v>68.05</v>
      </c>
      <c r="G30" s="227">
        <v>75.495999999999995</v>
      </c>
      <c r="H30" s="227">
        <v>80.194000000000003</v>
      </c>
      <c r="I30" s="227">
        <v>83.519000000000005</v>
      </c>
      <c r="J30" s="227">
        <v>84.385999999999996</v>
      </c>
      <c r="K30" s="227">
        <v>85.938999999999993</v>
      </c>
      <c r="L30" s="227">
        <v>89.096999999999994</v>
      </c>
      <c r="M30" s="227">
        <v>67.337000000000003</v>
      </c>
      <c r="N30" s="227">
        <v>67.191000000000003</v>
      </c>
      <c r="O30" s="227">
        <v>69.343000000000004</v>
      </c>
      <c r="P30" s="227">
        <v>68.647999999999996</v>
      </c>
    </row>
    <row r="31" spans="1:16" ht="13.5">
      <c r="A31" s="354" t="s">
        <v>177</v>
      </c>
      <c r="B31" s="227">
        <v>31.936</v>
      </c>
      <c r="C31" s="227">
        <v>30.885000000000002</v>
      </c>
      <c r="D31" s="227">
        <v>30.972999999999999</v>
      </c>
      <c r="E31" s="227">
        <v>30.619</v>
      </c>
      <c r="F31" s="227">
        <v>30.675999999999998</v>
      </c>
      <c r="G31" s="227">
        <v>30.385999999999999</v>
      </c>
      <c r="H31" s="227">
        <v>30.984000000000002</v>
      </c>
      <c r="I31" s="227">
        <v>32.762</v>
      </c>
      <c r="J31" s="227">
        <v>32.92</v>
      </c>
      <c r="K31" s="227">
        <v>33.156999999999996</v>
      </c>
      <c r="L31" s="227">
        <v>34.295999999999999</v>
      </c>
      <c r="M31" s="227">
        <v>33.415999999999997</v>
      </c>
      <c r="N31" s="227">
        <v>32.587000000000003</v>
      </c>
      <c r="O31" s="227">
        <v>33.468000000000004</v>
      </c>
      <c r="P31" s="227">
        <v>32.316000000000003</v>
      </c>
    </row>
    <row r="32" spans="1:16" ht="13.5">
      <c r="A32" s="354" t="s">
        <v>178</v>
      </c>
      <c r="B32" s="227">
        <v>23.242000000000001</v>
      </c>
      <c r="C32" s="227">
        <v>23.913</v>
      </c>
      <c r="D32" s="227">
        <v>24.352</v>
      </c>
      <c r="E32" s="227">
        <v>24.234999999999999</v>
      </c>
      <c r="F32" s="227">
        <v>24.102</v>
      </c>
      <c r="G32" s="227">
        <v>24.489000000000001</v>
      </c>
      <c r="H32" s="227">
        <v>25.61</v>
      </c>
      <c r="I32" s="227">
        <v>26.023</v>
      </c>
      <c r="J32" s="227">
        <v>27.821999999999999</v>
      </c>
      <c r="K32" s="227">
        <v>27.158000000000001</v>
      </c>
      <c r="L32" s="227">
        <v>28.864000000000001</v>
      </c>
      <c r="M32" s="227">
        <v>27.751000000000001</v>
      </c>
      <c r="N32" s="227">
        <v>27.855</v>
      </c>
      <c r="O32" s="227">
        <v>29.48</v>
      </c>
      <c r="P32" s="227">
        <v>29.125</v>
      </c>
    </row>
    <row r="33" spans="1:16" ht="13.5">
      <c r="A33" s="354" t="s">
        <v>179</v>
      </c>
      <c r="B33" s="227">
        <v>51.173000000000002</v>
      </c>
      <c r="C33" s="227">
        <v>52.363999999999997</v>
      </c>
      <c r="D33" s="227">
        <v>53.287999999999997</v>
      </c>
      <c r="E33" s="227">
        <v>42.661999999999999</v>
      </c>
      <c r="F33" s="227">
        <v>50.372999999999998</v>
      </c>
      <c r="G33" s="227">
        <v>54.298999999999999</v>
      </c>
      <c r="H33" s="227">
        <v>58.874000000000002</v>
      </c>
      <c r="I33" s="227">
        <v>62.920999999999999</v>
      </c>
      <c r="J33" s="227">
        <v>64.459000000000003</v>
      </c>
      <c r="K33" s="227">
        <v>66.100999999999999</v>
      </c>
      <c r="L33" s="227">
        <v>69.335999999999999</v>
      </c>
      <c r="M33" s="227">
        <v>68.350999999999999</v>
      </c>
      <c r="N33" s="227">
        <v>67.832999999999998</v>
      </c>
      <c r="O33" s="227">
        <v>69.581999999999994</v>
      </c>
      <c r="P33" s="227">
        <v>69.784999999999997</v>
      </c>
    </row>
    <row r="34" spans="1:16" ht="7.5" customHeight="1">
      <c r="A34" s="355"/>
      <c r="B34" s="65"/>
      <c r="C34" s="65"/>
      <c r="D34" s="81"/>
      <c r="E34" s="21"/>
      <c r="F34" s="21"/>
      <c r="G34" s="21"/>
      <c r="H34" s="21"/>
      <c r="I34" s="21"/>
      <c r="J34" s="21"/>
      <c r="K34" s="21"/>
      <c r="L34" s="21"/>
      <c r="M34" s="21"/>
      <c r="N34" s="81"/>
      <c r="O34" s="81"/>
      <c r="P34" s="81"/>
    </row>
    <row r="35" spans="1:16" ht="24.75" customHeight="1">
      <c r="A35" s="984" t="s">
        <v>872</v>
      </c>
      <c r="B35" s="984"/>
      <c r="C35" s="984"/>
      <c r="D35" s="984"/>
      <c r="E35" s="984"/>
      <c r="F35" s="984"/>
      <c r="G35" s="984"/>
      <c r="H35" s="984"/>
      <c r="I35" s="984"/>
      <c r="J35" s="984"/>
      <c r="K35" s="984"/>
      <c r="L35" s="984"/>
      <c r="M35" s="984"/>
      <c r="N35" s="984"/>
      <c r="O35" s="984"/>
      <c r="P35" s="984"/>
    </row>
    <row r="36" spans="1:16" ht="21.75" customHeight="1">
      <c r="A36" s="978" t="s">
        <v>873</v>
      </c>
      <c r="B36" s="978"/>
      <c r="C36" s="978"/>
      <c r="D36" s="978"/>
      <c r="E36" s="978"/>
      <c r="F36" s="978"/>
      <c r="G36" s="978"/>
      <c r="H36" s="978"/>
      <c r="I36" s="978"/>
      <c r="J36" s="978"/>
      <c r="K36" s="978"/>
      <c r="L36" s="978"/>
      <c r="M36" s="978"/>
      <c r="N36" s="978"/>
      <c r="O36" s="978"/>
      <c r="P36" s="978"/>
    </row>
    <row r="37" spans="1:16">
      <c r="A37" s="66" t="s">
        <v>664</v>
      </c>
      <c r="B37" s="9"/>
      <c r="C37" s="9"/>
      <c r="D37" s="9"/>
      <c r="E37" s="9"/>
      <c r="F37" s="9"/>
      <c r="G37" s="9"/>
      <c r="H37" s="9"/>
      <c r="I37" s="9"/>
      <c r="J37" s="9"/>
      <c r="K37" s="9"/>
      <c r="L37" s="9"/>
      <c r="M37" s="9"/>
      <c r="N37" s="346"/>
    </row>
  </sheetData>
  <mergeCells count="4">
    <mergeCell ref="A1:M1"/>
    <mergeCell ref="A2:O2"/>
    <mergeCell ref="A35:P35"/>
    <mergeCell ref="A36:P3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P38"/>
  <sheetViews>
    <sheetView showGridLines="0" view="pageBreakPreview" zoomScale="90" zoomScaleNormal="120" zoomScaleSheetLayoutView="90" workbookViewId="0">
      <selection activeCell="P8" sqref="P8:P34"/>
    </sheetView>
  </sheetViews>
  <sheetFormatPr baseColWidth="10" defaultRowHeight="12.75"/>
  <cols>
    <col min="1" max="1" width="16.28515625" customWidth="1"/>
    <col min="2" max="2" width="5.7109375" hidden="1" customWidth="1"/>
    <col min="3" max="4" width="6.28515625" hidden="1" customWidth="1"/>
    <col min="5" max="5" width="6.42578125" customWidth="1"/>
    <col min="6" max="6" width="6.28515625" customWidth="1"/>
    <col min="7" max="7" width="6.7109375" customWidth="1"/>
    <col min="8" max="8" width="6.28515625" customWidth="1"/>
    <col min="9" max="9" width="7.28515625" customWidth="1"/>
    <col min="10" max="10" width="6.85546875" customWidth="1"/>
    <col min="11" max="11" width="6.7109375" customWidth="1"/>
    <col min="12" max="12" width="6.85546875" customWidth="1"/>
    <col min="13" max="14" width="6.28515625" customWidth="1"/>
    <col min="15" max="16" width="7.28515625" customWidth="1"/>
  </cols>
  <sheetData>
    <row r="1" spans="1:16" ht="21.75" customHeight="1">
      <c r="A1" s="981" t="s">
        <v>1402</v>
      </c>
      <c r="B1" s="981"/>
      <c r="C1" s="981"/>
      <c r="D1" s="981"/>
      <c r="E1" s="981"/>
      <c r="F1" s="981"/>
      <c r="G1" s="981"/>
      <c r="H1" s="981"/>
      <c r="I1" s="981"/>
      <c r="J1" s="981"/>
      <c r="K1" s="981"/>
      <c r="L1" s="981"/>
      <c r="M1" s="981"/>
      <c r="N1" s="981"/>
      <c r="O1" s="981"/>
    </row>
    <row r="2" spans="1:16" ht="12.75" customHeight="1">
      <c r="A2" s="981" t="s">
        <v>1329</v>
      </c>
      <c r="B2" s="981"/>
      <c r="C2" s="981"/>
      <c r="D2" s="981"/>
      <c r="E2" s="981"/>
      <c r="F2" s="981"/>
      <c r="G2" s="981"/>
      <c r="H2" s="981"/>
      <c r="I2" s="981"/>
      <c r="J2" s="981"/>
      <c r="K2" s="981"/>
      <c r="L2" s="981"/>
      <c r="M2" s="981"/>
      <c r="N2" s="981"/>
      <c r="O2" s="981"/>
    </row>
    <row r="3" spans="1:16" ht="13.5">
      <c r="A3" s="276" t="s">
        <v>654</v>
      </c>
      <c r="I3" s="154"/>
      <c r="J3" s="154"/>
      <c r="K3" s="154"/>
      <c r="L3" s="154"/>
      <c r="M3" s="154"/>
    </row>
    <row r="4" spans="1:16" ht="26.25" customHeight="1">
      <c r="A4" s="61" t="s">
        <v>191</v>
      </c>
      <c r="B4" s="57">
        <v>2009</v>
      </c>
      <c r="C4" s="57">
        <v>2010</v>
      </c>
      <c r="D4" s="57">
        <v>2011</v>
      </c>
      <c r="E4" s="57">
        <v>2012</v>
      </c>
      <c r="F4" s="57">
        <v>2013</v>
      </c>
      <c r="G4" s="57">
        <v>2014</v>
      </c>
      <c r="H4" s="57">
        <v>2015</v>
      </c>
      <c r="I4" s="57">
        <v>2016</v>
      </c>
      <c r="J4" s="57">
        <v>2017</v>
      </c>
      <c r="K4" s="57">
        <v>2018</v>
      </c>
      <c r="L4" s="57">
        <v>2019</v>
      </c>
      <c r="M4" s="57">
        <v>2020</v>
      </c>
      <c r="N4" s="57">
        <v>2021</v>
      </c>
      <c r="O4" s="57">
        <v>2022</v>
      </c>
      <c r="P4" s="57">
        <v>2023</v>
      </c>
    </row>
    <row r="5" spans="1:16" ht="10.5" customHeight="1">
      <c r="A5" s="62"/>
      <c r="L5" s="93"/>
      <c r="M5" s="93"/>
      <c r="N5" s="359"/>
    </row>
    <row r="6" spans="1:16" ht="14.25" customHeight="1">
      <c r="A6" s="58" t="s">
        <v>82</v>
      </c>
      <c r="B6" s="229">
        <v>1042.479</v>
      </c>
      <c r="C6" s="229">
        <v>1020.2569999999999</v>
      </c>
      <c r="D6" s="229">
        <v>964.98099999999999</v>
      </c>
      <c r="E6" s="229">
        <v>874.55600000000004</v>
      </c>
      <c r="F6" s="229">
        <v>893.12800000000004</v>
      </c>
      <c r="G6" s="229">
        <v>726.38599999999997</v>
      </c>
      <c r="H6" s="229">
        <v>691.76599999999996</v>
      </c>
      <c r="I6" s="229">
        <v>672.60400000000004</v>
      </c>
      <c r="J6" s="229">
        <v>646.73599999999999</v>
      </c>
      <c r="K6" s="229">
        <v>630.48199999999997</v>
      </c>
      <c r="L6" s="229">
        <v>626.34799999999996</v>
      </c>
      <c r="M6" s="338">
        <v>949.82899999999995</v>
      </c>
      <c r="N6" s="338">
        <v>962.755</v>
      </c>
      <c r="O6" s="338">
        <v>961.16600000000005</v>
      </c>
      <c r="P6" s="338">
        <v>911.10400000000004</v>
      </c>
    </row>
    <row r="7" spans="1:16" ht="13.5">
      <c r="A7" s="58"/>
      <c r="B7" s="229"/>
      <c r="C7" s="229"/>
      <c r="D7" s="229"/>
      <c r="E7" s="229"/>
      <c r="F7" s="229"/>
      <c r="G7" s="229"/>
      <c r="H7" s="229"/>
      <c r="I7" s="229"/>
      <c r="J7" s="229"/>
      <c r="K7" s="229"/>
      <c r="L7" s="229"/>
      <c r="M7" s="337"/>
      <c r="N7" s="337"/>
    </row>
    <row r="8" spans="1:16" ht="13.5">
      <c r="A8" s="59" t="s">
        <v>157</v>
      </c>
      <c r="B8" s="227">
        <v>44.566000000000003</v>
      </c>
      <c r="C8" s="227">
        <v>44.37</v>
      </c>
      <c r="D8" s="227">
        <v>42.984000000000002</v>
      </c>
      <c r="E8" s="227">
        <v>39.906999999999996</v>
      </c>
      <c r="F8" s="227">
        <v>42.09</v>
      </c>
      <c r="G8" s="227">
        <v>36.679000000000002</v>
      </c>
      <c r="H8" s="227">
        <v>36.113999999999997</v>
      </c>
      <c r="I8" s="227">
        <v>36.307000000000002</v>
      </c>
      <c r="J8" s="227">
        <v>35.832999999999998</v>
      </c>
      <c r="K8" s="227">
        <v>35.819000000000003</v>
      </c>
      <c r="L8" s="227">
        <v>36.515999999999998</v>
      </c>
      <c r="M8" s="337">
        <v>48.886000000000003</v>
      </c>
      <c r="N8" s="337">
        <v>49.466000000000001</v>
      </c>
      <c r="O8" s="227">
        <v>49.918999999999997</v>
      </c>
      <c r="P8" s="337">
        <v>48.584000000000003</v>
      </c>
    </row>
    <row r="9" spans="1:16" ht="13.5">
      <c r="A9" s="59" t="s">
        <v>80</v>
      </c>
      <c r="B9" s="227">
        <v>55.381999999999998</v>
      </c>
      <c r="C9" s="227">
        <v>53.058</v>
      </c>
      <c r="D9" s="227">
        <v>50.173000000000002</v>
      </c>
      <c r="E9" s="227">
        <v>46.381</v>
      </c>
      <c r="F9" s="227">
        <v>44.96</v>
      </c>
      <c r="G9" s="227">
        <v>41.905000000000001</v>
      </c>
      <c r="H9" s="227">
        <v>39.704000000000001</v>
      </c>
      <c r="I9" s="227">
        <v>37.652999999999999</v>
      </c>
      <c r="J9" s="227">
        <v>35.811999999999998</v>
      </c>
      <c r="K9" s="227">
        <v>33.201000000000001</v>
      </c>
      <c r="L9" s="227">
        <v>32.073999999999998</v>
      </c>
      <c r="M9" s="337">
        <v>49.762999999999998</v>
      </c>
      <c r="N9" s="337">
        <v>49.905000000000001</v>
      </c>
      <c r="O9" s="227">
        <v>48.201999999999998</v>
      </c>
      <c r="P9" s="337">
        <v>45.274000000000001</v>
      </c>
    </row>
    <row r="10" spans="1:16" ht="13.5" customHeight="1">
      <c r="A10" s="59" t="s">
        <v>158</v>
      </c>
      <c r="B10" s="227">
        <v>32.765000000000001</v>
      </c>
      <c r="C10" s="227">
        <v>30.986000000000001</v>
      </c>
      <c r="D10" s="227">
        <v>28.238</v>
      </c>
      <c r="E10" s="227">
        <v>24.164999999999999</v>
      </c>
      <c r="F10" s="227">
        <v>24.23</v>
      </c>
      <c r="G10" s="227">
        <v>20.161000000000001</v>
      </c>
      <c r="H10" s="227">
        <v>19.116</v>
      </c>
      <c r="I10" s="227">
        <v>18.603000000000002</v>
      </c>
      <c r="J10" s="227">
        <v>17.015000000000001</v>
      </c>
      <c r="K10" s="227">
        <v>16.135000000000002</v>
      </c>
      <c r="L10" s="227">
        <v>15.345000000000001</v>
      </c>
      <c r="M10" s="337">
        <v>25.788</v>
      </c>
      <c r="N10" s="337">
        <v>25.719000000000001</v>
      </c>
      <c r="O10" s="227">
        <v>26.164000000000001</v>
      </c>
      <c r="P10" s="337">
        <v>24.827999999999999</v>
      </c>
    </row>
    <row r="11" spans="1:16" ht="13.5">
      <c r="A11" s="59" t="s">
        <v>159</v>
      </c>
      <c r="B11" s="227">
        <v>7.3929999999999998</v>
      </c>
      <c r="C11" s="227">
        <v>7.2</v>
      </c>
      <c r="D11" s="227">
        <v>7.0679999999999996</v>
      </c>
      <c r="E11" s="227">
        <v>6.774</v>
      </c>
      <c r="F11" s="227">
        <v>7.5250000000000004</v>
      </c>
      <c r="G11" s="227">
        <v>6.6059999999999999</v>
      </c>
      <c r="H11" s="227">
        <v>6.45</v>
      </c>
      <c r="I11" s="227">
        <v>5.8360000000000003</v>
      </c>
      <c r="J11" s="227">
        <v>5.117</v>
      </c>
      <c r="K11" s="227">
        <v>4.93</v>
      </c>
      <c r="L11" s="227">
        <v>5.34</v>
      </c>
      <c r="M11" s="337">
        <v>16.375</v>
      </c>
      <c r="N11" s="337">
        <v>17.010000000000002</v>
      </c>
      <c r="O11" s="227">
        <v>17.376999999999999</v>
      </c>
      <c r="P11" s="337">
        <v>16.690000000000001</v>
      </c>
    </row>
    <row r="12" spans="1:16" ht="13.5" customHeight="1">
      <c r="A12" s="59" t="s">
        <v>160</v>
      </c>
      <c r="B12" s="227">
        <v>40.667999999999999</v>
      </c>
      <c r="C12" s="227">
        <v>38.820999999999998</v>
      </c>
      <c r="D12" s="227">
        <v>35.564</v>
      </c>
      <c r="E12" s="227">
        <v>30.942</v>
      </c>
      <c r="F12" s="227">
        <v>30.972000000000001</v>
      </c>
      <c r="G12" s="227">
        <v>27.724</v>
      </c>
      <c r="H12" s="227">
        <v>25.81</v>
      </c>
      <c r="I12" s="227">
        <v>24.774999999999999</v>
      </c>
      <c r="J12" s="227">
        <v>23.053000000000001</v>
      </c>
      <c r="K12" s="227">
        <v>21.561</v>
      </c>
      <c r="L12" s="227">
        <v>20.919</v>
      </c>
      <c r="M12" s="337">
        <v>34.959000000000003</v>
      </c>
      <c r="N12" s="337">
        <v>36.048999999999999</v>
      </c>
      <c r="O12" s="227">
        <v>35.347999999999999</v>
      </c>
      <c r="P12" s="337">
        <v>32.777000000000001</v>
      </c>
    </row>
    <row r="13" spans="1:16" ht="13.5" customHeight="1">
      <c r="A13" s="59" t="s">
        <v>161</v>
      </c>
      <c r="B13" s="227">
        <v>158.78899999999999</v>
      </c>
      <c r="C13" s="227">
        <v>153.81800000000001</v>
      </c>
      <c r="D13" s="227">
        <v>139.202</v>
      </c>
      <c r="E13" s="227">
        <v>124.886</v>
      </c>
      <c r="F13" s="227">
        <v>129.60599999999999</v>
      </c>
      <c r="G13" s="227">
        <v>99.072999999999993</v>
      </c>
      <c r="H13" s="227">
        <v>96.242999999999995</v>
      </c>
      <c r="I13" s="227">
        <v>93.756</v>
      </c>
      <c r="J13" s="227">
        <v>90.228999999999999</v>
      </c>
      <c r="K13" s="227">
        <v>86.831000000000003</v>
      </c>
      <c r="L13" s="227">
        <v>85.402000000000001</v>
      </c>
      <c r="M13" s="337">
        <v>119.324</v>
      </c>
      <c r="N13" s="337">
        <v>118.863</v>
      </c>
      <c r="O13" s="227">
        <v>116.188</v>
      </c>
      <c r="P13" s="337">
        <v>109.627</v>
      </c>
    </row>
    <row r="14" spans="1:16">
      <c r="A14" s="59" t="s">
        <v>830</v>
      </c>
      <c r="B14" t="s">
        <v>156</v>
      </c>
      <c r="C14" t="s">
        <v>156</v>
      </c>
      <c r="D14" s="358" t="s">
        <v>156</v>
      </c>
      <c r="E14" s="358" t="s">
        <v>156</v>
      </c>
      <c r="F14" s="358" t="s">
        <v>156</v>
      </c>
      <c r="G14" s="358" t="s">
        <v>156</v>
      </c>
      <c r="H14" s="358" t="s">
        <v>156</v>
      </c>
      <c r="I14" s="358" t="s">
        <v>156</v>
      </c>
      <c r="J14" s="358" t="s">
        <v>156</v>
      </c>
      <c r="K14" s="358" t="s">
        <v>156</v>
      </c>
      <c r="L14" s="358" t="s">
        <v>156</v>
      </c>
      <c r="M14" s="358" t="s">
        <v>156</v>
      </c>
      <c r="N14" s="358" t="s">
        <v>156</v>
      </c>
      <c r="O14" s="358" t="s">
        <v>156</v>
      </c>
      <c r="P14" s="358" t="s">
        <v>156</v>
      </c>
    </row>
    <row r="15" spans="1:16" ht="13.5">
      <c r="A15" s="59" t="s">
        <v>162</v>
      </c>
      <c r="B15" s="227">
        <v>83.415000000000006</v>
      </c>
      <c r="C15" s="227">
        <v>81.569999999999993</v>
      </c>
      <c r="D15" s="227">
        <v>74.759</v>
      </c>
      <c r="E15" s="227">
        <v>68.227999999999994</v>
      </c>
      <c r="F15" s="227">
        <v>63.534999999999997</v>
      </c>
      <c r="G15" s="227">
        <v>53.798999999999999</v>
      </c>
      <c r="H15" s="227">
        <v>50.277999999999999</v>
      </c>
      <c r="I15" s="227">
        <v>48.006999999999998</v>
      </c>
      <c r="J15" s="227">
        <v>45.244999999999997</v>
      </c>
      <c r="K15" s="227">
        <v>42.353999999999999</v>
      </c>
      <c r="L15" s="227">
        <v>41.37</v>
      </c>
      <c r="M15" s="337">
        <v>62.026000000000003</v>
      </c>
      <c r="N15" s="337">
        <v>62.451999999999998</v>
      </c>
      <c r="O15" s="227">
        <v>60.774000000000001</v>
      </c>
      <c r="P15" s="337">
        <v>57.313000000000002</v>
      </c>
    </row>
    <row r="16" spans="1:16" ht="11.25" customHeight="1">
      <c r="A16" s="59" t="s">
        <v>163</v>
      </c>
      <c r="B16" s="227">
        <v>56.475999999999999</v>
      </c>
      <c r="C16" s="227">
        <v>54.006</v>
      </c>
      <c r="D16" s="227">
        <v>46.994999999999997</v>
      </c>
      <c r="E16" s="227">
        <v>42.094000000000001</v>
      </c>
      <c r="F16" s="227">
        <v>40.014000000000003</v>
      </c>
      <c r="G16" s="227">
        <v>30.199000000000002</v>
      </c>
      <c r="H16" s="227">
        <v>27.385999999999999</v>
      </c>
      <c r="I16" s="227">
        <v>25.081</v>
      </c>
      <c r="J16" s="227">
        <v>22.713000000000001</v>
      </c>
      <c r="K16" s="227">
        <v>20.885000000000002</v>
      </c>
      <c r="L16" s="227">
        <v>19.920999999999999</v>
      </c>
      <c r="M16" s="337">
        <v>32.508000000000003</v>
      </c>
      <c r="N16" s="337">
        <v>32.874000000000002</v>
      </c>
      <c r="O16" s="227">
        <v>31.861000000000001</v>
      </c>
      <c r="P16" s="337">
        <v>29.495999999999999</v>
      </c>
    </row>
    <row r="17" spans="1:16" ht="13.5">
      <c r="A17" s="59" t="s">
        <v>164</v>
      </c>
      <c r="B17" s="227">
        <v>75.441000000000003</v>
      </c>
      <c r="C17" s="227">
        <v>73.063000000000002</v>
      </c>
      <c r="D17" s="227">
        <v>66.777000000000001</v>
      </c>
      <c r="E17" s="227">
        <v>59.920999999999999</v>
      </c>
      <c r="F17" s="227">
        <v>59.47</v>
      </c>
      <c r="G17" s="227">
        <v>47.578000000000003</v>
      </c>
      <c r="H17" s="227">
        <v>44.7</v>
      </c>
      <c r="I17" s="227">
        <v>42.704999999999998</v>
      </c>
      <c r="J17" s="227">
        <v>40.076000000000001</v>
      </c>
      <c r="K17" s="227">
        <v>38.235999999999997</v>
      </c>
      <c r="L17" s="227">
        <v>36.868000000000002</v>
      </c>
      <c r="M17" s="337">
        <v>54.942999999999998</v>
      </c>
      <c r="N17" s="337">
        <v>55.976999999999997</v>
      </c>
      <c r="O17" s="227">
        <v>55.552999999999997</v>
      </c>
      <c r="P17" s="337">
        <v>52.517000000000003</v>
      </c>
    </row>
    <row r="18" spans="1:16" ht="13.5">
      <c r="A18" s="59" t="s">
        <v>165</v>
      </c>
      <c r="B18" s="227">
        <v>5.7960000000000003</v>
      </c>
      <c r="C18" s="227">
        <v>5.4539999999999997</v>
      </c>
      <c r="D18" s="227">
        <v>5.4489999999999998</v>
      </c>
      <c r="E18" s="227">
        <v>5.4749999999999996</v>
      </c>
      <c r="F18" s="227">
        <v>5.2009999999999996</v>
      </c>
      <c r="G18" s="227">
        <v>4.0010000000000003</v>
      </c>
      <c r="H18" s="227">
        <v>3.6930000000000001</v>
      </c>
      <c r="I18" s="227">
        <v>3.8319999999999999</v>
      </c>
      <c r="J18" s="227">
        <v>3.5590000000000002</v>
      </c>
      <c r="K18" s="227">
        <v>3.4750000000000001</v>
      </c>
      <c r="L18" s="227">
        <v>3.6509999999999998</v>
      </c>
      <c r="M18" s="337">
        <v>8.4619999999999997</v>
      </c>
      <c r="N18" s="337">
        <v>9.3699999999999992</v>
      </c>
      <c r="O18" s="227">
        <v>9.4280000000000008</v>
      </c>
      <c r="P18" s="337">
        <v>9.1020000000000003</v>
      </c>
    </row>
    <row r="19" spans="1:16" ht="13.5">
      <c r="A19" s="59" t="s">
        <v>166</v>
      </c>
      <c r="B19" s="227">
        <v>55.445</v>
      </c>
      <c r="C19" s="227">
        <v>54.204000000000001</v>
      </c>
      <c r="D19" s="227">
        <v>50.811999999999998</v>
      </c>
      <c r="E19" s="227">
        <v>48.313000000000002</v>
      </c>
      <c r="F19" s="227">
        <v>47.975999999999999</v>
      </c>
      <c r="G19" s="227">
        <v>37.021999999999998</v>
      </c>
      <c r="H19" s="227">
        <v>36.084000000000003</v>
      </c>
      <c r="I19" s="227">
        <v>34.941000000000003</v>
      </c>
      <c r="J19" s="227">
        <v>33.331000000000003</v>
      </c>
      <c r="K19" s="227">
        <v>32.243000000000002</v>
      </c>
      <c r="L19" s="227">
        <v>30.945</v>
      </c>
      <c r="M19" s="337">
        <v>47.173000000000002</v>
      </c>
      <c r="N19" s="337">
        <v>48.265000000000001</v>
      </c>
      <c r="O19" s="227">
        <v>47.893999999999998</v>
      </c>
      <c r="P19" s="337">
        <v>45.417000000000002</v>
      </c>
    </row>
    <row r="20" spans="1:16" ht="13.5">
      <c r="A20" s="59" t="s">
        <v>167</v>
      </c>
      <c r="B20" s="227">
        <v>65.516000000000005</v>
      </c>
      <c r="C20" s="227">
        <v>65.474000000000004</v>
      </c>
      <c r="D20" s="227">
        <v>64.236000000000004</v>
      </c>
      <c r="E20" s="227">
        <v>60.253999999999998</v>
      </c>
      <c r="F20" s="227">
        <v>60.851999999999997</v>
      </c>
      <c r="G20" s="227">
        <v>48.195999999999998</v>
      </c>
      <c r="H20" s="227">
        <v>47.99</v>
      </c>
      <c r="I20" s="227">
        <v>47.338000000000001</v>
      </c>
      <c r="J20" s="227">
        <v>45.853999999999999</v>
      </c>
      <c r="K20" s="227">
        <v>44.898000000000003</v>
      </c>
      <c r="L20" s="227">
        <v>44.713999999999999</v>
      </c>
      <c r="M20" s="337">
        <v>65.134</v>
      </c>
      <c r="N20" s="337">
        <v>65.37</v>
      </c>
      <c r="O20" s="227">
        <v>65.281000000000006</v>
      </c>
      <c r="P20" s="337">
        <v>62.436</v>
      </c>
    </row>
    <row r="21" spans="1:16" ht="12.75" customHeight="1">
      <c r="A21" s="59" t="s">
        <v>168</v>
      </c>
      <c r="B21" s="227">
        <v>29.437000000000001</v>
      </c>
      <c r="C21" s="227">
        <v>29.49</v>
      </c>
      <c r="D21" s="227">
        <v>28.448</v>
      </c>
      <c r="E21" s="227">
        <v>26.513999999999999</v>
      </c>
      <c r="F21" s="227">
        <v>27.271000000000001</v>
      </c>
      <c r="G21" s="227">
        <v>18.277999999999999</v>
      </c>
      <c r="H21" s="227">
        <v>17.884</v>
      </c>
      <c r="I21" s="227">
        <v>17.696999999999999</v>
      </c>
      <c r="J21" s="227">
        <v>17.619</v>
      </c>
      <c r="K21" s="227">
        <v>18.126999999999999</v>
      </c>
      <c r="L21" s="227">
        <v>18.507999999999999</v>
      </c>
      <c r="M21" s="337">
        <v>30.452000000000002</v>
      </c>
      <c r="N21" s="337">
        <v>31.260999999999999</v>
      </c>
      <c r="O21" s="227">
        <v>32.28</v>
      </c>
      <c r="P21" s="337">
        <v>31.216000000000001</v>
      </c>
    </row>
    <row r="22" spans="1:16" ht="15" hidden="1" customHeight="1">
      <c r="A22" s="59" t="s">
        <v>169</v>
      </c>
      <c r="B22" s="227">
        <v>15.292</v>
      </c>
      <c r="C22" s="227">
        <v>15.257999999999999</v>
      </c>
      <c r="D22" s="227">
        <v>26.701000000000001</v>
      </c>
      <c r="E22" s="227">
        <v>25.512999999999998</v>
      </c>
      <c r="F22" s="227">
        <v>16.856999999999999</v>
      </c>
      <c r="G22" s="227">
        <v>15.827</v>
      </c>
      <c r="H22" s="227">
        <v>13.402000000000001</v>
      </c>
      <c r="I22" s="227">
        <v>11.097999999999999</v>
      </c>
      <c r="J22" s="227">
        <v>10.173</v>
      </c>
      <c r="K22" s="227">
        <v>10.356999999999999</v>
      </c>
      <c r="L22" s="227">
        <v>10.791</v>
      </c>
      <c r="M22" s="337">
        <v>23.748000000000001</v>
      </c>
      <c r="N22" s="337">
        <v>24.484999999999999</v>
      </c>
      <c r="O22" s="337">
        <v>24.51</v>
      </c>
      <c r="P22" s="192">
        <v>54407</v>
      </c>
    </row>
    <row r="23" spans="1:16" ht="13.5">
      <c r="A23" s="261" t="s">
        <v>576</v>
      </c>
      <c r="B23" s="227">
        <v>0.4</v>
      </c>
      <c r="C23" s="227">
        <v>0.41099999999999998</v>
      </c>
      <c r="D23" s="227">
        <v>12.577</v>
      </c>
      <c r="E23" s="227">
        <v>13.159000000000001</v>
      </c>
      <c r="F23" s="227">
        <v>1.8149999999999999</v>
      </c>
      <c r="G23" s="227">
        <v>0.84099999999999997</v>
      </c>
      <c r="H23" s="227">
        <v>0.60799999999999998</v>
      </c>
      <c r="I23" s="227">
        <v>0.68400000000000005</v>
      </c>
      <c r="J23" s="227">
        <v>1.0329999999999999</v>
      </c>
      <c r="K23" s="227">
        <v>1.0449999999999999</v>
      </c>
      <c r="L23" s="227">
        <v>1.0920000000000001</v>
      </c>
      <c r="M23" s="337">
        <v>1.246</v>
      </c>
      <c r="N23" s="337">
        <v>1.052</v>
      </c>
      <c r="O23" s="337">
        <v>1.085</v>
      </c>
      <c r="P23" s="227">
        <v>1.0920000000000001</v>
      </c>
    </row>
    <row r="24" spans="1:16" ht="12.75" customHeight="1">
      <c r="A24" s="261" t="s">
        <v>871</v>
      </c>
      <c r="B24" s="227">
        <v>14.891999999999999</v>
      </c>
      <c r="C24" s="227">
        <v>14.847</v>
      </c>
      <c r="D24" s="227">
        <v>14.124000000000001</v>
      </c>
      <c r="E24" s="227">
        <v>12.353999999999999</v>
      </c>
      <c r="F24" s="227">
        <v>15.042</v>
      </c>
      <c r="G24" s="227">
        <v>14.986000000000001</v>
      </c>
      <c r="H24" s="227">
        <v>12.794</v>
      </c>
      <c r="I24" s="227">
        <v>10.414</v>
      </c>
      <c r="J24" s="227">
        <v>9.14</v>
      </c>
      <c r="K24" s="227">
        <v>9.3119999999999994</v>
      </c>
      <c r="L24" s="227">
        <v>9.6989999999999998</v>
      </c>
      <c r="M24" s="337">
        <v>22.501999999999999</v>
      </c>
      <c r="N24" s="337">
        <v>23.433</v>
      </c>
      <c r="O24" s="227">
        <v>23.425000000000001</v>
      </c>
      <c r="P24" s="227">
        <v>22.2</v>
      </c>
    </row>
    <row r="25" spans="1:16" ht="13.5">
      <c r="A25" s="59" t="s">
        <v>170</v>
      </c>
      <c r="B25" s="227">
        <v>81.165000000000006</v>
      </c>
      <c r="C25" s="227">
        <v>81.992000000000004</v>
      </c>
      <c r="D25" s="227">
        <v>79.147999999999996</v>
      </c>
      <c r="E25" s="227">
        <v>67.093999999999994</v>
      </c>
      <c r="F25" s="227">
        <v>83.084000000000003</v>
      </c>
      <c r="G25" s="227">
        <v>70.638999999999996</v>
      </c>
      <c r="H25" s="227">
        <v>66.989000000000004</v>
      </c>
      <c r="I25" s="227">
        <v>68.02</v>
      </c>
      <c r="J25" s="227">
        <v>66.456999999999994</v>
      </c>
      <c r="K25" s="227">
        <v>67.239999999999995</v>
      </c>
      <c r="L25" s="227">
        <v>68.402000000000001</v>
      </c>
      <c r="M25" s="337">
        <v>85.49</v>
      </c>
      <c r="N25" s="337">
        <v>87.658000000000001</v>
      </c>
      <c r="O25" s="337">
        <v>91.930999999999997</v>
      </c>
      <c r="P25" s="227">
        <v>85.703999999999994</v>
      </c>
    </row>
    <row r="26" spans="1:16" ht="12.75" customHeight="1">
      <c r="A26" s="59" t="s">
        <v>171</v>
      </c>
      <c r="B26" s="227">
        <v>3.9889999999999999</v>
      </c>
      <c r="C26" s="227">
        <v>3.7789999999999999</v>
      </c>
      <c r="D26" s="227">
        <v>3.8860000000000001</v>
      </c>
      <c r="E26" s="227">
        <v>3.9380000000000002</v>
      </c>
      <c r="F26" s="227">
        <v>4.4870000000000001</v>
      </c>
      <c r="G26" s="227">
        <v>3.4380000000000002</v>
      </c>
      <c r="H26" s="227">
        <v>3.6909999999999998</v>
      </c>
      <c r="I26" s="227">
        <v>3.806</v>
      </c>
      <c r="J26" s="227">
        <v>3.7850000000000001</v>
      </c>
      <c r="K26" s="227">
        <v>4.1029999999999998</v>
      </c>
      <c r="L26" s="227">
        <v>4.4379999999999997</v>
      </c>
      <c r="M26" s="337">
        <v>8.125</v>
      </c>
      <c r="N26" s="337">
        <v>8.6630000000000003</v>
      </c>
      <c r="O26" s="227">
        <v>9.7539999999999996</v>
      </c>
      <c r="P26" s="227">
        <v>9.6280000000000001</v>
      </c>
    </row>
    <row r="27" spans="1:16" ht="13.5">
      <c r="A27" s="59" t="s">
        <v>172</v>
      </c>
      <c r="B27" s="227">
        <v>1.373</v>
      </c>
      <c r="C27" s="227">
        <v>1.3260000000000001</v>
      </c>
      <c r="D27" s="227">
        <v>1.365</v>
      </c>
      <c r="E27" s="227">
        <v>1.0660000000000001</v>
      </c>
      <c r="F27" s="227">
        <v>1.222</v>
      </c>
      <c r="G27" s="227">
        <v>1.2150000000000001</v>
      </c>
      <c r="H27" s="227">
        <v>1.1679999999999999</v>
      </c>
      <c r="I27" s="227">
        <v>1.1459999999999999</v>
      </c>
      <c r="J27" s="227">
        <v>1.087</v>
      </c>
      <c r="K27" s="227">
        <v>1.115</v>
      </c>
      <c r="L27" s="227">
        <v>1.095</v>
      </c>
      <c r="M27" s="337">
        <v>2.6920000000000002</v>
      </c>
      <c r="N27" s="337">
        <v>2.7170000000000001</v>
      </c>
      <c r="O27" s="227">
        <v>2.6739999999999999</v>
      </c>
      <c r="P27" s="227">
        <v>2.4529999999999998</v>
      </c>
    </row>
    <row r="28" spans="1:16" ht="13.5">
      <c r="A28" s="59" t="s">
        <v>173</v>
      </c>
      <c r="B28" s="227">
        <v>15.653</v>
      </c>
      <c r="C28" s="227">
        <v>15.276</v>
      </c>
      <c r="D28" s="227">
        <v>14.401</v>
      </c>
      <c r="E28" s="227">
        <v>13.298999999999999</v>
      </c>
      <c r="F28" s="227">
        <v>13.696999999999999</v>
      </c>
      <c r="G28" s="227">
        <v>11.984</v>
      </c>
      <c r="H28" s="227">
        <v>11.672000000000001</v>
      </c>
      <c r="I28" s="227">
        <v>11.669</v>
      </c>
      <c r="J28" s="227">
        <v>11.638</v>
      </c>
      <c r="K28" s="227">
        <v>11.71</v>
      </c>
      <c r="L28" s="227">
        <v>11.762</v>
      </c>
      <c r="M28" s="337">
        <v>17.366</v>
      </c>
      <c r="N28" s="337">
        <v>17.853000000000002</v>
      </c>
      <c r="O28" s="227">
        <v>17.824000000000002</v>
      </c>
      <c r="P28" s="227">
        <v>16.744</v>
      </c>
    </row>
    <row r="29" spans="1:16" ht="13.5">
      <c r="A29" s="59" t="s">
        <v>174</v>
      </c>
      <c r="B29" s="227">
        <v>67.162000000000006</v>
      </c>
      <c r="C29" s="227">
        <v>66.337000000000003</v>
      </c>
      <c r="D29" s="227">
        <v>65.834000000000003</v>
      </c>
      <c r="E29" s="227">
        <v>62.856000000000002</v>
      </c>
      <c r="F29" s="227">
        <v>64.658000000000001</v>
      </c>
      <c r="G29" s="227">
        <v>49.066000000000003</v>
      </c>
      <c r="H29" s="227">
        <v>48.085999999999999</v>
      </c>
      <c r="I29" s="227">
        <v>47.844000000000001</v>
      </c>
      <c r="J29" s="227">
        <v>46.731999999999999</v>
      </c>
      <c r="K29" s="227">
        <v>45.256999999999998</v>
      </c>
      <c r="L29" s="227">
        <v>45.176000000000002</v>
      </c>
      <c r="M29" s="337">
        <v>74.581000000000003</v>
      </c>
      <c r="N29" s="337">
        <v>74.278999999999996</v>
      </c>
      <c r="O29" s="227">
        <v>72.715000000000003</v>
      </c>
      <c r="P29" s="227">
        <v>69.614000000000004</v>
      </c>
    </row>
    <row r="30" spans="1:16" ht="13.5">
      <c r="A30" s="59" t="s">
        <v>175</v>
      </c>
      <c r="B30" s="227">
        <v>68.879000000000005</v>
      </c>
      <c r="C30" s="227">
        <v>67.486000000000004</v>
      </c>
      <c r="D30" s="227">
        <v>59.18</v>
      </c>
      <c r="E30" s="227">
        <v>50.645000000000003</v>
      </c>
      <c r="F30" s="227">
        <v>50.811999999999998</v>
      </c>
      <c r="G30" s="227">
        <v>42.396000000000001</v>
      </c>
      <c r="H30" s="227">
        <v>36.488</v>
      </c>
      <c r="I30" s="227">
        <v>33.457000000000001</v>
      </c>
      <c r="J30" s="227">
        <v>31.222999999999999</v>
      </c>
      <c r="K30" s="227">
        <v>29.626000000000001</v>
      </c>
      <c r="L30" s="227">
        <v>28.847000000000001</v>
      </c>
      <c r="M30" s="337">
        <v>45.337000000000003</v>
      </c>
      <c r="N30" s="337">
        <v>45.680999999999997</v>
      </c>
      <c r="O30" s="227">
        <v>44.459000000000003</v>
      </c>
      <c r="P30" s="227">
        <v>41.011000000000003</v>
      </c>
    </row>
    <row r="31" spans="1:16" ht="13.5">
      <c r="A31" s="59" t="s">
        <v>176</v>
      </c>
      <c r="B31" s="227">
        <v>48.761000000000003</v>
      </c>
      <c r="C31" s="227">
        <v>48.774000000000001</v>
      </c>
      <c r="D31" s="227">
        <v>46.319000000000003</v>
      </c>
      <c r="E31" s="227">
        <v>42.207999999999998</v>
      </c>
      <c r="F31" s="227">
        <v>45.290999999999997</v>
      </c>
      <c r="G31" s="227">
        <v>35.655000000000001</v>
      </c>
      <c r="H31" s="227">
        <v>35.204000000000001</v>
      </c>
      <c r="I31" s="227">
        <v>35.813000000000002</v>
      </c>
      <c r="J31" s="227">
        <v>36.090000000000003</v>
      </c>
      <c r="K31" s="227">
        <v>36.19</v>
      </c>
      <c r="L31" s="227">
        <v>36.317999999999998</v>
      </c>
      <c r="M31" s="337">
        <v>60.148000000000003</v>
      </c>
      <c r="N31" s="337">
        <v>60.671999999999997</v>
      </c>
      <c r="O31" s="227">
        <v>60.877000000000002</v>
      </c>
      <c r="P31" s="227">
        <v>57.94</v>
      </c>
    </row>
    <row r="32" spans="1:16" ht="13.5">
      <c r="A32" s="59" t="s">
        <v>177</v>
      </c>
      <c r="B32" s="227">
        <v>2.0569999999999999</v>
      </c>
      <c r="C32" s="227">
        <v>1.6140000000000001</v>
      </c>
      <c r="D32" s="227">
        <v>1.5529999999999999</v>
      </c>
      <c r="E32" s="227">
        <v>1.522</v>
      </c>
      <c r="F32" s="227">
        <v>1.4279999999999999</v>
      </c>
      <c r="G32" s="227">
        <v>1.883</v>
      </c>
      <c r="H32" s="227">
        <v>1.8779999999999999</v>
      </c>
      <c r="I32" s="227">
        <v>1.385</v>
      </c>
      <c r="J32" s="227">
        <v>1.3680000000000001</v>
      </c>
      <c r="K32" s="227">
        <v>1.4430000000000001</v>
      </c>
      <c r="L32" s="227">
        <v>1.5029999999999999</v>
      </c>
      <c r="M32" s="337">
        <v>3.4809999999999999</v>
      </c>
      <c r="N32" s="337">
        <v>3.5710000000000002</v>
      </c>
      <c r="O32" s="227">
        <v>3.5030000000000001</v>
      </c>
      <c r="P32" s="227">
        <v>3.4630000000000001</v>
      </c>
    </row>
    <row r="33" spans="1:16" ht="13.5">
      <c r="A33" s="59" t="s">
        <v>178</v>
      </c>
      <c r="B33" s="227">
        <v>2.0059999999999998</v>
      </c>
      <c r="C33" s="227">
        <v>2.0619999999999998</v>
      </c>
      <c r="D33" s="227">
        <v>2.0219999999999998</v>
      </c>
      <c r="E33" s="227">
        <v>2.0150000000000001</v>
      </c>
      <c r="F33" s="227">
        <v>2.0979999999999999</v>
      </c>
      <c r="G33" s="227">
        <v>1.9610000000000001</v>
      </c>
      <c r="H33" s="227">
        <v>1.466</v>
      </c>
      <c r="I33" s="227">
        <v>1.542</v>
      </c>
      <c r="J33" s="227">
        <v>1.282</v>
      </c>
      <c r="K33" s="227">
        <v>1.3029999999999999</v>
      </c>
      <c r="L33" s="227">
        <v>1.3420000000000001</v>
      </c>
      <c r="M33" s="337">
        <v>3.6440000000000001</v>
      </c>
      <c r="N33" s="337">
        <v>3.7690000000000001</v>
      </c>
      <c r="O33" s="227">
        <v>3.8260000000000001</v>
      </c>
      <c r="P33" s="227">
        <v>3.754</v>
      </c>
    </row>
    <row r="34" spans="1:16" ht="13.5">
      <c r="A34" s="59" t="s">
        <v>179</v>
      </c>
      <c r="B34" s="227">
        <v>25.053000000000001</v>
      </c>
      <c r="C34" s="227">
        <v>24.838999999999999</v>
      </c>
      <c r="D34" s="227">
        <v>23.867000000000001</v>
      </c>
      <c r="E34" s="227">
        <v>20.545999999999999</v>
      </c>
      <c r="F34" s="227">
        <v>25.792000000000002</v>
      </c>
      <c r="G34" s="227">
        <v>21.100999999999999</v>
      </c>
      <c r="H34" s="227">
        <v>20.27</v>
      </c>
      <c r="I34" s="227">
        <v>20.292999999999999</v>
      </c>
      <c r="J34" s="227">
        <v>21.445</v>
      </c>
      <c r="K34" s="227">
        <v>23.443000000000001</v>
      </c>
      <c r="L34" s="227">
        <v>25.100999999999999</v>
      </c>
      <c r="M34" s="337">
        <v>29.423999999999999</v>
      </c>
      <c r="N34" s="337">
        <v>30.826000000000001</v>
      </c>
      <c r="O34" s="227">
        <v>32.823999999999998</v>
      </c>
      <c r="P34" s="227">
        <v>32.177999999999997</v>
      </c>
    </row>
    <row r="35" spans="1:16" ht="8.25" customHeight="1">
      <c r="A35" s="60"/>
      <c r="B35" s="65"/>
      <c r="C35" s="65"/>
      <c r="D35" s="65"/>
      <c r="E35" s="21"/>
      <c r="F35" s="21"/>
      <c r="G35" s="21"/>
      <c r="H35" s="21"/>
      <c r="I35" s="21"/>
      <c r="J35" s="21"/>
      <c r="K35" s="21"/>
      <c r="L35" s="21"/>
      <c r="M35" s="21"/>
      <c r="N35" s="81"/>
      <c r="O35" s="81"/>
      <c r="P35" s="81"/>
    </row>
    <row r="36" spans="1:16" ht="21.75" customHeight="1">
      <c r="A36" s="1029" t="s">
        <v>872</v>
      </c>
      <c r="B36" s="1029"/>
      <c r="C36" s="1029"/>
      <c r="D36" s="1029"/>
      <c r="E36" s="1029"/>
      <c r="F36" s="1029"/>
      <c r="G36" s="1029"/>
      <c r="H36" s="1029"/>
      <c r="I36" s="1029"/>
      <c r="J36" s="1029"/>
      <c r="K36" s="1029"/>
      <c r="L36" s="1029"/>
      <c r="M36" s="1029"/>
      <c r="N36" s="1029"/>
      <c r="O36" s="1029"/>
      <c r="P36" s="1029"/>
    </row>
    <row r="37" spans="1:16" ht="24" customHeight="1">
      <c r="A37" s="978" t="s">
        <v>873</v>
      </c>
      <c r="B37" s="978"/>
      <c r="C37" s="978"/>
      <c r="D37" s="978"/>
      <c r="E37" s="978"/>
      <c r="F37" s="978"/>
      <c r="G37" s="978"/>
      <c r="H37" s="978"/>
      <c r="I37" s="978"/>
      <c r="J37" s="978"/>
      <c r="K37" s="978"/>
      <c r="L37" s="978"/>
      <c r="M37" s="978"/>
      <c r="N37" s="978"/>
      <c r="O37" s="978"/>
      <c r="P37" s="978"/>
    </row>
    <row r="38" spans="1:16">
      <c r="A38" s="66" t="s">
        <v>664</v>
      </c>
      <c r="B38" s="9"/>
      <c r="C38" s="9"/>
      <c r="D38" s="9"/>
      <c r="E38" s="9"/>
      <c r="F38" s="9"/>
      <c r="G38" s="9"/>
      <c r="H38" s="9"/>
      <c r="I38" s="9"/>
      <c r="J38" s="9"/>
      <c r="K38" s="9"/>
      <c r="L38" s="9"/>
      <c r="M38" s="9"/>
    </row>
  </sheetData>
  <mergeCells count="4">
    <mergeCell ref="A1:O1"/>
    <mergeCell ref="A2:O2"/>
    <mergeCell ref="A36:P36"/>
    <mergeCell ref="A37:P37"/>
  </mergeCells>
  <pageMargins left="0.70866141732283472" right="0.70866141732283472" top="0.74803149606299213" bottom="0.74803149606299213" header="0.31496062992125984" footer="0.31496062992125984"/>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P37"/>
  <sheetViews>
    <sheetView showGridLines="0" view="pageBreakPreview" zoomScaleNormal="130" zoomScaleSheetLayoutView="100" workbookViewId="0">
      <selection activeCell="P8" sqref="P8:P33"/>
    </sheetView>
  </sheetViews>
  <sheetFormatPr baseColWidth="10" defaultRowHeight="12.75"/>
  <cols>
    <col min="1" max="1" width="16.42578125" customWidth="1"/>
    <col min="2" max="4" width="5.7109375" hidden="1" customWidth="1"/>
    <col min="5" max="11" width="5.7109375" customWidth="1"/>
    <col min="12" max="12" width="6.7109375" customWidth="1"/>
    <col min="13" max="13" width="6.140625" customWidth="1"/>
    <col min="14" max="14" width="6.28515625" customWidth="1"/>
    <col min="15" max="15" width="6.85546875" customWidth="1"/>
    <col min="16" max="16" width="6.7109375" customWidth="1"/>
  </cols>
  <sheetData>
    <row r="1" spans="1:16" ht="18" customHeight="1">
      <c r="A1" s="981" t="s">
        <v>1399</v>
      </c>
      <c r="B1" s="981"/>
      <c r="C1" s="981"/>
      <c r="D1" s="981"/>
      <c r="E1" s="981"/>
      <c r="F1" s="981"/>
      <c r="G1" s="981"/>
      <c r="H1" s="981"/>
      <c r="I1" s="981"/>
      <c r="J1" s="981"/>
      <c r="K1" s="981"/>
      <c r="L1" s="981"/>
      <c r="M1" s="981"/>
      <c r="N1" s="981"/>
      <c r="O1" s="981"/>
    </row>
    <row r="2" spans="1:16" ht="14.25" customHeight="1">
      <c r="A2" s="981" t="s">
        <v>1326</v>
      </c>
      <c r="B2" s="981"/>
      <c r="C2" s="981"/>
      <c r="D2" s="981"/>
      <c r="E2" s="981"/>
      <c r="F2" s="981"/>
      <c r="G2" s="981"/>
      <c r="H2" s="981"/>
      <c r="I2" s="981"/>
      <c r="J2" s="981"/>
      <c r="K2" s="981"/>
      <c r="L2" s="981"/>
      <c r="M2" s="981"/>
      <c r="N2" s="981"/>
      <c r="O2" s="981"/>
    </row>
    <row r="3" spans="1:16" ht="18" customHeight="1">
      <c r="A3" s="1030" t="s">
        <v>805</v>
      </c>
      <c r="B3" s="1030"/>
      <c r="C3" s="1030"/>
      <c r="D3" s="1030"/>
      <c r="E3" s="1030"/>
      <c r="F3" s="1030"/>
      <c r="G3" s="1030"/>
      <c r="H3" s="1030"/>
      <c r="I3" s="1030"/>
      <c r="J3" s="1030"/>
      <c r="K3" s="1030"/>
      <c r="L3" s="1030"/>
      <c r="M3" s="1030"/>
      <c r="N3" s="1030"/>
      <c r="O3" s="1030"/>
    </row>
    <row r="4" spans="1:16" ht="23.25" customHeight="1">
      <c r="A4" s="61" t="s">
        <v>191</v>
      </c>
      <c r="B4" s="57">
        <v>2009</v>
      </c>
      <c r="C4" s="57">
        <v>2010</v>
      </c>
      <c r="D4" s="57">
        <v>2011</v>
      </c>
      <c r="E4" s="57">
        <v>2012</v>
      </c>
      <c r="F4" s="57">
        <v>2013</v>
      </c>
      <c r="G4" s="57">
        <v>2014</v>
      </c>
      <c r="H4" s="57">
        <v>2015</v>
      </c>
      <c r="I4" s="57">
        <v>2016</v>
      </c>
      <c r="J4" s="57">
        <v>2017</v>
      </c>
      <c r="K4" s="57">
        <v>2018</v>
      </c>
      <c r="L4" s="57">
        <v>2019</v>
      </c>
      <c r="M4" s="57">
        <v>2020</v>
      </c>
      <c r="N4" s="57">
        <v>2021</v>
      </c>
      <c r="O4" s="57">
        <v>2022</v>
      </c>
      <c r="P4" s="57">
        <v>2023</v>
      </c>
    </row>
    <row r="5" spans="1:16" ht="13.5" customHeight="1">
      <c r="A5" s="58"/>
      <c r="L5" s="223"/>
      <c r="M5" s="223"/>
      <c r="N5" s="359"/>
    </row>
    <row r="6" spans="1:16" ht="18.75" customHeight="1">
      <c r="A6" s="58" t="s">
        <v>82</v>
      </c>
      <c r="B6" s="229">
        <v>2034.1389999999999</v>
      </c>
      <c r="C6" s="229">
        <v>2009.4549999999999</v>
      </c>
      <c r="D6" s="229">
        <v>1962.87</v>
      </c>
      <c r="E6" s="229">
        <v>1818.3620000000001</v>
      </c>
      <c r="F6" s="229">
        <v>1871.221</v>
      </c>
      <c r="G6" s="229">
        <v>1836.6659999999999</v>
      </c>
      <c r="H6" s="229">
        <v>1847.752</v>
      </c>
      <c r="I6" s="229">
        <v>1897.0229999999999</v>
      </c>
      <c r="J6" s="229">
        <v>1927.444</v>
      </c>
      <c r="K6" s="229">
        <v>1925.8350000000007</v>
      </c>
      <c r="L6" s="229">
        <v>1965.519</v>
      </c>
      <c r="M6" s="229">
        <v>2066.0030000000002</v>
      </c>
      <c r="N6" s="229">
        <v>2141.11</v>
      </c>
      <c r="O6" s="229">
        <v>2216.1489999999999</v>
      </c>
      <c r="P6" s="229">
        <v>2219.471</v>
      </c>
    </row>
    <row r="7" spans="1:16" ht="13.5">
      <c r="A7" s="58"/>
      <c r="B7" s="229"/>
      <c r="C7" s="229"/>
      <c r="D7" s="229"/>
      <c r="E7" s="229"/>
      <c r="F7" s="229"/>
      <c r="G7" s="229"/>
      <c r="H7" s="229"/>
      <c r="I7" s="229"/>
      <c r="J7" s="229"/>
      <c r="K7" s="229"/>
      <c r="L7" s="229"/>
      <c r="N7" s="333"/>
    </row>
    <row r="8" spans="1:16" ht="13.5">
      <c r="A8" s="59" t="s">
        <v>157</v>
      </c>
      <c r="B8" s="227">
        <v>36.725000000000001</v>
      </c>
      <c r="C8">
        <v>37.332999999999998</v>
      </c>
      <c r="D8" s="337">
        <v>36.463999999999999</v>
      </c>
      <c r="E8" s="337">
        <v>36.252000000000002</v>
      </c>
      <c r="F8" s="337">
        <v>36.738</v>
      </c>
      <c r="G8" s="337">
        <v>36.463000000000001</v>
      </c>
      <c r="H8" s="337">
        <v>37.295000000000002</v>
      </c>
      <c r="I8" s="337">
        <v>38.645000000000003</v>
      </c>
      <c r="J8" s="337">
        <v>39.591000000000001</v>
      </c>
      <c r="K8" s="337">
        <v>39.46</v>
      </c>
      <c r="L8" s="337">
        <v>39.515000000000001</v>
      </c>
      <c r="M8" s="337">
        <v>39.956000000000003</v>
      </c>
      <c r="N8" s="337">
        <v>42.183</v>
      </c>
      <c r="O8" s="337">
        <v>45.41</v>
      </c>
      <c r="P8" s="360">
        <v>46.247</v>
      </c>
    </row>
    <row r="9" spans="1:16" ht="13.5">
      <c r="A9" s="59" t="s">
        <v>80</v>
      </c>
      <c r="B9" s="227">
        <v>93.42</v>
      </c>
      <c r="C9">
        <v>92.641999999999996</v>
      </c>
      <c r="D9" s="337">
        <v>91</v>
      </c>
      <c r="E9" s="337">
        <v>88.221999999999994</v>
      </c>
      <c r="F9" s="337">
        <v>87.254000000000005</v>
      </c>
      <c r="G9" s="337">
        <v>84.534000000000006</v>
      </c>
      <c r="H9" s="337">
        <v>83.474000000000004</v>
      </c>
      <c r="I9" s="337">
        <v>83.537999999999997</v>
      </c>
      <c r="J9" s="337">
        <v>83.022999999999996</v>
      </c>
      <c r="K9" s="337">
        <v>81.78</v>
      </c>
      <c r="L9" s="337">
        <v>81.95</v>
      </c>
      <c r="M9" s="337">
        <v>85.176000000000002</v>
      </c>
      <c r="N9" s="337">
        <v>88.912000000000006</v>
      </c>
      <c r="O9" s="337">
        <v>93.239000000000004</v>
      </c>
      <c r="P9" s="360">
        <v>92.694000000000003</v>
      </c>
    </row>
    <row r="10" spans="1:16" ht="13.5" customHeight="1">
      <c r="A10" s="59" t="s">
        <v>158</v>
      </c>
      <c r="B10" s="227">
        <v>51.194000000000003</v>
      </c>
      <c r="C10">
        <v>51.243000000000002</v>
      </c>
      <c r="D10" s="337">
        <v>49.442</v>
      </c>
      <c r="E10" s="337">
        <v>47.981000000000002</v>
      </c>
      <c r="F10" s="337">
        <v>45.445</v>
      </c>
      <c r="G10" s="337">
        <v>43.905000000000001</v>
      </c>
      <c r="H10" s="337">
        <v>42.920999999999999</v>
      </c>
      <c r="I10" s="337">
        <v>43.072000000000003</v>
      </c>
      <c r="J10" s="337">
        <v>42.55</v>
      </c>
      <c r="K10" s="337">
        <v>41.545999999999999</v>
      </c>
      <c r="L10" s="337">
        <v>41.438000000000002</v>
      </c>
      <c r="M10" s="337">
        <v>42.406999999999996</v>
      </c>
      <c r="N10" s="337">
        <v>42.271999999999998</v>
      </c>
      <c r="O10" s="337">
        <v>42.54</v>
      </c>
      <c r="P10" s="360">
        <v>41.819000000000003</v>
      </c>
    </row>
    <row r="11" spans="1:16" ht="13.5">
      <c r="A11" s="59" t="s">
        <v>159</v>
      </c>
      <c r="B11" s="227">
        <v>74.263999999999996</v>
      </c>
      <c r="C11">
        <v>72.231999999999999</v>
      </c>
      <c r="D11" s="337">
        <v>70.631</v>
      </c>
      <c r="E11" s="337">
        <v>68.221999999999994</v>
      </c>
      <c r="F11" s="337">
        <v>65.697999999999993</v>
      </c>
      <c r="G11" s="337">
        <v>65.506</v>
      </c>
      <c r="H11" s="337">
        <v>66.19</v>
      </c>
      <c r="I11" s="337">
        <v>67.48</v>
      </c>
      <c r="J11" s="337">
        <v>69.296999999999997</v>
      </c>
      <c r="K11" s="337">
        <v>70.760999999999996</v>
      </c>
      <c r="L11" s="337">
        <v>72.635000000000005</v>
      </c>
      <c r="M11" s="337">
        <v>76.784999999999997</v>
      </c>
      <c r="N11" s="337">
        <v>79.837999999999994</v>
      </c>
      <c r="O11" s="337">
        <v>79.512</v>
      </c>
      <c r="P11" s="360">
        <v>80.623999999999995</v>
      </c>
    </row>
    <row r="12" spans="1:16" ht="13.5" customHeight="1">
      <c r="A12" s="59" t="s">
        <v>160</v>
      </c>
      <c r="B12" s="227">
        <v>61.231999999999999</v>
      </c>
      <c r="C12">
        <v>61.283000000000001</v>
      </c>
      <c r="D12" s="337">
        <v>61.354999999999997</v>
      </c>
      <c r="E12" s="337">
        <v>52.762999999999998</v>
      </c>
      <c r="F12" s="337">
        <v>59.186999999999998</v>
      </c>
      <c r="G12" s="337">
        <v>59.859000000000002</v>
      </c>
      <c r="H12" s="337">
        <v>59.372</v>
      </c>
      <c r="I12" s="337">
        <v>60.874000000000002</v>
      </c>
      <c r="J12" s="337">
        <v>60.085000000000001</v>
      </c>
      <c r="K12" s="337">
        <v>58.335999999999999</v>
      </c>
      <c r="L12" s="337">
        <v>58.470999999999997</v>
      </c>
      <c r="M12" s="337">
        <v>59.459000000000003</v>
      </c>
      <c r="N12" s="337">
        <v>59.600999999999999</v>
      </c>
      <c r="O12" s="337">
        <v>60.192999999999998</v>
      </c>
      <c r="P12" s="360">
        <v>58.695</v>
      </c>
    </row>
    <row r="13" spans="1:16" ht="13.5" customHeight="1">
      <c r="A13" s="59" t="s">
        <v>161</v>
      </c>
      <c r="B13" s="227">
        <v>113.863</v>
      </c>
      <c r="C13">
        <v>116.633</v>
      </c>
      <c r="D13" s="337">
        <v>115.182</v>
      </c>
      <c r="E13" s="337">
        <v>107.90900000000001</v>
      </c>
      <c r="F13" s="337">
        <v>113.545</v>
      </c>
      <c r="G13" s="337">
        <v>113.958</v>
      </c>
      <c r="H13" s="337">
        <v>113.593</v>
      </c>
      <c r="I13" s="337">
        <v>116.90300000000001</v>
      </c>
      <c r="J13" s="337">
        <v>118.7</v>
      </c>
      <c r="K13" s="337">
        <v>119.322</v>
      </c>
      <c r="L13" s="337">
        <v>119.19</v>
      </c>
      <c r="M13" s="337">
        <v>121.685</v>
      </c>
      <c r="N13" s="337">
        <v>126.919</v>
      </c>
      <c r="O13" s="337">
        <v>132.75</v>
      </c>
      <c r="P13" s="360">
        <v>131.482</v>
      </c>
    </row>
    <row r="14" spans="1:16" ht="13.5">
      <c r="A14" s="59" t="s">
        <v>830</v>
      </c>
      <c r="B14">
        <v>50.328000000000003</v>
      </c>
      <c r="C14" s="337">
        <v>48.423000000000002</v>
      </c>
      <c r="D14" s="337">
        <v>46.348999999999997</v>
      </c>
      <c r="E14" s="337">
        <v>42.277000000000001</v>
      </c>
      <c r="F14" s="337">
        <v>45.335000000000001</v>
      </c>
      <c r="G14" s="337">
        <v>44.295999999999999</v>
      </c>
      <c r="H14" s="337">
        <v>44.917000000000002</v>
      </c>
      <c r="I14" s="337">
        <v>46.158999999999999</v>
      </c>
      <c r="J14" s="337">
        <v>48.228000000000002</v>
      </c>
      <c r="K14" s="337">
        <v>48.701999999999998</v>
      </c>
      <c r="L14" s="337">
        <v>50.776000000000003</v>
      </c>
      <c r="M14" s="337">
        <v>54.646000000000001</v>
      </c>
      <c r="N14" s="337">
        <v>57.085999999999999</v>
      </c>
      <c r="O14" s="337">
        <v>57.637999999999998</v>
      </c>
      <c r="P14" s="360">
        <v>56.918999999999997</v>
      </c>
    </row>
    <row r="15" spans="1:16" ht="13.5">
      <c r="A15" s="59" t="s">
        <v>162</v>
      </c>
      <c r="B15" s="227">
        <v>108.82599999999999</v>
      </c>
      <c r="C15">
        <v>109.54900000000001</v>
      </c>
      <c r="D15" s="337">
        <v>108.25</v>
      </c>
      <c r="E15" s="337">
        <v>103.601</v>
      </c>
      <c r="F15" s="337">
        <v>106.154</v>
      </c>
      <c r="G15" s="337">
        <v>105.76300000000001</v>
      </c>
      <c r="H15" s="337">
        <v>105.881</v>
      </c>
      <c r="I15" s="337">
        <v>107.70699999999999</v>
      </c>
      <c r="J15" s="337">
        <v>106.724</v>
      </c>
      <c r="K15" s="337">
        <v>103.02</v>
      </c>
      <c r="L15" s="337">
        <v>102.017</v>
      </c>
      <c r="M15" s="337">
        <v>103.792</v>
      </c>
      <c r="N15" s="337">
        <v>103.03400000000001</v>
      </c>
      <c r="O15" s="337">
        <v>103.60599999999999</v>
      </c>
      <c r="P15" s="360">
        <v>101.232</v>
      </c>
    </row>
    <row r="16" spans="1:16" ht="12.75" customHeight="1">
      <c r="A16" s="59" t="s">
        <v>163</v>
      </c>
      <c r="B16" s="227">
        <v>47.710999999999999</v>
      </c>
      <c r="C16">
        <v>49.283999999999999</v>
      </c>
      <c r="D16" s="337">
        <v>46.448999999999998</v>
      </c>
      <c r="E16" s="337">
        <v>46.16</v>
      </c>
      <c r="F16" s="337">
        <v>46.972999999999999</v>
      </c>
      <c r="G16" s="337">
        <v>45.905999999999999</v>
      </c>
      <c r="H16" s="337">
        <v>45.658000000000001</v>
      </c>
      <c r="I16" s="337">
        <v>44.502000000000002</v>
      </c>
      <c r="J16" s="337">
        <v>42.795000000000002</v>
      </c>
      <c r="K16" s="337">
        <v>40.829000000000001</v>
      </c>
      <c r="L16" s="337">
        <v>38.887999999999998</v>
      </c>
      <c r="M16" s="337">
        <v>38.423999999999999</v>
      </c>
      <c r="N16" s="337">
        <v>38.276000000000003</v>
      </c>
      <c r="O16" s="337">
        <v>37.612000000000002</v>
      </c>
      <c r="P16" s="360">
        <v>35.83</v>
      </c>
    </row>
    <row r="17" spans="1:16" ht="13.5">
      <c r="A17" s="59" t="s">
        <v>164</v>
      </c>
      <c r="B17" s="227">
        <v>62.466999999999999</v>
      </c>
      <c r="C17">
        <v>63.170999999999999</v>
      </c>
      <c r="D17" s="337">
        <v>61.959000000000003</v>
      </c>
      <c r="E17" s="337">
        <v>59.61</v>
      </c>
      <c r="F17" s="337">
        <v>62.49</v>
      </c>
      <c r="G17" s="337">
        <v>61.945999999999998</v>
      </c>
      <c r="H17" s="337">
        <v>62.567</v>
      </c>
      <c r="I17" s="337">
        <v>64.956000000000003</v>
      </c>
      <c r="J17" s="337">
        <v>66.322000000000003</v>
      </c>
      <c r="K17" s="337">
        <v>65.656999999999996</v>
      </c>
      <c r="L17" s="337">
        <v>65.626000000000005</v>
      </c>
      <c r="M17" s="337">
        <v>68.164000000000001</v>
      </c>
      <c r="N17" s="337">
        <v>70.870999999999995</v>
      </c>
      <c r="O17" s="337">
        <v>75.361999999999995</v>
      </c>
      <c r="P17" s="360">
        <v>71.986999999999995</v>
      </c>
    </row>
    <row r="18" spans="1:16" ht="13.5" customHeight="1">
      <c r="A18" s="59" t="s">
        <v>165</v>
      </c>
      <c r="B18" s="227">
        <v>53.569000000000003</v>
      </c>
      <c r="C18">
        <v>52.704000000000001</v>
      </c>
      <c r="D18" s="337">
        <v>51.771000000000001</v>
      </c>
      <c r="E18" s="337">
        <v>48.639000000000003</v>
      </c>
      <c r="F18" s="337">
        <v>47.933</v>
      </c>
      <c r="G18" s="337">
        <v>46.037999999999997</v>
      </c>
      <c r="H18" s="337">
        <v>46.258000000000003</v>
      </c>
      <c r="I18" s="337">
        <v>48.395000000000003</v>
      </c>
      <c r="J18" s="337">
        <v>50.026000000000003</v>
      </c>
      <c r="K18" s="337">
        <v>51.115000000000002</v>
      </c>
      <c r="L18" s="337">
        <v>53.192999999999998</v>
      </c>
      <c r="M18" s="337">
        <v>57.512</v>
      </c>
      <c r="N18" s="337">
        <v>60.761000000000003</v>
      </c>
      <c r="O18" s="337">
        <v>63.933999999999997</v>
      </c>
      <c r="P18" s="360">
        <v>65.483000000000004</v>
      </c>
    </row>
    <row r="19" spans="1:16" ht="13.5">
      <c r="A19" s="59" t="s">
        <v>166</v>
      </c>
      <c r="B19" s="227">
        <v>99.768000000000001</v>
      </c>
      <c r="C19">
        <v>100.042</v>
      </c>
      <c r="D19" s="337">
        <v>97.974999999999994</v>
      </c>
      <c r="E19" s="337">
        <v>91.415000000000006</v>
      </c>
      <c r="F19" s="337">
        <v>96.004000000000005</v>
      </c>
      <c r="G19" s="337">
        <v>93.352999999999994</v>
      </c>
      <c r="H19" s="337">
        <v>92.28</v>
      </c>
      <c r="I19" s="337">
        <v>93.013000000000005</v>
      </c>
      <c r="J19" s="337">
        <v>91.959000000000003</v>
      </c>
      <c r="K19" s="337">
        <v>90.027000000000001</v>
      </c>
      <c r="L19" s="337">
        <v>90.161000000000001</v>
      </c>
      <c r="M19" s="337">
        <v>95.418999999999997</v>
      </c>
      <c r="N19" s="337">
        <v>98.885000000000005</v>
      </c>
      <c r="O19" s="337">
        <v>102.67700000000001</v>
      </c>
      <c r="P19" s="360">
        <v>100.65</v>
      </c>
    </row>
    <row r="20" spans="1:16" ht="13.5">
      <c r="A20" s="59" t="s">
        <v>167</v>
      </c>
      <c r="B20" s="227">
        <v>111.92</v>
      </c>
      <c r="C20">
        <v>110.482</v>
      </c>
      <c r="D20" s="337">
        <v>109.369</v>
      </c>
      <c r="E20" s="337">
        <v>105.133</v>
      </c>
      <c r="F20" s="337">
        <v>106.495</v>
      </c>
      <c r="G20" s="337">
        <v>104.98399999999999</v>
      </c>
      <c r="H20" s="337">
        <v>108.218</v>
      </c>
      <c r="I20" s="337">
        <v>112.4</v>
      </c>
      <c r="J20" s="337">
        <v>116.601</v>
      </c>
      <c r="K20" s="337">
        <v>117.44199999999999</v>
      </c>
      <c r="L20" s="337">
        <v>121.642</v>
      </c>
      <c r="M20" s="337">
        <v>128.82400000000001</v>
      </c>
      <c r="N20" s="337">
        <v>134.32900000000001</v>
      </c>
      <c r="O20" s="337">
        <v>142.245</v>
      </c>
      <c r="P20" s="360">
        <v>140.73099999999999</v>
      </c>
    </row>
    <row r="21" spans="1:16" ht="12" customHeight="1">
      <c r="A21" s="59" t="s">
        <v>168</v>
      </c>
      <c r="B21" s="227">
        <v>76.459000000000003</v>
      </c>
      <c r="C21">
        <v>74.566000000000003</v>
      </c>
      <c r="D21" s="337">
        <v>73.227999999999994</v>
      </c>
      <c r="E21" s="337">
        <v>63.328000000000003</v>
      </c>
      <c r="F21" s="337">
        <v>67.456000000000003</v>
      </c>
      <c r="G21" s="337">
        <v>65.284000000000006</v>
      </c>
      <c r="H21" s="337">
        <v>66.522000000000006</v>
      </c>
      <c r="I21" s="337">
        <v>69.63</v>
      </c>
      <c r="J21" s="337">
        <v>70.525999999999996</v>
      </c>
      <c r="K21" s="337">
        <v>71.051000000000002</v>
      </c>
      <c r="L21" s="337">
        <v>72.959999999999994</v>
      </c>
      <c r="M21" s="337">
        <v>77.617000000000004</v>
      </c>
      <c r="N21" s="337">
        <v>81.278999999999996</v>
      </c>
      <c r="O21" s="337">
        <v>84.61</v>
      </c>
      <c r="P21" s="360">
        <v>87.126000000000005</v>
      </c>
    </row>
    <row r="22" spans="1:16" ht="15" customHeight="1">
      <c r="A22" s="261" t="s">
        <v>576</v>
      </c>
      <c r="B22" s="227">
        <v>410.44499999999999</v>
      </c>
      <c r="C22">
        <v>397.642</v>
      </c>
      <c r="D22" s="337">
        <v>384.38900000000001</v>
      </c>
      <c r="E22" s="337">
        <v>352.22199999999998</v>
      </c>
      <c r="F22" s="337">
        <v>349.82499999999999</v>
      </c>
      <c r="G22" s="337">
        <v>342.42399999999998</v>
      </c>
      <c r="H22" s="337">
        <v>343.42200000000003</v>
      </c>
      <c r="I22" s="337">
        <v>352.57499999999999</v>
      </c>
      <c r="J22" s="337">
        <v>360.73200000000003</v>
      </c>
      <c r="K22" s="337">
        <v>360.185</v>
      </c>
      <c r="L22" s="337">
        <v>373.27800000000002</v>
      </c>
      <c r="M22" s="337">
        <v>403.02199999999999</v>
      </c>
      <c r="N22" s="337">
        <v>414.25200000000001</v>
      </c>
      <c r="O22" s="337">
        <v>413.24200000000002</v>
      </c>
      <c r="P22" s="337">
        <v>412</v>
      </c>
    </row>
    <row r="23" spans="1:16" ht="15" customHeight="1">
      <c r="A23" s="261" t="s">
        <v>871</v>
      </c>
      <c r="B23" s="227">
        <v>67.201999999999998</v>
      </c>
      <c r="C23">
        <v>66.015000000000001</v>
      </c>
      <c r="D23" s="337">
        <v>64.418999999999997</v>
      </c>
      <c r="E23" s="337">
        <v>59.133000000000003</v>
      </c>
      <c r="F23" s="337">
        <v>59.072000000000003</v>
      </c>
      <c r="G23" s="337">
        <v>57.195</v>
      </c>
      <c r="H23" s="337">
        <v>58.033999999999999</v>
      </c>
      <c r="I23" s="337">
        <v>58.688000000000002</v>
      </c>
      <c r="J23" s="337">
        <v>59.473999999999997</v>
      </c>
      <c r="K23" s="337">
        <v>59.972000000000001</v>
      </c>
      <c r="L23" s="337">
        <v>61.944000000000003</v>
      </c>
      <c r="M23" s="337">
        <v>56.921999999999997</v>
      </c>
      <c r="N23" s="337">
        <v>70.290999999999997</v>
      </c>
      <c r="O23" s="337">
        <v>72.748000000000005</v>
      </c>
      <c r="P23" s="337">
        <v>72.152000000000001</v>
      </c>
    </row>
    <row r="24" spans="1:16" ht="13.5">
      <c r="A24" s="59" t="s">
        <v>170</v>
      </c>
      <c r="B24" s="227">
        <v>77.677999999999997</v>
      </c>
      <c r="C24">
        <v>74.524000000000001</v>
      </c>
      <c r="D24" s="337">
        <v>72.429000000000002</v>
      </c>
      <c r="E24" s="337">
        <v>56.462000000000003</v>
      </c>
      <c r="F24" s="337">
        <v>70.088999999999999</v>
      </c>
      <c r="G24" s="337">
        <v>67.066999999999993</v>
      </c>
      <c r="H24" s="337">
        <v>70.033000000000001</v>
      </c>
      <c r="I24" s="337">
        <v>75.209999999999994</v>
      </c>
      <c r="J24" s="337">
        <v>79.477000000000004</v>
      </c>
      <c r="K24" s="337">
        <v>83.497</v>
      </c>
      <c r="L24" s="337">
        <v>89.478999999999999</v>
      </c>
      <c r="M24" s="337">
        <v>94.584999999999994</v>
      </c>
      <c r="N24" s="337">
        <v>100.693</v>
      </c>
      <c r="O24" s="337">
        <v>114.008</v>
      </c>
      <c r="P24" s="337">
        <v>116.41200000000001</v>
      </c>
    </row>
    <row r="25" spans="1:16" ht="13.5">
      <c r="A25" s="59" t="s">
        <v>171</v>
      </c>
      <c r="B25" s="227">
        <v>10.039</v>
      </c>
      <c r="C25">
        <v>10.375</v>
      </c>
      <c r="D25" s="337">
        <v>10.430999999999999</v>
      </c>
      <c r="E25" s="337">
        <v>9.1809999999999992</v>
      </c>
      <c r="F25" s="337">
        <v>10.634</v>
      </c>
      <c r="G25" s="337">
        <v>10.234999999999999</v>
      </c>
      <c r="H25" s="337">
        <v>10.551</v>
      </c>
      <c r="I25" s="337">
        <v>11.226000000000001</v>
      </c>
      <c r="J25" s="337">
        <v>11.984999999999999</v>
      </c>
      <c r="K25" s="337">
        <v>12.496</v>
      </c>
      <c r="L25" s="337">
        <v>13.539</v>
      </c>
      <c r="M25" s="337">
        <v>14.666</v>
      </c>
      <c r="N25" s="337">
        <v>15.88</v>
      </c>
      <c r="O25" s="337">
        <v>17.585999999999999</v>
      </c>
      <c r="P25" s="337">
        <v>18.721</v>
      </c>
    </row>
    <row r="26" spans="1:16" ht="13.5">
      <c r="A26" s="59" t="s">
        <v>172</v>
      </c>
      <c r="B26" s="227">
        <v>12.253</v>
      </c>
      <c r="C26">
        <v>12.06</v>
      </c>
      <c r="D26" s="337">
        <v>11.752000000000001</v>
      </c>
      <c r="E26" s="337">
        <v>10.94</v>
      </c>
      <c r="F26" s="337">
        <v>11.311</v>
      </c>
      <c r="G26" s="337">
        <v>11.175000000000001</v>
      </c>
      <c r="H26" s="337">
        <v>11.417</v>
      </c>
      <c r="I26" s="337">
        <v>11.656000000000001</v>
      </c>
      <c r="J26" s="337">
        <v>11.7</v>
      </c>
      <c r="K26" s="337">
        <v>11.644</v>
      </c>
      <c r="L26" s="337">
        <v>11.898</v>
      </c>
      <c r="M26" s="337">
        <v>12.185</v>
      </c>
      <c r="N26" s="337">
        <v>12.414</v>
      </c>
      <c r="O26" s="337">
        <v>12.771000000000001</v>
      </c>
      <c r="P26" s="337">
        <v>12.965</v>
      </c>
    </row>
    <row r="27" spans="1:16" ht="13.5">
      <c r="A27" s="59" t="s">
        <v>173</v>
      </c>
      <c r="B27" s="227">
        <v>26.253</v>
      </c>
      <c r="C27">
        <v>26.013999999999999</v>
      </c>
      <c r="D27" s="337">
        <v>24.446000000000002</v>
      </c>
      <c r="E27" s="337">
        <v>23.494</v>
      </c>
      <c r="F27" s="337">
        <v>22.515999999999998</v>
      </c>
      <c r="G27" s="337">
        <v>20.634</v>
      </c>
      <c r="H27" s="337">
        <v>20.175999999999998</v>
      </c>
      <c r="I27" s="337">
        <v>20.242000000000001</v>
      </c>
      <c r="J27" s="337">
        <v>20.652999999999999</v>
      </c>
      <c r="K27" s="337">
        <v>20.518999999999998</v>
      </c>
      <c r="L27" s="337">
        <v>20.911999999999999</v>
      </c>
      <c r="M27" s="337">
        <v>22.19</v>
      </c>
      <c r="N27" s="337">
        <v>23.318999999999999</v>
      </c>
      <c r="O27" s="337">
        <v>24.21</v>
      </c>
      <c r="P27" s="337">
        <v>24.257000000000001</v>
      </c>
    </row>
    <row r="28" spans="1:16" ht="13.5">
      <c r="A28" s="59" t="s">
        <v>174</v>
      </c>
      <c r="B28" s="227">
        <v>125.61</v>
      </c>
      <c r="C28">
        <v>124.526</v>
      </c>
      <c r="D28" s="337">
        <v>123.779</v>
      </c>
      <c r="E28" s="337">
        <v>119.21299999999999</v>
      </c>
      <c r="F28" s="337">
        <v>121.008</v>
      </c>
      <c r="G28" s="337">
        <v>120.871</v>
      </c>
      <c r="H28" s="337">
        <v>122.562</v>
      </c>
      <c r="I28" s="337">
        <v>127.90600000000001</v>
      </c>
      <c r="J28" s="337">
        <v>131.334</v>
      </c>
      <c r="K28" s="337">
        <v>134.19800000000001</v>
      </c>
      <c r="L28" s="337">
        <v>137.66900000000001</v>
      </c>
      <c r="M28" s="337">
        <v>144.21299999999999</v>
      </c>
      <c r="N28" s="337">
        <v>151.715</v>
      </c>
      <c r="O28" s="337">
        <v>157.73699999999999</v>
      </c>
      <c r="P28" s="337">
        <v>163.46299999999999</v>
      </c>
    </row>
    <row r="29" spans="1:16" ht="13.5">
      <c r="A29" s="59" t="s">
        <v>175</v>
      </c>
      <c r="B29" s="227">
        <v>117.47</v>
      </c>
      <c r="C29">
        <v>116.113</v>
      </c>
      <c r="D29" s="337">
        <v>111.845</v>
      </c>
      <c r="E29" s="337">
        <v>95.195999999999998</v>
      </c>
      <c r="F29" s="337">
        <v>106.345</v>
      </c>
      <c r="G29" s="337">
        <v>102.018</v>
      </c>
      <c r="H29" s="337">
        <v>100.273</v>
      </c>
      <c r="I29" s="337">
        <v>99.128</v>
      </c>
      <c r="J29" s="337">
        <v>95.941999999999993</v>
      </c>
      <c r="K29" s="337">
        <v>91.022999999999996</v>
      </c>
      <c r="L29" s="337">
        <v>89.057000000000002</v>
      </c>
      <c r="M29" s="337">
        <v>89.304000000000002</v>
      </c>
      <c r="N29" s="337">
        <v>87.602000000000004</v>
      </c>
      <c r="O29" s="337">
        <v>87.674999999999997</v>
      </c>
      <c r="P29" s="337">
        <v>88.228999999999999</v>
      </c>
    </row>
    <row r="30" spans="1:16" ht="13.5">
      <c r="A30" s="59" t="s">
        <v>176</v>
      </c>
      <c r="B30" s="227">
        <v>65.350999999999999</v>
      </c>
      <c r="C30">
        <v>64.957999999999998</v>
      </c>
      <c r="D30" s="337">
        <v>63.933999999999997</v>
      </c>
      <c r="E30" s="337">
        <v>60.795000000000002</v>
      </c>
      <c r="F30" s="337">
        <v>62.927</v>
      </c>
      <c r="G30" s="337">
        <v>62.604999999999997</v>
      </c>
      <c r="H30" s="337">
        <v>65.108999999999995</v>
      </c>
      <c r="I30" s="337">
        <v>68.236000000000004</v>
      </c>
      <c r="J30" s="337">
        <v>70.427999999999997</v>
      </c>
      <c r="K30" s="337">
        <v>72.572000000000003</v>
      </c>
      <c r="L30" s="337">
        <v>75.012</v>
      </c>
      <c r="M30" s="337">
        <v>79.561999999999998</v>
      </c>
      <c r="N30" s="337">
        <v>83.921999999999997</v>
      </c>
      <c r="O30" s="337">
        <v>90.447000000000003</v>
      </c>
      <c r="P30" s="337">
        <v>92.100999999999999</v>
      </c>
    </row>
    <row r="31" spans="1:16" ht="13.5">
      <c r="A31" s="59" t="s">
        <v>177</v>
      </c>
      <c r="B31" s="227">
        <v>20.51</v>
      </c>
      <c r="C31">
        <v>20.259</v>
      </c>
      <c r="D31" s="337">
        <v>19.952999999999999</v>
      </c>
      <c r="E31" s="337">
        <v>19.62</v>
      </c>
      <c r="F31" s="337">
        <v>19.620999999999999</v>
      </c>
      <c r="G31" s="337">
        <v>19.495999999999999</v>
      </c>
      <c r="H31" s="337">
        <v>20.366</v>
      </c>
      <c r="I31" s="337">
        <v>21.754000000000001</v>
      </c>
      <c r="J31" s="337">
        <v>22.059000000000001</v>
      </c>
      <c r="K31" s="337">
        <v>22.126000000000001</v>
      </c>
      <c r="L31" s="337">
        <v>22.295999999999999</v>
      </c>
      <c r="M31" s="337">
        <v>23.315000000000001</v>
      </c>
      <c r="N31" s="337">
        <v>23.576000000000001</v>
      </c>
      <c r="O31" s="337">
        <v>23.891999999999999</v>
      </c>
      <c r="P31" s="337">
        <v>23.75</v>
      </c>
    </row>
    <row r="32" spans="1:16" ht="13.5">
      <c r="A32" s="59" t="s">
        <v>178</v>
      </c>
      <c r="B32" s="227">
        <v>15.62</v>
      </c>
      <c r="C32">
        <v>14.786</v>
      </c>
      <c r="D32" s="337">
        <v>15.093999999999999</v>
      </c>
      <c r="E32" s="337">
        <v>13.945</v>
      </c>
      <c r="F32" s="337">
        <v>15.086</v>
      </c>
      <c r="G32" s="337">
        <v>15.224</v>
      </c>
      <c r="H32" s="337">
        <v>14.67</v>
      </c>
      <c r="I32" s="337">
        <v>15.113</v>
      </c>
      <c r="J32" s="337">
        <v>16.628</v>
      </c>
      <c r="K32" s="337">
        <v>16.015000000000001</v>
      </c>
      <c r="L32" s="337">
        <v>16.649000000000001</v>
      </c>
      <c r="M32" s="337">
        <v>17.835000000000001</v>
      </c>
      <c r="N32" s="337">
        <v>19.059999999999999</v>
      </c>
      <c r="O32" s="337">
        <v>20.707000000000001</v>
      </c>
      <c r="P32" s="337">
        <v>20.648</v>
      </c>
    </row>
    <row r="33" spans="1:16" ht="13.5">
      <c r="A33" s="59" t="s">
        <v>179</v>
      </c>
      <c r="B33" s="227">
        <v>43.962000000000003</v>
      </c>
      <c r="C33">
        <v>42.595999999999997</v>
      </c>
      <c r="D33" s="337">
        <v>40.975000000000001</v>
      </c>
      <c r="E33" s="337">
        <v>36.649000000000001</v>
      </c>
      <c r="F33" s="337">
        <v>36.08</v>
      </c>
      <c r="G33" s="337">
        <v>35.927</v>
      </c>
      <c r="H33" s="337">
        <v>35.993000000000002</v>
      </c>
      <c r="I33" s="337">
        <v>38.015000000000001</v>
      </c>
      <c r="J33" s="337">
        <v>40.604999999999997</v>
      </c>
      <c r="K33" s="337">
        <v>42.54</v>
      </c>
      <c r="L33" s="337">
        <v>45.323999999999998</v>
      </c>
      <c r="M33" s="337">
        <v>48.305</v>
      </c>
      <c r="N33" s="337">
        <v>54.14</v>
      </c>
      <c r="O33" s="337">
        <v>59.796999999999997</v>
      </c>
      <c r="P33" s="337">
        <v>63.253999999999998</v>
      </c>
    </row>
    <row r="34" spans="1:16" ht="12.75" customHeight="1">
      <c r="A34" s="60"/>
      <c r="B34" s="65"/>
      <c r="C34" s="65"/>
      <c r="D34" s="65"/>
      <c r="E34" s="21"/>
      <c r="F34" s="21"/>
      <c r="G34" s="21"/>
      <c r="H34" s="21"/>
      <c r="I34" s="21"/>
      <c r="J34" s="21"/>
      <c r="K34" s="21"/>
      <c r="L34" s="21"/>
      <c r="M34" s="21"/>
      <c r="N34" s="81"/>
      <c r="O34" s="81"/>
      <c r="P34" s="81"/>
    </row>
    <row r="35" spans="1:16" ht="20.25" customHeight="1">
      <c r="A35" s="984" t="s">
        <v>872</v>
      </c>
      <c r="B35" s="984"/>
      <c r="C35" s="984"/>
      <c r="D35" s="984"/>
      <c r="E35" s="984"/>
      <c r="F35" s="984"/>
      <c r="G35" s="984"/>
      <c r="H35" s="984"/>
      <c r="I35" s="984"/>
      <c r="J35" s="984"/>
      <c r="K35" s="984"/>
      <c r="L35" s="984"/>
      <c r="M35" s="984"/>
      <c r="N35" s="984"/>
      <c r="O35" s="984"/>
      <c r="P35" s="984"/>
    </row>
    <row r="36" spans="1:16" ht="20.25" customHeight="1">
      <c r="A36" s="978" t="s">
        <v>873</v>
      </c>
      <c r="B36" s="978"/>
      <c r="C36" s="978"/>
      <c r="D36" s="978"/>
      <c r="E36" s="978"/>
      <c r="F36" s="978"/>
      <c r="G36" s="978"/>
      <c r="H36" s="978"/>
      <c r="I36" s="978"/>
      <c r="J36" s="978"/>
      <c r="K36" s="978"/>
      <c r="L36" s="978"/>
      <c r="M36" s="978"/>
      <c r="N36" s="978"/>
      <c r="O36" s="978"/>
      <c r="P36" s="978"/>
    </row>
    <row r="37" spans="1:16">
      <c r="A37" s="66" t="s">
        <v>664</v>
      </c>
      <c r="B37" s="9"/>
      <c r="C37" s="9"/>
      <c r="D37" s="9"/>
      <c r="E37" s="9"/>
      <c r="F37" s="9"/>
      <c r="G37" s="9"/>
      <c r="H37" s="9"/>
      <c r="I37" s="9"/>
      <c r="J37" s="9"/>
      <c r="K37" s="9"/>
      <c r="L37" s="9"/>
      <c r="M37" s="9"/>
    </row>
  </sheetData>
  <mergeCells count="5">
    <mergeCell ref="A1:O1"/>
    <mergeCell ref="A2:O2"/>
    <mergeCell ref="A3:O3"/>
    <mergeCell ref="A35:P35"/>
    <mergeCell ref="A36:P3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P37"/>
  <sheetViews>
    <sheetView showGridLines="0" view="pageBreakPreview" topLeftCell="A5" zoomScaleNormal="130" zoomScaleSheetLayoutView="100" workbookViewId="0">
      <selection activeCell="U16" sqref="U16"/>
    </sheetView>
  </sheetViews>
  <sheetFormatPr baseColWidth="10" defaultRowHeight="12.75"/>
  <cols>
    <col min="1" max="1" width="16.5703125" customWidth="1"/>
    <col min="2" max="4" width="5.7109375" hidden="1" customWidth="1"/>
    <col min="5" max="11" width="5.7109375" customWidth="1"/>
    <col min="12" max="12" width="6.7109375" customWidth="1"/>
    <col min="13" max="13" width="6.28515625" customWidth="1"/>
    <col min="14" max="14" width="7.28515625" customWidth="1"/>
    <col min="15" max="15" width="7.140625" customWidth="1"/>
    <col min="16" max="16" width="7.28515625" customWidth="1"/>
  </cols>
  <sheetData>
    <row r="1" spans="1:16" ht="17.25" customHeight="1">
      <c r="A1" s="981" t="s">
        <v>1400</v>
      </c>
      <c r="B1" s="981"/>
      <c r="C1" s="981"/>
      <c r="D1" s="981"/>
      <c r="E1" s="981"/>
      <c r="F1" s="981"/>
      <c r="G1" s="981"/>
      <c r="H1" s="981"/>
      <c r="I1" s="981"/>
      <c r="J1" s="981"/>
      <c r="K1" s="981"/>
      <c r="L1" s="981"/>
      <c r="M1" s="981"/>
      <c r="N1" s="981"/>
      <c r="O1" s="981"/>
    </row>
    <row r="2" spans="1:16" ht="12.75" customHeight="1">
      <c r="A2" s="981" t="s">
        <v>1328</v>
      </c>
      <c r="B2" s="981"/>
      <c r="C2" s="981"/>
      <c r="D2" s="981"/>
      <c r="E2" s="981"/>
      <c r="F2" s="981"/>
      <c r="G2" s="981"/>
      <c r="H2" s="981"/>
      <c r="I2" s="981"/>
      <c r="J2" s="981"/>
      <c r="K2" s="981"/>
      <c r="L2" s="981"/>
      <c r="M2" s="981"/>
      <c r="N2" s="981"/>
      <c r="O2" s="981"/>
    </row>
    <row r="3" spans="1:16" ht="13.5" customHeight="1">
      <c r="A3" s="1031" t="s">
        <v>654</v>
      </c>
      <c r="B3" s="1031"/>
      <c r="C3" s="1031"/>
      <c r="D3" s="1031"/>
      <c r="E3" s="1031"/>
      <c r="F3" s="1031"/>
      <c r="G3" s="1031"/>
      <c r="H3" s="1031"/>
      <c r="I3" s="1031"/>
      <c r="J3" s="1031"/>
      <c r="K3" s="1031"/>
      <c r="L3" s="1031"/>
      <c r="M3" s="1031"/>
      <c r="N3" s="1031"/>
      <c r="O3" s="1031"/>
    </row>
    <row r="4" spans="1:16" ht="23.25" customHeight="1">
      <c r="A4" s="61" t="s">
        <v>191</v>
      </c>
      <c r="B4" s="57">
        <v>2009</v>
      </c>
      <c r="C4" s="339">
        <v>2010</v>
      </c>
      <c r="D4" s="344">
        <v>2011</v>
      </c>
      <c r="E4" s="344">
        <v>2012</v>
      </c>
      <c r="F4" s="344">
        <v>2013</v>
      </c>
      <c r="G4" s="344">
        <v>2014</v>
      </c>
      <c r="H4" s="344">
        <v>2015</v>
      </c>
      <c r="I4" s="344">
        <v>2016</v>
      </c>
      <c r="J4" s="344">
        <v>2017</v>
      </c>
      <c r="K4" s="344">
        <v>2018</v>
      </c>
      <c r="L4" s="344">
        <v>2019</v>
      </c>
      <c r="M4" s="344">
        <v>2020</v>
      </c>
      <c r="N4" s="344">
        <v>2021</v>
      </c>
      <c r="O4" s="344">
        <v>2022</v>
      </c>
      <c r="P4" s="344">
        <v>2023</v>
      </c>
    </row>
    <row r="5" spans="1:16" ht="12" customHeight="1">
      <c r="A5" s="58"/>
      <c r="B5" s="333"/>
      <c r="C5" s="333"/>
      <c r="D5" s="333"/>
      <c r="E5" s="333"/>
      <c r="F5" s="333"/>
      <c r="G5" s="333"/>
      <c r="H5" s="333"/>
      <c r="I5" s="333"/>
      <c r="J5" s="333"/>
      <c r="K5" s="333"/>
      <c r="L5" s="333"/>
      <c r="M5" s="333"/>
      <c r="N5" s="337"/>
    </row>
    <row r="6" spans="1:16" ht="16.5" customHeight="1">
      <c r="A6" s="58" t="s">
        <v>82</v>
      </c>
      <c r="B6" s="333">
        <v>550.82899999999995</v>
      </c>
      <c r="C6" s="333">
        <v>550.69500000000005</v>
      </c>
      <c r="D6" s="338">
        <v>571.67899999999997</v>
      </c>
      <c r="E6" s="338">
        <v>572.346</v>
      </c>
      <c r="F6" s="338">
        <v>630.56700000000001</v>
      </c>
      <c r="G6" s="338">
        <v>619.85400000000004</v>
      </c>
      <c r="H6" s="338">
        <v>618.56700000000001</v>
      </c>
      <c r="I6" s="338">
        <v>619.03899999999999</v>
      </c>
      <c r="J6" s="338">
        <v>606.89400000000001</v>
      </c>
      <c r="K6" s="338">
        <v>617.72499999999991</v>
      </c>
      <c r="L6" s="338">
        <v>623.303</v>
      </c>
      <c r="M6" s="338">
        <v>592.98800000000006</v>
      </c>
      <c r="N6" s="338">
        <v>567.48800000000006</v>
      </c>
      <c r="O6" s="338">
        <v>616.19100000000003</v>
      </c>
      <c r="P6" s="338">
        <v>659.27800000000002</v>
      </c>
    </row>
    <row r="7" spans="1:16" ht="14.25" customHeight="1">
      <c r="A7" s="58"/>
      <c r="B7" s="229"/>
      <c r="C7" s="333"/>
      <c r="D7" s="333"/>
      <c r="E7" s="333"/>
      <c r="F7" s="333"/>
      <c r="G7" s="333"/>
      <c r="H7" s="333"/>
      <c r="I7" s="333"/>
      <c r="J7" s="333"/>
      <c r="K7" s="333"/>
      <c r="L7" s="333"/>
      <c r="M7" s="333"/>
      <c r="N7" s="333"/>
      <c r="P7" s="333"/>
    </row>
    <row r="8" spans="1:16" ht="13.5" customHeight="1">
      <c r="A8" s="59" t="s">
        <v>157</v>
      </c>
      <c r="B8" s="227">
        <v>0.35899999999999999</v>
      </c>
      <c r="C8" s="332">
        <v>0.25700000000000001</v>
      </c>
      <c r="D8" s="332">
        <v>0.32200000000000001</v>
      </c>
      <c r="E8" s="332">
        <v>0.32900000000000001</v>
      </c>
      <c r="F8" s="332">
        <v>0.40500000000000003</v>
      </c>
      <c r="G8" s="332">
        <v>0.59699999999999998</v>
      </c>
      <c r="H8" s="332">
        <v>0.73399999999999999</v>
      </c>
      <c r="I8" s="332">
        <v>0.78600000000000003</v>
      </c>
      <c r="J8" s="332">
        <v>0.53900000000000003</v>
      </c>
      <c r="K8" s="332">
        <v>0.66400000000000003</v>
      </c>
      <c r="L8" s="332">
        <v>0.68100000000000005</v>
      </c>
      <c r="M8" s="337">
        <v>0.442</v>
      </c>
      <c r="N8" s="337">
        <v>0.432</v>
      </c>
      <c r="O8" s="332">
        <v>0.58499999999999996</v>
      </c>
      <c r="P8" s="332">
        <v>0.629</v>
      </c>
    </row>
    <row r="9" spans="1:16" ht="13.5">
      <c r="A9" s="59" t="s">
        <v>80</v>
      </c>
      <c r="B9" s="227">
        <v>13.962999999999999</v>
      </c>
      <c r="C9" s="332">
        <v>14.21</v>
      </c>
      <c r="D9" s="332">
        <v>15.276999999999999</v>
      </c>
      <c r="E9" s="332">
        <v>15.452</v>
      </c>
      <c r="F9" s="332">
        <v>16.29</v>
      </c>
      <c r="G9" s="332">
        <v>15.627000000000001</v>
      </c>
      <c r="H9" s="332">
        <v>15.42</v>
      </c>
      <c r="I9" s="332">
        <v>14.718</v>
      </c>
      <c r="J9" s="332">
        <v>14.666</v>
      </c>
      <c r="K9" s="332">
        <v>14.863</v>
      </c>
      <c r="L9" s="332">
        <v>15.115</v>
      </c>
      <c r="M9" s="337">
        <v>14.456</v>
      </c>
      <c r="N9" s="337">
        <v>13.75</v>
      </c>
      <c r="O9" s="360">
        <v>15.398999999999999</v>
      </c>
      <c r="P9" s="360">
        <v>16.821999999999999</v>
      </c>
    </row>
    <row r="10" spans="1:16" ht="13.5" customHeight="1">
      <c r="A10" s="59" t="s">
        <v>158</v>
      </c>
      <c r="B10" s="227">
        <v>1.6990000000000001</v>
      </c>
      <c r="C10" s="332">
        <v>1.87</v>
      </c>
      <c r="D10" s="332">
        <v>2.258</v>
      </c>
      <c r="E10" s="332">
        <v>2.2389999999999999</v>
      </c>
      <c r="F10" s="332">
        <v>2.2930000000000001</v>
      </c>
      <c r="G10" s="332">
        <v>2.2189999999999999</v>
      </c>
      <c r="H10" s="332">
        <v>2.2770000000000001</v>
      </c>
      <c r="I10" s="332">
        <v>2.3260000000000001</v>
      </c>
      <c r="J10" s="332">
        <v>1.9610000000000001</v>
      </c>
      <c r="K10" s="332">
        <v>2.1030000000000002</v>
      </c>
      <c r="L10" s="332">
        <v>2.105</v>
      </c>
      <c r="M10" s="337">
        <v>1.8049999999999999</v>
      </c>
      <c r="N10" s="337">
        <v>1.8779999999999999</v>
      </c>
      <c r="O10" s="360">
        <v>2.0179999999999998</v>
      </c>
      <c r="P10" s="360">
        <v>2.6629999999999998</v>
      </c>
    </row>
    <row r="11" spans="1:16" ht="13.5" customHeight="1">
      <c r="A11" s="59" t="s">
        <v>159</v>
      </c>
      <c r="B11" s="227">
        <v>34.563000000000002</v>
      </c>
      <c r="C11" s="332">
        <v>36.411000000000001</v>
      </c>
      <c r="D11" s="332">
        <v>37.518000000000001</v>
      </c>
      <c r="E11" s="332">
        <v>38.021000000000001</v>
      </c>
      <c r="F11" s="332">
        <v>41.206000000000003</v>
      </c>
      <c r="G11" s="332">
        <v>39.573999999999998</v>
      </c>
      <c r="H11" s="332">
        <v>38.597999999999999</v>
      </c>
      <c r="I11" s="332">
        <v>39.485999999999997</v>
      </c>
      <c r="J11" s="332">
        <v>39.024999999999999</v>
      </c>
      <c r="K11" s="332">
        <v>38.738999999999997</v>
      </c>
      <c r="L11" s="332">
        <v>38.32</v>
      </c>
      <c r="M11" s="337">
        <v>34.932000000000002</v>
      </c>
      <c r="N11" s="337">
        <v>35.658000000000001</v>
      </c>
      <c r="O11" s="360">
        <v>38.786999999999999</v>
      </c>
      <c r="P11" s="360">
        <v>42.594999999999999</v>
      </c>
    </row>
    <row r="12" spans="1:16" ht="13.5">
      <c r="A12" s="59" t="s">
        <v>160</v>
      </c>
      <c r="B12" s="227">
        <v>6.4</v>
      </c>
      <c r="C12" s="332">
        <v>6.2880000000000003</v>
      </c>
      <c r="D12" s="332">
        <v>6.7919999999999998</v>
      </c>
      <c r="E12" s="332">
        <v>6.6130000000000004</v>
      </c>
      <c r="F12" s="332">
        <v>7.5</v>
      </c>
      <c r="G12" s="332">
        <v>6.407</v>
      </c>
      <c r="H12" s="332">
        <v>6.5369999999999999</v>
      </c>
      <c r="I12" s="332">
        <v>6.6520000000000001</v>
      </c>
      <c r="J12" s="332">
        <v>6.3440000000000003</v>
      </c>
      <c r="K12" s="332">
        <v>6.3479999999999999</v>
      </c>
      <c r="L12" s="332">
        <v>6.1529999999999996</v>
      </c>
      <c r="M12" s="337">
        <v>5.6680000000000001</v>
      </c>
      <c r="N12" s="337">
        <v>5.5460000000000003</v>
      </c>
      <c r="O12" s="360">
        <v>6.2729999999999997</v>
      </c>
      <c r="P12" s="360">
        <v>6.6829999999999998</v>
      </c>
    </row>
    <row r="13" spans="1:16" ht="13.5">
      <c r="A13" s="59" t="s">
        <v>161</v>
      </c>
      <c r="B13" s="227">
        <v>18.001000000000001</v>
      </c>
      <c r="C13" s="332">
        <v>15.303000000000001</v>
      </c>
      <c r="D13" s="332">
        <v>15.743</v>
      </c>
      <c r="E13" s="332">
        <v>15.564</v>
      </c>
      <c r="F13" s="332">
        <v>20.238</v>
      </c>
      <c r="G13" s="332">
        <v>18.192</v>
      </c>
      <c r="H13" s="332">
        <v>17.033000000000001</v>
      </c>
      <c r="I13" s="332">
        <v>14.513</v>
      </c>
      <c r="J13" s="332">
        <v>12.423999999999999</v>
      </c>
      <c r="K13" s="332">
        <v>12.285</v>
      </c>
      <c r="L13" s="332">
        <v>12.25</v>
      </c>
      <c r="M13" s="337">
        <v>11.279</v>
      </c>
      <c r="N13" s="337">
        <v>11.396000000000001</v>
      </c>
      <c r="O13" s="360">
        <v>11.212</v>
      </c>
      <c r="P13" s="360">
        <v>12.021000000000001</v>
      </c>
    </row>
    <row r="14" spans="1:16" ht="13.5">
      <c r="A14" s="59" t="s">
        <v>830</v>
      </c>
      <c r="B14" s="333">
        <v>23.613</v>
      </c>
      <c r="C14" s="333">
        <v>24.957000000000001</v>
      </c>
      <c r="D14" s="337">
        <v>26.106000000000002</v>
      </c>
      <c r="E14" s="337">
        <v>26.285</v>
      </c>
      <c r="F14" s="337">
        <v>26.388999999999999</v>
      </c>
      <c r="G14" s="337">
        <v>26.577000000000002</v>
      </c>
      <c r="H14" s="337">
        <v>25.827000000000002</v>
      </c>
      <c r="I14" s="332">
        <v>26.422999999999998</v>
      </c>
      <c r="J14" s="332">
        <v>26.521000000000001</v>
      </c>
      <c r="K14" s="332">
        <v>26.332000000000001</v>
      </c>
      <c r="L14" s="332">
        <v>26.994</v>
      </c>
      <c r="M14" s="337">
        <v>26.190999999999999</v>
      </c>
      <c r="N14" s="337">
        <v>24.303999999999998</v>
      </c>
      <c r="O14" s="360">
        <v>25.827000000000002</v>
      </c>
      <c r="P14" s="360">
        <v>27.329000000000001</v>
      </c>
    </row>
    <row r="15" spans="1:16" ht="15" customHeight="1">
      <c r="A15" s="59" t="s">
        <v>162</v>
      </c>
      <c r="B15" s="227">
        <v>16.757000000000001</v>
      </c>
      <c r="C15" s="332">
        <v>16.838999999999999</v>
      </c>
      <c r="D15" s="332">
        <v>18.571999999999999</v>
      </c>
      <c r="E15" s="332">
        <v>18.974</v>
      </c>
      <c r="F15" s="332">
        <v>20.626999999999999</v>
      </c>
      <c r="G15" s="332">
        <v>20.14</v>
      </c>
      <c r="H15" s="332">
        <v>19.945</v>
      </c>
      <c r="I15" s="332">
        <v>19.559000000000001</v>
      </c>
      <c r="J15" s="332">
        <v>18.603000000000002</v>
      </c>
      <c r="K15" s="332">
        <v>18.117999999999999</v>
      </c>
      <c r="L15" s="332">
        <v>17.617000000000001</v>
      </c>
      <c r="M15" s="337">
        <v>16.646999999999998</v>
      </c>
      <c r="N15" s="337">
        <v>15.721</v>
      </c>
      <c r="O15" s="360">
        <v>17.571999999999999</v>
      </c>
      <c r="P15" s="360">
        <v>19.591999999999999</v>
      </c>
    </row>
    <row r="16" spans="1:16" ht="13.5">
      <c r="A16" s="59" t="s">
        <v>163</v>
      </c>
      <c r="B16" s="227">
        <v>3.109</v>
      </c>
      <c r="C16" s="332">
        <v>1.8979999999999999</v>
      </c>
      <c r="D16" s="332">
        <v>2.1349999999999998</v>
      </c>
      <c r="E16" s="332">
        <v>2.4249999999999998</v>
      </c>
      <c r="F16" s="332">
        <v>2.0409999999999999</v>
      </c>
      <c r="G16" s="332">
        <v>1.716</v>
      </c>
      <c r="H16" s="332">
        <v>1.409</v>
      </c>
      <c r="I16" s="332">
        <v>1.3480000000000001</v>
      </c>
      <c r="J16" s="332">
        <v>1.2450000000000001</v>
      </c>
      <c r="K16" s="332">
        <v>1.2230000000000001</v>
      </c>
      <c r="L16" s="332">
        <v>1.2470000000000001</v>
      </c>
      <c r="M16" s="337">
        <v>1.1850000000000001</v>
      </c>
      <c r="N16" s="337">
        <v>1.2689999999999999</v>
      </c>
      <c r="O16" s="360">
        <v>1.482</v>
      </c>
      <c r="P16" s="360">
        <v>1.526</v>
      </c>
    </row>
    <row r="17" spans="1:16" ht="13.5">
      <c r="A17" s="59" t="s">
        <v>164</v>
      </c>
      <c r="B17" s="227">
        <v>7.1310000000000002</v>
      </c>
      <c r="C17" s="332">
        <v>6.2729999999999997</v>
      </c>
      <c r="D17" s="332">
        <v>6.532</v>
      </c>
      <c r="E17" s="332">
        <v>6.6310000000000002</v>
      </c>
      <c r="F17" s="332">
        <v>6.8780000000000001</v>
      </c>
      <c r="G17" s="332">
        <v>6.6970000000000001</v>
      </c>
      <c r="H17" s="332">
        <v>6.8460000000000001</v>
      </c>
      <c r="I17" s="332">
        <v>7.6269999999999998</v>
      </c>
      <c r="J17" s="332">
        <v>6.6779999999999999</v>
      </c>
      <c r="K17" s="332">
        <v>7.0679999999999996</v>
      </c>
      <c r="L17" s="332">
        <v>7.4539999999999997</v>
      </c>
      <c r="M17" s="337">
        <v>6.4260000000000002</v>
      </c>
      <c r="N17" s="337">
        <v>6.2610000000000001</v>
      </c>
      <c r="O17" s="360">
        <v>7.3730000000000002</v>
      </c>
      <c r="P17" s="360">
        <v>8.1739999999999995</v>
      </c>
    </row>
    <row r="18" spans="1:16" ht="13.5">
      <c r="A18" s="59" t="s">
        <v>165</v>
      </c>
      <c r="B18" s="227">
        <v>14.364000000000001</v>
      </c>
      <c r="C18" s="332">
        <v>14.032999999999999</v>
      </c>
      <c r="D18" s="332">
        <v>15.202999999999999</v>
      </c>
      <c r="E18" s="332">
        <v>15.824</v>
      </c>
      <c r="F18" s="332">
        <v>16.492999999999999</v>
      </c>
      <c r="G18" s="332">
        <v>16.097999999999999</v>
      </c>
      <c r="H18" s="332">
        <v>16.359000000000002</v>
      </c>
      <c r="I18" s="332">
        <v>16.395</v>
      </c>
      <c r="J18" s="332">
        <v>16.416</v>
      </c>
      <c r="K18" s="332">
        <v>16.82</v>
      </c>
      <c r="L18" s="332">
        <v>17.251999999999999</v>
      </c>
      <c r="M18" s="337">
        <v>16.181999999999999</v>
      </c>
      <c r="N18" s="337">
        <v>15.115</v>
      </c>
      <c r="O18" s="360">
        <v>17.724</v>
      </c>
      <c r="P18" s="360">
        <v>19.46</v>
      </c>
    </row>
    <row r="19" spans="1:16" ht="15" customHeight="1">
      <c r="A19" s="59" t="s">
        <v>166</v>
      </c>
      <c r="B19" s="227">
        <v>22.234999999999999</v>
      </c>
      <c r="C19" s="332">
        <v>22.341999999999999</v>
      </c>
      <c r="D19" s="332">
        <v>23.437999999999999</v>
      </c>
      <c r="E19" s="332">
        <v>23.920999999999999</v>
      </c>
      <c r="F19" s="332">
        <v>26.335000000000001</v>
      </c>
      <c r="G19" s="332">
        <v>24.149000000000001</v>
      </c>
      <c r="H19" s="332">
        <v>24.425000000000001</v>
      </c>
      <c r="I19" s="332">
        <v>24.440999999999999</v>
      </c>
      <c r="J19" s="332">
        <v>23.26</v>
      </c>
      <c r="K19" s="332">
        <v>23.981999999999999</v>
      </c>
      <c r="L19" s="332">
        <v>24.106000000000002</v>
      </c>
      <c r="M19" s="337">
        <v>23.863</v>
      </c>
      <c r="N19" s="337">
        <v>22.195</v>
      </c>
      <c r="O19" s="360">
        <v>25.061</v>
      </c>
      <c r="P19" s="360">
        <v>26.597000000000001</v>
      </c>
    </row>
    <row r="20" spans="1:16" ht="15" customHeight="1">
      <c r="A20" s="59" t="s">
        <v>167</v>
      </c>
      <c r="B20" s="227">
        <v>30.725999999999999</v>
      </c>
      <c r="C20" s="332">
        <v>29.762</v>
      </c>
      <c r="D20" s="332">
        <v>29.331</v>
      </c>
      <c r="E20" s="332">
        <v>26.422000000000001</v>
      </c>
      <c r="F20" s="332">
        <v>32.179000000000002</v>
      </c>
      <c r="G20" s="332">
        <v>30.574000000000002</v>
      </c>
      <c r="H20" s="332">
        <v>30.901</v>
      </c>
      <c r="I20" s="332">
        <v>30.777000000000001</v>
      </c>
      <c r="J20" s="332">
        <v>30.222999999999999</v>
      </c>
      <c r="K20" s="332">
        <v>31.175999999999998</v>
      </c>
      <c r="L20" s="332">
        <v>31.957999999999998</v>
      </c>
      <c r="M20" s="337">
        <v>31.972000000000001</v>
      </c>
      <c r="N20" s="337">
        <v>30.055</v>
      </c>
      <c r="O20" s="360">
        <v>33.311</v>
      </c>
      <c r="P20" s="360">
        <v>36.804000000000002</v>
      </c>
    </row>
    <row r="21" spans="1:16" ht="13.5">
      <c r="A21" s="59" t="s">
        <v>168</v>
      </c>
      <c r="B21" s="227">
        <v>28.36</v>
      </c>
      <c r="C21" s="332">
        <v>27.245999999999999</v>
      </c>
      <c r="D21" s="332">
        <v>28.295000000000002</v>
      </c>
      <c r="E21" s="332">
        <v>28.652999999999999</v>
      </c>
      <c r="F21" s="332">
        <v>31.366</v>
      </c>
      <c r="G21" s="332">
        <v>30.381</v>
      </c>
      <c r="H21" s="332">
        <v>30.126000000000001</v>
      </c>
      <c r="I21" s="332">
        <v>30.238</v>
      </c>
      <c r="J21" s="332">
        <v>29.699000000000002</v>
      </c>
      <c r="K21" s="332">
        <v>30.73</v>
      </c>
      <c r="L21" s="332">
        <v>31.207000000000001</v>
      </c>
      <c r="M21" s="337">
        <v>30.433</v>
      </c>
      <c r="N21" s="337">
        <v>29.172000000000001</v>
      </c>
      <c r="O21" s="360">
        <v>30.050999999999998</v>
      </c>
      <c r="P21" s="360">
        <v>32.579000000000001</v>
      </c>
    </row>
    <row r="22" spans="1:16" ht="15" customHeight="1">
      <c r="A22" s="261" t="s">
        <v>576</v>
      </c>
      <c r="B22" s="227">
        <v>250.86699999999999</v>
      </c>
      <c r="C22" s="332">
        <v>253.78</v>
      </c>
      <c r="D22" s="332">
        <v>261.61599999999999</v>
      </c>
      <c r="E22" s="332">
        <v>263.43700000000001</v>
      </c>
      <c r="F22" s="332">
        <v>288.416</v>
      </c>
      <c r="G22" s="332">
        <v>293.69600000000003</v>
      </c>
      <c r="H22" s="332">
        <v>294.64</v>
      </c>
      <c r="I22" s="332">
        <v>296.15899999999999</v>
      </c>
      <c r="J22" s="332">
        <v>292.57100000000003</v>
      </c>
      <c r="K22" s="332">
        <v>297.81400000000002</v>
      </c>
      <c r="L22" s="332">
        <v>299.85500000000002</v>
      </c>
      <c r="M22" s="332">
        <v>284.39999999999998</v>
      </c>
      <c r="N22" s="337">
        <v>269.83300000000003</v>
      </c>
      <c r="O22" s="337">
        <v>287.952</v>
      </c>
      <c r="P22" s="337">
        <v>301.779</v>
      </c>
    </row>
    <row r="23" spans="1:16" ht="13.5">
      <c r="A23" s="261" t="s">
        <v>871</v>
      </c>
      <c r="B23" s="227">
        <v>15.622999999999999</v>
      </c>
      <c r="C23" s="332">
        <v>15.945</v>
      </c>
      <c r="D23" s="332">
        <v>16.318999999999999</v>
      </c>
      <c r="E23" s="332">
        <v>15.234</v>
      </c>
      <c r="F23" s="332">
        <v>17.126999999999999</v>
      </c>
      <c r="G23" s="332">
        <v>16.617000000000001</v>
      </c>
      <c r="H23" s="332">
        <v>17.016999999999999</v>
      </c>
      <c r="I23" s="332">
        <v>18.108000000000001</v>
      </c>
      <c r="J23" s="332">
        <v>17.388999999999999</v>
      </c>
      <c r="K23" s="332">
        <v>18.738</v>
      </c>
      <c r="L23" s="332">
        <v>19.314</v>
      </c>
      <c r="M23" s="55">
        <v>18.5</v>
      </c>
      <c r="N23" s="337">
        <v>17.809999999999945</v>
      </c>
      <c r="O23" s="337">
        <v>19.937000000000001</v>
      </c>
      <c r="P23" s="337">
        <v>21.274000000000001</v>
      </c>
    </row>
    <row r="24" spans="1:16" ht="13.5">
      <c r="A24" s="59" t="s">
        <v>170</v>
      </c>
      <c r="B24" s="227">
        <v>7.3</v>
      </c>
      <c r="C24" s="332">
        <v>6.9279999999999999</v>
      </c>
      <c r="D24" s="332">
        <v>6.16</v>
      </c>
      <c r="E24" s="332">
        <v>4.47</v>
      </c>
      <c r="F24" s="332">
        <v>5.9260000000000002</v>
      </c>
      <c r="G24" s="332">
        <v>6.0030000000000001</v>
      </c>
      <c r="H24" s="332">
        <v>5.6130000000000004</v>
      </c>
      <c r="I24" s="332">
        <v>5.9480000000000004</v>
      </c>
      <c r="J24" s="332">
        <v>6.0149999999999997</v>
      </c>
      <c r="K24" s="332">
        <v>5.8869999999999996</v>
      </c>
      <c r="L24" s="332">
        <v>6.125</v>
      </c>
      <c r="M24" s="337">
        <v>5.9710000000000001</v>
      </c>
      <c r="N24" s="337">
        <v>5.218</v>
      </c>
      <c r="O24" s="360">
        <v>5.1929999999999996</v>
      </c>
      <c r="P24" s="360">
        <v>5.6980000000000004</v>
      </c>
    </row>
    <row r="25" spans="1:16" ht="13.5">
      <c r="A25" s="59" t="s">
        <v>171</v>
      </c>
      <c r="B25" s="227">
        <v>0.84</v>
      </c>
      <c r="C25" s="332">
        <v>0.83399999999999996</v>
      </c>
      <c r="D25" s="332">
        <v>0.97499999999999998</v>
      </c>
      <c r="E25" s="332">
        <v>1.0409999999999999</v>
      </c>
      <c r="F25" s="332">
        <v>1.4079999999999999</v>
      </c>
      <c r="G25" s="332">
        <v>1.0580000000000001</v>
      </c>
      <c r="H25" s="332">
        <v>1.0409999999999999</v>
      </c>
      <c r="I25" s="332">
        <v>1.0049999999999999</v>
      </c>
      <c r="J25" s="332">
        <v>1.0720000000000001</v>
      </c>
      <c r="K25" s="332">
        <v>1.272</v>
      </c>
      <c r="L25" s="332">
        <v>1.2010000000000001</v>
      </c>
      <c r="M25" s="337">
        <v>1.194</v>
      </c>
      <c r="N25" s="337">
        <v>1.1850000000000001</v>
      </c>
      <c r="O25" s="360">
        <v>1.669</v>
      </c>
      <c r="P25" s="360">
        <v>1.7909999999999999</v>
      </c>
    </row>
    <row r="26" spans="1:16" ht="13.5">
      <c r="A26" s="59" t="s">
        <v>172</v>
      </c>
      <c r="B26" s="227">
        <v>2.0350000000000001</v>
      </c>
      <c r="C26" s="332">
        <v>2.0499999999999998</v>
      </c>
      <c r="D26" s="332">
        <v>2.2010000000000001</v>
      </c>
      <c r="E26" s="332">
        <v>2.2250000000000001</v>
      </c>
      <c r="F26" s="332">
        <v>2.4359999999999999</v>
      </c>
      <c r="G26" s="332">
        <v>2.3199999999999998</v>
      </c>
      <c r="H26" s="332">
        <v>2.302</v>
      </c>
      <c r="I26" s="332">
        <v>2.2749999999999999</v>
      </c>
      <c r="J26" s="332">
        <v>2.2429999999999999</v>
      </c>
      <c r="K26" s="332">
        <v>2.2370000000000001</v>
      </c>
      <c r="L26" s="332">
        <v>2.2789999999999999</v>
      </c>
      <c r="M26" s="337">
        <v>2.2530000000000001</v>
      </c>
      <c r="N26" s="337">
        <v>2.3759999999999999</v>
      </c>
      <c r="O26" s="360">
        <v>2.6440000000000001</v>
      </c>
      <c r="P26" s="360">
        <v>2.8610000000000002</v>
      </c>
    </row>
    <row r="27" spans="1:16" ht="13.5">
      <c r="A27" s="59" t="s">
        <v>173</v>
      </c>
      <c r="B27" s="227">
        <v>2.395</v>
      </c>
      <c r="C27" s="332">
        <v>2.2400000000000002</v>
      </c>
      <c r="D27" s="332">
        <v>2.38</v>
      </c>
      <c r="E27" s="332">
        <v>2.1480000000000001</v>
      </c>
      <c r="F27" s="332">
        <v>2.2829999999999999</v>
      </c>
      <c r="G27" s="332">
        <v>2.0750000000000002</v>
      </c>
      <c r="H27" s="332">
        <v>2.0169999999999999</v>
      </c>
      <c r="I27" s="332">
        <v>1.8220000000000001</v>
      </c>
      <c r="J27" s="332">
        <v>1.7949999999999999</v>
      </c>
      <c r="K27" s="332">
        <v>1.768</v>
      </c>
      <c r="L27" s="332">
        <v>1.6060000000000001</v>
      </c>
      <c r="M27" s="337">
        <v>1.46</v>
      </c>
      <c r="N27" s="337">
        <v>1.6379999999999999</v>
      </c>
      <c r="O27" s="360">
        <v>1.895</v>
      </c>
      <c r="P27" s="360">
        <v>2.242</v>
      </c>
    </row>
    <row r="28" spans="1:16" ht="13.5">
      <c r="A28" s="59" t="s">
        <v>174</v>
      </c>
      <c r="B28" s="227">
        <v>24.334</v>
      </c>
      <c r="C28" s="332">
        <v>24.707000000000001</v>
      </c>
      <c r="D28" s="332">
        <v>25.85</v>
      </c>
      <c r="E28" s="332">
        <v>26.783000000000001</v>
      </c>
      <c r="F28" s="332">
        <v>29.603999999999999</v>
      </c>
      <c r="G28" s="332">
        <v>28.385999999999999</v>
      </c>
      <c r="H28" s="332">
        <v>29.369</v>
      </c>
      <c r="I28" s="332">
        <v>29.172999999999998</v>
      </c>
      <c r="J28" s="332">
        <v>29.541</v>
      </c>
      <c r="K28" s="332">
        <v>31.029</v>
      </c>
      <c r="L28" s="332">
        <v>31.867999999999999</v>
      </c>
      <c r="M28" s="337">
        <v>30.856999999999999</v>
      </c>
      <c r="N28" s="337">
        <v>30.105</v>
      </c>
      <c r="O28" s="360">
        <v>32.792000000000002</v>
      </c>
      <c r="P28" s="360">
        <v>35.082000000000001</v>
      </c>
    </row>
    <row r="29" spans="1:16" ht="13.5">
      <c r="A29" s="59" t="s">
        <v>175</v>
      </c>
      <c r="B29" s="227">
        <v>14.71</v>
      </c>
      <c r="C29" s="332">
        <v>13.984</v>
      </c>
      <c r="D29" s="332">
        <v>15.228999999999999</v>
      </c>
      <c r="E29" s="332">
        <v>16.141999999999999</v>
      </c>
      <c r="F29" s="332">
        <v>18.521000000000001</v>
      </c>
      <c r="G29" s="332">
        <v>16.675999999999998</v>
      </c>
      <c r="H29" s="332">
        <v>15.881</v>
      </c>
      <c r="I29" s="332">
        <v>15.5</v>
      </c>
      <c r="J29" s="332">
        <v>14.917999999999999</v>
      </c>
      <c r="K29" s="332">
        <v>14.67</v>
      </c>
      <c r="L29" s="332">
        <v>14.426</v>
      </c>
      <c r="M29" s="337">
        <v>13.321</v>
      </c>
      <c r="N29" s="337">
        <v>13.619</v>
      </c>
      <c r="O29" s="360">
        <v>16.306999999999999</v>
      </c>
      <c r="P29" s="360">
        <v>18.137</v>
      </c>
    </row>
    <row r="30" spans="1:16" ht="13.5">
      <c r="A30" s="59" t="s">
        <v>176</v>
      </c>
      <c r="B30" s="227">
        <v>1.651</v>
      </c>
      <c r="C30" s="332">
        <v>1.879</v>
      </c>
      <c r="D30" s="332">
        <v>2.3239999999999998</v>
      </c>
      <c r="E30" s="332">
        <v>2.6059999999999999</v>
      </c>
      <c r="F30" s="332">
        <v>2.3620000000000001</v>
      </c>
      <c r="G30" s="332">
        <v>2.165</v>
      </c>
      <c r="H30" s="332">
        <v>2.3420000000000001</v>
      </c>
      <c r="I30" s="332">
        <v>2.2429999999999999</v>
      </c>
      <c r="J30" s="332">
        <v>2.2810000000000001</v>
      </c>
      <c r="K30" s="332">
        <v>2.3849999999999998</v>
      </c>
      <c r="L30" s="332">
        <v>2.4900000000000002</v>
      </c>
      <c r="M30" s="337">
        <v>2.391</v>
      </c>
      <c r="N30" s="337">
        <v>2.3380000000000001</v>
      </c>
      <c r="O30" s="360">
        <v>2.875</v>
      </c>
      <c r="P30" s="360">
        <v>3.3319999999999999</v>
      </c>
    </row>
    <row r="31" spans="1:16" ht="13.5">
      <c r="A31" s="59" t="s">
        <v>177</v>
      </c>
      <c r="B31" s="227">
        <v>5.9539999999999997</v>
      </c>
      <c r="C31" s="332">
        <v>6.43</v>
      </c>
      <c r="D31" s="332">
        <v>6.5119999999999996</v>
      </c>
      <c r="E31" s="332">
        <v>6.6130000000000004</v>
      </c>
      <c r="F31" s="332">
        <v>6.7370000000000001</v>
      </c>
      <c r="G31" s="332">
        <v>6.7119999999999997</v>
      </c>
      <c r="H31" s="332">
        <v>6.0810000000000004</v>
      </c>
      <c r="I31" s="332">
        <v>5.2510000000000003</v>
      </c>
      <c r="J31" s="332">
        <v>5.2889999999999997</v>
      </c>
      <c r="K31" s="332">
        <v>5.3140000000000001</v>
      </c>
      <c r="L31" s="332">
        <v>5.3630000000000004</v>
      </c>
      <c r="M31" s="337">
        <v>5.0709999999999997</v>
      </c>
      <c r="N31" s="337">
        <v>4.9119999999999999</v>
      </c>
      <c r="O31" s="360">
        <v>5.5640000000000001</v>
      </c>
      <c r="P31" s="360">
        <v>6.117</v>
      </c>
    </row>
    <row r="32" spans="1:16" ht="13.5">
      <c r="A32" s="59" t="s">
        <v>178</v>
      </c>
      <c r="B32" s="227">
        <v>2.1779999999999999</v>
      </c>
      <c r="C32" s="332">
        <v>2.4</v>
      </c>
      <c r="D32" s="332">
        <v>2.431</v>
      </c>
      <c r="E32" s="332">
        <v>2.5150000000000001</v>
      </c>
      <c r="F32" s="332">
        <v>2.673</v>
      </c>
      <c r="G32" s="332">
        <v>2.794</v>
      </c>
      <c r="H32" s="332">
        <v>3.0089999999999999</v>
      </c>
      <c r="I32" s="332">
        <v>3.105</v>
      </c>
      <c r="J32" s="332">
        <v>3.0920000000000001</v>
      </c>
      <c r="K32" s="332">
        <v>2.9750000000000001</v>
      </c>
      <c r="L32" s="332">
        <v>2.9750000000000001</v>
      </c>
      <c r="M32" s="337">
        <v>2.4950000000000001</v>
      </c>
      <c r="N32" s="337">
        <v>2.464</v>
      </c>
      <c r="O32" s="360">
        <v>2.891</v>
      </c>
      <c r="P32" s="360">
        <v>3.34</v>
      </c>
    </row>
    <row r="33" spans="1:16" ht="13.5">
      <c r="A33" s="59" t="s">
        <v>179</v>
      </c>
      <c r="B33" s="227">
        <v>1.6619999999999999</v>
      </c>
      <c r="C33" s="332">
        <v>1.829</v>
      </c>
      <c r="D33" s="332">
        <v>2.16</v>
      </c>
      <c r="E33" s="332">
        <v>1.7789999999999999</v>
      </c>
      <c r="F33" s="332">
        <v>2.8340000000000001</v>
      </c>
      <c r="G33" s="332">
        <v>2.4039999999999999</v>
      </c>
      <c r="H33" s="332">
        <v>2.8180000000000001</v>
      </c>
      <c r="I33" s="332">
        <v>3.161</v>
      </c>
      <c r="J33" s="332">
        <v>3.0840000000000001</v>
      </c>
      <c r="K33" s="332">
        <v>3.1850000000000001</v>
      </c>
      <c r="L33" s="332">
        <v>3.3420000000000001</v>
      </c>
      <c r="M33" s="337">
        <v>3.6139999999999999</v>
      </c>
      <c r="N33" s="337">
        <v>3.238</v>
      </c>
      <c r="O33" s="337">
        <v>3.7970000000000002</v>
      </c>
      <c r="P33" s="337">
        <v>4.1509999999999998</v>
      </c>
    </row>
    <row r="34" spans="1:16" ht="7.5" customHeight="1">
      <c r="A34" s="60"/>
      <c r="B34" s="65"/>
      <c r="C34" s="65"/>
      <c r="D34" s="65"/>
      <c r="E34" s="21"/>
      <c r="F34" s="21"/>
      <c r="G34" s="21"/>
      <c r="H34" s="21"/>
      <c r="I34" s="21"/>
      <c r="J34" s="81"/>
      <c r="K34" s="81"/>
      <c r="L34" s="81"/>
      <c r="M34" s="81"/>
      <c r="N34" s="81"/>
      <c r="O34" s="81"/>
      <c r="P34" s="81"/>
    </row>
    <row r="35" spans="1:16" ht="21.75" customHeight="1">
      <c r="A35" s="978" t="s">
        <v>872</v>
      </c>
      <c r="B35" s="978"/>
      <c r="C35" s="978"/>
      <c r="D35" s="978"/>
      <c r="E35" s="978"/>
      <c r="F35" s="978"/>
      <c r="G35" s="978"/>
      <c r="H35" s="978"/>
      <c r="I35" s="978"/>
      <c r="J35" s="978"/>
      <c r="K35" s="978"/>
      <c r="L35" s="978"/>
      <c r="M35" s="978"/>
      <c r="N35" s="978"/>
      <c r="O35" s="978"/>
      <c r="P35" s="978"/>
    </row>
    <row r="36" spans="1:16" ht="23.25" customHeight="1">
      <c r="A36" s="978" t="s">
        <v>873</v>
      </c>
      <c r="B36" s="978"/>
      <c r="C36" s="978"/>
      <c r="D36" s="978"/>
      <c r="E36" s="978"/>
      <c r="F36" s="978"/>
      <c r="G36" s="978"/>
      <c r="H36" s="978"/>
      <c r="I36" s="978"/>
      <c r="J36" s="978"/>
      <c r="K36" s="978"/>
      <c r="L36" s="978"/>
      <c r="M36" s="978"/>
      <c r="N36" s="978"/>
      <c r="O36" s="978"/>
      <c r="P36" s="978"/>
    </row>
    <row r="37" spans="1:16" ht="15.75" customHeight="1">
      <c r="A37" s="66" t="s">
        <v>664</v>
      </c>
      <c r="B37" s="9"/>
      <c r="C37" s="9"/>
      <c r="D37" s="9"/>
      <c r="E37" s="9"/>
      <c r="F37" s="9"/>
      <c r="G37" s="9"/>
      <c r="H37" s="9"/>
      <c r="I37" s="9"/>
      <c r="J37" s="9"/>
      <c r="K37" s="9"/>
      <c r="L37" s="9"/>
      <c r="M37" s="9"/>
    </row>
  </sheetData>
  <mergeCells count="5">
    <mergeCell ref="A3:O3"/>
    <mergeCell ref="A2:O2"/>
    <mergeCell ref="A1:O1"/>
    <mergeCell ref="A35:P35"/>
    <mergeCell ref="A36:P36"/>
  </mergeCells>
  <pageMargins left="0.7" right="0.7" top="0.75" bottom="0.75" header="0.3" footer="0.3"/>
  <pageSetup paperSize="9" scale="9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P38"/>
  <sheetViews>
    <sheetView showGridLines="0" view="pageBreakPreview" topLeftCell="A5" zoomScaleNormal="110" zoomScaleSheetLayoutView="100" workbookViewId="0">
      <selection activeCell="P8" sqref="P8:P34"/>
    </sheetView>
  </sheetViews>
  <sheetFormatPr baseColWidth="10" defaultRowHeight="12.75"/>
  <cols>
    <col min="1" max="1" width="18.140625" customWidth="1"/>
    <col min="2" max="4" width="6.7109375" hidden="1" customWidth="1"/>
    <col min="5" max="12" width="6.7109375" customWidth="1"/>
    <col min="13" max="13" width="6.5703125" customWidth="1"/>
    <col min="14" max="14" width="6.7109375" customWidth="1"/>
    <col min="15" max="15" width="6.42578125" customWidth="1"/>
    <col min="16" max="16" width="6.7109375" customWidth="1"/>
  </cols>
  <sheetData>
    <row r="1" spans="1:16" ht="12.75" customHeight="1">
      <c r="A1" s="981" t="s">
        <v>1401</v>
      </c>
      <c r="B1" s="981"/>
      <c r="C1" s="981"/>
      <c r="D1" s="981"/>
      <c r="E1" s="981"/>
      <c r="F1" s="981"/>
      <c r="G1" s="981"/>
      <c r="H1" s="981"/>
      <c r="I1" s="981"/>
      <c r="J1" s="981"/>
      <c r="K1" s="981"/>
      <c r="L1" s="981"/>
      <c r="M1" s="981"/>
      <c r="N1" s="981"/>
      <c r="O1" s="981"/>
    </row>
    <row r="2" spans="1:16" ht="9" customHeight="1">
      <c r="A2" s="981"/>
      <c r="B2" s="981"/>
      <c r="C2" s="981"/>
      <c r="D2" s="981"/>
      <c r="E2" s="981"/>
      <c r="F2" s="981"/>
      <c r="G2" s="981"/>
      <c r="H2" s="981"/>
      <c r="I2" s="981"/>
      <c r="J2" s="981"/>
      <c r="K2" s="981"/>
      <c r="L2" s="981"/>
      <c r="M2" s="981"/>
      <c r="N2" s="981"/>
      <c r="O2" s="981"/>
    </row>
    <row r="3" spans="1:16" ht="13.5">
      <c r="A3" s="1025" t="s">
        <v>805</v>
      </c>
      <c r="B3" s="1025"/>
      <c r="C3" s="1025"/>
      <c r="D3" s="1025"/>
      <c r="E3" s="1025"/>
      <c r="F3" s="1025"/>
      <c r="G3" s="1025"/>
      <c r="H3" s="1025"/>
      <c r="I3" s="1025"/>
      <c r="J3" s="1025"/>
      <c r="K3" s="1025"/>
      <c r="L3" s="1025"/>
      <c r="M3" s="1025"/>
      <c r="N3" s="1025"/>
      <c r="O3" s="1025"/>
    </row>
    <row r="4" spans="1:16" ht="21.75" customHeight="1">
      <c r="A4" s="61" t="s">
        <v>191</v>
      </c>
      <c r="B4" s="57">
        <v>2009</v>
      </c>
      <c r="C4" s="57">
        <v>2010</v>
      </c>
      <c r="D4" s="57">
        <v>2011</v>
      </c>
      <c r="E4" s="57">
        <v>2012</v>
      </c>
      <c r="F4" s="57">
        <v>2013</v>
      </c>
      <c r="G4" s="57">
        <v>2014</v>
      </c>
      <c r="H4" s="57">
        <v>2015</v>
      </c>
      <c r="I4" s="57">
        <v>2016</v>
      </c>
      <c r="J4" s="57">
        <v>2017</v>
      </c>
      <c r="K4" s="57">
        <v>2018</v>
      </c>
      <c r="L4" s="57">
        <v>2019</v>
      </c>
      <c r="M4" s="57">
        <v>2020</v>
      </c>
      <c r="N4" s="57">
        <v>2021</v>
      </c>
      <c r="O4" s="57">
        <v>2022</v>
      </c>
      <c r="P4" s="57">
        <v>2023</v>
      </c>
    </row>
    <row r="5" spans="1:16" ht="15" customHeight="1">
      <c r="A5" s="58"/>
      <c r="L5" s="229"/>
      <c r="M5" s="229"/>
    </row>
    <row r="6" spans="1:16" ht="15.75" customHeight="1">
      <c r="A6" s="58" t="s">
        <v>82</v>
      </c>
      <c r="B6" s="229">
        <v>1324.8969999999999</v>
      </c>
      <c r="C6" s="229">
        <v>1308.126</v>
      </c>
      <c r="D6" s="229">
        <v>1293.2719999999999</v>
      </c>
      <c r="E6" s="229">
        <v>1229.6659999999999</v>
      </c>
      <c r="F6" s="229">
        <v>1275.6089999999999</v>
      </c>
      <c r="G6" s="229">
        <v>1252.268</v>
      </c>
      <c r="H6" s="229">
        <v>1255.7619999999999</v>
      </c>
      <c r="I6" s="229">
        <v>1283.337</v>
      </c>
      <c r="J6" s="229">
        <v>1292.895</v>
      </c>
      <c r="K6" s="229">
        <v>1298.4099999999999</v>
      </c>
      <c r="L6" s="229">
        <v>1317.309</v>
      </c>
      <c r="M6" s="229">
        <v>1351.694</v>
      </c>
      <c r="N6" s="229">
        <v>1376.768</v>
      </c>
      <c r="O6" s="229">
        <v>1440.6130000000001</v>
      </c>
      <c r="P6" s="229">
        <v>1465.145</v>
      </c>
    </row>
    <row r="7" spans="1:16" ht="14.25" customHeight="1">
      <c r="A7" s="58"/>
      <c r="B7" s="229"/>
      <c r="C7" s="229"/>
      <c r="D7" s="229"/>
      <c r="E7" s="229"/>
      <c r="F7" s="229"/>
      <c r="G7" s="229"/>
      <c r="H7" s="229"/>
      <c r="I7" s="229"/>
      <c r="J7" s="229"/>
      <c r="K7" s="229"/>
      <c r="L7" s="229"/>
      <c r="M7" s="333"/>
      <c r="N7" s="333"/>
    </row>
    <row r="8" spans="1:16" ht="13.5">
      <c r="A8" s="59" t="s">
        <v>157</v>
      </c>
      <c r="B8" s="227">
        <v>19.911000000000001</v>
      </c>
      <c r="C8" s="227">
        <v>20.224</v>
      </c>
      <c r="D8" s="227">
        <v>19.574999999999999</v>
      </c>
      <c r="E8" s="227">
        <v>19.231999999999999</v>
      </c>
      <c r="F8" s="227">
        <v>19.788</v>
      </c>
      <c r="G8" s="227">
        <v>19.669</v>
      </c>
      <c r="H8" s="227">
        <v>20.190999999999999</v>
      </c>
      <c r="I8" s="227">
        <v>20.847000000000001</v>
      </c>
      <c r="J8" s="227">
        <v>21.286999999999999</v>
      </c>
      <c r="K8" s="227">
        <v>21.334</v>
      </c>
      <c r="L8" s="227">
        <v>21.375</v>
      </c>
      <c r="M8" s="337">
        <v>21.302</v>
      </c>
      <c r="N8" s="337">
        <v>22.414000000000001</v>
      </c>
      <c r="O8" s="227">
        <v>24.126000000000001</v>
      </c>
      <c r="P8" s="337">
        <v>24.628</v>
      </c>
    </row>
    <row r="9" spans="1:16" ht="13.5">
      <c r="A9" s="59" t="s">
        <v>80</v>
      </c>
      <c r="B9" s="227">
        <v>55.771000000000001</v>
      </c>
      <c r="C9" s="227">
        <v>55.295000000000002</v>
      </c>
      <c r="D9" s="227">
        <v>54.921999999999997</v>
      </c>
      <c r="E9" s="227">
        <v>53.686999999999998</v>
      </c>
      <c r="F9" s="227">
        <v>53.588000000000001</v>
      </c>
      <c r="G9" s="227">
        <v>51.551000000000002</v>
      </c>
      <c r="H9" s="227">
        <v>50.808999999999997</v>
      </c>
      <c r="I9" s="227">
        <v>50.726999999999997</v>
      </c>
      <c r="J9" s="227">
        <v>50.412999999999997</v>
      </c>
      <c r="K9" s="227">
        <v>49.89</v>
      </c>
      <c r="L9" s="227">
        <v>49.866</v>
      </c>
      <c r="M9" s="337">
        <v>50.972000000000001</v>
      </c>
      <c r="N9" s="337">
        <v>52.274000000000001</v>
      </c>
      <c r="O9" s="227">
        <v>55.512</v>
      </c>
      <c r="P9" s="227">
        <v>55.807000000000002</v>
      </c>
    </row>
    <row r="10" spans="1:16" ht="13.5">
      <c r="A10" s="59" t="s">
        <v>158</v>
      </c>
      <c r="B10" s="227">
        <v>28.202999999999999</v>
      </c>
      <c r="C10" s="227">
        <v>28.125</v>
      </c>
      <c r="D10" s="227">
        <v>27.177</v>
      </c>
      <c r="E10" s="227">
        <v>27.974</v>
      </c>
      <c r="F10" s="227">
        <v>24.986999999999998</v>
      </c>
      <c r="G10" s="227">
        <v>23.97</v>
      </c>
      <c r="H10" s="227">
        <v>23.373000000000001</v>
      </c>
      <c r="I10" s="227">
        <v>23.401</v>
      </c>
      <c r="J10" s="227">
        <v>22.891999999999999</v>
      </c>
      <c r="K10" s="227">
        <v>22.462</v>
      </c>
      <c r="L10" s="227">
        <v>22.364000000000001</v>
      </c>
      <c r="M10" s="337">
        <v>22.748999999999999</v>
      </c>
      <c r="N10" s="337">
        <v>22.581</v>
      </c>
      <c r="O10" s="227">
        <v>22.611999999999998</v>
      </c>
      <c r="P10" s="337">
        <v>22.637</v>
      </c>
    </row>
    <row r="11" spans="1:16" ht="13.5">
      <c r="A11" s="59" t="s">
        <v>159</v>
      </c>
      <c r="B11" s="227">
        <v>55.137</v>
      </c>
      <c r="C11" s="227">
        <v>54.97</v>
      </c>
      <c r="D11" s="227">
        <v>54.780999999999999</v>
      </c>
      <c r="E11" s="227">
        <v>54.015999999999998</v>
      </c>
      <c r="F11" s="227">
        <v>54.292999999999999</v>
      </c>
      <c r="G11" s="227">
        <v>53.301000000000002</v>
      </c>
      <c r="H11" s="227">
        <v>53.2</v>
      </c>
      <c r="I11" s="227">
        <v>54.54</v>
      </c>
      <c r="J11" s="227">
        <v>55.255000000000003</v>
      </c>
      <c r="K11" s="227">
        <v>55.848999999999997</v>
      </c>
      <c r="L11" s="227">
        <v>56.509</v>
      </c>
      <c r="M11" s="337">
        <v>56.893000000000001</v>
      </c>
      <c r="N11" s="337">
        <v>59.293999999999997</v>
      </c>
      <c r="O11" s="227">
        <v>60.707000000000001</v>
      </c>
      <c r="P11" s="337">
        <v>63.148000000000003</v>
      </c>
    </row>
    <row r="12" spans="1:16" ht="13.5">
      <c r="A12" s="59" t="s">
        <v>160</v>
      </c>
      <c r="B12" s="227">
        <v>35.328000000000003</v>
      </c>
      <c r="C12" s="227">
        <v>35.165999999999997</v>
      </c>
      <c r="D12" s="227">
        <v>35.387</v>
      </c>
      <c r="E12" s="227">
        <v>30.754999999999999</v>
      </c>
      <c r="F12" s="227">
        <v>34.439</v>
      </c>
      <c r="G12" s="227">
        <v>33.92</v>
      </c>
      <c r="H12" s="227">
        <v>33.500999999999998</v>
      </c>
      <c r="I12" s="227">
        <v>34.381999999999998</v>
      </c>
      <c r="J12" s="227">
        <v>33.863</v>
      </c>
      <c r="K12" s="227">
        <v>32.981999999999999</v>
      </c>
      <c r="L12" s="227">
        <v>32.845999999999997</v>
      </c>
      <c r="M12" s="337">
        <v>33.261000000000003</v>
      </c>
      <c r="N12" s="337">
        <v>33.344999999999999</v>
      </c>
      <c r="O12" s="227">
        <v>34.018000000000001</v>
      </c>
      <c r="P12" s="337">
        <v>33.450000000000003</v>
      </c>
    </row>
    <row r="13" spans="1:16" ht="13.5">
      <c r="A13" s="59" t="s">
        <v>161</v>
      </c>
      <c r="B13" s="227">
        <v>72.311000000000007</v>
      </c>
      <c r="C13" s="227">
        <v>71.569999999999993</v>
      </c>
      <c r="D13" s="227">
        <v>70.799000000000007</v>
      </c>
      <c r="E13" s="227">
        <v>67.001000000000005</v>
      </c>
      <c r="F13" s="227">
        <v>71.879000000000005</v>
      </c>
      <c r="G13" s="227">
        <v>70.498999999999995</v>
      </c>
      <c r="H13" s="227">
        <v>69.236999999999995</v>
      </c>
      <c r="I13" s="227">
        <v>69.361999999999995</v>
      </c>
      <c r="J13" s="227">
        <v>68.686999999999998</v>
      </c>
      <c r="K13" s="227">
        <v>68.997</v>
      </c>
      <c r="L13" s="227">
        <v>68.620999999999995</v>
      </c>
      <c r="M13" s="337">
        <v>68.643000000000001</v>
      </c>
      <c r="N13" s="337">
        <v>71.459999999999994</v>
      </c>
      <c r="O13" s="227">
        <v>74.238</v>
      </c>
      <c r="P13" s="337">
        <v>73.97</v>
      </c>
    </row>
    <row r="14" spans="1:16" ht="13.5" customHeight="1">
      <c r="A14" s="59" t="s">
        <v>830</v>
      </c>
      <c r="B14">
        <v>37.225000000000001</v>
      </c>
      <c r="C14">
        <v>36.734999999999999</v>
      </c>
      <c r="D14" s="333">
        <v>36.200000000000003</v>
      </c>
      <c r="E14" s="337">
        <v>33.965000000000003</v>
      </c>
      <c r="F14" s="337">
        <v>35.904000000000003</v>
      </c>
      <c r="G14" s="337">
        <v>35.642000000000003</v>
      </c>
      <c r="H14" s="337">
        <v>35.761000000000003</v>
      </c>
      <c r="I14" s="332">
        <v>36.804000000000002</v>
      </c>
      <c r="J14" s="332">
        <v>37.880000000000003</v>
      </c>
      <c r="K14" s="332">
        <v>37.921999999999997</v>
      </c>
      <c r="L14" s="332">
        <v>39.292000000000002</v>
      </c>
      <c r="M14" s="337">
        <v>40.83</v>
      </c>
      <c r="N14" s="337">
        <v>41.253</v>
      </c>
      <c r="O14" s="227">
        <v>42.469000000000001</v>
      </c>
      <c r="P14" s="337">
        <v>42.929000000000002</v>
      </c>
    </row>
    <row r="15" spans="1:16" ht="14.25" customHeight="1">
      <c r="A15" s="59" t="s">
        <v>162</v>
      </c>
      <c r="B15" s="227">
        <v>66.364000000000004</v>
      </c>
      <c r="C15" s="227">
        <v>66.094999999999999</v>
      </c>
      <c r="D15" s="227">
        <v>66.051000000000002</v>
      </c>
      <c r="E15" s="227">
        <v>64.430000000000007</v>
      </c>
      <c r="F15" s="227">
        <v>65.218999999999994</v>
      </c>
      <c r="G15" s="227">
        <v>64.724999999999994</v>
      </c>
      <c r="H15" s="227">
        <v>64.626999999999995</v>
      </c>
      <c r="I15" s="227">
        <v>65.396000000000001</v>
      </c>
      <c r="J15" s="227">
        <v>64.617999999999995</v>
      </c>
      <c r="K15" s="227">
        <v>62.353000000000002</v>
      </c>
      <c r="L15" s="227">
        <v>61.473999999999997</v>
      </c>
      <c r="M15" s="337">
        <v>61.88</v>
      </c>
      <c r="N15" s="337">
        <v>60.762999999999998</v>
      </c>
      <c r="O15" s="227">
        <v>61.676000000000002</v>
      </c>
      <c r="P15" s="337">
        <v>61.506999999999998</v>
      </c>
    </row>
    <row r="16" spans="1:16" ht="13.5" customHeight="1">
      <c r="A16" s="59" t="s">
        <v>163</v>
      </c>
      <c r="B16" s="227">
        <v>26.74</v>
      </c>
      <c r="C16" s="227">
        <v>27.138999999999999</v>
      </c>
      <c r="D16" s="227">
        <v>25.640999999999998</v>
      </c>
      <c r="E16" s="227">
        <v>25.952000000000002</v>
      </c>
      <c r="F16" s="227">
        <v>25.481000000000002</v>
      </c>
      <c r="G16" s="227">
        <v>24.425000000000001</v>
      </c>
      <c r="H16" s="227">
        <v>24.074999999999999</v>
      </c>
      <c r="I16" s="227">
        <v>23.227</v>
      </c>
      <c r="J16" s="227">
        <v>22.366</v>
      </c>
      <c r="K16" s="227">
        <v>21.338000000000001</v>
      </c>
      <c r="L16" s="227">
        <v>20.291</v>
      </c>
      <c r="M16" s="337">
        <v>20.13</v>
      </c>
      <c r="N16" s="337">
        <v>20.170000000000002</v>
      </c>
      <c r="O16" s="227">
        <v>19.861000000000001</v>
      </c>
      <c r="P16" s="227">
        <v>19.010000000000002</v>
      </c>
    </row>
    <row r="17" spans="1:16" ht="13.5">
      <c r="A17" s="59" t="s">
        <v>164</v>
      </c>
      <c r="B17" s="227">
        <v>36.396999999999998</v>
      </c>
      <c r="C17" s="227">
        <v>35.972999999999999</v>
      </c>
      <c r="D17" s="227">
        <v>35.475999999999999</v>
      </c>
      <c r="E17" s="227">
        <v>34.064</v>
      </c>
      <c r="F17" s="227">
        <v>35.868000000000002</v>
      </c>
      <c r="G17" s="227">
        <v>35.261000000000003</v>
      </c>
      <c r="H17" s="227">
        <v>35.46</v>
      </c>
      <c r="I17" s="227">
        <v>37.119</v>
      </c>
      <c r="J17" s="227">
        <v>37.338999999999999</v>
      </c>
      <c r="K17" s="227">
        <v>37.154000000000003</v>
      </c>
      <c r="L17" s="227">
        <v>37.521000000000001</v>
      </c>
      <c r="M17" s="337">
        <v>38.295000000000002</v>
      </c>
      <c r="N17" s="337">
        <v>39.308999999999997</v>
      </c>
      <c r="O17" s="227">
        <v>42.247</v>
      </c>
      <c r="P17" s="227">
        <v>40.918999999999997</v>
      </c>
    </row>
    <row r="18" spans="1:16" ht="15" customHeight="1">
      <c r="A18" s="59" t="s">
        <v>165</v>
      </c>
      <c r="B18" s="227">
        <v>33.567999999999998</v>
      </c>
      <c r="C18" s="227">
        <v>33.265999999999998</v>
      </c>
      <c r="D18" s="227">
        <v>33.374000000000002</v>
      </c>
      <c r="E18" s="227">
        <v>32.22</v>
      </c>
      <c r="F18" s="227">
        <v>32.066000000000003</v>
      </c>
      <c r="G18" s="227">
        <v>30.99</v>
      </c>
      <c r="H18" s="227">
        <v>31.306999999999999</v>
      </c>
      <c r="I18" s="227">
        <v>32.515000000000001</v>
      </c>
      <c r="J18" s="227">
        <v>33.344000000000001</v>
      </c>
      <c r="K18" s="227">
        <v>34.262999999999998</v>
      </c>
      <c r="L18" s="227">
        <v>35.454999999999998</v>
      </c>
      <c r="M18" s="337">
        <v>37.213999999999999</v>
      </c>
      <c r="N18" s="337">
        <v>38.305999999999997</v>
      </c>
      <c r="O18" s="227">
        <v>41.286000000000001</v>
      </c>
      <c r="P18" s="337">
        <v>43.082000000000001</v>
      </c>
    </row>
    <row r="19" spans="1:16" ht="13.5">
      <c r="A19" s="59" t="s">
        <v>166</v>
      </c>
      <c r="B19" s="227">
        <v>62.045999999999999</v>
      </c>
      <c r="C19" s="227">
        <v>62.213999999999999</v>
      </c>
      <c r="D19" s="227">
        <v>61.718000000000004</v>
      </c>
      <c r="E19" s="227">
        <v>59.121000000000002</v>
      </c>
      <c r="F19" s="227">
        <v>61.72</v>
      </c>
      <c r="G19" s="227">
        <v>59.845999999999997</v>
      </c>
      <c r="H19" s="227">
        <v>59.43</v>
      </c>
      <c r="I19" s="227">
        <v>60.293999999999997</v>
      </c>
      <c r="J19" s="227">
        <v>59.045999999999999</v>
      </c>
      <c r="K19" s="227">
        <v>58.573</v>
      </c>
      <c r="L19" s="227">
        <v>58.337000000000003</v>
      </c>
      <c r="M19" s="337">
        <v>60.73</v>
      </c>
      <c r="N19" s="337">
        <v>61.871000000000002</v>
      </c>
      <c r="O19" s="227">
        <v>65.119</v>
      </c>
      <c r="P19" s="337">
        <v>64.960999999999999</v>
      </c>
    </row>
    <row r="20" spans="1:16" ht="13.5" customHeight="1">
      <c r="A20" s="59" t="s">
        <v>167</v>
      </c>
      <c r="B20" s="227">
        <v>72.433000000000007</v>
      </c>
      <c r="C20" s="227">
        <v>71.284999999999997</v>
      </c>
      <c r="D20" s="227">
        <v>69.968999999999994</v>
      </c>
      <c r="E20" s="227">
        <v>67.552000000000007</v>
      </c>
      <c r="F20" s="227">
        <v>70.682000000000002</v>
      </c>
      <c r="G20" s="227">
        <v>68.668000000000006</v>
      </c>
      <c r="H20" s="227">
        <v>70.691000000000003</v>
      </c>
      <c r="I20" s="227">
        <v>73.003</v>
      </c>
      <c r="J20" s="227">
        <v>74.950999999999993</v>
      </c>
      <c r="K20" s="227">
        <v>75.872</v>
      </c>
      <c r="L20" s="227">
        <v>78.268000000000001</v>
      </c>
      <c r="M20" s="337">
        <v>81.712999999999994</v>
      </c>
      <c r="N20" s="337">
        <v>83.180999999999997</v>
      </c>
      <c r="O20" s="227">
        <v>88.873999999999995</v>
      </c>
      <c r="P20" s="337">
        <v>90.200999999999993</v>
      </c>
    </row>
    <row r="21" spans="1:16" ht="13.5" customHeight="1">
      <c r="A21" s="59" t="s">
        <v>168</v>
      </c>
      <c r="B21" s="227">
        <v>53.856999999999999</v>
      </c>
      <c r="C21" s="227">
        <v>52.095999999999997</v>
      </c>
      <c r="D21" s="227">
        <v>51.732999999999997</v>
      </c>
      <c r="E21" s="227">
        <v>46.674999999999997</v>
      </c>
      <c r="F21" s="227">
        <v>50.156999999999996</v>
      </c>
      <c r="G21" s="227">
        <v>48.688000000000002</v>
      </c>
      <c r="H21" s="227">
        <v>49.331000000000003</v>
      </c>
      <c r="I21" s="227">
        <v>51.143000000000001</v>
      </c>
      <c r="J21" s="227">
        <v>51.348999999999997</v>
      </c>
      <c r="K21" s="227">
        <v>52.22</v>
      </c>
      <c r="L21" s="227">
        <v>52.103000000000002</v>
      </c>
      <c r="M21" s="337">
        <v>53.968000000000004</v>
      </c>
      <c r="N21" s="337">
        <v>55.121000000000002</v>
      </c>
      <c r="O21" s="227">
        <v>58.482999999999997</v>
      </c>
      <c r="P21" s="337">
        <v>61.366</v>
      </c>
    </row>
    <row r="22" spans="1:16" ht="15.75" hidden="1" customHeight="1">
      <c r="A22" s="59" t="s">
        <v>169</v>
      </c>
      <c r="B22">
        <v>369.63599999999997</v>
      </c>
      <c r="C22">
        <v>363.94799999999998</v>
      </c>
      <c r="D22">
        <v>360.58600000000001</v>
      </c>
      <c r="E22" s="227">
        <v>346.02300000000002</v>
      </c>
      <c r="F22" s="227">
        <v>355.93799999999999</v>
      </c>
      <c r="G22" s="227">
        <v>354.61100000000005</v>
      </c>
      <c r="H22" s="227">
        <v>356.363</v>
      </c>
      <c r="I22" s="227">
        <v>363.76099999999997</v>
      </c>
      <c r="J22" s="227">
        <v>366.505</v>
      </c>
      <c r="K22" s="227">
        <v>370.59300000000002</v>
      </c>
      <c r="L22" s="227">
        <v>378.96699999999998</v>
      </c>
      <c r="M22" s="227">
        <v>388.786</v>
      </c>
      <c r="N22" s="337">
        <v>389.13299999999998</v>
      </c>
      <c r="O22" s="227">
        <v>399.98700000000002</v>
      </c>
    </row>
    <row r="23" spans="1:16" ht="15" customHeight="1">
      <c r="A23" s="261" t="s">
        <v>576</v>
      </c>
      <c r="B23" s="227">
        <v>327.82299999999998</v>
      </c>
      <c r="C23" s="227">
        <v>322.55599999999998</v>
      </c>
      <c r="D23" s="227">
        <v>319.87200000000001</v>
      </c>
      <c r="E23" s="227">
        <v>307.99</v>
      </c>
      <c r="F23" s="227">
        <v>317.495</v>
      </c>
      <c r="G23" s="227">
        <v>317.42200000000003</v>
      </c>
      <c r="H23" s="227">
        <v>318.65699999999998</v>
      </c>
      <c r="I23" s="227">
        <v>324.95299999999997</v>
      </c>
      <c r="J23" s="227">
        <v>327.50700000000001</v>
      </c>
      <c r="K23" s="227">
        <v>330.68200000000002</v>
      </c>
      <c r="L23" s="227">
        <v>337.71699999999998</v>
      </c>
      <c r="M23" s="337">
        <v>345.4</v>
      </c>
      <c r="N23" s="337">
        <v>344.04899999999998</v>
      </c>
      <c r="O23" s="337">
        <v>352.91399999999999</v>
      </c>
      <c r="P23" s="337">
        <v>360.3</v>
      </c>
    </row>
    <row r="24" spans="1:16" ht="13.5">
      <c r="A24" s="261" t="s">
        <v>871</v>
      </c>
      <c r="B24" s="227">
        <v>41.813000000000002</v>
      </c>
      <c r="C24" s="227">
        <v>41.392000000000003</v>
      </c>
      <c r="D24" s="227">
        <v>40.713999999999999</v>
      </c>
      <c r="E24" s="227">
        <v>38.033000000000001</v>
      </c>
      <c r="F24" s="227">
        <v>38.442999999999998</v>
      </c>
      <c r="G24" s="227">
        <v>37.189</v>
      </c>
      <c r="H24" s="227">
        <v>37.706000000000003</v>
      </c>
      <c r="I24" s="227">
        <v>38.808</v>
      </c>
      <c r="J24" s="227">
        <v>38.997999999999998</v>
      </c>
      <c r="K24" s="227">
        <v>39.911000000000001</v>
      </c>
      <c r="L24" s="227">
        <v>41.25</v>
      </c>
      <c r="M24" s="337">
        <v>43.4</v>
      </c>
      <c r="N24" s="337">
        <v>45.084000000000003</v>
      </c>
      <c r="O24" s="337">
        <v>47.073000000000036</v>
      </c>
      <c r="P24" s="337">
        <v>46</v>
      </c>
    </row>
    <row r="25" spans="1:16" ht="13.5" customHeight="1">
      <c r="A25" s="59" t="s">
        <v>170</v>
      </c>
      <c r="B25" s="227">
        <v>45.67</v>
      </c>
      <c r="C25" s="227">
        <v>43.984000000000002</v>
      </c>
      <c r="D25" s="227">
        <v>42.296999999999997</v>
      </c>
      <c r="E25" s="227">
        <v>32.548000000000002</v>
      </c>
      <c r="F25" s="227">
        <v>40.984000000000002</v>
      </c>
      <c r="G25" s="227">
        <v>39.029000000000003</v>
      </c>
      <c r="H25" s="227">
        <v>39.911999999999999</v>
      </c>
      <c r="I25" s="227">
        <v>42.848999999999997</v>
      </c>
      <c r="J25" s="227">
        <v>45.113</v>
      </c>
      <c r="K25" s="227">
        <v>46.792999999999999</v>
      </c>
      <c r="L25" s="227">
        <v>50.082000000000001</v>
      </c>
      <c r="M25" s="337">
        <v>52.319000000000003</v>
      </c>
      <c r="N25" s="337">
        <v>54.6</v>
      </c>
      <c r="O25" s="227">
        <v>61.61</v>
      </c>
      <c r="P25" s="337">
        <v>63.420999999999999</v>
      </c>
    </row>
    <row r="26" spans="1:16" ht="13.5">
      <c r="A26" s="59" t="s">
        <v>171</v>
      </c>
      <c r="B26" s="227">
        <v>5.5259999999999998</v>
      </c>
      <c r="C26" s="227">
        <v>5.8019999999999996</v>
      </c>
      <c r="D26" s="227">
        <v>5.83</v>
      </c>
      <c r="E26" s="227">
        <v>5.0919999999999996</v>
      </c>
      <c r="F26" s="227">
        <v>6.2160000000000002</v>
      </c>
      <c r="G26" s="227">
        <v>5.867</v>
      </c>
      <c r="H26" s="227">
        <v>5.8869999999999996</v>
      </c>
      <c r="I26" s="227">
        <v>6.2439999999999998</v>
      </c>
      <c r="J26" s="227">
        <v>6.6470000000000002</v>
      </c>
      <c r="K26" s="227">
        <v>6.9560000000000004</v>
      </c>
      <c r="L26" s="227">
        <v>7.4720000000000004</v>
      </c>
      <c r="M26" s="337">
        <v>8.0370000000000008</v>
      </c>
      <c r="N26" s="337">
        <v>8.7149999999999999</v>
      </c>
      <c r="O26" s="227">
        <v>9.7669999999999995</v>
      </c>
      <c r="P26" s="337">
        <v>10.324999999999999</v>
      </c>
    </row>
    <row r="27" spans="1:16" ht="13.5">
      <c r="A27" s="59" t="s">
        <v>172</v>
      </c>
      <c r="B27" s="227">
        <v>7.2850000000000001</v>
      </c>
      <c r="C27" s="227">
        <v>7.194</v>
      </c>
      <c r="D27" s="227">
        <v>7.1109999999999998</v>
      </c>
      <c r="E27" s="227">
        <v>6.593</v>
      </c>
      <c r="F27" s="227">
        <v>6.9710000000000001</v>
      </c>
      <c r="G27" s="227">
        <v>6.8979999999999997</v>
      </c>
      <c r="H27" s="227">
        <v>6.9950000000000001</v>
      </c>
      <c r="I27" s="227">
        <v>7.0620000000000003</v>
      </c>
      <c r="J27" s="227">
        <v>7.1040000000000001</v>
      </c>
      <c r="K27" s="227">
        <v>7.1040000000000001</v>
      </c>
      <c r="L27" s="227">
        <v>7.2350000000000003</v>
      </c>
      <c r="M27" s="337">
        <v>7.3630000000000004</v>
      </c>
      <c r="N27" s="337">
        <v>7.5609999999999999</v>
      </c>
      <c r="O27" s="227">
        <v>7.8620000000000001</v>
      </c>
      <c r="P27" s="337">
        <v>7.9980000000000002</v>
      </c>
    </row>
    <row r="28" spans="1:16" ht="13.5">
      <c r="A28" s="59" t="s">
        <v>173</v>
      </c>
      <c r="B28" s="227">
        <v>14.555999999999999</v>
      </c>
      <c r="C28" s="227">
        <v>14.363</v>
      </c>
      <c r="D28" s="227">
        <v>13.757999999999999</v>
      </c>
      <c r="E28" s="227">
        <v>13.807</v>
      </c>
      <c r="F28" s="227">
        <v>12.707000000000001</v>
      </c>
      <c r="G28" s="227">
        <v>11.733000000000001</v>
      </c>
      <c r="H28" s="227">
        <v>11.388999999999999</v>
      </c>
      <c r="I28" s="227">
        <v>11.362</v>
      </c>
      <c r="J28" s="227">
        <v>11.523</v>
      </c>
      <c r="K28" s="227">
        <v>11.429</v>
      </c>
      <c r="L28" s="227">
        <v>11.609</v>
      </c>
      <c r="M28" s="337">
        <v>12.093</v>
      </c>
      <c r="N28" s="337">
        <v>12.675000000000001</v>
      </c>
      <c r="O28" s="227">
        <v>13.111000000000001</v>
      </c>
      <c r="P28" s="337">
        <v>13.346</v>
      </c>
    </row>
    <row r="29" spans="1:16" ht="13.5">
      <c r="A29" s="59" t="s">
        <v>174</v>
      </c>
      <c r="B29" s="227">
        <v>76.861000000000004</v>
      </c>
      <c r="C29" s="227">
        <v>76.284000000000006</v>
      </c>
      <c r="D29" s="227">
        <v>76.216999999999999</v>
      </c>
      <c r="E29" s="227">
        <v>74.019000000000005</v>
      </c>
      <c r="F29" s="227">
        <v>76.150999999999996</v>
      </c>
      <c r="G29" s="227">
        <v>76.123000000000005</v>
      </c>
      <c r="H29" s="227">
        <v>77.525999999999996</v>
      </c>
      <c r="I29" s="227">
        <v>80.278999999999996</v>
      </c>
      <c r="J29" s="227">
        <v>82.138000000000005</v>
      </c>
      <c r="K29" s="227">
        <v>84.375</v>
      </c>
      <c r="L29" s="227">
        <v>86.394000000000005</v>
      </c>
      <c r="M29" s="337">
        <v>88.83</v>
      </c>
      <c r="N29" s="337">
        <v>92.228999999999999</v>
      </c>
      <c r="O29" s="227">
        <v>96.673000000000002</v>
      </c>
      <c r="P29" s="337">
        <v>101.148</v>
      </c>
    </row>
    <row r="30" spans="1:16" ht="13.5">
      <c r="A30" s="59" t="s">
        <v>175</v>
      </c>
      <c r="B30" s="227">
        <v>69.061000000000007</v>
      </c>
      <c r="C30" s="227">
        <v>66.775999999999996</v>
      </c>
      <c r="D30" s="227">
        <v>66.072999999999993</v>
      </c>
      <c r="E30" s="227">
        <v>60.341000000000001</v>
      </c>
      <c r="F30" s="227">
        <v>64.522000000000006</v>
      </c>
      <c r="G30" s="227">
        <v>60.911999999999999</v>
      </c>
      <c r="H30" s="227">
        <v>59.466999999999999</v>
      </c>
      <c r="I30" s="227">
        <v>58.518000000000001</v>
      </c>
      <c r="J30" s="227">
        <v>56.692</v>
      </c>
      <c r="K30" s="227">
        <v>54.076999999999998</v>
      </c>
      <c r="L30" s="227">
        <v>52.765000000000001</v>
      </c>
      <c r="M30" s="337">
        <v>52.575000000000003</v>
      </c>
      <c r="N30" s="337">
        <v>52.091000000000001</v>
      </c>
      <c r="O30" s="227">
        <v>53.35</v>
      </c>
      <c r="P30" s="337">
        <v>54.536999999999999</v>
      </c>
    </row>
    <row r="31" spans="1:16" ht="13.5">
      <c r="A31" s="59" t="s">
        <v>176</v>
      </c>
      <c r="B31" s="227">
        <v>35.155999999999999</v>
      </c>
      <c r="C31" s="227">
        <v>34.863</v>
      </c>
      <c r="D31" s="227">
        <v>34.332000000000001</v>
      </c>
      <c r="E31" s="227">
        <v>32.82</v>
      </c>
      <c r="F31" s="227">
        <v>34.061999999999998</v>
      </c>
      <c r="G31" s="227">
        <v>33.866</v>
      </c>
      <c r="H31" s="227">
        <v>35.148000000000003</v>
      </c>
      <c r="I31" s="227">
        <v>36.731999999999999</v>
      </c>
      <c r="J31" s="227">
        <v>37.685000000000002</v>
      </c>
      <c r="K31" s="227">
        <v>38.835999999999999</v>
      </c>
      <c r="L31" s="227">
        <v>39.878999999999998</v>
      </c>
      <c r="M31" s="337">
        <v>42.210999999999999</v>
      </c>
      <c r="N31" s="337">
        <v>44.258000000000003</v>
      </c>
      <c r="O31" s="227">
        <v>48.073</v>
      </c>
      <c r="P31" s="337">
        <v>49.033999999999999</v>
      </c>
    </row>
    <row r="32" spans="1:16" ht="13.5">
      <c r="A32" s="59" t="s">
        <v>177</v>
      </c>
      <c r="B32" s="227">
        <v>13.465999999999999</v>
      </c>
      <c r="C32" s="227">
        <v>13.654</v>
      </c>
      <c r="D32" s="227">
        <v>13.542999999999999</v>
      </c>
      <c r="E32" s="227">
        <v>13.898999999999999</v>
      </c>
      <c r="F32" s="227">
        <v>13.438000000000001</v>
      </c>
      <c r="G32" s="227">
        <v>13.369</v>
      </c>
      <c r="H32" s="227">
        <v>13.419</v>
      </c>
      <c r="I32" s="227">
        <v>13.709</v>
      </c>
      <c r="J32" s="227">
        <v>13.87</v>
      </c>
      <c r="K32" s="227">
        <v>13.917999999999999</v>
      </c>
      <c r="L32" s="227">
        <v>13.894</v>
      </c>
      <c r="M32" s="337">
        <v>14.284000000000001</v>
      </c>
      <c r="N32" s="337">
        <v>14.4</v>
      </c>
      <c r="O32" s="227">
        <v>14.926</v>
      </c>
      <c r="P32" s="337">
        <v>15.202999999999999</v>
      </c>
    </row>
    <row r="33" spans="1:16" ht="13.5">
      <c r="A33" s="59" t="s">
        <v>178</v>
      </c>
      <c r="B33" s="227">
        <v>8.9770000000000003</v>
      </c>
      <c r="C33" s="227">
        <v>8.5579999999999998</v>
      </c>
      <c r="D33" s="227">
        <v>8.8230000000000004</v>
      </c>
      <c r="E33" s="227">
        <v>8.3290000000000006</v>
      </c>
      <c r="F33" s="227">
        <v>8.8239999999999998</v>
      </c>
      <c r="G33" s="227">
        <v>9.1150000000000002</v>
      </c>
      <c r="H33" s="227">
        <v>8.9700000000000006</v>
      </c>
      <c r="I33" s="227">
        <v>9.359</v>
      </c>
      <c r="J33" s="227">
        <v>10.144</v>
      </c>
      <c r="K33" s="227">
        <v>9.8079999999999998</v>
      </c>
      <c r="L33" s="227">
        <v>10.068</v>
      </c>
      <c r="M33" s="337">
        <v>10.311</v>
      </c>
      <c r="N33" s="337">
        <v>10.846</v>
      </c>
      <c r="O33" s="227">
        <v>11.811</v>
      </c>
      <c r="P33" s="337">
        <v>12.029</v>
      </c>
    </row>
    <row r="34" spans="1:16" ht="13.5">
      <c r="A34" s="59" t="s">
        <v>179</v>
      </c>
      <c r="B34" s="227">
        <v>23.411999999999999</v>
      </c>
      <c r="C34" s="227">
        <v>22.547000000000001</v>
      </c>
      <c r="D34" s="227">
        <v>21.899000000000001</v>
      </c>
      <c r="E34" s="227">
        <v>19.550999999999998</v>
      </c>
      <c r="F34" s="227">
        <v>19.725000000000001</v>
      </c>
      <c r="G34" s="227">
        <v>19.59</v>
      </c>
      <c r="H34" s="227">
        <v>19.693000000000001</v>
      </c>
      <c r="I34" s="227">
        <v>20.702000000000002</v>
      </c>
      <c r="J34" s="227">
        <v>22.184000000000001</v>
      </c>
      <c r="K34" s="227">
        <v>23.312000000000001</v>
      </c>
      <c r="L34" s="227">
        <v>24.622</v>
      </c>
      <c r="M34" s="337">
        <v>26.305</v>
      </c>
      <c r="N34" s="337">
        <v>28.917999999999999</v>
      </c>
      <c r="O34" s="227">
        <v>32.215000000000003</v>
      </c>
      <c r="P34" s="337">
        <v>34.186999999999998</v>
      </c>
    </row>
    <row r="35" spans="1:16" ht="3" customHeight="1">
      <c r="A35" s="60"/>
      <c r="B35" s="65"/>
      <c r="C35" s="65"/>
      <c r="D35" s="65"/>
      <c r="E35" s="21"/>
      <c r="F35" s="21"/>
      <c r="G35" s="21"/>
      <c r="H35" s="21"/>
      <c r="I35" s="217"/>
      <c r="J35" s="217"/>
      <c r="K35" s="217"/>
      <c r="L35" s="217"/>
      <c r="M35" s="217"/>
      <c r="N35" s="81"/>
      <c r="O35" s="81"/>
      <c r="P35" s="81"/>
    </row>
    <row r="36" spans="1:16" ht="20.25" customHeight="1">
      <c r="A36" s="984" t="s">
        <v>872</v>
      </c>
      <c r="B36" s="984"/>
      <c r="C36" s="984"/>
      <c r="D36" s="984"/>
      <c r="E36" s="984"/>
      <c r="F36" s="984"/>
      <c r="G36" s="984"/>
      <c r="H36" s="984"/>
      <c r="I36" s="984"/>
      <c r="J36" s="984"/>
      <c r="K36" s="984"/>
      <c r="L36" s="984"/>
      <c r="M36" s="984"/>
      <c r="N36" s="984"/>
      <c r="O36" s="984"/>
    </row>
    <row r="37" spans="1:16" ht="22.5" customHeight="1">
      <c r="A37" s="978" t="s">
        <v>873</v>
      </c>
      <c r="B37" s="978"/>
      <c r="C37" s="978"/>
      <c r="D37" s="978"/>
      <c r="E37" s="978"/>
      <c r="F37" s="978"/>
      <c r="G37" s="978"/>
      <c r="H37" s="978"/>
      <c r="I37" s="978"/>
      <c r="J37" s="978"/>
      <c r="K37" s="978"/>
      <c r="L37" s="978"/>
      <c r="M37" s="978"/>
      <c r="N37" s="978"/>
      <c r="O37" s="978"/>
    </row>
    <row r="38" spans="1:16" ht="16.5" customHeight="1">
      <c r="A38" s="66" t="s">
        <v>664</v>
      </c>
      <c r="B38" s="9"/>
      <c r="C38" s="9"/>
      <c r="D38" s="9"/>
      <c r="E38" s="9"/>
      <c r="F38" s="9"/>
      <c r="G38" s="9"/>
      <c r="H38" s="9"/>
      <c r="I38" s="9"/>
      <c r="J38" s="9"/>
      <c r="K38" s="9"/>
      <c r="L38" s="9"/>
      <c r="M38" s="9"/>
    </row>
  </sheetData>
  <mergeCells count="5">
    <mergeCell ref="A1:O1"/>
    <mergeCell ref="A2:O2"/>
    <mergeCell ref="A36:O36"/>
    <mergeCell ref="A37:O37"/>
    <mergeCell ref="A3:O3"/>
  </mergeCells>
  <pageMargins left="0.70866141732283472" right="0.70866141732283472" top="0.74803149606299213" bottom="0.74803149606299213" header="0.31496062992125984" footer="0.31496062992125984"/>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Q38"/>
  <sheetViews>
    <sheetView showGridLines="0" view="pageBreakPreview" topLeftCell="A6" zoomScale="110" zoomScaleNormal="130" zoomScaleSheetLayoutView="110" workbookViewId="0">
      <selection activeCell="U28" sqref="U28"/>
    </sheetView>
  </sheetViews>
  <sheetFormatPr baseColWidth="10" defaultRowHeight="12.75"/>
  <cols>
    <col min="1" max="1" width="18.140625" customWidth="1"/>
    <col min="2" max="4" width="5.7109375" hidden="1" customWidth="1"/>
    <col min="5" max="11" width="5.7109375" customWidth="1"/>
    <col min="12" max="12" width="6.140625" customWidth="1"/>
    <col min="13" max="13" width="6.7109375" customWidth="1"/>
    <col min="14" max="14" width="6.140625" customWidth="1"/>
    <col min="15" max="15" width="6.42578125" customWidth="1"/>
    <col min="16" max="16" width="6.28515625" customWidth="1"/>
  </cols>
  <sheetData>
    <row r="1" spans="1:17" ht="12.75" customHeight="1">
      <c r="A1" s="981" t="s">
        <v>1403</v>
      </c>
      <c r="B1" s="981"/>
      <c r="C1" s="981"/>
      <c r="D1" s="981"/>
      <c r="E1" s="981"/>
      <c r="F1" s="981"/>
      <c r="G1" s="981"/>
      <c r="H1" s="981"/>
      <c r="I1" s="981"/>
      <c r="J1" s="981"/>
      <c r="K1" s="981"/>
      <c r="L1" s="981"/>
      <c r="M1" s="981"/>
      <c r="N1" s="981"/>
      <c r="O1" s="981"/>
    </row>
    <row r="2" spans="1:17" ht="7.5" customHeight="1">
      <c r="A2" s="981"/>
      <c r="B2" s="981"/>
      <c r="C2" s="981"/>
      <c r="D2" s="981"/>
      <c r="E2" s="981"/>
      <c r="F2" s="981"/>
      <c r="G2" s="981"/>
      <c r="H2" s="981"/>
      <c r="I2" s="981"/>
      <c r="J2" s="981"/>
      <c r="K2" s="981"/>
      <c r="L2" s="981"/>
      <c r="M2" s="981"/>
      <c r="N2" s="981"/>
      <c r="O2" s="981"/>
    </row>
    <row r="3" spans="1:17" ht="12.75" customHeight="1">
      <c r="A3" s="1026" t="s">
        <v>654</v>
      </c>
      <c r="B3" s="1026"/>
      <c r="C3" s="1026"/>
      <c r="D3" s="1026"/>
      <c r="E3" s="1026"/>
      <c r="F3" s="1026"/>
      <c r="G3" s="1026"/>
      <c r="H3" s="1026"/>
      <c r="I3" s="1026"/>
      <c r="J3" s="1026"/>
      <c r="K3" s="1026"/>
      <c r="L3" s="1026"/>
      <c r="M3" s="1026"/>
      <c r="N3" s="1026"/>
      <c r="O3" s="1026"/>
    </row>
    <row r="4" spans="1:17" ht="21.75" customHeight="1">
      <c r="A4" s="368" t="s">
        <v>191</v>
      </c>
      <c r="B4" s="57">
        <v>2009</v>
      </c>
      <c r="C4" s="57">
        <v>2010</v>
      </c>
      <c r="D4" s="57">
        <v>2011</v>
      </c>
      <c r="E4" s="57">
        <v>2012</v>
      </c>
      <c r="F4" s="57">
        <v>2013</v>
      </c>
      <c r="G4" s="57">
        <v>2014</v>
      </c>
      <c r="H4" s="57">
        <v>2015</v>
      </c>
      <c r="I4" s="57">
        <v>2016</v>
      </c>
      <c r="J4" s="57">
        <v>2017</v>
      </c>
      <c r="K4" s="57">
        <v>2018</v>
      </c>
      <c r="L4" s="57">
        <v>2019</v>
      </c>
      <c r="M4" s="57">
        <v>2020</v>
      </c>
      <c r="N4" s="57">
        <v>2021</v>
      </c>
      <c r="O4" s="57">
        <v>2022</v>
      </c>
      <c r="P4" s="57">
        <v>2023</v>
      </c>
    </row>
    <row r="5" spans="1:17" ht="11.25" customHeight="1">
      <c r="A5" s="83"/>
      <c r="D5" s="333"/>
      <c r="E5" s="333"/>
      <c r="F5" s="333"/>
      <c r="G5" s="333"/>
      <c r="H5" s="333"/>
      <c r="I5" s="333"/>
      <c r="J5" s="333"/>
      <c r="K5" s="333"/>
      <c r="L5" s="333"/>
      <c r="M5" s="333"/>
    </row>
    <row r="6" spans="1:17" ht="19.5" customHeight="1">
      <c r="A6" s="83" t="s">
        <v>82</v>
      </c>
      <c r="B6" s="229">
        <v>1260.0709999999999</v>
      </c>
      <c r="C6" s="229">
        <v>1252.0239999999999</v>
      </c>
      <c r="D6" s="229">
        <v>1241.277</v>
      </c>
      <c r="E6" s="229">
        <v>1161.0419999999999</v>
      </c>
      <c r="F6" s="229">
        <v>1226.1790000000001</v>
      </c>
      <c r="G6" s="229">
        <v>1204.252</v>
      </c>
      <c r="H6" s="229">
        <v>1210.557</v>
      </c>
      <c r="I6" s="229">
        <v>1232.7249999999999</v>
      </c>
      <c r="J6" s="229">
        <v>1241.443</v>
      </c>
      <c r="K6" s="229">
        <v>1245.1499999999999</v>
      </c>
      <c r="L6" s="229">
        <v>1271.5129999999999</v>
      </c>
      <c r="M6" s="229">
        <v>1307.297</v>
      </c>
      <c r="N6" s="229">
        <v>1331.83</v>
      </c>
      <c r="O6" s="229">
        <v>1391.7270000000001</v>
      </c>
      <c r="P6" s="229">
        <v>1413.604</v>
      </c>
      <c r="Q6" s="359"/>
    </row>
    <row r="7" spans="1:17" ht="12.75" customHeight="1">
      <c r="A7" s="85"/>
      <c r="B7" s="229"/>
      <c r="C7" s="229"/>
      <c r="D7" s="229"/>
      <c r="E7" s="229"/>
      <c r="F7" s="229"/>
      <c r="G7" s="229"/>
      <c r="H7" s="229"/>
      <c r="I7" s="229"/>
      <c r="J7" s="229"/>
      <c r="K7" s="229"/>
      <c r="L7" s="229"/>
      <c r="M7" s="333"/>
      <c r="Q7" s="666"/>
    </row>
    <row r="8" spans="1:17" ht="13.5">
      <c r="A8" s="354" t="s">
        <v>157</v>
      </c>
      <c r="B8" s="227">
        <v>17.172999999999998</v>
      </c>
      <c r="C8" s="227">
        <v>17.366</v>
      </c>
      <c r="D8" s="227">
        <v>17.210999999999999</v>
      </c>
      <c r="E8" s="227">
        <v>17.349</v>
      </c>
      <c r="F8" s="227">
        <v>17.355</v>
      </c>
      <c r="G8" s="227">
        <v>17.390999999999998</v>
      </c>
      <c r="H8" s="227">
        <v>17.838000000000001</v>
      </c>
      <c r="I8" s="227">
        <v>18.584</v>
      </c>
      <c r="J8" s="227">
        <v>18.843</v>
      </c>
      <c r="K8" s="227">
        <v>18.79</v>
      </c>
      <c r="L8" s="227">
        <v>18.821000000000002</v>
      </c>
      <c r="M8" s="337">
        <v>19.096</v>
      </c>
      <c r="N8" s="360">
        <v>20.201000000000001</v>
      </c>
      <c r="O8" s="227">
        <v>21.869</v>
      </c>
      <c r="P8" s="360">
        <v>22.248000000000001</v>
      </c>
    </row>
    <row r="9" spans="1:17" ht="13.5">
      <c r="A9" s="354" t="s">
        <v>80</v>
      </c>
      <c r="B9" s="227">
        <v>51.612000000000002</v>
      </c>
      <c r="C9" s="227">
        <v>51.557000000000002</v>
      </c>
      <c r="D9" s="227">
        <v>51.354999999999997</v>
      </c>
      <c r="E9" s="227">
        <v>49.987000000000002</v>
      </c>
      <c r="F9" s="227">
        <v>49.956000000000003</v>
      </c>
      <c r="G9" s="227">
        <v>48.61</v>
      </c>
      <c r="H9" s="227">
        <v>48.085000000000001</v>
      </c>
      <c r="I9" s="227">
        <v>47.529000000000003</v>
      </c>
      <c r="J9" s="227">
        <v>47.276000000000003</v>
      </c>
      <c r="K9" s="227">
        <v>46.753</v>
      </c>
      <c r="L9" s="227">
        <v>47.198999999999998</v>
      </c>
      <c r="M9" s="337">
        <v>48.66</v>
      </c>
      <c r="N9" s="360">
        <v>50.387999999999998</v>
      </c>
      <c r="O9" s="227">
        <v>53.125999999999998</v>
      </c>
      <c r="P9" s="360">
        <v>53.709000000000003</v>
      </c>
    </row>
    <row r="10" spans="1:17" ht="13.5">
      <c r="A10" s="354" t="s">
        <v>158</v>
      </c>
      <c r="B10" s="227">
        <v>24.69</v>
      </c>
      <c r="C10" s="227">
        <v>24.988</v>
      </c>
      <c r="D10" s="227">
        <v>24.523</v>
      </c>
      <c r="E10" s="227">
        <v>22.245999999999999</v>
      </c>
      <c r="F10" s="227">
        <v>22.751000000000001</v>
      </c>
      <c r="G10" s="227">
        <v>22.154</v>
      </c>
      <c r="H10" s="227">
        <v>21.824999999999999</v>
      </c>
      <c r="I10" s="227">
        <v>21.997</v>
      </c>
      <c r="J10" s="227">
        <v>21.619</v>
      </c>
      <c r="K10" s="227">
        <v>21.187000000000001</v>
      </c>
      <c r="L10" s="227">
        <v>21.178999999999998</v>
      </c>
      <c r="M10" s="337">
        <v>21.463000000000001</v>
      </c>
      <c r="N10" s="360">
        <v>21.568999999999999</v>
      </c>
      <c r="O10" s="227">
        <v>21.946000000000002</v>
      </c>
      <c r="P10" s="360">
        <v>21.844999999999999</v>
      </c>
    </row>
    <row r="11" spans="1:17" ht="13.5" customHeight="1">
      <c r="A11" s="354" t="s">
        <v>159</v>
      </c>
      <c r="B11" s="227">
        <v>53.69</v>
      </c>
      <c r="C11" s="227">
        <v>53.673000000000002</v>
      </c>
      <c r="D11" s="227">
        <v>53.368000000000002</v>
      </c>
      <c r="E11" s="227">
        <v>52.226999999999997</v>
      </c>
      <c r="F11" s="227">
        <v>52.610999999999997</v>
      </c>
      <c r="G11" s="227">
        <v>51.779000000000003</v>
      </c>
      <c r="H11" s="227">
        <v>51.588000000000001</v>
      </c>
      <c r="I11" s="227">
        <v>52.426000000000002</v>
      </c>
      <c r="J11" s="227">
        <v>53.067</v>
      </c>
      <c r="K11" s="227">
        <v>53.651000000000003</v>
      </c>
      <c r="L11" s="227">
        <v>54.445999999999998</v>
      </c>
      <c r="M11" s="337">
        <v>54.823999999999998</v>
      </c>
      <c r="N11" s="360">
        <v>56.201999999999998</v>
      </c>
      <c r="O11" s="227">
        <v>57.591999999999999</v>
      </c>
      <c r="P11" s="360">
        <v>60.070999999999998</v>
      </c>
    </row>
    <row r="12" spans="1:17" ht="13.5">
      <c r="A12" s="354" t="s">
        <v>160</v>
      </c>
      <c r="B12" s="227">
        <v>32.304000000000002</v>
      </c>
      <c r="C12" s="227">
        <v>32.405000000000001</v>
      </c>
      <c r="D12" s="227">
        <v>32.76</v>
      </c>
      <c r="E12" s="227">
        <v>28.620999999999999</v>
      </c>
      <c r="F12" s="227">
        <v>32.247999999999998</v>
      </c>
      <c r="G12" s="227">
        <v>32.345999999999997</v>
      </c>
      <c r="H12" s="227">
        <v>32.408000000000001</v>
      </c>
      <c r="I12" s="227">
        <v>33.143999999999998</v>
      </c>
      <c r="J12" s="227">
        <v>32.566000000000003</v>
      </c>
      <c r="K12" s="227">
        <v>31.702000000000002</v>
      </c>
      <c r="L12" s="227">
        <v>31.777999999999999</v>
      </c>
      <c r="M12" s="337">
        <v>31.866</v>
      </c>
      <c r="N12" s="360">
        <v>31.802</v>
      </c>
      <c r="O12" s="227">
        <v>32.448</v>
      </c>
      <c r="P12" s="360">
        <v>31.928000000000001</v>
      </c>
    </row>
    <row r="13" spans="1:17" ht="13.5" customHeight="1">
      <c r="A13" s="354" t="s">
        <v>161</v>
      </c>
      <c r="B13" s="227">
        <v>59.552999999999997</v>
      </c>
      <c r="C13" s="227">
        <v>60.366</v>
      </c>
      <c r="D13" s="227">
        <v>60.125999999999998</v>
      </c>
      <c r="E13" s="227">
        <v>56.472000000000001</v>
      </c>
      <c r="F13" s="227">
        <v>61.904000000000003</v>
      </c>
      <c r="G13" s="227">
        <v>61.651000000000003</v>
      </c>
      <c r="H13" s="227">
        <v>61.389000000000003</v>
      </c>
      <c r="I13" s="227">
        <v>62.054000000000002</v>
      </c>
      <c r="J13" s="227">
        <v>62.436999999999998</v>
      </c>
      <c r="K13" s="227">
        <v>62.61</v>
      </c>
      <c r="L13" s="227">
        <v>62.819000000000003</v>
      </c>
      <c r="M13" s="337">
        <v>64.320999999999998</v>
      </c>
      <c r="N13" s="360">
        <v>66.855000000000004</v>
      </c>
      <c r="O13" s="227">
        <v>69.724000000000004</v>
      </c>
      <c r="P13" s="360">
        <v>69.533000000000001</v>
      </c>
    </row>
    <row r="14" spans="1:17" ht="13.5" customHeight="1">
      <c r="A14" s="354" t="s">
        <v>830</v>
      </c>
      <c r="B14">
        <v>36.716000000000001</v>
      </c>
      <c r="C14">
        <v>36.645000000000003</v>
      </c>
      <c r="D14" s="337">
        <v>36.255000000000003</v>
      </c>
      <c r="E14" s="337">
        <v>34.597000000000001</v>
      </c>
      <c r="F14" s="337">
        <v>35.82</v>
      </c>
      <c r="G14" s="337">
        <v>35.231000000000002</v>
      </c>
      <c r="H14" s="337">
        <v>34.982999999999997</v>
      </c>
      <c r="I14" s="227">
        <v>35.777999999999999</v>
      </c>
      <c r="J14" s="227">
        <v>36.869</v>
      </c>
      <c r="K14" s="227">
        <v>37.112000000000002</v>
      </c>
      <c r="L14" s="227">
        <v>38.478000000000002</v>
      </c>
      <c r="M14" s="337">
        <v>40.006999999999998</v>
      </c>
      <c r="N14" s="360">
        <v>40.137</v>
      </c>
      <c r="O14" s="227">
        <v>40.997</v>
      </c>
      <c r="P14" s="360">
        <v>41.319000000000003</v>
      </c>
    </row>
    <row r="15" spans="1:17" ht="13.5">
      <c r="A15" s="354" t="s">
        <v>162</v>
      </c>
      <c r="B15" s="227">
        <v>59.219000000000001</v>
      </c>
      <c r="C15" s="227">
        <v>60.292999999999999</v>
      </c>
      <c r="D15" s="227">
        <v>60.771000000000001</v>
      </c>
      <c r="E15" s="227">
        <v>58.145000000000003</v>
      </c>
      <c r="F15" s="227">
        <v>61.561999999999998</v>
      </c>
      <c r="G15" s="227">
        <v>61.177999999999997</v>
      </c>
      <c r="H15" s="227">
        <v>61.198999999999998</v>
      </c>
      <c r="I15" s="227">
        <v>61.87</v>
      </c>
      <c r="J15" s="227">
        <v>60.709000000000003</v>
      </c>
      <c r="K15" s="227">
        <v>58.784999999999997</v>
      </c>
      <c r="L15" s="227">
        <v>58.16</v>
      </c>
      <c r="M15" s="337">
        <v>58.558999999999997</v>
      </c>
      <c r="N15" s="360">
        <v>57.991999999999997</v>
      </c>
      <c r="O15" s="227">
        <v>59.502000000000002</v>
      </c>
      <c r="P15" s="337">
        <v>59.317</v>
      </c>
    </row>
    <row r="16" spans="1:17" ht="13.5">
      <c r="A16" s="354" t="s">
        <v>163</v>
      </c>
      <c r="B16" s="227">
        <v>24.08</v>
      </c>
      <c r="C16" s="227">
        <v>24.042999999999999</v>
      </c>
      <c r="D16" s="227">
        <v>22.943000000000001</v>
      </c>
      <c r="E16" s="227">
        <v>22.632999999999999</v>
      </c>
      <c r="F16" s="227">
        <v>23.533000000000001</v>
      </c>
      <c r="G16" s="227">
        <v>23.196999999999999</v>
      </c>
      <c r="H16" s="227">
        <v>22.992000000000001</v>
      </c>
      <c r="I16" s="227">
        <v>22.623000000000001</v>
      </c>
      <c r="J16" s="227">
        <v>21.673999999999999</v>
      </c>
      <c r="K16" s="227">
        <v>20.713999999999999</v>
      </c>
      <c r="L16" s="227">
        <v>19.844000000000001</v>
      </c>
      <c r="M16" s="337">
        <v>19.478999999999999</v>
      </c>
      <c r="N16" s="360">
        <v>19.375</v>
      </c>
      <c r="O16" s="227">
        <v>19.233000000000001</v>
      </c>
      <c r="P16" s="337">
        <v>18.346</v>
      </c>
    </row>
    <row r="17" spans="1:16" ht="13.5">
      <c r="A17" s="354" t="s">
        <v>164</v>
      </c>
      <c r="B17" s="227">
        <v>33.201000000000001</v>
      </c>
      <c r="C17" s="227">
        <v>33.470999999999997</v>
      </c>
      <c r="D17" s="227">
        <v>33.015000000000001</v>
      </c>
      <c r="E17" s="227">
        <v>32.177</v>
      </c>
      <c r="F17" s="227">
        <v>33.5</v>
      </c>
      <c r="G17" s="227">
        <v>33.381999999999998</v>
      </c>
      <c r="H17" s="227">
        <v>33.953000000000003</v>
      </c>
      <c r="I17" s="227">
        <v>35.463999999999999</v>
      </c>
      <c r="J17" s="227">
        <v>35.661000000000001</v>
      </c>
      <c r="K17" s="227">
        <v>35.570999999999998</v>
      </c>
      <c r="L17" s="227">
        <v>35.558999999999997</v>
      </c>
      <c r="M17" s="337">
        <v>36.295000000000002</v>
      </c>
      <c r="N17" s="360">
        <v>37.823</v>
      </c>
      <c r="O17" s="227">
        <v>40.488</v>
      </c>
      <c r="P17" s="337">
        <v>39.241999999999997</v>
      </c>
    </row>
    <row r="18" spans="1:16" ht="13.5">
      <c r="A18" s="354" t="s">
        <v>165</v>
      </c>
      <c r="B18" s="227">
        <v>34.365000000000002</v>
      </c>
      <c r="C18" s="227">
        <v>33.470999999999997</v>
      </c>
      <c r="D18" s="227">
        <v>33.6</v>
      </c>
      <c r="E18" s="227">
        <v>32.243000000000002</v>
      </c>
      <c r="F18" s="227">
        <v>32.36</v>
      </c>
      <c r="G18" s="227">
        <v>31.146000000000001</v>
      </c>
      <c r="H18" s="227">
        <v>31.31</v>
      </c>
      <c r="I18" s="227">
        <v>32.274999999999999</v>
      </c>
      <c r="J18" s="227">
        <v>33.097999999999999</v>
      </c>
      <c r="K18" s="227">
        <v>33.671999999999997</v>
      </c>
      <c r="L18" s="227">
        <v>34.99</v>
      </c>
      <c r="M18" s="337">
        <v>36.479999999999997</v>
      </c>
      <c r="N18" s="360">
        <v>37.57</v>
      </c>
      <c r="O18" s="227">
        <v>40.372</v>
      </c>
      <c r="P18" s="337">
        <v>41.860999999999997</v>
      </c>
    </row>
    <row r="19" spans="1:16" ht="14.25" customHeight="1">
      <c r="A19" s="354" t="s">
        <v>166</v>
      </c>
      <c r="B19" s="227">
        <v>59.957000000000001</v>
      </c>
      <c r="C19" s="227">
        <v>60.17</v>
      </c>
      <c r="D19" s="227">
        <v>59.695</v>
      </c>
      <c r="E19" s="227">
        <v>56.215000000000003</v>
      </c>
      <c r="F19" s="227">
        <v>60.619</v>
      </c>
      <c r="G19" s="227">
        <v>57.655999999999999</v>
      </c>
      <c r="H19" s="227">
        <v>57.274999999999999</v>
      </c>
      <c r="I19" s="227">
        <v>57.16</v>
      </c>
      <c r="J19" s="227">
        <v>56.173000000000002</v>
      </c>
      <c r="K19" s="227">
        <v>55.436</v>
      </c>
      <c r="L19" s="227">
        <v>55.93</v>
      </c>
      <c r="M19" s="337">
        <v>58.552</v>
      </c>
      <c r="N19" s="360">
        <v>59.209000000000003</v>
      </c>
      <c r="O19" s="227">
        <v>62.619</v>
      </c>
      <c r="P19" s="337">
        <v>62.286000000000001</v>
      </c>
    </row>
    <row r="20" spans="1:16" ht="13.5">
      <c r="A20" s="354" t="s">
        <v>167</v>
      </c>
      <c r="B20" s="227">
        <v>70.212999999999994</v>
      </c>
      <c r="C20" s="227">
        <v>68.959000000000003</v>
      </c>
      <c r="D20" s="227">
        <v>68.730999999999995</v>
      </c>
      <c r="E20" s="227">
        <v>64.003</v>
      </c>
      <c r="F20" s="227">
        <v>67.992000000000004</v>
      </c>
      <c r="G20" s="227">
        <v>66.89</v>
      </c>
      <c r="H20" s="227">
        <v>68.427999999999997</v>
      </c>
      <c r="I20" s="227">
        <v>70.174000000000007</v>
      </c>
      <c r="J20" s="227">
        <v>71.873000000000005</v>
      </c>
      <c r="K20" s="227">
        <v>72.745999999999995</v>
      </c>
      <c r="L20" s="227">
        <v>75.331999999999994</v>
      </c>
      <c r="M20" s="337">
        <v>79.082999999999998</v>
      </c>
      <c r="N20" s="360">
        <v>81.203000000000003</v>
      </c>
      <c r="O20" s="227">
        <v>86.682000000000002</v>
      </c>
      <c r="P20" s="337">
        <v>87.334000000000003</v>
      </c>
    </row>
    <row r="21" spans="1:16" ht="15" customHeight="1">
      <c r="A21" s="354" t="s">
        <v>168</v>
      </c>
      <c r="B21" s="227">
        <v>50.962000000000003</v>
      </c>
      <c r="C21" s="227">
        <v>49.716000000000001</v>
      </c>
      <c r="D21" s="227">
        <v>49.79</v>
      </c>
      <c r="E21" s="227">
        <v>45.305999999999997</v>
      </c>
      <c r="F21" s="227">
        <v>48.664999999999999</v>
      </c>
      <c r="G21" s="227">
        <v>46.976999999999997</v>
      </c>
      <c r="H21" s="227">
        <v>47.317</v>
      </c>
      <c r="I21" s="227">
        <v>48.725000000000001</v>
      </c>
      <c r="J21" s="227">
        <v>48.875999999999998</v>
      </c>
      <c r="K21" s="227">
        <v>49.561</v>
      </c>
      <c r="L21" s="227">
        <v>52.064</v>
      </c>
      <c r="M21" s="337">
        <v>54.082000000000001</v>
      </c>
      <c r="N21" s="360">
        <v>55.33</v>
      </c>
      <c r="O21" s="227">
        <v>56.177999999999997</v>
      </c>
      <c r="P21" s="337">
        <v>58.338999999999999</v>
      </c>
    </row>
    <row r="22" spans="1:16" ht="17.25" hidden="1" customHeight="1">
      <c r="A22" t="s">
        <v>169</v>
      </c>
      <c r="B22">
        <v>374.50099999999998</v>
      </c>
      <c r="C22">
        <v>369.43399999999997</v>
      </c>
      <c r="D22">
        <v>366.15699999999998</v>
      </c>
      <c r="E22">
        <v>344.00299999999999</v>
      </c>
      <c r="F22">
        <v>358.50199999999995</v>
      </c>
      <c r="G22">
        <v>355.32099999999997</v>
      </c>
      <c r="H22">
        <v>356.75</v>
      </c>
      <c r="I22">
        <v>361.76900000000001</v>
      </c>
      <c r="J22">
        <v>363.661</v>
      </c>
      <c r="K22">
        <v>366.11599999999999</v>
      </c>
      <c r="L22">
        <v>375.42399999999998</v>
      </c>
      <c r="M22">
        <v>384.07100000000003</v>
      </c>
      <c r="N22">
        <v>383.053</v>
      </c>
      <c r="O22">
        <v>393.892</v>
      </c>
    </row>
    <row r="23" spans="1:16" ht="13.5">
      <c r="A23" s="342" t="s">
        <v>576</v>
      </c>
      <c r="B23" s="227">
        <v>333.48899999999998</v>
      </c>
      <c r="C23" s="227">
        <v>328.86599999999999</v>
      </c>
      <c r="D23" s="227">
        <v>326.13299999999998</v>
      </c>
      <c r="E23" s="227">
        <v>307.66899999999998</v>
      </c>
      <c r="F23" s="227">
        <v>320.74599999999998</v>
      </c>
      <c r="G23" s="227">
        <v>318.69799999999998</v>
      </c>
      <c r="H23" s="227">
        <v>319.40499999999997</v>
      </c>
      <c r="I23" s="227">
        <v>323.78500000000003</v>
      </c>
      <c r="J23" s="227">
        <v>325.79599999999999</v>
      </c>
      <c r="K23" s="227">
        <v>327.31700000000001</v>
      </c>
      <c r="L23" s="227">
        <v>335.416</v>
      </c>
      <c r="M23" s="227">
        <v>342</v>
      </c>
      <c r="N23" s="227">
        <v>340.036</v>
      </c>
      <c r="O23" s="227">
        <v>348.28</v>
      </c>
      <c r="P23" s="192">
        <v>354.87299999999999</v>
      </c>
    </row>
    <row r="24" spans="1:16" ht="13.5">
      <c r="A24" s="342" t="s">
        <v>871</v>
      </c>
      <c r="B24" s="227">
        <v>41.012</v>
      </c>
      <c r="C24" s="227">
        <v>40.567999999999998</v>
      </c>
      <c r="D24" s="227">
        <v>40.024000000000001</v>
      </c>
      <c r="E24" s="227">
        <v>36.334000000000003</v>
      </c>
      <c r="F24" s="227">
        <v>37.756</v>
      </c>
      <c r="G24" s="227">
        <v>36.622999999999998</v>
      </c>
      <c r="H24" s="227">
        <v>37.344999999999999</v>
      </c>
      <c r="I24" s="227">
        <v>37.984000000000002</v>
      </c>
      <c r="J24" s="227">
        <v>37.865000000000002</v>
      </c>
      <c r="K24" s="227">
        <v>38.798999999999999</v>
      </c>
      <c r="L24" s="227">
        <v>40.008000000000003</v>
      </c>
      <c r="M24" s="227">
        <v>42.058</v>
      </c>
      <c r="N24" s="227">
        <f>N22-N23</f>
        <v>43.016999999999996</v>
      </c>
      <c r="O24" s="227">
        <v>45.612000000000002</v>
      </c>
      <c r="P24" s="227">
        <v>46</v>
      </c>
    </row>
    <row r="25" spans="1:16" ht="13.5">
      <c r="A25" s="354" t="s">
        <v>170</v>
      </c>
      <c r="B25" s="227">
        <v>39.308</v>
      </c>
      <c r="C25" s="227">
        <v>37.468000000000004</v>
      </c>
      <c r="D25" s="227">
        <v>36.292000000000002</v>
      </c>
      <c r="E25" s="227">
        <v>28.384</v>
      </c>
      <c r="F25" s="227">
        <v>35.030999999999999</v>
      </c>
      <c r="G25" s="227">
        <v>34.040999999999997</v>
      </c>
      <c r="H25" s="227">
        <v>35.734000000000002</v>
      </c>
      <c r="I25" s="227">
        <v>38.308999999999997</v>
      </c>
      <c r="J25" s="227">
        <v>40.378999999999998</v>
      </c>
      <c r="K25" s="227">
        <v>42.591000000000001</v>
      </c>
      <c r="L25" s="227">
        <v>45.521999999999998</v>
      </c>
      <c r="M25" s="337">
        <v>48.237000000000002</v>
      </c>
      <c r="N25" s="337">
        <v>51.311</v>
      </c>
      <c r="O25" s="227">
        <v>57.591000000000001</v>
      </c>
      <c r="P25" s="337">
        <v>58.689</v>
      </c>
    </row>
    <row r="26" spans="1:16" ht="13.5">
      <c r="A26" s="354" t="s">
        <v>171</v>
      </c>
      <c r="B26" s="227">
        <v>5.3529999999999998</v>
      </c>
      <c r="C26" s="227">
        <v>5.407</v>
      </c>
      <c r="D26" s="227">
        <v>5.5759999999999996</v>
      </c>
      <c r="E26" s="227">
        <v>5.13</v>
      </c>
      <c r="F26" s="227">
        <v>5.8259999999999996</v>
      </c>
      <c r="G26" s="227">
        <v>5.4260000000000002</v>
      </c>
      <c r="H26" s="227">
        <v>5.7050000000000001</v>
      </c>
      <c r="I26" s="227">
        <v>5.9870000000000001</v>
      </c>
      <c r="J26" s="227">
        <v>6.41</v>
      </c>
      <c r="K26" s="227">
        <v>6.8120000000000003</v>
      </c>
      <c r="L26" s="227">
        <v>7.2679999999999998</v>
      </c>
      <c r="M26" s="337">
        <v>7.8230000000000004</v>
      </c>
      <c r="N26" s="337">
        <v>8.35</v>
      </c>
      <c r="O26" s="227">
        <v>9.4879999999999995</v>
      </c>
      <c r="P26" s="337">
        <v>10.186999999999999</v>
      </c>
    </row>
    <row r="27" spans="1:16" ht="13.5">
      <c r="A27" s="354" t="s">
        <v>172</v>
      </c>
      <c r="B27" s="227">
        <v>7.0030000000000001</v>
      </c>
      <c r="C27" s="227">
        <v>6.9160000000000004</v>
      </c>
      <c r="D27" s="227">
        <v>6.8419999999999996</v>
      </c>
      <c r="E27" s="227">
        <v>6.5720000000000001</v>
      </c>
      <c r="F27" s="227">
        <v>6.7759999999999998</v>
      </c>
      <c r="G27" s="227">
        <v>6.5970000000000004</v>
      </c>
      <c r="H27" s="227">
        <v>6.7240000000000002</v>
      </c>
      <c r="I27" s="227">
        <v>6.8689999999999998</v>
      </c>
      <c r="J27" s="227">
        <v>6.8390000000000004</v>
      </c>
      <c r="K27" s="227">
        <v>6.7770000000000001</v>
      </c>
      <c r="L27" s="227">
        <v>6.9420000000000002</v>
      </c>
      <c r="M27" s="337">
        <v>7.0750000000000002</v>
      </c>
      <c r="N27" s="337">
        <v>7.2290000000000001</v>
      </c>
      <c r="O27" s="227">
        <v>7.5529999999999999</v>
      </c>
      <c r="P27" s="337">
        <v>7.8280000000000003</v>
      </c>
    </row>
    <row r="28" spans="1:16" ht="13.5">
      <c r="A28" s="354" t="s">
        <v>173</v>
      </c>
      <c r="B28" s="227">
        <v>14.092000000000001</v>
      </c>
      <c r="C28" s="227">
        <v>13.891</v>
      </c>
      <c r="D28" s="227">
        <v>13.068</v>
      </c>
      <c r="E28" s="227">
        <v>11.835000000000001</v>
      </c>
      <c r="F28" s="227">
        <v>12.092000000000001</v>
      </c>
      <c r="G28" s="227">
        <v>10.976000000000001</v>
      </c>
      <c r="H28" s="227">
        <v>10.804</v>
      </c>
      <c r="I28" s="227">
        <v>10.702</v>
      </c>
      <c r="J28" s="227">
        <v>10.925000000000001</v>
      </c>
      <c r="K28" s="227">
        <v>10.858000000000001</v>
      </c>
      <c r="L28" s="227">
        <v>10.909000000000001</v>
      </c>
      <c r="M28" s="337">
        <v>11.557</v>
      </c>
      <c r="N28" s="337">
        <v>12.282</v>
      </c>
      <c r="O28" s="227">
        <v>12.994</v>
      </c>
      <c r="P28" s="337">
        <v>13.153</v>
      </c>
    </row>
    <row r="29" spans="1:16" ht="13.5">
      <c r="A29" s="354" t="s">
        <v>174</v>
      </c>
      <c r="B29" s="227">
        <v>73.082999999999998</v>
      </c>
      <c r="C29" s="227">
        <v>72.948999999999998</v>
      </c>
      <c r="D29" s="227">
        <v>73.412000000000006</v>
      </c>
      <c r="E29" s="227">
        <v>71.977000000000004</v>
      </c>
      <c r="F29" s="227">
        <v>74.460999999999999</v>
      </c>
      <c r="G29" s="227">
        <v>73.134</v>
      </c>
      <c r="H29" s="227">
        <v>74.405000000000001</v>
      </c>
      <c r="I29" s="227">
        <v>76.8</v>
      </c>
      <c r="J29" s="227">
        <v>78.736999999999995</v>
      </c>
      <c r="K29" s="227">
        <v>80.852000000000004</v>
      </c>
      <c r="L29" s="227">
        <v>83.143000000000001</v>
      </c>
      <c r="M29" s="337">
        <v>86.24</v>
      </c>
      <c r="N29" s="337">
        <v>89.590999999999994</v>
      </c>
      <c r="O29" s="227">
        <v>93.855999999999995</v>
      </c>
      <c r="P29" s="337">
        <v>97.397000000000006</v>
      </c>
    </row>
    <row r="30" spans="1:16" ht="13.5">
      <c r="A30" s="354" t="s">
        <v>175</v>
      </c>
      <c r="B30" s="227">
        <v>63.119</v>
      </c>
      <c r="C30" s="227">
        <v>63.320999999999998</v>
      </c>
      <c r="D30" s="227">
        <v>61.000999999999998</v>
      </c>
      <c r="E30" s="227">
        <v>50.997</v>
      </c>
      <c r="F30" s="227">
        <v>60.344000000000001</v>
      </c>
      <c r="G30" s="227">
        <v>57.781999999999996</v>
      </c>
      <c r="H30" s="227">
        <v>56.686999999999998</v>
      </c>
      <c r="I30" s="227">
        <v>56.11</v>
      </c>
      <c r="J30" s="227">
        <v>54.167999999999999</v>
      </c>
      <c r="K30" s="227">
        <v>51.616</v>
      </c>
      <c r="L30" s="227">
        <v>50.718000000000004</v>
      </c>
      <c r="M30" s="337">
        <v>50.05</v>
      </c>
      <c r="N30" s="337">
        <v>49.13</v>
      </c>
      <c r="O30" s="227">
        <v>50.631999999999998</v>
      </c>
      <c r="P30" s="337">
        <v>51.829000000000001</v>
      </c>
    </row>
    <row r="31" spans="1:16" ht="13.5">
      <c r="A31" s="354" t="s">
        <v>176</v>
      </c>
      <c r="B31" s="227">
        <v>31.846</v>
      </c>
      <c r="C31" s="227">
        <v>31.974</v>
      </c>
      <c r="D31" s="227">
        <v>31.925999999999998</v>
      </c>
      <c r="E31" s="227">
        <v>30.581</v>
      </c>
      <c r="F31" s="227">
        <v>31.227</v>
      </c>
      <c r="G31" s="227">
        <v>30.904</v>
      </c>
      <c r="H31" s="227">
        <v>32.302999999999997</v>
      </c>
      <c r="I31" s="227">
        <v>33.747</v>
      </c>
      <c r="J31" s="227">
        <v>35.024000000000001</v>
      </c>
      <c r="K31" s="227">
        <v>36.121000000000002</v>
      </c>
      <c r="L31" s="227">
        <v>37.622999999999998</v>
      </c>
      <c r="M31" s="337">
        <v>39.741999999999997</v>
      </c>
      <c r="N31" s="337">
        <v>42.002000000000002</v>
      </c>
      <c r="O31" s="227">
        <v>45.249000000000002</v>
      </c>
      <c r="P31" s="337">
        <v>46.399000000000001</v>
      </c>
    </row>
    <row r="32" spans="1:16" ht="13.5">
      <c r="A32" s="354" t="s">
        <v>177</v>
      </c>
      <c r="B32" s="227">
        <v>12.997999999999999</v>
      </c>
      <c r="C32" s="227">
        <v>13.035</v>
      </c>
      <c r="D32" s="227">
        <v>12.922000000000001</v>
      </c>
      <c r="E32" s="227">
        <v>12.334</v>
      </c>
      <c r="F32" s="227">
        <v>12.92</v>
      </c>
      <c r="G32" s="227">
        <v>12.839</v>
      </c>
      <c r="H32" s="227">
        <v>13.028</v>
      </c>
      <c r="I32" s="227">
        <v>13.295999999999999</v>
      </c>
      <c r="J32" s="227">
        <v>13.478</v>
      </c>
      <c r="K32" s="227">
        <v>13.522</v>
      </c>
      <c r="L32" s="227">
        <v>13.765000000000001</v>
      </c>
      <c r="M32" s="337">
        <v>14.102</v>
      </c>
      <c r="N32" s="337">
        <v>14.087999999999999</v>
      </c>
      <c r="O32" s="227">
        <v>14.53</v>
      </c>
      <c r="P32" s="337">
        <v>14.664</v>
      </c>
    </row>
    <row r="33" spans="1:16" ht="13.5">
      <c r="A33" s="354" t="s">
        <v>178</v>
      </c>
      <c r="B33" s="227">
        <v>8.8209999999999997</v>
      </c>
      <c r="C33" s="227">
        <v>8.6280000000000001</v>
      </c>
      <c r="D33" s="227">
        <v>8.702</v>
      </c>
      <c r="E33" s="227">
        <v>8.1310000000000002</v>
      </c>
      <c r="F33" s="227">
        <v>8.9350000000000005</v>
      </c>
      <c r="G33" s="227">
        <v>8.9030000000000005</v>
      </c>
      <c r="H33" s="227">
        <v>8.7089999999999996</v>
      </c>
      <c r="I33" s="227">
        <v>8.859</v>
      </c>
      <c r="J33" s="227">
        <v>9.5760000000000005</v>
      </c>
      <c r="K33" s="227">
        <v>9.1820000000000004</v>
      </c>
      <c r="L33" s="227">
        <v>9.5559999999999992</v>
      </c>
      <c r="M33" s="337">
        <v>10.019</v>
      </c>
      <c r="N33" s="337">
        <v>10.678000000000001</v>
      </c>
      <c r="O33" s="227">
        <v>11.787000000000001</v>
      </c>
      <c r="P33" s="337">
        <v>11.959</v>
      </c>
    </row>
    <row r="34" spans="1:16" ht="13.5">
      <c r="A34" s="354" t="s">
        <v>179</v>
      </c>
      <c r="B34" s="227">
        <v>22.212</v>
      </c>
      <c r="C34" s="227">
        <v>21.878</v>
      </c>
      <c r="D34" s="227">
        <v>21.236000000000001</v>
      </c>
      <c r="E34" s="227">
        <v>18.876999999999999</v>
      </c>
      <c r="F34" s="227">
        <v>19.189</v>
      </c>
      <c r="G34" s="227">
        <v>18.741</v>
      </c>
      <c r="H34" s="227">
        <v>19.117999999999999</v>
      </c>
      <c r="I34" s="227">
        <v>20.474</v>
      </c>
      <c r="J34" s="227">
        <v>21.504999999999999</v>
      </c>
      <c r="K34" s="227">
        <v>22.413</v>
      </c>
      <c r="L34" s="227">
        <v>24.044</v>
      </c>
      <c r="M34" s="337">
        <v>25.614000000000001</v>
      </c>
      <c r="N34" s="337">
        <v>28.46</v>
      </c>
      <c r="O34" s="227">
        <v>31.379000000000001</v>
      </c>
      <c r="P34" s="337">
        <v>33.218000000000004</v>
      </c>
    </row>
    <row r="35" spans="1:16" ht="9" customHeight="1">
      <c r="A35" s="355"/>
      <c r="B35" s="65"/>
      <c r="C35" s="65"/>
      <c r="D35" s="65"/>
      <c r="E35" s="26"/>
      <c r="F35" s="26"/>
      <c r="G35" s="26"/>
      <c r="H35" s="26"/>
      <c r="I35" s="26"/>
      <c r="J35" s="331"/>
      <c r="K35" s="331"/>
      <c r="L35" s="331"/>
      <c r="M35" s="331"/>
      <c r="N35" s="331"/>
      <c r="O35" s="81"/>
      <c r="P35" s="81"/>
    </row>
    <row r="36" spans="1:16" ht="20.25" customHeight="1">
      <c r="A36" s="984" t="s">
        <v>872</v>
      </c>
      <c r="B36" s="984"/>
      <c r="C36" s="984"/>
      <c r="D36" s="984"/>
      <c r="E36" s="984"/>
      <c r="F36" s="984"/>
      <c r="G36" s="984"/>
      <c r="H36" s="984"/>
      <c r="I36" s="984"/>
      <c r="J36" s="984"/>
      <c r="K36" s="984"/>
      <c r="L36" s="984"/>
      <c r="M36" s="984"/>
      <c r="N36" s="984"/>
      <c r="O36" s="984"/>
      <c r="P36" s="984"/>
    </row>
    <row r="37" spans="1:16" ht="22.5" customHeight="1">
      <c r="A37" s="978" t="s">
        <v>873</v>
      </c>
      <c r="B37" s="978"/>
      <c r="C37" s="978"/>
      <c r="D37" s="978"/>
      <c r="E37" s="978"/>
      <c r="F37" s="978"/>
      <c r="G37" s="978"/>
      <c r="H37" s="978"/>
      <c r="I37" s="978"/>
      <c r="J37" s="978"/>
      <c r="K37" s="978"/>
      <c r="L37" s="978"/>
      <c r="M37" s="978"/>
      <c r="N37" s="978"/>
      <c r="O37" s="978"/>
      <c r="P37" s="978"/>
    </row>
    <row r="38" spans="1:16">
      <c r="A38" s="66" t="s">
        <v>664</v>
      </c>
      <c r="B38" s="9"/>
      <c r="C38" s="9"/>
      <c r="D38" s="9"/>
      <c r="E38" s="9"/>
      <c r="F38" s="9"/>
      <c r="G38" s="9"/>
      <c r="H38" s="9"/>
      <c r="I38" s="9"/>
      <c r="J38" s="9"/>
      <c r="K38" s="9"/>
      <c r="L38" s="9"/>
      <c r="M38" s="9"/>
    </row>
  </sheetData>
  <mergeCells count="5">
    <mergeCell ref="A1:O1"/>
    <mergeCell ref="A2:O2"/>
    <mergeCell ref="A3:O3"/>
    <mergeCell ref="A36:P36"/>
    <mergeCell ref="A37:P37"/>
  </mergeCell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Q37"/>
  <sheetViews>
    <sheetView showGridLines="0" view="pageBreakPreview" topLeftCell="A5" zoomScaleNormal="130" zoomScaleSheetLayoutView="100" workbookViewId="0">
      <selection activeCell="P8" sqref="P8:P33"/>
    </sheetView>
  </sheetViews>
  <sheetFormatPr baseColWidth="10" defaultRowHeight="12.75"/>
  <cols>
    <col min="1" max="1" width="18.140625" customWidth="1"/>
    <col min="2" max="3" width="5.7109375" hidden="1" customWidth="1"/>
    <col min="4" max="4" width="6.28515625" hidden="1" customWidth="1"/>
    <col min="5" max="14" width="6.28515625" customWidth="1"/>
    <col min="15" max="15" width="6.42578125" customWidth="1"/>
    <col min="16" max="16" width="5.42578125" customWidth="1"/>
    <col min="17" max="17" width="8.7109375" customWidth="1"/>
  </cols>
  <sheetData>
    <row r="1" spans="1:16" ht="18" customHeight="1">
      <c r="A1" s="981" t="s">
        <v>1404</v>
      </c>
      <c r="B1" s="981"/>
      <c r="C1" s="981"/>
      <c r="D1" s="981"/>
      <c r="E1" s="981"/>
      <c r="F1" s="981"/>
      <c r="G1" s="981"/>
      <c r="H1" s="981"/>
      <c r="I1" s="981"/>
      <c r="J1" s="981"/>
      <c r="K1" s="981"/>
      <c r="L1" s="981"/>
      <c r="M1" s="981"/>
      <c r="N1" s="981"/>
      <c r="O1" s="981"/>
    </row>
    <row r="2" spans="1:16" ht="12.75" customHeight="1">
      <c r="A2" s="981"/>
      <c r="B2" s="981"/>
      <c r="C2" s="981"/>
      <c r="D2" s="981"/>
      <c r="E2" s="981"/>
      <c r="F2" s="981"/>
      <c r="G2" s="981"/>
      <c r="H2" s="981"/>
      <c r="I2" s="981"/>
      <c r="J2" s="981"/>
      <c r="K2" s="981"/>
      <c r="L2" s="981"/>
      <c r="M2" s="981"/>
      <c r="N2" s="981"/>
      <c r="O2" s="981"/>
    </row>
    <row r="3" spans="1:16" ht="12.75" customHeight="1">
      <c r="A3" s="1026" t="s">
        <v>654</v>
      </c>
      <c r="B3" s="1026"/>
      <c r="C3" s="1026"/>
      <c r="D3" s="1026"/>
      <c r="E3" s="1026"/>
      <c r="F3" s="1026"/>
      <c r="G3" s="1026"/>
      <c r="H3" s="1026"/>
      <c r="I3" s="154"/>
      <c r="J3" s="154"/>
      <c r="K3" s="154"/>
      <c r="L3" s="154"/>
      <c r="M3" s="154"/>
      <c r="N3" s="154"/>
      <c r="O3" s="154"/>
    </row>
    <row r="4" spans="1:16" ht="21.75" customHeight="1">
      <c r="A4" s="368" t="s">
        <v>191</v>
      </c>
      <c r="B4" s="57">
        <v>2009</v>
      </c>
      <c r="C4" s="57">
        <v>2010</v>
      </c>
      <c r="D4" s="57">
        <v>2011</v>
      </c>
      <c r="E4" s="57">
        <v>2012</v>
      </c>
      <c r="F4" s="57">
        <v>2013</v>
      </c>
      <c r="G4" s="57">
        <v>2014</v>
      </c>
      <c r="H4" s="57">
        <v>2015</v>
      </c>
      <c r="I4" s="57">
        <v>2016</v>
      </c>
      <c r="J4" s="57">
        <v>2017</v>
      </c>
      <c r="K4" s="57">
        <v>2018</v>
      </c>
      <c r="L4" s="57">
        <v>2019</v>
      </c>
      <c r="M4" s="57">
        <v>2020</v>
      </c>
      <c r="N4" s="57">
        <v>2021</v>
      </c>
      <c r="O4" s="57">
        <v>2022</v>
      </c>
      <c r="P4" s="57">
        <v>2023</v>
      </c>
    </row>
    <row r="5" spans="1:16" ht="13.5" customHeight="1">
      <c r="A5" s="85"/>
    </row>
    <row r="6" spans="1:16" ht="16.5" customHeight="1">
      <c r="A6" s="85" t="s">
        <v>82</v>
      </c>
      <c r="B6" s="229">
        <v>2263.9009999999998</v>
      </c>
      <c r="C6" s="229">
        <v>2232.87</v>
      </c>
      <c r="D6" s="229">
        <v>2198.489</v>
      </c>
      <c r="E6" s="229">
        <v>2066.3919999999998</v>
      </c>
      <c r="F6" s="229">
        <v>2141.9659999999999</v>
      </c>
      <c r="G6" s="229">
        <v>2174.1590000000001</v>
      </c>
      <c r="H6" s="229">
        <v>2188.5680000000002</v>
      </c>
      <c r="I6" s="229">
        <v>2236.9299999999998</v>
      </c>
      <c r="J6" s="229">
        <v>2252.4450000000002</v>
      </c>
      <c r="K6" s="229">
        <v>2262.8040000000001</v>
      </c>
      <c r="L6" s="229">
        <v>2303.694</v>
      </c>
      <c r="M6" s="229">
        <v>2071.634</v>
      </c>
      <c r="N6" s="229">
        <v>2097.0630000000001</v>
      </c>
      <c r="O6" s="229">
        <v>2191.0819999999999</v>
      </c>
      <c r="P6" s="229">
        <v>2245.6930000000002</v>
      </c>
    </row>
    <row r="7" spans="1:16" ht="13.5">
      <c r="A7" s="85"/>
      <c r="B7" s="229"/>
      <c r="C7" s="229"/>
      <c r="D7" s="229"/>
      <c r="E7" s="229"/>
      <c r="F7" s="229"/>
      <c r="G7" s="229"/>
      <c r="H7" s="229"/>
      <c r="I7" s="229"/>
      <c r="J7" s="229"/>
      <c r="K7" s="229"/>
      <c r="L7" s="229"/>
      <c r="M7" s="333"/>
    </row>
    <row r="8" spans="1:16" ht="13.5">
      <c r="A8" s="354" t="s">
        <v>157</v>
      </c>
      <c r="B8" s="227">
        <v>26.210999999999999</v>
      </c>
      <c r="C8" s="227">
        <v>26.483000000000001</v>
      </c>
      <c r="D8" s="227">
        <v>25.507999999999999</v>
      </c>
      <c r="E8" s="227">
        <v>25.167999999999999</v>
      </c>
      <c r="F8" s="227">
        <v>24.646000000000001</v>
      </c>
      <c r="G8" s="227">
        <v>26.097999999999999</v>
      </c>
      <c r="H8" s="227">
        <v>26.648</v>
      </c>
      <c r="I8" s="227">
        <v>27.266999999999999</v>
      </c>
      <c r="J8" s="227">
        <v>27.352</v>
      </c>
      <c r="K8" s="227">
        <v>26.885000000000002</v>
      </c>
      <c r="L8" s="227">
        <v>26.834</v>
      </c>
      <c r="M8" s="337">
        <v>14.377000000000001</v>
      </c>
      <c r="N8" s="360">
        <v>14.808999999999999</v>
      </c>
      <c r="O8" s="227">
        <v>15.491</v>
      </c>
      <c r="P8" s="227">
        <v>15.706</v>
      </c>
    </row>
    <row r="9" spans="1:16" ht="13.5">
      <c r="A9" s="354" t="s">
        <v>80</v>
      </c>
      <c r="B9" s="227">
        <v>90.391000000000005</v>
      </c>
      <c r="C9" s="227">
        <v>89.171999999999997</v>
      </c>
      <c r="D9" s="227">
        <v>87.709000000000003</v>
      </c>
      <c r="E9" s="227">
        <v>84.951999999999998</v>
      </c>
      <c r="F9" s="227">
        <v>83.427000000000007</v>
      </c>
      <c r="G9" s="227">
        <v>80.534999999999997</v>
      </c>
      <c r="H9" s="227">
        <v>79.322999999999993</v>
      </c>
      <c r="I9" s="227">
        <v>78.837000000000003</v>
      </c>
      <c r="J9" s="227">
        <v>78.421000000000006</v>
      </c>
      <c r="K9" s="227">
        <v>78.491</v>
      </c>
      <c r="L9" s="227">
        <v>78.647999999999996</v>
      </c>
      <c r="M9" s="337">
        <v>64.206999999999994</v>
      </c>
      <c r="N9" s="360">
        <v>66.346000000000004</v>
      </c>
      <c r="O9" s="227">
        <v>70.792000000000002</v>
      </c>
      <c r="P9" s="227">
        <v>15.706</v>
      </c>
    </row>
    <row r="10" spans="1:16" ht="13.5">
      <c r="A10" s="354" t="s">
        <v>158</v>
      </c>
      <c r="B10" s="227">
        <v>39.301000000000002</v>
      </c>
      <c r="C10" s="227">
        <v>39.011000000000003</v>
      </c>
      <c r="D10" s="227">
        <v>37.781999999999996</v>
      </c>
      <c r="E10" s="227">
        <v>37.279000000000003</v>
      </c>
      <c r="F10" s="227">
        <v>34.83</v>
      </c>
      <c r="G10" s="227">
        <v>35.5</v>
      </c>
      <c r="H10" s="227">
        <v>34.819000000000003</v>
      </c>
      <c r="I10" s="227">
        <v>35.19</v>
      </c>
      <c r="J10" s="227">
        <v>34.781999999999996</v>
      </c>
      <c r="K10" s="227">
        <v>33.838000000000001</v>
      </c>
      <c r="L10" s="227">
        <v>34.241</v>
      </c>
      <c r="M10" s="337">
        <v>22.751000000000001</v>
      </c>
      <c r="N10" s="360">
        <v>22.434000000000001</v>
      </c>
      <c r="O10" s="227">
        <v>23.111000000000001</v>
      </c>
      <c r="P10" s="227">
        <v>72.825999999999993</v>
      </c>
    </row>
    <row r="11" spans="1:16" ht="13.5">
      <c r="A11" s="354" t="s">
        <v>159</v>
      </c>
      <c r="B11" s="227">
        <v>107.19799999999999</v>
      </c>
      <c r="C11" s="227">
        <v>107.104</v>
      </c>
      <c r="D11" s="227">
        <v>106.569</v>
      </c>
      <c r="E11" s="227">
        <v>104.626</v>
      </c>
      <c r="F11" s="227">
        <v>104.486</v>
      </c>
      <c r="G11" s="227">
        <v>103.271</v>
      </c>
      <c r="H11" s="227">
        <v>102.93600000000001</v>
      </c>
      <c r="I11" s="227">
        <v>105.154</v>
      </c>
      <c r="J11" s="227">
        <v>106.675</v>
      </c>
      <c r="K11" s="227">
        <v>107.81100000000001</v>
      </c>
      <c r="L11" s="227">
        <v>109.099</v>
      </c>
      <c r="M11" s="337">
        <v>101.744</v>
      </c>
      <c r="N11" s="360">
        <v>105.122</v>
      </c>
      <c r="O11" s="227">
        <v>107.732</v>
      </c>
      <c r="P11" s="227">
        <v>24.417999999999999</v>
      </c>
    </row>
    <row r="12" spans="1:16" ht="13.5">
      <c r="A12" s="354" t="s">
        <v>160</v>
      </c>
      <c r="B12" s="227">
        <v>57.027999999999999</v>
      </c>
      <c r="C12" s="227">
        <v>57.12</v>
      </c>
      <c r="D12" s="227">
        <v>57.215000000000003</v>
      </c>
      <c r="E12" s="227">
        <v>48.75</v>
      </c>
      <c r="F12" s="227">
        <v>54.697000000000003</v>
      </c>
      <c r="G12" s="227">
        <v>54.485999999999997</v>
      </c>
      <c r="H12" s="227">
        <v>54.06</v>
      </c>
      <c r="I12" s="227">
        <v>55.28</v>
      </c>
      <c r="J12" s="227">
        <v>54.177999999999997</v>
      </c>
      <c r="K12" s="227">
        <v>52.713000000000001</v>
      </c>
      <c r="L12" s="227">
        <v>52.426000000000002</v>
      </c>
      <c r="M12" s="337">
        <v>39.119</v>
      </c>
      <c r="N12" s="360">
        <v>38.418999999999997</v>
      </c>
      <c r="O12" s="227">
        <v>40.087000000000003</v>
      </c>
      <c r="P12" s="227">
        <v>112.43899999999999</v>
      </c>
    </row>
    <row r="13" spans="1:16" ht="13.5">
      <c r="A13" s="354" t="s">
        <v>161</v>
      </c>
      <c r="B13" s="227">
        <v>74.433000000000007</v>
      </c>
      <c r="C13" s="227">
        <v>72.908000000000001</v>
      </c>
      <c r="D13" s="227">
        <v>72.682000000000002</v>
      </c>
      <c r="E13" s="227">
        <v>67.863</v>
      </c>
      <c r="F13" s="227">
        <v>71.046000000000006</v>
      </c>
      <c r="G13" s="227">
        <v>89.265000000000001</v>
      </c>
      <c r="H13" s="227">
        <v>87.296999999999997</v>
      </c>
      <c r="I13" s="227">
        <v>88.88</v>
      </c>
      <c r="J13" s="227">
        <v>88.906999999999996</v>
      </c>
      <c r="K13" s="227">
        <v>90.566000000000003</v>
      </c>
      <c r="L13" s="227">
        <v>90.438999999999993</v>
      </c>
      <c r="M13" s="337">
        <v>53.045000000000002</v>
      </c>
      <c r="N13" s="360">
        <v>55.97</v>
      </c>
      <c r="O13" s="227">
        <v>59.109000000000002</v>
      </c>
      <c r="P13" s="227">
        <v>40.052999999999997</v>
      </c>
    </row>
    <row r="14" spans="1:16" ht="15" customHeight="1">
      <c r="A14" s="354" t="s">
        <v>830</v>
      </c>
      <c r="B14">
        <v>73.941000000000003</v>
      </c>
      <c r="C14">
        <v>73.38</v>
      </c>
      <c r="D14" s="337">
        <v>72.454999999999998</v>
      </c>
      <c r="E14" s="337">
        <v>68.561999999999998</v>
      </c>
      <c r="F14" s="337">
        <v>71.724000000000004</v>
      </c>
      <c r="G14" s="337">
        <v>70.873000000000005</v>
      </c>
      <c r="H14" s="337">
        <v>70.744</v>
      </c>
      <c r="I14" s="227">
        <v>72.581999999999994</v>
      </c>
      <c r="J14" s="227">
        <v>74.748999999999995</v>
      </c>
      <c r="K14" s="227">
        <v>75.034000000000006</v>
      </c>
      <c r="L14" s="227">
        <v>77.77</v>
      </c>
      <c r="M14" s="337">
        <v>80.837000000000003</v>
      </c>
      <c r="N14" s="337">
        <v>81.39</v>
      </c>
      <c r="O14" s="337">
        <v>83.465999999999994</v>
      </c>
      <c r="P14" s="337">
        <v>61.073</v>
      </c>
    </row>
    <row r="15" spans="1:16" ht="13.5" customHeight="1">
      <c r="A15" s="354" t="s">
        <v>162</v>
      </c>
      <c r="B15" s="227">
        <v>100.18600000000001</v>
      </c>
      <c r="C15" s="227">
        <v>100.065</v>
      </c>
      <c r="D15" s="227">
        <v>99.917000000000002</v>
      </c>
      <c r="E15" s="227">
        <v>95.117999999999995</v>
      </c>
      <c r="F15" s="227">
        <v>99.331999999999994</v>
      </c>
      <c r="G15" s="227">
        <v>101.203</v>
      </c>
      <c r="H15" s="227">
        <v>100.428</v>
      </c>
      <c r="I15" s="227">
        <v>101.75700000000001</v>
      </c>
      <c r="J15" s="227">
        <v>99.709000000000003</v>
      </c>
      <c r="K15" s="227">
        <v>96.927000000000007</v>
      </c>
      <c r="L15" s="227">
        <v>95.953999999999994</v>
      </c>
      <c r="M15" s="337">
        <v>75.087999999999994</v>
      </c>
      <c r="N15" s="337">
        <v>73.631</v>
      </c>
      <c r="O15" s="337">
        <v>76.051000000000002</v>
      </c>
      <c r="P15" s="337">
        <v>84.248000000000005</v>
      </c>
    </row>
    <row r="16" spans="1:16" ht="13.5">
      <c r="A16" s="354" t="s">
        <v>163</v>
      </c>
      <c r="B16" s="227">
        <v>29.766999999999999</v>
      </c>
      <c r="C16" s="227">
        <v>29.952999999999999</v>
      </c>
      <c r="D16" s="227">
        <v>28.774000000000001</v>
      </c>
      <c r="E16" s="227">
        <v>28.449000000000002</v>
      </c>
      <c r="F16" s="227">
        <v>27.131</v>
      </c>
      <c r="G16" s="227">
        <v>30.943000000000001</v>
      </c>
      <c r="H16" s="227">
        <v>30.72</v>
      </c>
      <c r="I16" s="227">
        <v>29.963000000000001</v>
      </c>
      <c r="J16" s="227">
        <v>28.599</v>
      </c>
      <c r="K16" s="227">
        <v>27.425000000000001</v>
      </c>
      <c r="L16" s="227">
        <v>26.390999999999998</v>
      </c>
      <c r="M16" s="337">
        <v>11.956</v>
      </c>
      <c r="N16" s="337">
        <v>11.962</v>
      </c>
      <c r="O16" s="337">
        <v>12.121</v>
      </c>
      <c r="P16" s="337">
        <v>77.924000000000007</v>
      </c>
    </row>
    <row r="17" spans="1:17" ht="13.5" customHeight="1">
      <c r="A17" s="354" t="s">
        <v>164</v>
      </c>
      <c r="B17" s="227">
        <v>53.472999999999999</v>
      </c>
      <c r="C17" s="227">
        <v>53.02</v>
      </c>
      <c r="D17" s="227">
        <v>51.796999999999997</v>
      </c>
      <c r="E17" s="227">
        <v>48.951000000000001</v>
      </c>
      <c r="F17" s="227">
        <v>48.988999999999997</v>
      </c>
      <c r="G17" s="227">
        <v>54.113999999999997</v>
      </c>
      <c r="H17" s="227">
        <v>54.747999999999998</v>
      </c>
      <c r="I17" s="227">
        <v>56.844999999999999</v>
      </c>
      <c r="J17" s="227">
        <v>56.357999999999997</v>
      </c>
      <c r="K17" s="227">
        <v>55.542999999999999</v>
      </c>
      <c r="L17" s="227">
        <v>55.616999999999997</v>
      </c>
      <c r="M17" s="337">
        <v>38.088999999999999</v>
      </c>
      <c r="N17" s="337">
        <v>38.600999999999999</v>
      </c>
      <c r="O17" s="337">
        <v>42.36</v>
      </c>
      <c r="P17" s="337">
        <v>12.331</v>
      </c>
    </row>
    <row r="18" spans="1:17" ht="13.5" customHeight="1">
      <c r="A18" s="354" t="s">
        <v>165</v>
      </c>
      <c r="B18" s="227">
        <v>66.438999999999993</v>
      </c>
      <c r="C18" s="227">
        <v>65.319999999999993</v>
      </c>
      <c r="D18" s="227">
        <v>65.653000000000006</v>
      </c>
      <c r="E18" s="227">
        <v>63.171999999999997</v>
      </c>
      <c r="F18" s="227">
        <v>63.140999999999998</v>
      </c>
      <c r="G18" s="227">
        <v>61.247</v>
      </c>
      <c r="H18" s="227">
        <v>61.883000000000003</v>
      </c>
      <c r="I18" s="227">
        <v>63.994999999999997</v>
      </c>
      <c r="J18" s="227">
        <v>65.620999999999995</v>
      </c>
      <c r="K18" s="227">
        <v>67.090999999999994</v>
      </c>
      <c r="L18" s="227">
        <v>69.531999999999996</v>
      </c>
      <c r="M18" s="337">
        <v>70.352000000000004</v>
      </c>
      <c r="N18" s="337">
        <v>71.977000000000004</v>
      </c>
      <c r="O18" s="337">
        <v>77.581999999999994</v>
      </c>
      <c r="P18" s="337">
        <v>41.372</v>
      </c>
    </row>
    <row r="19" spans="1:17" ht="13.5" customHeight="1">
      <c r="A19" s="354" t="s">
        <v>166</v>
      </c>
      <c r="B19" s="227">
        <v>106.636</v>
      </c>
      <c r="C19" s="227">
        <v>106.919</v>
      </c>
      <c r="D19" s="227">
        <v>105.61199999999999</v>
      </c>
      <c r="E19" s="227">
        <v>99.738</v>
      </c>
      <c r="F19" s="227">
        <v>103.657</v>
      </c>
      <c r="G19" s="227">
        <v>104.181</v>
      </c>
      <c r="H19" s="227">
        <v>103.36199999999999</v>
      </c>
      <c r="I19" s="227">
        <v>104.67</v>
      </c>
      <c r="J19" s="227">
        <v>102.075</v>
      </c>
      <c r="K19" s="227">
        <v>101.40300000000001</v>
      </c>
      <c r="L19" s="227">
        <v>101.345</v>
      </c>
      <c r="M19" s="337">
        <v>92.620999999999995</v>
      </c>
      <c r="N19" s="337">
        <v>92.427999999999997</v>
      </c>
      <c r="O19" s="337">
        <v>97.584000000000003</v>
      </c>
      <c r="P19" s="337">
        <v>80.691000000000003</v>
      </c>
    </row>
    <row r="20" spans="1:17" ht="13.5">
      <c r="A20" s="354" t="s">
        <v>167</v>
      </c>
      <c r="B20" s="227">
        <v>125.559</v>
      </c>
      <c r="C20" s="227">
        <v>122.523</v>
      </c>
      <c r="D20" s="227">
        <v>119.758</v>
      </c>
      <c r="E20" s="227">
        <v>112.099</v>
      </c>
      <c r="F20" s="227">
        <v>116.76900000000001</v>
      </c>
      <c r="G20" s="227">
        <v>118.116</v>
      </c>
      <c r="H20" s="227">
        <v>120.58</v>
      </c>
      <c r="I20" s="227">
        <v>124.143</v>
      </c>
      <c r="J20" s="227">
        <v>126.727</v>
      </c>
      <c r="K20" s="227">
        <v>128.43600000000001</v>
      </c>
      <c r="L20" s="227">
        <v>131.922</v>
      </c>
      <c r="M20" s="337">
        <v>120.744</v>
      </c>
      <c r="N20" s="337">
        <v>122.15</v>
      </c>
      <c r="O20" s="337">
        <v>130.624</v>
      </c>
      <c r="P20" s="337">
        <v>97.882000000000005</v>
      </c>
    </row>
    <row r="21" spans="1:17" ht="13.5">
      <c r="A21" s="354" t="s">
        <v>168</v>
      </c>
      <c r="B21" s="227">
        <v>95.994</v>
      </c>
      <c r="C21" s="227">
        <v>92.81</v>
      </c>
      <c r="D21" s="227">
        <v>92.334000000000003</v>
      </c>
      <c r="E21" s="227">
        <v>82.918000000000006</v>
      </c>
      <c r="F21" s="227">
        <v>88.486999999999995</v>
      </c>
      <c r="G21" s="227">
        <v>89.942999999999998</v>
      </c>
      <c r="H21" s="227">
        <v>90.921000000000006</v>
      </c>
      <c r="I21" s="227">
        <v>93.935000000000002</v>
      </c>
      <c r="J21" s="227">
        <v>94.272999999999996</v>
      </c>
      <c r="K21" s="227">
        <v>95.475999999999999</v>
      </c>
      <c r="L21" s="227">
        <v>97.644999999999996</v>
      </c>
      <c r="M21" s="337">
        <v>93.688000000000002</v>
      </c>
      <c r="N21" s="337">
        <v>94.935000000000002</v>
      </c>
      <c r="O21" s="337">
        <v>98.015000000000001</v>
      </c>
      <c r="P21" s="337">
        <v>134.01</v>
      </c>
      <c r="Q21" s="337"/>
    </row>
    <row r="22" spans="1:17" ht="13.5">
      <c r="A22" s="342" t="s">
        <v>576</v>
      </c>
      <c r="B22" s="227">
        <v>660.96</v>
      </c>
      <c r="C22" s="227">
        <v>651.18299999999999</v>
      </c>
      <c r="D22" s="227">
        <v>638.14300000000003</v>
      </c>
      <c r="E22" s="227">
        <v>608.60500000000002</v>
      </c>
      <c r="F22" s="227">
        <v>637.303</v>
      </c>
      <c r="G22" s="227">
        <v>635.77</v>
      </c>
      <c r="H22" s="227">
        <v>637.79999999999995</v>
      </c>
      <c r="I22" s="227">
        <v>648.31899999999996</v>
      </c>
      <c r="J22" s="227">
        <v>652.697</v>
      </c>
      <c r="K22" s="227">
        <v>657.37699999999995</v>
      </c>
      <c r="L22" s="227">
        <v>672.476</v>
      </c>
      <c r="M22" s="337">
        <v>686.7</v>
      </c>
      <c r="N22" s="337">
        <v>683.59</v>
      </c>
      <c r="O22" s="337">
        <v>700.63800000000003</v>
      </c>
      <c r="P22" s="337">
        <v>791.78399999999999</v>
      </c>
      <c r="Q22" s="337"/>
    </row>
    <row r="23" spans="1:17" ht="13.5">
      <c r="A23" s="342" t="s">
        <v>871</v>
      </c>
      <c r="B23" s="227">
        <v>77.022000000000006</v>
      </c>
      <c r="C23" s="227">
        <v>75.926000000000002</v>
      </c>
      <c r="D23" s="227">
        <v>74.561000000000007</v>
      </c>
      <c r="E23" s="227">
        <v>68.563000000000002</v>
      </c>
      <c r="F23" s="227">
        <v>68.617999999999995</v>
      </c>
      <c r="G23" s="227">
        <v>65.41</v>
      </c>
      <c r="H23" s="227">
        <v>68.177000000000007</v>
      </c>
      <c r="I23" s="227">
        <v>71.635000000000005</v>
      </c>
      <c r="J23" s="227">
        <v>72.180000000000007</v>
      </c>
      <c r="K23" s="227">
        <v>73.873999999999995</v>
      </c>
      <c r="L23" s="227">
        <v>76.3</v>
      </c>
      <c r="M23" s="337">
        <v>71.8</v>
      </c>
      <c r="N23" s="337">
        <v>73.363999999999919</v>
      </c>
      <c r="O23" s="337">
        <v>77.349999999999994</v>
      </c>
      <c r="P23" s="337">
        <v>102.5</v>
      </c>
    </row>
    <row r="24" spans="1:17" ht="13.5">
      <c r="A24" s="354" t="s">
        <v>170</v>
      </c>
      <c r="B24" s="227">
        <v>65.849999999999994</v>
      </c>
      <c r="C24" s="227">
        <v>62.517000000000003</v>
      </c>
      <c r="D24" s="227">
        <v>60.256999999999998</v>
      </c>
      <c r="E24" s="227">
        <v>46.588999999999999</v>
      </c>
      <c r="F24" s="227">
        <v>56.746000000000002</v>
      </c>
      <c r="G24" s="227">
        <v>59.098999999999997</v>
      </c>
      <c r="H24" s="227">
        <v>61.843000000000004</v>
      </c>
      <c r="I24" s="227">
        <v>65.831000000000003</v>
      </c>
      <c r="J24" s="227">
        <v>68.823999999999998</v>
      </c>
      <c r="K24" s="227">
        <v>71.433999999999997</v>
      </c>
      <c r="L24" s="227">
        <v>75.454999999999998</v>
      </c>
      <c r="M24" s="337">
        <v>63.264000000000003</v>
      </c>
      <c r="N24" s="337">
        <v>66.296999999999997</v>
      </c>
      <c r="O24" s="227">
        <v>71.921000000000006</v>
      </c>
      <c r="P24" s="227">
        <v>72.926000000000002</v>
      </c>
    </row>
    <row r="25" spans="1:17" ht="13.5">
      <c r="A25" s="354" t="s">
        <v>171</v>
      </c>
      <c r="B25" s="227">
        <v>9.625</v>
      </c>
      <c r="C25" s="227">
        <v>9.7360000000000007</v>
      </c>
      <c r="D25" s="227">
        <v>10.018000000000001</v>
      </c>
      <c r="E25" s="227">
        <v>8.8249999999999993</v>
      </c>
      <c r="F25" s="227">
        <v>10.356</v>
      </c>
      <c r="G25" s="227">
        <v>10.218</v>
      </c>
      <c r="H25" s="227">
        <v>10.426</v>
      </c>
      <c r="I25" s="227">
        <v>11.090999999999999</v>
      </c>
      <c r="J25" s="227">
        <v>11.766999999999999</v>
      </c>
      <c r="K25" s="227">
        <v>12.343</v>
      </c>
      <c r="L25" s="227">
        <v>13.247</v>
      </c>
      <c r="M25" s="337">
        <v>12.282</v>
      </c>
      <c r="N25" s="337">
        <v>12.965</v>
      </c>
      <c r="O25" s="227">
        <v>14.311</v>
      </c>
      <c r="P25" s="227">
        <v>15.063000000000001</v>
      </c>
    </row>
    <row r="26" spans="1:17" ht="13.5">
      <c r="A26" s="354" t="s">
        <v>172</v>
      </c>
      <c r="B26" s="227">
        <v>13.714</v>
      </c>
      <c r="C26" s="227">
        <v>13.554</v>
      </c>
      <c r="D26" s="227">
        <v>13.406000000000001</v>
      </c>
      <c r="E26" s="227">
        <v>12.67</v>
      </c>
      <c r="F26" s="227">
        <v>13.205</v>
      </c>
      <c r="G26" s="227">
        <v>12.76</v>
      </c>
      <c r="H26" s="227">
        <v>13.092000000000001</v>
      </c>
      <c r="I26" s="227">
        <v>13.287000000000001</v>
      </c>
      <c r="J26" s="227">
        <v>13.327999999999999</v>
      </c>
      <c r="K26" s="227">
        <v>13.285</v>
      </c>
      <c r="L26" s="227">
        <v>13.58</v>
      </c>
      <c r="M26" s="337">
        <v>12.7</v>
      </c>
      <c r="N26" s="337">
        <v>12.95</v>
      </c>
      <c r="O26" s="227">
        <v>13.536</v>
      </c>
      <c r="P26" s="227">
        <v>14.055999999999999</v>
      </c>
    </row>
    <row r="27" spans="1:17" ht="13.5">
      <c r="A27" s="354" t="s">
        <v>173</v>
      </c>
      <c r="B27" s="227">
        <v>21.922999999999998</v>
      </c>
      <c r="C27" s="227">
        <v>21.402999999999999</v>
      </c>
      <c r="D27" s="227">
        <v>20.254000000000001</v>
      </c>
      <c r="E27" s="227">
        <v>19.722000000000001</v>
      </c>
      <c r="F27" s="227">
        <v>18.657</v>
      </c>
      <c r="G27" s="227">
        <v>17.423999999999999</v>
      </c>
      <c r="H27" s="227">
        <v>16.983000000000001</v>
      </c>
      <c r="I27" s="227">
        <v>16.809000000000001</v>
      </c>
      <c r="J27" s="227">
        <v>16.815000000000001</v>
      </c>
      <c r="K27" s="227">
        <v>16.38</v>
      </c>
      <c r="L27" s="227">
        <v>16.434000000000001</v>
      </c>
      <c r="M27" s="337">
        <v>13.19</v>
      </c>
      <c r="N27" s="337">
        <v>14.006</v>
      </c>
      <c r="O27" s="227">
        <v>14.688000000000001</v>
      </c>
      <c r="P27" s="227">
        <v>15.013</v>
      </c>
    </row>
    <row r="28" spans="1:17" ht="13.5">
      <c r="A28" s="354" t="s">
        <v>174</v>
      </c>
      <c r="B28" s="227">
        <v>126.91</v>
      </c>
      <c r="C28" s="227">
        <v>125.64</v>
      </c>
      <c r="D28" s="227">
        <v>124.87</v>
      </c>
      <c r="E28" s="227">
        <v>122.032</v>
      </c>
      <c r="F28" s="227">
        <v>124.04300000000001</v>
      </c>
      <c r="G28" s="227">
        <v>129.21700000000001</v>
      </c>
      <c r="H28" s="227">
        <v>131.619</v>
      </c>
      <c r="I28" s="227">
        <v>135.96600000000001</v>
      </c>
      <c r="J28" s="227">
        <v>139.56800000000001</v>
      </c>
      <c r="K28" s="227">
        <v>144.38900000000001</v>
      </c>
      <c r="L28" s="227">
        <v>147.95699999999999</v>
      </c>
      <c r="M28" s="337">
        <v>130.68299999999999</v>
      </c>
      <c r="N28" s="337">
        <v>135.45699999999999</v>
      </c>
      <c r="O28" s="227">
        <v>142.88399999999999</v>
      </c>
      <c r="P28" s="227">
        <v>15.013</v>
      </c>
    </row>
    <row r="29" spans="1:17" ht="13.5">
      <c r="A29" s="354" t="s">
        <v>175</v>
      </c>
      <c r="B29" s="227">
        <v>105.23</v>
      </c>
      <c r="C29" s="227">
        <v>103.508</v>
      </c>
      <c r="D29" s="227">
        <v>101.116</v>
      </c>
      <c r="E29" s="227">
        <v>87.525000000000006</v>
      </c>
      <c r="F29" s="227">
        <v>96.772999999999996</v>
      </c>
      <c r="G29" s="227">
        <v>93.817999999999998</v>
      </c>
      <c r="H29" s="227">
        <v>95.635000000000005</v>
      </c>
      <c r="I29" s="227">
        <v>95.488</v>
      </c>
      <c r="J29" s="227">
        <v>93.302999999999997</v>
      </c>
      <c r="K29" s="227">
        <v>88.518000000000001</v>
      </c>
      <c r="L29" s="227">
        <v>87.861999999999995</v>
      </c>
      <c r="M29" s="337">
        <v>69.007999999999996</v>
      </c>
      <c r="N29" s="337">
        <v>68.599000000000004</v>
      </c>
      <c r="O29" s="227">
        <v>71.355000000000004</v>
      </c>
      <c r="P29" s="227">
        <v>149.483</v>
      </c>
    </row>
    <row r="30" spans="1:17" ht="13.5">
      <c r="A30" s="354" t="s">
        <v>176</v>
      </c>
      <c r="B30" s="227">
        <v>55.652999999999999</v>
      </c>
      <c r="C30" s="227">
        <v>54.31</v>
      </c>
      <c r="D30" s="227">
        <v>53.563000000000002</v>
      </c>
      <c r="E30" s="227">
        <v>50.494</v>
      </c>
      <c r="F30" s="227">
        <v>50.545999999999999</v>
      </c>
      <c r="G30" s="227">
        <v>55.902999999999999</v>
      </c>
      <c r="H30" s="227">
        <v>58.692999999999998</v>
      </c>
      <c r="I30" s="227">
        <v>61.082000000000001</v>
      </c>
      <c r="J30" s="227">
        <v>62.484000000000002</v>
      </c>
      <c r="K30" s="227">
        <v>63.884</v>
      </c>
      <c r="L30" s="227">
        <v>65.665999999999997</v>
      </c>
      <c r="M30" s="337">
        <v>48.436999999999998</v>
      </c>
      <c r="N30" s="337">
        <v>50.078000000000003</v>
      </c>
      <c r="O30" s="227">
        <v>54.414999999999999</v>
      </c>
      <c r="P30" s="227">
        <v>74.897000000000006</v>
      </c>
    </row>
    <row r="31" spans="1:17" ht="13.5">
      <c r="A31" s="354" t="s">
        <v>177</v>
      </c>
      <c r="B31" s="227">
        <v>25.393999999999998</v>
      </c>
      <c r="C31" s="227">
        <v>25.922000000000001</v>
      </c>
      <c r="D31" s="227">
        <v>25.704999999999998</v>
      </c>
      <c r="E31" s="227">
        <v>25.55</v>
      </c>
      <c r="F31" s="227">
        <v>25.652999999999999</v>
      </c>
      <c r="G31" s="227">
        <v>25.280999999999999</v>
      </c>
      <c r="H31" s="227">
        <v>25.431999999999999</v>
      </c>
      <c r="I31" s="227">
        <v>26.155999999999999</v>
      </c>
      <c r="J31" s="227">
        <v>26.474</v>
      </c>
      <c r="K31" s="227">
        <v>26.558</v>
      </c>
      <c r="L31" s="227">
        <v>26.777999999999999</v>
      </c>
      <c r="M31" s="337">
        <v>25.962</v>
      </c>
      <c r="N31" s="337">
        <v>25.942</v>
      </c>
      <c r="O31" s="227">
        <v>26.841000000000001</v>
      </c>
      <c r="P31" s="227">
        <v>56.286000000000001</v>
      </c>
    </row>
    <row r="32" spans="1:17" ht="13.5">
      <c r="A32" s="354" t="s">
        <v>178</v>
      </c>
      <c r="B32" s="227">
        <v>16.98</v>
      </c>
      <c r="C32" s="227">
        <v>16.390999999999998</v>
      </c>
      <c r="D32" s="227">
        <v>16.66</v>
      </c>
      <c r="E32" s="227">
        <v>15.582000000000001</v>
      </c>
      <c r="F32" s="227">
        <v>16.687999999999999</v>
      </c>
      <c r="G32" s="227">
        <v>16.760999999999999</v>
      </c>
      <c r="H32" s="227">
        <v>17.193999999999999</v>
      </c>
      <c r="I32" s="227">
        <v>17.716999999999999</v>
      </c>
      <c r="J32" s="227">
        <v>19.373000000000001</v>
      </c>
      <c r="K32" s="227">
        <v>18.635000000000002</v>
      </c>
      <c r="L32" s="227">
        <v>19.247</v>
      </c>
      <c r="M32" s="337">
        <v>17.827000000000002</v>
      </c>
      <c r="N32" s="337">
        <v>18.768000000000001</v>
      </c>
      <c r="O32" s="227">
        <v>20.419</v>
      </c>
      <c r="P32" s="227">
        <v>27.268999999999998</v>
      </c>
    </row>
    <row r="33" spans="1:16" ht="13.5">
      <c r="A33" s="354" t="s">
        <v>179</v>
      </c>
      <c r="B33" s="227">
        <v>38.082999999999998</v>
      </c>
      <c r="C33" s="227">
        <v>36.991999999999997</v>
      </c>
      <c r="D33" s="227">
        <v>36.170999999999999</v>
      </c>
      <c r="E33" s="227">
        <v>32.590000000000003</v>
      </c>
      <c r="F33" s="227">
        <v>31.015999999999998</v>
      </c>
      <c r="G33" s="227">
        <v>32.722999999999999</v>
      </c>
      <c r="H33" s="227">
        <v>33.204999999999998</v>
      </c>
      <c r="I33" s="227">
        <v>35.051000000000002</v>
      </c>
      <c r="J33" s="227">
        <v>37.206000000000003</v>
      </c>
      <c r="K33" s="227">
        <v>38.488</v>
      </c>
      <c r="L33" s="227">
        <v>40.829000000000001</v>
      </c>
      <c r="M33" s="337">
        <v>41.085999999999999</v>
      </c>
      <c r="N33" s="337">
        <v>44.872999999999998</v>
      </c>
      <c r="O33" s="227">
        <v>48.598999999999997</v>
      </c>
      <c r="P33" s="227">
        <v>20.824000000000002</v>
      </c>
    </row>
    <row r="34" spans="1:16" ht="9" customHeight="1">
      <c r="A34" s="355"/>
      <c r="B34" s="65"/>
      <c r="C34" s="65"/>
      <c r="D34" s="65"/>
      <c r="E34" s="26"/>
      <c r="F34" s="26"/>
      <c r="G34" s="26"/>
      <c r="H34" s="26"/>
      <c r="I34" s="26"/>
      <c r="J34" s="26"/>
      <c r="K34" s="26"/>
      <c r="L34" s="26"/>
      <c r="M34" s="26"/>
      <c r="N34" s="81"/>
      <c r="O34" s="81"/>
      <c r="P34" s="227"/>
    </row>
    <row r="35" spans="1:16" ht="23.25" customHeight="1">
      <c r="A35" s="984" t="s">
        <v>872</v>
      </c>
      <c r="B35" s="984"/>
      <c r="C35" s="984"/>
      <c r="D35" s="984"/>
      <c r="E35" s="984"/>
      <c r="F35" s="984"/>
      <c r="G35" s="984"/>
      <c r="H35" s="984"/>
      <c r="I35" s="984"/>
      <c r="J35" s="984"/>
      <c r="K35" s="984"/>
      <c r="L35" s="984"/>
      <c r="M35" s="984"/>
      <c r="N35" s="984"/>
      <c r="O35" s="984"/>
      <c r="P35" s="984"/>
    </row>
    <row r="36" spans="1:16" ht="25.5" customHeight="1">
      <c r="A36" s="978" t="s">
        <v>873</v>
      </c>
      <c r="B36" s="978"/>
      <c r="C36" s="978"/>
      <c r="D36" s="978"/>
      <c r="E36" s="978"/>
      <c r="F36" s="978"/>
      <c r="G36" s="978"/>
      <c r="H36" s="978"/>
      <c r="I36" s="978"/>
      <c r="J36" s="978"/>
      <c r="K36" s="978"/>
      <c r="L36" s="978"/>
      <c r="M36" s="978"/>
      <c r="N36" s="978"/>
      <c r="O36" s="978"/>
      <c r="P36" s="978"/>
    </row>
    <row r="37" spans="1:16">
      <c r="A37" s="66" t="s">
        <v>664</v>
      </c>
      <c r="B37" s="9"/>
      <c r="C37" s="9"/>
      <c r="D37" s="9"/>
      <c r="E37" s="9"/>
      <c r="F37" s="9"/>
      <c r="G37" s="9"/>
      <c r="H37" s="9"/>
      <c r="I37" s="9"/>
      <c r="J37" s="9"/>
      <c r="K37" s="9"/>
      <c r="L37" s="9"/>
      <c r="M37" s="9"/>
    </row>
  </sheetData>
  <mergeCells count="5">
    <mergeCell ref="A3:H3"/>
    <mergeCell ref="A1:O1"/>
    <mergeCell ref="A2:O2"/>
    <mergeCell ref="A35:P35"/>
    <mergeCell ref="A36:P36"/>
  </mergeCells>
  <pageMargins left="0.7" right="0.7" top="0.75" bottom="0.75" header="0.3" footer="0.3"/>
  <pageSetup paperSize="9" scale="9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S37"/>
  <sheetViews>
    <sheetView showGridLines="0" view="pageBreakPreview" zoomScaleNormal="140" zoomScaleSheetLayoutView="100" workbookViewId="0">
      <selection activeCell="D5" sqref="D5"/>
    </sheetView>
  </sheetViews>
  <sheetFormatPr baseColWidth="10" defaultRowHeight="12.75"/>
  <cols>
    <col min="1" max="1" width="17.5703125" customWidth="1"/>
    <col min="2" max="3" width="5.7109375" hidden="1" customWidth="1"/>
    <col min="4" max="10" width="5.7109375" customWidth="1"/>
    <col min="11" max="11" width="6.28515625" customWidth="1"/>
    <col min="12" max="12" width="6.5703125" customWidth="1"/>
    <col min="13" max="13" width="6.28515625" customWidth="1"/>
    <col min="14" max="14" width="6.140625" customWidth="1"/>
    <col min="15" max="15" width="7.140625" customWidth="1"/>
    <col min="17" max="17" width="16.140625" customWidth="1"/>
    <col min="18" max="18" width="11.5703125" customWidth="1"/>
  </cols>
  <sheetData>
    <row r="1" spans="1:18" ht="20.25" customHeight="1">
      <c r="A1" s="980" t="s">
        <v>1405</v>
      </c>
      <c r="B1" s="980"/>
      <c r="C1" s="980"/>
      <c r="D1" s="980"/>
      <c r="E1" s="980"/>
      <c r="F1" s="980"/>
      <c r="G1" s="980"/>
      <c r="H1" s="980"/>
      <c r="I1" s="980"/>
      <c r="J1" s="980"/>
      <c r="K1" s="980"/>
      <c r="L1" s="980"/>
      <c r="M1" s="980"/>
      <c r="N1" s="980"/>
    </row>
    <row r="2" spans="1:18" ht="12.75" customHeight="1">
      <c r="A2" s="980" t="s">
        <v>1330</v>
      </c>
      <c r="B2" s="980"/>
      <c r="C2" s="980"/>
      <c r="D2" s="980"/>
      <c r="E2" s="980"/>
      <c r="F2" s="980"/>
      <c r="G2" s="980"/>
      <c r="H2" s="980"/>
      <c r="I2" s="980"/>
      <c r="J2" s="980"/>
      <c r="K2" s="980"/>
      <c r="L2" s="980"/>
    </row>
    <row r="3" spans="1:18" ht="17.25" customHeight="1">
      <c r="A3" s="1026" t="s">
        <v>655</v>
      </c>
      <c r="B3" s="1026"/>
      <c r="C3" s="1026"/>
      <c r="D3" s="1026"/>
      <c r="E3" s="1026"/>
      <c r="F3" s="1026"/>
      <c r="G3" s="1026"/>
      <c r="H3" s="154"/>
      <c r="I3" s="154"/>
      <c r="J3" s="154"/>
      <c r="K3" s="154"/>
      <c r="L3" s="154"/>
    </row>
    <row r="4" spans="1:18" ht="15" customHeight="1">
      <c r="A4" s="276"/>
      <c r="B4" s="300"/>
      <c r="C4" s="300"/>
      <c r="D4" s="300"/>
      <c r="E4" s="300"/>
      <c r="F4" s="300"/>
      <c r="G4" s="300"/>
    </row>
    <row r="5" spans="1:18" ht="27" customHeight="1">
      <c r="A5" s="61" t="s">
        <v>191</v>
      </c>
      <c r="B5" s="57">
        <v>2010</v>
      </c>
      <c r="C5" s="57">
        <v>2011</v>
      </c>
      <c r="D5" s="57">
        <v>2012</v>
      </c>
      <c r="E5" s="57">
        <v>2013</v>
      </c>
      <c r="F5" s="57">
        <v>2014</v>
      </c>
      <c r="G5" s="57">
        <v>2015</v>
      </c>
      <c r="H5" s="57">
        <v>2016</v>
      </c>
      <c r="I5" s="57">
        <v>2017</v>
      </c>
      <c r="J5" s="57">
        <v>2018</v>
      </c>
      <c r="K5" s="57">
        <v>2019</v>
      </c>
      <c r="L5" s="57">
        <v>2020</v>
      </c>
      <c r="M5" s="57">
        <v>2021</v>
      </c>
      <c r="N5" s="57">
        <v>2022</v>
      </c>
      <c r="O5" s="57">
        <v>2023</v>
      </c>
    </row>
    <row r="6" spans="1:18" ht="17.25" customHeight="1">
      <c r="A6" s="62"/>
      <c r="K6" s="93"/>
      <c r="M6" s="359"/>
    </row>
    <row r="7" spans="1:18" ht="13.5">
      <c r="A7" s="58" t="s">
        <v>82</v>
      </c>
      <c r="B7" s="229">
        <v>327.27999999999997</v>
      </c>
      <c r="C7" s="229">
        <v>336.06</v>
      </c>
      <c r="D7" s="229">
        <v>324.31599999999997</v>
      </c>
      <c r="E7" s="229">
        <v>359.822</v>
      </c>
      <c r="F7" s="229">
        <v>282.36099999999999</v>
      </c>
      <c r="G7" s="229">
        <v>277.75099999999998</v>
      </c>
      <c r="H7" s="229">
        <v>279.13200000000001</v>
      </c>
      <c r="I7" s="229">
        <v>281.89299999999997</v>
      </c>
      <c r="J7" s="229">
        <v>280.75599999999997</v>
      </c>
      <c r="K7" s="229">
        <v>285.12799999999999</v>
      </c>
      <c r="L7" s="229">
        <v>587.35699999999997</v>
      </c>
      <c r="M7" s="338">
        <v>611.53499999999997</v>
      </c>
      <c r="N7" s="338">
        <v>641.25800000000004</v>
      </c>
      <c r="O7" s="338">
        <v>633.05600000000004</v>
      </c>
      <c r="P7" s="338"/>
      <c r="Q7" s="671"/>
    </row>
    <row r="8" spans="1:18" ht="13.5">
      <c r="A8" s="58"/>
      <c r="B8" s="229"/>
      <c r="C8" s="229"/>
      <c r="D8" s="229"/>
      <c r="E8" s="229"/>
      <c r="F8" s="229"/>
      <c r="G8" s="229"/>
      <c r="H8" s="229"/>
      <c r="I8" s="229"/>
      <c r="J8" s="229"/>
      <c r="K8" s="229"/>
      <c r="O8" s="668"/>
    </row>
    <row r="9" spans="1:18" ht="13.5">
      <c r="A9" s="59" t="s">
        <v>157</v>
      </c>
      <c r="B9" s="227">
        <v>11.106999999999999</v>
      </c>
      <c r="C9" s="227">
        <v>11.278</v>
      </c>
      <c r="D9" s="227">
        <v>11.413</v>
      </c>
      <c r="E9" s="227">
        <v>12.497</v>
      </c>
      <c r="F9" s="227">
        <v>10.962</v>
      </c>
      <c r="G9" s="227">
        <v>11.381</v>
      </c>
      <c r="H9" s="227">
        <v>12.164</v>
      </c>
      <c r="I9" s="227">
        <v>12.778</v>
      </c>
      <c r="J9" s="227">
        <v>13.239000000000001</v>
      </c>
      <c r="K9" s="227">
        <v>13.362</v>
      </c>
      <c r="L9" s="337">
        <v>26.021000000000001</v>
      </c>
      <c r="M9" s="337">
        <v>27.806000000000001</v>
      </c>
      <c r="N9" s="227">
        <v>30.504000000000001</v>
      </c>
      <c r="O9" s="227">
        <v>31.17</v>
      </c>
      <c r="P9" s="670"/>
      <c r="Q9" s="669"/>
      <c r="R9" s="628"/>
    </row>
    <row r="10" spans="1:18" ht="13.5">
      <c r="A10" s="59" t="s">
        <v>80</v>
      </c>
      <c r="B10" s="227">
        <v>17.68</v>
      </c>
      <c r="C10" s="227">
        <v>18.568000000000001</v>
      </c>
      <c r="D10" s="227">
        <v>18.722000000000001</v>
      </c>
      <c r="E10" s="227">
        <v>20.117000000000001</v>
      </c>
      <c r="F10" s="227">
        <v>19.626000000000001</v>
      </c>
      <c r="G10" s="227">
        <v>19.571000000000002</v>
      </c>
      <c r="H10" s="227">
        <v>19.419</v>
      </c>
      <c r="I10" s="227">
        <v>19.268000000000001</v>
      </c>
      <c r="J10" s="227">
        <v>18.152000000000001</v>
      </c>
      <c r="K10" s="227">
        <v>18.417000000000002</v>
      </c>
      <c r="L10" s="337">
        <v>35.424999999999997</v>
      </c>
      <c r="M10" s="337">
        <v>36.316000000000003</v>
      </c>
      <c r="N10" s="227">
        <v>37.845999999999997</v>
      </c>
      <c r="O10" s="337">
        <v>36.69</v>
      </c>
      <c r="P10" s="670"/>
      <c r="Q10" s="669"/>
      <c r="R10" s="628"/>
    </row>
    <row r="11" spans="1:18" ht="13.5" customHeight="1">
      <c r="A11" s="59" t="s">
        <v>158</v>
      </c>
      <c r="B11" s="227">
        <v>14.102</v>
      </c>
      <c r="C11" s="227">
        <v>13.917999999999999</v>
      </c>
      <c r="D11" s="227">
        <v>12.941000000000001</v>
      </c>
      <c r="E11" s="227">
        <v>12.907999999999999</v>
      </c>
      <c r="F11" s="227">
        <v>10.624000000000001</v>
      </c>
      <c r="G11" s="227">
        <v>10.379</v>
      </c>
      <c r="H11" s="227">
        <v>10.208</v>
      </c>
      <c r="I11" s="227">
        <v>9.7289999999999992</v>
      </c>
      <c r="J11" s="227">
        <v>9.8109999999999999</v>
      </c>
      <c r="K11" s="227">
        <v>9.3019999999999996</v>
      </c>
      <c r="L11" s="337">
        <v>21.460999999999999</v>
      </c>
      <c r="M11" s="337">
        <v>21.716000000000001</v>
      </c>
      <c r="N11" s="227">
        <v>21.446999999999999</v>
      </c>
      <c r="O11" s="337">
        <v>20.064</v>
      </c>
      <c r="P11" s="670"/>
      <c r="Q11" s="669"/>
      <c r="R11" s="628"/>
    </row>
    <row r="12" spans="1:18" ht="13.5">
      <c r="A12" s="59" t="s">
        <v>159</v>
      </c>
      <c r="B12" s="227">
        <v>1.5389999999999999</v>
      </c>
      <c r="C12" s="227">
        <v>1.58</v>
      </c>
      <c r="D12" s="227">
        <v>1.617</v>
      </c>
      <c r="E12" s="227">
        <v>2.4180000000000001</v>
      </c>
      <c r="F12" s="227">
        <v>1.8089999999999999</v>
      </c>
      <c r="G12" s="227">
        <v>1.8520000000000001</v>
      </c>
      <c r="H12" s="227">
        <v>1.8120000000000001</v>
      </c>
      <c r="I12" s="227">
        <v>1.647</v>
      </c>
      <c r="J12" s="227">
        <v>1.6890000000000001</v>
      </c>
      <c r="K12" s="227">
        <v>1.8560000000000001</v>
      </c>
      <c r="L12" s="337">
        <v>9.9730000000000008</v>
      </c>
      <c r="M12" s="337">
        <v>10.374000000000001</v>
      </c>
      <c r="N12" s="227">
        <v>10.567</v>
      </c>
      <c r="O12" s="337">
        <v>10.78</v>
      </c>
      <c r="P12" s="670"/>
      <c r="Q12" s="669"/>
      <c r="R12" s="628"/>
    </row>
    <row r="13" spans="1:18" ht="13.5" customHeight="1">
      <c r="A13" s="59" t="s">
        <v>160</v>
      </c>
      <c r="B13" s="227">
        <v>10.451000000000001</v>
      </c>
      <c r="C13" s="227">
        <v>10.932</v>
      </c>
      <c r="D13" s="227">
        <v>10.625999999999999</v>
      </c>
      <c r="E13" s="227">
        <v>11.99</v>
      </c>
      <c r="F13" s="227">
        <v>11.78</v>
      </c>
      <c r="G13" s="227">
        <v>11.849</v>
      </c>
      <c r="H13" s="227">
        <v>12.246</v>
      </c>
      <c r="I13" s="227">
        <v>12.250999999999999</v>
      </c>
      <c r="J13" s="227">
        <v>11.971</v>
      </c>
      <c r="K13" s="227">
        <v>12.198</v>
      </c>
      <c r="L13" s="337">
        <v>26.007999999999999</v>
      </c>
      <c r="M13" s="337">
        <v>26.728000000000002</v>
      </c>
      <c r="N13" s="227">
        <v>26.379000000000001</v>
      </c>
      <c r="O13" s="337">
        <v>25.324999999999999</v>
      </c>
      <c r="P13" s="670"/>
      <c r="Q13" s="669"/>
      <c r="R13" s="628"/>
    </row>
    <row r="14" spans="1:18" ht="13.5" customHeight="1">
      <c r="A14" s="59" t="s">
        <v>161</v>
      </c>
      <c r="B14" s="227">
        <v>59.027999999999999</v>
      </c>
      <c r="C14" s="227">
        <v>58.243000000000002</v>
      </c>
      <c r="D14" s="227">
        <v>55.61</v>
      </c>
      <c r="E14" s="227">
        <v>62.737000000000002</v>
      </c>
      <c r="F14" s="227">
        <v>42.884999999999998</v>
      </c>
      <c r="G14" s="227">
        <v>43.329000000000001</v>
      </c>
      <c r="H14" s="227">
        <v>42.536000000000001</v>
      </c>
      <c r="I14" s="227">
        <v>42.216999999999999</v>
      </c>
      <c r="J14" s="227">
        <v>41.040999999999997</v>
      </c>
      <c r="K14" s="227">
        <v>41.000999999999998</v>
      </c>
      <c r="L14" s="337">
        <v>79.918999999999997</v>
      </c>
      <c r="M14" s="337">
        <v>82.344999999999999</v>
      </c>
      <c r="N14" s="227">
        <v>84.852999999999994</v>
      </c>
      <c r="O14" s="337">
        <v>82.43</v>
      </c>
      <c r="P14" s="670"/>
      <c r="Q14" s="669"/>
      <c r="R14" s="628"/>
    </row>
    <row r="15" spans="1:18" ht="14.25" customHeight="1">
      <c r="A15" s="59" t="s">
        <v>830</v>
      </c>
      <c r="B15" s="358" t="s">
        <v>156</v>
      </c>
      <c r="C15" s="365" t="s">
        <v>156</v>
      </c>
      <c r="D15" s="365" t="s">
        <v>156</v>
      </c>
      <c r="E15" s="365" t="s">
        <v>156</v>
      </c>
      <c r="F15" s="365" t="s">
        <v>156</v>
      </c>
      <c r="G15" s="365" t="s">
        <v>156</v>
      </c>
      <c r="H15" s="365" t="s">
        <v>156</v>
      </c>
      <c r="I15" s="365" t="s">
        <v>156</v>
      </c>
      <c r="J15" s="365" t="s">
        <v>156</v>
      </c>
      <c r="K15" s="365" t="s">
        <v>156</v>
      </c>
      <c r="L15" s="365" t="s">
        <v>156</v>
      </c>
      <c r="M15" s="365" t="s">
        <v>156</v>
      </c>
      <c r="N15" s="365" t="s">
        <v>156</v>
      </c>
      <c r="O15" s="365" t="s">
        <v>156</v>
      </c>
      <c r="P15" s="672"/>
      <c r="Q15" s="669"/>
    </row>
    <row r="16" spans="1:18" ht="13.5">
      <c r="A16" s="59" t="s">
        <v>162</v>
      </c>
      <c r="B16" s="227">
        <v>26.323</v>
      </c>
      <c r="C16" s="227">
        <v>26.905000000000001</v>
      </c>
      <c r="D16" s="227">
        <v>27.457000000000001</v>
      </c>
      <c r="E16" s="227">
        <v>27.449000000000002</v>
      </c>
      <c r="F16" s="227">
        <v>24.7</v>
      </c>
      <c r="G16" s="227">
        <v>25.398</v>
      </c>
      <c r="H16" s="227">
        <v>25.509</v>
      </c>
      <c r="I16" s="227">
        <v>25.617999999999999</v>
      </c>
      <c r="J16" s="227">
        <v>24.210999999999999</v>
      </c>
      <c r="K16" s="227">
        <v>23.68</v>
      </c>
      <c r="L16" s="337">
        <v>45.350999999999999</v>
      </c>
      <c r="M16" s="337">
        <v>45.124000000000002</v>
      </c>
      <c r="N16" s="227">
        <v>45.127000000000002</v>
      </c>
      <c r="O16" s="277">
        <v>42.9</v>
      </c>
      <c r="P16" s="670"/>
      <c r="Q16" s="669"/>
    </row>
    <row r="17" spans="1:19" ht="13.5">
      <c r="A17" s="59" t="s">
        <v>163</v>
      </c>
      <c r="B17" s="227">
        <v>21.228999999999999</v>
      </c>
      <c r="C17" s="227">
        <v>19.809999999999999</v>
      </c>
      <c r="D17" s="227">
        <v>20.135999999999999</v>
      </c>
      <c r="E17" s="227">
        <v>21.882999999999999</v>
      </c>
      <c r="F17" s="227">
        <v>16.678999999999998</v>
      </c>
      <c r="G17" s="227">
        <v>16.347000000000001</v>
      </c>
      <c r="H17" s="227">
        <v>15.887</v>
      </c>
      <c r="I17" s="227">
        <v>15.441000000000001</v>
      </c>
      <c r="J17" s="227">
        <v>14.627000000000001</v>
      </c>
      <c r="K17" s="227">
        <v>13.744</v>
      </c>
      <c r="L17" s="337">
        <v>27.652999999999999</v>
      </c>
      <c r="M17" s="337">
        <v>27.582999999999998</v>
      </c>
      <c r="N17" s="227">
        <v>26.972999999999999</v>
      </c>
      <c r="O17" s="227">
        <v>25.024999999999999</v>
      </c>
      <c r="P17" s="670"/>
      <c r="Q17" s="669"/>
    </row>
    <row r="18" spans="1:19" ht="13.5">
      <c r="A18" s="59" t="s">
        <v>164</v>
      </c>
      <c r="B18" s="227">
        <v>16.423999999999999</v>
      </c>
      <c r="C18" s="227">
        <v>16.693999999999999</v>
      </c>
      <c r="D18" s="227">
        <v>17.29</v>
      </c>
      <c r="E18" s="227">
        <v>20.379000000000001</v>
      </c>
      <c r="F18" s="227">
        <v>14.529</v>
      </c>
      <c r="G18" s="227">
        <v>14.664999999999999</v>
      </c>
      <c r="H18" s="227">
        <v>15.738</v>
      </c>
      <c r="I18" s="227">
        <v>16.641999999999999</v>
      </c>
      <c r="J18" s="227">
        <v>17.181999999999999</v>
      </c>
      <c r="K18" s="227">
        <v>17.463000000000001</v>
      </c>
      <c r="L18" s="337">
        <v>36.500999999999998</v>
      </c>
      <c r="M18" s="337">
        <v>38.530999999999999</v>
      </c>
      <c r="N18" s="227">
        <v>40.375</v>
      </c>
      <c r="O18" s="227">
        <v>38.789000000000001</v>
      </c>
      <c r="P18" s="670"/>
      <c r="Q18" s="669"/>
    </row>
    <row r="19" spans="1:19" ht="13.5">
      <c r="A19" s="59" t="s">
        <v>165</v>
      </c>
      <c r="B19" s="227">
        <v>1.417</v>
      </c>
      <c r="C19" s="227">
        <v>1.321</v>
      </c>
      <c r="D19" s="227">
        <v>1.2909999999999999</v>
      </c>
      <c r="E19" s="227">
        <v>1.2849999999999999</v>
      </c>
      <c r="F19" s="227">
        <v>0.88900000000000001</v>
      </c>
      <c r="G19" s="227">
        <v>0.73399999999999999</v>
      </c>
      <c r="H19" s="227">
        <v>0.79500000000000004</v>
      </c>
      <c r="I19" s="227">
        <v>0.82099999999999995</v>
      </c>
      <c r="J19" s="227">
        <v>0.84399999999999997</v>
      </c>
      <c r="K19" s="227">
        <v>0.91300000000000003</v>
      </c>
      <c r="L19" s="337">
        <v>3.3420000000000001</v>
      </c>
      <c r="M19" s="337">
        <v>3.899</v>
      </c>
      <c r="N19" s="227">
        <v>4.0759999999999996</v>
      </c>
      <c r="O19" s="227">
        <v>4.2519999999999998</v>
      </c>
      <c r="P19" s="670"/>
      <c r="Q19" s="669"/>
    </row>
    <row r="20" spans="1:19" ht="15" customHeight="1">
      <c r="A20" s="59" t="s">
        <v>166</v>
      </c>
      <c r="B20" s="227">
        <v>15.465</v>
      </c>
      <c r="C20" s="227">
        <v>15.801</v>
      </c>
      <c r="D20" s="227">
        <v>15.598000000000001</v>
      </c>
      <c r="E20" s="227">
        <v>18.681999999999999</v>
      </c>
      <c r="F20" s="227">
        <v>13.321</v>
      </c>
      <c r="G20" s="227">
        <v>13.343</v>
      </c>
      <c r="H20" s="227">
        <v>12.784000000000001</v>
      </c>
      <c r="I20" s="227">
        <v>13.144</v>
      </c>
      <c r="J20" s="227">
        <v>12.606</v>
      </c>
      <c r="K20" s="227">
        <v>12.922000000000001</v>
      </c>
      <c r="L20" s="337">
        <v>26.661000000000001</v>
      </c>
      <c r="M20" s="337">
        <v>28.652000000000001</v>
      </c>
      <c r="N20" s="227">
        <v>30.154</v>
      </c>
      <c r="O20" s="227">
        <v>29.364999999999998</v>
      </c>
      <c r="P20" s="670"/>
      <c r="Q20" s="669"/>
    </row>
    <row r="21" spans="1:19" ht="13.5">
      <c r="A21" s="59" t="s">
        <v>167</v>
      </c>
      <c r="B21" s="227">
        <v>17.721</v>
      </c>
      <c r="C21" s="227">
        <v>18.942</v>
      </c>
      <c r="D21" s="227">
        <v>19.456</v>
      </c>
      <c r="E21" s="227">
        <v>21.905000000000001</v>
      </c>
      <c r="F21" s="227">
        <v>17.442</v>
      </c>
      <c r="G21" s="227">
        <v>18.539000000000001</v>
      </c>
      <c r="H21" s="227">
        <v>19.033999999999999</v>
      </c>
      <c r="I21" s="227">
        <v>20.097000000000001</v>
      </c>
      <c r="J21" s="227">
        <v>20.181999999999999</v>
      </c>
      <c r="K21" s="227">
        <v>21.678000000000001</v>
      </c>
      <c r="L21" s="337">
        <v>40.052</v>
      </c>
      <c r="M21" s="337">
        <v>42.234000000000002</v>
      </c>
      <c r="N21" s="227">
        <v>44.932000000000002</v>
      </c>
      <c r="O21" s="227">
        <v>43.524999999999999</v>
      </c>
      <c r="P21" s="670"/>
      <c r="Q21" s="669"/>
      <c r="S21" s="629"/>
    </row>
    <row r="22" spans="1:19" ht="13.5">
      <c r="A22" s="59" t="s">
        <v>168</v>
      </c>
      <c r="B22" s="227">
        <v>9.0020000000000007</v>
      </c>
      <c r="C22" s="227">
        <v>9.1890000000000001</v>
      </c>
      <c r="D22" s="227">
        <v>9.0630000000000006</v>
      </c>
      <c r="E22" s="227">
        <v>10.335000000000001</v>
      </c>
      <c r="F22" s="227">
        <v>5.7220000000000004</v>
      </c>
      <c r="G22" s="227">
        <v>5.7270000000000003</v>
      </c>
      <c r="H22" s="227">
        <v>5.9329999999999998</v>
      </c>
      <c r="I22" s="227">
        <v>5.952</v>
      </c>
      <c r="J22" s="227">
        <v>6.3049999999999997</v>
      </c>
      <c r="K22" s="227">
        <v>6.5220000000000002</v>
      </c>
      <c r="L22" s="337">
        <v>14.362</v>
      </c>
      <c r="M22" s="337">
        <v>15.516</v>
      </c>
      <c r="N22" s="227">
        <v>16.646000000000001</v>
      </c>
      <c r="O22" s="227">
        <v>17.172999999999998</v>
      </c>
      <c r="P22" s="670"/>
      <c r="Q22" s="669"/>
    </row>
    <row r="23" spans="1:19" ht="12" customHeight="1">
      <c r="A23" s="59" t="s">
        <v>169</v>
      </c>
      <c r="B23" s="222">
        <v>6.2729999999999997</v>
      </c>
      <c r="C23" s="222">
        <v>14.039</v>
      </c>
      <c r="D23" s="227">
        <v>12.858000000000001</v>
      </c>
      <c r="E23" s="227">
        <v>8.5190000000000001</v>
      </c>
      <c r="F23" s="227">
        <v>8.7519999999999989</v>
      </c>
      <c r="G23" s="227">
        <v>7.1359999999999992</v>
      </c>
      <c r="H23" s="227">
        <v>5.5759999999999996</v>
      </c>
      <c r="I23" s="227">
        <v>5.2889999999999997</v>
      </c>
      <c r="J23" s="227">
        <v>5.4580000000000002</v>
      </c>
      <c r="K23" s="227">
        <v>5.6150000000000002</v>
      </c>
      <c r="L23" s="227">
        <v>14.3</v>
      </c>
      <c r="M23" s="227">
        <v>15.231999999999999</v>
      </c>
      <c r="N23" s="227">
        <v>15.891</v>
      </c>
      <c r="O23" s="227">
        <v>15.420999999999999</v>
      </c>
      <c r="P23" s="670"/>
      <c r="Q23" s="669"/>
      <c r="R23" s="670"/>
      <c r="S23" s="670"/>
    </row>
    <row r="24" spans="1:19" ht="13.5">
      <c r="A24" s="59" t="s">
        <v>170</v>
      </c>
      <c r="B24" s="227">
        <v>18.934999999999999</v>
      </c>
      <c r="C24" s="227">
        <v>18.332000000000001</v>
      </c>
      <c r="D24" s="227">
        <v>14.343</v>
      </c>
      <c r="E24" s="227">
        <v>19.268999999999998</v>
      </c>
      <c r="F24" s="227">
        <v>13.971</v>
      </c>
      <c r="G24" s="227">
        <v>13.803000000000001</v>
      </c>
      <c r="H24" s="227">
        <v>15.327</v>
      </c>
      <c r="I24" s="227">
        <v>16.667999999999999</v>
      </c>
      <c r="J24" s="227">
        <v>17.95</v>
      </c>
      <c r="K24" s="227">
        <v>20.149000000000001</v>
      </c>
      <c r="L24" s="337">
        <v>37.292000000000002</v>
      </c>
      <c r="M24" s="337">
        <v>39.613999999999997</v>
      </c>
      <c r="N24" s="337">
        <v>47.28</v>
      </c>
      <c r="O24" s="337">
        <v>49.2</v>
      </c>
      <c r="P24" s="670"/>
      <c r="Q24" s="669"/>
      <c r="R24" s="670"/>
      <c r="S24" s="670"/>
    </row>
    <row r="25" spans="1:19" ht="13.5">
      <c r="A25" s="59" t="s">
        <v>171</v>
      </c>
      <c r="B25" s="227">
        <v>1.4730000000000001</v>
      </c>
      <c r="C25" s="227">
        <v>1.3879999999999999</v>
      </c>
      <c r="D25" s="227">
        <v>1.397</v>
      </c>
      <c r="E25" s="227">
        <v>1.6859999999999999</v>
      </c>
      <c r="F25" s="227">
        <v>1.075</v>
      </c>
      <c r="G25" s="227">
        <v>1.1659999999999999</v>
      </c>
      <c r="H25" s="227">
        <v>1.1399999999999999</v>
      </c>
      <c r="I25" s="227">
        <v>1.29</v>
      </c>
      <c r="J25" s="227">
        <v>1.425</v>
      </c>
      <c r="K25" s="227">
        <v>1.4930000000000001</v>
      </c>
      <c r="L25" s="337">
        <v>3.5779999999999998</v>
      </c>
      <c r="M25" s="333">
        <v>4.0999999999999996</v>
      </c>
      <c r="N25" s="227">
        <v>4.944</v>
      </c>
      <c r="O25" s="227">
        <v>5.4489999999999998</v>
      </c>
      <c r="P25" s="670"/>
      <c r="Q25" s="673"/>
      <c r="R25" s="628"/>
      <c r="S25" s="337"/>
    </row>
    <row r="26" spans="1:19" ht="13.5">
      <c r="A26" s="59" t="s">
        <v>172</v>
      </c>
      <c r="B26" s="227">
        <v>0.55600000000000005</v>
      </c>
      <c r="C26" s="227">
        <v>0.54700000000000004</v>
      </c>
      <c r="D26" s="227">
        <v>0.495</v>
      </c>
      <c r="E26" s="227">
        <v>0.54200000000000004</v>
      </c>
      <c r="F26" s="227">
        <v>0.73499999999999999</v>
      </c>
      <c r="G26" s="227">
        <v>0.627</v>
      </c>
      <c r="H26" s="227">
        <v>0.64400000000000002</v>
      </c>
      <c r="I26" s="227">
        <v>0.61499999999999999</v>
      </c>
      <c r="J26" s="227">
        <v>0.59599999999999997</v>
      </c>
      <c r="K26" s="227">
        <v>0.59699999999999998</v>
      </c>
      <c r="L26" s="337">
        <v>1.738</v>
      </c>
      <c r="M26" s="337">
        <v>1.84</v>
      </c>
      <c r="N26" s="227">
        <v>1.879</v>
      </c>
      <c r="O26" s="227">
        <v>1.77</v>
      </c>
      <c r="P26" s="670"/>
      <c r="Q26" s="669"/>
      <c r="R26" s="670"/>
      <c r="S26" s="227"/>
    </row>
    <row r="27" spans="1:19" ht="13.5">
      <c r="A27" s="59" t="s">
        <v>173</v>
      </c>
      <c r="B27" s="227">
        <v>6.851</v>
      </c>
      <c r="C27" s="227">
        <v>6.5720000000000001</v>
      </c>
      <c r="D27" s="227">
        <v>5.92</v>
      </c>
      <c r="E27" s="227">
        <v>6.1420000000000003</v>
      </c>
      <c r="F27" s="227">
        <v>5.2850000000000001</v>
      </c>
      <c r="G27" s="227">
        <v>5.21</v>
      </c>
      <c r="H27" s="227">
        <v>5.2549999999999999</v>
      </c>
      <c r="I27" s="227">
        <v>5.633</v>
      </c>
      <c r="J27" s="227">
        <v>5.907</v>
      </c>
      <c r="K27" s="227">
        <v>6.0839999999999996</v>
      </c>
      <c r="L27" s="337">
        <v>10.46</v>
      </c>
      <c r="M27" s="337">
        <v>10.951000000000001</v>
      </c>
      <c r="N27" s="227">
        <v>11.417</v>
      </c>
      <c r="O27" s="227">
        <v>11.486000000000001</v>
      </c>
      <c r="P27" s="670"/>
      <c r="Q27" s="669"/>
      <c r="R27" s="670"/>
    </row>
    <row r="28" spans="1:19" ht="13.5">
      <c r="A28" s="59" t="s">
        <v>174</v>
      </c>
      <c r="B28" s="227">
        <v>23.593</v>
      </c>
      <c r="C28" s="227">
        <v>24.759</v>
      </c>
      <c r="D28" s="227">
        <v>23.963999999999999</v>
      </c>
      <c r="E28" s="227">
        <v>26.568999999999999</v>
      </c>
      <c r="F28" s="227">
        <v>20.04</v>
      </c>
      <c r="G28" s="227">
        <v>20.312000000000001</v>
      </c>
      <c r="H28" s="227">
        <v>21.113</v>
      </c>
      <c r="I28" s="227">
        <v>21.306999999999999</v>
      </c>
      <c r="J28" s="227">
        <v>20.838000000000001</v>
      </c>
      <c r="K28" s="227">
        <v>21.58</v>
      </c>
      <c r="L28" s="337">
        <v>44.387</v>
      </c>
      <c r="M28" s="337">
        <v>46.363</v>
      </c>
      <c r="N28" s="227">
        <v>47.645000000000003</v>
      </c>
      <c r="O28" s="227">
        <v>49.061999999999998</v>
      </c>
      <c r="P28" s="670"/>
      <c r="Q28" s="669"/>
      <c r="R28" s="670"/>
    </row>
    <row r="29" spans="1:19" ht="13.5">
      <c r="A29" s="59" t="s">
        <v>175</v>
      </c>
      <c r="B29" s="227">
        <v>26.588999999999999</v>
      </c>
      <c r="C29" s="227">
        <v>25.957999999999998</v>
      </c>
      <c r="D29" s="227">
        <v>23.812999999999999</v>
      </c>
      <c r="E29" s="227">
        <v>28.093</v>
      </c>
      <c r="F29" s="227">
        <v>24.876000000000001</v>
      </c>
      <c r="G29" s="227">
        <v>20.518999999999998</v>
      </c>
      <c r="H29" s="227">
        <v>19.14</v>
      </c>
      <c r="I29" s="227">
        <v>17.556999999999999</v>
      </c>
      <c r="J29" s="227">
        <v>17.175000000000001</v>
      </c>
      <c r="K29" s="227">
        <v>15.621</v>
      </c>
      <c r="L29" s="337">
        <v>33.616999999999997</v>
      </c>
      <c r="M29" s="337">
        <v>32.622</v>
      </c>
      <c r="N29" s="227">
        <v>32.627000000000002</v>
      </c>
      <c r="O29" s="227">
        <v>31.469000000000001</v>
      </c>
      <c r="P29" s="670"/>
      <c r="Q29" s="669"/>
      <c r="R29" s="670"/>
    </row>
    <row r="30" spans="1:19" ht="13.5">
      <c r="A30" s="59" t="s">
        <v>176</v>
      </c>
      <c r="B30" s="227">
        <v>12.526999999999999</v>
      </c>
      <c r="C30" s="227">
        <v>12.695</v>
      </c>
      <c r="D30" s="227">
        <v>12.907</v>
      </c>
      <c r="E30" s="227">
        <v>14.743</v>
      </c>
      <c r="F30" s="227">
        <v>8.8670000000000009</v>
      </c>
      <c r="G30" s="227">
        <v>8.7579999999999991</v>
      </c>
      <c r="H30" s="227">
        <v>9.3970000000000002</v>
      </c>
      <c r="I30" s="227">
        <v>10.225</v>
      </c>
      <c r="J30" s="227">
        <v>11.073</v>
      </c>
      <c r="K30" s="227">
        <v>11.836</v>
      </c>
      <c r="L30" s="337">
        <v>33.515999999999998</v>
      </c>
      <c r="M30" s="337">
        <v>36.182000000000002</v>
      </c>
      <c r="N30" s="227">
        <v>38.906999999999996</v>
      </c>
      <c r="O30" s="227">
        <v>39.146999999999998</v>
      </c>
      <c r="P30" s="670"/>
      <c r="Q30" s="669"/>
      <c r="R30" s="670"/>
    </row>
    <row r="31" spans="1:19" ht="13.5">
      <c r="A31" s="59" t="s">
        <v>177</v>
      </c>
      <c r="B31" s="227">
        <v>0.76700000000000002</v>
      </c>
      <c r="C31" s="227">
        <v>0.76</v>
      </c>
      <c r="D31" s="227">
        <v>0.68300000000000005</v>
      </c>
      <c r="E31" s="227">
        <v>0.70499999999999996</v>
      </c>
      <c r="F31" s="227">
        <v>0.92700000000000005</v>
      </c>
      <c r="G31" s="227">
        <v>1.0149999999999999</v>
      </c>
      <c r="H31" s="227">
        <v>0.84899999999999998</v>
      </c>
      <c r="I31" s="227">
        <v>0.874</v>
      </c>
      <c r="J31" s="227">
        <v>0.88200000000000001</v>
      </c>
      <c r="K31" s="227">
        <v>0.88100000000000001</v>
      </c>
      <c r="L31" s="337">
        <v>2.4239999999999999</v>
      </c>
      <c r="M31" s="337">
        <v>2.5459999999999998</v>
      </c>
      <c r="N31" s="227">
        <v>2.6150000000000002</v>
      </c>
      <c r="O31" s="227">
        <v>2.5979999999999999</v>
      </c>
      <c r="P31" s="670"/>
      <c r="Q31" s="669"/>
      <c r="R31" s="670"/>
    </row>
    <row r="32" spans="1:19" ht="13.5">
      <c r="A32" s="59" t="s">
        <v>178</v>
      </c>
      <c r="B32" s="227">
        <v>0.79500000000000004</v>
      </c>
      <c r="C32" s="227">
        <v>0.86499999999999999</v>
      </c>
      <c r="D32" s="227">
        <v>0.878</v>
      </c>
      <c r="E32" s="227">
        <v>1.071</v>
      </c>
      <c r="F32" s="227">
        <v>1.2569999999999999</v>
      </c>
      <c r="G32" s="227">
        <v>0.48499999999999999</v>
      </c>
      <c r="H32" s="227">
        <v>0.501</v>
      </c>
      <c r="I32" s="227">
        <v>0.34699999999999998</v>
      </c>
      <c r="J32" s="227">
        <v>0.35499999999999998</v>
      </c>
      <c r="K32" s="227">
        <v>0.377</v>
      </c>
      <c r="L32" s="337">
        <v>2.5030000000000001</v>
      </c>
      <c r="M32" s="337">
        <v>2.7559999999999998</v>
      </c>
      <c r="N32" s="227">
        <v>3.1789999999999998</v>
      </c>
      <c r="O32" s="227">
        <v>3.1640000000000001</v>
      </c>
      <c r="P32" s="628"/>
      <c r="Q32" s="669"/>
      <c r="R32" s="670"/>
    </row>
    <row r="33" spans="1:18" ht="13.5">
      <c r="A33" s="59" t="s">
        <v>179</v>
      </c>
      <c r="B33" s="227">
        <v>7.4329999999999998</v>
      </c>
      <c r="C33" s="227">
        <v>6.9640000000000004</v>
      </c>
      <c r="D33" s="227">
        <v>5.8380000000000001</v>
      </c>
      <c r="E33" s="227">
        <v>7.8979999999999997</v>
      </c>
      <c r="F33" s="227">
        <v>5.6079999999999997</v>
      </c>
      <c r="G33" s="227">
        <v>5.6059999999999999</v>
      </c>
      <c r="H33" s="227">
        <v>6.125</v>
      </c>
      <c r="I33" s="227">
        <v>6.4829999999999997</v>
      </c>
      <c r="J33" s="227">
        <v>7.2370000000000001</v>
      </c>
      <c r="K33" s="227">
        <v>7.8369999999999997</v>
      </c>
      <c r="L33" s="337">
        <v>10.833</v>
      </c>
      <c r="M33" s="337">
        <v>12.505000000000001</v>
      </c>
      <c r="N33" s="227">
        <v>14.994999999999999</v>
      </c>
      <c r="O33" s="227">
        <v>16.818000000000001</v>
      </c>
      <c r="P33" s="628"/>
      <c r="Q33" s="669"/>
      <c r="R33" s="670"/>
    </row>
    <row r="34" spans="1:18" ht="7.5" customHeight="1">
      <c r="A34" s="60"/>
      <c r="B34" s="65"/>
      <c r="C34" s="65"/>
      <c r="D34" s="21"/>
      <c r="E34" s="21"/>
      <c r="F34" s="21"/>
      <c r="G34" s="21"/>
      <c r="H34" s="21"/>
      <c r="I34" s="21"/>
      <c r="J34" s="21"/>
      <c r="K34" s="21"/>
      <c r="L34" s="21"/>
      <c r="M34" s="81"/>
      <c r="N34" s="81"/>
      <c r="O34" s="81"/>
    </row>
    <row r="35" spans="1:18" ht="21" customHeight="1">
      <c r="A35" s="984" t="s">
        <v>1157</v>
      </c>
      <c r="B35" s="984"/>
      <c r="C35" s="984"/>
      <c r="D35" s="984"/>
      <c r="E35" s="984"/>
      <c r="F35" s="984"/>
      <c r="G35" s="984"/>
      <c r="H35" s="984"/>
      <c r="I35" s="984"/>
      <c r="J35" s="984"/>
      <c r="K35" s="984"/>
      <c r="L35" s="984"/>
      <c r="M35" s="984"/>
      <c r="N35" s="984"/>
      <c r="O35" s="984"/>
    </row>
    <row r="36" spans="1:18" ht="20.25" customHeight="1">
      <c r="A36" s="978" t="s">
        <v>873</v>
      </c>
      <c r="B36" s="978"/>
      <c r="C36" s="978"/>
      <c r="D36" s="978"/>
      <c r="E36" s="978"/>
      <c r="F36" s="978"/>
      <c r="G36" s="978"/>
      <c r="H36" s="978"/>
      <c r="I36" s="978"/>
      <c r="J36" s="978"/>
      <c r="K36" s="978"/>
      <c r="L36" s="978"/>
      <c r="M36" s="978"/>
      <c r="N36" s="978"/>
      <c r="O36" s="978"/>
    </row>
    <row r="37" spans="1:18">
      <c r="A37" s="66" t="s">
        <v>664</v>
      </c>
      <c r="B37" s="9"/>
      <c r="C37" s="9"/>
      <c r="D37" s="9"/>
      <c r="E37" s="9"/>
      <c r="F37" s="9"/>
      <c r="G37" s="9"/>
      <c r="H37" s="9"/>
      <c r="I37" s="9"/>
      <c r="J37" s="9"/>
      <c r="K37" s="9"/>
      <c r="L37" s="9"/>
      <c r="M37" s="9"/>
    </row>
  </sheetData>
  <mergeCells count="5">
    <mergeCell ref="A3:G3"/>
    <mergeCell ref="A2:L2"/>
    <mergeCell ref="A1:N1"/>
    <mergeCell ref="A35:O35"/>
    <mergeCell ref="A36:O36"/>
  </mergeCells>
  <pageMargins left="0.7" right="0.7" top="0.75" bottom="0.75" header="0.3" footer="0.3"/>
  <pageSetup paperSize="9" scale="97" orientation="portrait" r:id="rId1"/>
  <colBreaks count="1" manualBreakCount="1">
    <brk id="15" max="3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X43"/>
  <sheetViews>
    <sheetView showGridLines="0" view="pageBreakPreview" zoomScale="120" zoomScaleNormal="120" zoomScaleSheetLayoutView="120" workbookViewId="0">
      <selection activeCell="A4" sqref="A4:M4"/>
    </sheetView>
  </sheetViews>
  <sheetFormatPr baseColWidth="10" defaultRowHeight="12.75"/>
  <cols>
    <col min="1" max="1" width="24.7109375" style="230" customWidth="1"/>
    <col min="2" max="2" width="5.7109375" style="230" hidden="1" customWidth="1"/>
    <col min="3" max="3" width="2.5703125" style="230" hidden="1" customWidth="1"/>
    <col min="4" max="4" width="0.140625" style="230" hidden="1" customWidth="1"/>
    <col min="5" max="5" width="5.7109375" style="322" customWidth="1"/>
    <col min="6" max="11" width="5.7109375" style="230" customWidth="1"/>
    <col min="12" max="12" width="5.28515625" style="230" customWidth="1"/>
    <col min="13" max="13" width="5.7109375" style="230" customWidth="1"/>
    <col min="14" max="14" width="6.140625" style="230" customWidth="1"/>
    <col min="15" max="15" width="5.7109375" style="230" customWidth="1"/>
    <col min="16" max="16" width="6.28515625" style="230" customWidth="1"/>
    <col min="17" max="17" width="0.28515625" style="230" hidden="1" customWidth="1"/>
    <col min="18" max="23" width="11.42578125" style="230" hidden="1" customWidth="1"/>
    <col min="24" max="16384" width="11.42578125" style="230"/>
  </cols>
  <sheetData>
    <row r="1" spans="1:24" ht="17.25" customHeight="1">
      <c r="A1" s="373" t="s">
        <v>1146</v>
      </c>
      <c r="B1" s="428"/>
      <c r="C1" s="428"/>
      <c r="D1" s="428"/>
      <c r="E1" s="373"/>
      <c r="F1" s="428"/>
      <c r="G1" s="428"/>
      <c r="H1" s="428"/>
      <c r="I1" s="428"/>
      <c r="J1" s="428"/>
      <c r="K1" s="428"/>
      <c r="L1" s="428"/>
      <c r="M1" s="428"/>
      <c r="N1" s="428"/>
    </row>
    <row r="2" spans="1:24" ht="16.5" customHeight="1">
      <c r="A2" s="373" t="s">
        <v>837</v>
      </c>
      <c r="B2" s="307"/>
      <c r="C2" s="307"/>
      <c r="D2" s="307"/>
      <c r="E2" s="154"/>
      <c r="F2" s="307"/>
      <c r="G2" s="307"/>
      <c r="H2" s="307"/>
      <c r="I2" s="307"/>
      <c r="J2" s="307"/>
      <c r="K2" s="307"/>
      <c r="L2" s="307"/>
      <c r="M2" s="307"/>
      <c r="N2" s="308"/>
    </row>
    <row r="3" spans="1:24" customFormat="1" ht="10.5" customHeight="1">
      <c r="A3" s="154"/>
      <c r="B3" s="340"/>
      <c r="C3" s="340"/>
      <c r="D3" s="340"/>
      <c r="E3" s="154"/>
      <c r="F3" s="340"/>
      <c r="G3" s="340"/>
      <c r="H3" s="340"/>
      <c r="I3" s="340"/>
      <c r="J3" s="340"/>
      <c r="K3" s="340"/>
      <c r="L3" s="340"/>
      <c r="M3" s="340"/>
      <c r="N3" s="162"/>
    </row>
    <row r="4" spans="1:24" ht="13.5" customHeight="1">
      <c r="A4" s="980" t="s">
        <v>1406</v>
      </c>
      <c r="B4" s="980"/>
      <c r="C4" s="980"/>
      <c r="D4" s="980"/>
      <c r="E4" s="980"/>
      <c r="F4" s="980"/>
      <c r="G4" s="980"/>
      <c r="H4" s="980"/>
      <c r="I4" s="980"/>
      <c r="J4" s="980"/>
      <c r="K4" s="980"/>
      <c r="L4" s="980"/>
      <c r="M4" s="980"/>
      <c r="N4" s="308"/>
    </row>
    <row r="5" spans="1:24" ht="12.75" customHeight="1">
      <c r="A5" s="980" t="s">
        <v>1331</v>
      </c>
      <c r="B5" s="980"/>
      <c r="C5" s="980"/>
      <c r="D5" s="980"/>
      <c r="E5" s="980"/>
      <c r="F5" s="980"/>
      <c r="G5" s="980"/>
      <c r="H5" s="980"/>
      <c r="I5" s="980"/>
      <c r="J5" s="980"/>
      <c r="K5" s="980"/>
      <c r="L5" s="980"/>
      <c r="M5" s="980"/>
      <c r="N5" s="308"/>
    </row>
    <row r="6" spans="1:24" ht="13.5" customHeight="1">
      <c r="A6" s="321" t="s">
        <v>510</v>
      </c>
      <c r="B6" s="321"/>
      <c r="C6" s="321"/>
      <c r="D6" s="321"/>
      <c r="E6" s="154"/>
      <c r="F6" s="321"/>
      <c r="G6" s="321"/>
      <c r="H6" s="321"/>
      <c r="I6" s="321"/>
      <c r="J6" s="154"/>
      <c r="K6" s="154"/>
      <c r="L6" s="307"/>
      <c r="M6" s="307"/>
      <c r="N6" s="308"/>
    </row>
    <row r="7" spans="1:24" ht="12.75" customHeight="1">
      <c r="A7" s="162"/>
      <c r="B7" s="162"/>
      <c r="C7" s="162"/>
      <c r="D7" s="162"/>
      <c r="E7" s="374"/>
      <c r="F7" s="162"/>
      <c r="G7" s="162"/>
      <c r="H7" s="162"/>
      <c r="I7" s="162"/>
      <c r="J7" s="162"/>
      <c r="K7" s="162"/>
      <c r="L7" s="308"/>
      <c r="M7" s="308"/>
      <c r="N7" s="308"/>
    </row>
    <row r="8" spans="1:24" ht="24.75" customHeight="1">
      <c r="A8" s="441" t="s">
        <v>901</v>
      </c>
      <c r="B8" s="231">
        <v>2009</v>
      </c>
      <c r="C8" s="231">
        <v>2010</v>
      </c>
      <c r="D8" s="384">
        <v>2011</v>
      </c>
      <c r="E8" s="384">
        <v>2012</v>
      </c>
      <c r="F8" s="231">
        <v>2013</v>
      </c>
      <c r="G8" s="232">
        <v>2014</v>
      </c>
      <c r="H8" s="231">
        <v>2015</v>
      </c>
      <c r="I8" s="231">
        <v>2016</v>
      </c>
      <c r="J8" s="231">
        <v>2017</v>
      </c>
      <c r="K8" s="231">
        <v>2018</v>
      </c>
      <c r="L8" s="231">
        <v>2019</v>
      </c>
      <c r="M8" s="231">
        <v>2020</v>
      </c>
      <c r="N8" s="231">
        <v>2021</v>
      </c>
      <c r="O8" s="231">
        <v>2022</v>
      </c>
      <c r="P8" s="231">
        <v>2023</v>
      </c>
    </row>
    <row r="9" spans="1:24" ht="14.25" customHeight="1">
      <c r="A9" s="342"/>
      <c r="B9" s="233"/>
      <c r="C9" s="233"/>
      <c r="D9" s="233"/>
      <c r="E9" s="333"/>
      <c r="F9" s="234"/>
      <c r="G9" s="235"/>
      <c r="H9" s="333"/>
      <c r="I9" s="333"/>
      <c r="J9" s="333"/>
      <c r="K9" s="333"/>
      <c r="L9" s="333"/>
      <c r="M9" s="333"/>
      <c r="N9" s="364"/>
    </row>
    <row r="10" spans="1:24" customFormat="1" ht="14.25" customHeight="1">
      <c r="A10" s="367" t="s">
        <v>900</v>
      </c>
      <c r="B10" s="339" t="s">
        <v>156</v>
      </c>
      <c r="C10" s="339" t="s">
        <v>156</v>
      </c>
      <c r="D10" s="358" t="s">
        <v>156</v>
      </c>
      <c r="E10" s="338">
        <v>76.967792070713259</v>
      </c>
      <c r="F10" s="338">
        <v>81.523849999999996</v>
      </c>
      <c r="G10" s="338">
        <v>85.834954334413595</v>
      </c>
      <c r="H10" s="338">
        <v>88.825304899645545</v>
      </c>
      <c r="I10" s="338">
        <v>90.027249498463149</v>
      </c>
      <c r="J10" s="338">
        <v>91.525892019316913</v>
      </c>
      <c r="K10" s="338">
        <v>92.115497909872602</v>
      </c>
      <c r="L10" s="338">
        <v>93.881017022925619</v>
      </c>
      <c r="M10" s="338">
        <v>85.282674906518366</v>
      </c>
      <c r="N10" s="338">
        <v>86.334181883956973</v>
      </c>
      <c r="O10" s="338">
        <v>90.198049586793303</v>
      </c>
      <c r="P10" s="935"/>
      <c r="X10" s="629" t="s">
        <v>1558</v>
      </c>
    </row>
    <row r="11" spans="1:24" customFormat="1" ht="14.25" customHeight="1">
      <c r="A11" s="342"/>
      <c r="B11" s="333"/>
      <c r="C11" s="333"/>
      <c r="D11" s="338"/>
      <c r="E11" s="338"/>
      <c r="F11" s="338"/>
      <c r="G11" s="338"/>
      <c r="H11" s="338"/>
      <c r="I11" s="338"/>
      <c r="J11" s="338"/>
      <c r="K11" s="338"/>
      <c r="L11" s="338"/>
      <c r="M11" s="338"/>
      <c r="N11" s="536"/>
      <c r="O11" s="536"/>
    </row>
    <row r="12" spans="1:24" ht="18" customHeight="1">
      <c r="A12" s="385" t="s">
        <v>82</v>
      </c>
      <c r="B12" s="333">
        <v>67.921980689173054</v>
      </c>
      <c r="C12" s="333">
        <v>69.44340675201282</v>
      </c>
      <c r="D12" s="338">
        <v>71.077299966508477</v>
      </c>
      <c r="E12" s="440" t="s">
        <v>528</v>
      </c>
      <c r="F12" s="338">
        <v>76.673729269602092</v>
      </c>
      <c r="G12" s="338">
        <v>78.42423669148603</v>
      </c>
      <c r="H12" s="338">
        <v>80.13718270378844</v>
      </c>
      <c r="I12" s="338">
        <v>80.712121181213845</v>
      </c>
      <c r="J12" s="338">
        <v>82.699836494082376</v>
      </c>
      <c r="K12" s="338">
        <v>83.475380194730604</v>
      </c>
      <c r="L12" s="338">
        <v>84.321935198088568</v>
      </c>
      <c r="M12" s="338">
        <v>74.296172945408813</v>
      </c>
      <c r="N12" s="338">
        <v>76.150015003188898</v>
      </c>
      <c r="O12" s="338">
        <v>78.471569260313885</v>
      </c>
      <c r="P12" s="338">
        <v>81.674149251533237</v>
      </c>
    </row>
    <row r="13" spans="1:24" ht="14.25" customHeight="1">
      <c r="A13" s="342" t="s">
        <v>0</v>
      </c>
      <c r="B13" s="333">
        <v>50.194641420038586</v>
      </c>
      <c r="C13" s="333">
        <v>51.365224262710655</v>
      </c>
      <c r="D13" s="337">
        <v>51.709260259234625</v>
      </c>
      <c r="E13" s="438" t="s">
        <v>529</v>
      </c>
      <c r="F13" s="337">
        <v>50.043256995946649</v>
      </c>
      <c r="G13" s="337">
        <v>52.116408452658149</v>
      </c>
      <c r="H13" s="337">
        <v>52.542600909395965</v>
      </c>
      <c r="I13" s="337">
        <v>53.924370858996106</v>
      </c>
      <c r="J13" s="337">
        <v>57.563933478683836</v>
      </c>
      <c r="K13" s="337">
        <v>59.225112536154413</v>
      </c>
      <c r="L13" s="337">
        <v>58.606070791937398</v>
      </c>
      <c r="M13" s="337">
        <v>46.104161372814332</v>
      </c>
      <c r="N13" s="337">
        <v>45.513016434702614</v>
      </c>
      <c r="O13" s="337">
        <v>49.922219550655782</v>
      </c>
      <c r="P13" s="337">
        <v>56.507568982663038</v>
      </c>
    </row>
    <row r="14" spans="1:24" ht="13.5" customHeight="1">
      <c r="A14" s="342" t="s">
        <v>1</v>
      </c>
      <c r="B14" s="333">
        <v>77.323662989138512</v>
      </c>
      <c r="C14" s="333">
        <v>77.710264707834568</v>
      </c>
      <c r="D14" s="337">
        <v>78.299764660676047</v>
      </c>
      <c r="E14" s="438" t="s">
        <v>530</v>
      </c>
      <c r="F14" s="337">
        <v>87.37612170700325</v>
      </c>
      <c r="G14" s="337">
        <v>84.889629865995246</v>
      </c>
      <c r="H14" s="337">
        <v>90.692358724678627</v>
      </c>
      <c r="I14" s="337">
        <v>91.374127312364294</v>
      </c>
      <c r="J14" s="337">
        <v>92.22266906581568</v>
      </c>
      <c r="K14" s="337">
        <v>94.255880209050162</v>
      </c>
      <c r="L14" s="337">
        <v>94.264086062126211</v>
      </c>
      <c r="M14" s="337">
        <v>86.829078083657691</v>
      </c>
      <c r="N14" s="337">
        <v>88.797986115201255</v>
      </c>
      <c r="O14" s="337">
        <v>91.365875881343356</v>
      </c>
      <c r="P14" s="337">
        <v>92.668912582584611</v>
      </c>
    </row>
    <row r="15" spans="1:24" ht="13.5" customHeight="1">
      <c r="A15" s="342" t="s">
        <v>2</v>
      </c>
      <c r="B15" s="333">
        <v>74.960953528578116</v>
      </c>
      <c r="C15" s="333">
        <v>78.22239813289346</v>
      </c>
      <c r="D15" s="337">
        <v>82.086559393887583</v>
      </c>
      <c r="E15" s="438" t="s">
        <v>531</v>
      </c>
      <c r="F15" s="337">
        <v>90.546888632188598</v>
      </c>
      <c r="G15" s="337">
        <v>95.333243250268168</v>
      </c>
      <c r="H15" s="337">
        <v>95.280920972607603</v>
      </c>
      <c r="I15" s="337">
        <v>95.416965652907621</v>
      </c>
      <c r="J15" s="337">
        <v>96.769086570465163</v>
      </c>
      <c r="K15" s="337">
        <v>96.609926533247588</v>
      </c>
      <c r="L15" s="337">
        <v>98.286276188758919</v>
      </c>
      <c r="M15" s="337">
        <v>91.9952859945965</v>
      </c>
      <c r="N15" s="337">
        <v>94.608176266883831</v>
      </c>
      <c r="O15" s="337">
        <v>95.228645606363784</v>
      </c>
      <c r="P15" s="337">
        <v>97.552318476596653</v>
      </c>
    </row>
    <row r="16" spans="1:24" ht="13.5">
      <c r="A16" s="342" t="s">
        <v>148</v>
      </c>
      <c r="B16" s="333"/>
      <c r="C16" s="333"/>
      <c r="D16" s="333"/>
      <c r="E16" s="365"/>
      <c r="F16" s="333"/>
      <c r="G16" s="333"/>
      <c r="H16" s="333"/>
      <c r="I16" s="333"/>
      <c r="J16" s="333"/>
      <c r="K16" s="333"/>
      <c r="L16" s="333"/>
      <c r="M16" s="333"/>
      <c r="N16" s="333"/>
      <c r="O16" s="333"/>
    </row>
    <row r="17" spans="1:16" ht="13.5">
      <c r="A17" s="367" t="s">
        <v>149</v>
      </c>
      <c r="B17" s="333">
        <v>68.5204498429637</v>
      </c>
      <c r="C17" s="333">
        <v>69.70016455493446</v>
      </c>
      <c r="D17" s="338">
        <v>72.197668746729221</v>
      </c>
      <c r="E17" s="440" t="s">
        <v>532</v>
      </c>
      <c r="F17" s="338">
        <v>76.875231614834604</v>
      </c>
      <c r="G17" s="338">
        <v>76.722928818360174</v>
      </c>
      <c r="H17" s="338">
        <v>79.238375141484852</v>
      </c>
      <c r="I17" s="338">
        <v>80.423464919562775</v>
      </c>
      <c r="J17" s="338">
        <v>82.485261633343498</v>
      </c>
      <c r="K17" s="338">
        <v>83.217222374937947</v>
      </c>
      <c r="L17" s="338">
        <v>83.746447002240899</v>
      </c>
      <c r="M17" s="338">
        <v>75.547465620394178</v>
      </c>
      <c r="N17" s="338">
        <v>74.73137577004411</v>
      </c>
      <c r="O17" s="338">
        <v>78.35103555617016</v>
      </c>
      <c r="P17" s="338">
        <v>80.352369067627023</v>
      </c>
    </row>
    <row r="18" spans="1:16" ht="12.75" customHeight="1">
      <c r="A18" s="342" t="s">
        <v>0</v>
      </c>
      <c r="B18" s="333">
        <v>50.473687965912198</v>
      </c>
      <c r="C18" s="333">
        <v>50.004482121206316</v>
      </c>
      <c r="D18" s="337">
        <v>54.129374866849687</v>
      </c>
      <c r="E18" s="438" t="s">
        <v>382</v>
      </c>
      <c r="F18" s="337">
        <v>50.607935255224511</v>
      </c>
      <c r="G18" s="337">
        <v>51.873567650637099</v>
      </c>
      <c r="H18" s="337">
        <v>50.929319851159562</v>
      </c>
      <c r="I18" s="337">
        <v>53.389024715889242</v>
      </c>
      <c r="J18" s="337">
        <v>58.291569955248931</v>
      </c>
      <c r="K18" s="337">
        <v>59.032378815967625</v>
      </c>
      <c r="L18" s="337">
        <v>58.918921076601798</v>
      </c>
      <c r="M18" s="337">
        <v>50.22073752597494</v>
      </c>
      <c r="N18" s="337">
        <v>43.454419545777824</v>
      </c>
      <c r="O18" s="337">
        <v>48.229571860413543</v>
      </c>
      <c r="P18" s="337">
        <v>55.217032925379073</v>
      </c>
    </row>
    <row r="19" spans="1:16" ht="15" customHeight="1">
      <c r="A19" s="342" t="s">
        <v>1</v>
      </c>
      <c r="B19" s="333">
        <v>77.082135558236914</v>
      </c>
      <c r="C19" s="333">
        <v>78.903138863795334</v>
      </c>
      <c r="D19" s="337">
        <v>78.071652718109902</v>
      </c>
      <c r="E19" s="438" t="s">
        <v>432</v>
      </c>
      <c r="F19" s="337">
        <v>86.88711493931406</v>
      </c>
      <c r="G19" s="337">
        <v>82.491727874991469</v>
      </c>
      <c r="H19" s="337">
        <v>89.556276268845977</v>
      </c>
      <c r="I19" s="337">
        <v>91.722633308481022</v>
      </c>
      <c r="J19" s="337">
        <v>91.61128876030503</v>
      </c>
      <c r="K19" s="337">
        <v>94.261369571438891</v>
      </c>
      <c r="L19" s="337">
        <v>92.453563903749767</v>
      </c>
      <c r="M19" s="337">
        <v>85.656367560191086</v>
      </c>
      <c r="N19" s="337">
        <v>87.66305369687278</v>
      </c>
      <c r="O19" s="337">
        <v>91.588226801610247</v>
      </c>
      <c r="P19" s="337">
        <v>91.761618140403726</v>
      </c>
    </row>
    <row r="20" spans="1:16" ht="13.5" customHeight="1">
      <c r="A20" s="342" t="s">
        <v>2</v>
      </c>
      <c r="B20" s="333">
        <v>76.370097565993859</v>
      </c>
      <c r="C20" s="333">
        <v>78.730107203862545</v>
      </c>
      <c r="D20" s="337">
        <v>82.814791819058442</v>
      </c>
      <c r="E20" s="438" t="s">
        <v>533</v>
      </c>
      <c r="F20" s="337">
        <v>91.280306823038558</v>
      </c>
      <c r="G20" s="337">
        <v>94.80333728227032</v>
      </c>
      <c r="H20" s="337">
        <v>94.621689614021761</v>
      </c>
      <c r="I20" s="337">
        <v>94.678410030315561</v>
      </c>
      <c r="J20" s="337">
        <v>96.660481444276186</v>
      </c>
      <c r="K20" s="337">
        <v>95.485862934749747</v>
      </c>
      <c r="L20" s="337">
        <v>98.020812248101663</v>
      </c>
      <c r="M20" s="337">
        <v>92.143537429132678</v>
      </c>
      <c r="N20" s="337">
        <v>93.923290930738943</v>
      </c>
      <c r="O20" s="337">
        <v>95.833307335855423</v>
      </c>
      <c r="P20" s="337">
        <v>96.668978858237978</v>
      </c>
    </row>
    <row r="21" spans="1:16" ht="16.5" customHeight="1">
      <c r="A21" s="367" t="s">
        <v>150</v>
      </c>
      <c r="B21" s="333">
        <v>67.306450134072918</v>
      </c>
      <c r="C21" s="333">
        <v>69.193486686320156</v>
      </c>
      <c r="D21" s="338">
        <v>69.832786309293695</v>
      </c>
      <c r="E21" s="440" t="s">
        <v>534</v>
      </c>
      <c r="F21" s="338">
        <v>76.455194236986301</v>
      </c>
      <c r="G21" s="338">
        <v>80.121693902151307</v>
      </c>
      <c r="H21" s="338">
        <v>81.083186499645592</v>
      </c>
      <c r="I21" s="338">
        <v>81.031003177900288</v>
      </c>
      <c r="J21" s="338">
        <v>82.941808013141213</v>
      </c>
      <c r="K21" s="338">
        <v>83.751322360238518</v>
      </c>
      <c r="L21" s="338">
        <v>84.898938082520019</v>
      </c>
      <c r="M21" s="338">
        <v>72.996145962240433</v>
      </c>
      <c r="N21" s="338">
        <v>77.68348649817105</v>
      </c>
      <c r="O21" s="338">
        <v>78.601414497798899</v>
      </c>
      <c r="P21" s="338">
        <v>83.087394547082553</v>
      </c>
    </row>
    <row r="22" spans="1:16" ht="15" customHeight="1">
      <c r="A22" s="342" t="s">
        <v>0</v>
      </c>
      <c r="B22" s="333">
        <v>49.916405943150039</v>
      </c>
      <c r="C22" s="333">
        <v>52.656313450046042</v>
      </c>
      <c r="D22" s="337">
        <v>49.098440878570081</v>
      </c>
      <c r="E22" s="438" t="s">
        <v>535</v>
      </c>
      <c r="F22" s="337">
        <v>49.419719066514645</v>
      </c>
      <c r="G22" s="337">
        <v>52.397990353590885</v>
      </c>
      <c r="H22" s="337">
        <v>54.181825263157123</v>
      </c>
      <c r="I22" s="337">
        <v>54.515279943044206</v>
      </c>
      <c r="J22" s="337">
        <v>56.707711048988486</v>
      </c>
      <c r="K22" s="337">
        <v>59.425602960393405</v>
      </c>
      <c r="L22" s="337">
        <v>58.291712101862338</v>
      </c>
      <c r="M22" s="337">
        <v>41.978077831157485</v>
      </c>
      <c r="N22" s="337">
        <v>47.788195533898623</v>
      </c>
      <c r="O22" s="337">
        <v>51.687091670263946</v>
      </c>
      <c r="P22" s="337">
        <v>57.939110755206812</v>
      </c>
    </row>
    <row r="23" spans="1:16" ht="13.5" customHeight="1">
      <c r="A23" s="342" t="s">
        <v>1</v>
      </c>
      <c r="B23" s="333">
        <v>77.573761359803811</v>
      </c>
      <c r="C23" s="333">
        <v>76.466113318668789</v>
      </c>
      <c r="D23" s="337">
        <v>78.546809971938885</v>
      </c>
      <c r="E23" s="438" t="s">
        <v>475</v>
      </c>
      <c r="F23" s="337">
        <v>87.877006769141104</v>
      </c>
      <c r="G23" s="337">
        <v>86.89323534327194</v>
      </c>
      <c r="H23" s="337">
        <v>91.909157576153817</v>
      </c>
      <c r="I23" s="337">
        <v>91.004805360704083</v>
      </c>
      <c r="J23" s="337">
        <v>92.878317347981351</v>
      </c>
      <c r="K23" s="337">
        <v>94.250507504536088</v>
      </c>
      <c r="L23" s="337">
        <v>96.07433011694026</v>
      </c>
      <c r="M23" s="337">
        <v>88.145356975276471</v>
      </c>
      <c r="N23" s="337">
        <v>89.95200153156253</v>
      </c>
      <c r="O23" s="337">
        <v>91.107302400792634</v>
      </c>
      <c r="P23" s="337">
        <v>93.681311351491075</v>
      </c>
    </row>
    <row r="24" spans="1:16" ht="13.5">
      <c r="A24" s="342" t="s">
        <v>2</v>
      </c>
      <c r="B24" s="333">
        <v>73.478579515297923</v>
      </c>
      <c r="C24" s="333">
        <v>77.748605422678878</v>
      </c>
      <c r="D24" s="337">
        <v>81.237645936951935</v>
      </c>
      <c r="E24" s="438" t="s">
        <v>412</v>
      </c>
      <c r="F24" s="337">
        <v>89.720479469068351</v>
      </c>
      <c r="G24" s="337">
        <v>95.87904811489841</v>
      </c>
      <c r="H24" s="337">
        <v>95.985590786755253</v>
      </c>
      <c r="I24" s="337">
        <v>96.266602515606976</v>
      </c>
      <c r="J24" s="337">
        <v>96.892711076619037</v>
      </c>
      <c r="K24" s="337">
        <v>97.961556340297207</v>
      </c>
      <c r="L24" s="337">
        <v>98.552564520594345</v>
      </c>
      <c r="M24" s="337">
        <v>91.847880501876546</v>
      </c>
      <c r="N24" s="337">
        <v>95.389786804320039</v>
      </c>
      <c r="O24" s="337">
        <v>94.615886307361777</v>
      </c>
      <c r="P24" s="337">
        <v>98.410973327852119</v>
      </c>
    </row>
    <row r="25" spans="1:16" ht="13.5">
      <c r="A25" s="342"/>
      <c r="B25" s="333"/>
      <c r="C25" s="333"/>
      <c r="D25" s="337"/>
      <c r="E25" s="438"/>
      <c r="F25" s="337"/>
      <c r="G25" s="337"/>
      <c r="H25" s="337"/>
      <c r="I25" s="337"/>
      <c r="J25" s="337"/>
      <c r="K25" s="337"/>
      <c r="L25" s="337"/>
      <c r="M25" s="337"/>
      <c r="N25" s="337"/>
      <c r="O25" s="333"/>
    </row>
    <row r="26" spans="1:16" ht="13.5" customHeight="1">
      <c r="A26" s="367" t="s">
        <v>3</v>
      </c>
      <c r="B26" s="333"/>
      <c r="C26" s="333"/>
      <c r="D26" s="337"/>
      <c r="E26" s="438"/>
      <c r="F26" s="337"/>
      <c r="G26" s="337"/>
      <c r="H26" s="337"/>
      <c r="I26" s="337"/>
      <c r="J26" s="337"/>
      <c r="K26" s="337"/>
      <c r="L26" s="337"/>
      <c r="M26" s="337"/>
      <c r="N26" s="337"/>
      <c r="O26" s="333"/>
    </row>
    <row r="27" spans="1:16" ht="13.5" customHeight="1">
      <c r="A27" s="367" t="s">
        <v>94</v>
      </c>
      <c r="B27" s="333">
        <v>73.950133505789324</v>
      </c>
      <c r="C27" s="333">
        <v>73.184900779800657</v>
      </c>
      <c r="D27" s="338">
        <v>75.604711620883094</v>
      </c>
      <c r="E27" s="440" t="s">
        <v>536</v>
      </c>
      <c r="F27" s="338">
        <v>78.793832943058987</v>
      </c>
      <c r="G27" s="338">
        <v>79.591560605848116</v>
      </c>
      <c r="H27" s="338">
        <v>79.84565620221538</v>
      </c>
      <c r="I27" s="338">
        <v>80.694814419711008</v>
      </c>
      <c r="J27" s="338">
        <v>83.197746513474229</v>
      </c>
      <c r="K27" s="338">
        <v>83.983748694988748</v>
      </c>
      <c r="L27" s="338">
        <v>84.894775206586758</v>
      </c>
      <c r="M27" s="338">
        <v>72.238417214826256</v>
      </c>
      <c r="N27" s="338">
        <v>75.182688361640189</v>
      </c>
      <c r="O27" s="338">
        <v>76.77727482006722</v>
      </c>
      <c r="P27" s="338">
        <v>81.594205943726223</v>
      </c>
    </row>
    <row r="28" spans="1:16" ht="13.5">
      <c r="A28" s="342" t="s">
        <v>0</v>
      </c>
      <c r="B28" s="333">
        <v>57.089982769708605</v>
      </c>
      <c r="C28" s="333">
        <v>56.204409914438259</v>
      </c>
      <c r="D28" s="337">
        <v>57.768036634773814</v>
      </c>
      <c r="E28" s="438" t="s">
        <v>537</v>
      </c>
      <c r="F28" s="337">
        <v>52.364272227326104</v>
      </c>
      <c r="G28" s="337">
        <v>54.629520836895928</v>
      </c>
      <c r="H28" s="337">
        <v>51.340048300191867</v>
      </c>
      <c r="I28" s="337">
        <v>53.781925769644879</v>
      </c>
      <c r="J28" s="337">
        <v>59.04403756557889</v>
      </c>
      <c r="K28" s="337">
        <v>59.609719095179351</v>
      </c>
      <c r="L28" s="337">
        <v>59.819540536873198</v>
      </c>
      <c r="M28" s="337">
        <v>43.155454679104892</v>
      </c>
      <c r="N28" s="337">
        <v>43.40436318216188</v>
      </c>
      <c r="O28" s="337">
        <v>46.867175647391704</v>
      </c>
      <c r="P28" s="337">
        <v>56.725217384301061</v>
      </c>
    </row>
    <row r="29" spans="1:16" ht="12.75" customHeight="1">
      <c r="A29" s="342" t="s">
        <v>1</v>
      </c>
      <c r="B29" s="333">
        <v>83.710379633596716</v>
      </c>
      <c r="C29" s="333">
        <v>83.286921545733435</v>
      </c>
      <c r="D29" s="337">
        <v>81.989398428457875</v>
      </c>
      <c r="E29" s="438" t="s">
        <v>538</v>
      </c>
      <c r="F29" s="337">
        <v>89.31028125260822</v>
      </c>
      <c r="G29" s="337">
        <v>85.24330045306958</v>
      </c>
      <c r="H29" s="337">
        <v>91.158727391765353</v>
      </c>
      <c r="I29" s="337">
        <v>91.512643819059761</v>
      </c>
      <c r="J29" s="337">
        <v>91.972497133635059</v>
      </c>
      <c r="K29" s="337">
        <v>95.062880376930281</v>
      </c>
      <c r="L29" s="337">
        <v>95.100396262996028</v>
      </c>
      <c r="M29" s="337">
        <v>84.503417338590125</v>
      </c>
      <c r="N29" s="337">
        <v>87.406374050264105</v>
      </c>
      <c r="O29" s="337">
        <v>90.514638347707248</v>
      </c>
      <c r="P29" s="337">
        <v>92.075454723291045</v>
      </c>
    </row>
    <row r="30" spans="1:16" ht="13.5">
      <c r="A30" s="342" t="s">
        <v>2</v>
      </c>
      <c r="B30" s="333">
        <v>80.353559454148439</v>
      </c>
      <c r="C30" s="333">
        <v>79.633771440956579</v>
      </c>
      <c r="D30" s="337">
        <v>86.299810269936899</v>
      </c>
      <c r="E30" s="438" t="s">
        <v>418</v>
      </c>
      <c r="F30" s="337">
        <v>92.091362226133427</v>
      </c>
      <c r="G30" s="337">
        <v>96.699880070896697</v>
      </c>
      <c r="H30" s="337">
        <v>95.397156352291006</v>
      </c>
      <c r="I30" s="337">
        <v>95.835422098409111</v>
      </c>
      <c r="J30" s="337">
        <v>96.664385008521464</v>
      </c>
      <c r="K30" s="337">
        <v>97.109430594344488</v>
      </c>
      <c r="L30" s="337">
        <v>98.854227593454269</v>
      </c>
      <c r="M30" s="337">
        <v>91.601259062853586</v>
      </c>
      <c r="N30" s="337">
        <v>94.150176025853014</v>
      </c>
      <c r="O30" s="337">
        <v>94.770878744973288</v>
      </c>
      <c r="P30" s="337">
        <v>97.882298058342471</v>
      </c>
    </row>
    <row r="31" spans="1:16" ht="13.5" customHeight="1">
      <c r="A31" s="367" t="s">
        <v>95</v>
      </c>
      <c r="B31" s="333">
        <v>55.225816621786883</v>
      </c>
      <c r="C31" s="333">
        <v>60.497137036139335</v>
      </c>
      <c r="D31" s="338">
        <v>59.502872341004768</v>
      </c>
      <c r="E31" s="440" t="s">
        <v>539</v>
      </c>
      <c r="F31" s="338">
        <v>71.382395471927381</v>
      </c>
      <c r="G31" s="338">
        <v>75.295368005444359</v>
      </c>
      <c r="H31" s="338">
        <v>80.882088501971623</v>
      </c>
      <c r="I31" s="338">
        <v>80.763240481578507</v>
      </c>
      <c r="J31" s="338">
        <v>81.164478305889048</v>
      </c>
      <c r="K31" s="338">
        <v>81.976712988497525</v>
      </c>
      <c r="L31" s="338">
        <v>82.520481549554972</v>
      </c>
      <c r="M31" s="338">
        <v>80.055298783895381</v>
      </c>
      <c r="N31" s="338">
        <v>78.863287753827407</v>
      </c>
      <c r="O31" s="338">
        <v>83.361643507235499</v>
      </c>
      <c r="P31" s="338">
        <v>81.931409944114236</v>
      </c>
    </row>
    <row r="32" spans="1:16" ht="13.5">
      <c r="A32" s="342" t="s">
        <v>0</v>
      </c>
      <c r="B32" s="333">
        <v>34.483873687105174</v>
      </c>
      <c r="C32" s="333">
        <v>38.976667023523007</v>
      </c>
      <c r="D32" s="337">
        <v>35.398601035719402</v>
      </c>
      <c r="E32" s="438" t="s">
        <v>387</v>
      </c>
      <c r="F32" s="337">
        <v>44.576875018433157</v>
      </c>
      <c r="G32" s="337">
        <v>45.104497737995572</v>
      </c>
      <c r="H32" s="337">
        <v>55.700990672393424</v>
      </c>
      <c r="I32" s="337">
        <v>54.368216783336543</v>
      </c>
      <c r="J32" s="337">
        <v>53.27898705657632</v>
      </c>
      <c r="K32" s="337">
        <v>58.071285772501703</v>
      </c>
      <c r="L32" s="337">
        <v>54.360934668042383</v>
      </c>
      <c r="M32" s="337">
        <v>54.704689854965267</v>
      </c>
      <c r="N32" s="337">
        <v>50.901010132102314</v>
      </c>
      <c r="O32" s="337">
        <v>59.239249488716801</v>
      </c>
      <c r="P32" s="337">
        <v>55.797135379572971</v>
      </c>
    </row>
    <row r="33" spans="1:16" ht="13.5" customHeight="1">
      <c r="A33" s="342" t="s">
        <v>1</v>
      </c>
      <c r="B33" s="333">
        <v>64.072180114997764</v>
      </c>
      <c r="C33" s="333">
        <v>64.31573898296061</v>
      </c>
      <c r="D33" s="337">
        <v>69.227739881293914</v>
      </c>
      <c r="E33" s="438" t="s">
        <v>540</v>
      </c>
      <c r="F33" s="337">
        <v>82.340612191358389</v>
      </c>
      <c r="G33" s="337">
        <v>83.86130335340961</v>
      </c>
      <c r="H33" s="337">
        <v>89.50694961934596</v>
      </c>
      <c r="I33" s="337">
        <v>90.984950152445862</v>
      </c>
      <c r="J33" s="337">
        <v>93.093108247028781</v>
      </c>
      <c r="K33" s="337">
        <v>91.837660099396643</v>
      </c>
      <c r="L33" s="337">
        <v>91.863641959397029</v>
      </c>
      <c r="M33" s="337">
        <v>92.751927148873236</v>
      </c>
      <c r="N33" s="337">
        <v>92.887663208921765</v>
      </c>
      <c r="O33" s="337">
        <v>93.735165740926135</v>
      </c>
      <c r="P33" s="337">
        <v>94.539918449642258</v>
      </c>
    </row>
    <row r="34" spans="1:16" ht="13.5">
      <c r="A34" s="342" t="s">
        <v>2</v>
      </c>
      <c r="B34" s="333">
        <v>64.240574424022526</v>
      </c>
      <c r="C34" s="333">
        <v>75.061114979236393</v>
      </c>
      <c r="D34" s="337">
        <v>71.43718700494837</v>
      </c>
      <c r="E34" s="438" t="s">
        <v>541</v>
      </c>
      <c r="F34" s="337">
        <v>86.640855755185669</v>
      </c>
      <c r="G34" s="337">
        <v>92.035719501794716</v>
      </c>
      <c r="H34" s="337">
        <v>94.989782563998361</v>
      </c>
      <c r="I34" s="337">
        <v>94.181790403009245</v>
      </c>
      <c r="J34" s="337">
        <v>97.075206724744604</v>
      </c>
      <c r="K34" s="337">
        <v>95.186253587369535</v>
      </c>
      <c r="L34" s="337">
        <v>96.518983226224705</v>
      </c>
      <c r="M34" s="337">
        <v>93.166478710553392</v>
      </c>
      <c r="N34" s="337">
        <v>95.957612507465541</v>
      </c>
      <c r="O34" s="337">
        <v>96.528698792830923</v>
      </c>
      <c r="P34" s="337">
        <v>96.481041037999347</v>
      </c>
    </row>
    <row r="35" spans="1:16" ht="12.75" customHeight="1">
      <c r="A35" s="367" t="s">
        <v>4</v>
      </c>
      <c r="B35" s="333"/>
      <c r="C35" s="333"/>
      <c r="D35" s="55"/>
      <c r="E35" s="53"/>
      <c r="F35" s="55"/>
      <c r="G35" s="55"/>
      <c r="H35" s="55"/>
      <c r="I35" s="55"/>
      <c r="J35" s="55"/>
      <c r="K35" s="55"/>
      <c r="L35" s="55"/>
      <c r="M35" s="55"/>
      <c r="N35" s="337"/>
      <c r="O35" s="333"/>
    </row>
    <row r="36" spans="1:16" ht="13.5">
      <c r="A36" s="342" t="s">
        <v>581</v>
      </c>
      <c r="B36" s="411">
        <v>76.968475623369287</v>
      </c>
      <c r="C36" s="411">
        <v>75.423425625411994</v>
      </c>
      <c r="D36" s="337">
        <v>78.105115092886109</v>
      </c>
      <c r="E36" s="438" t="s">
        <v>507</v>
      </c>
      <c r="F36" s="337">
        <v>78.857378355898902</v>
      </c>
      <c r="G36" s="337">
        <v>82.302386392498278</v>
      </c>
      <c r="H36" s="337">
        <v>79.620293035677818</v>
      </c>
      <c r="I36" s="337">
        <v>82.688394464854667</v>
      </c>
      <c r="J36" s="337">
        <v>83.694257981424684</v>
      </c>
      <c r="K36" s="337">
        <v>86.090109587601219</v>
      </c>
      <c r="L36" s="337">
        <v>86.382576602560718</v>
      </c>
      <c r="M36" s="337">
        <v>73.786700229363092</v>
      </c>
      <c r="N36" s="337">
        <v>74.328546609367095</v>
      </c>
      <c r="O36" s="337">
        <v>75.66672638728059</v>
      </c>
      <c r="P36" s="337">
        <v>82.525708884518608</v>
      </c>
    </row>
    <row r="37" spans="1:16" ht="12.75" customHeight="1">
      <c r="A37" s="342" t="s">
        <v>5</v>
      </c>
      <c r="B37" s="333">
        <v>61.127713891011851</v>
      </c>
      <c r="C37" s="333">
        <v>64.651099124745741</v>
      </c>
      <c r="D37" s="337">
        <v>66.185260552325033</v>
      </c>
      <c r="E37" s="438" t="s">
        <v>542</v>
      </c>
      <c r="F37" s="337">
        <v>76.764231369094944</v>
      </c>
      <c r="G37" s="337">
        <v>77.262091177113447</v>
      </c>
      <c r="H37" s="337">
        <v>82.671639909938094</v>
      </c>
      <c r="I37" s="337">
        <v>80.209692577205274</v>
      </c>
      <c r="J37" s="337">
        <v>82.964771177633096</v>
      </c>
      <c r="K37" s="337">
        <v>81.95039349267411</v>
      </c>
      <c r="L37" s="337">
        <v>83.436977062272334</v>
      </c>
      <c r="M37" s="337">
        <v>76.327419143598476</v>
      </c>
      <c r="N37" s="54">
        <v>80.244314888755952</v>
      </c>
      <c r="O37" s="337">
        <v>83.594464219465905</v>
      </c>
      <c r="P37" s="337">
        <v>81.465133648998176</v>
      </c>
    </row>
    <row r="38" spans="1:16" ht="13.5">
      <c r="A38" s="342" t="s">
        <v>6</v>
      </c>
      <c r="B38" s="333">
        <v>55.937536792741646</v>
      </c>
      <c r="C38" s="333">
        <v>60.911762378196656</v>
      </c>
      <c r="D38" s="337">
        <v>58.478467876095529</v>
      </c>
      <c r="E38" s="438" t="s">
        <v>508</v>
      </c>
      <c r="F38" s="337">
        <v>69.560172514036083</v>
      </c>
      <c r="G38" s="337">
        <v>68.145577135353847</v>
      </c>
      <c r="H38" s="337">
        <v>76.442726236349472</v>
      </c>
      <c r="I38" s="337">
        <v>75.13531282729241</v>
      </c>
      <c r="J38" s="337">
        <v>78.521463881700697</v>
      </c>
      <c r="K38" s="337">
        <v>77.058831489836436</v>
      </c>
      <c r="L38" s="337">
        <v>78.572069884793265</v>
      </c>
      <c r="M38" s="337">
        <v>71.369628855113888</v>
      </c>
      <c r="N38" s="54">
        <v>73.26019487997219</v>
      </c>
      <c r="O38" s="337">
        <v>77.570713301846439</v>
      </c>
      <c r="P38" s="337">
        <v>78.658305585623651</v>
      </c>
    </row>
    <row r="39" spans="1:16" ht="8.25" customHeight="1">
      <c r="A39" s="382"/>
      <c r="B39" s="236"/>
      <c r="C39" s="236"/>
      <c r="D39" s="236"/>
      <c r="E39" s="439"/>
      <c r="F39" s="236"/>
      <c r="G39" s="237"/>
      <c r="H39" s="237"/>
      <c r="I39" s="237"/>
      <c r="J39" s="237"/>
      <c r="K39" s="237"/>
      <c r="L39" s="311"/>
      <c r="M39" s="311"/>
      <c r="N39" s="311"/>
      <c r="O39" s="246"/>
      <c r="P39" s="246"/>
    </row>
    <row r="40" spans="1:16" ht="23.25" customHeight="1">
      <c r="A40" s="984" t="s">
        <v>563</v>
      </c>
      <c r="B40" s="984"/>
      <c r="C40" s="984"/>
      <c r="D40" s="984"/>
      <c r="E40" s="984"/>
      <c r="F40" s="984"/>
      <c r="G40" s="984"/>
      <c r="H40" s="984"/>
      <c r="I40" s="984"/>
      <c r="J40" s="984"/>
      <c r="K40" s="984"/>
      <c r="L40" s="984"/>
      <c r="M40" s="984"/>
      <c r="N40" s="984"/>
      <c r="O40" s="984"/>
      <c r="P40" s="984"/>
    </row>
    <row r="41" spans="1:16" ht="27.75" customHeight="1">
      <c r="A41" s="1032" t="s">
        <v>1098</v>
      </c>
      <c r="B41" s="1032"/>
      <c r="C41" s="1032"/>
      <c r="D41" s="1032"/>
      <c r="E41" s="1032"/>
      <c r="F41" s="1032"/>
      <c r="G41" s="1032"/>
      <c r="H41" s="1032"/>
      <c r="I41" s="1032"/>
      <c r="J41" s="1032"/>
      <c r="K41" s="1032"/>
      <c r="L41" s="1032"/>
      <c r="M41" s="1032"/>
      <c r="N41" s="1032"/>
      <c r="O41" s="1032"/>
      <c r="P41" s="1032"/>
    </row>
    <row r="42" spans="1:16" ht="13.5" customHeight="1">
      <c r="A42" s="989" t="s">
        <v>231</v>
      </c>
      <c r="B42" s="989"/>
      <c r="C42" s="989"/>
      <c r="D42" s="989"/>
      <c r="E42" s="989"/>
      <c r="F42" s="989"/>
      <c r="G42" s="989"/>
      <c r="H42" s="989"/>
      <c r="I42" s="989"/>
      <c r="J42" s="989"/>
      <c r="K42" s="989"/>
      <c r="L42" s="989"/>
      <c r="M42" s="989"/>
      <c r="N42" s="989"/>
    </row>
    <row r="43" spans="1:16" ht="12.75" customHeight="1">
      <c r="B43"/>
      <c r="C43"/>
      <c r="D43"/>
      <c r="E43" s="358"/>
      <c r="F43"/>
      <c r="G43"/>
      <c r="H43"/>
      <c r="I43"/>
      <c r="J43"/>
      <c r="K43"/>
      <c r="L43"/>
    </row>
  </sheetData>
  <mergeCells count="5">
    <mergeCell ref="A4:M4"/>
    <mergeCell ref="A5:M5"/>
    <mergeCell ref="A42:N42"/>
    <mergeCell ref="A40:P40"/>
    <mergeCell ref="A41:P41"/>
  </mergeCells>
  <pageMargins left="1.1023622047244095" right="0.70866141732283472" top="1.1417322834645669" bottom="0.74803149606299213" header="0.31496062992125984" footer="0.31496062992125984"/>
  <pageSetup paperSize="9" scale="78" orientation="portrait" r:id="rId1"/>
  <colBreaks count="1" manualBreakCount="1">
    <brk id="16" max="41"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AE59"/>
  <sheetViews>
    <sheetView showGridLines="0" view="pageBreakPreview" zoomScale="110" zoomScaleNormal="120" zoomScaleSheetLayoutView="110" workbookViewId="0">
      <selection activeCell="A2" sqref="A2:O2"/>
    </sheetView>
  </sheetViews>
  <sheetFormatPr baseColWidth="10" defaultRowHeight="12.75"/>
  <cols>
    <col min="1" max="1" width="21.28515625" customWidth="1"/>
    <col min="2" max="4" width="5.7109375" hidden="1" customWidth="1"/>
    <col min="5" max="11" width="5.7109375" customWidth="1"/>
    <col min="12" max="13" width="5.85546875" customWidth="1"/>
    <col min="14" max="14" width="6.28515625" customWidth="1"/>
    <col min="15" max="15" width="6.42578125" customWidth="1"/>
    <col min="16" max="16" width="6.5703125" customWidth="1"/>
    <col min="17" max="17" width="0.140625" customWidth="1"/>
    <col min="18" max="18" width="11.42578125" hidden="1" customWidth="1"/>
    <col min="19" max="25" width="0" hidden="1" customWidth="1"/>
  </cols>
  <sheetData>
    <row r="1" spans="1:31" ht="13.5" customHeight="1">
      <c r="A1" s="981" t="s">
        <v>1407</v>
      </c>
      <c r="B1" s="981"/>
      <c r="C1" s="981"/>
      <c r="D1" s="981"/>
      <c r="E1" s="981"/>
      <c r="F1" s="981"/>
      <c r="G1" s="981"/>
      <c r="H1" s="981"/>
      <c r="I1" s="981"/>
      <c r="J1" s="981"/>
      <c r="K1" s="981"/>
      <c r="L1" s="981"/>
      <c r="M1" s="981"/>
      <c r="N1" s="981"/>
      <c r="O1" s="981"/>
    </row>
    <row r="2" spans="1:31" ht="12.75" customHeight="1">
      <c r="A2" s="981" t="s">
        <v>1332</v>
      </c>
      <c r="B2" s="981"/>
      <c r="C2" s="981"/>
      <c r="D2" s="981"/>
      <c r="E2" s="981"/>
      <c r="F2" s="981"/>
      <c r="G2" s="981"/>
      <c r="H2" s="981"/>
      <c r="I2" s="981"/>
      <c r="J2" s="981"/>
      <c r="K2" s="981"/>
      <c r="L2" s="981"/>
      <c r="M2" s="981"/>
      <c r="N2" s="981"/>
      <c r="O2" s="981"/>
    </row>
    <row r="3" spans="1:31" ht="14.25" customHeight="1">
      <c r="A3" s="346" t="s">
        <v>855</v>
      </c>
      <c r="B3" s="346"/>
      <c r="C3" s="346"/>
      <c r="D3" s="346"/>
      <c r="E3" s="346"/>
      <c r="F3" s="346"/>
      <c r="G3" s="346"/>
      <c r="H3" s="346"/>
      <c r="I3" s="346"/>
      <c r="J3" s="346"/>
      <c r="K3" s="346"/>
      <c r="L3" s="346"/>
      <c r="M3" s="346"/>
      <c r="N3" s="346"/>
      <c r="O3" s="346"/>
    </row>
    <row r="4" spans="1:31" ht="9.75" customHeight="1">
      <c r="A4" s="98"/>
      <c r="B4" s="98"/>
      <c r="C4" s="98"/>
      <c r="D4" s="98"/>
      <c r="E4" s="98"/>
      <c r="F4" s="98"/>
    </row>
    <row r="5" spans="1:31" ht="27" customHeight="1">
      <c r="A5" s="368" t="s">
        <v>213</v>
      </c>
      <c r="B5">
        <v>2009</v>
      </c>
      <c r="C5">
        <v>2010</v>
      </c>
      <c r="D5" s="76">
        <v>2011</v>
      </c>
      <c r="E5" s="76">
        <v>2012</v>
      </c>
      <c r="F5" s="76">
        <v>2013</v>
      </c>
      <c r="G5" s="76">
        <v>2014</v>
      </c>
      <c r="H5" s="76">
        <v>2015</v>
      </c>
      <c r="I5" s="76">
        <v>2016</v>
      </c>
      <c r="J5" s="76">
        <v>2017</v>
      </c>
      <c r="K5" s="76">
        <v>2018</v>
      </c>
      <c r="L5" s="76">
        <v>2019</v>
      </c>
      <c r="M5" s="76">
        <v>2020</v>
      </c>
      <c r="N5" s="76">
        <v>2021</v>
      </c>
      <c r="O5" s="76">
        <v>2022</v>
      </c>
      <c r="P5" s="76">
        <v>2023</v>
      </c>
    </row>
    <row r="6" spans="1:31" ht="11.1" customHeight="1">
      <c r="A6" s="342"/>
      <c r="B6" s="333"/>
      <c r="C6" s="333"/>
      <c r="D6" s="333"/>
      <c r="E6" s="333"/>
      <c r="F6" s="333"/>
      <c r="G6" s="333"/>
      <c r="H6" s="333"/>
      <c r="I6" s="333"/>
      <c r="J6" s="333"/>
      <c r="K6" s="333"/>
      <c r="L6" s="333"/>
      <c r="M6" s="333"/>
    </row>
    <row r="7" spans="1:31" ht="13.5" customHeight="1">
      <c r="A7" s="367" t="s">
        <v>900</v>
      </c>
      <c r="B7" s="333"/>
      <c r="C7" s="333" t="s">
        <v>156</v>
      </c>
      <c r="D7" s="365" t="s">
        <v>156</v>
      </c>
      <c r="E7" s="746">
        <v>76.967792070713259</v>
      </c>
      <c r="F7" s="746">
        <v>81.523849999999996</v>
      </c>
      <c r="G7" s="746">
        <v>85.834954334413595</v>
      </c>
      <c r="H7" s="746">
        <v>88.825304899645545</v>
      </c>
      <c r="I7" s="746">
        <v>90.027249498463149</v>
      </c>
      <c r="J7" s="746">
        <v>91.525892019316913</v>
      </c>
      <c r="K7" s="746">
        <v>92.115497909872602</v>
      </c>
      <c r="L7" s="746">
        <v>93.881017022925619</v>
      </c>
      <c r="M7" s="746">
        <v>85.282674906518366</v>
      </c>
      <c r="N7" s="746">
        <v>86.334181883956973</v>
      </c>
      <c r="O7" s="746">
        <v>90.198049586793303</v>
      </c>
      <c r="P7" s="746">
        <v>91.6</v>
      </c>
      <c r="Q7" s="541"/>
      <c r="R7" s="541"/>
    </row>
    <row r="8" spans="1:31" ht="15.75" customHeight="1">
      <c r="A8" s="342"/>
      <c r="B8" s="333"/>
      <c r="C8" s="333"/>
      <c r="D8" s="333"/>
      <c r="E8" s="277"/>
      <c r="F8" s="277"/>
      <c r="G8" s="277"/>
      <c r="H8" s="277"/>
      <c r="I8" s="277"/>
      <c r="J8" s="277"/>
      <c r="K8" s="277"/>
      <c r="L8" s="277"/>
      <c r="M8" s="277"/>
      <c r="N8" s="277"/>
      <c r="O8" s="277"/>
      <c r="P8" s="277"/>
      <c r="Z8" s="720"/>
      <c r="AA8" s="720"/>
      <c r="AB8" s="720"/>
      <c r="AC8" s="720"/>
    </row>
    <row r="9" spans="1:31" ht="12.75" customHeight="1">
      <c r="A9" s="367" t="s">
        <v>82</v>
      </c>
      <c r="B9" s="339">
        <v>67.921980689173708</v>
      </c>
      <c r="C9" s="339">
        <v>69.443406752013331</v>
      </c>
      <c r="D9" s="338">
        <v>71.077299966508932</v>
      </c>
      <c r="E9" s="746"/>
      <c r="F9" s="746"/>
      <c r="G9" s="746"/>
      <c r="H9" s="746"/>
      <c r="I9" s="746"/>
      <c r="J9" s="746"/>
      <c r="K9" s="746"/>
      <c r="L9" s="746"/>
      <c r="M9" s="746"/>
      <c r="N9" s="746"/>
      <c r="O9" s="746"/>
      <c r="P9" s="750"/>
      <c r="R9" s="544"/>
      <c r="S9" s="544"/>
    </row>
    <row r="10" spans="1:31" ht="13.5" customHeight="1">
      <c r="A10" s="342" t="s">
        <v>856</v>
      </c>
      <c r="B10" s="333">
        <v>68.520449842963487</v>
      </c>
      <c r="C10" s="333">
        <v>69.700164554934148</v>
      </c>
      <c r="D10" s="337">
        <v>72.197668746729335</v>
      </c>
      <c r="E10" s="747">
        <v>73.292449095083441</v>
      </c>
      <c r="F10" s="748">
        <v>76.875231614834604</v>
      </c>
      <c r="G10" s="748">
        <v>76.722928818359648</v>
      </c>
      <c r="H10" s="747">
        <v>79.238375141484852</v>
      </c>
      <c r="I10" s="747">
        <v>80.423464919562775</v>
      </c>
      <c r="J10" s="747">
        <v>82.485261633343498</v>
      </c>
      <c r="K10" s="747">
        <v>83.217222374937947</v>
      </c>
      <c r="L10" s="747">
        <v>83.746447003511548</v>
      </c>
      <c r="M10" s="747">
        <v>75.547465620394178</v>
      </c>
      <c r="N10" s="747">
        <v>74.73137577004411</v>
      </c>
      <c r="O10" s="747">
        <v>78.35103555617016</v>
      </c>
      <c r="P10" s="747">
        <v>80.352369067627023</v>
      </c>
      <c r="Q10" s="707"/>
      <c r="R10" s="708"/>
      <c r="S10" s="709">
        <v>76.875231614834604</v>
      </c>
      <c r="T10" s="710">
        <v>76.722928818359648</v>
      </c>
      <c r="U10" s="710">
        <v>79.238375141484852</v>
      </c>
      <c r="V10" s="710">
        <v>80.423464919562775</v>
      </c>
      <c r="W10" s="710">
        <v>82.485261633343498</v>
      </c>
      <c r="X10" s="710">
        <v>83.217222374937947</v>
      </c>
      <c r="Y10" s="710">
        <v>83.746447003511548</v>
      </c>
      <c r="Z10" s="710"/>
      <c r="AA10" s="710"/>
      <c r="AB10" s="706"/>
      <c r="AC10" s="706"/>
      <c r="AD10" s="706"/>
      <c r="AE10" s="706"/>
    </row>
    <row r="11" spans="1:31" ht="17.25" customHeight="1">
      <c r="A11" s="342" t="s">
        <v>857</v>
      </c>
      <c r="B11" s="333">
        <v>67.306450134072946</v>
      </c>
      <c r="C11" s="333">
        <v>69.193486686319943</v>
      </c>
      <c r="D11" s="337">
        <v>69.832786309293752</v>
      </c>
      <c r="E11" s="747">
        <v>73.689370066622232</v>
      </c>
      <c r="F11" s="748">
        <v>76.455194236986301</v>
      </c>
      <c r="G11" s="748">
        <v>80.12169390215162</v>
      </c>
      <c r="H11" s="747">
        <v>81.083186499645592</v>
      </c>
      <c r="I11" s="747">
        <v>81.031003177900288</v>
      </c>
      <c r="J11" s="747">
        <v>82.941808013141213</v>
      </c>
      <c r="K11" s="748">
        <v>83.751322360238518</v>
      </c>
      <c r="L11" s="748">
        <v>84.898938068906844</v>
      </c>
      <c r="M11" s="748">
        <v>72.996145962240433</v>
      </c>
      <c r="N11" s="748">
        <v>77.68348649817105</v>
      </c>
      <c r="O11" s="748">
        <v>78.601414497798899</v>
      </c>
      <c r="P11" s="748">
        <v>83.087394547082553</v>
      </c>
      <c r="Q11" s="703"/>
      <c r="R11" s="708"/>
      <c r="S11" s="709">
        <v>76.455194236986301</v>
      </c>
      <c r="T11" s="710">
        <v>80.12169390215162</v>
      </c>
      <c r="U11" s="710">
        <v>81.083186499645592</v>
      </c>
      <c r="V11" s="710">
        <v>81.031003177900288</v>
      </c>
      <c r="W11" s="710">
        <v>82.941808013141213</v>
      </c>
      <c r="X11" s="710">
        <v>83.751322360238518</v>
      </c>
      <c r="Y11" s="710">
        <v>84.898938068906844</v>
      </c>
      <c r="Z11" s="710"/>
      <c r="AA11" s="710"/>
      <c r="AB11" s="707"/>
      <c r="AC11" s="707"/>
      <c r="AD11" s="707"/>
      <c r="AE11" s="707"/>
    </row>
    <row r="12" spans="1:31" ht="11.1" customHeight="1">
      <c r="A12" s="342"/>
      <c r="B12" s="333"/>
      <c r="C12" s="333"/>
      <c r="E12" s="277"/>
      <c r="F12" s="277"/>
      <c r="G12" s="277"/>
      <c r="H12" s="277"/>
      <c r="I12" s="277"/>
      <c r="J12" s="277"/>
      <c r="K12" s="277"/>
      <c r="L12" s="277"/>
      <c r="M12" s="536"/>
      <c r="N12" s="536"/>
      <c r="O12" s="536"/>
      <c r="P12" s="751"/>
      <c r="Q12" s="704"/>
      <c r="R12" s="711"/>
      <c r="S12" s="712"/>
      <c r="T12" s="713"/>
      <c r="U12" s="713"/>
      <c r="V12" s="713"/>
      <c r="W12" s="713"/>
      <c r="X12" s="713"/>
      <c r="Y12" s="714"/>
      <c r="Z12" s="715"/>
      <c r="AA12" s="715"/>
      <c r="AB12" s="715"/>
      <c r="AC12" s="715"/>
      <c r="AD12" s="716"/>
      <c r="AE12" s="716"/>
    </row>
    <row r="13" spans="1:31" ht="11.1" customHeight="1">
      <c r="A13" s="367" t="s">
        <v>3</v>
      </c>
      <c r="B13" s="333"/>
      <c r="C13" s="333"/>
      <c r="D13" s="333"/>
      <c r="E13" s="277"/>
      <c r="F13" s="277"/>
      <c r="G13" s="277"/>
      <c r="H13" s="277"/>
      <c r="I13" s="277"/>
      <c r="J13" s="277"/>
      <c r="K13" s="277"/>
      <c r="L13" s="277"/>
      <c r="M13" s="277"/>
      <c r="N13" s="277"/>
      <c r="O13" s="277"/>
      <c r="P13" s="751"/>
      <c r="Q13" s="704"/>
      <c r="R13" s="711"/>
      <c r="S13" s="712"/>
      <c r="T13" s="713"/>
      <c r="U13" s="713"/>
      <c r="V13" s="713"/>
      <c r="W13" s="713"/>
      <c r="X13" s="713"/>
      <c r="Y13" s="714"/>
      <c r="Z13" s="715"/>
      <c r="AA13" s="715"/>
      <c r="AB13" s="715"/>
      <c r="AC13" s="715"/>
      <c r="AD13" s="716"/>
      <c r="AE13" s="716"/>
    </row>
    <row r="14" spans="1:31" ht="13.5" customHeight="1">
      <c r="A14" s="342" t="s">
        <v>94</v>
      </c>
      <c r="B14" s="333">
        <v>73.950133505789225</v>
      </c>
      <c r="C14" s="333">
        <v>73.184900779800671</v>
      </c>
      <c r="D14" s="337">
        <v>75.604711620882952</v>
      </c>
      <c r="E14" s="747">
        <v>76.380123489250039</v>
      </c>
      <c r="F14" s="748">
        <v>78.793832943058987</v>
      </c>
      <c r="G14" s="748">
        <v>79.591560605848116</v>
      </c>
      <c r="H14" s="748">
        <v>79.84565620221538</v>
      </c>
      <c r="I14" s="748">
        <v>80.694814419711008</v>
      </c>
      <c r="J14" s="748">
        <v>83.197746513474229</v>
      </c>
      <c r="K14" s="748">
        <v>83.983748694988748</v>
      </c>
      <c r="L14" s="748">
        <v>84.894775200349756</v>
      </c>
      <c r="M14" s="747">
        <v>72.238417214826256</v>
      </c>
      <c r="N14" s="747">
        <v>75.182688361640189</v>
      </c>
      <c r="O14" s="745">
        <v>76.77727482006722</v>
      </c>
      <c r="P14" s="745">
        <v>81.594205943726223</v>
      </c>
      <c r="Q14" s="705"/>
      <c r="R14" s="708"/>
      <c r="S14" s="717">
        <v>79.079880748508316</v>
      </c>
      <c r="T14" s="716">
        <v>77.934767078534122</v>
      </c>
      <c r="U14" s="716">
        <v>79.144044516095533</v>
      </c>
      <c r="V14" s="716">
        <v>80.531372151880078</v>
      </c>
      <c r="W14" s="716">
        <v>83.441475530270651</v>
      </c>
      <c r="X14" s="716">
        <v>83.398308555563943</v>
      </c>
      <c r="Y14" s="716">
        <v>84.533910558394922</v>
      </c>
      <c r="Z14" s="716"/>
      <c r="AA14" s="716"/>
      <c r="AB14" s="716"/>
      <c r="AC14" s="716"/>
      <c r="AD14" s="716"/>
      <c r="AE14" s="716"/>
    </row>
    <row r="15" spans="1:31" ht="14.25" customHeight="1">
      <c r="A15" s="342" t="s">
        <v>95</v>
      </c>
      <c r="B15" s="54">
        <v>55.225816621787303</v>
      </c>
      <c r="C15" s="54">
        <v>60.497137036139236</v>
      </c>
      <c r="D15" s="54">
        <v>59.502872341004618</v>
      </c>
      <c r="E15" s="747">
        <v>66.403455051677525</v>
      </c>
      <c r="F15" s="748">
        <v>71.382395471927381</v>
      </c>
      <c r="G15" s="748">
        <v>75.295368005444359</v>
      </c>
      <c r="H15" s="748">
        <v>80.882088501971623</v>
      </c>
      <c r="I15" s="748">
        <v>80.763240481578507</v>
      </c>
      <c r="J15" s="748">
        <v>81.164478305889048</v>
      </c>
      <c r="K15" s="748">
        <v>81.976712988497525</v>
      </c>
      <c r="L15" s="748">
        <v>82.520481536778689</v>
      </c>
      <c r="M15" s="747">
        <v>80.055298783895381</v>
      </c>
      <c r="N15" s="747">
        <v>78.863287753827407</v>
      </c>
      <c r="O15" s="745">
        <v>83.361643507235499</v>
      </c>
      <c r="P15" s="745">
        <v>81.931409944114236</v>
      </c>
      <c r="Q15" s="705"/>
      <c r="R15" s="708"/>
      <c r="S15" s="718">
        <v>78.481972318906656</v>
      </c>
      <c r="T15" s="719">
        <v>81.261127770067716</v>
      </c>
      <c r="U15" s="716">
        <v>80.57754660472817</v>
      </c>
      <c r="V15" s="716">
        <v>80.896149886825597</v>
      </c>
      <c r="W15" s="716">
        <v>82.922393183250293</v>
      </c>
      <c r="X15" s="716">
        <v>84.604970257843306</v>
      </c>
      <c r="Y15" s="716">
        <v>85.251249534408529</v>
      </c>
      <c r="Z15" s="716"/>
      <c r="AA15" s="716"/>
      <c r="AB15" s="716"/>
      <c r="AC15" s="716"/>
      <c r="AD15" s="716"/>
      <c r="AE15" s="716"/>
    </row>
    <row r="16" spans="1:31" ht="11.1" customHeight="1">
      <c r="A16" s="342"/>
      <c r="B16" s="54"/>
      <c r="C16" s="54"/>
      <c r="D16" s="54"/>
      <c r="E16" s="277"/>
      <c r="F16" s="748"/>
      <c r="G16" s="748"/>
      <c r="H16" s="748"/>
      <c r="I16" s="748"/>
      <c r="J16" s="748"/>
      <c r="K16" s="748"/>
      <c r="L16" s="748"/>
      <c r="M16" s="277"/>
      <c r="N16" s="277"/>
      <c r="O16" s="277"/>
      <c r="P16" s="747"/>
      <c r="Q16" s="544"/>
      <c r="R16" s="708"/>
      <c r="S16" s="717"/>
      <c r="T16" s="716"/>
      <c r="U16" s="716"/>
      <c r="V16" s="716"/>
      <c r="W16" s="716"/>
      <c r="X16" s="716"/>
      <c r="Y16" s="716"/>
      <c r="Z16" s="716"/>
      <c r="AA16" s="716"/>
      <c r="AB16" s="716"/>
      <c r="AC16" s="716"/>
      <c r="AD16" s="716"/>
      <c r="AE16" s="716"/>
    </row>
    <row r="17" spans="1:31" ht="11.1" customHeight="1">
      <c r="A17" s="367" t="s">
        <v>4</v>
      </c>
      <c r="B17" s="333"/>
      <c r="C17" s="333"/>
      <c r="D17" s="333"/>
      <c r="E17" s="277"/>
      <c r="F17" s="277"/>
      <c r="G17" s="277"/>
      <c r="H17" s="277"/>
      <c r="I17" s="277"/>
      <c r="J17" s="277"/>
      <c r="K17" s="277"/>
      <c r="L17" s="277"/>
      <c r="M17" s="277"/>
      <c r="N17" s="277"/>
      <c r="O17" s="277"/>
      <c r="P17" s="747"/>
      <c r="Q17" s="544"/>
      <c r="R17" s="711"/>
      <c r="S17" s="717"/>
      <c r="T17" s="716"/>
      <c r="U17" s="716"/>
      <c r="V17" s="716"/>
      <c r="W17" s="716"/>
      <c r="X17" s="716"/>
      <c r="Y17" s="716"/>
      <c r="Z17" s="716"/>
      <c r="AA17" s="716"/>
      <c r="AB17" s="716"/>
      <c r="AC17" s="716"/>
      <c r="AD17" s="716"/>
      <c r="AE17" s="716"/>
    </row>
    <row r="18" spans="1:31" ht="12" customHeight="1">
      <c r="A18" s="342" t="s">
        <v>103</v>
      </c>
      <c r="B18" s="333">
        <v>76.968475623369784</v>
      </c>
      <c r="C18" s="333">
        <v>75.423425625412051</v>
      </c>
      <c r="D18" s="337">
        <v>78.105115092886194</v>
      </c>
      <c r="E18" s="747">
        <v>78.643818266105754</v>
      </c>
      <c r="F18" s="748">
        <v>78.857378355898902</v>
      </c>
      <c r="G18" s="748">
        <v>82.302386392498292</v>
      </c>
      <c r="H18" s="748">
        <v>79.620293035677818</v>
      </c>
      <c r="I18" s="748">
        <v>82.688394464854667</v>
      </c>
      <c r="J18" s="748">
        <v>83.694257981424684</v>
      </c>
      <c r="K18" s="748">
        <v>86.090109587601219</v>
      </c>
      <c r="L18" s="748">
        <v>86.382576601980062</v>
      </c>
      <c r="M18" s="747">
        <v>73.786700229363092</v>
      </c>
      <c r="N18" s="747">
        <v>74.328546609367095</v>
      </c>
      <c r="O18" s="747">
        <v>75.66672638728059</v>
      </c>
      <c r="P18" s="745">
        <v>82.525708884518608</v>
      </c>
      <c r="Q18" s="705"/>
      <c r="R18" s="708"/>
      <c r="S18" s="717">
        <v>71.324124808691963</v>
      </c>
      <c r="T18" s="716">
        <v>73.41442151008259</v>
      </c>
      <c r="U18" s="716">
        <v>79.475721471565876</v>
      </c>
      <c r="V18" s="716">
        <v>80.057863607054088</v>
      </c>
      <c r="W18" s="716">
        <v>79.52625343167675</v>
      </c>
      <c r="X18" s="716">
        <v>82.690738656763543</v>
      </c>
      <c r="Y18" s="716">
        <v>81.344520323128364</v>
      </c>
      <c r="Z18" s="716"/>
      <c r="AA18" s="716"/>
      <c r="AB18" s="716"/>
      <c r="AC18" s="716"/>
      <c r="AD18" s="716"/>
      <c r="AE18" s="716"/>
    </row>
    <row r="19" spans="1:31" ht="12" customHeight="1">
      <c r="A19" s="342" t="s">
        <v>5</v>
      </c>
      <c r="B19" s="333">
        <v>61.127713891011993</v>
      </c>
      <c r="C19" s="333">
        <v>64.651099124745514</v>
      </c>
      <c r="D19" s="337">
        <v>66.185260552325261</v>
      </c>
      <c r="E19" s="747">
        <v>70.774220229527856</v>
      </c>
      <c r="F19" s="748">
        <v>76.764231369094944</v>
      </c>
      <c r="G19" s="748">
        <v>77.262091177113476</v>
      </c>
      <c r="H19" s="748">
        <v>82.671639909938094</v>
      </c>
      <c r="I19" s="748">
        <v>80.209692577205274</v>
      </c>
      <c r="J19" s="748">
        <v>82.964771177633096</v>
      </c>
      <c r="K19" s="748">
        <v>81.95039349267411</v>
      </c>
      <c r="L19" s="748">
        <v>83.436977067307581</v>
      </c>
      <c r="M19" s="747">
        <v>76.327419143598476</v>
      </c>
      <c r="N19" s="747">
        <v>80.244314888755952</v>
      </c>
      <c r="O19" s="747">
        <v>83.594464219465905</v>
      </c>
      <c r="P19" s="745">
        <v>81.465133648998176</v>
      </c>
      <c r="Q19" s="705"/>
      <c r="R19" s="708"/>
      <c r="S19" s="718">
        <v>71.444768980205993</v>
      </c>
      <c r="T19" s="719">
        <v>77.12268303049099</v>
      </c>
      <c r="U19" s="716">
        <v>82.396470726039169</v>
      </c>
      <c r="V19" s="716">
        <v>81.515570624646571</v>
      </c>
      <c r="W19" s="716">
        <v>83.001438426937767</v>
      </c>
      <c r="X19" s="716">
        <v>81.196895651977997</v>
      </c>
      <c r="Y19" s="716">
        <v>83.755992250462256</v>
      </c>
      <c r="Z19" s="716"/>
      <c r="AA19" s="716"/>
      <c r="AB19" s="716"/>
      <c r="AC19" s="716"/>
      <c r="AD19" s="716"/>
      <c r="AE19" s="716"/>
    </row>
    <row r="20" spans="1:31" ht="15" customHeight="1">
      <c r="A20" s="342" t="s">
        <v>6</v>
      </c>
      <c r="B20" s="333">
        <v>55.93753679274176</v>
      </c>
      <c r="C20" s="333">
        <v>60.911762378196464</v>
      </c>
      <c r="D20" s="337">
        <v>58.478467876094989</v>
      </c>
      <c r="E20" s="747">
        <v>63.646573425753495</v>
      </c>
      <c r="F20" s="748">
        <v>69.560172514036083</v>
      </c>
      <c r="G20" s="748">
        <v>68.145577135353392</v>
      </c>
      <c r="H20" s="748">
        <v>76.442726236349472</v>
      </c>
      <c r="I20" s="748">
        <v>75.13531282729241</v>
      </c>
      <c r="J20" s="748">
        <v>78.521463881700697</v>
      </c>
      <c r="K20" s="748">
        <v>77.058831489836436</v>
      </c>
      <c r="L20" s="748">
        <v>78.57206981797934</v>
      </c>
      <c r="M20" s="747">
        <v>71.369628855113888</v>
      </c>
      <c r="N20" s="747">
        <v>73.26019487997219</v>
      </c>
      <c r="O20" s="747">
        <v>77.570713301846439</v>
      </c>
      <c r="P20" s="745">
        <v>78.658305585623651</v>
      </c>
      <c r="Q20" s="705"/>
      <c r="R20" s="508"/>
    </row>
    <row r="21" spans="1:31" ht="11.1" customHeight="1">
      <c r="A21" s="342"/>
      <c r="B21" s="333"/>
      <c r="C21" s="333"/>
      <c r="D21" s="333"/>
      <c r="E21" s="277"/>
      <c r="F21" s="748"/>
      <c r="G21" s="748"/>
      <c r="H21" s="748"/>
      <c r="I21" s="748"/>
      <c r="J21" s="748"/>
      <c r="K21" s="748"/>
      <c r="L21" s="748"/>
      <c r="M21" s="277"/>
      <c r="N21" s="277"/>
      <c r="O21" s="277"/>
      <c r="P21" s="277"/>
      <c r="Q21" s="508"/>
      <c r="R21" s="508"/>
    </row>
    <row r="22" spans="1:31" ht="11.1" customHeight="1">
      <c r="A22" s="367" t="s">
        <v>191</v>
      </c>
      <c r="B22" s="333">
        <v>2009</v>
      </c>
      <c r="C22" s="333"/>
      <c r="D22" s="333"/>
      <c r="E22" s="277"/>
      <c r="F22" s="277"/>
      <c r="G22" s="277"/>
      <c r="H22" s="277"/>
      <c r="I22" s="277"/>
      <c r="J22" s="277"/>
      <c r="K22" s="277"/>
      <c r="L22" s="277"/>
      <c r="M22" s="277"/>
      <c r="N22" s="277"/>
      <c r="O22" s="277"/>
      <c r="P22" s="277"/>
      <c r="Q22" s="509"/>
      <c r="R22" s="509"/>
    </row>
    <row r="23" spans="1:31" ht="7.5" customHeight="1">
      <c r="A23" s="342"/>
      <c r="B23" s="333"/>
      <c r="C23" s="333"/>
      <c r="D23" s="333"/>
      <c r="E23" s="277"/>
      <c r="F23" s="277"/>
      <c r="G23" s="277"/>
      <c r="H23" s="277"/>
      <c r="I23" s="277"/>
      <c r="J23" s="277"/>
      <c r="K23" s="277"/>
      <c r="L23" s="277"/>
      <c r="M23" s="277"/>
      <c r="N23" s="277"/>
      <c r="O23" s="277"/>
      <c r="P23" s="277"/>
      <c r="Q23" s="509"/>
      <c r="R23" s="509"/>
    </row>
    <row r="24" spans="1:31" ht="12" customHeight="1">
      <c r="A24" s="342" t="s">
        <v>157</v>
      </c>
      <c r="B24" s="333">
        <v>52.867088843514288</v>
      </c>
      <c r="C24" s="333">
        <v>57.615787986783943</v>
      </c>
      <c r="D24" s="337">
        <v>65.07353427659794</v>
      </c>
      <c r="E24" s="747">
        <v>71.71102021680997</v>
      </c>
      <c r="F24" s="747">
        <v>76.109395338586566</v>
      </c>
      <c r="G24" s="747">
        <v>78.700997164056716</v>
      </c>
      <c r="H24" s="747">
        <v>84.745126154860955</v>
      </c>
      <c r="I24" s="747">
        <v>86.453681370398144</v>
      </c>
      <c r="J24" s="747">
        <v>81.934164280461673</v>
      </c>
      <c r="K24" s="747">
        <v>81.064549733239588</v>
      </c>
      <c r="L24" s="747">
        <v>86.208124284012627</v>
      </c>
      <c r="M24" s="747">
        <v>83.585997835767245</v>
      </c>
      <c r="N24" s="747">
        <v>84.855639565209898</v>
      </c>
      <c r="O24" s="747">
        <v>83.00883229357251</v>
      </c>
      <c r="P24" s="749">
        <v>86.781023965464826</v>
      </c>
      <c r="Q24" s="508"/>
      <c r="R24" s="508"/>
    </row>
    <row r="25" spans="1:31" ht="12" customHeight="1">
      <c r="A25" s="342" t="s">
        <v>80</v>
      </c>
      <c r="B25" s="333">
        <v>73.268237827442519</v>
      </c>
      <c r="C25" s="333">
        <v>72.135785658561076</v>
      </c>
      <c r="D25" s="337">
        <v>80.072179685354087</v>
      </c>
      <c r="E25" s="747">
        <v>77.802814814790139</v>
      </c>
      <c r="F25" s="747">
        <v>73.597478745493078</v>
      </c>
      <c r="G25" s="747">
        <v>86.510809706245396</v>
      </c>
      <c r="H25" s="747">
        <v>85.498512227801285</v>
      </c>
      <c r="I25" s="747">
        <v>85.071307900151027</v>
      </c>
      <c r="J25" s="747">
        <v>81.655365992784681</v>
      </c>
      <c r="K25" s="747">
        <v>77.495485274366715</v>
      </c>
      <c r="L25" s="747">
        <v>82.536491620354766</v>
      </c>
      <c r="M25" s="747">
        <v>80.563336740346941</v>
      </c>
      <c r="N25" s="747">
        <v>78.897679370829934</v>
      </c>
      <c r="O25" s="747">
        <v>82.521971718378182</v>
      </c>
      <c r="P25" s="749">
        <v>79.517301856404387</v>
      </c>
      <c r="Q25" s="508"/>
      <c r="R25" s="508"/>
    </row>
    <row r="26" spans="1:31" ht="12" customHeight="1">
      <c r="A26" s="342" t="s">
        <v>158</v>
      </c>
      <c r="B26" s="333">
        <v>72.62344515824563</v>
      </c>
      <c r="C26" s="333">
        <v>70.3981632456195</v>
      </c>
      <c r="D26" s="337">
        <v>65.621400136811431</v>
      </c>
      <c r="E26" s="747">
        <v>81.307907107614625</v>
      </c>
      <c r="F26" s="747">
        <v>81.663112184469426</v>
      </c>
      <c r="G26" s="747">
        <v>83.206225504375922</v>
      </c>
      <c r="H26" s="747">
        <v>85.459324258934018</v>
      </c>
      <c r="I26" s="747">
        <v>93.438253125717381</v>
      </c>
      <c r="J26" s="747">
        <v>88.90207487307768</v>
      </c>
      <c r="K26" s="747">
        <v>87.59637645596122</v>
      </c>
      <c r="L26" s="747">
        <v>88.172022752854105</v>
      </c>
      <c r="M26" s="747">
        <v>88.372755018139642</v>
      </c>
      <c r="N26" s="747">
        <v>81.160403690956741</v>
      </c>
      <c r="O26" s="747">
        <v>90.938452585511044</v>
      </c>
      <c r="P26" s="749">
        <v>78.93629045258038</v>
      </c>
      <c r="Q26" s="508"/>
      <c r="R26" s="508"/>
    </row>
    <row r="27" spans="1:31" ht="12" customHeight="1">
      <c r="A27" s="342" t="s">
        <v>159</v>
      </c>
      <c r="B27" s="333">
        <v>71.224815843563178</v>
      </c>
      <c r="C27" s="333">
        <v>73.893680745959927</v>
      </c>
      <c r="D27" s="337">
        <v>68.092219467299259</v>
      </c>
      <c r="E27" s="747">
        <v>80.971334013376321</v>
      </c>
      <c r="F27" s="747">
        <v>82.941184977045964</v>
      </c>
      <c r="G27" s="747">
        <v>73.940690152630637</v>
      </c>
      <c r="H27" s="747">
        <v>81.323490938730387</v>
      </c>
      <c r="I27" s="747">
        <v>76.544360075442668</v>
      </c>
      <c r="J27" s="747">
        <v>85.55501270969684</v>
      </c>
      <c r="K27" s="747">
        <v>88.396007564175733</v>
      </c>
      <c r="L27" s="747">
        <v>85.530314428486776</v>
      </c>
      <c r="M27" s="747">
        <v>71.8969627755733</v>
      </c>
      <c r="N27" s="747">
        <v>75.651800063326732</v>
      </c>
      <c r="O27" s="747">
        <v>79.347595164754409</v>
      </c>
      <c r="P27" s="749">
        <v>81.076989308710324</v>
      </c>
      <c r="Q27" s="508"/>
      <c r="R27" s="508"/>
    </row>
    <row r="28" spans="1:31" ht="12" customHeight="1">
      <c r="A28" s="342" t="s">
        <v>160</v>
      </c>
      <c r="B28" s="333">
        <v>57.212567404810109</v>
      </c>
      <c r="C28" s="333">
        <v>60.187763324619048</v>
      </c>
      <c r="D28" s="337">
        <v>62.863952466244214</v>
      </c>
      <c r="E28" s="747">
        <v>64.795168941229903</v>
      </c>
      <c r="F28" s="747">
        <v>77.812087546543566</v>
      </c>
      <c r="G28" s="747">
        <v>76.398146812806559</v>
      </c>
      <c r="H28" s="747">
        <v>75.117524434180851</v>
      </c>
      <c r="I28" s="747">
        <v>82.632411440563999</v>
      </c>
      <c r="J28" s="747">
        <v>82.368381087268872</v>
      </c>
      <c r="K28" s="747">
        <v>83.132863768288956</v>
      </c>
      <c r="L28" s="747">
        <v>86.148554703790637</v>
      </c>
      <c r="M28" s="747">
        <v>78.487788574306563</v>
      </c>
      <c r="N28" s="747">
        <v>83.286702073778656</v>
      </c>
      <c r="O28" s="747">
        <v>83.154582243949577</v>
      </c>
      <c r="P28" s="749">
        <v>85.148788491323018</v>
      </c>
      <c r="Q28" s="508"/>
      <c r="R28" s="508"/>
    </row>
    <row r="29" spans="1:31" ht="12" customHeight="1">
      <c r="A29" s="342" t="s">
        <v>161</v>
      </c>
      <c r="B29" s="333">
        <v>57.023677783501569</v>
      </c>
      <c r="C29" s="333">
        <v>62.763107521582064</v>
      </c>
      <c r="D29" s="337">
        <v>65.466732000681276</v>
      </c>
      <c r="E29" s="747">
        <v>70.087838375618787</v>
      </c>
      <c r="F29" s="747">
        <v>75.847005331106217</v>
      </c>
      <c r="G29" s="747">
        <v>82.832423990861528</v>
      </c>
      <c r="H29" s="747">
        <v>87.729414138426876</v>
      </c>
      <c r="I29" s="747">
        <v>82.07628197631665</v>
      </c>
      <c r="J29" s="747">
        <v>87.29921216957014</v>
      </c>
      <c r="K29" s="747">
        <v>84.693667041770439</v>
      </c>
      <c r="L29" s="747">
        <v>86.842647121698306</v>
      </c>
      <c r="M29" s="747">
        <v>82.455058612441078</v>
      </c>
      <c r="N29" s="747">
        <v>80.761451964681314</v>
      </c>
      <c r="O29" s="747">
        <v>85.393590963096059</v>
      </c>
      <c r="P29" s="749">
        <v>78.739676715545627</v>
      </c>
      <c r="Q29" s="508"/>
      <c r="R29" s="508"/>
    </row>
    <row r="30" spans="1:31" ht="12" customHeight="1">
      <c r="A30" s="354" t="s">
        <v>830</v>
      </c>
      <c r="B30" s="333">
        <v>72.644990145370187</v>
      </c>
      <c r="C30" s="333">
        <v>74.738753190136919</v>
      </c>
      <c r="D30" s="337">
        <v>78.143475881224958</v>
      </c>
      <c r="E30" s="747">
        <v>86.930148707050989</v>
      </c>
      <c r="F30" s="747">
        <v>79.41284815855883</v>
      </c>
      <c r="G30" s="747">
        <v>84.742835128660303</v>
      </c>
      <c r="H30" s="747">
        <v>86.649958170070377</v>
      </c>
      <c r="I30" s="747">
        <v>88.369507581034057</v>
      </c>
      <c r="J30" s="747">
        <v>83.91444625989628</v>
      </c>
      <c r="K30" s="747">
        <v>87.675760125164999</v>
      </c>
      <c r="L30" s="747">
        <v>89.30620955915623</v>
      </c>
      <c r="M30" s="747">
        <v>80.67363244568466</v>
      </c>
      <c r="N30" s="747">
        <v>71.957786187635193</v>
      </c>
      <c r="O30" s="747">
        <v>71.716556069301276</v>
      </c>
      <c r="P30" s="749">
        <v>81.634841809948909</v>
      </c>
      <c r="Q30" s="508"/>
      <c r="R30" s="508"/>
    </row>
    <row r="31" spans="1:31" ht="12" customHeight="1">
      <c r="A31" s="342" t="s">
        <v>162</v>
      </c>
      <c r="B31" s="333">
        <v>60.045267806289814</v>
      </c>
      <c r="C31" s="333">
        <v>67.300445659218866</v>
      </c>
      <c r="D31" s="337">
        <v>64.90138822524392</v>
      </c>
      <c r="E31" s="747">
        <v>58.905813246892215</v>
      </c>
      <c r="F31" s="747">
        <v>80.798056695405421</v>
      </c>
      <c r="G31" s="747">
        <v>74.436559055786716</v>
      </c>
      <c r="H31" s="747">
        <v>86.26807706661684</v>
      </c>
      <c r="I31" s="747">
        <v>82.731905078762892</v>
      </c>
      <c r="J31" s="747">
        <v>87.182197946805644</v>
      </c>
      <c r="K31" s="747">
        <v>87.957731181101465</v>
      </c>
      <c r="L31" s="747">
        <v>87.724767124257767</v>
      </c>
      <c r="M31" s="747">
        <v>75.918851320080293</v>
      </c>
      <c r="N31" s="747">
        <v>77.303707365348075</v>
      </c>
      <c r="O31" s="747">
        <v>81.193818973513814</v>
      </c>
      <c r="P31" s="749">
        <v>89.05222449034261</v>
      </c>
      <c r="Q31" s="508"/>
      <c r="R31" s="508"/>
    </row>
    <row r="32" spans="1:31" ht="12" customHeight="1">
      <c r="A32" s="342" t="s">
        <v>163</v>
      </c>
      <c r="B32" s="333">
        <v>69.249586699063954</v>
      </c>
      <c r="C32" s="333">
        <v>73.70625188147379</v>
      </c>
      <c r="D32" s="337">
        <v>64.907728876954494</v>
      </c>
      <c r="E32" s="747">
        <v>72.013435370859241</v>
      </c>
      <c r="F32" s="747">
        <v>79.884526970574868</v>
      </c>
      <c r="G32" s="747">
        <v>76.578992707536415</v>
      </c>
      <c r="H32" s="747">
        <v>83.911504849751424</v>
      </c>
      <c r="I32" s="747">
        <v>79.332399554514382</v>
      </c>
      <c r="J32" s="747">
        <v>84.597841291536952</v>
      </c>
      <c r="K32" s="747">
        <v>86.975428166686783</v>
      </c>
      <c r="L32" s="747">
        <v>87.475649701716563</v>
      </c>
      <c r="M32" s="747">
        <v>90.274235292542812</v>
      </c>
      <c r="N32" s="747">
        <v>90.102851028579749</v>
      </c>
      <c r="O32" s="747">
        <v>84.289308286068703</v>
      </c>
      <c r="P32" s="749">
        <v>89.03864546115328</v>
      </c>
      <c r="Q32" s="508"/>
      <c r="R32" s="508"/>
    </row>
    <row r="33" spans="1:18" ht="12" customHeight="1">
      <c r="A33" s="342" t="s">
        <v>164</v>
      </c>
      <c r="B33" s="333">
        <v>55.279481134285504</v>
      </c>
      <c r="C33" s="333">
        <v>54.260962124624378</v>
      </c>
      <c r="D33" s="337">
        <v>63.703185613423926</v>
      </c>
      <c r="E33" s="747">
        <v>58.115869977796642</v>
      </c>
      <c r="F33" s="747">
        <v>74.246461820130847</v>
      </c>
      <c r="G33" s="747">
        <v>74.80601200611396</v>
      </c>
      <c r="H33" s="747">
        <v>80.03359501102284</v>
      </c>
      <c r="I33" s="747">
        <v>78.84362748179548</v>
      </c>
      <c r="J33" s="747">
        <v>80.2346894230636</v>
      </c>
      <c r="K33" s="747">
        <v>76.224099278956089</v>
      </c>
      <c r="L33" s="747">
        <v>80.669628837543442</v>
      </c>
      <c r="M33" s="747">
        <v>78.485171981697874</v>
      </c>
      <c r="N33" s="747">
        <v>74.865059689662772</v>
      </c>
      <c r="O33" s="747">
        <v>86.335112951244739</v>
      </c>
      <c r="P33" s="749">
        <v>77.35727350300013</v>
      </c>
      <c r="Q33" s="508"/>
      <c r="R33" s="508"/>
    </row>
    <row r="34" spans="1:18" ht="12" customHeight="1">
      <c r="A34" s="342" t="s">
        <v>165</v>
      </c>
      <c r="B34" s="333">
        <v>88.737500328803193</v>
      </c>
      <c r="C34" s="333">
        <v>78.99371623802972</v>
      </c>
      <c r="D34" s="337">
        <v>81.886656339094671</v>
      </c>
      <c r="E34" s="747">
        <v>85.167968825561516</v>
      </c>
      <c r="F34" s="747">
        <v>86.410814040429855</v>
      </c>
      <c r="G34" s="747">
        <v>89.545426616239126</v>
      </c>
      <c r="H34" s="747">
        <v>88.489398478869219</v>
      </c>
      <c r="I34" s="747">
        <v>85.537240047336255</v>
      </c>
      <c r="J34" s="747">
        <v>85.777566221318665</v>
      </c>
      <c r="K34" s="747">
        <v>89.683848538256598</v>
      </c>
      <c r="L34" s="747">
        <v>92.390007278845843</v>
      </c>
      <c r="M34" s="747">
        <v>80.58434403569828</v>
      </c>
      <c r="N34" s="747">
        <v>78.548781275340474</v>
      </c>
      <c r="O34" s="747">
        <v>85.133229337832645</v>
      </c>
      <c r="P34" s="749">
        <v>77.135149441127766</v>
      </c>
      <c r="Q34" s="508"/>
      <c r="R34" s="508"/>
    </row>
    <row r="35" spans="1:18" ht="12" customHeight="1">
      <c r="A35" s="342" t="s">
        <v>166</v>
      </c>
      <c r="B35" s="333">
        <v>51.876314566399287</v>
      </c>
      <c r="C35" s="333">
        <v>64.383610209431168</v>
      </c>
      <c r="D35" s="337">
        <v>54.279149276847392</v>
      </c>
      <c r="E35" s="747">
        <v>67.440383250080899</v>
      </c>
      <c r="F35" s="747">
        <v>71.453994236542343</v>
      </c>
      <c r="G35" s="747">
        <v>64.094568045349661</v>
      </c>
      <c r="H35" s="747">
        <v>75.957613128539506</v>
      </c>
      <c r="I35" s="747">
        <v>74.948416334324804</v>
      </c>
      <c r="J35" s="747">
        <v>78.724274539800419</v>
      </c>
      <c r="K35" s="747">
        <v>74.152050076606955</v>
      </c>
      <c r="L35" s="747">
        <v>77.031068392838066</v>
      </c>
      <c r="M35" s="747">
        <v>58.606611302506991</v>
      </c>
      <c r="N35" s="747">
        <v>79.74610894853835</v>
      </c>
      <c r="O35" s="747">
        <v>79.315804397402815</v>
      </c>
      <c r="P35" s="749">
        <v>73.25193140133905</v>
      </c>
      <c r="Q35" s="508"/>
      <c r="R35" s="508"/>
    </row>
    <row r="36" spans="1:18" ht="12" customHeight="1">
      <c r="A36" s="342" t="s">
        <v>167</v>
      </c>
      <c r="B36" s="333">
        <v>64.339649076519393</v>
      </c>
      <c r="C36" s="333">
        <v>63.774186394667545</v>
      </c>
      <c r="D36" s="337">
        <v>61.794728635853637</v>
      </c>
      <c r="E36" s="747">
        <v>74.013776785327551</v>
      </c>
      <c r="F36" s="747">
        <v>74.037018732286782</v>
      </c>
      <c r="G36" s="747">
        <v>79.260487357908914</v>
      </c>
      <c r="H36" s="747">
        <v>75.618347824803379</v>
      </c>
      <c r="I36" s="747">
        <v>77.008466109423324</v>
      </c>
      <c r="J36" s="747">
        <v>78.20783762421199</v>
      </c>
      <c r="K36" s="747">
        <v>82.887793472768848</v>
      </c>
      <c r="L36" s="747">
        <v>84.430887361091109</v>
      </c>
      <c r="M36" s="747">
        <v>79.076066147693155</v>
      </c>
      <c r="N36" s="747">
        <v>78.723392130685866</v>
      </c>
      <c r="O36" s="747">
        <v>76.96640968563689</v>
      </c>
      <c r="P36" s="749">
        <v>82.534941262652779</v>
      </c>
      <c r="Q36" s="508"/>
      <c r="R36" s="508"/>
    </row>
    <row r="37" spans="1:18" ht="12" customHeight="1">
      <c r="A37" s="342" t="s">
        <v>168</v>
      </c>
      <c r="B37" s="333">
        <v>72.234265541621113</v>
      </c>
      <c r="C37" s="333">
        <v>63.035437450200916</v>
      </c>
      <c r="D37" s="337">
        <v>65.188566873255809</v>
      </c>
      <c r="E37" s="747">
        <v>66.142711247046932</v>
      </c>
      <c r="F37" s="747">
        <v>71.304570719388039</v>
      </c>
      <c r="G37" s="747">
        <v>73.378946590807388</v>
      </c>
      <c r="H37" s="747">
        <v>80.423524592163474</v>
      </c>
      <c r="I37" s="747">
        <v>81.496344934573102</v>
      </c>
      <c r="J37" s="747">
        <v>79.295557674078239</v>
      </c>
      <c r="K37" s="747">
        <v>77.913184276657546</v>
      </c>
      <c r="L37" s="747">
        <v>81.757512929170389</v>
      </c>
      <c r="M37" s="747">
        <v>64.000444793359861</v>
      </c>
      <c r="N37" s="747">
        <v>60.252265110911601</v>
      </c>
      <c r="O37" s="747">
        <v>78.999402362104647</v>
      </c>
      <c r="P37" s="749">
        <v>80.338825153623006</v>
      </c>
      <c r="Q37" s="508"/>
      <c r="R37" s="508"/>
    </row>
    <row r="38" spans="1:18" ht="12" customHeight="1">
      <c r="A38" s="342" t="s">
        <v>834</v>
      </c>
      <c r="B38" s="333">
        <v>67.599999999999994</v>
      </c>
      <c r="C38" s="333">
        <v>69.2</v>
      </c>
      <c r="D38" s="337">
        <v>70.8</v>
      </c>
      <c r="E38" s="747">
        <v>73.599999999999994</v>
      </c>
      <c r="F38" s="747">
        <v>76.400000000000006</v>
      </c>
      <c r="G38" s="747">
        <v>78.5</v>
      </c>
      <c r="H38" s="747">
        <v>79.949760526416114</v>
      </c>
      <c r="I38" s="747">
        <v>83.348940540833567</v>
      </c>
      <c r="J38" s="747">
        <v>86.01571828631532</v>
      </c>
      <c r="K38" s="747">
        <v>88.608450878076198</v>
      </c>
      <c r="L38" s="747">
        <v>86.129843878997249</v>
      </c>
      <c r="M38" s="747">
        <v>72.233074786733241</v>
      </c>
      <c r="N38" s="747">
        <v>73.035789262014816</v>
      </c>
      <c r="O38" s="747">
        <v>72.462427273829917</v>
      </c>
      <c r="P38" s="749">
        <v>82.275670239688296</v>
      </c>
      <c r="Q38" s="508"/>
      <c r="R38" s="508"/>
    </row>
    <row r="39" spans="1:18" ht="12" customHeight="1">
      <c r="A39" s="342" t="s">
        <v>870</v>
      </c>
      <c r="B39" s="333">
        <v>76.8</v>
      </c>
      <c r="C39" s="333">
        <v>78.2</v>
      </c>
      <c r="D39" s="337">
        <v>81.7</v>
      </c>
      <c r="E39" s="747">
        <v>68.5</v>
      </c>
      <c r="F39" s="747">
        <v>84.5</v>
      </c>
      <c r="G39" s="747">
        <v>76.7</v>
      </c>
      <c r="H39" s="747">
        <v>80.272275045789058</v>
      </c>
      <c r="I39" s="747">
        <v>85.943267660739437</v>
      </c>
      <c r="J39" s="747">
        <v>84.689007313966457</v>
      </c>
      <c r="K39" s="747">
        <v>87.269159653042607</v>
      </c>
      <c r="L39" s="747">
        <v>88.900308391565773</v>
      </c>
      <c r="M39" s="747">
        <v>73.524625422052964</v>
      </c>
      <c r="N39" s="747">
        <v>75.641839701665262</v>
      </c>
      <c r="O39" s="747">
        <v>81.619656627431169</v>
      </c>
      <c r="P39" s="749">
        <v>91.159162301027393</v>
      </c>
      <c r="Q39" s="508"/>
      <c r="R39" s="508"/>
    </row>
    <row r="40" spans="1:18" ht="12" customHeight="1">
      <c r="A40" s="342" t="s">
        <v>170</v>
      </c>
      <c r="B40" s="333">
        <v>61.401246045715119</v>
      </c>
      <c r="C40" s="333">
        <v>60.086451198822509</v>
      </c>
      <c r="D40" s="337">
        <v>61.309514226093064</v>
      </c>
      <c r="E40" s="747">
        <v>64.701438599600237</v>
      </c>
      <c r="F40" s="747">
        <v>68.652276795980555</v>
      </c>
      <c r="G40" s="747">
        <v>68.053624353738613</v>
      </c>
      <c r="H40" s="747">
        <v>78.20326612618473</v>
      </c>
      <c r="I40" s="747">
        <v>77.581742428431838</v>
      </c>
      <c r="J40" s="747">
        <v>78.510593639647681</v>
      </c>
      <c r="K40" s="747">
        <v>81.362846301563792</v>
      </c>
      <c r="L40" s="747">
        <v>82.016594537372725</v>
      </c>
      <c r="M40" s="747">
        <v>74.050864688633894</v>
      </c>
      <c r="N40" s="747">
        <v>68.070261312766632</v>
      </c>
      <c r="O40" s="747">
        <v>83.011527423292435</v>
      </c>
      <c r="P40" s="749">
        <v>84.267472631047355</v>
      </c>
      <c r="Q40" s="508"/>
      <c r="R40" s="508"/>
    </row>
    <row r="41" spans="1:18" ht="12" customHeight="1">
      <c r="A41" s="342" t="s">
        <v>171</v>
      </c>
      <c r="B41" s="333">
        <v>67.58851564462563</v>
      </c>
      <c r="C41" s="333">
        <v>71.584033303671362</v>
      </c>
      <c r="D41" s="337">
        <v>61.255217933299875</v>
      </c>
      <c r="E41" s="747">
        <v>73.818087159892471</v>
      </c>
      <c r="F41" s="747">
        <v>71.249343942224911</v>
      </c>
      <c r="G41" s="747">
        <v>64.903812051094121</v>
      </c>
      <c r="H41" s="747">
        <v>71.062311613419396</v>
      </c>
      <c r="I41" s="747">
        <v>72.991501330545432</v>
      </c>
      <c r="J41" s="747">
        <v>62.196985807564253</v>
      </c>
      <c r="K41" s="747">
        <v>69.395847106071287</v>
      </c>
      <c r="L41" s="747">
        <v>71.385911857021995</v>
      </c>
      <c r="M41" s="747">
        <v>67.337233013496331</v>
      </c>
      <c r="N41" s="747">
        <v>73.638129681431352</v>
      </c>
      <c r="O41" s="747">
        <v>85.757955041589284</v>
      </c>
      <c r="P41" s="749">
        <v>65.167555126328296</v>
      </c>
      <c r="Q41" s="508"/>
      <c r="R41" s="508"/>
    </row>
    <row r="42" spans="1:18" ht="12" customHeight="1">
      <c r="A42" s="342" t="s">
        <v>172</v>
      </c>
      <c r="B42" s="333">
        <v>87.750159715928504</v>
      </c>
      <c r="C42" s="333">
        <v>74.890044044879247</v>
      </c>
      <c r="D42" s="337">
        <v>81.266673303454297</v>
      </c>
      <c r="E42" s="747">
        <v>78.609288890296085</v>
      </c>
      <c r="F42" s="747">
        <v>90.525806650192138</v>
      </c>
      <c r="G42" s="747">
        <v>84.443746830552257</v>
      </c>
      <c r="H42" s="747">
        <v>86.576027105495072</v>
      </c>
      <c r="I42" s="747">
        <v>81.253660260129848</v>
      </c>
      <c r="J42" s="747">
        <v>83.630863073871836</v>
      </c>
      <c r="K42" s="747">
        <v>87.270252630305919</v>
      </c>
      <c r="L42" s="747">
        <v>96.799865813485212</v>
      </c>
      <c r="M42" s="747">
        <v>73.92674397419573</v>
      </c>
      <c r="N42" s="747">
        <v>93.368636613061256</v>
      </c>
      <c r="O42" s="747">
        <v>87.268629803661511</v>
      </c>
      <c r="P42" s="749">
        <v>88.031148996755832</v>
      </c>
      <c r="Q42" s="508"/>
      <c r="R42" s="508"/>
    </row>
    <row r="43" spans="1:18" ht="12" customHeight="1">
      <c r="A43" s="342" t="s">
        <v>173</v>
      </c>
      <c r="B43" s="333">
        <v>63.407612027874251</v>
      </c>
      <c r="C43" s="333">
        <v>70.508266698390827</v>
      </c>
      <c r="D43" s="337">
        <v>63.107222517883976</v>
      </c>
      <c r="E43" s="747">
        <v>74.396292317799279</v>
      </c>
      <c r="F43" s="747">
        <v>70.387716739613495</v>
      </c>
      <c r="G43" s="747">
        <v>73.282036581273047</v>
      </c>
      <c r="H43" s="747">
        <v>76.213049159794835</v>
      </c>
      <c r="I43" s="747">
        <v>76.767349291408834</v>
      </c>
      <c r="J43" s="747">
        <v>81.847458130097309</v>
      </c>
      <c r="K43" s="747">
        <v>79.407490373017126</v>
      </c>
      <c r="L43" s="747">
        <v>80.489220236146792</v>
      </c>
      <c r="M43" s="747">
        <v>74.375756245723494</v>
      </c>
      <c r="N43" s="747">
        <v>79.818970848291968</v>
      </c>
      <c r="O43" s="747">
        <v>78.224634094652075</v>
      </c>
      <c r="P43" s="749">
        <v>77.847653795372892</v>
      </c>
      <c r="Q43" s="508"/>
      <c r="R43" s="508"/>
    </row>
    <row r="44" spans="1:18" ht="12" customHeight="1">
      <c r="A44" s="342" t="s">
        <v>174</v>
      </c>
      <c r="B44" s="333">
        <v>66.034148470644112</v>
      </c>
      <c r="C44" s="333">
        <v>66.160799767669502</v>
      </c>
      <c r="D44" s="337">
        <v>69.379901874553994</v>
      </c>
      <c r="E44" s="747">
        <v>66.317667306085326</v>
      </c>
      <c r="F44" s="747">
        <v>71.823116532165827</v>
      </c>
      <c r="G44" s="747">
        <v>76.060507973454847</v>
      </c>
      <c r="H44" s="747">
        <v>71.854774307054484</v>
      </c>
      <c r="I44" s="747">
        <v>78.001168959224998</v>
      </c>
      <c r="J44" s="747">
        <v>78.503789209449863</v>
      </c>
      <c r="K44" s="747">
        <v>79.082702455572885</v>
      </c>
      <c r="L44" s="747">
        <v>82.715126624429601</v>
      </c>
      <c r="M44" s="747">
        <v>79.839651587429969</v>
      </c>
      <c r="N44" s="747">
        <v>82.189749700916011</v>
      </c>
      <c r="O44" s="747">
        <v>83.092631667977926</v>
      </c>
      <c r="P44" s="749">
        <v>85.443158657768876</v>
      </c>
      <c r="Q44" s="508"/>
      <c r="R44" s="508"/>
    </row>
    <row r="45" spans="1:18" ht="12" customHeight="1">
      <c r="A45" s="342" t="s">
        <v>175</v>
      </c>
      <c r="B45" s="333">
        <v>58.697730869429641</v>
      </c>
      <c r="C45" s="333">
        <v>56.282340134150353</v>
      </c>
      <c r="D45" s="337">
        <v>69.383708421275557</v>
      </c>
      <c r="E45" s="747">
        <v>66.590042004110487</v>
      </c>
      <c r="F45" s="747">
        <v>75.503612193616149</v>
      </c>
      <c r="G45" s="747">
        <v>72.161521575834485</v>
      </c>
      <c r="H45" s="747">
        <v>79.349438063295793</v>
      </c>
      <c r="I45" s="747">
        <v>72.794488357075764</v>
      </c>
      <c r="J45" s="747">
        <v>73.890664407090028</v>
      </c>
      <c r="K45" s="747">
        <v>73.102447556655079</v>
      </c>
      <c r="L45" s="747">
        <v>74.354199352291815</v>
      </c>
      <c r="M45" s="747">
        <v>62.104089126958236</v>
      </c>
      <c r="N45" s="747">
        <v>76.785481559975082</v>
      </c>
      <c r="O45" s="747">
        <v>74.47139270440357</v>
      </c>
      <c r="P45" s="749">
        <v>81.322978904176765</v>
      </c>
      <c r="Q45" s="508"/>
      <c r="R45" s="508"/>
    </row>
    <row r="46" spans="1:18" ht="12" customHeight="1">
      <c r="A46" s="342" t="s">
        <v>176</v>
      </c>
      <c r="B46" s="333">
        <v>61.070941839708496</v>
      </c>
      <c r="C46" s="333">
        <v>69.310044091975058</v>
      </c>
      <c r="D46" s="337">
        <v>60.369813712061791</v>
      </c>
      <c r="E46" s="747">
        <v>66.184216401061633</v>
      </c>
      <c r="F46" s="747">
        <v>66.952660480761665</v>
      </c>
      <c r="G46" s="747">
        <v>71.627201860677559</v>
      </c>
      <c r="H46" s="747">
        <v>79.517448441151714</v>
      </c>
      <c r="I46" s="747">
        <v>72.16592928950692</v>
      </c>
      <c r="J46" s="747">
        <v>86.801933477476339</v>
      </c>
      <c r="K46" s="747">
        <v>78.345561091500727</v>
      </c>
      <c r="L46" s="747">
        <v>80.674635727790587</v>
      </c>
      <c r="M46" s="747">
        <v>77.456094995331966</v>
      </c>
      <c r="N46" s="747">
        <v>76.088300703992999</v>
      </c>
      <c r="O46" s="747">
        <v>72.346525054717603</v>
      </c>
      <c r="P46" s="749">
        <v>77.306143789453259</v>
      </c>
      <c r="Q46" s="508"/>
      <c r="R46" s="508"/>
    </row>
    <row r="47" spans="1:18" ht="12" customHeight="1">
      <c r="A47" s="342" t="s">
        <v>177</v>
      </c>
      <c r="B47" s="333">
        <v>77.034913611238153</v>
      </c>
      <c r="C47" s="333">
        <v>71.856788106545963</v>
      </c>
      <c r="D47" s="337">
        <v>78.300268273135359</v>
      </c>
      <c r="E47" s="747">
        <v>80.077462041449138</v>
      </c>
      <c r="F47" s="747">
        <v>79.496583666590098</v>
      </c>
      <c r="G47" s="747">
        <v>78.209660984120148</v>
      </c>
      <c r="H47" s="747">
        <v>85.766988413254197</v>
      </c>
      <c r="I47" s="747">
        <v>82.031426946125521</v>
      </c>
      <c r="J47" s="747">
        <v>90.43970051984212</v>
      </c>
      <c r="K47" s="747">
        <v>88.846021590240042</v>
      </c>
      <c r="L47" s="747">
        <v>93.504375732755776</v>
      </c>
      <c r="M47" s="747">
        <v>71.048586284155448</v>
      </c>
      <c r="N47" s="747">
        <v>78.502128030341567</v>
      </c>
      <c r="O47" s="747">
        <v>82.817072618923163</v>
      </c>
      <c r="P47" s="749">
        <v>83.626186891534132</v>
      </c>
      <c r="Q47" s="508"/>
      <c r="R47" s="508"/>
    </row>
    <row r="48" spans="1:18" ht="12" customHeight="1">
      <c r="A48" s="342" t="s">
        <v>178</v>
      </c>
      <c r="B48" s="333">
        <v>96.264734916671529</v>
      </c>
      <c r="C48" s="333">
        <v>82.12957723479505</v>
      </c>
      <c r="D48" s="337">
        <v>83.817289660062954</v>
      </c>
      <c r="E48" s="747">
        <v>89.314718864042803</v>
      </c>
      <c r="F48" s="747">
        <v>91.099899697892454</v>
      </c>
      <c r="G48" s="747">
        <v>80.045172860379978</v>
      </c>
      <c r="H48" s="747">
        <v>85.759191835074731</v>
      </c>
      <c r="I48" s="747">
        <v>83.622930954249014</v>
      </c>
      <c r="J48" s="747">
        <v>81.318427233668672</v>
      </c>
      <c r="K48" s="747">
        <v>88.185032948723972</v>
      </c>
      <c r="L48" s="747">
        <v>83.33198238274332</v>
      </c>
      <c r="M48" s="747">
        <v>77.401887520810376</v>
      </c>
      <c r="N48" s="747">
        <v>78.476875998498755</v>
      </c>
      <c r="O48" s="747">
        <v>89.440211076853657</v>
      </c>
      <c r="P48" s="749">
        <v>81.068898280147124</v>
      </c>
      <c r="Q48" s="508"/>
      <c r="R48" s="508"/>
    </row>
    <row r="49" spans="1:18" ht="12" customHeight="1">
      <c r="A49" s="342" t="s">
        <v>179</v>
      </c>
      <c r="B49" s="333">
        <v>64.754062721925223</v>
      </c>
      <c r="C49" s="333">
        <v>69.960756205491847</v>
      </c>
      <c r="D49" s="337">
        <v>59.937615174986135</v>
      </c>
      <c r="E49" s="747">
        <v>68.337699240660783</v>
      </c>
      <c r="F49" s="747">
        <v>65.112903888973264</v>
      </c>
      <c r="G49" s="747">
        <v>63.407650886858868</v>
      </c>
      <c r="H49" s="747">
        <v>73.215503289203824</v>
      </c>
      <c r="I49" s="747">
        <v>74.478237638942161</v>
      </c>
      <c r="J49" s="747">
        <v>74.384927379965177</v>
      </c>
      <c r="K49" s="747">
        <v>78.772230194644351</v>
      </c>
      <c r="L49" s="747">
        <v>79.466632123390639</v>
      </c>
      <c r="M49" s="747">
        <v>64.944276337115184</v>
      </c>
      <c r="N49" s="747">
        <v>66.76769569261478</v>
      </c>
      <c r="O49" s="747">
        <v>72.165826910036756</v>
      </c>
      <c r="P49" s="749">
        <v>76.822040375914369</v>
      </c>
      <c r="Q49" s="508"/>
      <c r="R49" s="508"/>
    </row>
    <row r="50" spans="1:18" ht="3.75" customHeight="1">
      <c r="A50" s="369"/>
      <c r="B50" s="81"/>
      <c r="C50" s="81"/>
      <c r="D50" s="81"/>
      <c r="E50" s="81"/>
      <c r="F50" s="81"/>
      <c r="G50" s="81"/>
      <c r="H50" s="81"/>
      <c r="I50" s="81"/>
      <c r="J50" s="81"/>
      <c r="K50" s="81"/>
      <c r="L50" s="81"/>
      <c r="M50" s="81"/>
      <c r="N50" s="81"/>
      <c r="O50" s="81"/>
      <c r="P50" s="81"/>
    </row>
    <row r="51" spans="1:18" ht="23.25" customHeight="1">
      <c r="A51" s="978" t="s">
        <v>1168</v>
      </c>
      <c r="B51" s="978"/>
      <c r="C51" s="978"/>
      <c r="D51" s="978"/>
      <c r="E51" s="978"/>
      <c r="F51" s="978"/>
      <c r="G51" s="978"/>
      <c r="H51" s="978"/>
      <c r="I51" s="978"/>
      <c r="J51" s="978"/>
      <c r="K51" s="978"/>
      <c r="L51" s="978"/>
      <c r="M51" s="978"/>
      <c r="N51" s="978"/>
      <c r="O51" s="978"/>
      <c r="P51" s="978"/>
    </row>
    <row r="52" spans="1:18" ht="30" customHeight="1">
      <c r="A52" s="1032" t="s">
        <v>1154</v>
      </c>
      <c r="B52" s="1032"/>
      <c r="C52" s="1032"/>
      <c r="D52" s="1032"/>
      <c r="E52" s="1032"/>
      <c r="F52" s="1032"/>
      <c r="G52" s="1032"/>
      <c r="H52" s="1032"/>
      <c r="I52" s="1032"/>
      <c r="J52" s="1032"/>
      <c r="K52" s="1032"/>
      <c r="L52" s="1032"/>
      <c r="M52" s="1032"/>
      <c r="N52" s="1032"/>
      <c r="O52" s="1032"/>
      <c r="P52" s="1032"/>
    </row>
    <row r="53" spans="1:18" ht="24" customHeight="1">
      <c r="A53" s="978" t="s">
        <v>1228</v>
      </c>
      <c r="B53" s="978"/>
      <c r="C53" s="978"/>
      <c r="D53" s="978"/>
      <c r="E53" s="978"/>
      <c r="F53" s="978"/>
      <c r="G53" s="978"/>
      <c r="H53" s="978"/>
      <c r="I53" s="978"/>
      <c r="J53" s="978"/>
      <c r="K53" s="978"/>
      <c r="L53" s="978"/>
      <c r="M53" s="978"/>
      <c r="N53" s="978"/>
      <c r="O53" s="978"/>
      <c r="P53" s="978"/>
    </row>
    <row r="54" spans="1:18" ht="24.75" customHeight="1">
      <c r="A54" s="978" t="s">
        <v>875</v>
      </c>
      <c r="B54" s="978"/>
      <c r="C54" s="978"/>
      <c r="D54" s="978"/>
      <c r="E54" s="978"/>
      <c r="F54" s="978"/>
      <c r="G54" s="978"/>
      <c r="H54" s="978"/>
      <c r="I54" s="978"/>
      <c r="J54" s="978"/>
      <c r="K54" s="978"/>
      <c r="L54" s="978"/>
      <c r="M54" s="978"/>
      <c r="N54" s="978"/>
      <c r="O54" s="978"/>
      <c r="P54" s="978"/>
    </row>
    <row r="55" spans="1:18" ht="12" customHeight="1">
      <c r="A55" s="989" t="s">
        <v>231</v>
      </c>
      <c r="B55" s="989"/>
      <c r="C55" s="989"/>
      <c r="D55" s="989"/>
      <c r="E55" s="989"/>
      <c r="F55" s="989"/>
      <c r="G55" s="989"/>
      <c r="H55" s="989"/>
      <c r="I55" s="989"/>
      <c r="J55" s="989"/>
      <c r="K55" s="989"/>
      <c r="L55" s="989"/>
      <c r="M55" s="989"/>
      <c r="N55" s="989"/>
      <c r="O55" s="989"/>
    </row>
    <row r="59" spans="1:18" ht="12.75" customHeight="1"/>
  </sheetData>
  <mergeCells count="7">
    <mergeCell ref="A55:O55"/>
    <mergeCell ref="A1:O1"/>
    <mergeCell ref="A2:O2"/>
    <mergeCell ref="A51:P51"/>
    <mergeCell ref="A52:P52"/>
    <mergeCell ref="A53:P53"/>
    <mergeCell ref="A54:P54"/>
  </mergeCells>
  <pageMargins left="1.1023622047244095" right="0.70866141732283472" top="1.1417322834645669" bottom="0.74803149606299213" header="0.31496062992125984" footer="0.31496062992125984"/>
  <pageSetup paperSize="9" scale="8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7">
    <tabColor rgb="FFFFC000"/>
  </sheetPr>
  <dimension ref="A1:R88"/>
  <sheetViews>
    <sheetView showGridLines="0" view="pageBreakPreview" zoomScale="120" zoomScaleNormal="130" zoomScaleSheetLayoutView="120" workbookViewId="0">
      <selection activeCell="A3" sqref="A3:O3"/>
    </sheetView>
  </sheetViews>
  <sheetFormatPr baseColWidth="10" defaultRowHeight="12.75"/>
  <cols>
    <col min="1" max="1" width="21.5703125" style="117" customWidth="1"/>
    <col min="2" max="4" width="5.7109375" style="117" hidden="1" customWidth="1"/>
    <col min="5" max="10" width="5.7109375" style="117" customWidth="1"/>
    <col min="11" max="11" width="5.85546875" style="117" customWidth="1"/>
    <col min="12" max="14" width="5.7109375" style="117" customWidth="1"/>
    <col min="15" max="15" width="5.5703125" style="117" customWidth="1"/>
    <col min="16" max="16" width="5.7109375" style="117" customWidth="1"/>
    <col min="17" max="16384" width="11.42578125" style="117"/>
  </cols>
  <sheetData>
    <row r="1" spans="1:18" ht="13.5">
      <c r="A1" s="340" t="s">
        <v>1147</v>
      </c>
      <c r="B1" s="161"/>
      <c r="C1" s="161"/>
      <c r="D1" s="161"/>
      <c r="E1" s="161"/>
      <c r="F1" s="161"/>
      <c r="G1" s="161"/>
      <c r="H1" s="161"/>
      <c r="I1" s="161"/>
      <c r="J1" s="161"/>
      <c r="K1" s="161"/>
      <c r="L1" s="161"/>
      <c r="M1" s="161"/>
      <c r="N1" s="161"/>
      <c r="O1" s="161"/>
    </row>
    <row r="2" spans="1:18" ht="13.5">
      <c r="A2" s="161"/>
      <c r="B2" s="161"/>
      <c r="C2" s="161"/>
      <c r="D2" s="161"/>
      <c r="E2" s="161"/>
      <c r="F2" s="161"/>
      <c r="G2" s="161"/>
      <c r="H2" s="161"/>
      <c r="I2" s="161"/>
      <c r="J2" s="161"/>
      <c r="K2" s="161"/>
      <c r="L2" s="161"/>
      <c r="M2" s="161"/>
      <c r="N2" s="161"/>
      <c r="O2" s="161"/>
    </row>
    <row r="3" spans="1:18" s="116" customFormat="1" ht="12.75" customHeight="1">
      <c r="A3" s="980" t="s">
        <v>1408</v>
      </c>
      <c r="B3" s="980"/>
      <c r="C3" s="980"/>
      <c r="D3" s="980"/>
      <c r="E3" s="980"/>
      <c r="F3" s="980"/>
      <c r="G3" s="980"/>
      <c r="H3" s="980"/>
      <c r="I3" s="980"/>
      <c r="J3" s="980"/>
      <c r="K3" s="980"/>
      <c r="L3" s="980"/>
      <c r="M3" s="980"/>
      <c r="N3" s="980"/>
      <c r="O3" s="980"/>
    </row>
    <row r="4" spans="1:18" s="116" customFormat="1" ht="12.75" customHeight="1">
      <c r="A4" s="980" t="s">
        <v>1331</v>
      </c>
      <c r="B4" s="980"/>
      <c r="C4" s="980"/>
      <c r="D4" s="980"/>
      <c r="E4" s="980"/>
      <c r="F4" s="980"/>
      <c r="G4" s="980"/>
      <c r="H4" s="980"/>
      <c r="I4" s="980"/>
      <c r="J4" s="980"/>
      <c r="K4" s="980"/>
      <c r="L4" s="980"/>
      <c r="M4" s="980"/>
      <c r="N4" s="980"/>
      <c r="O4" s="980"/>
      <c r="P4" s="977"/>
    </row>
    <row r="5" spans="1:18" s="116" customFormat="1" ht="13.5" customHeight="1">
      <c r="A5" s="161" t="s">
        <v>228</v>
      </c>
      <c r="B5" s="161"/>
      <c r="C5" s="161"/>
      <c r="D5" s="154"/>
      <c r="E5" s="161"/>
      <c r="F5" s="161"/>
      <c r="G5" s="161"/>
      <c r="H5" s="161"/>
      <c r="I5" s="161"/>
      <c r="J5" s="161"/>
      <c r="K5" s="161"/>
      <c r="L5" s="161"/>
      <c r="M5" s="161"/>
      <c r="N5" s="161"/>
      <c r="O5" s="161"/>
      <c r="P5" s="977"/>
    </row>
    <row r="6" spans="1:18" ht="13.5" customHeight="1">
      <c r="A6" s="115"/>
      <c r="B6" s="116"/>
      <c r="C6" s="116"/>
      <c r="D6" s="116"/>
      <c r="P6" s="977"/>
    </row>
    <row r="7" spans="1:18" ht="24" customHeight="1">
      <c r="A7" s="149" t="s">
        <v>558</v>
      </c>
      <c r="B7" s="118">
        <v>2009</v>
      </c>
      <c r="C7" s="118">
        <v>2010</v>
      </c>
      <c r="D7" s="118">
        <v>2011</v>
      </c>
      <c r="E7" s="118">
        <v>2012</v>
      </c>
      <c r="F7" s="118">
        <v>2013</v>
      </c>
      <c r="G7" s="170">
        <v>2014</v>
      </c>
      <c r="H7" s="118">
        <v>2015</v>
      </c>
      <c r="I7" s="118">
        <v>2016</v>
      </c>
      <c r="J7" s="118">
        <v>2017</v>
      </c>
      <c r="K7" s="118">
        <v>2018</v>
      </c>
      <c r="L7" s="118">
        <v>2019</v>
      </c>
      <c r="M7" s="231">
        <v>2020</v>
      </c>
      <c r="N7" s="231">
        <v>2021</v>
      </c>
      <c r="O7" s="231">
        <v>2022</v>
      </c>
      <c r="P7" s="231">
        <v>2023</v>
      </c>
    </row>
    <row r="8" spans="1:18" ht="11.25" customHeight="1">
      <c r="A8" s="203"/>
      <c r="B8" s="317"/>
      <c r="C8" s="317"/>
      <c r="D8"/>
      <c r="E8"/>
      <c r="F8"/>
      <c r="G8"/>
      <c r="H8"/>
      <c r="I8"/>
      <c r="J8"/>
      <c r="K8"/>
      <c r="L8"/>
      <c r="M8"/>
      <c r="N8"/>
      <c r="P8" s="333"/>
    </row>
    <row r="9" spans="1:18" ht="12" customHeight="1">
      <c r="A9" s="142" t="s">
        <v>82</v>
      </c>
      <c r="B9" s="133">
        <v>98.701417429752198</v>
      </c>
      <c r="C9" s="133">
        <v>98.544854895941924</v>
      </c>
      <c r="D9" s="133">
        <v>98.861991835449629</v>
      </c>
      <c r="E9" s="133">
        <v>98.830864283285464</v>
      </c>
      <c r="F9" s="130">
        <v>99.142993542034262</v>
      </c>
      <c r="G9" s="168">
        <v>99.161751991246192</v>
      </c>
      <c r="H9" s="168">
        <v>99.100101112831311</v>
      </c>
      <c r="I9" s="168">
        <v>99.177314067551464</v>
      </c>
      <c r="J9" s="130">
        <v>99.452721525609633</v>
      </c>
      <c r="K9" s="56">
        <v>99.507950936145861</v>
      </c>
      <c r="L9" s="56">
        <v>98.956145803459108</v>
      </c>
      <c r="M9" s="56">
        <v>98.087007111342828</v>
      </c>
      <c r="N9" s="56">
        <v>98.169146010512407</v>
      </c>
      <c r="O9" s="56">
        <v>99.2</v>
      </c>
      <c r="P9" s="56">
        <v>99.302177672783856</v>
      </c>
      <c r="Q9" s="56"/>
      <c r="R9" s="333"/>
    </row>
    <row r="10" spans="1:18" ht="12" customHeight="1">
      <c r="A10" s="140" t="s">
        <v>111</v>
      </c>
      <c r="B10" s="135">
        <v>97.265970424838429</v>
      </c>
      <c r="C10" s="135">
        <v>96.167334790593671</v>
      </c>
      <c r="D10" s="135">
        <v>98.043948381867438</v>
      </c>
      <c r="E10" s="135">
        <v>97.978209899163971</v>
      </c>
      <c r="F10" s="131">
        <v>98.339000202858884</v>
      </c>
      <c r="G10" s="169">
        <v>98.862906655711896</v>
      </c>
      <c r="H10" s="169">
        <v>98.418263760167676</v>
      </c>
      <c r="I10" s="169">
        <v>98.769581297909752</v>
      </c>
      <c r="J10" s="131">
        <v>99.491049991650996</v>
      </c>
      <c r="K10" s="55">
        <v>99.286815795340004</v>
      </c>
      <c r="L10" s="55">
        <v>98.417213539664886</v>
      </c>
      <c r="M10" s="55">
        <v>96.105540654519288</v>
      </c>
      <c r="N10" s="55">
        <v>97.165420289552685</v>
      </c>
      <c r="O10" s="55">
        <v>98.930396608486404</v>
      </c>
      <c r="P10" s="55">
        <v>99.459733921091171</v>
      </c>
      <c r="Q10" s="55"/>
      <c r="R10" s="333"/>
    </row>
    <row r="11" spans="1:18" ht="12" customHeight="1">
      <c r="A11" s="140" t="s">
        <v>112</v>
      </c>
      <c r="B11" s="135">
        <v>98.93112352364021</v>
      </c>
      <c r="C11" s="135">
        <v>99.215122535993501</v>
      </c>
      <c r="D11" s="135">
        <v>99.141685761934752</v>
      </c>
      <c r="E11" s="135">
        <v>98.895660523713119</v>
      </c>
      <c r="F11" s="131">
        <v>99.31428489300859</v>
      </c>
      <c r="G11" s="169">
        <v>99.34491085678296</v>
      </c>
      <c r="H11" s="169">
        <v>99.118563794318788</v>
      </c>
      <c r="I11" s="169">
        <v>99.570334360580162</v>
      </c>
      <c r="J11" s="131">
        <v>99.474963508394382</v>
      </c>
      <c r="K11" s="55">
        <v>99.5655588384829</v>
      </c>
      <c r="L11" s="55">
        <v>99.138332085729729</v>
      </c>
      <c r="M11" s="55">
        <v>97.935572974981085</v>
      </c>
      <c r="N11" s="55">
        <v>97.33094628089772</v>
      </c>
      <c r="O11" s="55">
        <v>99.150333647980347</v>
      </c>
      <c r="P11" s="55">
        <v>99.553289974471042</v>
      </c>
      <c r="Q11" s="55"/>
      <c r="R11" s="333"/>
    </row>
    <row r="12" spans="1:18" ht="9.9499999999999993" customHeight="1">
      <c r="A12" s="140" t="s">
        <v>113</v>
      </c>
      <c r="B12" s="135">
        <v>98.907994419362353</v>
      </c>
      <c r="C12" s="135">
        <v>98.71345171589617</v>
      </c>
      <c r="D12" s="135">
        <v>98.604637773200494</v>
      </c>
      <c r="E12" s="135">
        <v>99.211780573731872</v>
      </c>
      <c r="F12" s="131">
        <v>99.571195469423273</v>
      </c>
      <c r="G12" s="169">
        <v>99.424432528936222</v>
      </c>
      <c r="H12" s="169">
        <v>99.289812339453235</v>
      </c>
      <c r="I12" s="169">
        <v>99.513101543646314</v>
      </c>
      <c r="J12" s="131">
        <v>99.507001911297237</v>
      </c>
      <c r="K12" s="55">
        <v>99.467052251672229</v>
      </c>
      <c r="L12" s="55">
        <v>99.628287165759076</v>
      </c>
      <c r="M12" s="55">
        <v>98.919567254597851</v>
      </c>
      <c r="N12" s="55">
        <v>98.728620271130467</v>
      </c>
      <c r="O12" s="55">
        <v>99.475172644792707</v>
      </c>
      <c r="P12" s="55">
        <v>99.198407150105936</v>
      </c>
      <c r="Q12" s="55"/>
      <c r="R12" s="333"/>
    </row>
    <row r="13" spans="1:18" ht="9.9499999999999993" customHeight="1">
      <c r="A13" s="140" t="s">
        <v>114</v>
      </c>
      <c r="B13" s="135">
        <v>99.074897887676642</v>
      </c>
      <c r="C13" s="135">
        <v>99.373131534152577</v>
      </c>
      <c r="D13" s="135">
        <v>99.523742173091335</v>
      </c>
      <c r="E13" s="135">
        <v>98.839555912180856</v>
      </c>
      <c r="F13" s="131">
        <v>99.309053388302701</v>
      </c>
      <c r="G13" s="169">
        <v>99.133596759593615</v>
      </c>
      <c r="H13" s="169">
        <v>99.52455270062606</v>
      </c>
      <c r="I13" s="169">
        <v>98.474339331847915</v>
      </c>
      <c r="J13" s="131">
        <v>99.171347536176484</v>
      </c>
      <c r="K13" s="55">
        <v>99.675957318225116</v>
      </c>
      <c r="L13" s="55">
        <v>98.749656856823151</v>
      </c>
      <c r="M13" s="55">
        <v>98.446176743627532</v>
      </c>
      <c r="N13" s="55">
        <v>97.998388444327162</v>
      </c>
      <c r="O13" s="55">
        <v>99.673352659808913</v>
      </c>
      <c r="P13" s="55">
        <v>99.418913997533238</v>
      </c>
      <c r="Q13" s="55"/>
      <c r="R13" s="333"/>
    </row>
    <row r="14" spans="1:18" ht="9.9499999999999993" customHeight="1">
      <c r="A14" s="140" t="s">
        <v>115</v>
      </c>
      <c r="B14" s="135">
        <v>99.434259400515046</v>
      </c>
      <c r="C14" s="135">
        <v>98.849118340381509</v>
      </c>
      <c r="D14" s="135">
        <v>98.700307814682887</v>
      </c>
      <c r="E14" s="135">
        <v>98.839733265536324</v>
      </c>
      <c r="F14" s="131">
        <v>99.155249163017317</v>
      </c>
      <c r="G14" s="169">
        <v>99.187213183334293</v>
      </c>
      <c r="H14" s="169">
        <v>99.163819872927107</v>
      </c>
      <c r="I14" s="169">
        <v>99.47300434265793</v>
      </c>
      <c r="J14" s="131">
        <v>99.507952572806218</v>
      </c>
      <c r="K14" s="55">
        <v>99.498265572317962</v>
      </c>
      <c r="L14" s="55">
        <v>98.868507553633123</v>
      </c>
      <c r="M14" s="55">
        <v>98.113036783745954</v>
      </c>
      <c r="N14" s="55">
        <v>98.817971694467559</v>
      </c>
      <c r="O14" s="55">
        <v>98.768031114304037</v>
      </c>
      <c r="P14" s="55">
        <v>98.790504425191102</v>
      </c>
      <c r="Q14" s="55"/>
      <c r="R14" s="333"/>
    </row>
    <row r="15" spans="1:18" ht="9.9499999999999993" customHeight="1">
      <c r="A15" s="140" t="s">
        <v>116</v>
      </c>
      <c r="B15" s="135">
        <v>98.439868264460372</v>
      </c>
      <c r="C15" s="135">
        <v>98.877388908060738</v>
      </c>
      <c r="D15" s="135">
        <v>99.192690373015097</v>
      </c>
      <c r="E15" s="135">
        <v>99.126647878900059</v>
      </c>
      <c r="F15" s="131">
        <v>99.101980455903259</v>
      </c>
      <c r="G15" s="169">
        <v>99.006897888438644</v>
      </c>
      <c r="H15" s="169">
        <v>99.083162507178997</v>
      </c>
      <c r="I15" s="169">
        <v>99.243335019296325</v>
      </c>
      <c r="J15" s="131">
        <v>99.56137398077847</v>
      </c>
      <c r="K15" s="55">
        <v>99.538126510604272</v>
      </c>
      <c r="L15" s="55">
        <v>98.957818967985759</v>
      </c>
      <c r="M15" s="55">
        <v>98.795701109218598</v>
      </c>
      <c r="N15" s="55">
        <v>98.897178653736759</v>
      </c>
      <c r="O15" s="55">
        <v>99.258762410768441</v>
      </c>
      <c r="P15" s="55">
        <v>99.417299070460558</v>
      </c>
      <c r="Q15" s="55"/>
      <c r="R15" s="333"/>
    </row>
    <row r="16" spans="1:18" ht="9.9499999999999993" customHeight="1">
      <c r="A16" s="141" t="s">
        <v>148</v>
      </c>
      <c r="B16" s="147"/>
      <c r="C16" s="147"/>
      <c r="G16" s="172"/>
      <c r="H16" s="172"/>
      <c r="I16" s="172"/>
      <c r="K16" s="121"/>
      <c r="L16" s="121"/>
      <c r="M16" s="386"/>
      <c r="P16" s="333"/>
    </row>
    <row r="17" spans="1:16" s="126" customFormat="1" ht="9.9499999999999993" customHeight="1">
      <c r="A17" s="141" t="s">
        <v>149</v>
      </c>
      <c r="B17" s="133">
        <v>98.989855028561252</v>
      </c>
      <c r="C17" s="133">
        <v>98.275224833755047</v>
      </c>
      <c r="D17" s="133">
        <v>98.909484760047135</v>
      </c>
      <c r="E17" s="133">
        <v>98.70659122262748</v>
      </c>
      <c r="F17" s="130">
        <v>99.192950729500623</v>
      </c>
      <c r="G17" s="133">
        <v>99.168466680345077</v>
      </c>
      <c r="H17" s="133">
        <v>99.122711001669742</v>
      </c>
      <c r="I17" s="133">
        <v>99.178900308938552</v>
      </c>
      <c r="J17" s="130">
        <v>99.369689822922354</v>
      </c>
      <c r="K17" s="130">
        <v>99.482851364656995</v>
      </c>
      <c r="L17" s="130">
        <v>98.84118925445479</v>
      </c>
      <c r="M17" s="130">
        <v>97.767201860646324</v>
      </c>
      <c r="N17" s="130">
        <v>98.557320232808479</v>
      </c>
      <c r="O17" s="56">
        <v>99.3</v>
      </c>
      <c r="P17" s="56">
        <v>99.302177672783856</v>
      </c>
    </row>
    <row r="18" spans="1:16" s="126" customFormat="1" ht="9.9499999999999993" customHeight="1">
      <c r="A18" s="140" t="s">
        <v>111</v>
      </c>
      <c r="B18" s="134">
        <v>98.043990808183281</v>
      </c>
      <c r="C18" s="134">
        <v>94.776359708187101</v>
      </c>
      <c r="D18" s="134">
        <v>97.955282889307384</v>
      </c>
      <c r="E18" s="134">
        <v>98.047979945283288</v>
      </c>
      <c r="F18" s="131">
        <v>98.344539579868766</v>
      </c>
      <c r="G18" s="169">
        <v>98.570624105317265</v>
      </c>
      <c r="H18" s="169">
        <v>98.216572308135582</v>
      </c>
      <c r="I18" s="169">
        <v>98.961350807393515</v>
      </c>
      <c r="J18" s="131">
        <v>99.23837156566961</v>
      </c>
      <c r="K18" s="55">
        <v>99.263707980231629</v>
      </c>
      <c r="L18" s="55">
        <v>97.80043375849985</v>
      </c>
      <c r="M18" s="55">
        <v>95.994259705627115</v>
      </c>
      <c r="N18" s="55">
        <v>97.572788823581305</v>
      </c>
      <c r="O18" s="55">
        <v>98.985116867233231</v>
      </c>
      <c r="P18" s="55">
        <v>99.459733921091171</v>
      </c>
    </row>
    <row r="19" spans="1:16" s="126" customFormat="1" ht="9.9499999999999993" customHeight="1">
      <c r="A19" s="140" t="s">
        <v>112</v>
      </c>
      <c r="B19" s="134">
        <v>99.240341134392125</v>
      </c>
      <c r="C19" s="134">
        <v>99.22175928120781</v>
      </c>
      <c r="D19" s="134">
        <v>99.521440990208674</v>
      </c>
      <c r="E19" s="134">
        <v>99.115019270467371</v>
      </c>
      <c r="F19" s="131">
        <v>99.694167675133144</v>
      </c>
      <c r="G19" s="169">
        <v>99.309767728698901</v>
      </c>
      <c r="H19" s="169">
        <v>99.056863442219026</v>
      </c>
      <c r="I19" s="169">
        <v>99.79358927298702</v>
      </c>
      <c r="J19" s="131">
        <v>99.728257102451877</v>
      </c>
      <c r="K19" s="55">
        <v>99.551229904463838</v>
      </c>
      <c r="L19" s="55">
        <v>99.053765714576798</v>
      </c>
      <c r="M19" s="55">
        <v>97.563837984189277</v>
      </c>
      <c r="N19" s="55">
        <v>98.575259857165349</v>
      </c>
      <c r="O19" s="55">
        <v>98.956207053718757</v>
      </c>
      <c r="P19" s="55">
        <v>99.553289974471042</v>
      </c>
    </row>
    <row r="20" spans="1:16" s="126" customFormat="1" ht="9.9499999999999993" customHeight="1">
      <c r="A20" s="140" t="s">
        <v>113</v>
      </c>
      <c r="B20" s="134">
        <v>99.320599576545732</v>
      </c>
      <c r="C20" s="134">
        <v>99.031115391051443</v>
      </c>
      <c r="D20" s="134">
        <v>98.855499375338866</v>
      </c>
      <c r="E20" s="134">
        <v>99.597771920954585</v>
      </c>
      <c r="F20" s="131">
        <v>99.680994584141985</v>
      </c>
      <c r="G20" s="169">
        <v>99.757571319688381</v>
      </c>
      <c r="H20" s="169">
        <v>99.244280992224631</v>
      </c>
      <c r="I20" s="169">
        <v>99.208492917487632</v>
      </c>
      <c r="J20" s="131">
        <v>99.076774200730057</v>
      </c>
      <c r="K20" s="55">
        <v>99.495134059987336</v>
      </c>
      <c r="L20" s="55">
        <v>99.700889959296887</v>
      </c>
      <c r="M20" s="55">
        <v>98.135155590729383</v>
      </c>
      <c r="N20" s="55">
        <v>98.442558865423692</v>
      </c>
      <c r="O20" s="55">
        <v>99.510400409161448</v>
      </c>
      <c r="P20" s="55">
        <v>99.198407150105936</v>
      </c>
    </row>
    <row r="21" spans="1:16" ht="9.9499999999999993" customHeight="1">
      <c r="A21" s="140" t="s">
        <v>114</v>
      </c>
      <c r="B21" s="134">
        <v>99.060668664430139</v>
      </c>
      <c r="C21" s="134">
        <v>99.33608686683084</v>
      </c>
      <c r="D21" s="134">
        <v>99.367075164588911</v>
      </c>
      <c r="E21" s="134">
        <v>98.518560414209773</v>
      </c>
      <c r="F21" s="131">
        <v>99.691169193969316</v>
      </c>
      <c r="G21" s="169">
        <v>98.713696181667771</v>
      </c>
      <c r="H21" s="169">
        <v>99.279924894844527</v>
      </c>
      <c r="I21" s="169">
        <v>98.08273009982274</v>
      </c>
      <c r="J21" s="131">
        <v>99.072326472402494</v>
      </c>
      <c r="K21" s="55">
        <v>99.794029259852408</v>
      </c>
      <c r="L21" s="55">
        <v>98.97228076455383</v>
      </c>
      <c r="M21" s="55">
        <v>98.552447828491694</v>
      </c>
      <c r="N21" s="55">
        <v>98.901033844723429</v>
      </c>
      <c r="O21" s="55">
        <v>99.792296143596261</v>
      </c>
      <c r="P21" s="55">
        <v>99.418913997533238</v>
      </c>
    </row>
    <row r="22" spans="1:16" ht="9.9499999999999993" customHeight="1">
      <c r="A22" s="140" t="s">
        <v>115</v>
      </c>
      <c r="B22" s="135">
        <v>99.53840885851146</v>
      </c>
      <c r="C22" s="135">
        <v>98.283472823388479</v>
      </c>
      <c r="D22" s="135">
        <v>98.397677890208485</v>
      </c>
      <c r="E22" s="135">
        <v>97.929911330415081</v>
      </c>
      <c r="F22" s="131">
        <v>98.834073520028241</v>
      </c>
      <c r="G22" s="169">
        <v>99.608550335761819</v>
      </c>
      <c r="H22" s="169">
        <v>99.326099084352421</v>
      </c>
      <c r="I22" s="169">
        <v>99.571505646944999</v>
      </c>
      <c r="J22" s="131">
        <v>99.317240482099905</v>
      </c>
      <c r="K22" s="55">
        <v>99.583831442338877</v>
      </c>
      <c r="L22" s="55">
        <v>98.532277366321296</v>
      </c>
      <c r="M22" s="55">
        <v>97.215907368900304</v>
      </c>
      <c r="N22" s="55">
        <v>98.949070804404968</v>
      </c>
      <c r="O22" s="55">
        <v>99.388968358253393</v>
      </c>
      <c r="P22" s="55">
        <v>98.790504425191102</v>
      </c>
    </row>
    <row r="23" spans="1:16" ht="9.9499999999999993" customHeight="1">
      <c r="A23" s="140" t="s">
        <v>116</v>
      </c>
      <c r="B23" s="135">
        <v>98.610831532569676</v>
      </c>
      <c r="C23" s="135">
        <v>99.082716060023557</v>
      </c>
      <c r="D23" s="135">
        <v>99.472554049612171</v>
      </c>
      <c r="E23" s="135">
        <v>98.879955511135037</v>
      </c>
      <c r="F23" s="131">
        <v>98.923337737612556</v>
      </c>
      <c r="G23" s="169">
        <v>99.07300189970131</v>
      </c>
      <c r="H23" s="169">
        <v>99.533360739088835</v>
      </c>
      <c r="I23" s="169">
        <v>99.428823712726654</v>
      </c>
      <c r="J23" s="131">
        <v>99.745216444400583</v>
      </c>
      <c r="K23" s="55">
        <v>99.23037283740311</v>
      </c>
      <c r="L23" s="55">
        <v>98.98180556465563</v>
      </c>
      <c r="M23" s="55">
        <v>98.941468061778011</v>
      </c>
      <c r="N23" s="55">
        <v>98.861078549969079</v>
      </c>
      <c r="O23" s="55">
        <v>99.292758702318665</v>
      </c>
      <c r="P23" s="55">
        <v>99.417299070460558</v>
      </c>
    </row>
    <row r="24" spans="1:16" s="126" customFormat="1" ht="9.9499999999999993" customHeight="1">
      <c r="A24" s="141" t="s">
        <v>150</v>
      </c>
      <c r="B24" s="133">
        <v>98.412782463017919</v>
      </c>
      <c r="C24" s="133">
        <v>98.834437976262464</v>
      </c>
      <c r="D24" s="133">
        <v>98.812573036379902</v>
      </c>
      <c r="E24" s="133">
        <v>98.962617983148959</v>
      </c>
      <c r="F24" s="130">
        <v>99.092510436967416</v>
      </c>
      <c r="G24" s="168">
        <v>99.15478164931946</v>
      </c>
      <c r="H24" s="168">
        <v>99.077016435549012</v>
      </c>
      <c r="I24" s="168">
        <v>99.175677866160967</v>
      </c>
      <c r="J24" s="130">
        <v>99.537822965308081</v>
      </c>
      <c r="K24" s="130">
        <v>99.534355621500907</v>
      </c>
      <c r="L24" s="130">
        <v>99.077714752859677</v>
      </c>
      <c r="M24" s="130">
        <v>98.422262535611793</v>
      </c>
      <c r="N24" s="130">
        <v>97.768423318903643</v>
      </c>
      <c r="O24" s="130">
        <v>99.1</v>
      </c>
      <c r="P24" s="56">
        <v>99.592093063165692</v>
      </c>
    </row>
    <row r="25" spans="1:16" s="126" customFormat="1" ht="9.9499999999999993" customHeight="1">
      <c r="A25" s="140" t="s">
        <v>111</v>
      </c>
      <c r="B25" s="134">
        <v>96.527843713649617</v>
      </c>
      <c r="C25" s="134">
        <v>97.784747639844866</v>
      </c>
      <c r="D25" s="134">
        <v>98.138463900939072</v>
      </c>
      <c r="E25" s="134">
        <v>97.902383525055328</v>
      </c>
      <c r="F25" s="131">
        <v>98.325424981447114</v>
      </c>
      <c r="G25" s="169">
        <v>99.178866336821898</v>
      </c>
      <c r="H25" s="131">
        <v>98.612219073430978</v>
      </c>
      <c r="I25" s="131">
        <v>98.562690407265052</v>
      </c>
      <c r="J25" s="131">
        <v>99.752072717221381</v>
      </c>
      <c r="K25" s="55">
        <v>99.311749706256549</v>
      </c>
      <c r="L25" s="55">
        <v>99.070073010982171</v>
      </c>
      <c r="M25" s="55">
        <v>96.221643170129511</v>
      </c>
      <c r="N25" s="55">
        <v>96.748471936430121</v>
      </c>
      <c r="O25" s="55">
        <v>98.870664983598459</v>
      </c>
      <c r="P25" s="55">
        <v>99.754669977008717</v>
      </c>
    </row>
    <row r="26" spans="1:16" s="126" customFormat="1" ht="9.9499999999999993" customHeight="1">
      <c r="A26" s="140" t="s">
        <v>112</v>
      </c>
      <c r="B26" s="134">
        <v>98.611294324601786</v>
      </c>
      <c r="C26" s="134">
        <v>99.20836075287589</v>
      </c>
      <c r="D26" s="134">
        <v>98.740066375345322</v>
      </c>
      <c r="E26" s="134">
        <v>98.63610736655869</v>
      </c>
      <c r="F26" s="131">
        <v>98.9482475573556</v>
      </c>
      <c r="G26" s="169">
        <v>99.379518220021524</v>
      </c>
      <c r="H26" s="131">
        <v>99.185710616707652</v>
      </c>
      <c r="I26" s="131">
        <v>99.329397948954039</v>
      </c>
      <c r="J26" s="131">
        <v>99.196316216595221</v>
      </c>
      <c r="K26" s="55">
        <v>99.581243462110422</v>
      </c>
      <c r="L26" s="55">
        <v>99.224497101796231</v>
      </c>
      <c r="M26" s="55">
        <v>98.324383178457282</v>
      </c>
      <c r="N26" s="55">
        <v>96.066651951431794</v>
      </c>
      <c r="O26" s="55">
        <v>99.351751627393668</v>
      </c>
      <c r="P26" s="55">
        <v>99.381250168020955</v>
      </c>
    </row>
    <row r="27" spans="1:16" s="126" customFormat="1" ht="9.9499999999999993" customHeight="1">
      <c r="A27" s="140" t="s">
        <v>113</v>
      </c>
      <c r="B27" s="134">
        <v>98.491925508698671</v>
      </c>
      <c r="C27" s="134">
        <v>98.38878638144952</v>
      </c>
      <c r="D27" s="134">
        <v>98.335324415326127</v>
      </c>
      <c r="E27" s="134">
        <v>98.822161956883463</v>
      </c>
      <c r="F27" s="131">
        <v>99.458606771109743</v>
      </c>
      <c r="G27" s="169">
        <v>99.058899295149885</v>
      </c>
      <c r="H27" s="131">
        <v>99.335682454389087</v>
      </c>
      <c r="I27" s="131">
        <v>99.808149730946297</v>
      </c>
      <c r="J27" s="131">
        <v>99.9014184217516</v>
      </c>
      <c r="K27" s="55">
        <v>99.436472810555273</v>
      </c>
      <c r="L27" s="55">
        <v>99.550047326998026</v>
      </c>
      <c r="M27" s="55">
        <v>99.776137628746781</v>
      </c>
      <c r="N27" s="55">
        <v>99.005703573414252</v>
      </c>
      <c r="O27" s="55">
        <v>99.436818040599164</v>
      </c>
      <c r="P27" s="55">
        <v>99.609826890729977</v>
      </c>
    </row>
    <row r="28" spans="1:16" ht="9.9499999999999993" customHeight="1">
      <c r="A28" s="140" t="s">
        <v>114</v>
      </c>
      <c r="B28" s="135">
        <v>99.090523791355537</v>
      </c>
      <c r="C28" s="135">
        <v>99.414144518801663</v>
      </c>
      <c r="D28" s="135">
        <v>99.688544625531179</v>
      </c>
      <c r="E28" s="135">
        <v>99.190731753451189</v>
      </c>
      <c r="F28" s="131">
        <v>98.960275240705613</v>
      </c>
      <c r="G28" s="169">
        <v>99.630918721231851</v>
      </c>
      <c r="H28" s="131">
        <v>99.776495036014907</v>
      </c>
      <c r="I28" s="131">
        <v>98.879596207778846</v>
      </c>
      <c r="J28" s="131">
        <v>99.27291435108117</v>
      </c>
      <c r="K28" s="55">
        <v>99.564651662926451</v>
      </c>
      <c r="L28" s="55">
        <v>98.516525262062117</v>
      </c>
      <c r="M28" s="55">
        <v>98.338736563839589</v>
      </c>
      <c r="N28" s="55">
        <v>97.006579439345899</v>
      </c>
      <c r="O28" s="55">
        <v>99.557498135948265</v>
      </c>
      <c r="P28" s="55">
        <v>99.659948998113023</v>
      </c>
    </row>
    <row r="29" spans="1:16" ht="9.9499999999999993" customHeight="1">
      <c r="A29" s="140" t="s">
        <v>115</v>
      </c>
      <c r="B29" s="135">
        <v>99.330813029426309</v>
      </c>
      <c r="C29" s="135">
        <v>99.463363372004352</v>
      </c>
      <c r="D29" s="135">
        <v>99.033984114317974</v>
      </c>
      <c r="E29" s="135">
        <v>99.68466314448618</v>
      </c>
      <c r="F29" s="131">
        <v>99.514033888531756</v>
      </c>
      <c r="G29" s="169">
        <v>98.779920924004429</v>
      </c>
      <c r="H29" s="131">
        <v>98.995805295833449</v>
      </c>
      <c r="I29" s="131">
        <v>99.372985491949521</v>
      </c>
      <c r="J29" s="131">
        <v>99.706450866286488</v>
      </c>
      <c r="K29" s="55">
        <v>99.41353334932414</v>
      </c>
      <c r="L29" s="55">
        <v>99.21437659556392</v>
      </c>
      <c r="M29" s="55">
        <v>99.090500042802418</v>
      </c>
      <c r="N29" s="55">
        <v>98.686911562292408</v>
      </c>
      <c r="O29" s="55">
        <v>98.121132683544971</v>
      </c>
      <c r="P29" s="55">
        <v>99.652927606837821</v>
      </c>
    </row>
    <row r="30" spans="1:16" ht="9.9499999999999993" customHeight="1">
      <c r="A30" s="140" t="s">
        <v>116</v>
      </c>
      <c r="B30" s="135">
        <v>98.281805302549529</v>
      </c>
      <c r="C30" s="135">
        <v>98.66082965706488</v>
      </c>
      <c r="D30" s="135">
        <v>98.938545627851582</v>
      </c>
      <c r="E30" s="135">
        <v>99.394530380510432</v>
      </c>
      <c r="F30" s="131">
        <v>99.270741679332815</v>
      </c>
      <c r="G30" s="169">
        <v>98.945513088490671</v>
      </c>
      <c r="H30" s="131">
        <v>98.627786805354717</v>
      </c>
      <c r="I30" s="131">
        <v>99.053747537070294</v>
      </c>
      <c r="J30" s="131">
        <v>99.369688928498405</v>
      </c>
      <c r="K30" s="55">
        <v>99.886436857863401</v>
      </c>
      <c r="L30" s="55">
        <v>98.931092608740457</v>
      </c>
      <c r="M30" s="55">
        <v>98.64770278534813</v>
      </c>
      <c r="N30" s="55">
        <v>98.936870491726538</v>
      </c>
      <c r="O30" s="55">
        <v>99.224553372312883</v>
      </c>
      <c r="P30" s="55">
        <v>99.479280212897109</v>
      </c>
    </row>
    <row r="31" spans="1:16" ht="9.9499999999999993" customHeight="1">
      <c r="A31" s="141" t="s">
        <v>3</v>
      </c>
      <c r="B31" s="137"/>
      <c r="C31" s="137"/>
      <c r="G31" s="169"/>
      <c r="H31" s="169"/>
      <c r="I31" s="169"/>
      <c r="K31" s="121"/>
      <c r="L31" s="121"/>
      <c r="M31" s="386"/>
      <c r="P31" s="333"/>
    </row>
    <row r="32" spans="1:16" s="126" customFormat="1" ht="9.9499999999999993" customHeight="1">
      <c r="A32" s="141" t="s">
        <v>94</v>
      </c>
      <c r="B32" s="133">
        <v>98.954399149645255</v>
      </c>
      <c r="C32" s="133">
        <v>98.692524358768196</v>
      </c>
      <c r="D32" s="133">
        <v>99.018032611999715</v>
      </c>
      <c r="E32" s="133">
        <v>99.188853596067318</v>
      </c>
      <c r="F32" s="130">
        <v>99.315706230003116</v>
      </c>
      <c r="G32" s="168">
        <v>99.362381664610368</v>
      </c>
      <c r="H32" s="168">
        <v>99.150396054251829</v>
      </c>
      <c r="I32" s="168">
        <v>99.20657470061883</v>
      </c>
      <c r="J32" s="168">
        <v>99.527094233694015</v>
      </c>
      <c r="K32" s="168">
        <v>99.516873649328431</v>
      </c>
      <c r="L32" s="168">
        <v>98.845168750613553</v>
      </c>
      <c r="M32" s="168">
        <v>97.792126868598629</v>
      </c>
      <c r="N32" s="168">
        <v>97.79923096554235</v>
      </c>
      <c r="O32" s="130">
        <v>99.1</v>
      </c>
      <c r="P32" s="56">
        <v>99.442344560231803</v>
      </c>
    </row>
    <row r="33" spans="1:16" s="126" customFormat="1" ht="9.9499999999999993" customHeight="1">
      <c r="A33" s="140" t="s">
        <v>111</v>
      </c>
      <c r="B33" s="134">
        <v>98.683786267251492</v>
      </c>
      <c r="C33" s="134">
        <v>96.514886037097469</v>
      </c>
      <c r="D33" s="134">
        <v>98.216500087542272</v>
      </c>
      <c r="E33" s="134">
        <v>99.217542935728986</v>
      </c>
      <c r="F33" s="131">
        <v>98.947745094268953</v>
      </c>
      <c r="G33" s="169">
        <v>99.464985318195829</v>
      </c>
      <c r="H33" s="169">
        <v>98.270377115451851</v>
      </c>
      <c r="I33" s="169">
        <v>99.178477115705931</v>
      </c>
      <c r="J33" s="131">
        <v>99.680275675171941</v>
      </c>
      <c r="K33" s="55">
        <v>99.336781096759012</v>
      </c>
      <c r="L33" s="55">
        <v>98.559080830407538</v>
      </c>
      <c r="M33" s="55">
        <v>95.418257430670621</v>
      </c>
      <c r="N33" s="55">
        <v>96.735382325566505</v>
      </c>
      <c r="O33" s="55">
        <v>98.837392103138328</v>
      </c>
      <c r="P33" s="55">
        <v>99.63304984799521</v>
      </c>
    </row>
    <row r="34" spans="1:16" s="126" customFormat="1" ht="9.9499999999999993" customHeight="1">
      <c r="A34" s="140" t="s">
        <v>112</v>
      </c>
      <c r="B34" s="134">
        <v>99.167322524113331</v>
      </c>
      <c r="C34" s="134">
        <v>99.771131752081885</v>
      </c>
      <c r="D34" s="134">
        <v>99.525202359537431</v>
      </c>
      <c r="E34" s="134">
        <v>99.234025644756514</v>
      </c>
      <c r="F34" s="131">
        <v>99.148366033266029</v>
      </c>
      <c r="G34" s="169">
        <v>99.724185795752334</v>
      </c>
      <c r="H34" s="169">
        <v>99.421661286808245</v>
      </c>
      <c r="I34" s="169">
        <v>99.64238559700982</v>
      </c>
      <c r="J34" s="131">
        <v>99.462742808682975</v>
      </c>
      <c r="K34" s="55">
        <v>99.632755845927818</v>
      </c>
      <c r="L34" s="55">
        <v>98.965971390009855</v>
      </c>
      <c r="M34" s="55">
        <v>97.510401424776063</v>
      </c>
      <c r="N34" s="55">
        <v>96.6180520432234</v>
      </c>
      <c r="O34" s="55">
        <v>99.200019642286279</v>
      </c>
      <c r="P34" s="55">
        <v>99.516255578168625</v>
      </c>
    </row>
    <row r="35" spans="1:16" s="126" customFormat="1" ht="9.9499999999999993" customHeight="1">
      <c r="A35" s="140" t="s">
        <v>113</v>
      </c>
      <c r="B35" s="134">
        <v>99.171061214831681</v>
      </c>
      <c r="C35" s="134">
        <v>98.612675424970959</v>
      </c>
      <c r="D35" s="134">
        <v>98.58512264394183</v>
      </c>
      <c r="E35" s="134">
        <v>99.299415121305458</v>
      </c>
      <c r="F35" s="131">
        <v>99.671548334350703</v>
      </c>
      <c r="G35" s="169">
        <v>99.550111332102958</v>
      </c>
      <c r="H35" s="169">
        <v>99.594320622968027</v>
      </c>
      <c r="I35" s="169">
        <v>99.622123104835097</v>
      </c>
      <c r="J35" s="131">
        <v>99.674465589666156</v>
      </c>
      <c r="K35" s="55">
        <v>99.492338206795523</v>
      </c>
      <c r="L35" s="55">
        <v>99.667624359551411</v>
      </c>
      <c r="M35" s="55">
        <v>99.062292585813779</v>
      </c>
      <c r="N35" s="55">
        <v>98.524605045735115</v>
      </c>
      <c r="O35" s="55">
        <v>99.347805899270014</v>
      </c>
      <c r="P35" s="55">
        <v>99.502838237351511</v>
      </c>
    </row>
    <row r="36" spans="1:16" s="126" customFormat="1" ht="9.9499999999999993" customHeight="1">
      <c r="A36" s="140" t="s">
        <v>114</v>
      </c>
      <c r="B36" s="134">
        <v>98.896563061536227</v>
      </c>
      <c r="C36" s="134">
        <v>99.462834899930627</v>
      </c>
      <c r="D36" s="134">
        <v>99.857057517936525</v>
      </c>
      <c r="E36" s="134">
        <v>99.042384587828082</v>
      </c>
      <c r="F36" s="131">
        <v>99.445506053486952</v>
      </c>
      <c r="G36" s="169">
        <v>99.179398261066424</v>
      </c>
      <c r="H36" s="169">
        <v>99.395458350777929</v>
      </c>
      <c r="I36" s="169">
        <v>98.213726031524658</v>
      </c>
      <c r="J36" s="131">
        <v>99.163550021126753</v>
      </c>
      <c r="K36" s="55">
        <v>99.606446449390049</v>
      </c>
      <c r="L36" s="55">
        <v>98.499326181057342</v>
      </c>
      <c r="M36" s="55">
        <v>98.067358075901822</v>
      </c>
      <c r="N36" s="55">
        <v>97.450261879781308</v>
      </c>
      <c r="O36" s="55">
        <v>99.675172537521561</v>
      </c>
      <c r="P36" s="55">
        <v>99.425322989524531</v>
      </c>
    </row>
    <row r="37" spans="1:16" ht="9.9499999999999993" customHeight="1">
      <c r="A37" s="140" t="s">
        <v>115</v>
      </c>
      <c r="B37" s="135">
        <v>99.726596532790907</v>
      </c>
      <c r="C37" s="135">
        <v>98.916825288077433</v>
      </c>
      <c r="D37" s="135">
        <v>98.59290543665314</v>
      </c>
      <c r="E37" s="135">
        <v>98.826556148758101</v>
      </c>
      <c r="F37" s="131">
        <v>99.333628633058353</v>
      </c>
      <c r="G37" s="169">
        <v>99.109476804161886</v>
      </c>
      <c r="H37" s="169">
        <v>99.2450884349456</v>
      </c>
      <c r="I37" s="169">
        <v>99.462286298096942</v>
      </c>
      <c r="J37" s="131">
        <v>99.656328311844661</v>
      </c>
      <c r="K37" s="55">
        <v>99.618477094896349</v>
      </c>
      <c r="L37" s="55">
        <v>98.655558324287085</v>
      </c>
      <c r="M37" s="55">
        <v>97.934881561664739</v>
      </c>
      <c r="N37" s="55">
        <v>98.606026360984657</v>
      </c>
      <c r="O37" s="55">
        <v>98.53295800221791</v>
      </c>
      <c r="P37" s="55">
        <v>99.014366050830589</v>
      </c>
    </row>
    <row r="38" spans="1:16" ht="9.9499999999999993" customHeight="1">
      <c r="A38" s="140" t="s">
        <v>116</v>
      </c>
      <c r="B38" s="135">
        <v>98.00952095082657</v>
      </c>
      <c r="C38" s="135">
        <v>98.801826418552935</v>
      </c>
      <c r="D38" s="135">
        <v>99.433985156353316</v>
      </c>
      <c r="E38" s="135">
        <v>99.50363599670051</v>
      </c>
      <c r="F38" s="131">
        <v>99.313647528252957</v>
      </c>
      <c r="G38" s="169">
        <v>99.213699733594822</v>
      </c>
      <c r="H38" s="169">
        <v>99.008037182927382</v>
      </c>
      <c r="I38" s="169">
        <v>99.144971853027513</v>
      </c>
      <c r="J38" s="131">
        <v>99.51661910467547</v>
      </c>
      <c r="K38" s="55">
        <v>99.403897794410327</v>
      </c>
      <c r="L38" s="55">
        <v>98.777876931344906</v>
      </c>
      <c r="M38" s="55">
        <v>98.595185024709636</v>
      </c>
      <c r="N38" s="55">
        <v>98.767700863598549</v>
      </c>
      <c r="O38" s="55">
        <v>99.130200590770357</v>
      </c>
      <c r="P38" s="55">
        <v>99.600590355754264</v>
      </c>
    </row>
    <row r="39" spans="1:16" s="126" customFormat="1" ht="9.9499999999999993" customHeight="1">
      <c r="A39" s="141" t="s">
        <v>95</v>
      </c>
      <c r="B39" s="133">
        <v>98.177786007547596</v>
      </c>
      <c r="C39" s="133">
        <v>98.247127082860317</v>
      </c>
      <c r="D39" s="133">
        <v>98.545142367177945</v>
      </c>
      <c r="E39" s="133">
        <v>98.049801866629934</v>
      </c>
      <c r="F39" s="130">
        <v>98.738724234640699</v>
      </c>
      <c r="G39" s="168">
        <v>98.690928752938774</v>
      </c>
      <c r="H39" s="168">
        <v>98.978390275203338</v>
      </c>
      <c r="I39" s="168">
        <v>99.105069222530517</v>
      </c>
      <c r="J39" s="168">
        <v>99.262050697231885</v>
      </c>
      <c r="K39" s="168">
        <v>99.485552486753932</v>
      </c>
      <c r="L39" s="168">
        <v>99.242864916992588</v>
      </c>
      <c r="M39" s="168">
        <v>98.900439095292569</v>
      </c>
      <c r="N39" s="168">
        <v>99.273283511866012</v>
      </c>
      <c r="O39" s="130">
        <v>99.5</v>
      </c>
      <c r="P39" s="56">
        <v>99.443316152633287</v>
      </c>
    </row>
    <row r="40" spans="1:16" s="126" customFormat="1" ht="9.9499999999999993" customHeight="1">
      <c r="A40" s="140" t="s">
        <v>111</v>
      </c>
      <c r="B40" s="134">
        <v>94.089198188235443</v>
      </c>
      <c r="C40" s="134">
        <v>95.497512829072534</v>
      </c>
      <c r="D40" s="134">
        <v>97.666689352221965</v>
      </c>
      <c r="E40" s="134">
        <v>95.056737544982781</v>
      </c>
      <c r="F40" s="131">
        <v>96.654654179434118</v>
      </c>
      <c r="G40" s="169">
        <v>97.276763491398597</v>
      </c>
      <c r="H40" s="169">
        <v>98.803129471258941</v>
      </c>
      <c r="I40" s="169">
        <v>97.829227311854822</v>
      </c>
      <c r="J40" s="131">
        <v>98.940016984167244</v>
      </c>
      <c r="K40" s="55">
        <v>99.156718852253462</v>
      </c>
      <c r="L40" s="55">
        <v>97.981722158430586</v>
      </c>
      <c r="M40" s="55">
        <v>98.087473782626077</v>
      </c>
      <c r="N40" s="55">
        <v>98.548466145799608</v>
      </c>
      <c r="O40" s="55">
        <v>99.210572985166777</v>
      </c>
      <c r="P40" s="55">
        <v>99.517284754251193</v>
      </c>
    </row>
    <row r="41" spans="1:16" s="126" customFormat="1" ht="9.9499999999999993" customHeight="1">
      <c r="A41" s="140" t="s">
        <v>112</v>
      </c>
      <c r="B41" s="134">
        <v>98.424344381910146</v>
      </c>
      <c r="C41" s="134">
        <v>98.004637742817877</v>
      </c>
      <c r="D41" s="134">
        <v>98.435853834512116</v>
      </c>
      <c r="E41" s="134">
        <v>98.189806744800805</v>
      </c>
      <c r="F41" s="131">
        <v>99.695855606126088</v>
      </c>
      <c r="G41" s="169">
        <v>98.396053108775575</v>
      </c>
      <c r="H41" s="169">
        <v>98.376266966467995</v>
      </c>
      <c r="I41" s="169">
        <v>99.382940234991906</v>
      </c>
      <c r="J41" s="131">
        <v>99.504970991965109</v>
      </c>
      <c r="K41" s="55">
        <v>99.382158214187541</v>
      </c>
      <c r="L41" s="55">
        <v>99.630339298297983</v>
      </c>
      <c r="M41" s="55">
        <v>99.165904763586326</v>
      </c>
      <c r="N41" s="55">
        <v>99.578655116716575</v>
      </c>
      <c r="O41" s="55">
        <v>99.010884732883909</v>
      </c>
      <c r="P41" s="55">
        <v>99.340195766117816</v>
      </c>
    </row>
    <row r="42" spans="1:16" s="126" customFormat="1" ht="9.9499999999999993" customHeight="1">
      <c r="A42" s="140" t="s">
        <v>113</v>
      </c>
      <c r="B42" s="134">
        <v>98.391529746440298</v>
      </c>
      <c r="C42" s="134">
        <v>98.928996589190916</v>
      </c>
      <c r="D42" s="134">
        <v>98.648095829022935</v>
      </c>
      <c r="E42" s="134">
        <v>99.027316256978821</v>
      </c>
      <c r="F42" s="131">
        <v>99.328256679652114</v>
      </c>
      <c r="G42" s="169">
        <v>99.13280417145566</v>
      </c>
      <c r="H42" s="169">
        <v>98.535157435891733</v>
      </c>
      <c r="I42" s="169">
        <v>99.245748114776617</v>
      </c>
      <c r="J42" s="131">
        <v>99.066327150420904</v>
      </c>
      <c r="K42" s="55">
        <v>99.407742136609954</v>
      </c>
      <c r="L42" s="55">
        <v>99.527584200142286</v>
      </c>
      <c r="M42" s="55">
        <v>98.543160145362648</v>
      </c>
      <c r="N42" s="55">
        <v>99.350206078340619</v>
      </c>
      <c r="O42" s="55">
        <v>99.840830034143167</v>
      </c>
      <c r="P42" s="55">
        <v>99.110559949457709</v>
      </c>
    </row>
    <row r="43" spans="1:16" ht="9.9499999999999993" customHeight="1">
      <c r="A43" s="140" t="s">
        <v>114</v>
      </c>
      <c r="B43" s="135">
        <v>99.444546405107545</v>
      </c>
      <c r="C43" s="135">
        <v>99.206312328055077</v>
      </c>
      <c r="D43" s="135">
        <v>98.822565454407851</v>
      </c>
      <c r="E43" s="135">
        <v>98.395328159657922</v>
      </c>
      <c r="F43" s="131">
        <v>99.014342599932903</v>
      </c>
      <c r="G43" s="169">
        <v>99.027301031533781</v>
      </c>
      <c r="H43" s="169">
        <v>99.84148049010868</v>
      </c>
      <c r="I43" s="169">
        <v>99.126951858691797</v>
      </c>
      <c r="J43" s="131">
        <v>99.189902456564496</v>
      </c>
      <c r="K43" s="55">
        <v>99.850884526798836</v>
      </c>
      <c r="L43" s="55">
        <v>99.382249284740993</v>
      </c>
      <c r="M43" s="55">
        <v>99.44930453591499</v>
      </c>
      <c r="N43" s="55">
        <v>99.331126416237197</v>
      </c>
      <c r="O43" s="55">
        <v>99.668019880840987</v>
      </c>
      <c r="P43" s="55">
        <v>99.904022781792563</v>
      </c>
    </row>
    <row r="44" spans="1:16" ht="9.9499999999999993" customHeight="1">
      <c r="A44" s="140" t="s">
        <v>115</v>
      </c>
      <c r="B44" s="135">
        <v>98.816681822955218</v>
      </c>
      <c r="C44" s="135">
        <v>98.716413598799377</v>
      </c>
      <c r="D44" s="135">
        <v>98.915263594005239</v>
      </c>
      <c r="E44" s="135">
        <v>98.868983656137033</v>
      </c>
      <c r="F44" s="131">
        <v>98.731411615784708</v>
      </c>
      <c r="G44" s="169">
        <v>99.358513332076697</v>
      </c>
      <c r="H44" s="169">
        <v>98.979946000788516</v>
      </c>
      <c r="I44" s="169">
        <v>99.501187005855215</v>
      </c>
      <c r="J44" s="131">
        <v>99.150953427331046</v>
      </c>
      <c r="K44" s="55">
        <v>99.201170284001051</v>
      </c>
      <c r="L44" s="55">
        <v>99.390737240842256</v>
      </c>
      <c r="M44" s="55">
        <v>98.630978144691341</v>
      </c>
      <c r="N44" s="55">
        <v>99.524205878651827</v>
      </c>
      <c r="O44" s="55">
        <v>99.451063582737888</v>
      </c>
      <c r="P44" s="55">
        <v>99.810376382550857</v>
      </c>
    </row>
    <row r="45" spans="1:16" ht="9.9499999999999993" customHeight="1">
      <c r="A45" s="140" t="s">
        <v>116</v>
      </c>
      <c r="B45" s="135">
        <v>99.265275351022083</v>
      </c>
      <c r="C45" s="135">
        <v>99.033258821480459</v>
      </c>
      <c r="D45" s="135">
        <v>98.739268383585966</v>
      </c>
      <c r="E45" s="135">
        <v>98.310196660594499</v>
      </c>
      <c r="F45" s="131">
        <v>98.643579202049722</v>
      </c>
      <c r="G45" s="169">
        <v>98.552627563567313</v>
      </c>
      <c r="H45" s="169">
        <v>99.257436256941745</v>
      </c>
      <c r="I45" s="169">
        <v>99.475260613072976</v>
      </c>
      <c r="J45" s="131">
        <v>99.681055322828414</v>
      </c>
      <c r="K45" s="55">
        <v>99.865096838871281</v>
      </c>
      <c r="L45" s="55">
        <v>99.359070955981807</v>
      </c>
      <c r="M45" s="55">
        <v>99.321163053760998</v>
      </c>
      <c r="N45" s="55">
        <v>99.266841848247779</v>
      </c>
      <c r="O45" s="55">
        <v>99.641333277853391</v>
      </c>
      <c r="P45" s="55">
        <v>98.98255572034445</v>
      </c>
    </row>
    <row r="46" spans="1:16" ht="9.9499999999999993" customHeight="1">
      <c r="A46" s="141" t="s">
        <v>4</v>
      </c>
      <c r="B46" s="147"/>
      <c r="C46" s="147"/>
      <c r="G46" s="169"/>
      <c r="H46" s="169"/>
      <c r="I46" s="169"/>
      <c r="K46" s="121"/>
      <c r="L46" s="121"/>
      <c r="M46" s="386"/>
      <c r="P46" s="116"/>
    </row>
    <row r="47" spans="1:16" ht="9.9499999999999993" customHeight="1">
      <c r="A47" s="140" t="s">
        <v>581</v>
      </c>
      <c r="B47" s="135">
        <v>99.030105986621805</v>
      </c>
      <c r="C47" s="135">
        <v>98.45743509629142</v>
      </c>
      <c r="D47" s="55">
        <v>98.941110700811223</v>
      </c>
      <c r="E47" s="55">
        <v>99.06116231600889</v>
      </c>
      <c r="F47" s="55">
        <v>99.422567169946575</v>
      </c>
      <c r="G47" s="55">
        <v>99.380547024548378</v>
      </c>
      <c r="H47" s="55">
        <v>98.996873942417452</v>
      </c>
      <c r="I47" s="55">
        <v>99.161496358110512</v>
      </c>
      <c r="J47" s="55">
        <v>99.506019372080232</v>
      </c>
      <c r="K47" s="55">
        <v>99.615953896957521</v>
      </c>
      <c r="L47" s="55">
        <v>98.660128720413809</v>
      </c>
      <c r="M47" s="55">
        <v>97.158710452023669</v>
      </c>
      <c r="N47" s="55">
        <v>97.487429969455178</v>
      </c>
      <c r="O47" s="55">
        <v>99.1</v>
      </c>
      <c r="P47" s="55">
        <v>99.489780588205889</v>
      </c>
    </row>
    <row r="48" spans="1:16" s="126" customFormat="1" ht="9.9499999999999993" customHeight="1">
      <c r="A48" s="140" t="s">
        <v>5</v>
      </c>
      <c r="B48" s="135">
        <v>98.517104409359334</v>
      </c>
      <c r="C48" s="135">
        <v>99.028806895891606</v>
      </c>
      <c r="D48" s="55">
        <v>99.31412869828101</v>
      </c>
      <c r="E48" s="55">
        <v>99.112505073295381</v>
      </c>
      <c r="F48" s="55">
        <v>99.368043327371723</v>
      </c>
      <c r="G48" s="55">
        <v>99.417731238055296</v>
      </c>
      <c r="H48" s="55">
        <v>99.536300649237077</v>
      </c>
      <c r="I48" s="55">
        <v>99.422701889760262</v>
      </c>
      <c r="J48" s="55">
        <v>99.60650130727619</v>
      </c>
      <c r="K48" s="55">
        <v>99.597987661540756</v>
      </c>
      <c r="L48" s="55">
        <v>99.523652136007726</v>
      </c>
      <c r="M48" s="55">
        <v>99.671039472790142</v>
      </c>
      <c r="N48" s="55">
        <v>99.239000623153757</v>
      </c>
      <c r="O48" s="55">
        <v>99.6</v>
      </c>
      <c r="P48" s="55">
        <v>99.683304562997705</v>
      </c>
    </row>
    <row r="49" spans="1:16" s="126" customFormat="1" ht="9.9499999999999993" customHeight="1">
      <c r="A49" s="140" t="s">
        <v>6</v>
      </c>
      <c r="B49" s="135">
        <v>98.118087062853647</v>
      </c>
      <c r="C49" s="135">
        <v>97.571822279665341</v>
      </c>
      <c r="D49" s="55">
        <v>97.483104544289461</v>
      </c>
      <c r="E49" s="55">
        <v>97.342062945037696</v>
      </c>
      <c r="F49" s="55">
        <v>97.666811956956039</v>
      </c>
      <c r="G49" s="55">
        <v>97.856692504082048</v>
      </c>
      <c r="H49" s="55">
        <v>98.427303455984159</v>
      </c>
      <c r="I49" s="55">
        <v>98.645912592637615</v>
      </c>
      <c r="J49" s="55">
        <v>98.870105889718133</v>
      </c>
      <c r="K49" s="55">
        <v>98.93427197759317</v>
      </c>
      <c r="L49" s="55">
        <v>98.612046115311912</v>
      </c>
      <c r="M49" s="55">
        <v>97.768746118588652</v>
      </c>
      <c r="N49" s="55">
        <v>98.275214969919801</v>
      </c>
      <c r="O49" s="55">
        <v>98.9</v>
      </c>
      <c r="P49" s="55">
        <v>98.716067650556994</v>
      </c>
    </row>
    <row r="50" spans="1:16" ht="9.75" customHeight="1">
      <c r="A50" s="145"/>
      <c r="B50" s="123"/>
      <c r="C50" s="123"/>
      <c r="D50" s="81"/>
      <c r="E50" s="81"/>
      <c r="F50" s="81"/>
      <c r="G50" s="81"/>
      <c r="H50" s="81"/>
      <c r="I50" s="81"/>
      <c r="J50" s="81"/>
      <c r="K50" s="81"/>
      <c r="L50" s="81"/>
      <c r="M50" s="81"/>
      <c r="N50" s="81"/>
      <c r="O50" s="123"/>
      <c r="P50" s="123"/>
    </row>
    <row r="51" spans="1:16" ht="18.75" customHeight="1">
      <c r="A51" s="1034" t="s">
        <v>1130</v>
      </c>
      <c r="B51" s="1034"/>
      <c r="C51" s="1034"/>
      <c r="D51" s="1034"/>
      <c r="E51" s="1034"/>
      <c r="F51" s="1034"/>
      <c r="G51" s="1034"/>
      <c r="H51" s="1034"/>
      <c r="I51" s="1034"/>
      <c r="J51" s="1034"/>
      <c r="K51" s="1034"/>
      <c r="L51" s="1034"/>
      <c r="M51" s="1034"/>
      <c r="N51" s="1034"/>
      <c r="O51" s="1034"/>
    </row>
    <row r="52" spans="1:16" ht="12" customHeight="1">
      <c r="A52" s="1033" t="s">
        <v>231</v>
      </c>
      <c r="B52" s="1033"/>
      <c r="C52" s="1033"/>
      <c r="D52" s="1033"/>
      <c r="E52" s="1033"/>
      <c r="F52" s="1033"/>
      <c r="G52" s="1033"/>
      <c r="H52" s="1033"/>
      <c r="I52" s="1033"/>
      <c r="J52" s="1033"/>
      <c r="K52" s="1033"/>
      <c r="L52" s="1033"/>
      <c r="M52" s="1033"/>
      <c r="N52" s="1033"/>
      <c r="O52" s="1033"/>
    </row>
    <row r="53" spans="1:16" ht="12.75" customHeight="1">
      <c r="D53" s="337"/>
      <c r="E53" s="337"/>
      <c r="F53" s="337"/>
      <c r="G53" s="337"/>
      <c r="H53" s="337"/>
      <c r="I53" s="337"/>
      <c r="J53" s="337"/>
      <c r="K53" s="337"/>
      <c r="L53" s="337"/>
      <c r="M53" s="337"/>
      <c r="N53" s="442"/>
    </row>
    <row r="54" spans="1:16">
      <c r="A54" s="213"/>
      <c r="D54" s="337"/>
      <c r="E54" s="337"/>
      <c r="F54" s="337"/>
      <c r="G54" s="337"/>
      <c r="H54" s="337"/>
      <c r="I54" s="337"/>
      <c r="J54" s="337"/>
      <c r="K54" s="337"/>
      <c r="L54" s="337"/>
      <c r="M54" s="337"/>
      <c r="N54" s="442"/>
    </row>
    <row r="55" spans="1:16" ht="13.5" customHeight="1">
      <c r="D55" s="337"/>
      <c r="E55" s="337"/>
      <c r="F55" s="337"/>
      <c r="G55" s="337"/>
      <c r="H55" s="337"/>
      <c r="I55" s="337"/>
      <c r="J55" s="337"/>
      <c r="K55" s="337"/>
      <c r="L55" s="337"/>
      <c r="M55" s="337"/>
      <c r="N55" s="442"/>
    </row>
    <row r="60" spans="1:16" ht="12.75" customHeight="1"/>
    <row r="62" spans="1:16" ht="12.75" customHeight="1"/>
    <row r="67" ht="13.5" customHeight="1"/>
    <row r="69" ht="12.75" customHeight="1"/>
    <row r="74" ht="12.75" customHeight="1"/>
    <row r="76" ht="13.5" customHeight="1"/>
    <row r="81" ht="12.75" customHeight="1"/>
    <row r="88" ht="13.5" customHeight="1"/>
  </sheetData>
  <mergeCells count="5">
    <mergeCell ref="A52:O52"/>
    <mergeCell ref="A51:O51"/>
    <mergeCell ref="A3:O3"/>
    <mergeCell ref="A4:O4"/>
    <mergeCell ref="P4:P6"/>
  </mergeCells>
  <pageMargins left="1.1811023622047245" right="0.59055118110236227" top="1.1811023622047245" bottom="1.1811023622047245" header="0" footer="0"/>
  <pageSetup paperSize="9" scale="9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8">
    <tabColor rgb="FFFFC000"/>
  </sheetPr>
  <dimension ref="A1:P91"/>
  <sheetViews>
    <sheetView showGridLines="0" view="pageBreakPreview" zoomScaleNormal="120" zoomScaleSheetLayoutView="100" workbookViewId="0">
      <selection activeCell="I2" sqref="I2"/>
    </sheetView>
  </sheetViews>
  <sheetFormatPr baseColWidth="10" defaultRowHeight="12.75"/>
  <cols>
    <col min="1" max="1" width="17.28515625" style="117" customWidth="1"/>
    <col min="2" max="4" width="5.7109375" style="117" hidden="1" customWidth="1"/>
    <col min="5" max="11" width="5.7109375" style="117" customWidth="1"/>
    <col min="12" max="13" width="5.85546875" style="117" customWidth="1"/>
    <col min="14" max="14" width="5.7109375" style="117" customWidth="1"/>
    <col min="15" max="15" width="5.5703125" style="117" customWidth="1"/>
    <col min="16" max="16" width="5.85546875" style="117" customWidth="1"/>
    <col min="17" max="16384" width="11.42578125" style="117"/>
  </cols>
  <sheetData>
    <row r="1" spans="1:16" s="116" customFormat="1" ht="12.75" customHeight="1">
      <c r="A1" s="144" t="s">
        <v>1409</v>
      </c>
      <c r="B1" s="144"/>
      <c r="C1" s="144"/>
      <c r="D1" s="144"/>
      <c r="E1" s="144"/>
      <c r="F1" s="144"/>
      <c r="G1" s="144"/>
      <c r="H1" s="144"/>
      <c r="I1" s="144"/>
      <c r="J1" s="144"/>
      <c r="K1" s="144"/>
      <c r="L1" s="144"/>
      <c r="M1" s="144"/>
      <c r="N1" s="144"/>
      <c r="O1" s="144"/>
    </row>
    <row r="2" spans="1:16" s="116" customFormat="1" ht="15" customHeight="1">
      <c r="A2" s="144" t="s">
        <v>1333</v>
      </c>
      <c r="B2" s="144"/>
      <c r="C2" s="144"/>
      <c r="D2" s="144"/>
      <c r="E2" s="144"/>
      <c r="F2" s="144"/>
      <c r="G2" s="144"/>
      <c r="H2" s="144"/>
      <c r="I2" s="144"/>
      <c r="J2" s="144"/>
      <c r="K2" s="144"/>
      <c r="L2" s="144"/>
      <c r="M2" s="144"/>
      <c r="N2" s="144"/>
      <c r="O2" s="144"/>
    </row>
    <row r="3" spans="1:16" s="116" customFormat="1" ht="13.5" customHeight="1">
      <c r="A3" s="161" t="s">
        <v>228</v>
      </c>
      <c r="B3" s="161"/>
      <c r="C3" s="161"/>
      <c r="D3" s="161"/>
      <c r="E3" s="161"/>
      <c r="F3" s="161"/>
      <c r="P3"/>
    </row>
    <row r="4" spans="1:16" ht="9.75" customHeight="1">
      <c r="A4" s="115"/>
      <c r="B4" s="148"/>
      <c r="C4" s="148"/>
      <c r="D4" s="148"/>
      <c r="E4" s="148"/>
      <c r="F4" s="148"/>
      <c r="P4"/>
    </row>
    <row r="5" spans="1:16" ht="23.25" customHeight="1">
      <c r="A5" s="149" t="s">
        <v>558</v>
      </c>
      <c r="B5" s="118">
        <v>2009</v>
      </c>
      <c r="C5" s="118">
        <v>2010</v>
      </c>
      <c r="D5" s="118">
        <v>2011</v>
      </c>
      <c r="E5" s="118">
        <v>2012</v>
      </c>
      <c r="F5" s="118">
        <v>2013</v>
      </c>
      <c r="G5" s="118">
        <v>2014</v>
      </c>
      <c r="H5" s="118">
        <v>2015</v>
      </c>
      <c r="I5" s="118">
        <v>2016</v>
      </c>
      <c r="J5" s="118">
        <v>2017</v>
      </c>
      <c r="K5" s="118">
        <v>2018</v>
      </c>
      <c r="L5" s="118">
        <v>2019</v>
      </c>
      <c r="M5" s="231">
        <v>2020</v>
      </c>
      <c r="N5" s="231">
        <v>2021</v>
      </c>
      <c r="O5" s="231">
        <v>2022</v>
      </c>
      <c r="P5" s="231">
        <v>2023</v>
      </c>
    </row>
    <row r="6" spans="1:16" ht="12" customHeight="1">
      <c r="A6" s="203"/>
      <c r="B6"/>
      <c r="C6"/>
      <c r="D6"/>
      <c r="E6"/>
      <c r="F6"/>
      <c r="G6"/>
      <c r="H6"/>
      <c r="I6"/>
      <c r="J6"/>
      <c r="K6" s="116"/>
      <c r="L6" s="116"/>
      <c r="M6" s="252"/>
      <c r="P6"/>
    </row>
    <row r="7" spans="1:16" ht="13.5" customHeight="1">
      <c r="A7" s="142" t="s">
        <v>82</v>
      </c>
      <c r="B7" s="333">
        <v>94.31621238930073</v>
      </c>
      <c r="C7" s="338">
        <v>93.782921311740779</v>
      </c>
      <c r="D7" s="338">
        <v>93.584683557265762</v>
      </c>
      <c r="E7" s="338">
        <v>92.884472706324743</v>
      </c>
      <c r="F7" s="338">
        <v>92.705940770159117</v>
      </c>
      <c r="G7" s="338">
        <v>92.144919546453352</v>
      </c>
      <c r="H7" s="338">
        <v>91.426984129014244</v>
      </c>
      <c r="I7" s="338">
        <v>91.437280966006298</v>
      </c>
      <c r="J7" s="338">
        <v>92.20634192107471</v>
      </c>
      <c r="K7" s="338">
        <v>93.561494644873875</v>
      </c>
      <c r="L7" s="338">
        <v>93.760549675761439</v>
      </c>
      <c r="M7" s="338">
        <v>91.907582897502863</v>
      </c>
      <c r="N7" s="338">
        <v>91.995814873939608</v>
      </c>
      <c r="O7" s="338">
        <v>94.4</v>
      </c>
      <c r="P7" s="338">
        <v>93.714772158461159</v>
      </c>
    </row>
    <row r="8" spans="1:16" ht="10.5" customHeight="1">
      <c r="A8" s="140" t="s">
        <v>111</v>
      </c>
      <c r="B8" s="333">
        <v>87.194757836154736</v>
      </c>
      <c r="C8" s="337">
        <v>84.840961476832859</v>
      </c>
      <c r="D8" s="337">
        <v>82.956179819465063</v>
      </c>
      <c r="E8" s="337">
        <v>76.53600361369304</v>
      </c>
      <c r="F8" s="337">
        <v>72.858474310101414</v>
      </c>
      <c r="G8" s="337">
        <v>67.336749318996254</v>
      </c>
      <c r="H8" s="337">
        <v>65.00738258409703</v>
      </c>
      <c r="I8" s="337">
        <v>62.358660841605641</v>
      </c>
      <c r="J8" s="337">
        <v>63.373967375569052</v>
      </c>
      <c r="K8" s="337">
        <v>66.375496908121562</v>
      </c>
      <c r="L8" s="337">
        <v>66.600492034567353</v>
      </c>
      <c r="M8" s="337">
        <v>58.165142547596574</v>
      </c>
      <c r="N8" s="337">
        <v>61.041753134516959</v>
      </c>
      <c r="O8" s="337">
        <v>67.937385408351432</v>
      </c>
      <c r="P8" s="337">
        <v>64.029565499457803</v>
      </c>
    </row>
    <row r="9" spans="1:16" ht="9.9499999999999993" customHeight="1">
      <c r="A9" s="140" t="s">
        <v>112</v>
      </c>
      <c r="B9" s="333">
        <v>98.020990472284524</v>
      </c>
      <c r="C9" s="337">
        <v>98.622005038669116</v>
      </c>
      <c r="D9" s="337">
        <v>98.554320048100138</v>
      </c>
      <c r="E9" s="337">
        <v>97.962962398099535</v>
      </c>
      <c r="F9" s="337">
        <v>98.239031288103362</v>
      </c>
      <c r="G9" s="337">
        <v>98.862627216697589</v>
      </c>
      <c r="H9" s="337">
        <v>98.46254876307637</v>
      </c>
      <c r="I9" s="337">
        <v>98.82959726201284</v>
      </c>
      <c r="J9" s="337">
        <v>99.142314770025919</v>
      </c>
      <c r="K9" s="337">
        <v>99.419074692862267</v>
      </c>
      <c r="L9" s="337">
        <v>99.074007245499104</v>
      </c>
      <c r="M9" s="337">
        <v>97.216314848113484</v>
      </c>
      <c r="N9" s="337">
        <v>96.974906281987018</v>
      </c>
      <c r="O9" s="337">
        <v>98.933671246185952</v>
      </c>
      <c r="P9" s="337">
        <v>99.257629714297025</v>
      </c>
    </row>
    <row r="10" spans="1:16" ht="9.9499999999999993" customHeight="1">
      <c r="A10" s="140" t="s">
        <v>113</v>
      </c>
      <c r="B10" s="333">
        <v>98.560110604054358</v>
      </c>
      <c r="C10" s="337">
        <v>98.634298165419736</v>
      </c>
      <c r="D10" s="337">
        <v>98.604637773200537</v>
      </c>
      <c r="E10" s="337">
        <v>99.105133901871483</v>
      </c>
      <c r="F10" s="337">
        <v>99.354080918839756</v>
      </c>
      <c r="G10" s="337">
        <v>99.39315509682082</v>
      </c>
      <c r="H10" s="337">
        <v>99.026552790627264</v>
      </c>
      <c r="I10" s="337">
        <v>99.448410328633642</v>
      </c>
      <c r="J10" s="337">
        <v>99.475684937873396</v>
      </c>
      <c r="K10" s="337">
        <v>99.412960818714978</v>
      </c>
      <c r="L10" s="337">
        <v>99.628287165759076</v>
      </c>
      <c r="M10" s="337">
        <v>98.919567254597851</v>
      </c>
      <c r="N10" s="337">
        <v>98.728620271130467</v>
      </c>
      <c r="O10" s="337">
        <v>99.416691627501521</v>
      </c>
      <c r="P10" s="337">
        <v>99.406523463988989</v>
      </c>
    </row>
    <row r="11" spans="1:16" ht="9.9499999999999993" customHeight="1">
      <c r="A11" s="140" t="s">
        <v>114</v>
      </c>
      <c r="B11" s="333">
        <v>99.033585363491596</v>
      </c>
      <c r="C11" s="337">
        <v>99.308308117437065</v>
      </c>
      <c r="D11" s="337">
        <v>99.495735829658855</v>
      </c>
      <c r="E11" s="337">
        <v>98.751300572127931</v>
      </c>
      <c r="F11" s="337">
        <v>99.277901580624601</v>
      </c>
      <c r="G11" s="337">
        <v>99.092659666591459</v>
      </c>
      <c r="H11" s="337">
        <v>99.52455270062606</v>
      </c>
      <c r="I11" s="337">
        <v>98.474339331847915</v>
      </c>
      <c r="J11" s="337">
        <v>99.057017169713063</v>
      </c>
      <c r="K11" s="337">
        <v>99.617369528869375</v>
      </c>
      <c r="L11" s="337">
        <v>98.749656856823151</v>
      </c>
      <c r="M11" s="337">
        <v>98.431492465443597</v>
      </c>
      <c r="N11" s="337">
        <v>97.998388444327162</v>
      </c>
      <c r="O11" s="337">
        <v>99.673352659808913</v>
      </c>
      <c r="P11" s="337">
        <v>99.530669543389266</v>
      </c>
    </row>
    <row r="12" spans="1:16" ht="9.9499999999999993" customHeight="1">
      <c r="A12" s="140" t="s">
        <v>115</v>
      </c>
      <c r="B12" s="333">
        <v>98.85145786121808</v>
      </c>
      <c r="C12" s="337">
        <v>98.491638338563419</v>
      </c>
      <c r="D12" s="337">
        <v>98.412209699606407</v>
      </c>
      <c r="E12" s="337">
        <v>98.296345143180929</v>
      </c>
      <c r="F12" s="337">
        <v>98.791193288299411</v>
      </c>
      <c r="G12" s="337">
        <v>99.004433117788167</v>
      </c>
      <c r="H12" s="337">
        <v>99.10148400264444</v>
      </c>
      <c r="I12" s="337">
        <v>99.337331903826708</v>
      </c>
      <c r="J12" s="337">
        <v>99.384205108828112</v>
      </c>
      <c r="K12" s="337">
        <v>99.129820226532601</v>
      </c>
      <c r="L12" s="337">
        <v>98.868507553633123</v>
      </c>
      <c r="M12" s="337">
        <v>98.113036783745954</v>
      </c>
      <c r="N12" s="337">
        <v>98.817971694467559</v>
      </c>
      <c r="O12" s="337">
        <v>98.768031114304037</v>
      </c>
      <c r="P12" s="337">
        <v>99.072440264532389</v>
      </c>
    </row>
    <row r="13" spans="1:16" ht="9.9499999999999993" customHeight="1">
      <c r="A13" s="140" t="s">
        <v>116</v>
      </c>
      <c r="B13" s="333">
        <v>83.532045368970259</v>
      </c>
      <c r="C13" s="337">
        <v>83.733723827322208</v>
      </c>
      <c r="D13" s="337">
        <v>84.32120125940969</v>
      </c>
      <c r="E13" s="337">
        <v>85.430036091496959</v>
      </c>
      <c r="F13" s="337">
        <v>85.899984813383583</v>
      </c>
      <c r="G13" s="337">
        <v>85.799152466023017</v>
      </c>
      <c r="H13" s="337">
        <v>87.458747491406868</v>
      </c>
      <c r="I13" s="337">
        <v>88.58901747195651</v>
      </c>
      <c r="J13" s="337">
        <v>90.615621564297982</v>
      </c>
      <c r="K13" s="337">
        <v>95.417479252158927</v>
      </c>
      <c r="L13" s="337">
        <v>98.192286645432475</v>
      </c>
      <c r="M13" s="337">
        <v>96.41254063687667</v>
      </c>
      <c r="N13" s="337">
        <v>97.209979099576714</v>
      </c>
      <c r="O13" s="337">
        <v>98.564467578754872</v>
      </c>
      <c r="P13" s="337">
        <v>97.609987027922088</v>
      </c>
    </row>
    <row r="14" spans="1:16" ht="9.9499999999999993" customHeight="1">
      <c r="A14" s="141" t="s">
        <v>148</v>
      </c>
      <c r="B14" s="333"/>
      <c r="C14" s="337"/>
      <c r="D14" s="337"/>
      <c r="E14" s="337"/>
      <c r="F14" s="337"/>
      <c r="G14" s="337"/>
      <c r="H14" s="337"/>
      <c r="I14" s="337"/>
      <c r="J14" s="337"/>
      <c r="K14" s="337"/>
      <c r="L14" s="337"/>
      <c r="M14" s="337"/>
      <c r="O14" s="337"/>
      <c r="P14"/>
    </row>
    <row r="15" spans="1:16" s="126" customFormat="1" ht="9.9499999999999993" customHeight="1">
      <c r="A15" s="141" t="s">
        <v>149</v>
      </c>
      <c r="B15" s="333">
        <v>94.881645233106909</v>
      </c>
      <c r="C15" s="337">
        <v>93.732794415671762</v>
      </c>
      <c r="D15" s="337">
        <v>93.744612139236253</v>
      </c>
      <c r="E15" s="337">
        <v>92.838745672270392</v>
      </c>
      <c r="F15" s="337">
        <v>92.241858991856645</v>
      </c>
      <c r="G15" s="337">
        <v>92.560181052415871</v>
      </c>
      <c r="H15" s="337">
        <v>91.58942246999527</v>
      </c>
      <c r="I15" s="337">
        <v>91.175955805145065</v>
      </c>
      <c r="J15" s="337">
        <v>92.291412309463666</v>
      </c>
      <c r="K15" s="337">
        <v>92.942573395262301</v>
      </c>
      <c r="L15" s="337">
        <v>93.666852428292543</v>
      </c>
      <c r="M15" s="337">
        <v>91.831356267924193</v>
      </c>
      <c r="N15" s="337">
        <v>91.911331439477323</v>
      </c>
      <c r="O15" s="337">
        <v>93.9</v>
      </c>
      <c r="P15" s="337">
        <v>93.486336999176743</v>
      </c>
    </row>
    <row r="16" spans="1:16" s="126" customFormat="1" ht="9.9499999999999993" customHeight="1">
      <c r="A16" s="140" t="s">
        <v>111</v>
      </c>
      <c r="B16" s="333">
        <v>87.378666696711733</v>
      </c>
      <c r="C16" s="337">
        <v>83.943723773769392</v>
      </c>
      <c r="D16" s="337">
        <v>82.532272336540402</v>
      </c>
      <c r="E16" s="337">
        <v>77.522617329518809</v>
      </c>
      <c r="F16" s="337">
        <v>71.13270389071927</v>
      </c>
      <c r="G16" s="337">
        <v>69.108991056896656</v>
      </c>
      <c r="H16" s="337">
        <v>64.279604100908543</v>
      </c>
      <c r="I16" s="337">
        <v>62.188156934738778</v>
      </c>
      <c r="J16" s="337">
        <v>63.584218597877381</v>
      </c>
      <c r="K16" s="337">
        <v>63.034948391102894</v>
      </c>
      <c r="L16" s="337">
        <v>66.054035348477299</v>
      </c>
      <c r="M16" s="337">
        <v>59.132762988973433</v>
      </c>
      <c r="N16" s="337">
        <v>59.303668908142562</v>
      </c>
      <c r="O16" s="337">
        <v>64.735956282379888</v>
      </c>
      <c r="P16" s="337">
        <v>62.904991780480387</v>
      </c>
    </row>
    <row r="17" spans="1:16" s="126" customFormat="1" ht="9.9499999999999993" customHeight="1">
      <c r="A17" s="140" t="s">
        <v>112</v>
      </c>
      <c r="B17" s="333">
        <v>98.10293109117454</v>
      </c>
      <c r="C17" s="337">
        <v>99.009112979780639</v>
      </c>
      <c r="D17" s="337">
        <v>98.443459424272177</v>
      </c>
      <c r="E17" s="337">
        <v>98.517727059828431</v>
      </c>
      <c r="F17" s="337">
        <v>98.784561226084378</v>
      </c>
      <c r="G17" s="337">
        <v>98.506012626789939</v>
      </c>
      <c r="H17" s="337">
        <v>98.275465842797971</v>
      </c>
      <c r="I17" s="337">
        <v>98.622727477277934</v>
      </c>
      <c r="J17" s="337">
        <v>99.55545228967911</v>
      </c>
      <c r="K17" s="337">
        <v>99.551229904463838</v>
      </c>
      <c r="L17" s="337">
        <v>98.926309471816197</v>
      </c>
      <c r="M17" s="337">
        <v>97.021826110445105</v>
      </c>
      <c r="N17" s="337">
        <v>98.372336080835694</v>
      </c>
      <c r="O17" s="337">
        <v>98.701730087805942</v>
      </c>
      <c r="P17" s="337">
        <v>99.215044477830446</v>
      </c>
    </row>
    <row r="18" spans="1:16" s="126" customFormat="1" ht="9.9499999999999993" customHeight="1">
      <c r="A18" s="140" t="s">
        <v>113</v>
      </c>
      <c r="B18" s="333">
        <v>99.113332313891149</v>
      </c>
      <c r="C18" s="337">
        <v>98.926328060424368</v>
      </c>
      <c r="D18" s="337">
        <v>98.855499375338852</v>
      </c>
      <c r="E18" s="337">
        <v>99.522646622546034</v>
      </c>
      <c r="F18" s="337">
        <v>99.255350300772264</v>
      </c>
      <c r="G18" s="337">
        <v>99.740087197049704</v>
      </c>
      <c r="H18" s="337">
        <v>99.244280992224631</v>
      </c>
      <c r="I18" s="337">
        <v>99.119414173812899</v>
      </c>
      <c r="J18" s="337">
        <v>99.01129681712834</v>
      </c>
      <c r="K18" s="337">
        <v>99.495134059987336</v>
      </c>
      <c r="L18" s="337">
        <v>99.700889959296887</v>
      </c>
      <c r="M18" s="337">
        <v>98.135155590729383</v>
      </c>
      <c r="N18" s="337">
        <v>98.442558865423692</v>
      </c>
      <c r="O18" s="337">
        <v>99.398206010113469</v>
      </c>
      <c r="P18" s="337">
        <v>99.198407150105936</v>
      </c>
    </row>
    <row r="19" spans="1:16" ht="12.75" customHeight="1">
      <c r="A19" s="140" t="s">
        <v>114</v>
      </c>
      <c r="B19" s="333">
        <v>99.024909042467229</v>
      </c>
      <c r="C19" s="337">
        <v>99.212712190619584</v>
      </c>
      <c r="D19" s="337">
        <v>99.31244500591761</v>
      </c>
      <c r="E19" s="337">
        <v>98.349632625203526</v>
      </c>
      <c r="F19" s="337">
        <v>99.6887673923096</v>
      </c>
      <c r="G19" s="337">
        <v>98.638194942426097</v>
      </c>
      <c r="H19" s="337">
        <v>99.279924894844527</v>
      </c>
      <c r="I19" s="337">
        <v>98.08273009982274</v>
      </c>
      <c r="J19" s="337">
        <v>99.033311031274536</v>
      </c>
      <c r="K19" s="337">
        <v>99.673292121244657</v>
      </c>
      <c r="L19" s="337">
        <v>98.97228076455383</v>
      </c>
      <c r="M19" s="337">
        <v>98.552447828491694</v>
      </c>
      <c r="N19" s="337">
        <v>98.901033844723429</v>
      </c>
      <c r="O19" s="337">
        <v>99.792296143596261</v>
      </c>
      <c r="P19" s="337">
        <v>99.401901707780183</v>
      </c>
    </row>
    <row r="20" spans="1:16" ht="9.9499999999999993" customHeight="1">
      <c r="A20" s="140" t="s">
        <v>115</v>
      </c>
      <c r="B20" s="333">
        <v>99.146417025689587</v>
      </c>
      <c r="C20" s="337">
        <v>98.150309071204433</v>
      </c>
      <c r="D20" s="337">
        <v>98.324509540561749</v>
      </c>
      <c r="E20" s="337">
        <v>97.468505727316824</v>
      </c>
      <c r="F20" s="337">
        <v>98.520014822011575</v>
      </c>
      <c r="G20" s="337">
        <v>99.608550335761819</v>
      </c>
      <c r="H20" s="337">
        <v>99.203555248499313</v>
      </c>
      <c r="I20" s="337">
        <v>99.394913674032907</v>
      </c>
      <c r="J20" s="337">
        <v>99.298361643281197</v>
      </c>
      <c r="K20" s="337">
        <v>98.997580360052709</v>
      </c>
      <c r="L20" s="337">
        <v>98.532277366321296</v>
      </c>
      <c r="M20" s="337">
        <v>97.215907368900304</v>
      </c>
      <c r="N20" s="337">
        <v>98.949070804404968</v>
      </c>
      <c r="O20" s="337">
        <v>99.388968358253393</v>
      </c>
      <c r="P20" s="337">
        <v>98.550668283844999</v>
      </c>
    </row>
    <row r="21" spans="1:16" ht="9.9499999999999993" customHeight="1">
      <c r="A21" s="140" t="s">
        <v>116</v>
      </c>
      <c r="B21" s="333">
        <v>84.980522116109782</v>
      </c>
      <c r="C21" s="337">
        <v>84.457406860679512</v>
      </c>
      <c r="D21" s="337">
        <v>85.065554296764006</v>
      </c>
      <c r="E21" s="337">
        <v>84.82775621739485</v>
      </c>
      <c r="F21" s="337">
        <v>85.151165636081245</v>
      </c>
      <c r="G21" s="337">
        <v>86.415221677451797</v>
      </c>
      <c r="H21" s="337">
        <v>88.150820150819342</v>
      </c>
      <c r="I21" s="337">
        <v>88.782982354493654</v>
      </c>
      <c r="J21" s="337">
        <v>91.707214553617916</v>
      </c>
      <c r="K21" s="337">
        <v>95.269916107068937</v>
      </c>
      <c r="L21" s="337">
        <v>98.355704225161645</v>
      </c>
      <c r="M21" s="337">
        <v>96.743598695852484</v>
      </c>
      <c r="N21" s="337">
        <v>96.186880087887019</v>
      </c>
      <c r="O21" s="337">
        <v>98.397523397145875</v>
      </c>
      <c r="P21" s="337">
        <v>97.854518144770665</v>
      </c>
    </row>
    <row r="22" spans="1:16" ht="9.9499999999999993" customHeight="1">
      <c r="A22" s="140"/>
      <c r="B22" s="333"/>
      <c r="C22" s="337"/>
      <c r="D22" s="337"/>
      <c r="E22" s="337"/>
      <c r="F22" s="337"/>
      <c r="G22" s="337"/>
      <c r="H22" s="337"/>
      <c r="I22" s="337"/>
      <c r="J22" s="337"/>
      <c r="K22" s="337"/>
      <c r="L22" s="337"/>
      <c r="M22" s="337"/>
      <c r="O22" s="337"/>
      <c r="P22"/>
    </row>
    <row r="23" spans="1:16" s="126" customFormat="1" ht="9.9499999999999993" customHeight="1">
      <c r="A23" s="141" t="s">
        <v>150</v>
      </c>
      <c r="B23" s="333">
        <v>93.75039263925359</v>
      </c>
      <c r="C23" s="337">
        <v>93.836757671280949</v>
      </c>
      <c r="D23" s="337">
        <v>93.418269748790806</v>
      </c>
      <c r="E23" s="337">
        <v>92.932952362955518</v>
      </c>
      <c r="F23" s="337">
        <v>93.174944429865874</v>
      </c>
      <c r="G23" s="337">
        <v>91.713847512750775</v>
      </c>
      <c r="H23" s="337">
        <v>91.261134720967291</v>
      </c>
      <c r="I23" s="337">
        <v>91.707424466767662</v>
      </c>
      <c r="J23" s="337">
        <v>91.958387355741877</v>
      </c>
      <c r="K23" s="337">
        <v>94.212598224980496</v>
      </c>
      <c r="L23" s="337">
        <v>93.859636470163593</v>
      </c>
      <c r="M23" s="337">
        <v>91.987492126586289</v>
      </c>
      <c r="N23" s="337">
        <v>92.08302939594941</v>
      </c>
      <c r="O23" s="337">
        <v>95</v>
      </c>
      <c r="P23" s="337">
        <v>93.95803384990748</v>
      </c>
    </row>
    <row r="24" spans="1:16" s="126" customFormat="1" ht="9.9499999999999993" customHeight="1">
      <c r="A24" s="140" t="s">
        <v>111</v>
      </c>
      <c r="B24" s="333">
        <v>87.020279062452673</v>
      </c>
      <c r="C24" s="337">
        <v>85.884261107518483</v>
      </c>
      <c r="D24" s="337">
        <v>83.408056131547141</v>
      </c>
      <c r="E24" s="337">
        <v>75.463745289239554</v>
      </c>
      <c r="F24" s="337">
        <v>74.802874054829161</v>
      </c>
      <c r="G24" s="337">
        <v>65.420942393127035</v>
      </c>
      <c r="H24" s="337">
        <v>65.707246174105677</v>
      </c>
      <c r="I24" s="337">
        <v>62.542609297464189</v>
      </c>
      <c r="J24" s="337">
        <v>63.156772943997566</v>
      </c>
      <c r="K24" s="337">
        <v>69.980032375674824</v>
      </c>
      <c r="L24" s="337">
        <v>67.178914729463102</v>
      </c>
      <c r="M24" s="337">
        <v>57.15559717151789</v>
      </c>
      <c r="N24" s="337">
        <v>62.820710749648271</v>
      </c>
      <c r="O24" s="337">
        <v>71.432006377573217</v>
      </c>
      <c r="P24" s="337">
        <v>65.199608166511297</v>
      </c>
    </row>
    <row r="25" spans="1:16" s="126" customFormat="1" ht="9.9499999999999993" customHeight="1">
      <c r="A25" s="140" t="s">
        <v>112</v>
      </c>
      <c r="B25" s="333">
        <v>97.936237852779513</v>
      </c>
      <c r="C25" s="337">
        <v>98.227603889253444</v>
      </c>
      <c r="D25" s="337">
        <v>98.671563399669211</v>
      </c>
      <c r="E25" s="337">
        <v>97.306543718528943</v>
      </c>
      <c r="F25" s="337">
        <v>97.713375649380012</v>
      </c>
      <c r="G25" s="337">
        <v>99.213805137445803</v>
      </c>
      <c r="H25" s="337">
        <v>98.666146039144238</v>
      </c>
      <c r="I25" s="337">
        <v>99.052850865127553</v>
      </c>
      <c r="J25" s="337">
        <v>98.687823801076021</v>
      </c>
      <c r="K25" s="337">
        <v>99.274416007740982</v>
      </c>
      <c r="L25" s="337">
        <v>99.224497101796231</v>
      </c>
      <c r="M25" s="337">
        <v>97.419737198819817</v>
      </c>
      <c r="N25" s="337">
        <v>95.555037043068523</v>
      </c>
      <c r="O25" s="337">
        <v>99.174324102850889</v>
      </c>
      <c r="P25" s="337">
        <v>99.308142580607239</v>
      </c>
    </row>
    <row r="26" spans="1:16" s="126" customFormat="1" ht="9.9499999999999993" customHeight="1">
      <c r="A26" s="140" t="s">
        <v>113</v>
      </c>
      <c r="B26" s="333">
        <v>98.002244687548199</v>
      </c>
      <c r="C26" s="337">
        <v>98.335831608033942</v>
      </c>
      <c r="D26" s="337">
        <v>98.335324415326141</v>
      </c>
      <c r="E26" s="337">
        <v>98.683697411493014</v>
      </c>
      <c r="F26" s="337">
        <v>99.455254741674466</v>
      </c>
      <c r="G26" s="337">
        <v>99.012487291025423</v>
      </c>
      <c r="H26" s="337">
        <v>98.807204621948884</v>
      </c>
      <c r="I26" s="337">
        <v>99.767080618220078</v>
      </c>
      <c r="J26" s="337">
        <v>99.9014184217516</v>
      </c>
      <c r="K26" s="337">
        <v>99.3234789817663</v>
      </c>
      <c r="L26" s="337">
        <v>99.550047326998026</v>
      </c>
      <c r="M26" s="337">
        <v>99.776137628746781</v>
      </c>
      <c r="N26" s="337">
        <v>99.005703573414252</v>
      </c>
      <c r="O26" s="337">
        <v>99.436818040599164</v>
      </c>
      <c r="P26" s="337">
        <v>99.609826890729977</v>
      </c>
    </row>
    <row r="27" spans="1:16" ht="9.9499999999999993" customHeight="1">
      <c r="A27" s="140" t="s">
        <v>114</v>
      </c>
      <c r="B27" s="333">
        <v>99.04311331552843</v>
      </c>
      <c r="C27" s="337">
        <v>99.414144518801663</v>
      </c>
      <c r="D27" s="337">
        <v>99.688544625531193</v>
      </c>
      <c r="E27" s="337">
        <v>99.190734533095252</v>
      </c>
      <c r="F27" s="337">
        <v>98.902587092733498</v>
      </c>
      <c r="G27" s="337">
        <v>99.630918721231851</v>
      </c>
      <c r="H27" s="337">
        <v>99.776495036014907</v>
      </c>
      <c r="I27" s="337">
        <v>98.879596207778846</v>
      </c>
      <c r="J27" s="337">
        <v>99.081332773718174</v>
      </c>
      <c r="K27" s="337">
        <v>99.564651662926451</v>
      </c>
      <c r="L27" s="337">
        <v>98.516525262062117</v>
      </c>
      <c r="M27" s="337">
        <v>98.309206464798976</v>
      </c>
      <c r="N27" s="337">
        <v>97.006579439345899</v>
      </c>
      <c r="O27" s="337">
        <v>99.557498135948265</v>
      </c>
      <c r="P27" s="337">
        <v>99.659948998113023</v>
      </c>
    </row>
    <row r="28" spans="1:16" ht="9.9499999999999993" customHeight="1">
      <c r="A28" s="140" t="s">
        <v>115</v>
      </c>
      <c r="B28" s="333">
        <v>98.558489892196135</v>
      </c>
      <c r="C28" s="337">
        <v>98.862294165091086</v>
      </c>
      <c r="D28" s="337">
        <v>98.508906893706552</v>
      </c>
      <c r="E28" s="337">
        <v>99.065141221353642</v>
      </c>
      <c r="F28" s="337">
        <v>99.094362563464443</v>
      </c>
      <c r="G28" s="337">
        <v>98.420453601168518</v>
      </c>
      <c r="H28" s="337">
        <v>98.995805295833449</v>
      </c>
      <c r="I28" s="337">
        <v>99.278863008217044</v>
      </c>
      <c r="J28" s="337">
        <v>99.473553305653979</v>
      </c>
      <c r="K28" s="337">
        <v>99.260771712826255</v>
      </c>
      <c r="L28" s="337">
        <v>99.21437659556392</v>
      </c>
      <c r="M28" s="337">
        <v>99.090500042802418</v>
      </c>
      <c r="N28" s="337">
        <v>98.686911562292408</v>
      </c>
      <c r="O28" s="337">
        <v>98.121132683544971</v>
      </c>
      <c r="P28" s="337">
        <v>99.652927606837821</v>
      </c>
    </row>
    <row r="29" spans="1:16" ht="9.9499999999999993" customHeight="1">
      <c r="A29" s="140" t="s">
        <v>116</v>
      </c>
      <c r="B29" s="333">
        <v>82.192865746096473</v>
      </c>
      <c r="C29" s="337">
        <v>82.970452851398733</v>
      </c>
      <c r="D29" s="337">
        <v>83.645252828765507</v>
      </c>
      <c r="E29" s="337">
        <v>86.084050774843419</v>
      </c>
      <c r="F29" s="337">
        <v>86.606541398280839</v>
      </c>
      <c r="G29" s="337">
        <v>85.22706486384503</v>
      </c>
      <c r="H29" s="337">
        <v>86.758715703950656</v>
      </c>
      <c r="I29" s="337">
        <v>88.390766500210475</v>
      </c>
      <c r="J29" s="337">
        <v>89.477461994937102</v>
      </c>
      <c r="K29" s="337">
        <v>95.584488697649263</v>
      </c>
      <c r="L29" s="337">
        <v>98.010203417747249</v>
      </c>
      <c r="M29" s="337">
        <v>96.076414807448586</v>
      </c>
      <c r="N29" s="337">
        <v>98.33487005503865</v>
      </c>
      <c r="O29" s="337">
        <v>98.732456487785043</v>
      </c>
      <c r="P29" s="337">
        <v>97.343016432488213</v>
      </c>
    </row>
    <row r="30" spans="1:16" ht="9.9499999999999993" customHeight="1">
      <c r="A30" s="140"/>
      <c r="B30" s="333"/>
      <c r="C30" s="337"/>
      <c r="D30" s="337"/>
      <c r="E30" s="337"/>
      <c r="F30" s="337"/>
      <c r="G30" s="337"/>
      <c r="H30" s="337"/>
      <c r="I30" s="337"/>
      <c r="J30" s="337"/>
      <c r="K30" s="337"/>
      <c r="L30" s="337"/>
      <c r="M30" s="337"/>
      <c r="O30" s="337"/>
      <c r="P30"/>
    </row>
    <row r="31" spans="1:16" ht="9.9499999999999993" customHeight="1">
      <c r="A31" s="141" t="s">
        <v>3</v>
      </c>
      <c r="B31" s="333"/>
      <c r="C31" s="337"/>
      <c r="D31" s="337"/>
      <c r="E31" s="337"/>
      <c r="F31" s="337"/>
      <c r="G31" s="337"/>
      <c r="H31" s="337"/>
      <c r="I31" s="337"/>
      <c r="J31" s="337"/>
      <c r="K31" s="337"/>
      <c r="L31" s="337"/>
      <c r="M31" s="337"/>
      <c r="O31" s="337"/>
      <c r="P31"/>
    </row>
    <row r="32" spans="1:16" s="126" customFormat="1" ht="9.9499999999999993" customHeight="1">
      <c r="A32" s="141" t="s">
        <v>94</v>
      </c>
      <c r="B32" s="333">
        <v>93.960557610614444</v>
      </c>
      <c r="C32" s="337">
        <v>93.731312882511631</v>
      </c>
      <c r="D32" s="337">
        <v>93.102351669467623</v>
      </c>
      <c r="E32" s="337">
        <v>92.696605509783822</v>
      </c>
      <c r="F32" s="337">
        <v>92.227925681134707</v>
      </c>
      <c r="G32" s="337">
        <v>92.168206263489523</v>
      </c>
      <c r="H32" s="337">
        <v>90.958995231331144</v>
      </c>
      <c r="I32" s="337">
        <v>91.259382383903485</v>
      </c>
      <c r="J32" s="337">
        <v>91.650963791679558</v>
      </c>
      <c r="K32" s="337">
        <v>93.495955522368192</v>
      </c>
      <c r="L32" s="337">
        <v>93.637811451246463</v>
      </c>
      <c r="M32" s="337">
        <v>91.552631700746815</v>
      </c>
      <c r="N32" s="337">
        <v>91.318458607588411</v>
      </c>
      <c r="O32" s="337">
        <v>94.3</v>
      </c>
      <c r="P32" s="337">
        <v>93.684037233418948</v>
      </c>
    </row>
    <row r="33" spans="1:16" s="126" customFormat="1" ht="9.9499999999999993" customHeight="1">
      <c r="A33" s="140" t="s">
        <v>111</v>
      </c>
      <c r="B33" s="333">
        <v>88.136147148220331</v>
      </c>
      <c r="C33" s="337">
        <v>86.506628826953687</v>
      </c>
      <c r="D33" s="337">
        <v>82.2301490355525</v>
      </c>
      <c r="E33" s="337">
        <v>76.908059821599707</v>
      </c>
      <c r="F33" s="337">
        <v>73.700509648091739</v>
      </c>
      <c r="G33" s="337">
        <v>69.591194154910937</v>
      </c>
      <c r="H33" s="337">
        <v>64.150805610466705</v>
      </c>
      <c r="I33" s="337">
        <v>62.049039689915418</v>
      </c>
      <c r="J33" s="337">
        <v>62.923211160550153</v>
      </c>
      <c r="K33" s="337">
        <v>67.118367426176519</v>
      </c>
      <c r="L33" s="337">
        <v>67.203224418049103</v>
      </c>
      <c r="M33" s="337">
        <v>57.920585450808751</v>
      </c>
      <c r="N33" s="337">
        <v>59.882082518744262</v>
      </c>
      <c r="O33" s="337">
        <v>68.177805960609845</v>
      </c>
      <c r="P33" s="337">
        <v>63.908234164169144</v>
      </c>
    </row>
    <row r="34" spans="1:16" s="126" customFormat="1" ht="9.9499999999999993" customHeight="1">
      <c r="A34" s="140" t="s">
        <v>112</v>
      </c>
      <c r="B34" s="333">
        <v>98.162404831859362</v>
      </c>
      <c r="C34" s="337">
        <v>99.315773696949464</v>
      </c>
      <c r="D34" s="337">
        <v>99.344942132052111</v>
      </c>
      <c r="E34" s="337">
        <v>98.206226849705658</v>
      </c>
      <c r="F34" s="337">
        <v>97.961063075502565</v>
      </c>
      <c r="G34" s="337">
        <v>99.132006373361691</v>
      </c>
      <c r="H34" s="337">
        <v>98.674610630795883</v>
      </c>
      <c r="I34" s="337">
        <v>98.708039178782684</v>
      </c>
      <c r="J34" s="337">
        <v>99.148724829996794</v>
      </c>
      <c r="K34" s="337">
        <v>99.524599089949263</v>
      </c>
      <c r="L34" s="337">
        <v>98.965971390009855</v>
      </c>
      <c r="M34" s="337">
        <v>96.600265234462839</v>
      </c>
      <c r="N34" s="337">
        <v>96.272908233506598</v>
      </c>
      <c r="O34" s="337">
        <v>98.942537352022285</v>
      </c>
      <c r="P34" s="337">
        <v>99.23203616839001</v>
      </c>
    </row>
    <row r="35" spans="1:16" s="126" customFormat="1" ht="9.9499999999999993" customHeight="1">
      <c r="A35" s="140" t="s">
        <v>113</v>
      </c>
      <c r="B35" s="333">
        <v>98.751929370899063</v>
      </c>
      <c r="C35" s="337">
        <v>98.612675424970959</v>
      </c>
      <c r="D35" s="337">
        <v>98.585122643941858</v>
      </c>
      <c r="E35" s="337">
        <v>99.299419735185097</v>
      </c>
      <c r="F35" s="337">
        <v>99.366584429439669</v>
      </c>
      <c r="G35" s="337">
        <v>99.550111332102958</v>
      </c>
      <c r="H35" s="337">
        <v>99.224834091512591</v>
      </c>
      <c r="I35" s="337">
        <v>99.531052062618784</v>
      </c>
      <c r="J35" s="337">
        <v>99.674465589666156</v>
      </c>
      <c r="K35" s="337">
        <v>99.415185723545662</v>
      </c>
      <c r="L35" s="337">
        <v>99.667624359551411</v>
      </c>
      <c r="M35" s="337">
        <v>99.062292585813779</v>
      </c>
      <c r="N35" s="337">
        <v>98.524605045735115</v>
      </c>
      <c r="O35" s="337">
        <v>99.268954619913373</v>
      </c>
      <c r="P35" s="337">
        <v>99.502838237351511</v>
      </c>
    </row>
    <row r="36" spans="1:16" s="126" customFormat="1" ht="9.9499999999999993" customHeight="1">
      <c r="A36" s="140" t="s">
        <v>114</v>
      </c>
      <c r="B36" s="333">
        <v>98.868817243788484</v>
      </c>
      <c r="C36" s="337">
        <v>99.462834899930627</v>
      </c>
      <c r="D36" s="337">
        <v>99.815737920127063</v>
      </c>
      <c r="E36" s="337">
        <v>98.913829625872921</v>
      </c>
      <c r="F36" s="337">
        <v>99.404395203019419</v>
      </c>
      <c r="G36" s="337">
        <v>99.179398261066424</v>
      </c>
      <c r="H36" s="337">
        <v>99.395458350777929</v>
      </c>
      <c r="I36" s="337">
        <v>98.213726031524658</v>
      </c>
      <c r="J36" s="337">
        <v>99.001173490384403</v>
      </c>
      <c r="K36" s="337">
        <v>99.524577615453268</v>
      </c>
      <c r="L36" s="337">
        <v>98.499326181057342</v>
      </c>
      <c r="M36" s="337">
        <v>98.067358075901822</v>
      </c>
      <c r="N36" s="337">
        <v>97.450261879781308</v>
      </c>
      <c r="O36" s="337">
        <v>99.675172537521561</v>
      </c>
      <c r="P36" s="337">
        <v>99.414139807260256</v>
      </c>
    </row>
    <row r="37" spans="1:16" ht="9.9499999999999993" customHeight="1">
      <c r="A37" s="140" t="s">
        <v>115</v>
      </c>
      <c r="B37" s="333">
        <v>98.971481905934382</v>
      </c>
      <c r="C37" s="337">
        <v>98.431757822545563</v>
      </c>
      <c r="D37" s="337">
        <v>98.160859469778273</v>
      </c>
      <c r="E37" s="337">
        <v>98.164643839444381</v>
      </c>
      <c r="F37" s="337">
        <v>98.865125235285291</v>
      </c>
      <c r="G37" s="337">
        <v>98.843750748289693</v>
      </c>
      <c r="H37" s="337">
        <v>99.200768588663323</v>
      </c>
      <c r="I37" s="337">
        <v>99.275016775096788</v>
      </c>
      <c r="J37" s="337">
        <v>99.532382578848555</v>
      </c>
      <c r="K37" s="337">
        <v>99.100950367663671</v>
      </c>
      <c r="L37" s="337">
        <v>98.655558324287085</v>
      </c>
      <c r="M37" s="337">
        <v>97.934881561664739</v>
      </c>
      <c r="N37" s="337">
        <v>98.606026360984657</v>
      </c>
      <c r="O37" s="337">
        <v>98.53295800221791</v>
      </c>
      <c r="P37" s="337">
        <v>98.849984389597964</v>
      </c>
    </row>
    <row r="38" spans="1:16" ht="9.9499999999999993" customHeight="1">
      <c r="A38" s="140" t="s">
        <v>116</v>
      </c>
      <c r="B38" s="333">
        <v>80.052928090554829</v>
      </c>
      <c r="C38" s="337">
        <v>81.289892891213171</v>
      </c>
      <c r="D38" s="337">
        <v>81.436669074086694</v>
      </c>
      <c r="E38" s="337">
        <v>83.976147579379372</v>
      </c>
      <c r="F38" s="337">
        <v>82.906896844252287</v>
      </c>
      <c r="G38" s="337">
        <v>84.184135478663421</v>
      </c>
      <c r="H38" s="337">
        <v>85.761110294074655</v>
      </c>
      <c r="I38" s="337">
        <v>87.383593951306295</v>
      </c>
      <c r="J38" s="337">
        <v>89.245991848787426</v>
      </c>
      <c r="K38" s="337">
        <v>94.644743381723103</v>
      </c>
      <c r="L38" s="337">
        <v>98.777876931344906</v>
      </c>
      <c r="M38" s="337">
        <v>96.005213273611048</v>
      </c>
      <c r="N38" s="337">
        <v>96.566864994832599</v>
      </c>
      <c r="O38" s="337">
        <v>98.529392548665683</v>
      </c>
      <c r="P38" s="337">
        <v>97.496088839203551</v>
      </c>
    </row>
    <row r="39" spans="1:16" ht="9.9499999999999993" customHeight="1">
      <c r="A39" s="140"/>
      <c r="B39" s="333"/>
      <c r="C39" s="337"/>
      <c r="D39" s="337"/>
      <c r="E39" s="337"/>
      <c r="F39" s="337"/>
      <c r="G39" s="337"/>
      <c r="H39" s="337"/>
      <c r="I39" s="337"/>
      <c r="J39" s="337"/>
      <c r="K39" s="337"/>
      <c r="L39" s="337"/>
      <c r="M39" s="337"/>
      <c r="O39" s="337"/>
      <c r="P39" s="337"/>
    </row>
    <row r="40" spans="1:16" s="126" customFormat="1" ht="9.9499999999999993" customHeight="1">
      <c r="A40" s="141" t="s">
        <v>95</v>
      </c>
      <c r="B40" s="333">
        <v>95.052360509632436</v>
      </c>
      <c r="C40" s="337">
        <v>93.88697305322377</v>
      </c>
      <c r="D40" s="337">
        <v>94.564085259558539</v>
      </c>
      <c r="E40" s="337">
        <v>93.294362933167022</v>
      </c>
      <c r="F40" s="337">
        <v>93.827048533110798</v>
      </c>
      <c r="G40" s="337">
        <v>92.090271959479111</v>
      </c>
      <c r="H40" s="337">
        <v>92.55949008546358</v>
      </c>
      <c r="I40" s="337">
        <v>91.878887703160288</v>
      </c>
      <c r="J40" s="337">
        <v>93.347244191314289</v>
      </c>
      <c r="K40" s="337">
        <v>93.726015759539322</v>
      </c>
      <c r="L40" s="337">
        <v>94.077654825223661</v>
      </c>
      <c r="M40" s="337">
        <v>92.886721592912394</v>
      </c>
      <c r="N40" s="337">
        <v>94.017615462006404</v>
      </c>
      <c r="O40" s="337">
        <v>94.6</v>
      </c>
      <c r="P40" s="337">
        <v>93.811407287586945</v>
      </c>
    </row>
    <row r="41" spans="1:16" s="126" customFormat="1" ht="9.9499999999999993" customHeight="1">
      <c r="A41" s="140" t="s">
        <v>111</v>
      </c>
      <c r="B41" s="333">
        <v>85.085471608040336</v>
      </c>
      <c r="C41" s="337">
        <v>81.630785760522613</v>
      </c>
      <c r="D41" s="337">
        <v>84.543539781862293</v>
      </c>
      <c r="E41" s="337">
        <v>75.658956258522764</v>
      </c>
      <c r="F41" s="337">
        <v>70.530838743033655</v>
      </c>
      <c r="G41" s="337">
        <v>61.397538234758429</v>
      </c>
      <c r="H41" s="337">
        <v>67.236570396790043</v>
      </c>
      <c r="I41" s="337">
        <v>63.070708926931161</v>
      </c>
      <c r="J41" s="337">
        <v>64.686588094819143</v>
      </c>
      <c r="K41" s="337">
        <v>64.441250926143411</v>
      </c>
      <c r="L41" s="337">
        <v>64.750278663867206</v>
      </c>
      <c r="M41" s="337">
        <v>58.870377005558737</v>
      </c>
      <c r="N41" s="337">
        <v>64.771371852103684</v>
      </c>
      <c r="O41" s="337">
        <v>67.213117707994854</v>
      </c>
      <c r="P41" s="337">
        <v>64.396447890450688</v>
      </c>
    </row>
    <row r="42" spans="1:16" s="126" customFormat="1" ht="9.9499999999999993" customHeight="1">
      <c r="A42" s="140" t="s">
        <v>112</v>
      </c>
      <c r="B42" s="333">
        <v>97.717577470408528</v>
      </c>
      <c r="C42" s="337">
        <v>97.111604875272207</v>
      </c>
      <c r="D42" s="337">
        <v>97.099242711507756</v>
      </c>
      <c r="E42" s="337">
        <v>97.455493998353631</v>
      </c>
      <c r="F42" s="337">
        <v>98.87850067690411</v>
      </c>
      <c r="G42" s="337">
        <v>98.188703174558128</v>
      </c>
      <c r="H42" s="337">
        <v>97.943201504795283</v>
      </c>
      <c r="I42" s="337">
        <v>99.145751041515751</v>
      </c>
      <c r="J42" s="337">
        <v>99.126575100955861</v>
      </c>
      <c r="K42" s="337">
        <v>99.131067219910278</v>
      </c>
      <c r="L42" s="337">
        <v>99.382397855636114</v>
      </c>
      <c r="M42" s="337">
        <v>98.998996268511632</v>
      </c>
      <c r="N42" s="337">
        <v>99.188260146993144</v>
      </c>
      <c r="O42" s="337">
        <v>98.908787597236653</v>
      </c>
      <c r="P42" s="337">
        <v>99.340195766117816</v>
      </c>
    </row>
    <row r="43" spans="1:16" s="126" customFormat="1" ht="12" customHeight="1">
      <c r="A43" s="140" t="s">
        <v>113</v>
      </c>
      <c r="B43" s="333">
        <v>98.183523294728616</v>
      </c>
      <c r="C43" s="337">
        <v>98.680545857287683</v>
      </c>
      <c r="D43" s="337">
        <v>98.648095829022964</v>
      </c>
      <c r="E43" s="337">
        <v>98.696175298059245</v>
      </c>
      <c r="F43" s="337">
        <v>99.323756969146245</v>
      </c>
      <c r="G43" s="337">
        <v>99.028949773899797</v>
      </c>
      <c r="H43" s="337">
        <v>98.535157435891733</v>
      </c>
      <c r="I43" s="337">
        <v>99.245748114776617</v>
      </c>
      <c r="J43" s="337">
        <v>98.952600666413375</v>
      </c>
      <c r="K43" s="337">
        <v>99.407742136609954</v>
      </c>
      <c r="L43" s="337">
        <v>99.527584200142286</v>
      </c>
      <c r="M43" s="337">
        <v>98.543160145362648</v>
      </c>
      <c r="N43" s="337">
        <v>99.350206078340619</v>
      </c>
      <c r="O43" s="337">
        <v>99.840830034143167</v>
      </c>
      <c r="P43" s="337">
        <v>99.110559949457709</v>
      </c>
    </row>
    <row r="44" spans="1:16" ht="9.9499999999999993" customHeight="1">
      <c r="A44" s="140" t="s">
        <v>114</v>
      </c>
      <c r="B44" s="333">
        <v>99.375113109284669</v>
      </c>
      <c r="C44" s="337">
        <v>99.020938352068882</v>
      </c>
      <c r="D44" s="337">
        <v>98.822565454407865</v>
      </c>
      <c r="E44" s="337">
        <v>98.395334640622039</v>
      </c>
      <c r="F44" s="337">
        <v>99.003750002827204</v>
      </c>
      <c r="G44" s="337">
        <v>98.891357487533725</v>
      </c>
      <c r="H44" s="337">
        <v>99.84148049010868</v>
      </c>
      <c r="I44" s="337">
        <v>99.126951858691797</v>
      </c>
      <c r="J44" s="337">
        <v>99.189902456564496</v>
      </c>
      <c r="K44" s="337">
        <v>99.850884526798836</v>
      </c>
      <c r="L44" s="337">
        <v>99.382249284740993</v>
      </c>
      <c r="M44" s="337">
        <v>99.395735670431222</v>
      </c>
      <c r="N44" s="337">
        <v>99.331126416237197</v>
      </c>
      <c r="O44" s="337">
        <v>99.668019880840987</v>
      </c>
      <c r="P44" s="337">
        <v>99.904022781792563</v>
      </c>
    </row>
    <row r="45" spans="1:16" ht="9.9499999999999993" customHeight="1">
      <c r="A45" s="140" t="s">
        <v>115</v>
      </c>
      <c r="B45" s="333">
        <v>98.597900749920768</v>
      </c>
      <c r="C45" s="337">
        <v>98.609003375304567</v>
      </c>
      <c r="D45" s="337">
        <v>98.915263594005268</v>
      </c>
      <c r="E45" s="337">
        <v>98.588694228647327</v>
      </c>
      <c r="F45" s="337">
        <v>98.614808868556807</v>
      </c>
      <c r="G45" s="337">
        <v>99.358513332076697</v>
      </c>
      <c r="H45" s="337">
        <v>98.876848044759285</v>
      </c>
      <c r="I45" s="337">
        <v>99.501187005855215</v>
      </c>
      <c r="J45" s="337">
        <v>99.027683008121031</v>
      </c>
      <c r="K45" s="337">
        <v>99.201170284001051</v>
      </c>
      <c r="L45" s="337">
        <v>99.390737240842256</v>
      </c>
      <c r="M45" s="337">
        <v>98.630978144691341</v>
      </c>
      <c r="N45" s="337">
        <v>99.524205878651827</v>
      </c>
      <c r="O45" s="337">
        <v>99.451063582737888</v>
      </c>
      <c r="P45" s="337">
        <v>99.810376382550857</v>
      </c>
    </row>
    <row r="46" spans="1:16" ht="9.9499999999999993" customHeight="1">
      <c r="A46" s="140" t="s">
        <v>116</v>
      </c>
      <c r="B46" s="333">
        <v>90.204999900358558</v>
      </c>
      <c r="C46" s="337">
        <v>88.774845671042883</v>
      </c>
      <c r="D46" s="337">
        <v>89.741585007236225</v>
      </c>
      <c r="E46" s="337">
        <v>88.578760216962891</v>
      </c>
      <c r="F46" s="337">
        <v>92.268375033905642</v>
      </c>
      <c r="G46" s="337">
        <v>89.346772125636136</v>
      </c>
      <c r="H46" s="337">
        <v>91.396881576856387</v>
      </c>
      <c r="I46" s="337">
        <v>91.431225346952857</v>
      </c>
      <c r="J46" s="337">
        <v>94.278219625935719</v>
      </c>
      <c r="K46" s="337">
        <v>97.299801518096643</v>
      </c>
      <c r="L46" s="337">
        <v>96.886481338568586</v>
      </c>
      <c r="M46" s="337">
        <v>97.479961382155125</v>
      </c>
      <c r="N46" s="337">
        <v>99.046090251466438</v>
      </c>
      <c r="O46" s="337">
        <v>98.668842926540506</v>
      </c>
      <c r="P46" s="337">
        <v>97.954197029156759</v>
      </c>
    </row>
    <row r="47" spans="1:16" ht="9.9499999999999993" customHeight="1">
      <c r="A47" s="140"/>
      <c r="B47" s="333"/>
      <c r="C47" s="333"/>
      <c r="D47" s="333"/>
      <c r="E47" s="333"/>
      <c r="F47" s="333"/>
      <c r="G47" s="333"/>
      <c r="H47" s="333"/>
      <c r="I47" s="333"/>
      <c r="J47" s="333"/>
      <c r="K47" s="333"/>
      <c r="L47" s="333"/>
      <c r="M47" s="333"/>
      <c r="O47" s="337"/>
      <c r="P47" s="337"/>
    </row>
    <row r="48" spans="1:16" ht="9.9499999999999993" customHeight="1">
      <c r="A48" s="141" t="s">
        <v>4</v>
      </c>
      <c r="B48" s="333"/>
      <c r="C48" s="333"/>
      <c r="D48" s="333"/>
      <c r="E48" s="333"/>
      <c r="F48" s="333"/>
      <c r="G48" s="333"/>
      <c r="H48" s="333"/>
      <c r="I48" s="333"/>
      <c r="J48" s="333"/>
      <c r="K48" s="333"/>
      <c r="L48" s="333"/>
      <c r="M48" s="333"/>
      <c r="O48" s="337"/>
      <c r="P48" s="337"/>
    </row>
    <row r="49" spans="1:16" ht="9.9499999999999993" customHeight="1">
      <c r="A49" s="140" t="s">
        <v>581</v>
      </c>
      <c r="B49" s="333">
        <v>94.008844319908803</v>
      </c>
      <c r="C49" s="337">
        <v>93.659864499982007</v>
      </c>
      <c r="D49" s="337">
        <v>93.053085980376636</v>
      </c>
      <c r="E49" s="337">
        <v>92.605936811499618</v>
      </c>
      <c r="F49" s="337">
        <v>92.83494003314641</v>
      </c>
      <c r="G49" s="337">
        <v>92.080253538368183</v>
      </c>
      <c r="H49" s="337">
        <v>90.951386177343011</v>
      </c>
      <c r="I49" s="337">
        <v>90.620213428301398</v>
      </c>
      <c r="J49" s="337">
        <v>92.102742976964478</v>
      </c>
      <c r="K49" s="337">
        <v>93.273585308309023</v>
      </c>
      <c r="L49" s="337">
        <v>93.774650301308611</v>
      </c>
      <c r="M49" s="337">
        <v>90.237263144566398</v>
      </c>
      <c r="N49" s="337">
        <v>91.069270693429544</v>
      </c>
      <c r="O49" s="337">
        <v>94.3</v>
      </c>
      <c r="P49" s="337">
        <v>93.078133971758291</v>
      </c>
    </row>
    <row r="50" spans="1:16" s="126" customFormat="1" ht="9.9499999999999993" customHeight="1">
      <c r="A50" s="140" t="s">
        <v>5</v>
      </c>
      <c r="B50" s="333">
        <v>94.484833691320603</v>
      </c>
      <c r="C50" s="337">
        <v>93.859529378669208</v>
      </c>
      <c r="D50" s="337">
        <v>94.543390205665162</v>
      </c>
      <c r="E50" s="337">
        <v>93.192369095966484</v>
      </c>
      <c r="F50" s="337">
        <v>92.880442806129906</v>
      </c>
      <c r="G50" s="337">
        <v>92.341529234435171</v>
      </c>
      <c r="H50" s="337">
        <v>91.907575108072663</v>
      </c>
      <c r="I50" s="337">
        <v>92.341724999907285</v>
      </c>
      <c r="J50" s="337">
        <v>92.105972100607232</v>
      </c>
      <c r="K50" s="337">
        <v>94.293084048290623</v>
      </c>
      <c r="L50" s="337">
        <v>93.932203198581917</v>
      </c>
      <c r="M50" s="337">
        <v>94.824036288815194</v>
      </c>
      <c r="N50" s="337">
        <v>93.543357117988037</v>
      </c>
      <c r="O50" s="337">
        <v>95.2</v>
      </c>
      <c r="P50" s="337">
        <v>95.068797918965743</v>
      </c>
    </row>
    <row r="51" spans="1:16" s="126" customFormat="1" ht="9.9499999999999993" customHeight="1">
      <c r="A51" s="140" t="s">
        <v>6</v>
      </c>
      <c r="B51" s="333">
        <v>94.871287498357233</v>
      </c>
      <c r="C51" s="337">
        <v>93.97681172891113</v>
      </c>
      <c r="D51" s="337">
        <v>92.902883391150468</v>
      </c>
      <c r="E51" s="337">
        <v>93.037558154013198</v>
      </c>
      <c r="F51" s="337">
        <v>91.853888356508961</v>
      </c>
      <c r="G51" s="337">
        <v>91.899191911403761</v>
      </c>
      <c r="H51" s="337">
        <v>91.855708765360149</v>
      </c>
      <c r="I51" s="337">
        <v>91.951117509146613</v>
      </c>
      <c r="J51" s="337">
        <v>92.255594118599802</v>
      </c>
      <c r="K51" s="337">
        <v>92.770471982237979</v>
      </c>
      <c r="L51" s="337">
        <v>93.317392349797899</v>
      </c>
      <c r="M51" s="337">
        <v>91.185102026335684</v>
      </c>
      <c r="N51" s="337">
        <v>91.929823957924626</v>
      </c>
      <c r="O51" s="337">
        <v>93.2</v>
      </c>
      <c r="P51" s="337">
        <v>92.995645742261573</v>
      </c>
    </row>
    <row r="52" spans="1:16" s="126" customFormat="1" ht="9.9499999999999993" customHeight="1">
      <c r="A52" s="140"/>
      <c r="B52" s="333"/>
      <c r="C52" s="337"/>
      <c r="D52" s="337"/>
      <c r="E52" s="337"/>
      <c r="F52" s="337"/>
      <c r="G52" s="337"/>
      <c r="H52" s="337"/>
      <c r="I52" s="337"/>
      <c r="J52" s="337"/>
      <c r="K52" s="337"/>
      <c r="L52" s="337"/>
      <c r="M52" s="337"/>
      <c r="O52" s="337"/>
      <c r="P52" s="623"/>
    </row>
    <row r="53" spans="1:16" ht="22.5" customHeight="1">
      <c r="A53" s="984" t="s">
        <v>1138</v>
      </c>
      <c r="B53" s="984"/>
      <c r="C53" s="984"/>
      <c r="D53" s="984"/>
      <c r="E53" s="984"/>
      <c r="F53" s="984"/>
      <c r="G53" s="984"/>
      <c r="H53" s="984"/>
      <c r="I53" s="984"/>
      <c r="J53" s="984"/>
      <c r="K53" s="984"/>
      <c r="L53" s="984"/>
      <c r="M53" s="984"/>
      <c r="N53" s="984"/>
      <c r="O53" s="984"/>
      <c r="P53" s="984"/>
    </row>
    <row r="54" spans="1:16" ht="12.75" customHeight="1">
      <c r="A54" s="1022" t="s">
        <v>543</v>
      </c>
      <c r="B54" s="1022"/>
      <c r="C54" s="1022"/>
      <c r="D54" s="1022"/>
      <c r="E54" s="1022"/>
      <c r="F54" s="1022"/>
      <c r="G54" s="1022"/>
      <c r="H54" s="1022"/>
      <c r="I54" s="1022"/>
      <c r="J54" s="1022"/>
      <c r="K54" s="1022"/>
      <c r="L54" s="1022"/>
      <c r="M54" s="1022"/>
      <c r="N54" s="1022"/>
      <c r="O54" s="1022"/>
    </row>
    <row r="55" spans="1:16" ht="18" customHeight="1">
      <c r="A55" s="1022" t="s">
        <v>874</v>
      </c>
      <c r="B55" s="1022"/>
      <c r="C55" s="1022"/>
      <c r="D55" s="1022"/>
      <c r="E55" s="1022"/>
      <c r="F55" s="1022"/>
      <c r="G55" s="1022"/>
      <c r="H55" s="1022"/>
      <c r="I55" s="1022"/>
      <c r="J55" s="1022"/>
      <c r="K55" s="1022"/>
      <c r="L55" s="1022"/>
      <c r="M55" s="1022"/>
      <c r="N55" s="1022"/>
      <c r="O55" s="1022"/>
    </row>
    <row r="56" spans="1:16" ht="18" customHeight="1">
      <c r="A56" s="989" t="s">
        <v>232</v>
      </c>
      <c r="B56" s="989"/>
      <c r="C56" s="989"/>
      <c r="D56" s="989"/>
      <c r="E56" s="989"/>
      <c r="F56" s="989"/>
      <c r="G56" s="989"/>
      <c r="H56" s="989"/>
      <c r="I56" s="989"/>
      <c r="J56" s="989"/>
      <c r="K56" s="989"/>
      <c r="L56" s="989"/>
      <c r="M56" s="989"/>
      <c r="N56" s="989"/>
      <c r="O56" s="989"/>
    </row>
    <row r="60" spans="1:16" ht="12.75" customHeight="1"/>
    <row r="63" spans="1:16" ht="12.75" customHeight="1"/>
    <row r="67" ht="12.75" customHeight="1"/>
    <row r="70" ht="13.5" customHeight="1"/>
    <row r="77" ht="12.75" customHeight="1"/>
    <row r="84" ht="12.75" customHeight="1"/>
    <row r="91" ht="13.5" customHeight="1"/>
  </sheetData>
  <mergeCells count="4">
    <mergeCell ref="A54:O54"/>
    <mergeCell ref="A55:O55"/>
    <mergeCell ref="A56:O56"/>
    <mergeCell ref="A53:P53"/>
  </mergeCells>
  <pageMargins left="1.1811023622047245" right="0.59055118110236227" top="1.1811023622047245" bottom="1.7716535433070868" header="0" footer="0"/>
  <pageSetup paperSize="9" scale="9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9">
    <tabColor rgb="FFFFC000"/>
  </sheetPr>
  <dimension ref="A1:P56"/>
  <sheetViews>
    <sheetView showGridLines="0" view="pageBreakPreview" zoomScale="110" zoomScaleNormal="130" zoomScaleSheetLayoutView="110" workbookViewId="0">
      <selection activeCell="S8" sqref="S8"/>
    </sheetView>
  </sheetViews>
  <sheetFormatPr baseColWidth="10" defaultRowHeight="12.75"/>
  <cols>
    <col min="1" max="1" width="18.7109375" style="89" customWidth="1"/>
    <col min="2" max="4" width="5.85546875" style="89" hidden="1" customWidth="1"/>
    <col min="5" max="13" width="5.85546875" style="89" customWidth="1"/>
    <col min="14" max="15" width="5.7109375" style="89" customWidth="1"/>
    <col min="16" max="16" width="6.140625" style="89" customWidth="1"/>
    <col min="17" max="16384" width="11.42578125" style="89"/>
  </cols>
  <sheetData>
    <row r="1" spans="1:16" ht="13.5" customHeight="1">
      <c r="A1" s="340" t="s">
        <v>1410</v>
      </c>
      <c r="B1" s="373"/>
      <c r="C1" s="373"/>
      <c r="D1" s="373"/>
      <c r="E1" s="373"/>
      <c r="F1" s="373"/>
      <c r="G1" s="373"/>
      <c r="H1" s="373"/>
      <c r="I1" s="373"/>
      <c r="J1" s="373"/>
      <c r="K1" s="373"/>
      <c r="L1" s="373"/>
      <c r="M1" s="373"/>
      <c r="N1"/>
    </row>
    <row r="2" spans="1:16" ht="16.5" customHeight="1">
      <c r="A2" s="340" t="s">
        <v>1334</v>
      </c>
      <c r="B2" s="72"/>
      <c r="C2" s="72"/>
      <c r="D2" s="72"/>
      <c r="E2" s="72"/>
      <c r="F2" s="72"/>
      <c r="G2" s="72"/>
      <c r="H2" s="72"/>
      <c r="I2" s="72"/>
      <c r="J2" s="72"/>
      <c r="K2" s="72"/>
      <c r="L2"/>
      <c r="M2"/>
    </row>
    <row r="3" spans="1:16" ht="12.75" customHeight="1">
      <c r="A3" s="159" t="s">
        <v>228</v>
      </c>
      <c r="B3" s="159"/>
      <c r="C3" s="159"/>
      <c r="D3" s="159"/>
      <c r="E3" s="159"/>
      <c r="F3" s="159"/>
      <c r="G3" s="154"/>
      <c r="H3" s="154"/>
      <c r="I3" s="154"/>
      <c r="J3"/>
      <c r="K3"/>
      <c r="L3"/>
      <c r="M3"/>
    </row>
    <row r="4" spans="1:16" ht="9.75" customHeight="1">
      <c r="A4"/>
      <c r="B4" s="73"/>
      <c r="C4" s="73"/>
      <c r="D4" s="73"/>
      <c r="E4" s="73"/>
    </row>
    <row r="5" spans="1:16" ht="28.5" customHeight="1">
      <c r="A5" s="368" t="s">
        <v>213</v>
      </c>
      <c r="B5" s="10">
        <v>2009</v>
      </c>
      <c r="C5" s="10">
        <v>2010</v>
      </c>
      <c r="D5" s="57">
        <v>2011</v>
      </c>
      <c r="E5" s="57">
        <v>2012</v>
      </c>
      <c r="F5" s="57">
        <v>2013</v>
      </c>
      <c r="G5" s="57">
        <v>2014</v>
      </c>
      <c r="H5" s="57">
        <v>2015</v>
      </c>
      <c r="I5" s="57">
        <v>2016</v>
      </c>
      <c r="J5" s="57">
        <v>2017</v>
      </c>
      <c r="K5" s="57">
        <v>2018</v>
      </c>
      <c r="L5" s="57">
        <v>2019</v>
      </c>
      <c r="M5" s="57">
        <v>2020</v>
      </c>
      <c r="N5" s="57">
        <v>2021</v>
      </c>
      <c r="O5" s="57">
        <v>2022</v>
      </c>
      <c r="P5" s="57">
        <v>2023</v>
      </c>
    </row>
    <row r="6" spans="1:16" s="90" customFormat="1" ht="12" customHeight="1">
      <c r="A6" s="342"/>
      <c r="B6" s="333"/>
      <c r="C6" s="333"/>
      <c r="D6" s="333"/>
      <c r="E6" s="333"/>
      <c r="F6" s="333"/>
      <c r="G6" s="333"/>
      <c r="H6" s="333"/>
      <c r="I6" s="333"/>
      <c r="J6" s="333"/>
      <c r="K6" s="333"/>
      <c r="L6" s="333"/>
      <c r="M6" s="333"/>
      <c r="N6" s="333"/>
    </row>
    <row r="7" spans="1:16" ht="12.95" customHeight="1">
      <c r="A7" s="367" t="s">
        <v>82</v>
      </c>
      <c r="B7" s="339">
        <v>98.701417429752198</v>
      </c>
      <c r="C7" s="333">
        <v>98.544854895941924</v>
      </c>
      <c r="D7" s="338">
        <v>98.861991835449629</v>
      </c>
      <c r="E7" s="338">
        <v>98.830864283285464</v>
      </c>
      <c r="F7" s="338">
        <v>99.142993542034262</v>
      </c>
      <c r="G7" s="338">
        <v>99.161751991246192</v>
      </c>
      <c r="H7" s="338">
        <v>99.100101112831311</v>
      </c>
      <c r="I7" s="338">
        <v>99.182472059786832</v>
      </c>
      <c r="J7" s="338">
        <v>99.452721525609633</v>
      </c>
      <c r="K7" s="338">
        <v>99.507950936145861</v>
      </c>
      <c r="L7" s="338">
        <v>98.956145803459108</v>
      </c>
      <c r="M7" s="338">
        <v>98.087007111342828</v>
      </c>
      <c r="N7" s="524">
        <v>98.169146010512407</v>
      </c>
      <c r="O7" s="524">
        <v>99.215730810548223</v>
      </c>
    </row>
    <row r="8" spans="1:16" ht="12.95" customHeight="1">
      <c r="A8" s="367"/>
      <c r="B8" s="339"/>
      <c r="C8" s="339"/>
      <c r="D8" s="133"/>
      <c r="E8" s="133"/>
      <c r="F8" s="130"/>
      <c r="G8" s="168"/>
      <c r="H8" s="168"/>
      <c r="I8" s="168"/>
      <c r="J8" s="130"/>
      <c r="K8" s="338"/>
      <c r="L8" s="338"/>
      <c r="M8" s="338"/>
      <c r="N8" s="338"/>
    </row>
    <row r="9" spans="1:16" ht="12.95" customHeight="1">
      <c r="A9" s="367" t="s">
        <v>3</v>
      </c>
      <c r="B9" s="333"/>
      <c r="C9" s="333"/>
      <c r="D9" s="443"/>
      <c r="E9" s="444"/>
      <c r="F9" s="444"/>
      <c r="G9" s="444"/>
      <c r="H9" s="444"/>
      <c r="I9" s="444"/>
      <c r="J9" s="444"/>
      <c r="K9" s="444"/>
      <c r="L9" s="444"/>
      <c r="M9" s="444"/>
      <c r="N9" s="525"/>
    </row>
    <row r="10" spans="1:16" ht="12.95" customHeight="1">
      <c r="A10" s="342" t="s">
        <v>94</v>
      </c>
      <c r="B10" s="333">
        <v>98.954399149645255</v>
      </c>
      <c r="C10" s="333">
        <v>98.692524358768196</v>
      </c>
      <c r="D10" s="337">
        <v>99.017717127503545</v>
      </c>
      <c r="E10" s="337">
        <v>99.188853596067318</v>
      </c>
      <c r="F10" s="337">
        <v>99.315596502120655</v>
      </c>
      <c r="G10" s="337">
        <v>99.362381664610368</v>
      </c>
      <c r="H10" s="337">
        <v>99.150396054251829</v>
      </c>
      <c r="I10" s="337">
        <v>99.20657470061883</v>
      </c>
      <c r="J10" s="337">
        <v>99.527094233694015</v>
      </c>
      <c r="K10" s="337">
        <v>99.516873649328431</v>
      </c>
      <c r="L10" s="337">
        <v>98.845168750613553</v>
      </c>
      <c r="M10" s="337">
        <v>97.792126868598629</v>
      </c>
      <c r="N10" s="442">
        <v>97.79923096554235</v>
      </c>
      <c r="O10" s="442">
        <v>99.126480881842852</v>
      </c>
    </row>
    <row r="11" spans="1:16" ht="12.95" customHeight="1">
      <c r="A11" s="342" t="s">
        <v>95</v>
      </c>
      <c r="B11" s="333">
        <v>98.177786007547596</v>
      </c>
      <c r="C11" s="333">
        <v>98.247127082860317</v>
      </c>
      <c r="D11" s="337">
        <v>98.546090553504058</v>
      </c>
      <c r="E11" s="337">
        <v>98.049801866629934</v>
      </c>
      <c r="F11" s="337">
        <v>98.731767032032707</v>
      </c>
      <c r="G11" s="337">
        <v>98.690928752938774</v>
      </c>
      <c r="H11" s="337">
        <v>98.978390275203338</v>
      </c>
      <c r="I11" s="337">
        <v>99.105069222530517</v>
      </c>
      <c r="J11" s="337">
        <v>99.262050697231885</v>
      </c>
      <c r="K11" s="337">
        <v>99.485552486753932</v>
      </c>
      <c r="L11" s="337">
        <v>99.242864916992588</v>
      </c>
      <c r="M11" s="337">
        <v>98.900439095292569</v>
      </c>
      <c r="N11" s="442">
        <v>99.273283511866012</v>
      </c>
      <c r="O11" s="442">
        <v>99.475792005160883</v>
      </c>
    </row>
    <row r="12" spans="1:16" ht="12.95" customHeight="1">
      <c r="A12" s="367" t="s">
        <v>4</v>
      </c>
      <c r="B12" s="333"/>
      <c r="C12" s="333"/>
      <c r="D12" s="337"/>
      <c r="E12" s="337"/>
      <c r="F12" s="337"/>
      <c r="G12" s="337"/>
      <c r="H12" s="337"/>
      <c r="I12" s="337"/>
      <c r="J12" s="337"/>
      <c r="K12" s="337"/>
      <c r="L12" s="337"/>
      <c r="M12" s="337"/>
    </row>
    <row r="13" spans="1:16" ht="12.95" customHeight="1">
      <c r="A13" s="342" t="s">
        <v>103</v>
      </c>
      <c r="B13" s="333">
        <v>99.030105986621805</v>
      </c>
      <c r="C13" s="333">
        <v>98.45743509629142</v>
      </c>
      <c r="D13" s="337">
        <v>98.94111070081108</v>
      </c>
      <c r="E13" s="337">
        <v>99.06116231600889</v>
      </c>
      <c r="F13" s="337">
        <v>99.422448505272698</v>
      </c>
      <c r="G13" s="337">
        <v>99.380547024548378</v>
      </c>
      <c r="H13" s="337">
        <v>98.996873942417452</v>
      </c>
      <c r="I13" s="337">
        <v>99.161496358110512</v>
      </c>
      <c r="J13" s="337">
        <v>99.519825580330732</v>
      </c>
      <c r="K13" s="337">
        <v>99.615953896957521</v>
      </c>
      <c r="L13" s="337">
        <v>98.660128720413809</v>
      </c>
      <c r="M13" s="337">
        <v>97.158710452023669</v>
      </c>
      <c r="N13" s="442">
        <v>97.487429969455178</v>
      </c>
      <c r="O13" s="442">
        <v>99.05797153680497</v>
      </c>
    </row>
    <row r="14" spans="1:16" ht="12.95" customHeight="1">
      <c r="A14" s="342" t="s">
        <v>5</v>
      </c>
      <c r="B14" s="333">
        <v>98.517104409359334</v>
      </c>
      <c r="C14" s="333">
        <v>99.028806895891606</v>
      </c>
      <c r="D14" s="337">
        <v>99.314128698280925</v>
      </c>
      <c r="E14" s="337">
        <v>99.112505073295381</v>
      </c>
      <c r="F14" s="337">
        <v>99.367020984064666</v>
      </c>
      <c r="G14" s="337">
        <v>99.417731238055268</v>
      </c>
      <c r="H14" s="337">
        <v>99.536300649237077</v>
      </c>
      <c r="I14" s="337">
        <v>99.422701889760262</v>
      </c>
      <c r="J14" s="337">
        <v>99.606501307276247</v>
      </c>
      <c r="K14" s="337">
        <v>99.597987661540756</v>
      </c>
      <c r="L14" s="337">
        <v>99.523652136007726</v>
      </c>
      <c r="M14" s="337">
        <v>99.671039472790142</v>
      </c>
      <c r="N14" s="442">
        <v>99.239000623153757</v>
      </c>
      <c r="O14" s="442">
        <v>99.605974737420553</v>
      </c>
    </row>
    <row r="15" spans="1:16" ht="12.95" customHeight="1">
      <c r="A15" s="342" t="s">
        <v>6</v>
      </c>
      <c r="B15" s="333">
        <v>98.118087062853647</v>
      </c>
      <c r="C15" s="333">
        <v>97.571822279665341</v>
      </c>
      <c r="D15" s="337">
        <v>97.483104544289745</v>
      </c>
      <c r="E15" s="337">
        <v>97.342062945037696</v>
      </c>
      <c r="F15" s="337">
        <v>97.654457218692897</v>
      </c>
      <c r="G15" s="337">
        <v>97.856692504082034</v>
      </c>
      <c r="H15" s="337">
        <v>98.427303455984159</v>
      </c>
      <c r="I15" s="337">
        <v>98.645912592637615</v>
      </c>
      <c r="J15" s="337">
        <v>98.870105889718118</v>
      </c>
      <c r="K15" s="337">
        <v>98.93427197759317</v>
      </c>
      <c r="L15" s="337">
        <v>98.612046115311912</v>
      </c>
      <c r="M15" s="337">
        <v>97.768746118588652</v>
      </c>
      <c r="N15" s="442">
        <v>98.275214969919801</v>
      </c>
      <c r="O15" s="442">
        <v>98.894533403571316</v>
      </c>
    </row>
    <row r="16" spans="1:16" ht="12.95" customHeight="1">
      <c r="A16" s="367" t="s">
        <v>191</v>
      </c>
      <c r="B16" s="333"/>
      <c r="C16" s="333"/>
      <c r="D16" s="337"/>
      <c r="E16" s="337"/>
      <c r="F16" s="337"/>
      <c r="G16" s="337"/>
      <c r="H16" s="337"/>
      <c r="I16" s="337"/>
      <c r="J16" s="337"/>
      <c r="K16" s="337"/>
      <c r="L16" s="337"/>
      <c r="M16" s="337"/>
    </row>
    <row r="17" spans="1:16" s="91" customFormat="1" ht="12.95" customHeight="1">
      <c r="A17" s="342" t="s">
        <v>157</v>
      </c>
      <c r="B17" s="333">
        <v>98.892144367609859</v>
      </c>
      <c r="C17" s="333">
        <v>97.911507135525852</v>
      </c>
      <c r="D17" s="337">
        <v>98.532856306391025</v>
      </c>
      <c r="E17" s="337">
        <v>98.468676857184064</v>
      </c>
      <c r="F17" s="337">
        <v>98.313014199282165</v>
      </c>
      <c r="G17" s="337">
        <v>98.415644211459778</v>
      </c>
      <c r="H17" s="337">
        <v>99.671670159389819</v>
      </c>
      <c r="I17" s="337">
        <v>99.318701007245451</v>
      </c>
      <c r="J17" s="337">
        <v>99.410947021537581</v>
      </c>
      <c r="K17" s="337">
        <v>98.896970897214302</v>
      </c>
      <c r="L17" s="337">
        <v>98.219651349466929</v>
      </c>
      <c r="M17" s="337">
        <v>96.882480161853579</v>
      </c>
      <c r="N17" s="445">
        <v>99.45756959893238</v>
      </c>
      <c r="O17" s="445">
        <v>99.863445491386528</v>
      </c>
    </row>
    <row r="18" spans="1:16" ht="12.95" customHeight="1">
      <c r="A18" s="342" t="s">
        <v>80</v>
      </c>
      <c r="B18" s="333">
        <v>99.038600616479442</v>
      </c>
      <c r="C18" s="333">
        <v>100</v>
      </c>
      <c r="D18" s="337">
        <v>100</v>
      </c>
      <c r="E18" s="337">
        <v>99.749594574725904</v>
      </c>
      <c r="F18" s="337">
        <v>100</v>
      </c>
      <c r="G18" s="337">
        <v>98.851006103469359</v>
      </c>
      <c r="H18" s="337">
        <v>100</v>
      </c>
      <c r="I18" s="337">
        <v>99.667044566473578</v>
      </c>
      <c r="J18" s="337">
        <v>99.793475102510939</v>
      </c>
      <c r="K18" s="337">
        <v>99.889993347734091</v>
      </c>
      <c r="L18" s="337">
        <v>99.64595707633714</v>
      </c>
      <c r="M18" s="337">
        <v>99.39716232390505</v>
      </c>
      <c r="N18" s="445">
        <v>98.860632667001298</v>
      </c>
      <c r="O18" s="445">
        <v>100</v>
      </c>
    </row>
    <row r="19" spans="1:16" ht="12.95" customHeight="1">
      <c r="A19" s="342" t="s">
        <v>158</v>
      </c>
      <c r="B19" s="333">
        <v>98.989881202306577</v>
      </c>
      <c r="C19" s="333">
        <v>98.967292082765127</v>
      </c>
      <c r="D19" s="337">
        <v>99.464161045335004</v>
      </c>
      <c r="E19" s="337">
        <v>99.640738697926764</v>
      </c>
      <c r="F19" s="337">
        <v>98.838778154400487</v>
      </c>
      <c r="G19" s="337">
        <v>100</v>
      </c>
      <c r="H19" s="337">
        <v>100</v>
      </c>
      <c r="I19" s="337">
        <v>99.685113391089459</v>
      </c>
      <c r="J19" s="337">
        <v>99.696605324815494</v>
      </c>
      <c r="K19" s="337">
        <v>100</v>
      </c>
      <c r="L19" s="337">
        <v>100</v>
      </c>
      <c r="M19" s="337">
        <v>100</v>
      </c>
      <c r="N19" s="445">
        <v>99.802258770428566</v>
      </c>
      <c r="O19" s="445">
        <v>100</v>
      </c>
    </row>
    <row r="20" spans="1:16" ht="12.95" customHeight="1">
      <c r="A20" s="342" t="s">
        <v>159</v>
      </c>
      <c r="B20" s="333">
        <v>99.373886312479868</v>
      </c>
      <c r="C20" s="333">
        <v>99.252300615565218</v>
      </c>
      <c r="D20" s="337">
        <v>99.616593663094093</v>
      </c>
      <c r="E20" s="337">
        <v>99.5877809821</v>
      </c>
      <c r="F20" s="337">
        <v>100</v>
      </c>
      <c r="G20" s="337">
        <v>100</v>
      </c>
      <c r="H20" s="337">
        <v>99.094605976180787</v>
      </c>
      <c r="I20" s="337">
        <v>99.481573362690185</v>
      </c>
      <c r="J20" s="337">
        <v>99.386112003586007</v>
      </c>
      <c r="K20" s="337">
        <v>99.659165279678064</v>
      </c>
      <c r="L20" s="337">
        <v>99.727043192317481</v>
      </c>
      <c r="M20" s="337">
        <v>99.029955060046802</v>
      </c>
      <c r="N20" s="445">
        <v>99.13202262573617</v>
      </c>
      <c r="O20" s="445">
        <v>98.937129760812908</v>
      </c>
    </row>
    <row r="21" spans="1:16" ht="12.95" customHeight="1">
      <c r="A21" s="342" t="s">
        <v>160</v>
      </c>
      <c r="B21" s="333">
        <v>98.481206063124532</v>
      </c>
      <c r="C21" s="333">
        <v>98.175362882330475</v>
      </c>
      <c r="D21" s="337">
        <v>99.148353546512354</v>
      </c>
      <c r="E21" s="337">
        <v>99.493499130809624</v>
      </c>
      <c r="F21" s="337">
        <v>100</v>
      </c>
      <c r="G21" s="337">
        <v>99.22180099776287</v>
      </c>
      <c r="H21" s="337">
        <v>99.896988363325207</v>
      </c>
      <c r="I21" s="337">
        <v>99.664700220628134</v>
      </c>
      <c r="J21" s="337">
        <v>100</v>
      </c>
      <c r="K21" s="337">
        <v>99.380574834546323</v>
      </c>
      <c r="L21" s="337">
        <v>98.838937855511688</v>
      </c>
      <c r="M21" s="337">
        <v>99.348749772861908</v>
      </c>
      <c r="N21" s="445">
        <v>98.996222052328051</v>
      </c>
      <c r="O21" s="445">
        <v>100</v>
      </c>
    </row>
    <row r="22" spans="1:16" ht="12.95" customHeight="1">
      <c r="A22" s="342" t="s">
        <v>161</v>
      </c>
      <c r="B22" s="333">
        <v>99.146710813022295</v>
      </c>
      <c r="C22" s="333">
        <v>98.583672131515812</v>
      </c>
      <c r="D22" s="337">
        <v>98.495393863673314</v>
      </c>
      <c r="E22" s="337">
        <v>98.615616375579421</v>
      </c>
      <c r="F22" s="337">
        <v>98.660083613267119</v>
      </c>
      <c r="G22" s="337">
        <v>99.867704888770021</v>
      </c>
      <c r="H22" s="337">
        <v>99.546830032891791</v>
      </c>
      <c r="I22" s="337">
        <v>100</v>
      </c>
      <c r="J22" s="337">
        <v>99.783260358877698</v>
      </c>
      <c r="K22" s="337">
        <v>99.79517543999556</v>
      </c>
      <c r="L22" s="337">
        <v>99.070852450272795</v>
      </c>
      <c r="M22" s="337">
        <v>99.776838251767899</v>
      </c>
      <c r="N22" s="445">
        <v>99.572393055291428</v>
      </c>
      <c r="O22" s="445">
        <v>99.553756837149635</v>
      </c>
    </row>
    <row r="23" spans="1:16" ht="12.95" customHeight="1">
      <c r="A23" s="354" t="s">
        <v>830</v>
      </c>
      <c r="B23" s="333">
        <v>98.891799405101096</v>
      </c>
      <c r="C23" s="333">
        <v>100</v>
      </c>
      <c r="D23" s="337">
        <v>100</v>
      </c>
      <c r="E23" s="337">
        <v>99.527633156966502</v>
      </c>
      <c r="F23" s="337">
        <v>99.639409790789344</v>
      </c>
      <c r="G23" s="337">
        <v>99.456403080403348</v>
      </c>
      <c r="H23" s="337">
        <v>99.692552271122764</v>
      </c>
      <c r="I23" s="337">
        <v>98.99683248298588</v>
      </c>
      <c r="J23" s="337">
        <v>97.745829949671645</v>
      </c>
      <c r="K23" s="337">
        <v>99.41151487226918</v>
      </c>
      <c r="L23" s="337">
        <v>100</v>
      </c>
      <c r="M23" s="337">
        <v>97.538370113042959</v>
      </c>
      <c r="N23" s="445">
        <v>97.712618854515839</v>
      </c>
      <c r="O23" s="445">
        <v>99.393074755851103</v>
      </c>
    </row>
    <row r="24" spans="1:16" ht="12.95" customHeight="1">
      <c r="A24" s="342" t="s">
        <v>162</v>
      </c>
      <c r="B24" s="333">
        <v>98.823704304675147</v>
      </c>
      <c r="C24" s="333">
        <v>98.895111397739797</v>
      </c>
      <c r="D24" s="337">
        <v>99.763432523383429</v>
      </c>
      <c r="E24" s="337">
        <v>99.308652234275158</v>
      </c>
      <c r="F24" s="337">
        <v>99.833306843154162</v>
      </c>
      <c r="G24" s="337">
        <v>98.518909851757115</v>
      </c>
      <c r="H24" s="337">
        <v>99.101087704036601</v>
      </c>
      <c r="I24" s="337">
        <v>99.788444231179184</v>
      </c>
      <c r="J24" s="337">
        <v>99.277896240315656</v>
      </c>
      <c r="K24" s="337">
        <v>99.678479606205514</v>
      </c>
      <c r="L24" s="337">
        <v>99.544626902064394</v>
      </c>
      <c r="M24" s="337">
        <v>100</v>
      </c>
      <c r="N24" s="445">
        <v>100</v>
      </c>
      <c r="O24" s="445">
        <v>99.70160418669802</v>
      </c>
    </row>
    <row r="25" spans="1:16" ht="12.95" customHeight="1">
      <c r="A25" s="342" t="s">
        <v>163</v>
      </c>
      <c r="B25" s="333">
        <v>99.04962138325304</v>
      </c>
      <c r="C25" s="333">
        <v>99.741240698951856</v>
      </c>
      <c r="D25" s="337">
        <v>99.500721529083307</v>
      </c>
      <c r="E25" s="337">
        <v>98.688044564959057</v>
      </c>
      <c r="F25" s="337">
        <v>99.562295843475368</v>
      </c>
      <c r="G25" s="337">
        <v>99.678676404995045</v>
      </c>
      <c r="H25" s="337">
        <v>99.762230295756765</v>
      </c>
      <c r="I25" s="337">
        <v>99.728182923634606</v>
      </c>
      <c r="J25" s="337">
        <v>100</v>
      </c>
      <c r="K25" s="337">
        <v>100</v>
      </c>
      <c r="L25" s="337">
        <v>100</v>
      </c>
      <c r="M25" s="337">
        <v>100</v>
      </c>
      <c r="N25" s="445">
        <v>99.575760981359636</v>
      </c>
      <c r="O25" s="445">
        <v>100</v>
      </c>
    </row>
    <row r="26" spans="1:16" ht="12.95" customHeight="1">
      <c r="A26" s="342" t="s">
        <v>164</v>
      </c>
      <c r="B26" s="333">
        <v>99.301293692722254</v>
      </c>
      <c r="C26" s="333">
        <v>98.20266302759056</v>
      </c>
      <c r="D26" s="337">
        <v>98.801803758859691</v>
      </c>
      <c r="E26" s="337">
        <v>98.984560669984077</v>
      </c>
      <c r="F26" s="337">
        <v>99.276567370216981</v>
      </c>
      <c r="G26" s="337">
        <v>99.010047086127685</v>
      </c>
      <c r="H26" s="337">
        <v>99.246196181726702</v>
      </c>
      <c r="I26" s="337">
        <v>99.690559668433508</v>
      </c>
      <c r="J26" s="337">
        <v>99.477371130684816</v>
      </c>
      <c r="K26" s="337">
        <v>99.34586148871378</v>
      </c>
      <c r="L26" s="337">
        <v>99.760530825520974</v>
      </c>
      <c r="M26" s="337">
        <v>99.805829067746629</v>
      </c>
      <c r="N26" s="445">
        <v>99.951197467832287</v>
      </c>
      <c r="O26" s="445">
        <v>98.937732041502628</v>
      </c>
    </row>
    <row r="27" spans="1:16" ht="12.95" customHeight="1">
      <c r="A27" s="342" t="s">
        <v>165</v>
      </c>
      <c r="B27" s="333">
        <v>99.807664273301398</v>
      </c>
      <c r="C27" s="333">
        <v>99.213474274040408</v>
      </c>
      <c r="D27" s="337">
        <v>99.2467669174451</v>
      </c>
      <c r="E27" s="337">
        <v>98.821755578898291</v>
      </c>
      <c r="F27" s="337">
        <v>99.043533169898211</v>
      </c>
      <c r="G27" s="337">
        <v>99.827663489884984</v>
      </c>
      <c r="H27" s="337">
        <v>99.468047565959893</v>
      </c>
      <c r="I27" s="337">
        <v>99.519119183557564</v>
      </c>
      <c r="J27" s="337">
        <v>99.65580610221231</v>
      </c>
      <c r="K27" s="337">
        <v>100</v>
      </c>
      <c r="L27" s="337">
        <v>99.622467655351386</v>
      </c>
      <c r="M27" s="337">
        <v>97.46685144273701</v>
      </c>
      <c r="N27" s="445">
        <v>99.792818254205656</v>
      </c>
      <c r="O27" s="445">
        <v>99.312871380969995</v>
      </c>
    </row>
    <row r="28" spans="1:16" ht="12.95" customHeight="1">
      <c r="A28" s="342" t="s">
        <v>166</v>
      </c>
      <c r="B28" s="333">
        <v>97.962412300742486</v>
      </c>
      <c r="C28" s="333">
        <v>97.928724826353957</v>
      </c>
      <c r="D28" s="337">
        <v>99.257548611173902</v>
      </c>
      <c r="E28" s="337">
        <v>98.830558999954505</v>
      </c>
      <c r="F28" s="337">
        <v>99.075654392997208</v>
      </c>
      <c r="G28" s="337">
        <v>98.578567081624811</v>
      </c>
      <c r="H28" s="337">
        <v>98.887348127779077</v>
      </c>
      <c r="I28" s="337">
        <v>98.789138159242057</v>
      </c>
      <c r="J28" s="337">
        <v>99.347671246942738</v>
      </c>
      <c r="K28" s="337">
        <v>98.790492519100994</v>
      </c>
      <c r="L28" s="337">
        <v>98.303591715036163</v>
      </c>
      <c r="M28" s="337">
        <v>98.226863335144614</v>
      </c>
      <c r="N28" s="445">
        <v>98.993077218109889</v>
      </c>
      <c r="O28" s="445">
        <v>99.877340394673894</v>
      </c>
    </row>
    <row r="29" spans="1:16" ht="12.95" customHeight="1">
      <c r="A29" s="342" t="s">
        <v>167</v>
      </c>
      <c r="B29" s="333">
        <v>95.838457930933743</v>
      </c>
      <c r="C29" s="333">
        <v>98.64905076906453</v>
      </c>
      <c r="D29" s="337">
        <v>98.763844405625676</v>
      </c>
      <c r="E29" s="337">
        <v>99.014128705249576</v>
      </c>
      <c r="F29" s="337">
        <v>99.12675751548781</v>
      </c>
      <c r="G29" s="337">
        <v>99.525180549327644</v>
      </c>
      <c r="H29" s="337">
        <v>98.817735940271618</v>
      </c>
      <c r="I29" s="337">
        <v>98.983094578923684</v>
      </c>
      <c r="J29" s="337">
        <v>99.417104349349628</v>
      </c>
      <c r="K29" s="337">
        <v>99.654580170966128</v>
      </c>
      <c r="L29" s="337">
        <v>98.98731939041501</v>
      </c>
      <c r="M29" s="337">
        <v>97.735548359958074</v>
      </c>
      <c r="N29" s="445">
        <v>97.438219854761755</v>
      </c>
      <c r="O29" s="445">
        <v>99.058721417189957</v>
      </c>
    </row>
    <row r="30" spans="1:16" ht="12.95" customHeight="1">
      <c r="A30" s="342" t="s">
        <v>168</v>
      </c>
      <c r="B30" s="333">
        <v>97.68852142567286</v>
      </c>
      <c r="C30" s="333">
        <v>99.179785239546931</v>
      </c>
      <c r="D30" s="337">
        <v>98.585589097847816</v>
      </c>
      <c r="E30" s="337">
        <v>99.644656969179721</v>
      </c>
      <c r="F30" s="337">
        <v>99.8042211547249</v>
      </c>
      <c r="G30" s="337">
        <v>98.846173997147361</v>
      </c>
      <c r="H30" s="337">
        <v>98.845386031236217</v>
      </c>
      <c r="I30" s="337">
        <v>99.255376169322531</v>
      </c>
      <c r="J30" s="337">
        <v>99.789048317186754</v>
      </c>
      <c r="K30" s="337">
        <v>99.503336745444329</v>
      </c>
      <c r="L30" s="337">
        <v>99.832815078204874</v>
      </c>
      <c r="M30" s="337">
        <v>98.100061640169073</v>
      </c>
      <c r="N30" s="445">
        <v>98.726930059213785</v>
      </c>
      <c r="O30" s="445">
        <v>99.544120681117164</v>
      </c>
    </row>
    <row r="31" spans="1:16" ht="12.95" customHeight="1">
      <c r="A31" s="342" t="s">
        <v>576</v>
      </c>
      <c r="B31" s="333">
        <v>99.336922404503156</v>
      </c>
      <c r="C31" s="333">
        <v>97.964543309949264</v>
      </c>
      <c r="D31" s="337">
        <v>98.804910523719357</v>
      </c>
      <c r="E31" s="337">
        <v>98.842556887738596</v>
      </c>
      <c r="F31" s="337">
        <v>99.237124189297305</v>
      </c>
      <c r="G31" s="337">
        <v>99.259700336559604</v>
      </c>
      <c r="H31" s="337">
        <v>98.459084129070334</v>
      </c>
      <c r="I31" s="337">
        <v>98.858835689325318</v>
      </c>
      <c r="J31" s="337">
        <v>99.816740481458581</v>
      </c>
      <c r="K31" s="337">
        <v>99.583102142932944</v>
      </c>
      <c r="L31" s="337">
        <v>97.640946384063881</v>
      </c>
      <c r="M31" s="337">
        <v>96.437804947376122</v>
      </c>
      <c r="N31" s="445">
        <v>96.155428356627468</v>
      </c>
      <c r="O31" s="445">
        <v>98.792732894562434</v>
      </c>
      <c r="P31" s="445"/>
    </row>
    <row r="32" spans="1:16" ht="12.95" customHeight="1">
      <c r="A32" s="342" t="s">
        <v>871</v>
      </c>
      <c r="B32" s="333">
        <v>100</v>
      </c>
      <c r="C32" s="333">
        <v>100</v>
      </c>
      <c r="D32" s="337">
        <v>99.282429446896003</v>
      </c>
      <c r="E32" s="337">
        <v>99.121831295109558</v>
      </c>
      <c r="F32" s="337">
        <v>100</v>
      </c>
      <c r="G32" s="337">
        <v>100</v>
      </c>
      <c r="H32" s="337">
        <v>99.868847226803794</v>
      </c>
      <c r="I32" s="337">
        <v>99.876912254654002</v>
      </c>
      <c r="J32" s="337">
        <v>98.943818167972424</v>
      </c>
      <c r="K32" s="337">
        <v>99.435970503058172</v>
      </c>
      <c r="L32" s="337">
        <v>99.623044161767595</v>
      </c>
      <c r="M32" s="337">
        <v>96.932273573985213</v>
      </c>
      <c r="N32" s="445">
        <v>99.113199575827139</v>
      </c>
      <c r="O32" s="445">
        <v>99.039617748753926</v>
      </c>
      <c r="P32" s="445"/>
    </row>
    <row r="33" spans="1:16" ht="12.95" customHeight="1">
      <c r="A33" s="342" t="s">
        <v>170</v>
      </c>
      <c r="B33" s="333">
        <v>96.982143237212171</v>
      </c>
      <c r="C33" s="333">
        <v>97.606279568959451</v>
      </c>
      <c r="D33" s="337">
        <v>95.956704993439033</v>
      </c>
      <c r="E33" s="337">
        <v>94.814644052627145</v>
      </c>
      <c r="F33" s="337">
        <v>96.880216838262442</v>
      </c>
      <c r="G33" s="337">
        <v>97.238191573237657</v>
      </c>
      <c r="H33" s="337">
        <v>98.608971637637651</v>
      </c>
      <c r="I33" s="337">
        <v>98.451630316745977</v>
      </c>
      <c r="J33" s="337">
        <v>98.034210269009506</v>
      </c>
      <c r="K33" s="337">
        <v>98.247587864867427</v>
      </c>
      <c r="L33" s="337">
        <v>98.645358818957519</v>
      </c>
      <c r="M33" s="337">
        <v>97.10967525421411</v>
      </c>
      <c r="N33" s="445">
        <v>97.49305804532878</v>
      </c>
      <c r="O33" s="445">
        <v>99.137352297563027</v>
      </c>
    </row>
    <row r="34" spans="1:16" ht="12.95" customHeight="1">
      <c r="A34" s="342" t="s">
        <v>171</v>
      </c>
      <c r="B34" s="333">
        <v>99.7441263926288</v>
      </c>
      <c r="C34" s="333">
        <v>99.124514839328697</v>
      </c>
      <c r="D34" s="337">
        <v>99.543180677180445</v>
      </c>
      <c r="E34" s="337">
        <v>99.038792794698011</v>
      </c>
      <c r="F34" s="337">
        <v>99.836983548050284</v>
      </c>
      <c r="G34" s="337">
        <v>98.342121015552863</v>
      </c>
      <c r="H34" s="337">
        <v>99.089608988302174</v>
      </c>
      <c r="I34" s="337">
        <v>99.588182014205586</v>
      </c>
      <c r="J34" s="337">
        <v>99.869257140106129</v>
      </c>
      <c r="K34" s="337">
        <v>98.850420449860167</v>
      </c>
      <c r="L34" s="337">
        <v>98.999353647805506</v>
      </c>
      <c r="M34" s="337">
        <v>99.966250954326426</v>
      </c>
      <c r="N34" s="445">
        <v>100</v>
      </c>
      <c r="O34" s="445">
        <v>98.004788974841532</v>
      </c>
    </row>
    <row r="35" spans="1:16" ht="12.95" customHeight="1">
      <c r="A35" s="342" t="s">
        <v>172</v>
      </c>
      <c r="B35" s="333">
        <v>100</v>
      </c>
      <c r="C35" s="333">
        <v>99.452434290133752</v>
      </c>
      <c r="D35" s="337">
        <v>99.210013809905035</v>
      </c>
      <c r="E35" s="337">
        <v>100</v>
      </c>
      <c r="F35" s="337">
        <v>99.565365824052435</v>
      </c>
      <c r="G35" s="337">
        <v>100</v>
      </c>
      <c r="H35" s="337">
        <v>100</v>
      </c>
      <c r="I35" s="337">
        <v>100</v>
      </c>
      <c r="J35" s="337">
        <v>100</v>
      </c>
      <c r="K35" s="337">
        <v>99.445872861901464</v>
      </c>
      <c r="L35" s="337">
        <v>98.435595107827737</v>
      </c>
      <c r="M35" s="337">
        <v>99.45189377573449</v>
      </c>
      <c r="N35" s="445">
        <v>100</v>
      </c>
      <c r="O35" s="445">
        <v>100</v>
      </c>
    </row>
    <row r="36" spans="1:16" ht="12.95" customHeight="1">
      <c r="A36" s="342" t="s">
        <v>173</v>
      </c>
      <c r="B36" s="333">
        <v>100</v>
      </c>
      <c r="C36" s="333">
        <v>100</v>
      </c>
      <c r="D36" s="337">
        <v>98.232975966673166</v>
      </c>
      <c r="E36" s="337">
        <v>98.150571796512921</v>
      </c>
      <c r="F36" s="337">
        <v>98.313662875043221</v>
      </c>
      <c r="G36" s="337">
        <v>99.792758743149605</v>
      </c>
      <c r="H36" s="337">
        <v>100</v>
      </c>
      <c r="I36" s="337">
        <v>99.817912116119032</v>
      </c>
      <c r="J36" s="337">
        <v>99.426896889860146</v>
      </c>
      <c r="K36" s="337">
        <v>99.475643752995282</v>
      </c>
      <c r="L36" s="337">
        <v>99.619278715260265</v>
      </c>
      <c r="M36" s="337">
        <v>97.970542540772058</v>
      </c>
      <c r="N36" s="445">
        <v>100</v>
      </c>
      <c r="O36" s="445">
        <v>100</v>
      </c>
    </row>
    <row r="37" spans="1:16" ht="12.95" customHeight="1">
      <c r="A37" s="342" t="s">
        <v>174</v>
      </c>
      <c r="B37" s="333">
        <v>99.000720078596416</v>
      </c>
      <c r="C37" s="333">
        <v>97.328922911044714</v>
      </c>
      <c r="D37" s="337">
        <v>98.130896992640089</v>
      </c>
      <c r="E37" s="337">
        <v>98.548772486930304</v>
      </c>
      <c r="F37" s="337">
        <v>99.649302354679662</v>
      </c>
      <c r="G37" s="337">
        <v>99.375856682435625</v>
      </c>
      <c r="H37" s="337">
        <v>99.534320680280814</v>
      </c>
      <c r="I37" s="337">
        <v>98.777615652374465</v>
      </c>
      <c r="J37" s="337">
        <v>98.753209707732438</v>
      </c>
      <c r="K37" s="337">
        <v>99.520081113395662</v>
      </c>
      <c r="L37" s="337">
        <v>99.596715910705583</v>
      </c>
      <c r="M37" s="337">
        <v>98.34015808599608</v>
      </c>
      <c r="N37" s="445">
        <v>99.620916583665206</v>
      </c>
      <c r="O37" s="445">
        <v>99.199988298592643</v>
      </c>
    </row>
    <row r="38" spans="1:16" ht="12.95" customHeight="1">
      <c r="A38" s="342" t="s">
        <v>175</v>
      </c>
      <c r="B38" s="333">
        <v>98.507446074393997</v>
      </c>
      <c r="C38" s="333">
        <v>98.337787153548405</v>
      </c>
      <c r="D38" s="337">
        <v>99.674032248449535</v>
      </c>
      <c r="E38" s="337">
        <v>99.357350080998387</v>
      </c>
      <c r="F38" s="337">
        <v>98.668112353938596</v>
      </c>
      <c r="G38" s="337">
        <v>99.324290749846284</v>
      </c>
      <c r="H38" s="337">
        <v>99.657541475683587</v>
      </c>
      <c r="I38" s="337">
        <v>98.694298135934943</v>
      </c>
      <c r="J38" s="337">
        <v>100</v>
      </c>
      <c r="K38" s="337">
        <v>99.765710309005627</v>
      </c>
      <c r="L38" s="337">
        <v>99.702913388636276</v>
      </c>
      <c r="M38" s="337">
        <v>99.733638970973743</v>
      </c>
      <c r="N38" s="445">
        <v>98.987966308305417</v>
      </c>
      <c r="O38" s="445">
        <v>99.091091879327621</v>
      </c>
    </row>
    <row r="39" spans="1:16" ht="12.95" customHeight="1">
      <c r="A39" s="342" t="s">
        <v>176</v>
      </c>
      <c r="B39" s="333">
        <v>99.14404572766702</v>
      </c>
      <c r="C39" s="333">
        <v>99.126475073157934</v>
      </c>
      <c r="D39" s="337">
        <v>98.672746571022458</v>
      </c>
      <c r="E39" s="337">
        <v>98.281000485889507</v>
      </c>
      <c r="F39" s="337">
        <v>98.858984059384184</v>
      </c>
      <c r="G39" s="337">
        <v>99.191945609668167</v>
      </c>
      <c r="H39" s="337">
        <v>99.244579799503214</v>
      </c>
      <c r="I39" s="337">
        <v>99.371031452011664</v>
      </c>
      <c r="J39" s="337">
        <v>99.580011629676235</v>
      </c>
      <c r="K39" s="337">
        <v>99.673025561804906</v>
      </c>
      <c r="L39" s="337">
        <v>99.673839101069277</v>
      </c>
      <c r="M39" s="337">
        <v>98.996524533100498</v>
      </c>
      <c r="N39" s="445">
        <v>99.138862825716402</v>
      </c>
      <c r="O39" s="445">
        <v>100</v>
      </c>
    </row>
    <row r="40" spans="1:16" ht="12.95" customHeight="1">
      <c r="A40" s="342" t="s">
        <v>177</v>
      </c>
      <c r="B40" s="333">
        <v>99.337185922194635</v>
      </c>
      <c r="C40" s="333">
        <v>99.452663926577614</v>
      </c>
      <c r="D40" s="337">
        <v>99.210945911921485</v>
      </c>
      <c r="E40" s="337">
        <v>100</v>
      </c>
      <c r="F40" s="337">
        <v>99.584918287275116</v>
      </c>
      <c r="G40" s="337">
        <v>100</v>
      </c>
      <c r="H40" s="337">
        <v>99.733212876437534</v>
      </c>
      <c r="I40" s="337">
        <v>100</v>
      </c>
      <c r="J40" s="337">
        <v>99.387145249411844</v>
      </c>
      <c r="K40" s="337">
        <v>100</v>
      </c>
      <c r="L40" s="337">
        <v>99.863677420428672</v>
      </c>
      <c r="M40" s="337">
        <v>99.274326231832589</v>
      </c>
      <c r="N40" s="445">
        <v>100</v>
      </c>
      <c r="O40" s="445">
        <v>99.893457212345936</v>
      </c>
    </row>
    <row r="41" spans="1:16" ht="12.95" customHeight="1">
      <c r="A41" s="342" t="s">
        <v>178</v>
      </c>
      <c r="B41" s="333">
        <v>100</v>
      </c>
      <c r="C41" s="333">
        <v>100</v>
      </c>
      <c r="D41" s="337">
        <v>100</v>
      </c>
      <c r="E41" s="337">
        <v>100</v>
      </c>
      <c r="F41" s="337">
        <v>99.129380328695675</v>
      </c>
      <c r="G41" s="337">
        <v>100</v>
      </c>
      <c r="H41" s="337">
        <v>100</v>
      </c>
      <c r="I41" s="337">
        <v>100</v>
      </c>
      <c r="J41" s="337">
        <v>100</v>
      </c>
      <c r="K41" s="337">
        <v>100</v>
      </c>
      <c r="L41" s="337">
        <v>100</v>
      </c>
      <c r="M41" s="337">
        <v>97.744137253218838</v>
      </c>
      <c r="N41" s="445">
        <v>98.586257470834099</v>
      </c>
      <c r="O41" s="445">
        <v>99.683247611939407</v>
      </c>
    </row>
    <row r="42" spans="1:16" ht="12.95" customHeight="1">
      <c r="A42" s="342" t="s">
        <v>179</v>
      </c>
      <c r="B42" s="333">
        <v>96.183785271271489</v>
      </c>
      <c r="C42" s="333">
        <v>98.211060064154225</v>
      </c>
      <c r="D42" s="337">
        <v>95.88983152518253</v>
      </c>
      <c r="E42" s="337">
        <v>96.308281425662173</v>
      </c>
      <c r="F42" s="337">
        <v>93.887980397676671</v>
      </c>
      <c r="G42" s="337">
        <v>95.371174766007712</v>
      </c>
      <c r="H42" s="337">
        <v>95.879437924401046</v>
      </c>
      <c r="I42" s="337">
        <v>97.228857420198381</v>
      </c>
      <c r="J42" s="337">
        <v>97.799069225715911</v>
      </c>
      <c r="K42" s="337">
        <v>98.077585361404587</v>
      </c>
      <c r="L42" s="337">
        <v>98.350817245424011</v>
      </c>
      <c r="M42" s="337">
        <v>97.316837377770028</v>
      </c>
      <c r="N42" s="445">
        <v>94.095684494547214</v>
      </c>
      <c r="O42" s="445">
        <v>95.037244057023656</v>
      </c>
    </row>
    <row r="43" spans="1:16" ht="5.25" customHeight="1">
      <c r="A43" s="382"/>
      <c r="B43" s="383"/>
      <c r="C43" s="383"/>
      <c r="D43" s="81"/>
      <c r="E43" s="81"/>
      <c r="F43" s="81"/>
      <c r="G43" s="81"/>
      <c r="H43" s="81"/>
      <c r="I43" s="81"/>
      <c r="J43" s="81"/>
      <c r="K43" s="81"/>
      <c r="L43" s="81"/>
      <c r="M43" s="81"/>
      <c r="N43" s="446"/>
      <c r="O43" s="446"/>
      <c r="P43" s="446"/>
    </row>
    <row r="44" spans="1:16" ht="23.25" customHeight="1">
      <c r="A44" s="984" t="s">
        <v>872</v>
      </c>
      <c r="B44" s="984"/>
      <c r="C44" s="984"/>
      <c r="D44" s="984"/>
      <c r="E44" s="984"/>
      <c r="F44" s="984"/>
      <c r="G44" s="984"/>
      <c r="H44" s="984"/>
      <c r="I44" s="984"/>
      <c r="J44" s="984"/>
      <c r="K44" s="984"/>
      <c r="L44" s="984"/>
      <c r="M44" s="984"/>
      <c r="N44" s="984"/>
      <c r="O44" s="984"/>
      <c r="P44" s="984"/>
    </row>
    <row r="45" spans="1:16" ht="23.25" customHeight="1">
      <c r="A45" s="978" t="s">
        <v>873</v>
      </c>
      <c r="B45" s="978"/>
      <c r="C45" s="978"/>
      <c r="D45" s="978"/>
      <c r="E45" s="978"/>
      <c r="F45" s="978"/>
      <c r="G45" s="978"/>
      <c r="H45" s="978"/>
      <c r="I45" s="978"/>
      <c r="J45" s="978"/>
      <c r="K45" s="978"/>
      <c r="L45" s="978"/>
      <c r="M45" s="978"/>
      <c r="N45" s="978"/>
      <c r="O45" s="978"/>
      <c r="P45" s="978"/>
    </row>
    <row r="46" spans="1:16" ht="13.5" customHeight="1">
      <c r="A46" s="1033" t="s">
        <v>232</v>
      </c>
      <c r="B46" s="1033"/>
      <c r="C46" s="1033"/>
      <c r="D46" s="1033"/>
      <c r="E46" s="1033"/>
      <c r="F46" s="1033"/>
      <c r="G46" s="1033"/>
      <c r="H46" s="1033"/>
      <c r="I46" s="1033"/>
      <c r="J46" s="1033"/>
      <c r="K46" s="1033"/>
      <c r="L46" s="1033"/>
      <c r="M46" s="1033"/>
      <c r="N46" s="1033"/>
      <c r="O46" s="1033"/>
    </row>
    <row r="48" spans="1:16" ht="17.25" customHeight="1"/>
    <row r="50" ht="14.25" customHeight="1"/>
    <row r="51" ht="14.25" customHeight="1"/>
    <row r="52" ht="21" customHeight="1"/>
    <row r="53" ht="9.75" customHeight="1"/>
    <row r="54" ht="9" customHeight="1"/>
    <row r="55" ht="9.75" customHeight="1"/>
    <row r="56" ht="11.25" customHeight="1"/>
  </sheetData>
  <mergeCells count="3">
    <mergeCell ref="A46:O46"/>
    <mergeCell ref="A44:P44"/>
    <mergeCell ref="A45:P45"/>
  </mergeCells>
  <printOptions horizontalCentered="1"/>
  <pageMargins left="0.82" right="0.68" top="0.98425196850393704" bottom="0.98425196850393704" header="0" footer="0"/>
  <pageSetup paperSize="9" scale="97"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EF8BB-DCEE-4B69-8D3E-060262199755}">
  <sheetPr>
    <tabColor rgb="FFFF0000"/>
  </sheetPr>
  <dimension ref="A1:AB60"/>
  <sheetViews>
    <sheetView showGridLines="0" view="pageBreakPreview" zoomScaleNormal="110" zoomScaleSheetLayoutView="100" workbookViewId="0">
      <selection activeCell="A3" sqref="A3:L3"/>
    </sheetView>
  </sheetViews>
  <sheetFormatPr baseColWidth="10" defaultColWidth="11.42578125" defaultRowHeight="12.75"/>
  <cols>
    <col min="1" max="1" width="18.42578125" style="526" customWidth="1"/>
    <col min="2" max="11" width="5.28515625" style="526" customWidth="1"/>
    <col min="12" max="12" width="5.140625" style="526" customWidth="1"/>
    <col min="13" max="13" width="11.42578125" style="526" hidden="1" customWidth="1"/>
    <col min="14" max="16384" width="11.42578125" style="526"/>
  </cols>
  <sheetData>
    <row r="1" spans="1:28" ht="28.5" customHeight="1">
      <c r="A1" s="1040" t="s">
        <v>1563</v>
      </c>
      <c r="B1" s="1040"/>
      <c r="C1" s="1040"/>
      <c r="D1" s="1040"/>
      <c r="E1" s="1040"/>
      <c r="F1" s="1040"/>
      <c r="G1" s="1040"/>
      <c r="H1" s="1040"/>
      <c r="I1" s="1040"/>
      <c r="J1" s="1040"/>
      <c r="K1" s="1040"/>
      <c r="L1" s="1040"/>
    </row>
    <row r="2" spans="1:28" ht="3.75" customHeight="1">
      <c r="A2" s="744"/>
    </row>
    <row r="3" spans="1:28" ht="15" customHeight="1">
      <c r="A3" s="1041" t="s">
        <v>1443</v>
      </c>
      <c r="B3" s="1041"/>
      <c r="C3" s="1041"/>
      <c r="D3" s="1041"/>
      <c r="E3" s="1041"/>
      <c r="F3" s="1041"/>
      <c r="G3" s="1041"/>
      <c r="H3" s="1041"/>
      <c r="I3" s="1041"/>
      <c r="J3" s="1041"/>
      <c r="K3" s="1041"/>
      <c r="L3" s="1041"/>
    </row>
    <row r="4" spans="1:28" ht="18" customHeight="1">
      <c r="A4" s="1039" t="s">
        <v>1442</v>
      </c>
      <c r="B4" s="1042">
        <v>2013</v>
      </c>
      <c r="C4" s="1037">
        <v>2014</v>
      </c>
      <c r="D4" s="1037">
        <v>2015</v>
      </c>
      <c r="E4" s="1037">
        <v>2016</v>
      </c>
      <c r="F4" s="1037">
        <v>2017</v>
      </c>
      <c r="G4" s="1037">
        <v>2018</v>
      </c>
      <c r="H4" s="1037">
        <v>2019</v>
      </c>
      <c r="I4" s="1037">
        <v>2020</v>
      </c>
      <c r="J4" s="1037">
        <v>2021</v>
      </c>
      <c r="K4" s="1037">
        <v>2022</v>
      </c>
      <c r="L4" s="1037">
        <v>2023</v>
      </c>
      <c r="N4" s="936" t="s">
        <v>1559</v>
      </c>
      <c r="O4" s="937"/>
      <c r="P4" s="937"/>
      <c r="Q4" s="937"/>
      <c r="R4" s="937"/>
      <c r="S4" s="937"/>
      <c r="T4" s="937"/>
      <c r="U4" s="937"/>
      <c r="V4" s="937"/>
      <c r="W4" s="937"/>
      <c r="X4" s="937"/>
      <c r="Y4" s="937"/>
      <c r="Z4" s="937"/>
      <c r="AA4" s="937"/>
      <c r="AB4" s="937"/>
    </row>
    <row r="5" spans="1:28" s="542" customFormat="1" ht="18" customHeight="1">
      <c r="A5" s="1039"/>
      <c r="B5" s="1043"/>
      <c r="C5" s="1038"/>
      <c r="D5" s="1038"/>
      <c r="E5" s="1038"/>
      <c r="F5" s="1038"/>
      <c r="G5" s="1038"/>
      <c r="H5" s="1038"/>
      <c r="I5" s="1038"/>
      <c r="J5" s="1038"/>
      <c r="K5" s="1038"/>
      <c r="L5" s="1038"/>
    </row>
    <row r="6" spans="1:28" ht="13.5" customHeight="1">
      <c r="A6" s="534"/>
      <c r="B6" s="742"/>
      <c r="C6" s="741"/>
      <c r="D6" s="741"/>
      <c r="E6" s="741"/>
      <c r="F6" s="741"/>
      <c r="G6" s="741"/>
      <c r="H6" s="740"/>
      <c r="I6" s="739"/>
    </row>
    <row r="7" spans="1:28" s="735" customFormat="1">
      <c r="A7" s="732" t="s">
        <v>82</v>
      </c>
      <c r="B7" s="738">
        <v>99.141076266996663</v>
      </c>
      <c r="C7" s="737">
        <v>99.161751991246192</v>
      </c>
      <c r="D7" s="737">
        <v>99.100101112831311</v>
      </c>
      <c r="E7" s="736">
        <v>99.177314067551464</v>
      </c>
      <c r="F7" s="736">
        <v>99.452721525609633</v>
      </c>
      <c r="G7" s="736">
        <v>99.507950936145861</v>
      </c>
      <c r="H7" s="733">
        <v>98.956145803459108</v>
      </c>
      <c r="I7" s="733">
        <v>98.087007111342828</v>
      </c>
      <c r="J7" s="733">
        <v>98.169146010512407</v>
      </c>
      <c r="K7" s="733">
        <v>99.215730810548223</v>
      </c>
      <c r="L7" s="733">
        <v>99.442579009528586</v>
      </c>
    </row>
    <row r="8" spans="1:28" ht="14.25" customHeight="1">
      <c r="A8" s="732" t="s">
        <v>3</v>
      </c>
      <c r="B8" s="734"/>
      <c r="C8" s="733"/>
      <c r="D8" s="733"/>
      <c r="E8" s="733"/>
      <c r="F8" s="733"/>
      <c r="G8" s="733"/>
      <c r="H8" s="733"/>
      <c r="I8" s="733"/>
      <c r="J8" s="733"/>
      <c r="K8" s="733"/>
      <c r="L8" s="733"/>
      <c r="M8" s="553"/>
    </row>
    <row r="9" spans="1:28" ht="13.5" customHeight="1">
      <c r="A9" s="534" t="s">
        <v>94</v>
      </c>
      <c r="B9" s="731">
        <v>99.315596502120655</v>
      </c>
      <c r="C9" s="730">
        <v>99.362381664610368</v>
      </c>
      <c r="D9" s="730">
        <v>99.150396054251829</v>
      </c>
      <c r="E9" s="730">
        <v>99.20657470061883</v>
      </c>
      <c r="F9" s="730">
        <v>99.527094233694015</v>
      </c>
      <c r="G9" s="730">
        <v>99.516873649328431</v>
      </c>
      <c r="H9" s="730">
        <v>98.845168750613553</v>
      </c>
      <c r="I9" s="730">
        <v>97.792126868598629</v>
      </c>
      <c r="J9" s="730">
        <v>97.79923096554235</v>
      </c>
      <c r="K9" s="730">
        <v>99.126480881842852</v>
      </c>
      <c r="L9" s="730">
        <v>99.442344560231803</v>
      </c>
    </row>
    <row r="10" spans="1:28">
      <c r="A10" s="534" t="s">
        <v>95</v>
      </c>
      <c r="B10" s="731">
        <v>98.731767032032707</v>
      </c>
      <c r="C10" s="730">
        <v>98.690928752938774</v>
      </c>
      <c r="D10" s="730">
        <v>98.978390275203338</v>
      </c>
      <c r="E10" s="730">
        <v>99.105069222530517</v>
      </c>
      <c r="F10" s="730">
        <v>99.262050697231885</v>
      </c>
      <c r="G10" s="730">
        <v>99.485552486753932</v>
      </c>
      <c r="H10" s="730">
        <v>99.242864916992588</v>
      </c>
      <c r="I10" s="730">
        <v>98.900439095292569</v>
      </c>
      <c r="J10" s="730">
        <v>99.273283511866012</v>
      </c>
      <c r="K10" s="730">
        <v>99.475792005160883</v>
      </c>
      <c r="L10" s="730">
        <v>99.443316152633287</v>
      </c>
    </row>
    <row r="11" spans="1:28">
      <c r="A11" s="732" t="s">
        <v>4</v>
      </c>
      <c r="B11" s="731"/>
      <c r="C11" s="730"/>
      <c r="D11" s="730"/>
      <c r="E11" s="730"/>
      <c r="F11" s="730"/>
      <c r="G11" s="730"/>
      <c r="H11" s="730"/>
      <c r="I11" s="730"/>
      <c r="J11" s="730"/>
      <c r="K11" s="730"/>
      <c r="L11" s="730"/>
    </row>
    <row r="12" spans="1:28">
      <c r="A12" s="534" t="s">
        <v>103</v>
      </c>
      <c r="B12" s="731">
        <v>99.422448505272698</v>
      </c>
      <c r="C12" s="730">
        <v>99.380547024548378</v>
      </c>
      <c r="D12" s="730">
        <v>98.996873942417452</v>
      </c>
      <c r="E12" s="730">
        <v>99.161496358110512</v>
      </c>
      <c r="F12" s="730">
        <v>99.519825580330732</v>
      </c>
      <c r="G12" s="730">
        <v>99.615953896957521</v>
      </c>
      <c r="H12" s="730">
        <v>98.660128720413809</v>
      </c>
      <c r="I12" s="730">
        <v>97.158710452023669</v>
      </c>
      <c r="J12" s="730">
        <v>97.487429969455178</v>
      </c>
      <c r="K12" s="730">
        <v>99.05797153680497</v>
      </c>
      <c r="L12" s="730">
        <v>99.489780588205889</v>
      </c>
    </row>
    <row r="13" spans="1:28">
      <c r="A13" s="534" t="s">
        <v>5</v>
      </c>
      <c r="B13" s="731">
        <v>99.367020984064666</v>
      </c>
      <c r="C13" s="730">
        <v>99.417731238055268</v>
      </c>
      <c r="D13" s="730">
        <v>99.536300649237077</v>
      </c>
      <c r="E13" s="730">
        <v>99.422701889760262</v>
      </c>
      <c r="F13" s="730">
        <v>99.606501307276247</v>
      </c>
      <c r="G13" s="730">
        <v>99.597987661540756</v>
      </c>
      <c r="H13" s="730">
        <v>99.523652136007726</v>
      </c>
      <c r="I13" s="730">
        <v>99.671039472790142</v>
      </c>
      <c r="J13" s="730">
        <v>99.239000623153757</v>
      </c>
      <c r="K13" s="730">
        <v>99.605974737420553</v>
      </c>
      <c r="L13" s="730">
        <v>99.683304562997705</v>
      </c>
    </row>
    <row r="14" spans="1:28">
      <c r="A14" s="534" t="s">
        <v>6</v>
      </c>
      <c r="B14" s="731">
        <v>97.654457218692897</v>
      </c>
      <c r="C14" s="730">
        <v>97.856692504082034</v>
      </c>
      <c r="D14" s="730">
        <v>98.427303455984159</v>
      </c>
      <c r="E14" s="730">
        <v>98.645912592637615</v>
      </c>
      <c r="F14" s="730">
        <v>98.870105889718118</v>
      </c>
      <c r="G14" s="730">
        <v>98.93427197759317</v>
      </c>
      <c r="H14" s="730">
        <v>98.612046115311912</v>
      </c>
      <c r="I14" s="730">
        <v>97.768746118588652</v>
      </c>
      <c r="J14" s="730">
        <v>98.275214969919801</v>
      </c>
      <c r="K14" s="730">
        <v>98.894533403571316</v>
      </c>
      <c r="L14" s="730">
        <v>98.716067650556994</v>
      </c>
    </row>
    <row r="15" spans="1:28">
      <c r="A15" s="732" t="s">
        <v>191</v>
      </c>
      <c r="B15" s="731"/>
      <c r="C15" s="730"/>
      <c r="D15" s="730"/>
      <c r="E15" s="730"/>
      <c r="F15" s="730"/>
      <c r="G15" s="730"/>
    </row>
    <row r="16" spans="1:28">
      <c r="A16" s="534" t="s">
        <v>33</v>
      </c>
      <c r="B16" s="731">
        <v>98.313014199282151</v>
      </c>
      <c r="C16" s="730">
        <v>98.415644211459778</v>
      </c>
      <c r="D16" s="730">
        <v>99.671670159389819</v>
      </c>
      <c r="E16" s="730">
        <v>99.318701007245451</v>
      </c>
      <c r="F16" s="730">
        <v>99.410947021537581</v>
      </c>
      <c r="G16" s="730">
        <v>98.896970897214302</v>
      </c>
      <c r="H16" s="729">
        <v>98.219651349466929</v>
      </c>
      <c r="I16" s="729">
        <v>96.882480161853579</v>
      </c>
      <c r="J16" s="729">
        <v>99.45756959893238</v>
      </c>
      <c r="K16" s="729">
        <v>99.863445491386528</v>
      </c>
      <c r="L16" s="729">
        <v>99.699191360481308</v>
      </c>
    </row>
    <row r="17" spans="1:12">
      <c r="A17" s="534" t="s">
        <v>80</v>
      </c>
      <c r="B17" s="731">
        <v>100</v>
      </c>
      <c r="C17" s="730">
        <v>98.851006103469373</v>
      </c>
      <c r="D17" s="730">
        <v>100</v>
      </c>
      <c r="E17" s="730">
        <v>99.667044566473578</v>
      </c>
      <c r="F17" s="730">
        <v>99.793475102510939</v>
      </c>
      <c r="G17" s="730">
        <v>99.889993347734091</v>
      </c>
      <c r="H17" s="729">
        <v>99.64595707633714</v>
      </c>
      <c r="I17" s="729">
        <v>99.39716232390505</v>
      </c>
      <c r="J17" s="729">
        <v>98.860632667001298</v>
      </c>
      <c r="K17" s="729">
        <v>100</v>
      </c>
      <c r="L17" s="729">
        <v>99.345559692143667</v>
      </c>
    </row>
    <row r="18" spans="1:12">
      <c r="A18" s="534" t="s">
        <v>158</v>
      </c>
      <c r="B18" s="731">
        <v>98.838778154400487</v>
      </c>
      <c r="C18" s="730">
        <v>100</v>
      </c>
      <c r="D18" s="730">
        <v>100</v>
      </c>
      <c r="E18" s="730">
        <v>99.685113391089459</v>
      </c>
      <c r="F18" s="730">
        <v>99.696605324815494</v>
      </c>
      <c r="G18" s="730">
        <v>100</v>
      </c>
      <c r="H18" s="729">
        <v>100</v>
      </c>
      <c r="I18" s="729">
        <v>100</v>
      </c>
      <c r="J18" s="729">
        <v>99.802258770428566</v>
      </c>
      <c r="K18" s="729">
        <v>100</v>
      </c>
      <c r="L18" s="729">
        <v>100</v>
      </c>
    </row>
    <row r="19" spans="1:12">
      <c r="A19" s="534" t="s">
        <v>159</v>
      </c>
      <c r="B19" s="731">
        <v>100</v>
      </c>
      <c r="C19" s="730">
        <v>100</v>
      </c>
      <c r="D19" s="730">
        <v>99.094605976180787</v>
      </c>
      <c r="E19" s="730">
        <v>99.481573362690185</v>
      </c>
      <c r="F19" s="730">
        <v>99.386112003586007</v>
      </c>
      <c r="G19" s="730">
        <v>99.659165279678064</v>
      </c>
      <c r="H19" s="729">
        <v>99.727043192317481</v>
      </c>
      <c r="I19" s="729">
        <v>99.029955060046802</v>
      </c>
      <c r="J19" s="729">
        <v>99.13202262573617</v>
      </c>
      <c r="K19" s="729">
        <v>98.937129760812908</v>
      </c>
      <c r="L19" s="729">
        <v>99.578076943131933</v>
      </c>
    </row>
    <row r="20" spans="1:12">
      <c r="A20" s="534" t="s">
        <v>160</v>
      </c>
      <c r="B20" s="731">
        <v>100</v>
      </c>
      <c r="C20" s="730">
        <v>99.22180099776287</v>
      </c>
      <c r="D20" s="730">
        <v>99.896988363325207</v>
      </c>
      <c r="E20" s="730">
        <v>99.664700220628134</v>
      </c>
      <c r="F20" s="730">
        <v>100</v>
      </c>
      <c r="G20" s="730">
        <v>99.380574834546323</v>
      </c>
      <c r="H20" s="729">
        <v>98.838937855511688</v>
      </c>
      <c r="I20" s="729">
        <v>99.348749772861908</v>
      </c>
      <c r="J20" s="729">
        <v>98.996222052328051</v>
      </c>
      <c r="K20" s="729">
        <v>100</v>
      </c>
      <c r="L20" s="729">
        <v>100</v>
      </c>
    </row>
    <row r="21" spans="1:12">
      <c r="A21" s="534" t="s">
        <v>161</v>
      </c>
      <c r="B21" s="731">
        <v>98.660083613267119</v>
      </c>
      <c r="C21" s="730">
        <v>99.867704888770021</v>
      </c>
      <c r="D21" s="730">
        <v>99.546830032891791</v>
      </c>
      <c r="E21" s="730">
        <v>100</v>
      </c>
      <c r="F21" s="730">
        <v>99.783260358877698</v>
      </c>
      <c r="G21" s="730">
        <v>99.79517543999556</v>
      </c>
      <c r="H21" s="729">
        <v>99.070852450272795</v>
      </c>
      <c r="I21" s="729">
        <v>99.776838251767899</v>
      </c>
      <c r="J21" s="729">
        <v>99.572393055291428</v>
      </c>
      <c r="K21" s="729">
        <v>99.553756837149635</v>
      </c>
      <c r="L21" s="729">
        <v>99.443613960517681</v>
      </c>
    </row>
    <row r="22" spans="1:12">
      <c r="A22" s="534" t="s">
        <v>1438</v>
      </c>
      <c r="B22" s="731">
        <v>99.639409790789344</v>
      </c>
      <c r="C22" s="730">
        <v>99.456403080403348</v>
      </c>
      <c r="D22" s="730">
        <v>99.692552271122764</v>
      </c>
      <c r="E22" s="730">
        <v>98.99683248298588</v>
      </c>
      <c r="F22" s="730">
        <v>97.745829949671645</v>
      </c>
      <c r="G22" s="730">
        <v>99.41151487226918</v>
      </c>
      <c r="H22" s="729">
        <v>100</v>
      </c>
      <c r="I22" s="729">
        <v>97.538370113042959</v>
      </c>
      <c r="J22" s="729">
        <v>97.712618854515839</v>
      </c>
      <c r="K22" s="729">
        <v>99.393074755851103</v>
      </c>
      <c r="L22" s="729">
        <v>99.463903486592315</v>
      </c>
    </row>
    <row r="23" spans="1:12">
      <c r="A23" s="534" t="s">
        <v>162</v>
      </c>
      <c r="B23" s="731">
        <v>99.833306843154162</v>
      </c>
      <c r="C23" s="730">
        <v>98.518909851757115</v>
      </c>
      <c r="D23" s="730">
        <v>99.101087704036601</v>
      </c>
      <c r="E23" s="730">
        <v>99.788444231179184</v>
      </c>
      <c r="F23" s="730">
        <v>99.277896240315656</v>
      </c>
      <c r="G23" s="730">
        <v>99.678479606205514</v>
      </c>
      <c r="H23" s="729">
        <v>99.544626902064394</v>
      </c>
      <c r="I23" s="729">
        <v>100</v>
      </c>
      <c r="J23" s="729">
        <v>100</v>
      </c>
      <c r="K23" s="729">
        <v>99.70160418669802</v>
      </c>
      <c r="L23" s="729">
        <v>99.694748358777019</v>
      </c>
    </row>
    <row r="24" spans="1:12">
      <c r="A24" s="534" t="s">
        <v>163</v>
      </c>
      <c r="B24" s="731">
        <v>99.562295843475368</v>
      </c>
      <c r="C24" s="730">
        <v>99.678676404995031</v>
      </c>
      <c r="D24" s="730">
        <v>99.762230295756765</v>
      </c>
      <c r="E24" s="730">
        <v>99.728182923634606</v>
      </c>
      <c r="F24" s="730">
        <v>100</v>
      </c>
      <c r="G24" s="730">
        <v>100</v>
      </c>
      <c r="H24" s="729">
        <v>100</v>
      </c>
      <c r="I24" s="729">
        <v>100</v>
      </c>
      <c r="J24" s="729">
        <v>99.575760981359636</v>
      </c>
      <c r="K24" s="729">
        <v>100</v>
      </c>
      <c r="L24" s="729">
        <v>100</v>
      </c>
    </row>
    <row r="25" spans="1:12">
      <c r="A25" s="534" t="s">
        <v>164</v>
      </c>
      <c r="B25" s="731">
        <v>99.276567370216981</v>
      </c>
      <c r="C25" s="730">
        <v>99.010047086127699</v>
      </c>
      <c r="D25" s="730">
        <v>99.246196181726702</v>
      </c>
      <c r="E25" s="730">
        <v>99.690559668433508</v>
      </c>
      <c r="F25" s="730">
        <v>99.477371130684816</v>
      </c>
      <c r="G25" s="730">
        <v>99.34586148871378</v>
      </c>
      <c r="H25" s="729">
        <v>99.760530825520974</v>
      </c>
      <c r="I25" s="729">
        <v>99.805829067746629</v>
      </c>
      <c r="J25" s="729">
        <v>99.951197467832287</v>
      </c>
      <c r="K25" s="729">
        <v>98.937732041502628</v>
      </c>
      <c r="L25" s="729">
        <v>99.926308468894049</v>
      </c>
    </row>
    <row r="26" spans="1:12">
      <c r="A26" s="534" t="s">
        <v>165</v>
      </c>
      <c r="B26" s="731">
        <v>99.04353316989824</v>
      </c>
      <c r="C26" s="730">
        <v>99.827663489884984</v>
      </c>
      <c r="D26" s="730">
        <v>99.468047565959893</v>
      </c>
      <c r="E26" s="730">
        <v>99.519119183557564</v>
      </c>
      <c r="F26" s="730">
        <v>99.65580610221231</v>
      </c>
      <c r="G26" s="730">
        <v>100</v>
      </c>
      <c r="H26" s="729">
        <v>99.622467655351386</v>
      </c>
      <c r="I26" s="729">
        <v>97.46685144273701</v>
      </c>
      <c r="J26" s="729">
        <v>99.792818254205656</v>
      </c>
      <c r="K26" s="729">
        <v>99.312871380969995</v>
      </c>
      <c r="L26" s="729">
        <v>99.077714754687634</v>
      </c>
    </row>
    <row r="27" spans="1:12">
      <c r="A27" s="534" t="s">
        <v>166</v>
      </c>
      <c r="B27" s="731">
        <v>99.075654392997222</v>
      </c>
      <c r="C27" s="730">
        <v>98.57856708162474</v>
      </c>
      <c r="D27" s="730">
        <v>98.887348127779077</v>
      </c>
      <c r="E27" s="730">
        <v>98.789138159242057</v>
      </c>
      <c r="F27" s="730">
        <v>99.347671246942738</v>
      </c>
      <c r="G27" s="730">
        <v>98.790492519100994</v>
      </c>
      <c r="H27" s="729">
        <v>98.303591715036163</v>
      </c>
      <c r="I27" s="729">
        <v>98.226863335144614</v>
      </c>
      <c r="J27" s="729">
        <v>98.993077218109889</v>
      </c>
      <c r="K27" s="729">
        <v>99.877340394673894</v>
      </c>
      <c r="L27" s="729">
        <v>100</v>
      </c>
    </row>
    <row r="28" spans="1:12">
      <c r="A28" s="534" t="s">
        <v>167</v>
      </c>
      <c r="B28" s="731">
        <v>99.126757515487824</v>
      </c>
      <c r="C28" s="730">
        <v>99.525180549327644</v>
      </c>
      <c r="D28" s="730">
        <v>98.817735940271618</v>
      </c>
      <c r="E28" s="730">
        <v>98.983094578923684</v>
      </c>
      <c r="F28" s="730">
        <v>99.417104349349628</v>
      </c>
      <c r="G28" s="730">
        <v>99.654580170966128</v>
      </c>
      <c r="H28" s="729">
        <v>98.98731939041501</v>
      </c>
      <c r="I28" s="729">
        <v>97.735548359958074</v>
      </c>
      <c r="J28" s="729">
        <v>97.438219854761755</v>
      </c>
      <c r="K28" s="729">
        <v>99.058721417189957</v>
      </c>
      <c r="L28" s="729">
        <v>98.448342018258501</v>
      </c>
    </row>
    <row r="29" spans="1:12" ht="11.25" customHeight="1">
      <c r="A29" s="534" t="s">
        <v>168</v>
      </c>
      <c r="B29" s="731">
        <v>99.8042211547249</v>
      </c>
      <c r="C29" s="730">
        <v>98.846173997147361</v>
      </c>
      <c r="D29" s="730">
        <v>98.845386031236217</v>
      </c>
      <c r="E29" s="730">
        <v>99.255376169322531</v>
      </c>
      <c r="F29" s="730">
        <v>99.789048317186754</v>
      </c>
      <c r="G29" s="730">
        <v>99.503336745444329</v>
      </c>
      <c r="H29" s="729">
        <v>99.832815078204874</v>
      </c>
      <c r="I29" s="729">
        <v>98.100061640169073</v>
      </c>
      <c r="J29" s="729">
        <v>98.726930059213785</v>
      </c>
      <c r="K29" s="729">
        <v>99.544120681117164</v>
      </c>
      <c r="L29" s="729">
        <v>98.994767908433147</v>
      </c>
    </row>
    <row r="30" spans="1:12" ht="11.25" customHeight="1">
      <c r="A30" s="534" t="s">
        <v>576</v>
      </c>
      <c r="B30" s="731">
        <v>99.237124189297305</v>
      </c>
      <c r="C30" s="730">
        <v>99.259700336559604</v>
      </c>
      <c r="D30" s="730">
        <v>98.459084129070334</v>
      </c>
      <c r="E30" s="730">
        <v>98.858835689325318</v>
      </c>
      <c r="F30" s="730">
        <v>99.816740481458581</v>
      </c>
      <c r="G30" s="730">
        <v>99.583102142932944</v>
      </c>
      <c r="H30" s="729">
        <v>97.640946384063881</v>
      </c>
      <c r="I30" s="729">
        <v>96.437804947376122</v>
      </c>
      <c r="J30" s="729">
        <v>96.155428356627468</v>
      </c>
      <c r="K30" s="729">
        <v>98.792732894562434</v>
      </c>
      <c r="L30" s="729">
        <v>99.876822218125056</v>
      </c>
    </row>
    <row r="31" spans="1:12" ht="11.25" customHeight="1">
      <c r="A31" s="534" t="s">
        <v>1437</v>
      </c>
      <c r="B31" s="731">
        <v>100</v>
      </c>
      <c r="C31" s="730">
        <v>100</v>
      </c>
      <c r="D31" s="730">
        <v>99.868847226803794</v>
      </c>
      <c r="E31" s="730">
        <v>99.876912254654002</v>
      </c>
      <c r="F31" s="730">
        <v>98.943818167972424</v>
      </c>
      <c r="G31" s="730">
        <v>99.435970503058172</v>
      </c>
      <c r="H31" s="729">
        <v>99.623044161767595</v>
      </c>
      <c r="I31" s="729">
        <v>96.932273573985213</v>
      </c>
      <c r="J31" s="729">
        <v>99.113199575827139</v>
      </c>
      <c r="K31" s="729">
        <v>99.039617748753926</v>
      </c>
      <c r="L31" s="729">
        <v>99.114467656970064</v>
      </c>
    </row>
    <row r="32" spans="1:12" ht="11.25" customHeight="1">
      <c r="A32" s="534" t="s">
        <v>170</v>
      </c>
      <c r="B32" s="731">
        <v>96.880216838262442</v>
      </c>
      <c r="C32" s="730">
        <v>97.238191573237657</v>
      </c>
      <c r="D32" s="730">
        <v>98.608971637637651</v>
      </c>
      <c r="E32" s="730">
        <v>98.451630316745977</v>
      </c>
      <c r="F32" s="730">
        <v>98.034210269009506</v>
      </c>
      <c r="G32" s="730">
        <v>98.247587864867427</v>
      </c>
      <c r="H32" s="729">
        <v>98.645358818957519</v>
      </c>
      <c r="I32" s="729">
        <v>97.10967525421411</v>
      </c>
      <c r="J32" s="729">
        <v>97.49305804532878</v>
      </c>
      <c r="K32" s="729">
        <v>99.137352297563027</v>
      </c>
      <c r="L32" s="729">
        <v>98.292795095343948</v>
      </c>
    </row>
    <row r="33" spans="1:15">
      <c r="A33" s="534" t="s">
        <v>171</v>
      </c>
      <c r="B33" s="731">
        <v>99.83698354805027</v>
      </c>
      <c r="C33" s="730">
        <v>98.342121015552863</v>
      </c>
      <c r="D33" s="730">
        <v>99.089608988302174</v>
      </c>
      <c r="E33" s="730">
        <v>99.588182014205586</v>
      </c>
      <c r="F33" s="730">
        <v>99.869257140106129</v>
      </c>
      <c r="G33" s="730">
        <v>98.850420449860167</v>
      </c>
      <c r="H33" s="729">
        <v>98.999353647805506</v>
      </c>
      <c r="I33" s="729">
        <v>99.966250954326426</v>
      </c>
      <c r="J33" s="729">
        <v>100</v>
      </c>
      <c r="K33" s="729">
        <v>98.004788974841532</v>
      </c>
      <c r="L33" s="729">
        <v>96.23836296197193</v>
      </c>
    </row>
    <row r="34" spans="1:15">
      <c r="A34" s="534" t="s">
        <v>172</v>
      </c>
      <c r="B34" s="731">
        <v>99.565365824052435</v>
      </c>
      <c r="C34" s="730">
        <v>100</v>
      </c>
      <c r="D34" s="730">
        <v>100</v>
      </c>
      <c r="E34" s="730">
        <v>100</v>
      </c>
      <c r="F34" s="730">
        <v>100</v>
      </c>
      <c r="G34" s="730">
        <v>99.445872861901464</v>
      </c>
      <c r="H34" s="729">
        <v>98.435595107827737</v>
      </c>
      <c r="I34" s="729">
        <v>99.45189377573449</v>
      </c>
      <c r="J34" s="729">
        <v>100</v>
      </c>
      <c r="K34" s="729">
        <v>100</v>
      </c>
      <c r="L34" s="729">
        <v>100</v>
      </c>
    </row>
    <row r="35" spans="1:15">
      <c r="A35" s="534" t="s">
        <v>173</v>
      </c>
      <c r="B35" s="731">
        <v>98.313662875043221</v>
      </c>
      <c r="C35" s="730">
        <v>99.792758743149605</v>
      </c>
      <c r="D35" s="730">
        <v>100</v>
      </c>
      <c r="E35" s="730">
        <v>99.817912116119032</v>
      </c>
      <c r="F35" s="730">
        <v>99.426896889860146</v>
      </c>
      <c r="G35" s="730">
        <v>99.475643752995282</v>
      </c>
      <c r="H35" s="729">
        <v>99.619278715260265</v>
      </c>
      <c r="I35" s="729">
        <v>97.970542540772058</v>
      </c>
      <c r="J35" s="729">
        <v>100</v>
      </c>
      <c r="K35" s="729">
        <v>100</v>
      </c>
      <c r="L35" s="729">
        <v>100</v>
      </c>
    </row>
    <row r="36" spans="1:15">
      <c r="A36" s="534" t="s">
        <v>174</v>
      </c>
      <c r="B36" s="731">
        <v>99.649302354679662</v>
      </c>
      <c r="C36" s="730">
        <v>99.375856682435639</v>
      </c>
      <c r="D36" s="730">
        <v>99.534320680280814</v>
      </c>
      <c r="E36" s="730">
        <v>98.777615652374465</v>
      </c>
      <c r="F36" s="730">
        <v>98.753209707732438</v>
      </c>
      <c r="G36" s="730">
        <v>99.520081113395662</v>
      </c>
      <c r="H36" s="729">
        <v>99.596715910705583</v>
      </c>
      <c r="I36" s="729">
        <v>98.34015808599608</v>
      </c>
      <c r="J36" s="729">
        <v>99.620916583665206</v>
      </c>
      <c r="K36" s="729">
        <v>99.199988298592643</v>
      </c>
      <c r="L36" s="729">
        <v>99.406115058080104</v>
      </c>
    </row>
    <row r="37" spans="1:15">
      <c r="A37" s="534" t="s">
        <v>175</v>
      </c>
      <c r="B37" s="731">
        <v>98.668112353938625</v>
      </c>
      <c r="C37" s="730">
        <v>99.324290749846284</v>
      </c>
      <c r="D37" s="730">
        <v>99.657541475683587</v>
      </c>
      <c r="E37" s="730">
        <v>98.694298135934943</v>
      </c>
      <c r="F37" s="730">
        <v>100</v>
      </c>
      <c r="G37" s="730">
        <v>99.765710309005627</v>
      </c>
      <c r="H37" s="729">
        <v>99.702913388636276</v>
      </c>
      <c r="I37" s="729">
        <v>99.733638970973743</v>
      </c>
      <c r="J37" s="729">
        <v>98.987966308305417</v>
      </c>
      <c r="K37" s="729">
        <v>99.091091879327621</v>
      </c>
      <c r="L37" s="729">
        <v>99.375671982411689</v>
      </c>
    </row>
    <row r="38" spans="1:15" ht="12.75" customHeight="1">
      <c r="A38" s="534" t="s">
        <v>176</v>
      </c>
      <c r="B38" s="731">
        <v>98.858984059384198</v>
      </c>
      <c r="C38" s="730">
        <v>99.191945609668196</v>
      </c>
      <c r="D38" s="730">
        <v>99.244579799503214</v>
      </c>
      <c r="E38" s="730">
        <v>99.371031452011664</v>
      </c>
      <c r="F38" s="730">
        <v>99.580011629676235</v>
      </c>
      <c r="G38" s="730">
        <v>99.673025561804906</v>
      </c>
      <c r="H38" s="729">
        <v>99.673839101069277</v>
      </c>
      <c r="I38" s="729">
        <v>98.996524533100498</v>
      </c>
      <c r="J38" s="729">
        <v>99.138862825716402</v>
      </c>
      <c r="K38" s="729">
        <v>100</v>
      </c>
      <c r="L38" s="729">
        <v>98.52528849447684</v>
      </c>
    </row>
    <row r="39" spans="1:15" ht="12.75" customHeight="1">
      <c r="A39" s="534" t="s">
        <v>177</v>
      </c>
      <c r="B39" s="731">
        <v>99.584918287275102</v>
      </c>
      <c r="C39" s="730">
        <v>100</v>
      </c>
      <c r="D39" s="730">
        <v>99.733212876437534</v>
      </c>
      <c r="E39" s="730">
        <v>100</v>
      </c>
      <c r="F39" s="730">
        <v>99.387145249411844</v>
      </c>
      <c r="G39" s="730">
        <v>100</v>
      </c>
      <c r="H39" s="729">
        <v>99.863677420428672</v>
      </c>
      <c r="I39" s="729">
        <v>99.274326231832589</v>
      </c>
      <c r="J39" s="729">
        <v>100</v>
      </c>
      <c r="K39" s="729">
        <v>99.893457212345936</v>
      </c>
      <c r="L39" s="729">
        <v>99.201562001696146</v>
      </c>
    </row>
    <row r="40" spans="1:15">
      <c r="A40" s="534" t="s">
        <v>178</v>
      </c>
      <c r="B40" s="731">
        <v>99.129380328695675</v>
      </c>
      <c r="C40" s="730">
        <v>100</v>
      </c>
      <c r="D40" s="730">
        <v>100</v>
      </c>
      <c r="E40" s="730">
        <v>100</v>
      </c>
      <c r="F40" s="730">
        <v>100</v>
      </c>
      <c r="G40" s="730">
        <v>100</v>
      </c>
      <c r="H40" s="729">
        <v>100</v>
      </c>
      <c r="I40" s="729">
        <v>97.744137253218838</v>
      </c>
      <c r="J40" s="729">
        <v>98.586257470834099</v>
      </c>
      <c r="K40" s="729">
        <v>99.683247611939407</v>
      </c>
      <c r="L40" s="729">
        <v>98.261483598352413</v>
      </c>
    </row>
    <row r="41" spans="1:15" ht="12.75" customHeight="1">
      <c r="A41" s="534" t="s">
        <v>179</v>
      </c>
      <c r="B41" s="731">
        <v>93.8879803976766</v>
      </c>
      <c r="C41" s="730">
        <v>95.371174766007726</v>
      </c>
      <c r="D41" s="730">
        <v>95.879437924401046</v>
      </c>
      <c r="E41" s="730">
        <v>97.228857420198381</v>
      </c>
      <c r="F41" s="730">
        <v>97.799069225715911</v>
      </c>
      <c r="G41" s="730">
        <v>98.077585361404587</v>
      </c>
      <c r="H41" s="729">
        <v>98.350817245424011</v>
      </c>
      <c r="I41" s="729">
        <v>97.316837377770028</v>
      </c>
      <c r="J41" s="729">
        <v>94.095684494547214</v>
      </c>
      <c r="K41" s="729">
        <v>95.037244057023656</v>
      </c>
      <c r="L41" s="729">
        <v>98.254709224292483</v>
      </c>
    </row>
    <row r="42" spans="1:15" ht="7.5" customHeight="1">
      <c r="A42" s="728"/>
      <c r="B42" s="727"/>
      <c r="C42" s="726"/>
      <c r="D42" s="726"/>
      <c r="E42" s="726"/>
      <c r="F42" s="725"/>
      <c r="G42" s="725"/>
      <c r="H42" s="725"/>
      <c r="I42" s="725"/>
      <c r="J42" s="725"/>
    </row>
    <row r="43" spans="1:15" ht="19.5" customHeight="1">
      <c r="A43" s="1036" t="s">
        <v>1436</v>
      </c>
      <c r="B43" s="1036"/>
      <c r="C43" s="1036"/>
      <c r="D43" s="1036"/>
      <c r="E43" s="1036"/>
      <c r="F43" s="1036"/>
      <c r="G43" s="1036"/>
      <c r="H43" s="1036"/>
      <c r="I43" s="1036"/>
      <c r="J43" s="1036"/>
      <c r="K43" s="1036"/>
      <c r="L43" s="1036"/>
    </row>
    <row r="44" spans="1:15" ht="27" customHeight="1">
      <c r="A44" s="1035" t="s">
        <v>1435</v>
      </c>
      <c r="B44" s="1035"/>
      <c r="C44" s="1035"/>
      <c r="D44" s="1035"/>
      <c r="E44" s="1035"/>
      <c r="F44" s="1035"/>
      <c r="G44" s="1035"/>
      <c r="H44" s="1035"/>
      <c r="I44" s="1035"/>
      <c r="J44" s="1035"/>
      <c r="K44" s="1035"/>
      <c r="L44" s="1035"/>
    </row>
    <row r="45" spans="1:15" ht="11.25" customHeight="1">
      <c r="A45" s="724" t="s">
        <v>231</v>
      </c>
      <c r="B45" s="723"/>
      <c r="C45" s="723"/>
      <c r="D45" s="723"/>
      <c r="O45" s="526" t="s">
        <v>1444</v>
      </c>
    </row>
    <row r="46" spans="1:15">
      <c r="A46" s="722"/>
    </row>
    <row r="47" spans="1:15">
      <c r="A47" s="722"/>
    </row>
    <row r="48" spans="1:15">
      <c r="A48" s="721"/>
    </row>
    <row r="49" spans="1:1">
      <c r="A49" s="721"/>
    </row>
    <row r="50" spans="1:1">
      <c r="A50" s="721"/>
    </row>
    <row r="51" spans="1:1">
      <c r="A51" s="721"/>
    </row>
    <row r="52" spans="1:1">
      <c r="A52" s="721"/>
    </row>
    <row r="53" spans="1:1">
      <c r="A53" s="721"/>
    </row>
    <row r="54" spans="1:1">
      <c r="A54" s="721"/>
    </row>
    <row r="55" spans="1:1">
      <c r="A55" s="721"/>
    </row>
    <row r="56" spans="1:1">
      <c r="A56" s="721"/>
    </row>
    <row r="57" spans="1:1">
      <c r="A57" s="721"/>
    </row>
    <row r="58" spans="1:1">
      <c r="A58" s="721"/>
    </row>
    <row r="59" spans="1:1">
      <c r="A59" s="721"/>
    </row>
    <row r="60" spans="1:1">
      <c r="A60" s="721"/>
    </row>
  </sheetData>
  <mergeCells count="16">
    <mergeCell ref="A1:L1"/>
    <mergeCell ref="A3:L3"/>
    <mergeCell ref="B4:B5"/>
    <mergeCell ref="C4:C5"/>
    <mergeCell ref="D4:D5"/>
    <mergeCell ref="E4:E5"/>
    <mergeCell ref="F4:F5"/>
    <mergeCell ref="A44:L44"/>
    <mergeCell ref="A43:L43"/>
    <mergeCell ref="G4:G5"/>
    <mergeCell ref="L4:L5"/>
    <mergeCell ref="H4:H5"/>
    <mergeCell ref="I4:I5"/>
    <mergeCell ref="J4:J5"/>
    <mergeCell ref="K4:K5"/>
    <mergeCell ref="A4:A5"/>
  </mergeCells>
  <printOptions horizontalCentered="1"/>
  <pageMargins left="0.62992125984251968" right="0.47244094488188981" top="0.98425196850393704" bottom="0.98425196850393704" header="0" footer="0"/>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T57"/>
  <sheetViews>
    <sheetView showGridLines="0" view="pageBreakPreview" zoomScaleNormal="110" zoomScaleSheetLayoutView="100" workbookViewId="0">
      <selection activeCell="A2" sqref="A2:N2"/>
    </sheetView>
  </sheetViews>
  <sheetFormatPr baseColWidth="10" defaultRowHeight="12.75"/>
  <cols>
    <col min="1" max="1" width="22.140625" customWidth="1"/>
    <col min="2" max="4" width="5.7109375" hidden="1" customWidth="1"/>
    <col min="5" max="11" width="5.7109375" customWidth="1"/>
    <col min="12" max="13" width="5.85546875" customWidth="1"/>
    <col min="14" max="14" width="6.28515625" customWidth="1"/>
    <col min="15" max="15" width="7.140625" customWidth="1"/>
    <col min="16" max="16" width="7" customWidth="1"/>
  </cols>
  <sheetData>
    <row r="1" spans="1:20" ht="13.5" customHeight="1">
      <c r="A1" s="980" t="s">
        <v>1411</v>
      </c>
      <c r="B1" s="980"/>
      <c r="C1" s="980"/>
      <c r="D1" s="980"/>
      <c r="E1" s="980"/>
      <c r="F1" s="980"/>
      <c r="G1" s="980"/>
      <c r="H1" s="980"/>
      <c r="I1" s="980"/>
      <c r="J1" s="980"/>
      <c r="K1" s="980"/>
      <c r="L1" s="980"/>
      <c r="M1" s="980"/>
      <c r="N1" s="980"/>
      <c r="O1" s="980"/>
      <c r="P1" s="10"/>
    </row>
    <row r="2" spans="1:20" ht="13.5" customHeight="1">
      <c r="A2" s="986" t="s">
        <v>1335</v>
      </c>
      <c r="B2" s="986"/>
      <c r="C2" s="986"/>
      <c r="D2" s="986"/>
      <c r="E2" s="986"/>
      <c r="F2" s="986"/>
      <c r="G2" s="986"/>
      <c r="H2" s="986"/>
      <c r="I2" s="986"/>
      <c r="J2" s="986"/>
      <c r="K2" s="986"/>
      <c r="L2" s="986"/>
      <c r="M2" s="986"/>
      <c r="N2" s="986"/>
    </row>
    <row r="3" spans="1:20" ht="12.75" customHeight="1">
      <c r="L3" s="162"/>
      <c r="M3" s="162"/>
      <c r="N3" s="162"/>
    </row>
    <row r="4" spans="1:20" ht="14.25" customHeight="1">
      <c r="A4" s="990" t="s">
        <v>236</v>
      </c>
      <c r="B4" s="990"/>
      <c r="C4" s="990"/>
      <c r="D4" s="990"/>
      <c r="E4" s="990"/>
      <c r="F4" s="990"/>
      <c r="G4" s="990"/>
      <c r="H4" s="990"/>
      <c r="I4" s="990"/>
      <c r="J4" s="990"/>
      <c r="K4" s="990"/>
      <c r="L4" s="990"/>
      <c r="M4" s="990"/>
      <c r="N4" s="990"/>
    </row>
    <row r="5" spans="1:20" ht="7.5" customHeight="1">
      <c r="A5" s="98"/>
      <c r="B5" s="98"/>
      <c r="C5" s="98"/>
      <c r="D5" s="98"/>
      <c r="E5" s="98"/>
      <c r="F5" s="98"/>
      <c r="G5" s="162"/>
      <c r="H5" s="162"/>
      <c r="I5" s="162"/>
      <c r="J5" s="162"/>
      <c r="K5" s="162"/>
      <c r="L5" s="162"/>
      <c r="M5" s="162"/>
    </row>
    <row r="6" spans="1:20" ht="27" customHeight="1">
      <c r="A6" s="368" t="s">
        <v>213</v>
      </c>
      <c r="B6" s="76">
        <v>2009</v>
      </c>
      <c r="C6">
        <v>2010</v>
      </c>
      <c r="D6" s="76">
        <v>2011</v>
      </c>
      <c r="E6" s="76">
        <v>2012</v>
      </c>
      <c r="F6" s="76">
        <v>2013</v>
      </c>
      <c r="G6" s="76">
        <v>2014</v>
      </c>
      <c r="H6" s="76">
        <v>2015</v>
      </c>
      <c r="I6" s="76">
        <v>2016</v>
      </c>
      <c r="J6" s="76">
        <v>2017</v>
      </c>
      <c r="K6" s="76">
        <v>2018</v>
      </c>
      <c r="L6" s="76">
        <v>2019</v>
      </c>
      <c r="M6" s="76">
        <v>2020</v>
      </c>
      <c r="N6" s="76">
        <v>2021</v>
      </c>
      <c r="O6" s="76">
        <v>2022</v>
      </c>
      <c r="P6" s="76">
        <v>2023</v>
      </c>
    </row>
    <row r="7" spans="1:20" ht="6.75" customHeight="1">
      <c r="A7" s="342"/>
      <c r="B7" s="162"/>
      <c r="C7" s="333"/>
      <c r="D7" s="333"/>
      <c r="E7" s="333"/>
      <c r="F7" s="333"/>
      <c r="G7" s="333"/>
      <c r="H7" s="333"/>
      <c r="I7" s="333"/>
      <c r="J7" s="333"/>
      <c r="K7" s="333"/>
      <c r="L7" s="333"/>
      <c r="M7" s="333"/>
    </row>
    <row r="8" spans="1:20" ht="13.5" customHeight="1">
      <c r="A8" s="367" t="s">
        <v>900</v>
      </c>
      <c r="B8" s="162" t="s">
        <v>156</v>
      </c>
      <c r="C8" t="s">
        <v>156</v>
      </c>
      <c r="D8" s="358" t="s">
        <v>156</v>
      </c>
      <c r="E8" s="338">
        <v>92.579272138497515</v>
      </c>
      <c r="F8" s="338">
        <v>93.221109999999996</v>
      </c>
      <c r="G8" s="338">
        <v>93.251743946655651</v>
      </c>
      <c r="H8" s="338">
        <v>93.209137187908013</v>
      </c>
      <c r="I8" s="338">
        <v>93.805109132151784</v>
      </c>
      <c r="J8" s="338">
        <v>93.606175427599382</v>
      </c>
      <c r="K8" s="338">
        <v>96.354059440308632</v>
      </c>
      <c r="L8" s="338">
        <v>97.469654680534035</v>
      </c>
      <c r="M8" s="338">
        <v>96.402127045442299</v>
      </c>
      <c r="N8" s="338">
        <v>97.54048280206861</v>
      </c>
      <c r="O8" s="543">
        <v>98.663020629726574</v>
      </c>
      <c r="P8" s="541">
        <v>98.680054895572638</v>
      </c>
    </row>
    <row r="9" spans="1:20" ht="13.5" customHeight="1">
      <c r="A9" s="342"/>
      <c r="B9" s="162"/>
      <c r="C9" s="333"/>
      <c r="D9" s="333"/>
      <c r="E9" s="333"/>
      <c r="F9" s="333"/>
      <c r="G9" s="333"/>
      <c r="H9" s="333"/>
      <c r="I9" s="333"/>
      <c r="J9" s="333"/>
      <c r="K9" s="333"/>
      <c r="L9" s="333"/>
      <c r="M9" s="333"/>
      <c r="N9" s="333"/>
      <c r="O9" s="333"/>
      <c r="P9" s="526"/>
    </row>
    <row r="10" spans="1:20" ht="16.5" customHeight="1">
      <c r="A10" s="367" t="s">
        <v>82</v>
      </c>
      <c r="B10" s="162">
        <v>94.316212389300688</v>
      </c>
      <c r="C10" s="338">
        <v>93.782921311740466</v>
      </c>
      <c r="D10" s="338">
        <v>93.584683557265052</v>
      </c>
      <c r="E10" s="338">
        <v>92.884472706326221</v>
      </c>
      <c r="F10" s="338">
        <v>92.705940770159117</v>
      </c>
      <c r="G10" s="338">
        <v>92.144919546453352</v>
      </c>
      <c r="H10" s="338">
        <v>91.426984129014244</v>
      </c>
      <c r="I10" s="338">
        <v>91.441181904838686</v>
      </c>
      <c r="J10" s="338">
        <v>92.126949619047778</v>
      </c>
      <c r="K10" s="338">
        <v>93.561494644873875</v>
      </c>
      <c r="L10" s="338">
        <v>93.760549675761439</v>
      </c>
      <c r="M10" s="338">
        <v>91.907582897502863</v>
      </c>
      <c r="N10" s="338">
        <v>91.995814873939608</v>
      </c>
      <c r="O10" s="338">
        <v>94.401919897095738</v>
      </c>
      <c r="P10" s="847">
        <v>93.714772158461159</v>
      </c>
      <c r="Q10" s="1039"/>
      <c r="R10" s="1039"/>
      <c r="S10" s="1039"/>
      <c r="T10" s="1039"/>
    </row>
    <row r="11" spans="1:20" ht="7.5" customHeight="1">
      <c r="A11" s="342"/>
      <c r="B11" s="162"/>
      <c r="C11" s="338"/>
      <c r="D11" s="338"/>
      <c r="E11" s="338"/>
      <c r="F11" s="338"/>
      <c r="G11" s="338"/>
      <c r="H11" s="338"/>
      <c r="I11" s="338"/>
      <c r="J11" s="338"/>
      <c r="K11" s="338"/>
      <c r="L11" s="338"/>
      <c r="M11" s="338"/>
      <c r="P11" s="848"/>
      <c r="Q11" s="1039"/>
      <c r="R11" s="1039"/>
      <c r="S11" s="1039"/>
      <c r="T11" s="1039"/>
    </row>
    <row r="12" spans="1:20" ht="13.5">
      <c r="A12" s="367" t="s">
        <v>3</v>
      </c>
      <c r="B12" s="162"/>
      <c r="C12" s="337"/>
      <c r="D12" s="337"/>
      <c r="E12" s="337"/>
      <c r="F12" s="337"/>
      <c r="G12" s="337"/>
      <c r="H12" s="337"/>
      <c r="I12" s="337"/>
      <c r="J12" s="337"/>
      <c r="K12" s="337"/>
      <c r="L12" s="337"/>
      <c r="M12" s="337"/>
      <c r="P12" s="848"/>
      <c r="Q12" s="542"/>
      <c r="R12" s="542"/>
      <c r="S12" s="542"/>
      <c r="T12" s="542"/>
    </row>
    <row r="13" spans="1:20" ht="12.75" customHeight="1">
      <c r="A13" s="342" t="s">
        <v>94</v>
      </c>
      <c r="B13" s="162">
        <v>93.960557610614501</v>
      </c>
      <c r="C13" s="337">
        <v>93.731312882511602</v>
      </c>
      <c r="D13" s="337">
        <v>93.10235166946751</v>
      </c>
      <c r="E13" s="337">
        <v>92.696605509784121</v>
      </c>
      <c r="F13" s="337">
        <v>92.227925681134707</v>
      </c>
      <c r="G13" s="337">
        <v>92.168206263489523</v>
      </c>
      <c r="H13" s="337">
        <v>90.958995231331144</v>
      </c>
      <c r="I13" s="337">
        <v>91.252116918333627</v>
      </c>
      <c r="J13" s="337">
        <v>91.650963791679558</v>
      </c>
      <c r="K13" s="337">
        <v>93.495955522368192</v>
      </c>
      <c r="L13" s="337">
        <v>93.637811451246463</v>
      </c>
      <c r="M13" s="337">
        <v>91.552631700746815</v>
      </c>
      <c r="N13" s="337">
        <v>91.318458607588411</v>
      </c>
      <c r="O13" s="337">
        <v>94.3</v>
      </c>
      <c r="P13" s="849">
        <v>93.684037233418948</v>
      </c>
      <c r="Q13" s="541"/>
      <c r="R13" s="541"/>
      <c r="S13" s="541"/>
      <c r="T13" s="541"/>
    </row>
    <row r="14" spans="1:20" ht="12.75" customHeight="1">
      <c r="A14" s="342" t="s">
        <v>95</v>
      </c>
      <c r="B14" s="162">
        <v>95.052360509632891</v>
      </c>
      <c r="C14" s="337">
        <v>93.886973053223883</v>
      </c>
      <c r="D14" s="337">
        <v>94.564085259558269</v>
      </c>
      <c r="E14" s="337">
        <v>93.29436293316742</v>
      </c>
      <c r="F14" s="337">
        <v>93.827048533110798</v>
      </c>
      <c r="G14" s="337">
        <v>92.090271959479111</v>
      </c>
      <c r="H14" s="337">
        <v>92.55949008546358</v>
      </c>
      <c r="I14" s="337">
        <v>91.907985566179889</v>
      </c>
      <c r="J14" s="337">
        <v>93.347244191314289</v>
      </c>
      <c r="K14" s="337">
        <v>93.726015759539322</v>
      </c>
      <c r="L14" s="337">
        <v>94.077654825223661</v>
      </c>
      <c r="M14" s="337">
        <v>92.886721592912394</v>
      </c>
      <c r="N14" s="337">
        <v>94.017615462006404</v>
      </c>
      <c r="O14" s="337">
        <v>94.6</v>
      </c>
      <c r="P14" s="849">
        <v>93.811407287586945</v>
      </c>
    </row>
    <row r="15" spans="1:20" ht="8.25" customHeight="1">
      <c r="A15" s="342"/>
      <c r="B15" s="162"/>
      <c r="C15" s="337"/>
      <c r="D15" s="337"/>
      <c r="E15" s="337"/>
      <c r="F15" s="337"/>
      <c r="G15" s="337"/>
      <c r="H15" s="337"/>
      <c r="I15" s="337"/>
      <c r="J15" s="337"/>
      <c r="K15" s="337"/>
      <c r="L15" s="337"/>
      <c r="M15" s="337"/>
      <c r="O15" s="337"/>
    </row>
    <row r="16" spans="1:20" ht="13.5">
      <c r="A16" s="367" t="s">
        <v>4</v>
      </c>
      <c r="B16" s="162"/>
      <c r="C16" s="337"/>
      <c r="D16" s="337"/>
      <c r="E16" s="337"/>
      <c r="F16" s="337"/>
      <c r="G16" s="337"/>
      <c r="H16" s="337"/>
      <c r="I16" s="337"/>
      <c r="J16" s="337"/>
      <c r="K16" s="337"/>
      <c r="L16" s="337"/>
      <c r="O16" s="337"/>
    </row>
    <row r="17" spans="1:16" ht="13.5" customHeight="1">
      <c r="A17" s="342" t="s">
        <v>103</v>
      </c>
      <c r="B17" s="162">
        <v>94.008844319908803</v>
      </c>
      <c r="C17" s="337">
        <v>93.659864499982007</v>
      </c>
      <c r="D17" s="337">
        <v>93.053085980376636</v>
      </c>
      <c r="E17" s="337">
        <v>92.605936811499618</v>
      </c>
      <c r="F17" s="337">
        <v>92.83494003314641</v>
      </c>
      <c r="G17" s="337">
        <v>92.080253538368183</v>
      </c>
      <c r="H17" s="337">
        <v>90.951386177343011</v>
      </c>
      <c r="I17" s="337">
        <v>90.620213428301398</v>
      </c>
      <c r="J17" s="337">
        <v>92.102742976964478</v>
      </c>
      <c r="K17" s="337">
        <v>93.273585308309023</v>
      </c>
      <c r="L17" s="337">
        <v>93.774650301308611</v>
      </c>
      <c r="M17" s="337">
        <v>90.237263144566398</v>
      </c>
      <c r="N17" s="337">
        <v>91.069270693429544</v>
      </c>
      <c r="O17" s="337">
        <v>94.26462080184983</v>
      </c>
      <c r="P17" s="849">
        <v>93.078133971758291</v>
      </c>
    </row>
    <row r="18" spans="1:16" ht="13.5">
      <c r="A18" s="342" t="s">
        <v>5</v>
      </c>
      <c r="B18" s="162">
        <v>94.484833691320603</v>
      </c>
      <c r="C18" s="337">
        <v>93.859529378669208</v>
      </c>
      <c r="D18" s="337">
        <v>94.543390205665162</v>
      </c>
      <c r="E18" s="337">
        <v>93.192369095966484</v>
      </c>
      <c r="F18" s="337">
        <v>92.880442806129906</v>
      </c>
      <c r="G18" s="337">
        <v>92.341529234435328</v>
      </c>
      <c r="H18" s="337">
        <v>91.907575108072663</v>
      </c>
      <c r="I18" s="337">
        <v>92.341724999907285</v>
      </c>
      <c r="J18" s="337">
        <v>92.105972100607232</v>
      </c>
      <c r="K18" s="337">
        <v>94.293084048290623</v>
      </c>
      <c r="L18" s="337">
        <v>93.932203198581917</v>
      </c>
      <c r="M18" s="337">
        <v>94.824036288815194</v>
      </c>
      <c r="N18" s="337">
        <v>93.543357117988037</v>
      </c>
      <c r="O18" s="337">
        <v>95.177984164338966</v>
      </c>
      <c r="P18" s="849">
        <v>95.068797918965743</v>
      </c>
    </row>
    <row r="19" spans="1:16" ht="14.25" customHeight="1">
      <c r="A19" s="342" t="s">
        <v>6</v>
      </c>
      <c r="B19" s="162">
        <v>94.871287498357233</v>
      </c>
      <c r="C19" s="337">
        <v>93.97681172891113</v>
      </c>
      <c r="D19" s="337">
        <v>92.902883391150468</v>
      </c>
      <c r="E19" s="337">
        <v>93.037558154013198</v>
      </c>
      <c r="F19" s="337">
        <v>91.853888356508961</v>
      </c>
      <c r="G19" s="337">
        <v>91.899191911403761</v>
      </c>
      <c r="H19" s="337">
        <v>91.855708765360149</v>
      </c>
      <c r="I19" s="337">
        <v>91.951117509146613</v>
      </c>
      <c r="J19" s="337">
        <v>92.255594118599802</v>
      </c>
      <c r="K19" s="337">
        <v>92.770471982237979</v>
      </c>
      <c r="L19" s="337">
        <v>93.317392349797899</v>
      </c>
      <c r="M19" s="337">
        <v>91.185102026335684</v>
      </c>
      <c r="N19" s="337">
        <v>91.929823957924626</v>
      </c>
      <c r="O19" s="337">
        <v>93.152861728105236</v>
      </c>
      <c r="P19" s="849">
        <v>92.995645742261573</v>
      </c>
    </row>
    <row r="20" spans="1:16" ht="22.5" customHeight="1">
      <c r="A20" s="367" t="s">
        <v>191</v>
      </c>
      <c r="B20" s="162"/>
      <c r="C20" s="333"/>
      <c r="D20" s="333"/>
      <c r="E20" s="333"/>
      <c r="F20" s="333"/>
      <c r="G20" s="333"/>
      <c r="H20" s="333"/>
      <c r="I20" s="333"/>
      <c r="J20" s="333"/>
      <c r="K20" s="333"/>
      <c r="L20" s="333"/>
      <c r="M20" s="116"/>
    </row>
    <row r="21" spans="1:16" ht="12.95" customHeight="1">
      <c r="A21" s="342" t="s">
        <v>157</v>
      </c>
      <c r="B21" s="162">
        <v>95.952678922231385</v>
      </c>
      <c r="C21" s="337">
        <v>95.006549185180845</v>
      </c>
      <c r="D21" s="337">
        <v>90.772256590461097</v>
      </c>
      <c r="E21" s="337">
        <v>94.67745254043804</v>
      </c>
      <c r="F21" s="337">
        <v>93.620288394635296</v>
      </c>
      <c r="G21" s="337">
        <v>91.180760683478553</v>
      </c>
      <c r="H21" s="337">
        <v>95.690069731424998</v>
      </c>
      <c r="I21" s="337">
        <v>92.007045517470132</v>
      </c>
      <c r="J21" s="337">
        <v>92.156811420691824</v>
      </c>
      <c r="K21" s="337">
        <v>92.814952850785446</v>
      </c>
      <c r="L21" s="337">
        <v>91.819361376993356</v>
      </c>
      <c r="M21" s="337">
        <v>88.845249411468671</v>
      </c>
      <c r="N21" s="337">
        <v>95.188289988010112</v>
      </c>
      <c r="O21" s="512">
        <v>94.292133647782521</v>
      </c>
      <c r="P21" s="850">
        <v>93.540076361674465</v>
      </c>
    </row>
    <row r="22" spans="1:16" ht="12.95" customHeight="1">
      <c r="A22" s="342" t="s">
        <v>80</v>
      </c>
      <c r="B22" s="162">
        <v>93.816340660889253</v>
      </c>
      <c r="C22" s="337">
        <v>95.26801914578229</v>
      </c>
      <c r="D22" s="337">
        <v>95.837195490664683</v>
      </c>
      <c r="E22" s="337">
        <v>95.192134423100583</v>
      </c>
      <c r="F22" s="337">
        <v>94.017502175546412</v>
      </c>
      <c r="G22" s="337">
        <v>91.711815210551222</v>
      </c>
      <c r="H22" s="337">
        <v>92.084536838742508</v>
      </c>
      <c r="I22" s="337">
        <v>91.107075067325454</v>
      </c>
      <c r="J22" s="337">
        <v>92.941937803309941</v>
      </c>
      <c r="K22" s="337">
        <v>93.756792452615329</v>
      </c>
      <c r="L22" s="337">
        <v>93.657410546435173</v>
      </c>
      <c r="M22" s="337">
        <v>94.833730832227317</v>
      </c>
      <c r="N22" s="337">
        <v>92.749014257977279</v>
      </c>
      <c r="O22" s="512">
        <v>96.528505274783896</v>
      </c>
      <c r="P22" s="850">
        <v>96.126614865058087</v>
      </c>
    </row>
    <row r="23" spans="1:16" ht="12.95" customHeight="1">
      <c r="A23" s="342" t="s">
        <v>158</v>
      </c>
      <c r="B23" s="162">
        <v>93.670770862156843</v>
      </c>
      <c r="C23" s="337">
        <v>92.334631024301345</v>
      </c>
      <c r="D23" s="337">
        <v>96.657478865596758</v>
      </c>
      <c r="E23" s="337">
        <v>91.830807025260569</v>
      </c>
      <c r="F23" s="337">
        <v>91.203226275811232</v>
      </c>
      <c r="G23" s="337">
        <v>93.386873162981587</v>
      </c>
      <c r="H23" s="337">
        <v>88.413454606820522</v>
      </c>
      <c r="I23" s="337">
        <v>94.429846466107108</v>
      </c>
      <c r="J23" s="337">
        <v>92.402095852986207</v>
      </c>
      <c r="K23" s="337">
        <v>96.420398206991862</v>
      </c>
      <c r="L23" s="337">
        <v>97.33233057503044</v>
      </c>
      <c r="M23" s="337">
        <v>89.786623780504328</v>
      </c>
      <c r="N23" s="337">
        <v>93.470442074513997</v>
      </c>
      <c r="O23" s="512">
        <v>94.661076565643711</v>
      </c>
      <c r="P23" s="850">
        <v>96.025872659591585</v>
      </c>
    </row>
    <row r="24" spans="1:16" ht="12.95" customHeight="1">
      <c r="A24" s="342" t="s">
        <v>159</v>
      </c>
      <c r="B24" s="162">
        <v>93.698390243581358</v>
      </c>
      <c r="C24" s="337">
        <v>94.422823047140128</v>
      </c>
      <c r="D24" s="337">
        <v>95.196006165182524</v>
      </c>
      <c r="E24" s="337">
        <v>93.904633848924718</v>
      </c>
      <c r="F24" s="337">
        <v>93.679087477716834</v>
      </c>
      <c r="G24" s="337">
        <v>91.864144435149811</v>
      </c>
      <c r="H24" s="337">
        <v>89.369486904704033</v>
      </c>
      <c r="I24" s="337">
        <v>94.091405180281399</v>
      </c>
      <c r="J24" s="337">
        <v>92.845048298372006</v>
      </c>
      <c r="K24" s="337">
        <v>93.804022995807671</v>
      </c>
      <c r="L24" s="337">
        <v>94.102892689930371</v>
      </c>
      <c r="M24" s="337">
        <v>94.378476274737864</v>
      </c>
      <c r="N24" s="337">
        <v>91.140026846653797</v>
      </c>
      <c r="O24" s="512">
        <v>94.203740987193569</v>
      </c>
      <c r="P24" s="850">
        <v>96.267174400563121</v>
      </c>
    </row>
    <row r="25" spans="1:16" ht="12.95" customHeight="1">
      <c r="A25" s="342" t="s">
        <v>160</v>
      </c>
      <c r="B25" s="162">
        <v>94.08183468884792</v>
      </c>
      <c r="C25" s="337">
        <v>92.635323360705939</v>
      </c>
      <c r="D25" s="337">
        <v>93.925645498316442</v>
      </c>
      <c r="E25" s="337">
        <v>94.263789814223827</v>
      </c>
      <c r="F25" s="337">
        <v>94.46614015028473</v>
      </c>
      <c r="G25" s="337">
        <v>88.05297498710182</v>
      </c>
      <c r="H25" s="337">
        <v>93.802282896711773</v>
      </c>
      <c r="I25" s="337">
        <v>89.978716630696908</v>
      </c>
      <c r="J25" s="337">
        <v>94.008116469792995</v>
      </c>
      <c r="K25" s="337">
        <v>94.028316827226888</v>
      </c>
      <c r="L25" s="337">
        <v>93.1908684377768</v>
      </c>
      <c r="M25" s="337">
        <v>91.933343386079599</v>
      </c>
      <c r="N25" s="337">
        <v>93.791427334949574</v>
      </c>
      <c r="O25" s="512">
        <v>95.086230002028984</v>
      </c>
      <c r="P25" s="850">
        <v>94.859763821432935</v>
      </c>
    </row>
    <row r="26" spans="1:16" ht="12.95" customHeight="1">
      <c r="A26" s="342" t="s">
        <v>161</v>
      </c>
      <c r="B26" s="162">
        <v>95.829632524112114</v>
      </c>
      <c r="C26" s="337">
        <v>93.711309230542298</v>
      </c>
      <c r="D26" s="337">
        <v>95.257242078680974</v>
      </c>
      <c r="E26" s="337">
        <v>96.015184020514496</v>
      </c>
      <c r="F26" s="337">
        <v>93.164996510614245</v>
      </c>
      <c r="G26" s="337">
        <v>93.408162589789526</v>
      </c>
      <c r="H26" s="337">
        <v>93.185941358599379</v>
      </c>
      <c r="I26" s="337">
        <v>92.635062431324727</v>
      </c>
      <c r="J26" s="337">
        <v>93.642435414459086</v>
      </c>
      <c r="K26" s="337">
        <v>92.993030768225836</v>
      </c>
      <c r="L26" s="337">
        <v>94.821862257563609</v>
      </c>
      <c r="M26" s="337">
        <v>92.849343031509264</v>
      </c>
      <c r="N26" s="337">
        <v>94.260006552620482</v>
      </c>
      <c r="O26" s="512">
        <v>95.698891369183272</v>
      </c>
      <c r="P26" s="850">
        <v>95.512710930283447</v>
      </c>
    </row>
    <row r="27" spans="1:16" ht="12.95" customHeight="1">
      <c r="A27" s="354" t="s">
        <v>830</v>
      </c>
      <c r="B27">
        <v>92.514134070045301</v>
      </c>
      <c r="C27" s="337">
        <v>95.710392257957324</v>
      </c>
      <c r="D27" s="337">
        <v>94.989863903063764</v>
      </c>
      <c r="E27" s="337">
        <v>91.969158521063548</v>
      </c>
      <c r="F27" s="337">
        <v>93.022816919715865</v>
      </c>
      <c r="G27" s="337">
        <v>88.649926877474797</v>
      </c>
      <c r="H27" s="337">
        <v>91.201752328223833</v>
      </c>
      <c r="I27" s="337">
        <v>89.657578572979091</v>
      </c>
      <c r="J27" s="337">
        <v>90.357412423786798</v>
      </c>
      <c r="K27" s="337">
        <v>92.087035058588597</v>
      </c>
      <c r="L27" s="337">
        <v>92.892801853882787</v>
      </c>
      <c r="M27" s="337">
        <v>90.311991150414414</v>
      </c>
      <c r="N27" s="337">
        <v>91.843474670817571</v>
      </c>
      <c r="O27" s="512">
        <v>91.666007998150164</v>
      </c>
      <c r="P27" s="850">
        <v>94.181094623842</v>
      </c>
    </row>
    <row r="28" spans="1:16" ht="12.95" customHeight="1">
      <c r="A28" s="342" t="s">
        <v>162</v>
      </c>
      <c r="B28" s="162">
        <v>94.787079620931848</v>
      </c>
      <c r="C28" s="337">
        <v>95.50009373757986</v>
      </c>
      <c r="D28" s="337">
        <v>94.741875917891335</v>
      </c>
      <c r="E28" s="337">
        <v>93.833565901816613</v>
      </c>
      <c r="F28" s="337">
        <v>91.813123042384817</v>
      </c>
      <c r="G28" s="337">
        <v>91.492293192333676</v>
      </c>
      <c r="H28" s="337">
        <v>91.518835798911226</v>
      </c>
      <c r="I28" s="337">
        <v>92.431233510821684</v>
      </c>
      <c r="J28" s="337">
        <v>93.608142271375741</v>
      </c>
      <c r="K28" s="337">
        <v>93.036325326044405</v>
      </c>
      <c r="L28" s="337">
        <v>96.106139963871513</v>
      </c>
      <c r="M28" s="337">
        <v>97.320183046052364</v>
      </c>
      <c r="N28" s="337">
        <v>92.850272218237919</v>
      </c>
      <c r="O28" s="512">
        <v>95.855556222958668</v>
      </c>
      <c r="P28" s="850">
        <v>95.103300600086129</v>
      </c>
    </row>
    <row r="29" spans="1:16" ht="12.95" customHeight="1">
      <c r="A29" s="342" t="s">
        <v>163</v>
      </c>
      <c r="B29" s="162">
        <v>96.306431828867758</v>
      </c>
      <c r="C29" s="337">
        <v>95.942810453079204</v>
      </c>
      <c r="D29" s="337">
        <v>96.010319015825687</v>
      </c>
      <c r="E29" s="337">
        <v>92.739393301512436</v>
      </c>
      <c r="F29" s="337">
        <v>94.084215611587055</v>
      </c>
      <c r="G29" s="337">
        <v>94.570999977735653</v>
      </c>
      <c r="H29" s="337">
        <v>92.195302388865315</v>
      </c>
      <c r="I29" s="337">
        <v>92.268262206326895</v>
      </c>
      <c r="J29" s="337">
        <v>92.092475454773293</v>
      </c>
      <c r="K29" s="337">
        <v>94.199282253743789</v>
      </c>
      <c r="L29" s="337">
        <v>91.990742570138266</v>
      </c>
      <c r="M29" s="337">
        <v>95.40483693259776</v>
      </c>
      <c r="N29" s="337">
        <v>93.957746433887479</v>
      </c>
      <c r="O29" s="512">
        <v>96.82447221634277</v>
      </c>
      <c r="P29" s="850">
        <v>92.259380444580174</v>
      </c>
    </row>
    <row r="30" spans="1:16" ht="12.95" customHeight="1">
      <c r="A30" s="342" t="s">
        <v>164</v>
      </c>
      <c r="B30" s="162">
        <v>94.343030610196919</v>
      </c>
      <c r="C30" s="337">
        <v>94.049264575197867</v>
      </c>
      <c r="D30" s="337">
        <v>94.265533877328721</v>
      </c>
      <c r="E30" s="337">
        <v>93.646692106944101</v>
      </c>
      <c r="F30" s="337">
        <v>95.431450771753973</v>
      </c>
      <c r="G30" s="337">
        <v>93.131951958427564</v>
      </c>
      <c r="H30" s="337">
        <v>93.347790868246562</v>
      </c>
      <c r="I30" s="337">
        <v>92.967424762531124</v>
      </c>
      <c r="J30" s="337">
        <v>93.496922904597312</v>
      </c>
      <c r="K30" s="337">
        <v>92.55370167170058</v>
      </c>
      <c r="L30" s="337">
        <v>91.863934882297201</v>
      </c>
      <c r="M30" s="337">
        <v>96.885907434651301</v>
      </c>
      <c r="N30" s="337">
        <v>92.442521586707713</v>
      </c>
      <c r="O30" s="512">
        <v>92.814906877136494</v>
      </c>
      <c r="P30" s="850">
        <v>94.152401759816712</v>
      </c>
    </row>
    <row r="31" spans="1:16" ht="12.95" customHeight="1">
      <c r="A31" s="342" t="s">
        <v>165</v>
      </c>
      <c r="B31" s="162">
        <v>96.640073127350163</v>
      </c>
      <c r="C31" s="337">
        <v>92.448273393633173</v>
      </c>
      <c r="D31" s="337">
        <v>94.072543292255034</v>
      </c>
      <c r="E31" s="337">
        <v>93.647047591543725</v>
      </c>
      <c r="F31" s="337">
        <v>93.450956140753803</v>
      </c>
      <c r="G31" s="337">
        <v>93.803532416406455</v>
      </c>
      <c r="H31" s="337">
        <v>92.777443201262571</v>
      </c>
      <c r="I31" s="337">
        <v>91.972228121198356</v>
      </c>
      <c r="J31" s="337">
        <v>89.870323896967292</v>
      </c>
      <c r="K31" s="337">
        <v>92.247084680304923</v>
      </c>
      <c r="L31" s="337">
        <v>95.788099950806853</v>
      </c>
      <c r="M31" s="337">
        <v>88.879340750802555</v>
      </c>
      <c r="N31" s="337">
        <v>95.284843451828394</v>
      </c>
      <c r="O31" s="512">
        <v>94.30114465392441</v>
      </c>
      <c r="P31" s="850">
        <v>93.586849595954035</v>
      </c>
    </row>
    <row r="32" spans="1:16" ht="12.95" customHeight="1">
      <c r="A32" s="342" t="s">
        <v>166</v>
      </c>
      <c r="B32" s="162">
        <v>93.946598318722323</v>
      </c>
      <c r="C32" s="337">
        <v>94.749667049896587</v>
      </c>
      <c r="D32" s="337">
        <v>90.973421718458297</v>
      </c>
      <c r="E32" s="337">
        <v>90.965042099058763</v>
      </c>
      <c r="F32" s="337">
        <v>90.668460628232538</v>
      </c>
      <c r="G32" s="337">
        <v>93.282701528517251</v>
      </c>
      <c r="H32" s="337">
        <v>91.431864090744284</v>
      </c>
      <c r="I32" s="337">
        <v>90.497443596295383</v>
      </c>
      <c r="J32" s="337">
        <v>91.409179194643826</v>
      </c>
      <c r="K32" s="337">
        <v>94.032582270311096</v>
      </c>
      <c r="L32" s="337">
        <v>89.950883462470088</v>
      </c>
      <c r="M32" s="337">
        <v>92.156800496022512</v>
      </c>
      <c r="N32" s="337">
        <v>94.892870751762374</v>
      </c>
      <c r="O32" s="512">
        <v>93.049465554624433</v>
      </c>
      <c r="P32" s="850">
        <v>95.556954818909318</v>
      </c>
    </row>
    <row r="33" spans="1:16" ht="12.95" customHeight="1">
      <c r="A33" s="342" t="s">
        <v>167</v>
      </c>
      <c r="B33" s="162">
        <v>91.854537999904522</v>
      </c>
      <c r="C33" s="337">
        <v>95.402839274990029</v>
      </c>
      <c r="D33" s="337">
        <v>90.929303313326443</v>
      </c>
      <c r="E33" s="337">
        <v>92.797248204286674</v>
      </c>
      <c r="F33" s="337">
        <v>91.184795428625293</v>
      </c>
      <c r="G33" s="337">
        <v>95.053672351117129</v>
      </c>
      <c r="H33" s="337">
        <v>92.638177464270314</v>
      </c>
      <c r="I33" s="337">
        <v>91.733522290172345</v>
      </c>
      <c r="J33" s="337">
        <v>91.709940311864287</v>
      </c>
      <c r="K33" s="337">
        <v>92.645230947500096</v>
      </c>
      <c r="L33" s="337">
        <v>93.783114536292913</v>
      </c>
      <c r="M33" s="337">
        <v>91.817043068116249</v>
      </c>
      <c r="N33" s="337">
        <v>91.549846951194851</v>
      </c>
      <c r="O33" s="512">
        <v>93.637361928317091</v>
      </c>
      <c r="P33" s="850">
        <v>91.260089596797442</v>
      </c>
    </row>
    <row r="34" spans="1:16" ht="12.95" customHeight="1">
      <c r="A34" s="342" t="s">
        <v>168</v>
      </c>
      <c r="B34" s="162">
        <v>93.007040170269804</v>
      </c>
      <c r="C34" s="337">
        <v>95.894756296598644</v>
      </c>
      <c r="D34" s="337">
        <v>95.647418842244079</v>
      </c>
      <c r="E34" s="337">
        <v>93.857705964301061</v>
      </c>
      <c r="F34" s="337">
        <v>94.344551859465724</v>
      </c>
      <c r="G34" s="337">
        <v>91.560580303008351</v>
      </c>
      <c r="H34" s="337">
        <v>89.805619923645764</v>
      </c>
      <c r="I34" s="337">
        <v>89.969953743055342</v>
      </c>
      <c r="J34" s="337">
        <v>91.111753447313788</v>
      </c>
      <c r="K34" s="337">
        <v>91.989663595483108</v>
      </c>
      <c r="L34" s="337">
        <v>93.094064433166963</v>
      </c>
      <c r="M34" s="337">
        <v>90.028751096460596</v>
      </c>
      <c r="N34" s="337">
        <v>93.053115603129839</v>
      </c>
      <c r="O34" s="512">
        <v>92.379712815608002</v>
      </c>
      <c r="P34" s="850">
        <v>95.364010063070083</v>
      </c>
    </row>
    <row r="35" spans="1:16" ht="12.95" customHeight="1">
      <c r="A35" s="342" t="s">
        <v>834</v>
      </c>
      <c r="B35">
        <v>94.018597137495092</v>
      </c>
      <c r="C35" s="337">
        <v>92.565885123858621</v>
      </c>
      <c r="D35" s="337">
        <v>92.810772568101768</v>
      </c>
      <c r="E35" s="337">
        <v>91.222766571508373</v>
      </c>
      <c r="F35" s="337">
        <v>92.383265767965071</v>
      </c>
      <c r="G35" s="337">
        <v>91.644129212309053</v>
      </c>
      <c r="H35" s="337">
        <v>90.052214215871672</v>
      </c>
      <c r="I35" s="337">
        <v>89.823391797815617</v>
      </c>
      <c r="J35" s="337">
        <v>92.534855493575165</v>
      </c>
      <c r="K35" s="337">
        <v>93.961722444845662</v>
      </c>
      <c r="L35" s="337">
        <v>93.486835193279745</v>
      </c>
      <c r="M35" s="337">
        <v>89.393042519426857</v>
      </c>
      <c r="N35" s="337">
        <v>89.12634349187617</v>
      </c>
      <c r="O35" s="512">
        <v>94.840586753727891</v>
      </c>
      <c r="P35" s="850">
        <v>92.689045779517087</v>
      </c>
    </row>
    <row r="36" spans="1:16" ht="12.95" customHeight="1">
      <c r="A36" s="342" t="s">
        <v>870</v>
      </c>
      <c r="B36">
        <v>96.32291136557069</v>
      </c>
      <c r="C36" s="337">
        <v>95.974667449606983</v>
      </c>
      <c r="D36" s="337">
        <v>93.521540011909693</v>
      </c>
      <c r="E36" s="337">
        <v>95.404612173047113</v>
      </c>
      <c r="F36" s="337">
        <v>94.62033484244246</v>
      </c>
      <c r="G36" s="337">
        <v>94.562920008052657</v>
      </c>
      <c r="H36" s="337">
        <v>90.354388035127016</v>
      </c>
      <c r="I36" s="337">
        <v>92.307636335586167</v>
      </c>
      <c r="J36" s="337">
        <v>93.525751907812108</v>
      </c>
      <c r="K36" s="337">
        <v>93.661296561337366</v>
      </c>
      <c r="L36" s="337">
        <v>92.566482016028687</v>
      </c>
      <c r="M36" s="337">
        <v>88.218875242672667</v>
      </c>
      <c r="N36" s="337">
        <v>92.890099706572926</v>
      </c>
      <c r="O36" s="512">
        <v>93.353159936727565</v>
      </c>
      <c r="P36" s="850">
        <v>92.489788143922894</v>
      </c>
    </row>
    <row r="37" spans="1:16" ht="12.95" customHeight="1">
      <c r="A37" s="342" t="s">
        <v>170</v>
      </c>
      <c r="B37" s="162">
        <v>93.834611270693742</v>
      </c>
      <c r="C37" s="337">
        <v>93.752665243080628</v>
      </c>
      <c r="D37" s="337">
        <v>93.312128614433618</v>
      </c>
      <c r="E37" s="337">
        <v>91.194059630412795</v>
      </c>
      <c r="F37" s="337">
        <v>91.318672425219077</v>
      </c>
      <c r="G37" s="337">
        <v>91.914798612412881</v>
      </c>
      <c r="H37" s="337">
        <v>92.36398764726718</v>
      </c>
      <c r="I37" s="337">
        <v>90.392557313245391</v>
      </c>
      <c r="J37" s="337">
        <v>90.534394906887982</v>
      </c>
      <c r="K37" s="337">
        <v>93.410956468786878</v>
      </c>
      <c r="L37" s="337">
        <v>94.65201406113124</v>
      </c>
      <c r="M37" s="337">
        <v>91.970244069560295</v>
      </c>
      <c r="N37" s="337">
        <v>91.994214829420457</v>
      </c>
      <c r="O37" s="512">
        <v>93.02609321313183</v>
      </c>
      <c r="P37" s="850">
        <v>92.623478783349427</v>
      </c>
    </row>
    <row r="38" spans="1:16" ht="12.95" customHeight="1">
      <c r="A38" s="342" t="s">
        <v>171</v>
      </c>
      <c r="B38" s="162">
        <v>94.488918220716712</v>
      </c>
      <c r="C38" s="337">
        <v>94.425273432258933</v>
      </c>
      <c r="D38" s="337">
        <v>92.632766706254444</v>
      </c>
      <c r="E38" s="337">
        <v>93.64218429138225</v>
      </c>
      <c r="F38" s="337">
        <v>93.884524550005821</v>
      </c>
      <c r="G38" s="337">
        <v>91.948587414078759</v>
      </c>
      <c r="H38" s="337">
        <v>91.88740644321507</v>
      </c>
      <c r="I38" s="337">
        <v>92.974759501940071</v>
      </c>
      <c r="J38" s="337">
        <v>91.044625684762067</v>
      </c>
      <c r="K38" s="337">
        <v>94.155134198699457</v>
      </c>
      <c r="L38" s="337">
        <v>95.586228751221228</v>
      </c>
      <c r="M38" s="337">
        <v>91.687810016292005</v>
      </c>
      <c r="N38" s="337">
        <v>93.859104829465281</v>
      </c>
      <c r="O38" s="512">
        <v>95.384063891874234</v>
      </c>
      <c r="P38" s="850">
        <v>90.506274072772186</v>
      </c>
    </row>
    <row r="39" spans="1:16" ht="12.95" customHeight="1">
      <c r="A39" s="342" t="s">
        <v>172</v>
      </c>
      <c r="B39" s="162">
        <v>93.973407377201852</v>
      </c>
      <c r="C39" s="337">
        <v>95.546333488912779</v>
      </c>
      <c r="D39" s="337">
        <v>94.42906066509255</v>
      </c>
      <c r="E39" s="337">
        <v>95.368564148653917</v>
      </c>
      <c r="F39" s="337">
        <v>95.657451521864473</v>
      </c>
      <c r="G39" s="337">
        <v>91.136214269377007</v>
      </c>
      <c r="H39" s="337">
        <v>94.57976976082908</v>
      </c>
      <c r="I39" s="337">
        <v>93.32043854428872</v>
      </c>
      <c r="J39" s="337">
        <v>91.712640002965813</v>
      </c>
      <c r="K39" s="337">
        <v>92.149806348800041</v>
      </c>
      <c r="L39" s="337">
        <v>93.574142478172462</v>
      </c>
      <c r="M39" s="337">
        <v>90.775716527272735</v>
      </c>
      <c r="N39" s="337">
        <v>93.242691636276916</v>
      </c>
      <c r="O39" s="512">
        <v>96.399006548690394</v>
      </c>
      <c r="P39" s="850">
        <v>92.812476311183929</v>
      </c>
    </row>
    <row r="40" spans="1:16" ht="12.95" customHeight="1">
      <c r="A40" s="342" t="s">
        <v>173</v>
      </c>
      <c r="B40" s="162">
        <v>97.569959287957857</v>
      </c>
      <c r="C40" s="337">
        <v>92.592537706297023</v>
      </c>
      <c r="D40" s="337">
        <v>92.79757857332558</v>
      </c>
      <c r="E40" s="337">
        <v>94.381108926855788</v>
      </c>
      <c r="F40" s="337">
        <v>93.704712049161927</v>
      </c>
      <c r="G40" s="337">
        <v>94.485843454847426</v>
      </c>
      <c r="H40" s="337">
        <v>94.853919150115757</v>
      </c>
      <c r="I40" s="337">
        <v>94.902608654468651</v>
      </c>
      <c r="J40" s="337">
        <v>92.586803018885249</v>
      </c>
      <c r="K40" s="337">
        <v>94.685912728824519</v>
      </c>
      <c r="L40" s="337">
        <v>95.648931110211876</v>
      </c>
      <c r="M40" s="337">
        <v>93.813128902508168</v>
      </c>
      <c r="N40" s="337">
        <v>91.161290769760342</v>
      </c>
      <c r="O40" s="512">
        <v>94.309538189837838</v>
      </c>
      <c r="P40" s="850">
        <v>96.523069467475281</v>
      </c>
    </row>
    <row r="41" spans="1:16" ht="12.95" customHeight="1">
      <c r="A41" s="342" t="s">
        <v>174</v>
      </c>
      <c r="B41" s="162">
        <v>95.29638052801225</v>
      </c>
      <c r="C41" s="337">
        <v>91.780432599147403</v>
      </c>
      <c r="D41" s="337">
        <v>91.593302467187286</v>
      </c>
      <c r="E41" s="337">
        <v>93.165980273271316</v>
      </c>
      <c r="F41" s="337">
        <v>93.554502364651285</v>
      </c>
      <c r="G41" s="337">
        <v>91.11554822954632</v>
      </c>
      <c r="H41" s="337">
        <v>92.429145041754765</v>
      </c>
      <c r="I41" s="337">
        <v>90.292453340120758</v>
      </c>
      <c r="J41" s="337">
        <v>91.912889765709735</v>
      </c>
      <c r="K41" s="337">
        <v>92.860075038781105</v>
      </c>
      <c r="L41" s="337">
        <v>94.667720904648704</v>
      </c>
      <c r="M41" s="337">
        <v>92.419761359166003</v>
      </c>
      <c r="N41" s="337">
        <v>94.252781064437443</v>
      </c>
      <c r="O41" s="512">
        <v>94.204642688054562</v>
      </c>
      <c r="P41" s="850">
        <v>93.367452227915521</v>
      </c>
    </row>
    <row r="42" spans="1:16" ht="12.95" customHeight="1">
      <c r="A42" s="342" t="s">
        <v>175</v>
      </c>
      <c r="B42" s="162">
        <v>94.556339066614072</v>
      </c>
      <c r="C42" s="337">
        <v>90.287666509483216</v>
      </c>
      <c r="D42" s="337">
        <v>94.939499811962634</v>
      </c>
      <c r="E42" s="337">
        <v>91.01509088669836</v>
      </c>
      <c r="F42" s="337">
        <v>91.095509990632948</v>
      </c>
      <c r="G42" s="337">
        <v>91.834942038230821</v>
      </c>
      <c r="H42" s="337">
        <v>91.816976325341585</v>
      </c>
      <c r="I42" s="337">
        <v>93.821772854521441</v>
      </c>
      <c r="J42" s="337">
        <v>88.530994545230598</v>
      </c>
      <c r="K42" s="337">
        <v>95.779014803718695</v>
      </c>
      <c r="L42" s="337">
        <v>94.577367109527287</v>
      </c>
      <c r="M42" s="337">
        <v>96.154603993272147</v>
      </c>
      <c r="N42" s="337">
        <v>94.845819837752188</v>
      </c>
      <c r="O42" s="512">
        <v>95.773993034771735</v>
      </c>
      <c r="P42" s="850">
        <v>94.949487994848397</v>
      </c>
    </row>
    <row r="43" spans="1:16" ht="12.95" customHeight="1">
      <c r="A43" s="342" t="s">
        <v>176</v>
      </c>
      <c r="B43" s="162">
        <v>96.470903959495573</v>
      </c>
      <c r="C43" s="337">
        <v>96.199379470707598</v>
      </c>
      <c r="D43" s="337">
        <v>93.870219126858302</v>
      </c>
      <c r="E43" s="337">
        <v>93.751343332634889</v>
      </c>
      <c r="F43" s="337">
        <v>92.981643389692707</v>
      </c>
      <c r="G43" s="337">
        <v>93.384306265144971</v>
      </c>
      <c r="H43" s="337">
        <v>91.656562099623855</v>
      </c>
      <c r="I43" s="337">
        <v>94.166219731366652</v>
      </c>
      <c r="J43" s="337">
        <v>93.913692226113326</v>
      </c>
      <c r="K43" s="337">
        <v>93.101260390742098</v>
      </c>
      <c r="L43" s="337">
        <v>93.415334230710343</v>
      </c>
      <c r="M43" s="337">
        <v>92.920144698927842</v>
      </c>
      <c r="N43" s="337">
        <v>88.967523770918916</v>
      </c>
      <c r="O43" s="512">
        <v>94.47416174533312</v>
      </c>
      <c r="P43" s="850">
        <v>91.024350831151708</v>
      </c>
    </row>
    <row r="44" spans="1:16" ht="12.95" customHeight="1">
      <c r="A44" s="342" t="s">
        <v>177</v>
      </c>
      <c r="B44" s="162">
        <v>91.351474972602659</v>
      </c>
      <c r="C44" s="337">
        <v>96.40946197150312</v>
      </c>
      <c r="D44" s="337">
        <v>94.281268377379917</v>
      </c>
      <c r="E44" s="337">
        <v>94.795248730392885</v>
      </c>
      <c r="F44" s="337">
        <v>94.290154678368836</v>
      </c>
      <c r="G44" s="337">
        <v>93.008713274758861</v>
      </c>
      <c r="H44" s="337">
        <v>92.12275709337824</v>
      </c>
      <c r="I44" s="337">
        <v>94.283411197257891</v>
      </c>
      <c r="J44" s="337">
        <v>95.537968576046183</v>
      </c>
      <c r="K44" s="337">
        <v>95.66121460727895</v>
      </c>
      <c r="L44" s="337">
        <v>95.413630715020119</v>
      </c>
      <c r="M44" s="337">
        <v>93.895640545013833</v>
      </c>
      <c r="N44" s="337">
        <v>96.057551183667528</v>
      </c>
      <c r="O44" s="512">
        <v>95.347644568909189</v>
      </c>
      <c r="P44" s="850">
        <v>92.87219853382922</v>
      </c>
    </row>
    <row r="45" spans="1:16" ht="12.95" customHeight="1">
      <c r="A45" s="342" t="s">
        <v>178</v>
      </c>
      <c r="B45" s="162">
        <v>95.983971103757796</v>
      </c>
      <c r="C45" s="337">
        <v>94.727568714865612</v>
      </c>
      <c r="D45" s="337">
        <v>95.547746170009745</v>
      </c>
      <c r="E45" s="337">
        <v>96.519804868584274</v>
      </c>
      <c r="F45" s="337">
        <v>93.595155950701084</v>
      </c>
      <c r="G45" s="337">
        <v>91.637753949627452</v>
      </c>
      <c r="H45" s="337">
        <v>90.88169351447894</v>
      </c>
      <c r="I45" s="337">
        <v>92.14703186073497</v>
      </c>
      <c r="J45" s="337">
        <v>90.063521019406039</v>
      </c>
      <c r="K45" s="337">
        <v>94.185502917772368</v>
      </c>
      <c r="L45" s="337">
        <v>97.514673533367144</v>
      </c>
      <c r="M45" s="337">
        <v>93.055838951127697</v>
      </c>
      <c r="N45" s="337">
        <v>93.877585885054614</v>
      </c>
      <c r="O45" s="512">
        <v>95.835482539349215</v>
      </c>
      <c r="P45" s="850">
        <v>94.027968079073418</v>
      </c>
    </row>
    <row r="46" spans="1:16" ht="12.95" customHeight="1">
      <c r="A46" s="342" t="s">
        <v>179</v>
      </c>
      <c r="B46" s="162">
        <v>92.995849098676729</v>
      </c>
      <c r="C46" s="337">
        <v>93.591925765758404</v>
      </c>
      <c r="D46" s="337">
        <v>93.165264516833162</v>
      </c>
      <c r="E46" s="337">
        <v>91.933986961783859</v>
      </c>
      <c r="F46" s="337">
        <v>87.314011464913094</v>
      </c>
      <c r="G46" s="337">
        <v>88.449010990394271</v>
      </c>
      <c r="H46" s="337">
        <v>87.092931067916325</v>
      </c>
      <c r="I46" s="337">
        <v>92.706912926577346</v>
      </c>
      <c r="J46" s="337">
        <v>90.973263671411999</v>
      </c>
      <c r="K46" s="337">
        <v>92.020874506640652</v>
      </c>
      <c r="L46" s="337">
        <v>93.673707277536138</v>
      </c>
      <c r="M46" s="337">
        <v>90.211968679486816</v>
      </c>
      <c r="N46" s="337">
        <v>88.0493180076774</v>
      </c>
      <c r="O46" s="512">
        <v>90.211816649355754</v>
      </c>
      <c r="P46" s="850">
        <v>93.767114403741786</v>
      </c>
    </row>
    <row r="47" spans="1:16" ht="6" customHeight="1">
      <c r="A47" s="382"/>
      <c r="B47" s="383"/>
      <c r="C47" s="383"/>
      <c r="D47" s="383"/>
      <c r="E47" s="383"/>
      <c r="F47" s="383"/>
      <c r="G47" s="383"/>
      <c r="H47" s="383"/>
      <c r="I47" s="383"/>
      <c r="J47" s="383"/>
      <c r="K47" s="383"/>
      <c r="L47" s="383"/>
      <c r="M47" s="383"/>
      <c r="N47" s="81"/>
      <c r="O47" s="81"/>
      <c r="P47" s="81"/>
    </row>
    <row r="48" spans="1:16" ht="32.25" customHeight="1">
      <c r="A48" s="984" t="s">
        <v>1154</v>
      </c>
      <c r="B48" s="984"/>
      <c r="C48" s="984"/>
      <c r="D48" s="984"/>
      <c r="E48" s="984"/>
      <c r="F48" s="984"/>
      <c r="G48" s="984"/>
      <c r="H48" s="984"/>
      <c r="I48" s="984"/>
      <c r="J48" s="984"/>
      <c r="K48" s="984"/>
      <c r="L48" s="984"/>
      <c r="M48" s="984"/>
      <c r="N48" s="984"/>
      <c r="O48" s="984"/>
    </row>
    <row r="49" spans="1:15" ht="21.75" customHeight="1">
      <c r="A49" s="978" t="s">
        <v>1155</v>
      </c>
      <c r="B49" s="978"/>
      <c r="C49" s="978"/>
      <c r="D49" s="978"/>
      <c r="E49" s="978"/>
      <c r="F49" s="978"/>
      <c r="G49" s="978"/>
      <c r="H49" s="978"/>
      <c r="I49" s="978"/>
      <c r="J49" s="978"/>
      <c r="K49" s="978"/>
      <c r="L49" s="978"/>
      <c r="M49" s="978"/>
      <c r="N49" s="978"/>
      <c r="O49" s="978"/>
    </row>
    <row r="50" spans="1:15" ht="25.5" customHeight="1">
      <c r="A50" s="978" t="s">
        <v>1100</v>
      </c>
      <c r="B50" s="978"/>
      <c r="C50" s="978"/>
      <c r="D50" s="978"/>
      <c r="E50" s="978"/>
      <c r="F50" s="978"/>
      <c r="G50" s="978"/>
      <c r="H50" s="978"/>
      <c r="I50" s="978"/>
      <c r="J50" s="978"/>
      <c r="K50" s="978"/>
      <c r="L50" s="978"/>
      <c r="M50" s="978"/>
      <c r="N50" s="978"/>
      <c r="O50" s="978"/>
    </row>
    <row r="51" spans="1:15" ht="12.75" customHeight="1">
      <c r="A51" s="348" t="s">
        <v>231</v>
      </c>
    </row>
    <row r="53" spans="1:15" ht="27.75" customHeight="1">
      <c r="A53" s="985"/>
      <c r="B53" s="985"/>
      <c r="C53" s="985"/>
      <c r="D53" s="985"/>
      <c r="E53" s="985"/>
      <c r="F53" s="985"/>
      <c r="G53" s="985"/>
      <c r="H53" s="985"/>
      <c r="I53" s="985"/>
      <c r="J53" s="985"/>
      <c r="K53" s="985"/>
    </row>
    <row r="54" spans="1:15" ht="12.75" customHeight="1">
      <c r="A54" s="985"/>
      <c r="B54" s="985"/>
      <c r="C54" s="985"/>
      <c r="D54" s="985"/>
      <c r="E54" s="985"/>
      <c r="F54" s="985"/>
      <c r="G54" s="985"/>
      <c r="H54" s="985"/>
      <c r="I54" s="985"/>
      <c r="J54" s="985"/>
      <c r="K54" s="985"/>
    </row>
    <row r="57" spans="1:15" ht="12.75" customHeight="1"/>
  </sheetData>
  <mergeCells count="12">
    <mergeCell ref="Q10:Q11"/>
    <mergeCell ref="R10:R11"/>
    <mergeCell ref="S10:S11"/>
    <mergeCell ref="T10:T11"/>
    <mergeCell ref="A1:O1"/>
    <mergeCell ref="A4:N4"/>
    <mergeCell ref="A2:N2"/>
    <mergeCell ref="A48:O48"/>
    <mergeCell ref="A49:O49"/>
    <mergeCell ref="A50:O50"/>
    <mergeCell ref="A54:K54"/>
    <mergeCell ref="A53:K53"/>
  </mergeCells>
  <pageMargins left="1.1023622047244095" right="0.70866141732283472" top="1.1417322834645669" bottom="0.74803149606299213" header="0.31496062992125984" footer="0.31496062992125984"/>
  <pageSetup paperSize="9" scale="8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tabColor rgb="FFFFC000"/>
  </sheetPr>
  <dimension ref="A1:Q70"/>
  <sheetViews>
    <sheetView showGridLines="0" view="pageBreakPreview" zoomScaleNormal="120" zoomScaleSheetLayoutView="100" workbookViewId="0">
      <selection activeCell="A3" sqref="A3:O3"/>
    </sheetView>
  </sheetViews>
  <sheetFormatPr baseColWidth="10" defaultRowHeight="12.75"/>
  <cols>
    <col min="1" max="1" width="19.85546875" style="1" customWidth="1"/>
    <col min="2" max="4" width="5.7109375" style="1" hidden="1" customWidth="1"/>
    <col min="5" max="13" width="5.7109375" style="1" customWidth="1"/>
    <col min="14" max="14" width="6.5703125" style="1" customWidth="1"/>
    <col min="15" max="15" width="6.7109375" style="1" customWidth="1"/>
    <col min="16" max="16" width="6.5703125" style="1" customWidth="1"/>
    <col min="17" max="16384" width="11.42578125" style="1"/>
  </cols>
  <sheetData>
    <row r="1" spans="1:17">
      <c r="A1" s="373" t="s">
        <v>1148</v>
      </c>
    </row>
    <row r="2" spans="1:17" ht="12" customHeight="1"/>
    <row r="3" spans="1:17" s="2" customFormat="1" ht="15" customHeight="1">
      <c r="A3" s="981" t="s">
        <v>1412</v>
      </c>
      <c r="B3" s="981"/>
      <c r="C3" s="981"/>
      <c r="D3" s="981"/>
      <c r="E3" s="981"/>
      <c r="F3" s="981"/>
      <c r="G3" s="981"/>
      <c r="H3" s="981"/>
      <c r="I3" s="981"/>
      <c r="J3" s="981"/>
      <c r="K3" s="981"/>
      <c r="L3" s="981"/>
      <c r="M3" s="981"/>
      <c r="N3" s="981"/>
      <c r="O3" s="981"/>
    </row>
    <row r="4" spans="1:17" s="2" customFormat="1" ht="13.5" customHeight="1">
      <c r="A4" s="980" t="s">
        <v>1336</v>
      </c>
      <c r="B4" s="980"/>
      <c r="C4" s="980"/>
      <c r="D4" s="980"/>
      <c r="E4" s="980"/>
      <c r="F4" s="980"/>
      <c r="G4" s="980"/>
      <c r="H4" s="980"/>
      <c r="I4" s="980"/>
      <c r="J4" s="980"/>
      <c r="K4" s="980"/>
      <c r="L4" s="980"/>
      <c r="M4" s="980"/>
      <c r="N4" s="980"/>
    </row>
    <row r="5" spans="1:17" s="2" customFormat="1" ht="14.25" customHeight="1">
      <c r="A5" s="153" t="s">
        <v>8</v>
      </c>
      <c r="B5" s="153"/>
      <c r="C5" s="153"/>
      <c r="D5"/>
      <c r="E5" s="153"/>
      <c r="F5" s="153"/>
      <c r="G5" s="153"/>
      <c r="H5" s="153"/>
      <c r="I5" s="153"/>
      <c r="P5"/>
    </row>
    <row r="6" spans="1:17" ht="22.5" customHeight="1">
      <c r="A6" s="14"/>
      <c r="P6"/>
    </row>
    <row r="7" spans="1:17" ht="27" customHeight="1">
      <c r="A7" s="387" t="s">
        <v>558</v>
      </c>
      <c r="B7" s="333">
        <v>2009</v>
      </c>
      <c r="C7" s="333">
        <v>2010</v>
      </c>
      <c r="D7" s="28">
        <v>2011</v>
      </c>
      <c r="E7" s="28">
        <v>2012</v>
      </c>
      <c r="F7" s="28">
        <v>2013</v>
      </c>
      <c r="G7" s="28">
        <v>2014</v>
      </c>
      <c r="H7" s="28">
        <v>2015</v>
      </c>
      <c r="I7" s="28">
        <v>2016</v>
      </c>
      <c r="J7" s="28">
        <v>2017</v>
      </c>
      <c r="K7" s="28">
        <v>2018</v>
      </c>
      <c r="L7" s="28">
        <v>2019</v>
      </c>
      <c r="M7" s="231">
        <v>2020</v>
      </c>
      <c r="N7" s="231">
        <v>2021</v>
      </c>
      <c r="O7" s="231">
        <v>2022</v>
      </c>
      <c r="P7" s="231">
        <v>2023</v>
      </c>
    </row>
    <row r="8" spans="1:17" ht="13.5" customHeight="1">
      <c r="A8" s="342"/>
      <c r="B8" s="333"/>
      <c r="C8" s="333"/>
      <c r="D8" s="333"/>
      <c r="E8" s="333"/>
      <c r="F8" s="333"/>
      <c r="G8" s="333"/>
      <c r="H8" s="333"/>
      <c r="I8" s="111"/>
      <c r="J8" s="2"/>
      <c r="K8" s="2"/>
      <c r="L8" s="333"/>
      <c r="M8" s="252"/>
      <c r="N8" s="2"/>
      <c r="P8"/>
    </row>
    <row r="9" spans="1:17" ht="12.75" customHeight="1">
      <c r="A9" s="367" t="s">
        <v>82</v>
      </c>
      <c r="B9" s="69">
        <v>91.589509810097113</v>
      </c>
      <c r="C9" s="69">
        <v>92.362866713865799</v>
      </c>
      <c r="D9" s="69">
        <v>92.732916844266384</v>
      </c>
      <c r="E9" s="69">
        <v>93.223518559365104</v>
      </c>
      <c r="F9" s="69">
        <v>93.099176193811971</v>
      </c>
      <c r="G9" s="69">
        <v>93.586522930745659</v>
      </c>
      <c r="H9" s="69">
        <v>94.389609002452602</v>
      </c>
      <c r="I9" s="52">
        <v>94.555023972571675</v>
      </c>
      <c r="J9" s="52">
        <v>95.330848586605356</v>
      </c>
      <c r="K9" s="52">
        <v>95.589491282220791</v>
      </c>
      <c r="L9" s="52">
        <v>96.071447849021169</v>
      </c>
      <c r="M9" s="52">
        <v>94.576017953819203</v>
      </c>
      <c r="N9" s="52">
        <v>95.30107396118791</v>
      </c>
      <c r="O9" s="52">
        <v>96.396486995892104</v>
      </c>
      <c r="P9" s="52">
        <v>97.123974422918465</v>
      </c>
    </row>
    <row r="10" spans="1:17" ht="11.1" customHeight="1">
      <c r="A10" s="342" t="s">
        <v>106</v>
      </c>
      <c r="B10" s="70">
        <v>98.348544183166354</v>
      </c>
      <c r="C10" s="70">
        <v>98.180810961540189</v>
      </c>
      <c r="D10" s="70">
        <v>98.428591563529423</v>
      </c>
      <c r="E10" s="70">
        <v>98.151189619968449</v>
      </c>
      <c r="F10" s="70">
        <v>97.748602086687825</v>
      </c>
      <c r="G10" s="70">
        <v>99.012983294934315</v>
      </c>
      <c r="H10" s="70">
        <v>98.489038270085175</v>
      </c>
      <c r="I10" s="53">
        <v>98.724051457202862</v>
      </c>
      <c r="J10" s="53">
        <v>99.204083988694265</v>
      </c>
      <c r="K10" s="53">
        <v>99.229965413332152</v>
      </c>
      <c r="L10" s="53">
        <v>99.162990631042291</v>
      </c>
      <c r="M10" s="53">
        <v>97.512248374830676</v>
      </c>
      <c r="N10" s="53">
        <v>97.397603671941454</v>
      </c>
      <c r="O10" s="53">
        <v>98.901139943647223</v>
      </c>
      <c r="P10" s="53">
        <v>99.269769302961663</v>
      </c>
    </row>
    <row r="11" spans="1:17" ht="11.1" customHeight="1">
      <c r="A11" s="342" t="s">
        <v>107</v>
      </c>
      <c r="B11" s="70">
        <v>96.833691748870365</v>
      </c>
      <c r="C11" s="70">
        <v>97.480984660355048</v>
      </c>
      <c r="D11" s="70">
        <v>97.126846139265098</v>
      </c>
      <c r="E11" s="70">
        <v>98.3581027909471</v>
      </c>
      <c r="F11" s="70">
        <v>97.151113730665458</v>
      </c>
      <c r="G11" s="70">
        <v>97.223551946357404</v>
      </c>
      <c r="H11" s="70">
        <v>97.422449356699133</v>
      </c>
      <c r="I11" s="53">
        <v>97.447427784898139</v>
      </c>
      <c r="J11" s="53">
        <v>98.406379246442114</v>
      </c>
      <c r="K11" s="53">
        <v>98.650717892941813</v>
      </c>
      <c r="L11" s="53">
        <v>98.583789156834499</v>
      </c>
      <c r="M11" s="53">
        <v>97.60352046670188</v>
      </c>
      <c r="N11" s="53">
        <v>97.251710877182049</v>
      </c>
      <c r="O11" s="53">
        <v>98.191770843940617</v>
      </c>
      <c r="P11" s="53">
        <v>99.078449317550579</v>
      </c>
    </row>
    <row r="12" spans="1:17" ht="11.1" customHeight="1">
      <c r="A12" s="342" t="s">
        <v>108</v>
      </c>
      <c r="B12" s="70">
        <v>92.566376087694366</v>
      </c>
      <c r="C12" s="70">
        <v>94.018510325435088</v>
      </c>
      <c r="D12" s="70">
        <v>95.078205404576437</v>
      </c>
      <c r="E12" s="70">
        <v>94.816056055201429</v>
      </c>
      <c r="F12" s="70">
        <v>95.404619424881147</v>
      </c>
      <c r="G12" s="70">
        <v>94.73541237737679</v>
      </c>
      <c r="H12" s="70">
        <v>96.412910735968723</v>
      </c>
      <c r="I12" s="53">
        <v>96.016490841615848</v>
      </c>
      <c r="J12" s="53">
        <v>96.859185252378751</v>
      </c>
      <c r="K12" s="53">
        <v>97.606797670721122</v>
      </c>
      <c r="L12" s="53">
        <v>97.508594421236978</v>
      </c>
      <c r="M12" s="53">
        <v>96.74860410143863</v>
      </c>
      <c r="N12" s="53">
        <v>97.081520095799391</v>
      </c>
      <c r="O12" s="53">
        <v>97.432179961679452</v>
      </c>
      <c r="P12" s="53">
        <v>98.274526486718699</v>
      </c>
    </row>
    <row r="13" spans="1:17" ht="11.1" customHeight="1">
      <c r="A13" s="342" t="s">
        <v>109</v>
      </c>
      <c r="B13" s="70">
        <v>90.071507812416314</v>
      </c>
      <c r="C13" s="70">
        <v>90.94328633594921</v>
      </c>
      <c r="D13" s="70">
        <v>92.256781187891207</v>
      </c>
      <c r="E13" s="70">
        <v>92.280606176997821</v>
      </c>
      <c r="F13" s="70">
        <v>91.641453479308026</v>
      </c>
      <c r="G13" s="70">
        <v>93.705876999058788</v>
      </c>
      <c r="H13" s="70">
        <v>94.456341715539793</v>
      </c>
      <c r="I13" s="53">
        <v>94.692409578287709</v>
      </c>
      <c r="J13" s="53">
        <v>94.573259055888855</v>
      </c>
      <c r="K13" s="53">
        <v>95.028584606476926</v>
      </c>
      <c r="L13" s="53">
        <v>95.477928092647431</v>
      </c>
      <c r="M13" s="53">
        <v>95.7134551041501</v>
      </c>
      <c r="N13" s="53">
        <v>95.546130354222839</v>
      </c>
      <c r="O13" s="53">
        <v>96.96700240315991</v>
      </c>
      <c r="P13" s="53">
        <v>96.18268948726363</v>
      </c>
    </row>
    <row r="14" spans="1:17" ht="11.1" customHeight="1">
      <c r="A14" s="342" t="s">
        <v>110</v>
      </c>
      <c r="B14" s="70">
        <v>79.18208408616799</v>
      </c>
      <c r="C14" s="70">
        <v>81.346824376985737</v>
      </c>
      <c r="D14" s="70">
        <v>80.535110425132672</v>
      </c>
      <c r="E14" s="70">
        <v>82.772238220916321</v>
      </c>
      <c r="F14" s="70">
        <v>83.331121018117329</v>
      </c>
      <c r="G14" s="70">
        <v>83.099987276084903</v>
      </c>
      <c r="H14" s="70">
        <v>85.805632026180263</v>
      </c>
      <c r="I14" s="53">
        <v>86.407790232083286</v>
      </c>
      <c r="J14" s="53">
        <v>87.134996536835658</v>
      </c>
      <c r="K14" s="53">
        <v>86.508554588018342</v>
      </c>
      <c r="L14" s="53">
        <v>89.524921915482466</v>
      </c>
      <c r="M14" s="53">
        <v>85.010917693712031</v>
      </c>
      <c r="N14" s="53">
        <v>89.78223965449989</v>
      </c>
      <c r="O14" s="53">
        <v>90.164317628557725</v>
      </c>
      <c r="P14" s="53">
        <v>92.636468997312804</v>
      </c>
    </row>
    <row r="15" spans="1:17" ht="11.1" customHeight="1">
      <c r="A15" s="342"/>
      <c r="B15" s="70"/>
      <c r="C15" s="70"/>
      <c r="D15" s="70"/>
      <c r="E15" s="70"/>
      <c r="F15" s="333"/>
      <c r="G15" s="70"/>
      <c r="H15" s="333"/>
      <c r="I15" s="53"/>
      <c r="J15" s="53"/>
      <c r="K15" s="2"/>
      <c r="L15" s="333"/>
      <c r="M15" s="252"/>
      <c r="N15" s="2"/>
      <c r="P15"/>
    </row>
    <row r="16" spans="1:17" s="11" customFormat="1" ht="11.1" customHeight="1">
      <c r="A16" s="367" t="s">
        <v>149</v>
      </c>
      <c r="B16" s="69">
        <v>92.290394726815052</v>
      </c>
      <c r="C16" s="69">
        <v>93.057905560623681</v>
      </c>
      <c r="D16" s="69">
        <v>92.379157242189436</v>
      </c>
      <c r="E16" s="69">
        <v>93.11383970067088</v>
      </c>
      <c r="F16" s="69">
        <v>93.272036964586533</v>
      </c>
      <c r="G16" s="69">
        <v>93.366251978635177</v>
      </c>
      <c r="H16" s="69">
        <v>94.525051270101059</v>
      </c>
      <c r="I16" s="52">
        <v>95.199779072014778</v>
      </c>
      <c r="J16" s="52">
        <v>96.188519642554212</v>
      </c>
      <c r="K16" s="52">
        <v>96.119408444577587</v>
      </c>
      <c r="L16" s="52">
        <v>96.058919359832785</v>
      </c>
      <c r="M16" s="52">
        <v>94.801999763459094</v>
      </c>
      <c r="N16" s="52">
        <v>94.723112926468048</v>
      </c>
      <c r="O16" s="52">
        <v>95.81370487999439</v>
      </c>
      <c r="P16" s="52">
        <v>97.026333013055606</v>
      </c>
      <c r="Q16" s="53"/>
    </row>
    <row r="17" spans="1:17" s="11" customFormat="1" ht="11.1" customHeight="1">
      <c r="A17" s="342" t="s">
        <v>106</v>
      </c>
      <c r="B17" s="70">
        <v>98.75734986767695</v>
      </c>
      <c r="C17" s="70">
        <v>98.585890095150461</v>
      </c>
      <c r="D17" s="70">
        <v>98.040356332597483</v>
      </c>
      <c r="E17" s="70">
        <v>98.35747092324921</v>
      </c>
      <c r="F17" s="70">
        <v>97.297938568453688</v>
      </c>
      <c r="G17" s="70">
        <v>99.049727408077729</v>
      </c>
      <c r="H17" s="70">
        <v>98.083399804700406</v>
      </c>
      <c r="I17" s="53">
        <v>98.814109329657327</v>
      </c>
      <c r="J17" s="53">
        <v>99.465011548257607</v>
      </c>
      <c r="K17" s="53">
        <v>99.068697667881182</v>
      </c>
      <c r="L17" s="53">
        <v>99.555536373059155</v>
      </c>
      <c r="M17" s="53">
        <v>96.961758083835406</v>
      </c>
      <c r="N17" s="53">
        <v>96.814407965195812</v>
      </c>
      <c r="O17" s="53">
        <v>99.120668754072142</v>
      </c>
      <c r="P17" s="53">
        <v>99.376491007213545</v>
      </c>
      <c r="Q17" s="53"/>
    </row>
    <row r="18" spans="1:17" s="11" customFormat="1" ht="11.1" customHeight="1">
      <c r="A18" s="342" t="s">
        <v>107</v>
      </c>
      <c r="B18" s="70">
        <v>97.387524371378774</v>
      </c>
      <c r="C18" s="70">
        <v>98.163867907484246</v>
      </c>
      <c r="D18" s="70">
        <v>96.991649818575382</v>
      </c>
      <c r="E18" s="70">
        <v>98.11678867608471</v>
      </c>
      <c r="F18" s="70">
        <v>97.737038018544069</v>
      </c>
      <c r="G18" s="70">
        <v>97.124752441926361</v>
      </c>
      <c r="H18" s="70">
        <v>97.920003909624313</v>
      </c>
      <c r="I18" s="53">
        <v>97.551233703845114</v>
      </c>
      <c r="J18" s="53">
        <v>98.727257122175814</v>
      </c>
      <c r="K18" s="53">
        <v>98.738912798883518</v>
      </c>
      <c r="L18" s="53">
        <v>98.751996419412976</v>
      </c>
      <c r="M18" s="53">
        <v>97.248062484392705</v>
      </c>
      <c r="N18" s="53">
        <v>96.784870484085431</v>
      </c>
      <c r="O18" s="53">
        <v>97.861536459170324</v>
      </c>
      <c r="P18" s="53">
        <v>98.96796949202394</v>
      </c>
      <c r="Q18" s="53"/>
    </row>
    <row r="19" spans="1:17" s="11" customFormat="1" ht="11.1" customHeight="1">
      <c r="A19" s="342" t="s">
        <v>108</v>
      </c>
      <c r="B19" s="70">
        <v>93.287765200768689</v>
      </c>
      <c r="C19" s="70">
        <v>94.721977022028213</v>
      </c>
      <c r="D19" s="70">
        <v>95.571534682604863</v>
      </c>
      <c r="E19" s="70">
        <v>95.07459884845872</v>
      </c>
      <c r="F19" s="70">
        <v>95.56842217626594</v>
      </c>
      <c r="G19" s="70">
        <v>93.274372309667982</v>
      </c>
      <c r="H19" s="70">
        <v>96.58730699687608</v>
      </c>
      <c r="I19" s="53">
        <v>96.923150994617941</v>
      </c>
      <c r="J19" s="53">
        <v>97.425205662504382</v>
      </c>
      <c r="K19" s="53">
        <v>98.336779033339283</v>
      </c>
      <c r="L19" s="53">
        <v>97.522643321912028</v>
      </c>
      <c r="M19" s="53">
        <v>97.163264298308306</v>
      </c>
      <c r="N19" s="53">
        <v>96.440868107547274</v>
      </c>
      <c r="O19" s="53">
        <v>97.021958769194995</v>
      </c>
      <c r="P19" s="53">
        <v>98.649748539710487</v>
      </c>
      <c r="Q19" s="53"/>
    </row>
    <row r="20" spans="1:17" ht="11.1" customHeight="1">
      <c r="A20" s="342" t="s">
        <v>109</v>
      </c>
      <c r="B20" s="70">
        <v>91.152094292562339</v>
      </c>
      <c r="C20" s="70">
        <v>90.956031444948394</v>
      </c>
      <c r="D20" s="70">
        <v>91.923963911124019</v>
      </c>
      <c r="E20" s="70">
        <v>91.889857363606509</v>
      </c>
      <c r="F20" s="70">
        <v>92.039582099159432</v>
      </c>
      <c r="G20" s="70">
        <v>93.902137539949493</v>
      </c>
      <c r="H20" s="70">
        <v>95.016318884681112</v>
      </c>
      <c r="I20" s="53">
        <v>94.429223731215856</v>
      </c>
      <c r="J20" s="53">
        <v>94.870293150744743</v>
      </c>
      <c r="K20" s="53">
        <v>95.719966817289915</v>
      </c>
      <c r="L20" s="53">
        <v>95.802740703161902</v>
      </c>
      <c r="M20" s="53">
        <v>96.6856861991876</v>
      </c>
      <c r="N20" s="53">
        <v>94.554995869246341</v>
      </c>
      <c r="O20" s="53">
        <v>96.278288293714695</v>
      </c>
      <c r="P20" s="53">
        <v>95.462834143425837</v>
      </c>
      <c r="Q20" s="53"/>
    </row>
    <row r="21" spans="1:17" ht="11.1" customHeight="1">
      <c r="A21" s="342" t="s">
        <v>110</v>
      </c>
      <c r="B21" s="70">
        <v>79.923793702347538</v>
      </c>
      <c r="C21" s="70">
        <v>82.863535822445044</v>
      </c>
      <c r="D21" s="70">
        <v>78.805617842463889</v>
      </c>
      <c r="E21" s="70">
        <v>82.329151707981751</v>
      </c>
      <c r="F21" s="70">
        <v>82.988323842360529</v>
      </c>
      <c r="G21" s="70">
        <v>82.749746449728661</v>
      </c>
      <c r="H21" s="70">
        <v>85.921092922846398</v>
      </c>
      <c r="I21" s="53">
        <v>88.689657615701563</v>
      </c>
      <c r="J21" s="53">
        <v>90.285040217931012</v>
      </c>
      <c r="K21" s="53">
        <v>87.926593178647209</v>
      </c>
      <c r="L21" s="53">
        <v>88.766241139129448</v>
      </c>
      <c r="M21" s="53">
        <v>86.057655643247358</v>
      </c>
      <c r="N21" s="53">
        <v>89.598975857715558</v>
      </c>
      <c r="O21" s="53">
        <v>88.765454929779168</v>
      </c>
      <c r="P21" s="53">
        <v>92.597320440543427</v>
      </c>
      <c r="Q21" s="53"/>
    </row>
    <row r="22" spans="1:17" s="11" customFormat="1" ht="11.1" customHeight="1">
      <c r="A22" s="367" t="s">
        <v>150</v>
      </c>
      <c r="B22" s="69">
        <v>90.838996120019985</v>
      </c>
      <c r="C22" s="69">
        <v>91.656952019474247</v>
      </c>
      <c r="D22" s="69">
        <v>93.105222782694128</v>
      </c>
      <c r="E22" s="69">
        <v>93.339590927879811</v>
      </c>
      <c r="F22" s="69">
        <v>92.919072419563008</v>
      </c>
      <c r="G22" s="69">
        <v>93.816874661090893</v>
      </c>
      <c r="H22" s="69">
        <v>94.2504914082607</v>
      </c>
      <c r="I22" s="52">
        <v>93.866061850432331</v>
      </c>
      <c r="J22" s="52">
        <v>94.421013235724374</v>
      </c>
      <c r="K22" s="52">
        <v>95.058362399581128</v>
      </c>
      <c r="L22" s="52">
        <v>96.084243683167301</v>
      </c>
      <c r="M22" s="52">
        <v>94.347401036827307</v>
      </c>
      <c r="N22" s="52">
        <v>95.891462476855935</v>
      </c>
      <c r="O22" s="52">
        <v>96.997347843522363</v>
      </c>
      <c r="P22" s="52">
        <v>97.225346345719856</v>
      </c>
      <c r="Q22" s="53"/>
    </row>
    <row r="23" spans="1:17" s="11" customFormat="1" ht="11.1" customHeight="1">
      <c r="A23" s="342" t="s">
        <v>106</v>
      </c>
      <c r="B23" s="70">
        <v>97.90523339247585</v>
      </c>
      <c r="C23" s="70">
        <v>97.774359777128694</v>
      </c>
      <c r="D23" s="70">
        <v>98.811493787750976</v>
      </c>
      <c r="E23" s="70">
        <v>97.942224109695772</v>
      </c>
      <c r="F23" s="70">
        <v>98.266980345968776</v>
      </c>
      <c r="G23" s="70">
        <v>98.972543827586634</v>
      </c>
      <c r="H23" s="70">
        <v>98.912782974243356</v>
      </c>
      <c r="I23" s="53">
        <v>98.633351529600972</v>
      </c>
      <c r="J23" s="53">
        <v>98.934568187215035</v>
      </c>
      <c r="K23" s="53">
        <v>99.386626374426925</v>
      </c>
      <c r="L23" s="53">
        <v>98.781240462216346</v>
      </c>
      <c r="M23" s="53">
        <v>98.09584948093962</v>
      </c>
      <c r="N23" s="53">
        <v>98.050340978077415</v>
      </c>
      <c r="O23" s="53">
        <v>98.686671286051578</v>
      </c>
      <c r="P23" s="53">
        <v>99.165808957800721</v>
      </c>
      <c r="Q23" s="53"/>
    </row>
    <row r="24" spans="1:17" s="11" customFormat="1" ht="11.1" customHeight="1">
      <c r="A24" s="342" t="s">
        <v>107</v>
      </c>
      <c r="B24" s="70">
        <v>96.217209702790541</v>
      </c>
      <c r="C24" s="70">
        <v>96.775994600262834</v>
      </c>
      <c r="D24" s="70">
        <v>97.270692184364066</v>
      </c>
      <c r="E24" s="70">
        <v>98.640069863224824</v>
      </c>
      <c r="F24" s="70">
        <v>96.580183914195544</v>
      </c>
      <c r="G24" s="70">
        <v>97.335187651696288</v>
      </c>
      <c r="H24" s="70">
        <v>96.946296033196091</v>
      </c>
      <c r="I24" s="53">
        <v>97.339069866132917</v>
      </c>
      <c r="J24" s="53">
        <v>98.07723438489046</v>
      </c>
      <c r="K24" s="53">
        <v>98.569840188634345</v>
      </c>
      <c r="L24" s="53">
        <v>98.401002036361419</v>
      </c>
      <c r="M24" s="53">
        <v>97.932873686164115</v>
      </c>
      <c r="N24" s="53">
        <v>97.722005372761174</v>
      </c>
      <c r="O24" s="53">
        <v>98.543041866869189</v>
      </c>
      <c r="P24" s="53">
        <v>99.195748334430533</v>
      </c>
      <c r="Q24" s="53"/>
    </row>
    <row r="25" spans="1:17" s="11" customFormat="1" ht="11.1" customHeight="1">
      <c r="A25" s="342" t="s">
        <v>108</v>
      </c>
      <c r="B25" s="70">
        <v>91.868333510352855</v>
      </c>
      <c r="C25" s="70">
        <v>93.276137730998556</v>
      </c>
      <c r="D25" s="70">
        <v>94.530269032503327</v>
      </c>
      <c r="E25" s="70">
        <v>94.549236901789584</v>
      </c>
      <c r="F25" s="70">
        <v>95.214301711399969</v>
      </c>
      <c r="G25" s="70">
        <v>96.162017068588497</v>
      </c>
      <c r="H25" s="70">
        <v>96.228989770453126</v>
      </c>
      <c r="I25" s="53">
        <v>95.060414930854677</v>
      </c>
      <c r="J25" s="53">
        <v>96.253480992288445</v>
      </c>
      <c r="K25" s="53">
        <v>96.766467185058573</v>
      </c>
      <c r="L25" s="53">
        <v>97.494922188277684</v>
      </c>
      <c r="M25" s="53">
        <v>96.334449523032944</v>
      </c>
      <c r="N25" s="53">
        <v>97.688056971884137</v>
      </c>
      <c r="O25" s="53">
        <v>97.858940274384963</v>
      </c>
      <c r="P25" s="53">
        <v>97.883023188280234</v>
      </c>
      <c r="Q25" s="53"/>
    </row>
    <row r="26" spans="1:17" ht="11.1" customHeight="1">
      <c r="A26" s="342" t="s">
        <v>109</v>
      </c>
      <c r="B26" s="70">
        <v>88.872139167978546</v>
      </c>
      <c r="C26" s="70">
        <v>90.930769153026219</v>
      </c>
      <c r="D26" s="70">
        <v>92.629519459492386</v>
      </c>
      <c r="E26" s="70">
        <v>92.67901094445584</v>
      </c>
      <c r="F26" s="70">
        <v>91.261783598898816</v>
      </c>
      <c r="G26" s="70">
        <v>93.50201687940104</v>
      </c>
      <c r="H26" s="70">
        <v>93.896589732937713</v>
      </c>
      <c r="I26" s="53">
        <v>95.025871952404529</v>
      </c>
      <c r="J26" s="53">
        <v>94.263039575428493</v>
      </c>
      <c r="K26" s="53">
        <v>94.351924435206271</v>
      </c>
      <c r="L26" s="53">
        <v>95.148051267433928</v>
      </c>
      <c r="M26" s="53">
        <v>94.763237603587598</v>
      </c>
      <c r="N26" s="53">
        <v>96.54743252671139</v>
      </c>
      <c r="O26" s="53">
        <v>97.62731152374468</v>
      </c>
      <c r="P26" s="53">
        <v>96.941510763810498</v>
      </c>
      <c r="Q26" s="53"/>
    </row>
    <row r="27" spans="1:17" ht="11.1" customHeight="1">
      <c r="A27" s="342" t="s">
        <v>110</v>
      </c>
      <c r="B27" s="70">
        <v>78.378931055849435</v>
      </c>
      <c r="C27" s="70">
        <v>79.823212160840413</v>
      </c>
      <c r="D27" s="70">
        <v>82.248800415879828</v>
      </c>
      <c r="E27" s="70">
        <v>83.243636752586468</v>
      </c>
      <c r="F27" s="70">
        <v>83.668604361838234</v>
      </c>
      <c r="G27" s="70">
        <v>83.447047059294093</v>
      </c>
      <c r="H27" s="70">
        <v>85.680989192023077</v>
      </c>
      <c r="I27" s="53">
        <v>84.145755834188535</v>
      </c>
      <c r="J27" s="53">
        <v>83.553089895609332</v>
      </c>
      <c r="K27" s="53">
        <v>85.075280538705954</v>
      </c>
      <c r="L27" s="53">
        <v>90.336773373857653</v>
      </c>
      <c r="M27" s="53">
        <v>83.856688953512148</v>
      </c>
      <c r="N27" s="53">
        <v>89.972255484598037</v>
      </c>
      <c r="O27" s="53">
        <v>91.741407928517631</v>
      </c>
      <c r="P27" s="53">
        <v>92.678053413752636</v>
      </c>
      <c r="Q27" s="53"/>
    </row>
    <row r="28" spans="1:17" ht="11.1" customHeight="1">
      <c r="A28" s="342"/>
      <c r="B28" s="333"/>
      <c r="C28" s="333"/>
      <c r="D28" s="333"/>
      <c r="E28" s="333"/>
      <c r="F28" s="333"/>
      <c r="G28" s="70"/>
      <c r="H28" s="333"/>
      <c r="I28" s="19"/>
      <c r="J28" s="53"/>
      <c r="K28" s="2"/>
      <c r="L28" s="2"/>
      <c r="M28" s="252"/>
      <c r="N28" s="2"/>
      <c r="P28"/>
    </row>
    <row r="29" spans="1:17" s="11" customFormat="1" ht="11.1" customHeight="1">
      <c r="A29" s="367" t="s">
        <v>94</v>
      </c>
      <c r="B29" s="69">
        <v>94.045429315973948</v>
      </c>
      <c r="C29" s="69">
        <v>94.046861993979064</v>
      </c>
      <c r="D29" s="69">
        <v>94.32158117567225</v>
      </c>
      <c r="E29" s="69">
        <v>95.044263047120964</v>
      </c>
      <c r="F29" s="69">
        <v>94.200889730822794</v>
      </c>
      <c r="G29" s="69">
        <v>94.406729143091354</v>
      </c>
      <c r="H29" s="69">
        <v>95.186270519736084</v>
      </c>
      <c r="I29" s="52">
        <v>95.516324362887943</v>
      </c>
      <c r="J29" s="52">
        <v>95.646961097828338</v>
      </c>
      <c r="K29" s="52">
        <v>96.051407168216727</v>
      </c>
      <c r="L29" s="52">
        <v>96.923413341488569</v>
      </c>
      <c r="M29" s="52">
        <v>94.785081331969579</v>
      </c>
      <c r="N29" s="52">
        <v>95.771858449427384</v>
      </c>
      <c r="O29" s="52">
        <v>96.850036865988656</v>
      </c>
      <c r="P29" s="52">
        <v>97.545355616854749</v>
      </c>
    </row>
    <row r="30" spans="1:17" s="11" customFormat="1" ht="11.1" customHeight="1">
      <c r="A30" s="342" t="s">
        <v>106</v>
      </c>
      <c r="B30" s="70">
        <v>99.20560954139269</v>
      </c>
      <c r="C30" s="70">
        <v>99.022273346457396</v>
      </c>
      <c r="D30" s="70">
        <v>98.510107574823891</v>
      </c>
      <c r="E30" s="70">
        <v>99.057973946639706</v>
      </c>
      <c r="F30" s="70">
        <v>98.148817690129761</v>
      </c>
      <c r="G30" s="70">
        <v>99.663120826163123</v>
      </c>
      <c r="H30" s="70">
        <v>98.587221465634983</v>
      </c>
      <c r="I30" s="53">
        <v>99.233569750832032</v>
      </c>
      <c r="J30" s="53">
        <v>99.301850911522138</v>
      </c>
      <c r="K30" s="53">
        <v>99.502383395298878</v>
      </c>
      <c r="L30" s="53">
        <v>99.498201248805032</v>
      </c>
      <c r="M30" s="53">
        <v>97.410783354092146</v>
      </c>
      <c r="N30" s="53">
        <v>96.987774042895893</v>
      </c>
      <c r="O30" s="53">
        <v>99.118222749908668</v>
      </c>
      <c r="P30" s="53">
        <v>99.424363545862022</v>
      </c>
    </row>
    <row r="31" spans="1:17" s="11" customFormat="1" ht="11.1" customHeight="1">
      <c r="A31" s="342" t="s">
        <v>107</v>
      </c>
      <c r="B31" s="70">
        <v>98.215313079097697</v>
      </c>
      <c r="C31" s="70">
        <v>98.509957654616045</v>
      </c>
      <c r="D31" s="70">
        <v>98.381818840076988</v>
      </c>
      <c r="E31" s="70">
        <v>98.755895141174577</v>
      </c>
      <c r="F31" s="70">
        <v>98.257532406548535</v>
      </c>
      <c r="G31" s="70">
        <v>97.600402015875204</v>
      </c>
      <c r="H31" s="70">
        <v>98.067926361202282</v>
      </c>
      <c r="I31" s="53">
        <v>98.26908507270997</v>
      </c>
      <c r="J31" s="53">
        <v>98.923289663086962</v>
      </c>
      <c r="K31" s="53">
        <v>99.015556014276569</v>
      </c>
      <c r="L31" s="53">
        <v>99.075055687306076</v>
      </c>
      <c r="M31" s="53">
        <v>97.844562239841494</v>
      </c>
      <c r="N31" s="53">
        <v>97.72595778445087</v>
      </c>
      <c r="O31" s="53">
        <v>98.789996719515941</v>
      </c>
      <c r="P31" s="53">
        <v>99.633618741735688</v>
      </c>
    </row>
    <row r="32" spans="1:17" s="11" customFormat="1" ht="11.1" customHeight="1">
      <c r="A32" s="342" t="s">
        <v>108</v>
      </c>
      <c r="B32" s="70">
        <v>96.446390052288706</v>
      </c>
      <c r="C32" s="70">
        <v>95.907087302166744</v>
      </c>
      <c r="D32" s="70">
        <v>97.207405792814555</v>
      </c>
      <c r="E32" s="70">
        <v>97.956067828455318</v>
      </c>
      <c r="F32" s="70">
        <v>96.83926112180545</v>
      </c>
      <c r="G32" s="70">
        <v>96.228536172522865</v>
      </c>
      <c r="H32" s="70">
        <v>97.384388738311173</v>
      </c>
      <c r="I32" s="53">
        <v>97.249675514840135</v>
      </c>
      <c r="J32" s="53">
        <v>97.602922896452199</v>
      </c>
      <c r="K32" s="53">
        <v>98.312130520653199</v>
      </c>
      <c r="L32" s="53">
        <v>98.503123992825564</v>
      </c>
      <c r="M32" s="53">
        <v>96.860516497687442</v>
      </c>
      <c r="N32" s="53">
        <v>97.461302439554913</v>
      </c>
      <c r="O32" s="53">
        <v>98.024358777751232</v>
      </c>
      <c r="P32" s="53">
        <v>98.604141717351865</v>
      </c>
    </row>
    <row r="33" spans="1:16" s="11" customFormat="1" ht="11.1" customHeight="1">
      <c r="A33" s="342" t="s">
        <v>109</v>
      </c>
      <c r="B33" s="70">
        <v>94.074628870660305</v>
      </c>
      <c r="C33" s="70">
        <v>94.178251737800636</v>
      </c>
      <c r="D33" s="70">
        <v>94.643141470430365</v>
      </c>
      <c r="E33" s="70">
        <v>95.085207749494998</v>
      </c>
      <c r="F33" s="70">
        <v>93.493821359762322</v>
      </c>
      <c r="G33" s="70">
        <v>94.82704383863458</v>
      </c>
      <c r="H33" s="70">
        <v>96.015588825717273</v>
      </c>
      <c r="I33" s="53">
        <v>96.000579619025018</v>
      </c>
      <c r="J33" s="53">
        <v>94.719190897960061</v>
      </c>
      <c r="K33" s="53">
        <v>96.209796404062331</v>
      </c>
      <c r="L33" s="53">
        <v>96.192231134902215</v>
      </c>
      <c r="M33" s="53">
        <v>96.539171579135768</v>
      </c>
      <c r="N33" s="53">
        <v>96.743316296170846</v>
      </c>
      <c r="O33" s="53">
        <v>97.905246728627404</v>
      </c>
      <c r="P33" s="53">
        <v>96.91517110648455</v>
      </c>
    </row>
    <row r="34" spans="1:16" ht="11.1" customHeight="1">
      <c r="A34" s="342" t="s">
        <v>110</v>
      </c>
      <c r="B34" s="70">
        <v>82.040327455244991</v>
      </c>
      <c r="C34" s="70">
        <v>82.988561515419775</v>
      </c>
      <c r="D34" s="70">
        <v>82.812046115429752</v>
      </c>
      <c r="E34" s="70">
        <v>84.832368141803087</v>
      </c>
      <c r="F34" s="70">
        <v>84.322636002881495</v>
      </c>
      <c r="G34" s="70">
        <v>83.726540533389169</v>
      </c>
      <c r="H34" s="70">
        <v>86.577244239100594</v>
      </c>
      <c r="I34" s="53">
        <v>87.39419511291905</v>
      </c>
      <c r="J34" s="53">
        <v>87.31847815933962</v>
      </c>
      <c r="K34" s="53">
        <v>86.094454740141956</v>
      </c>
      <c r="L34" s="53">
        <v>91.441938523963771</v>
      </c>
      <c r="M34" s="53">
        <v>84.802954427214985</v>
      </c>
      <c r="N34" s="53">
        <v>90.376456240747586</v>
      </c>
      <c r="O34" s="53">
        <v>90.115118614995822</v>
      </c>
      <c r="P34" s="53">
        <v>92.988643769602504</v>
      </c>
    </row>
    <row r="35" spans="1:16" s="11" customFormat="1" ht="11.1" customHeight="1">
      <c r="A35" s="367" t="s">
        <v>95</v>
      </c>
      <c r="B35" s="69">
        <v>86.793193327227669</v>
      </c>
      <c r="C35" s="69">
        <v>88.936226051589543</v>
      </c>
      <c r="D35" s="69">
        <v>89.51186450522215</v>
      </c>
      <c r="E35" s="69">
        <v>89.376116602890562</v>
      </c>
      <c r="F35" s="69">
        <v>90.774994255727478</v>
      </c>
      <c r="G35" s="69">
        <v>91.780073238864915</v>
      </c>
      <c r="H35" s="69">
        <v>92.579951648439121</v>
      </c>
      <c r="I35" s="52">
        <v>92.36960433587744</v>
      </c>
      <c r="J35" s="52">
        <v>94.564239380906258</v>
      </c>
      <c r="K35" s="52">
        <v>94.539540761341982</v>
      </c>
      <c r="L35" s="52">
        <v>94.018900224267924</v>
      </c>
      <c r="M35" s="52">
        <v>93.976876979875797</v>
      </c>
      <c r="N35" s="52">
        <v>93.926180511283405</v>
      </c>
      <c r="O35" s="52">
        <v>95.05473494902408</v>
      </c>
      <c r="P35" s="52">
        <v>95.868925755776075</v>
      </c>
    </row>
    <row r="36" spans="1:16" s="11" customFormat="1" ht="11.1" customHeight="1">
      <c r="A36" s="342" t="s">
        <v>106</v>
      </c>
      <c r="B36" s="70">
        <v>96.691631214161859</v>
      </c>
      <c r="C36" s="70">
        <v>96.476993172434405</v>
      </c>
      <c r="D36" s="70">
        <v>98.26731322365228</v>
      </c>
      <c r="E36" s="70">
        <v>96.356893341656587</v>
      </c>
      <c r="F36" s="70">
        <v>96.933140431212408</v>
      </c>
      <c r="G36" s="70">
        <v>97.663477289893777</v>
      </c>
      <c r="H36" s="70">
        <v>98.281740327454401</v>
      </c>
      <c r="I36" s="53">
        <v>97.573951096406631</v>
      </c>
      <c r="J36" s="53">
        <v>98.964414760235357</v>
      </c>
      <c r="K36" s="53">
        <v>98.619882796196492</v>
      </c>
      <c r="L36" s="53">
        <v>98.363864537020632</v>
      </c>
      <c r="M36" s="53">
        <v>97.818468194416212</v>
      </c>
      <c r="N36" s="53">
        <v>98.579236559747045</v>
      </c>
      <c r="O36" s="53">
        <v>98.254291047821397</v>
      </c>
      <c r="P36" s="53">
        <v>98.828255887044961</v>
      </c>
    </row>
    <row r="37" spans="1:16" s="11" customFormat="1" ht="11.1" customHeight="1">
      <c r="A37" s="342" t="s">
        <v>107</v>
      </c>
      <c r="B37" s="70">
        <v>94.178898861645195</v>
      </c>
      <c r="C37" s="70">
        <v>95.283047405878605</v>
      </c>
      <c r="D37" s="70">
        <v>94.407248962949879</v>
      </c>
      <c r="E37" s="70">
        <v>97.479527763666894</v>
      </c>
      <c r="F37" s="70">
        <v>94.833224032580958</v>
      </c>
      <c r="G37" s="70">
        <v>96.414987147090159</v>
      </c>
      <c r="H37" s="70">
        <v>95.922885455786826</v>
      </c>
      <c r="I37" s="53">
        <v>95.476601258720066</v>
      </c>
      <c r="J37" s="53">
        <v>97.134788234465546</v>
      </c>
      <c r="K37" s="53">
        <v>97.790252960053166</v>
      </c>
      <c r="L37" s="53">
        <v>97.383557171453305</v>
      </c>
      <c r="M37" s="53">
        <v>96.919716058226058</v>
      </c>
      <c r="N37" s="53">
        <v>95.902321792151795</v>
      </c>
      <c r="O37" s="53">
        <v>96.435331818546473</v>
      </c>
      <c r="P37" s="53">
        <v>97.444254609130127</v>
      </c>
    </row>
    <row r="38" spans="1:16" s="11" customFormat="1" ht="11.1" customHeight="1">
      <c r="A38" s="342" t="s">
        <v>108</v>
      </c>
      <c r="B38" s="70">
        <v>85.738225198381329</v>
      </c>
      <c r="C38" s="70">
        <v>90.65894843400406</v>
      </c>
      <c r="D38" s="70">
        <v>90.901049436357312</v>
      </c>
      <c r="E38" s="70">
        <v>88.347324406878641</v>
      </c>
      <c r="F38" s="70">
        <v>92.497028095741896</v>
      </c>
      <c r="G38" s="70">
        <v>91.423600264837958</v>
      </c>
      <c r="H38" s="70">
        <v>94.031027753308351</v>
      </c>
      <c r="I38" s="53">
        <v>93.508046527473795</v>
      </c>
      <c r="J38" s="53">
        <v>95.087864645009972</v>
      </c>
      <c r="K38" s="53">
        <v>96.038851858845717</v>
      </c>
      <c r="L38" s="53">
        <v>95.264492931505075</v>
      </c>
      <c r="M38" s="53">
        <v>96.429015311432835</v>
      </c>
      <c r="N38" s="53">
        <v>96.003917929615611</v>
      </c>
      <c r="O38" s="53">
        <v>95.730855807933125</v>
      </c>
      <c r="P38" s="53">
        <v>97.245691014783475</v>
      </c>
    </row>
    <row r="39" spans="1:16" ht="11.1" customHeight="1">
      <c r="A39" s="342" t="s">
        <v>109</v>
      </c>
      <c r="B39" s="70">
        <v>82.120346705067305</v>
      </c>
      <c r="C39" s="70">
        <v>84.090721828901451</v>
      </c>
      <c r="D39" s="70">
        <v>87.656214781944669</v>
      </c>
      <c r="E39" s="70">
        <v>86.208681795065971</v>
      </c>
      <c r="F39" s="70">
        <v>87.61830282207255</v>
      </c>
      <c r="G39" s="70">
        <v>91.091420182744599</v>
      </c>
      <c r="H39" s="70">
        <v>91.14080905709217</v>
      </c>
      <c r="I39" s="53">
        <v>91.569044680751361</v>
      </c>
      <c r="J39" s="53">
        <v>94.243717063481753</v>
      </c>
      <c r="K39" s="53">
        <v>92.25491157104068</v>
      </c>
      <c r="L39" s="53">
        <v>93.83198527739647</v>
      </c>
      <c r="M39" s="53">
        <v>93.335578207212407</v>
      </c>
      <c r="N39" s="53">
        <v>91.747687125041864</v>
      </c>
      <c r="O39" s="53">
        <v>94.151748998363686</v>
      </c>
      <c r="P39" s="53">
        <v>93.9954219601143</v>
      </c>
    </row>
    <row r="40" spans="1:16" ht="11.1" customHeight="1">
      <c r="A40" s="342" t="s">
        <v>110</v>
      </c>
      <c r="B40" s="70">
        <v>72.862377454198679</v>
      </c>
      <c r="C40" s="70">
        <v>77.805164389311784</v>
      </c>
      <c r="D40" s="70">
        <v>75.721302921311377</v>
      </c>
      <c r="E40" s="70">
        <v>78.328360113518158</v>
      </c>
      <c r="F40" s="70">
        <v>81.118579336953175</v>
      </c>
      <c r="G40" s="70">
        <v>81.691632245704199</v>
      </c>
      <c r="H40" s="70">
        <v>83.982028005128456</v>
      </c>
      <c r="I40" s="53">
        <v>84.131095084020018</v>
      </c>
      <c r="J40" s="53">
        <v>86.66219308072678</v>
      </c>
      <c r="K40" s="53">
        <v>87.415141672211078</v>
      </c>
      <c r="L40" s="53">
        <v>84.327554207022402</v>
      </c>
      <c r="M40" s="53">
        <v>85.580833654981959</v>
      </c>
      <c r="N40" s="53">
        <v>88.076419642535086</v>
      </c>
      <c r="O40" s="53">
        <v>90.31250894105554</v>
      </c>
      <c r="P40" s="53">
        <v>91.584751489366738</v>
      </c>
    </row>
    <row r="41" spans="1:16" ht="11.1" customHeight="1">
      <c r="A41" s="342"/>
      <c r="B41" s="70"/>
      <c r="C41" s="70"/>
      <c r="D41" s="70"/>
      <c r="E41" s="70"/>
      <c r="F41" s="70"/>
      <c r="G41" s="70"/>
      <c r="H41" s="70"/>
      <c r="I41" s="53"/>
      <c r="J41" s="53"/>
      <c r="K41" s="53"/>
      <c r="L41" s="53"/>
      <c r="M41" s="53"/>
      <c r="N41" s="53"/>
      <c r="P41"/>
    </row>
    <row r="42" spans="1:16" ht="9.75" customHeight="1">
      <c r="A42" s="367" t="s">
        <v>4</v>
      </c>
      <c r="B42" s="333"/>
      <c r="C42" s="333"/>
      <c r="D42" s="333"/>
      <c r="E42" s="333"/>
      <c r="F42" s="70"/>
      <c r="G42" s="70"/>
      <c r="H42" s="70"/>
      <c r="I42" s="19"/>
      <c r="J42" s="53"/>
      <c r="K42" s="2"/>
      <c r="L42" s="2"/>
      <c r="M42" s="252"/>
      <c r="N42" s="2"/>
    </row>
    <row r="43" spans="1:16" ht="11.1" customHeight="1">
      <c r="A43" s="342" t="s">
        <v>581</v>
      </c>
      <c r="B43" s="70">
        <v>93.479271987306888</v>
      </c>
      <c r="C43" s="70">
        <v>93.187269787154477</v>
      </c>
      <c r="D43" s="70">
        <v>93.361759377813982</v>
      </c>
      <c r="E43" s="70">
        <v>94.103346453494481</v>
      </c>
      <c r="F43" s="70">
        <v>93.562129010542975</v>
      </c>
      <c r="G43" s="70">
        <v>93.797225034180684</v>
      </c>
      <c r="H43" s="70">
        <v>94.635493861659569</v>
      </c>
      <c r="I43" s="53">
        <v>95.45435281539703</v>
      </c>
      <c r="J43" s="53">
        <v>95.480977704617558</v>
      </c>
      <c r="K43" s="53">
        <v>95.760223141683895</v>
      </c>
      <c r="L43" s="53">
        <v>96.694719450619601</v>
      </c>
      <c r="M43" s="53">
        <v>94.264361155741341</v>
      </c>
      <c r="N43" s="53">
        <v>95.657131843507813</v>
      </c>
      <c r="O43" s="53">
        <v>96.789688446981174</v>
      </c>
      <c r="P43" s="53">
        <v>97.345031711631961</v>
      </c>
    </row>
    <row r="44" spans="1:16" s="11" customFormat="1" ht="11.1" customHeight="1">
      <c r="A44" s="342" t="s">
        <v>5</v>
      </c>
      <c r="B44" s="70">
        <v>91.529686965981639</v>
      </c>
      <c r="C44" s="70">
        <v>93.171424881117389</v>
      </c>
      <c r="D44" s="70">
        <v>93.643928435505075</v>
      </c>
      <c r="E44" s="70">
        <v>94.278591869880728</v>
      </c>
      <c r="F44" s="70">
        <v>94.052101795995156</v>
      </c>
      <c r="G44" s="70">
        <v>95.071647293796374</v>
      </c>
      <c r="H44" s="70">
        <v>95.582754842868468</v>
      </c>
      <c r="I44" s="53">
        <v>95.079193201938367</v>
      </c>
      <c r="J44" s="53">
        <v>96.244488955719007</v>
      </c>
      <c r="K44" s="53">
        <v>96.506990412200665</v>
      </c>
      <c r="L44" s="53">
        <v>96.27856301421599</v>
      </c>
      <c r="M44" s="53">
        <v>95.742625457164436</v>
      </c>
      <c r="N44" s="53">
        <v>96.5513816775793</v>
      </c>
      <c r="O44" s="53">
        <v>97.109319931026008</v>
      </c>
      <c r="P44" s="53">
        <v>97.413490691837623</v>
      </c>
    </row>
    <row r="45" spans="1:16" s="11" customFormat="1" ht="11.1" customHeight="1">
      <c r="A45" s="342" t="s">
        <v>6</v>
      </c>
      <c r="B45" s="70">
        <v>85.212099842092329</v>
      </c>
      <c r="C45" s="70">
        <v>87.243218886033958</v>
      </c>
      <c r="D45" s="70">
        <v>88.259625572087288</v>
      </c>
      <c r="E45" s="70">
        <v>87.100850996638272</v>
      </c>
      <c r="F45" s="70">
        <v>89.173208571620165</v>
      </c>
      <c r="G45" s="70">
        <v>89.181519943061005</v>
      </c>
      <c r="H45" s="70">
        <v>90.880017560001718</v>
      </c>
      <c r="I45" s="53">
        <v>90.369808275950689</v>
      </c>
      <c r="J45" s="53">
        <v>92.567951241844014</v>
      </c>
      <c r="K45" s="53">
        <v>92.794326623608413</v>
      </c>
      <c r="L45" s="53">
        <v>93.619564105875838</v>
      </c>
      <c r="M45" s="53">
        <v>92.937661945246475</v>
      </c>
      <c r="N45" s="53">
        <v>91.201402409213031</v>
      </c>
      <c r="O45" s="53">
        <v>93.489140864945284</v>
      </c>
      <c r="P45" s="53">
        <v>95.773410757564477</v>
      </c>
    </row>
    <row r="46" spans="1:16" s="11" customFormat="1" ht="6" customHeight="1">
      <c r="A46" s="336"/>
      <c r="B46"/>
      <c r="C46"/>
      <c r="D46" s="81"/>
      <c r="E46" s="81"/>
      <c r="F46" s="81"/>
      <c r="G46" s="81"/>
      <c r="H46" s="81"/>
      <c r="I46" s="81"/>
      <c r="J46" s="81"/>
      <c r="K46" s="81"/>
      <c r="L46" s="331"/>
      <c r="M46" s="331"/>
      <c r="N46" s="426"/>
      <c r="O46" s="81"/>
      <c r="P46" s="851"/>
    </row>
    <row r="47" spans="1:16" ht="21.75" customHeight="1">
      <c r="A47" s="978" t="s">
        <v>1158</v>
      </c>
      <c r="B47" s="978"/>
      <c r="C47" s="978"/>
      <c r="D47" s="978"/>
      <c r="E47" s="978"/>
      <c r="F47" s="978"/>
      <c r="G47" s="978"/>
      <c r="H47" s="978"/>
      <c r="I47" s="978"/>
      <c r="J47" s="978"/>
      <c r="K47" s="978"/>
      <c r="L47" s="978"/>
      <c r="M47" s="978"/>
      <c r="N47" s="978"/>
      <c r="O47" s="978"/>
    </row>
    <row r="48" spans="1:16" ht="11.25" customHeight="1">
      <c r="A48" s="989" t="s">
        <v>231</v>
      </c>
      <c r="B48" s="989"/>
      <c r="C48" s="989"/>
      <c r="D48" s="989"/>
      <c r="E48" s="989"/>
      <c r="F48" s="989"/>
      <c r="G48" s="989"/>
      <c r="H48" s="989"/>
      <c r="I48" s="989"/>
      <c r="J48" s="989"/>
      <c r="K48" s="989"/>
      <c r="L48" s="989"/>
      <c r="M48" s="989"/>
      <c r="N48" s="989"/>
      <c r="O48" s="989"/>
    </row>
    <row r="51" ht="12.75" customHeight="1"/>
    <row r="52" ht="13.5" customHeight="1"/>
    <row r="58" ht="12.75" customHeight="1"/>
    <row r="64" ht="12.75" customHeight="1"/>
    <row r="70" ht="13.5" customHeight="1"/>
  </sheetData>
  <mergeCells count="4">
    <mergeCell ref="A3:O3"/>
    <mergeCell ref="A47:O47"/>
    <mergeCell ref="A48:O48"/>
    <mergeCell ref="A4:N4"/>
  </mergeCells>
  <phoneticPr fontId="23" type="noConversion"/>
  <pageMargins left="1.1811023622047245" right="0.59055118110236227" top="1.1811023622047245" bottom="1.7716535433070868" header="0" footer="0"/>
  <pageSetup paperSize="9" scale="9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2">
    <tabColor rgb="FFFFC000"/>
  </sheetPr>
  <dimension ref="A1:P209"/>
  <sheetViews>
    <sheetView showGridLines="0" view="pageBreakPreview" zoomScaleNormal="120" zoomScaleSheetLayoutView="100" workbookViewId="0">
      <selection activeCell="P5" sqref="P5"/>
    </sheetView>
  </sheetViews>
  <sheetFormatPr baseColWidth="10" defaultRowHeight="12.75"/>
  <cols>
    <col min="1" max="1" width="19.42578125" style="114" customWidth="1"/>
    <col min="2" max="4" width="5.7109375" style="114" hidden="1" customWidth="1"/>
    <col min="5" max="11" width="5.7109375" style="114" customWidth="1"/>
    <col min="12" max="14" width="6.28515625" style="114" customWidth="1"/>
    <col min="15" max="15" width="6.140625" style="114" customWidth="1"/>
    <col min="16" max="16" width="7" style="114" customWidth="1"/>
    <col min="17" max="16384" width="11.42578125" style="114"/>
  </cols>
  <sheetData>
    <row r="1" spans="1:16" ht="14.25" customHeight="1">
      <c r="A1" s="980" t="s">
        <v>1413</v>
      </c>
      <c r="B1" s="980"/>
      <c r="C1" s="980"/>
      <c r="D1" s="980"/>
      <c r="E1" s="980"/>
      <c r="F1" s="980"/>
      <c r="G1" s="980"/>
      <c r="H1" s="980"/>
      <c r="I1" s="980"/>
      <c r="J1" s="980"/>
      <c r="K1" s="980"/>
      <c r="L1" s="980"/>
      <c r="M1" s="980"/>
      <c r="N1" s="980"/>
      <c r="O1" s="980"/>
    </row>
    <row r="2" spans="1:16" ht="15" customHeight="1">
      <c r="A2" s="986" t="s">
        <v>1337</v>
      </c>
      <c r="B2" s="986"/>
      <c r="C2" s="986"/>
      <c r="D2" s="986"/>
      <c r="E2" s="986"/>
      <c r="F2" s="986"/>
      <c r="G2" s="986"/>
      <c r="H2" s="986"/>
      <c r="I2" s="986"/>
      <c r="J2" s="986"/>
      <c r="K2" s="986"/>
      <c r="L2" s="986"/>
      <c r="M2" s="986"/>
      <c r="N2" s="986"/>
      <c r="O2" s="986"/>
    </row>
    <row r="3" spans="1:16" ht="15" customHeight="1">
      <c r="A3" s="73" t="s">
        <v>234</v>
      </c>
      <c r="B3" s="159"/>
      <c r="C3" s="159"/>
      <c r="D3" s="159"/>
      <c r="E3" s="159"/>
      <c r="F3" s="159"/>
      <c r="G3" s="159"/>
      <c r="H3" s="159"/>
      <c r="I3" s="159"/>
      <c r="J3" s="159"/>
      <c r="K3" s="159"/>
      <c r="M3"/>
    </row>
    <row r="4" spans="1:16" ht="15" customHeight="1">
      <c r="A4" s="75"/>
      <c r="B4" s="73"/>
      <c r="C4"/>
      <c r="D4" s="130"/>
      <c r="E4" s="130"/>
      <c r="F4" s="130"/>
      <c r="G4" s="130"/>
      <c r="H4" s="130"/>
      <c r="I4" s="130"/>
      <c r="J4" s="130"/>
      <c r="K4" s="130"/>
      <c r="L4" s="130"/>
      <c r="M4" s="130"/>
      <c r="N4" s="130"/>
    </row>
    <row r="5" spans="1:16" ht="29.25" customHeight="1">
      <c r="A5" s="410" t="s">
        <v>901</v>
      </c>
      <c r="B5" s="76">
        <v>2008</v>
      </c>
      <c r="C5" s="76">
        <v>2009</v>
      </c>
      <c r="D5" s="451">
        <v>2011</v>
      </c>
      <c r="E5" s="451">
        <v>2012</v>
      </c>
      <c r="F5" s="76">
        <v>2013</v>
      </c>
      <c r="G5" s="76">
        <v>2014</v>
      </c>
      <c r="H5" s="76">
        <v>2015</v>
      </c>
      <c r="I5" s="76">
        <v>2016</v>
      </c>
      <c r="J5" s="76">
        <v>2017</v>
      </c>
      <c r="K5" s="76">
        <v>2018</v>
      </c>
      <c r="L5" s="76">
        <v>2019</v>
      </c>
      <c r="M5" s="76">
        <v>2020</v>
      </c>
      <c r="N5" s="76">
        <v>2021</v>
      </c>
      <c r="O5" s="76">
        <v>2022</v>
      </c>
      <c r="P5" s="76">
        <v>2023</v>
      </c>
    </row>
    <row r="6" spans="1:16" ht="18.75" customHeight="1">
      <c r="A6" s="342"/>
      <c r="B6" s="333"/>
      <c r="C6" s="333"/>
      <c r="D6" s="130"/>
      <c r="E6" s="130"/>
      <c r="F6" s="130"/>
      <c r="G6" s="130"/>
      <c r="H6" s="130"/>
      <c r="I6" s="130"/>
      <c r="J6" s="130"/>
      <c r="K6" s="130"/>
      <c r="L6" s="130"/>
      <c r="M6" s="130"/>
      <c r="N6" s="130"/>
      <c r="P6"/>
    </row>
    <row r="7" spans="1:16" ht="13.5" customHeight="1">
      <c r="A7" s="367" t="s">
        <v>82</v>
      </c>
      <c r="B7" s="77">
        <v>75.485985896116048</v>
      </c>
      <c r="C7" s="77">
        <v>77.546970111076931</v>
      </c>
      <c r="D7" s="77">
        <v>79.577127506833563</v>
      </c>
      <c r="E7" s="77">
        <v>81.897519236656365</v>
      </c>
      <c r="F7" s="77">
        <v>81.773433777910327</v>
      </c>
      <c r="G7" s="77">
        <v>83.14146451469658</v>
      </c>
      <c r="H7" s="77">
        <v>84.092842790527172</v>
      </c>
      <c r="I7" s="77">
        <v>83.577197941830164</v>
      </c>
      <c r="J7" s="77">
        <v>84.84457426540888</v>
      </c>
      <c r="K7" s="77">
        <v>85.207917552380351</v>
      </c>
      <c r="L7" s="77">
        <v>85.252973407510467</v>
      </c>
      <c r="M7" s="77">
        <v>82.713455042867892</v>
      </c>
      <c r="N7" s="130">
        <v>84.455253248684471</v>
      </c>
      <c r="O7" s="130">
        <v>84.7</v>
      </c>
      <c r="P7" s="104">
        <v>85.801310565985773</v>
      </c>
    </row>
    <row r="8" spans="1:16" ht="11.25" customHeight="1">
      <c r="A8" s="342" t="s">
        <v>106</v>
      </c>
      <c r="B8" s="78">
        <v>61.169986222060544</v>
      </c>
      <c r="C8" s="78">
        <v>63.813511859907592</v>
      </c>
      <c r="D8" s="78">
        <v>66.431134303956057</v>
      </c>
      <c r="E8" s="78">
        <v>65.446767974447269</v>
      </c>
      <c r="F8" s="105">
        <v>66.2956764618242</v>
      </c>
      <c r="G8" s="105">
        <v>68.433957563745381</v>
      </c>
      <c r="H8" s="105">
        <v>68.412235687898303</v>
      </c>
      <c r="I8" s="105">
        <v>65.82439487697954</v>
      </c>
      <c r="J8" s="105">
        <v>68.098789104663865</v>
      </c>
      <c r="K8" s="105">
        <v>65.087621800699537</v>
      </c>
      <c r="L8" s="105">
        <v>62.856308332879451</v>
      </c>
      <c r="M8" s="105">
        <v>53.239143510052358</v>
      </c>
      <c r="N8" s="105">
        <v>52.789835328283232</v>
      </c>
      <c r="O8" s="105">
        <v>54.473752195071064</v>
      </c>
      <c r="P8" s="105">
        <v>52.087922628340124</v>
      </c>
    </row>
    <row r="9" spans="1:16" ht="11.25" customHeight="1">
      <c r="A9" s="342" t="s">
        <v>107</v>
      </c>
      <c r="B9" s="78">
        <v>77.234073449941405</v>
      </c>
      <c r="C9" s="78">
        <v>80.262412345798296</v>
      </c>
      <c r="D9" s="78">
        <v>81.871966552381409</v>
      </c>
      <c r="E9" s="78">
        <v>87.45490918198675</v>
      </c>
      <c r="F9" s="105">
        <v>84.13361781423319</v>
      </c>
      <c r="G9" s="105">
        <v>85.760740757035762</v>
      </c>
      <c r="H9" s="105">
        <v>84.927795271276892</v>
      </c>
      <c r="I9" s="105">
        <v>85.869642781470802</v>
      </c>
      <c r="J9" s="105">
        <v>87.741112465897203</v>
      </c>
      <c r="K9" s="105">
        <v>89.953393954210952</v>
      </c>
      <c r="L9" s="105">
        <v>90.00828390205406</v>
      </c>
      <c r="M9" s="105">
        <v>88.371599245833849</v>
      </c>
      <c r="N9" s="105">
        <v>89.977861272906793</v>
      </c>
      <c r="O9" s="105">
        <v>91.368650805844268</v>
      </c>
      <c r="P9" s="105">
        <v>93.9277190451633</v>
      </c>
    </row>
    <row r="10" spans="1:16" ht="11.25" customHeight="1">
      <c r="A10" s="342" t="s">
        <v>108</v>
      </c>
      <c r="B10" s="78">
        <v>85.303662481523872</v>
      </c>
      <c r="C10" s="78">
        <v>84.912333291827792</v>
      </c>
      <c r="D10" s="78">
        <v>87.278278898007002</v>
      </c>
      <c r="E10" s="78">
        <v>89.273195201306308</v>
      </c>
      <c r="F10" s="105">
        <v>91.08451625195805</v>
      </c>
      <c r="G10" s="105">
        <v>89.891054055145091</v>
      </c>
      <c r="H10" s="105">
        <v>93.178558408098908</v>
      </c>
      <c r="I10" s="105">
        <v>91.960870730789708</v>
      </c>
      <c r="J10" s="105">
        <v>93.441619716838176</v>
      </c>
      <c r="K10" s="105">
        <v>93.735849394343944</v>
      </c>
      <c r="L10" s="105">
        <v>94.174559229190621</v>
      </c>
      <c r="M10" s="105">
        <v>94.138531062093534</v>
      </c>
      <c r="N10" s="105">
        <v>94.564884242543201</v>
      </c>
      <c r="O10" s="105">
        <v>94.807630375309145</v>
      </c>
      <c r="P10" s="105">
        <v>96.752459824837729</v>
      </c>
    </row>
    <row r="11" spans="1:16" ht="11.25" customHeight="1">
      <c r="A11" s="342" t="s">
        <v>109</v>
      </c>
      <c r="B11" s="78">
        <v>84.039029182003048</v>
      </c>
      <c r="C11" s="78">
        <v>85.578825147193427</v>
      </c>
      <c r="D11" s="78">
        <v>87.534401150966985</v>
      </c>
      <c r="E11" s="78">
        <v>90.245796042958119</v>
      </c>
      <c r="F11" s="105">
        <v>89.290512061021047</v>
      </c>
      <c r="G11" s="105">
        <v>91.681522470404133</v>
      </c>
      <c r="H11" s="105">
        <v>92.088750334269236</v>
      </c>
      <c r="I11" s="105">
        <v>92.725480754305963</v>
      </c>
      <c r="J11" s="105">
        <v>92.805931560572219</v>
      </c>
      <c r="K11" s="105">
        <v>93.371433633142559</v>
      </c>
      <c r="L11" s="105">
        <v>93.477834200600327</v>
      </c>
      <c r="M11" s="105">
        <v>94.573341862850725</v>
      </c>
      <c r="N11" s="105">
        <v>95.028677348962844</v>
      </c>
      <c r="O11" s="105">
        <v>95.914634166311203</v>
      </c>
      <c r="P11" s="105">
        <v>95.391966898501039</v>
      </c>
    </row>
    <row r="12" spans="1:16" ht="11.25" customHeight="1">
      <c r="A12" s="342" t="s">
        <v>110</v>
      </c>
      <c r="B12" s="78">
        <v>70.077695791978641</v>
      </c>
      <c r="C12" s="78">
        <v>72.760742757567968</v>
      </c>
      <c r="D12" s="78">
        <v>75.052864852121758</v>
      </c>
      <c r="E12" s="78">
        <v>77.390180191311089</v>
      </c>
      <c r="F12" s="105">
        <v>77.962937642564526</v>
      </c>
      <c r="G12" s="105">
        <v>79.303394923311842</v>
      </c>
      <c r="H12" s="105">
        <v>80.828908409013195</v>
      </c>
      <c r="I12" s="105">
        <v>81.83326391822051</v>
      </c>
      <c r="J12" s="105">
        <v>83.801014880217238</v>
      </c>
      <c r="K12" s="105">
        <v>82.342603116872567</v>
      </c>
      <c r="L12" s="105">
        <v>84.8669454954222</v>
      </c>
      <c r="M12" s="105">
        <v>82.78430926727593</v>
      </c>
      <c r="N12" s="105">
        <v>87.267164777232011</v>
      </c>
      <c r="O12" s="105">
        <v>87.963370925718962</v>
      </c>
      <c r="P12" s="105">
        <v>90.785320743933525</v>
      </c>
    </row>
    <row r="13" spans="1:16" ht="12" customHeight="1">
      <c r="A13" s="342"/>
      <c r="B13" s="78"/>
      <c r="C13" s="78"/>
      <c r="D13" s="78"/>
      <c r="E13" s="78"/>
      <c r="F13" s="116"/>
      <c r="G13" s="105"/>
      <c r="H13" s="105"/>
      <c r="I13" s="105"/>
      <c r="J13" s="116"/>
      <c r="K13" s="116"/>
      <c r="L13"/>
      <c r="M13" s="333"/>
      <c r="P13"/>
    </row>
    <row r="14" spans="1:16" ht="11.25" customHeight="1">
      <c r="A14" s="367" t="s">
        <v>149</v>
      </c>
      <c r="B14" s="77">
        <v>75.169012763797895</v>
      </c>
      <c r="C14" s="77">
        <v>77.739791241105479</v>
      </c>
      <c r="D14" s="77">
        <v>78.639480579238409</v>
      </c>
      <c r="E14" s="77">
        <v>82.137687758058405</v>
      </c>
      <c r="F14" s="104">
        <v>81.018346907897595</v>
      </c>
      <c r="G14" s="104">
        <v>82.505258398215076</v>
      </c>
      <c r="H14" s="104">
        <v>83.951365946922081</v>
      </c>
      <c r="I14" s="104">
        <v>84.091598351214174</v>
      </c>
      <c r="J14" s="104">
        <v>85.25558753233959</v>
      </c>
      <c r="K14" s="104">
        <v>84.931622765166622</v>
      </c>
      <c r="L14" s="104">
        <v>85.198551567247193</v>
      </c>
      <c r="M14" s="104">
        <v>82.89106054360542</v>
      </c>
      <c r="N14" s="104">
        <v>83.114446612590498</v>
      </c>
      <c r="O14" s="104">
        <v>83.6</v>
      </c>
      <c r="P14" s="104">
        <v>85.403143592894708</v>
      </c>
    </row>
    <row r="15" spans="1:16" ht="11.25" customHeight="1">
      <c r="A15" s="342" t="s">
        <v>106</v>
      </c>
      <c r="B15" s="78">
        <v>58.991263134461988</v>
      </c>
      <c r="C15" s="78">
        <v>63.508862310586004</v>
      </c>
      <c r="D15" s="78">
        <v>63.760619920460456</v>
      </c>
      <c r="E15" s="78">
        <v>66.916479855757999</v>
      </c>
      <c r="F15" s="105">
        <v>64.856614419197228</v>
      </c>
      <c r="G15" s="105">
        <v>68.592842990461023</v>
      </c>
      <c r="H15" s="105">
        <v>67.564925043164209</v>
      </c>
      <c r="I15" s="105">
        <v>65.518274756981725</v>
      </c>
      <c r="J15" s="105">
        <v>67.397343241023719</v>
      </c>
      <c r="K15" s="105">
        <v>62.838985402812149</v>
      </c>
      <c r="L15" s="105">
        <v>63.915450601314284</v>
      </c>
      <c r="M15" s="105">
        <v>52.312176255667197</v>
      </c>
      <c r="N15" s="105">
        <v>51.522466904754118</v>
      </c>
      <c r="O15" s="105">
        <v>51.722322329705669</v>
      </c>
      <c r="P15" s="105">
        <v>49.794760913737129</v>
      </c>
    </row>
    <row r="16" spans="1:16" ht="11.25" customHeight="1">
      <c r="A16" s="342" t="s">
        <v>107</v>
      </c>
      <c r="B16" s="78">
        <v>76.06253211643542</v>
      </c>
      <c r="C16" s="78">
        <v>80.387869028603831</v>
      </c>
      <c r="D16" s="78">
        <v>80.702236205240098</v>
      </c>
      <c r="E16" s="78">
        <v>86.375940236211278</v>
      </c>
      <c r="F16" s="105">
        <v>83.524824756907933</v>
      </c>
      <c r="G16" s="105">
        <v>84.114290388986973</v>
      </c>
      <c r="H16" s="105">
        <v>84.202809163012049</v>
      </c>
      <c r="I16" s="105">
        <v>84.774588482168753</v>
      </c>
      <c r="J16" s="105">
        <v>87.291433605003448</v>
      </c>
      <c r="K16" s="105">
        <v>88.190681524443207</v>
      </c>
      <c r="L16" s="105">
        <v>89.519382105755653</v>
      </c>
      <c r="M16" s="105">
        <v>87.830408547630398</v>
      </c>
      <c r="N16" s="105">
        <v>88.824347185734823</v>
      </c>
      <c r="O16" s="105">
        <v>89.59688968161835</v>
      </c>
      <c r="P16" s="105">
        <v>93.150086491132484</v>
      </c>
    </row>
    <row r="17" spans="1:16" ht="11.25" customHeight="1">
      <c r="A17" s="342" t="s">
        <v>108</v>
      </c>
      <c r="B17" s="78">
        <v>85.523534058693755</v>
      </c>
      <c r="C17" s="78">
        <v>85.285627707088736</v>
      </c>
      <c r="D17" s="78">
        <v>87.543156783000882</v>
      </c>
      <c r="E17" s="78">
        <v>89.734663559950178</v>
      </c>
      <c r="F17" s="105">
        <v>90.66197833234169</v>
      </c>
      <c r="G17" s="105">
        <v>87.936694023975789</v>
      </c>
      <c r="H17" s="105">
        <v>93.15861621351543</v>
      </c>
      <c r="I17" s="105">
        <v>91.916146441470786</v>
      </c>
      <c r="J17" s="105">
        <v>93.038418836125174</v>
      </c>
      <c r="K17" s="105">
        <v>94.212710047079241</v>
      </c>
      <c r="L17" s="105">
        <v>94.098943455231023</v>
      </c>
      <c r="M17" s="105">
        <v>95.567873092808881</v>
      </c>
      <c r="N17" s="105">
        <v>93.75003624675756</v>
      </c>
      <c r="O17" s="105">
        <v>93.808532142458986</v>
      </c>
      <c r="P17" s="105">
        <v>97.147373732773588</v>
      </c>
    </row>
    <row r="18" spans="1:16" ht="11.25" customHeight="1">
      <c r="A18" s="342" t="s">
        <v>109</v>
      </c>
      <c r="B18" s="78">
        <v>83.82936617529252</v>
      </c>
      <c r="C18" s="78">
        <v>85.97108303494521</v>
      </c>
      <c r="D18" s="78">
        <v>86.744154919313331</v>
      </c>
      <c r="E18" s="78">
        <v>90.158832385492687</v>
      </c>
      <c r="F18" s="105">
        <v>89.133814157272212</v>
      </c>
      <c r="G18" s="105">
        <v>92.045165116922064</v>
      </c>
      <c r="H18" s="105">
        <v>91.645342401268948</v>
      </c>
      <c r="I18" s="105">
        <v>92.489316574092129</v>
      </c>
      <c r="J18" s="105">
        <v>92.295318686049669</v>
      </c>
      <c r="K18" s="105">
        <v>94.014547852216225</v>
      </c>
      <c r="L18" s="105">
        <v>93.181406050156838</v>
      </c>
      <c r="M18" s="105">
        <v>95.517746179508492</v>
      </c>
      <c r="N18" s="105">
        <v>93.988466114671994</v>
      </c>
      <c r="O18" s="105">
        <v>95.992094775645214</v>
      </c>
      <c r="P18" s="105">
        <v>94.385538327848622</v>
      </c>
    </row>
    <row r="19" spans="1:16" ht="11.25" customHeight="1">
      <c r="A19" s="342" t="s">
        <v>110</v>
      </c>
      <c r="B19" s="78">
        <v>71.775147680883151</v>
      </c>
      <c r="C19" s="78">
        <v>73.446368242017385</v>
      </c>
      <c r="D19" s="78">
        <v>73.645688656995645</v>
      </c>
      <c r="E19" s="78">
        <v>77.585151489550967</v>
      </c>
      <c r="F19" s="105">
        <v>77.406862309090627</v>
      </c>
      <c r="G19" s="105">
        <v>79.624437339585</v>
      </c>
      <c r="H19" s="105">
        <v>82.203255537120228</v>
      </c>
      <c r="I19" s="105">
        <v>84.761636857740399</v>
      </c>
      <c r="J19" s="105">
        <v>87.709377191060767</v>
      </c>
      <c r="K19" s="105">
        <v>83.245018961087467</v>
      </c>
      <c r="L19" s="105">
        <v>84.030021166570393</v>
      </c>
      <c r="M19" s="105">
        <v>83.831905682317355</v>
      </c>
      <c r="N19" s="105">
        <v>86.593900553057566</v>
      </c>
      <c r="O19" s="105">
        <v>86.900678975765942</v>
      </c>
      <c r="P19" s="105">
        <v>91.118321292415828</v>
      </c>
    </row>
    <row r="20" spans="1:16" ht="11.25" customHeight="1">
      <c r="A20" s="367" t="s">
        <v>150</v>
      </c>
      <c r="B20" s="77">
        <v>75.822421779985049</v>
      </c>
      <c r="C20" s="77">
        <v>77.340495561018002</v>
      </c>
      <c r="D20" s="77">
        <v>80.563931871270782</v>
      </c>
      <c r="E20" s="77">
        <v>81.643350204278988</v>
      </c>
      <c r="F20" s="104">
        <v>82.560159386994684</v>
      </c>
      <c r="G20" s="104">
        <v>83.806786829706013</v>
      </c>
      <c r="H20" s="104">
        <v>84.238158713378837</v>
      </c>
      <c r="I20" s="104">
        <v>83.027528155604628</v>
      </c>
      <c r="J20" s="104">
        <v>84.408562816333543</v>
      </c>
      <c r="K20" s="104">
        <v>85.484844121354513</v>
      </c>
      <c r="L20" s="104">
        <v>85.308556553368746</v>
      </c>
      <c r="M20" s="104">
        <v>82.53377853667422</v>
      </c>
      <c r="N20" s="104">
        <v>85.824890286698732</v>
      </c>
      <c r="O20" s="104">
        <v>85.9</v>
      </c>
      <c r="P20" s="104">
        <v>86.214690009348416</v>
      </c>
    </row>
    <row r="21" spans="1:16" ht="11.25" customHeight="1">
      <c r="A21" s="342" t="s">
        <v>106</v>
      </c>
      <c r="B21" s="78">
        <v>63.425349580953196</v>
      </c>
      <c r="C21" s="78">
        <v>64.143875251881781</v>
      </c>
      <c r="D21" s="78">
        <v>69.064965074032742</v>
      </c>
      <c r="E21" s="78">
        <v>63.957929259177128</v>
      </c>
      <c r="F21" s="105">
        <v>67.950965710835092</v>
      </c>
      <c r="G21" s="105">
        <v>68.259093035089364</v>
      </c>
      <c r="H21" s="105">
        <v>69.297367225269497</v>
      </c>
      <c r="I21" s="105">
        <v>66.132697438039685</v>
      </c>
      <c r="J21" s="105">
        <v>68.823322551609209</v>
      </c>
      <c r="K21" s="105">
        <v>67.272023512651458</v>
      </c>
      <c r="L21" s="105">
        <v>61.826294002044264</v>
      </c>
      <c r="M21" s="105">
        <v>54.221865864715291</v>
      </c>
      <c r="N21" s="105">
        <v>54.208327681857732</v>
      </c>
      <c r="O21" s="105">
        <v>57.16176142971905</v>
      </c>
      <c r="P21" s="105">
        <v>54.321750180394048</v>
      </c>
    </row>
    <row r="22" spans="1:16" ht="11.25" customHeight="1">
      <c r="A22" s="342" t="s">
        <v>107</v>
      </c>
      <c r="B22" s="131">
        <v>78.479611021042601</v>
      </c>
      <c r="C22" s="131">
        <v>80.122764030825749</v>
      </c>
      <c r="D22" s="131">
        <v>83.11653506881737</v>
      </c>
      <c r="E22" s="131">
        <v>88.715648619881662</v>
      </c>
      <c r="F22" s="131">
        <v>84.726831162232841</v>
      </c>
      <c r="G22" s="105">
        <v>87.621100778077746</v>
      </c>
      <c r="H22" s="105">
        <v>85.621597675283056</v>
      </c>
      <c r="I22" s="105">
        <v>87.012716375068266</v>
      </c>
      <c r="J22" s="131">
        <v>88.202376696324876</v>
      </c>
      <c r="K22" s="105">
        <v>91.569860723483316</v>
      </c>
      <c r="L22" s="105">
        <v>90.539562695665865</v>
      </c>
      <c r="M22" s="105">
        <v>88.873045007829077</v>
      </c>
      <c r="N22" s="105">
        <v>91.139910088287849</v>
      </c>
      <c r="O22" s="105">
        <v>93.253276911405166</v>
      </c>
      <c r="P22" s="105">
        <v>94.753349730646875</v>
      </c>
    </row>
    <row r="23" spans="1:16" ht="11.25" customHeight="1">
      <c r="A23" s="342" t="s">
        <v>108</v>
      </c>
      <c r="B23" s="78">
        <v>85.054062406634529</v>
      </c>
      <c r="C23" s="78">
        <v>84.551119917501467</v>
      </c>
      <c r="D23" s="78">
        <v>86.984081424210288</v>
      </c>
      <c r="E23" s="78">
        <v>88.796953957352159</v>
      </c>
      <c r="F23" s="105">
        <v>91.575450928210927</v>
      </c>
      <c r="G23" s="105">
        <v>91.799351610020025</v>
      </c>
      <c r="H23" s="105">
        <v>93.199589751679213</v>
      </c>
      <c r="I23" s="105">
        <v>92.008032630981617</v>
      </c>
      <c r="J23" s="105">
        <v>93.87308912456794</v>
      </c>
      <c r="K23" s="105">
        <v>93.186903127456858</v>
      </c>
      <c r="L23" s="105">
        <v>94.248147654427029</v>
      </c>
      <c r="M23" s="105">
        <v>92.710931908383373</v>
      </c>
      <c r="N23" s="105">
        <v>95.336341081686342</v>
      </c>
      <c r="O23" s="105">
        <v>95.847009817634813</v>
      </c>
      <c r="P23" s="105">
        <v>96.340410222946417</v>
      </c>
    </row>
    <row r="24" spans="1:16" ht="11.25" customHeight="1">
      <c r="A24" s="342" t="s">
        <v>109</v>
      </c>
      <c r="B24" s="78">
        <v>84.245658117400936</v>
      </c>
      <c r="C24" s="78">
        <v>85.143448784684111</v>
      </c>
      <c r="D24" s="78">
        <v>88.419436379267339</v>
      </c>
      <c r="E24" s="78">
        <v>90.334463705163856</v>
      </c>
      <c r="F24" s="105">
        <v>89.439944860900894</v>
      </c>
      <c r="G24" s="105">
        <v>91.303798893900463</v>
      </c>
      <c r="H24" s="105">
        <v>92.531979957324936</v>
      </c>
      <c r="I24" s="105">
        <v>93.024706070148795</v>
      </c>
      <c r="J24" s="105">
        <v>93.339210613023809</v>
      </c>
      <c r="K24" s="105">
        <v>92.742013652675794</v>
      </c>
      <c r="L24" s="105">
        <v>93.778884018269906</v>
      </c>
      <c r="M24" s="105">
        <v>93.65032107707718</v>
      </c>
      <c r="N24" s="105">
        <v>96.079559731253369</v>
      </c>
      <c r="O24" s="105">
        <v>95.840368304572863</v>
      </c>
      <c r="P24" s="105">
        <v>96.452873675499021</v>
      </c>
    </row>
    <row r="25" spans="1:16" ht="11.25" customHeight="1">
      <c r="A25" s="342" t="s">
        <v>110</v>
      </c>
      <c r="B25" s="78">
        <v>68.213311501429558</v>
      </c>
      <c r="C25" s="78">
        <v>72.018319882783686</v>
      </c>
      <c r="D25" s="78">
        <v>76.447183500822803</v>
      </c>
      <c r="E25" s="78">
        <v>77.182750468518407</v>
      </c>
      <c r="F25" s="105">
        <v>78.510393036522245</v>
      </c>
      <c r="G25" s="105">
        <v>78.985268357223717</v>
      </c>
      <c r="H25" s="105">
        <v>79.345267400590231</v>
      </c>
      <c r="I25" s="105">
        <v>78.93034310581362</v>
      </c>
      <c r="J25" s="105">
        <v>79.356826057838276</v>
      </c>
      <c r="K25" s="105">
        <v>81.430491683693617</v>
      </c>
      <c r="L25" s="105">
        <v>85.762524055082437</v>
      </c>
      <c r="M25" s="105">
        <v>81.629133904705057</v>
      </c>
      <c r="N25" s="105">
        <v>87.965234241450517</v>
      </c>
      <c r="O25" s="105">
        <v>89.16145932108455</v>
      </c>
      <c r="P25" s="105">
        <v>90.431600591122802</v>
      </c>
    </row>
    <row r="26" spans="1:16" ht="11.25" customHeight="1">
      <c r="A26" s="367"/>
      <c r="B26" s="79"/>
      <c r="C26" s="79"/>
      <c r="D26" s="79"/>
      <c r="E26" s="79"/>
      <c r="F26" s="116"/>
      <c r="G26" s="105"/>
      <c r="H26" s="105"/>
      <c r="I26" s="105"/>
      <c r="J26" s="116"/>
      <c r="K26" s="333"/>
      <c r="L26"/>
      <c r="M26" s="333"/>
      <c r="P26"/>
    </row>
    <row r="27" spans="1:16" ht="11.25" customHeight="1">
      <c r="A27" s="367" t="s">
        <v>94</v>
      </c>
      <c r="B27" s="77">
        <v>82.102479621058436</v>
      </c>
      <c r="C27" s="77">
        <v>83.951617353689187</v>
      </c>
      <c r="D27" s="77">
        <v>84.793414963698353</v>
      </c>
      <c r="E27" s="77">
        <v>86.81261297154029</v>
      </c>
      <c r="F27" s="104">
        <v>86.414567764104035</v>
      </c>
      <c r="G27" s="104">
        <v>87.117111414880924</v>
      </c>
      <c r="H27" s="104">
        <v>87.420606030138686</v>
      </c>
      <c r="I27" s="104">
        <v>86.608672940611839</v>
      </c>
      <c r="J27" s="104">
        <v>87.10174710539836</v>
      </c>
      <c r="K27" s="104">
        <v>87.691587289615242</v>
      </c>
      <c r="L27" s="104">
        <v>87.478829342405774</v>
      </c>
      <c r="M27" s="104">
        <v>83.624465654423247</v>
      </c>
      <c r="N27" s="104">
        <v>85.700118891316478</v>
      </c>
      <c r="O27" s="104">
        <v>85.994351984179815</v>
      </c>
      <c r="P27" s="104">
        <v>86.656119884858001</v>
      </c>
    </row>
    <row r="28" spans="1:16" ht="11.25" customHeight="1">
      <c r="A28" s="342" t="s">
        <v>106</v>
      </c>
      <c r="B28" s="78">
        <v>70.832897258798837</v>
      </c>
      <c r="C28" s="78">
        <v>74.014547289856651</v>
      </c>
      <c r="D28" s="78">
        <v>74.966868090228701</v>
      </c>
      <c r="E28" s="78">
        <v>73.420019957763898</v>
      </c>
      <c r="F28" s="105">
        <v>74.876246470262402</v>
      </c>
      <c r="G28" s="105">
        <v>76.293233052362282</v>
      </c>
      <c r="H28" s="105">
        <v>76.323230952283097</v>
      </c>
      <c r="I28" s="105">
        <v>72.081917724312049</v>
      </c>
      <c r="J28" s="105">
        <v>72.77453203246165</v>
      </c>
      <c r="K28" s="105">
        <v>70.959384977958877</v>
      </c>
      <c r="L28" s="105">
        <v>67.123502578352927</v>
      </c>
      <c r="M28" s="105">
        <v>54.730693205883114</v>
      </c>
      <c r="N28" s="105">
        <v>54.477192571484409</v>
      </c>
      <c r="O28" s="105">
        <v>56.651311697029129</v>
      </c>
      <c r="P28" s="105">
        <v>52.777593039758628</v>
      </c>
    </row>
    <row r="29" spans="1:16" ht="11.25" customHeight="1">
      <c r="A29" s="342" t="s">
        <v>107</v>
      </c>
      <c r="B29" s="131">
        <v>85.167349390928308</v>
      </c>
      <c r="C29" s="131">
        <v>88.274368652648235</v>
      </c>
      <c r="D29" s="131">
        <v>89.019763008160226</v>
      </c>
      <c r="E29" s="131">
        <v>92.70968472386329</v>
      </c>
      <c r="F29" s="131">
        <v>90.825354622499788</v>
      </c>
      <c r="G29" s="105">
        <v>90.743313962082354</v>
      </c>
      <c r="H29" s="105">
        <v>89.088780592564177</v>
      </c>
      <c r="I29" s="105">
        <v>90.257659415656022</v>
      </c>
      <c r="J29" s="131">
        <v>91.562988540017969</v>
      </c>
      <c r="K29" s="105">
        <v>93.583447729658062</v>
      </c>
      <c r="L29" s="105">
        <v>92.811065143518547</v>
      </c>
      <c r="M29" s="105">
        <v>89.970037683753304</v>
      </c>
      <c r="N29" s="105">
        <v>91.867209784560941</v>
      </c>
      <c r="O29" s="105">
        <v>93.417830685917494</v>
      </c>
      <c r="P29" s="105">
        <v>95.730827431532674</v>
      </c>
    </row>
    <row r="30" spans="1:16" ht="11.25" customHeight="1">
      <c r="A30" s="342" t="s">
        <v>108</v>
      </c>
      <c r="B30" s="78">
        <v>92.265781201155264</v>
      </c>
      <c r="C30" s="78">
        <v>91.569633015408854</v>
      </c>
      <c r="D30" s="78">
        <v>91.997303425105898</v>
      </c>
      <c r="E30" s="78">
        <v>95.176171928041668</v>
      </c>
      <c r="F30" s="105">
        <v>95.193826314639466</v>
      </c>
      <c r="G30" s="105">
        <v>94.553149687525263</v>
      </c>
      <c r="H30" s="105">
        <v>95.514290309557467</v>
      </c>
      <c r="I30" s="105">
        <v>94.639710640676412</v>
      </c>
      <c r="J30" s="105">
        <v>95.814453643298251</v>
      </c>
      <c r="K30" s="105">
        <v>95.849964340377255</v>
      </c>
      <c r="L30" s="105">
        <v>95.773726224971</v>
      </c>
      <c r="M30" s="105">
        <v>94.988443725769585</v>
      </c>
      <c r="N30" s="105">
        <v>95.327675492848442</v>
      </c>
      <c r="O30" s="105">
        <v>96.171912860857262</v>
      </c>
      <c r="P30" s="105">
        <v>97.462458818720066</v>
      </c>
    </row>
    <row r="31" spans="1:16" ht="11.25" customHeight="1">
      <c r="A31" s="342" t="s">
        <v>109</v>
      </c>
      <c r="B31" s="78">
        <v>90.373574086141019</v>
      </c>
      <c r="C31" s="78">
        <v>90.499841526433542</v>
      </c>
      <c r="D31" s="78">
        <v>91.417179355373435</v>
      </c>
      <c r="E31" s="78">
        <v>94.363517444214736</v>
      </c>
      <c r="F31" s="105">
        <v>92.511381361845807</v>
      </c>
      <c r="G31" s="105">
        <v>93.433371421287788</v>
      </c>
      <c r="H31" s="105">
        <v>94.535106355093831</v>
      </c>
      <c r="I31" s="105">
        <v>94.520679541261572</v>
      </c>
      <c r="J31" s="105">
        <v>93.545338896779398</v>
      </c>
      <c r="K31" s="105">
        <v>94.8397105223913</v>
      </c>
      <c r="L31" s="105">
        <v>94.661723591704018</v>
      </c>
      <c r="M31" s="105">
        <v>95.810088289867068</v>
      </c>
      <c r="N31" s="105">
        <v>96.44818856218842</v>
      </c>
      <c r="O31" s="105">
        <v>96.826820250600235</v>
      </c>
      <c r="P31" s="105">
        <v>96.097559790456373</v>
      </c>
    </row>
    <row r="32" spans="1:16" ht="11.25" customHeight="1">
      <c r="A32" s="342" t="s">
        <v>110</v>
      </c>
      <c r="B32" s="78">
        <v>73.213698765520633</v>
      </c>
      <c r="C32" s="78">
        <v>75.268255953338752</v>
      </c>
      <c r="D32" s="78">
        <v>76.847510504279157</v>
      </c>
      <c r="E32" s="78">
        <v>78.560087501755589</v>
      </c>
      <c r="F32" s="105">
        <v>78.568835563274405</v>
      </c>
      <c r="G32" s="105">
        <v>79.73663504164692</v>
      </c>
      <c r="H32" s="105">
        <v>80.846176315883937</v>
      </c>
      <c r="I32" s="105">
        <v>82.129896882861971</v>
      </c>
      <c r="J32" s="105">
        <v>83.404388923577727</v>
      </c>
      <c r="K32" s="105">
        <v>81.187312266979205</v>
      </c>
      <c r="L32" s="105">
        <v>86.44700464671331</v>
      </c>
      <c r="M32" s="105">
        <v>82.543531032054162</v>
      </c>
      <c r="N32" s="105">
        <v>87.62287602037793</v>
      </c>
      <c r="O32" s="105">
        <v>87.744149699535257</v>
      </c>
      <c r="P32" s="105">
        <v>90.67946338775171</v>
      </c>
    </row>
    <row r="33" spans="1:16" ht="11.25" customHeight="1">
      <c r="A33" s="367" t="s">
        <v>95</v>
      </c>
      <c r="B33" s="77">
        <v>62.820586465164716</v>
      </c>
      <c r="C33" s="77">
        <v>65.038939997223679</v>
      </c>
      <c r="D33" s="77">
        <v>69.000988430807496</v>
      </c>
      <c r="E33" s="77">
        <v>71.511461750681988</v>
      </c>
      <c r="F33" s="104">
        <v>71.982467777610921</v>
      </c>
      <c r="G33" s="104">
        <v>74.3853663411318</v>
      </c>
      <c r="H33" s="104">
        <v>76.533658509206404</v>
      </c>
      <c r="I33" s="104">
        <v>76.685444794504605</v>
      </c>
      <c r="J33" s="104">
        <v>79.370670460424691</v>
      </c>
      <c r="K33" s="104">
        <v>79.562451757935605</v>
      </c>
      <c r="L33" s="104">
        <v>79.890461251628665</v>
      </c>
      <c r="M33" s="104">
        <v>80.102649698052943</v>
      </c>
      <c r="N33" s="104">
        <v>80.819709468415951</v>
      </c>
      <c r="O33" s="104">
        <v>81.030757205476391</v>
      </c>
      <c r="P33" s="104">
        <v>83.255332454599795</v>
      </c>
    </row>
    <row r="34" spans="1:16" ht="11.25" customHeight="1">
      <c r="A34" s="342" t="s">
        <v>106</v>
      </c>
      <c r="B34" s="78">
        <v>41.530955985440585</v>
      </c>
      <c r="C34" s="78">
        <v>44.092462888641911</v>
      </c>
      <c r="D34" s="78">
        <v>49.543298983977493</v>
      </c>
      <c r="E34" s="78">
        <v>49.669706030032764</v>
      </c>
      <c r="F34" s="105">
        <v>48.812285599933382</v>
      </c>
      <c r="G34" s="105">
        <v>52.120271677759654</v>
      </c>
      <c r="H34" s="105">
        <v>51.709448278248914</v>
      </c>
      <c r="I34" s="105">
        <v>51.69972187820251</v>
      </c>
      <c r="J34" s="105">
        <v>56.636510579739493</v>
      </c>
      <c r="K34" s="105">
        <v>51.937753276893289</v>
      </c>
      <c r="L34" s="105">
        <v>52.683520736434581</v>
      </c>
      <c r="M34" s="105">
        <v>48.737670239405119</v>
      </c>
      <c r="N34" s="105">
        <v>47.924797100845005</v>
      </c>
      <c r="O34" s="105">
        <v>47.985205341939967</v>
      </c>
      <c r="P34" s="105">
        <v>50.118258470805529</v>
      </c>
    </row>
    <row r="35" spans="1:16" ht="11.25" customHeight="1">
      <c r="A35" s="342" t="s">
        <v>107</v>
      </c>
      <c r="B35" s="78">
        <v>61.754103491342271</v>
      </c>
      <c r="C35" s="78">
        <v>64.867394803123261</v>
      </c>
      <c r="D35" s="78">
        <v>66.382285346218922</v>
      </c>
      <c r="E35" s="78">
        <v>75.849061440993438</v>
      </c>
      <c r="F35" s="105">
        <v>70.114776530852495</v>
      </c>
      <c r="G35" s="105">
        <v>75.070193960724424</v>
      </c>
      <c r="H35" s="105">
        <v>75.261047522716041</v>
      </c>
      <c r="I35" s="105">
        <v>75.344549523923149</v>
      </c>
      <c r="J35" s="105">
        <v>78.339361005200146</v>
      </c>
      <c r="K35" s="105">
        <v>81.391969597444316</v>
      </c>
      <c r="L35" s="105">
        <v>83.160701968277721</v>
      </c>
      <c r="M35" s="105">
        <v>83.837035645965543</v>
      </c>
      <c r="N35" s="105">
        <v>84.602040744889877</v>
      </c>
      <c r="O35" s="105">
        <v>85.352094755085687</v>
      </c>
      <c r="P35" s="105">
        <v>88.620095722718148</v>
      </c>
    </row>
    <row r="36" spans="1:16" ht="11.25" customHeight="1">
      <c r="A36" s="342" t="s">
        <v>108</v>
      </c>
      <c r="B36" s="78">
        <v>73.061387249465497</v>
      </c>
      <c r="C36" s="78">
        <v>73.196641687932598</v>
      </c>
      <c r="D36" s="78">
        <v>78.020295677435342</v>
      </c>
      <c r="E36" s="78">
        <v>77.112477077311709</v>
      </c>
      <c r="F36" s="105">
        <v>82.756168949204678</v>
      </c>
      <c r="G36" s="105">
        <v>79.550327562591008</v>
      </c>
      <c r="H36" s="105">
        <v>87.451779155530971</v>
      </c>
      <c r="I36" s="105">
        <v>86.511791702842473</v>
      </c>
      <c r="J36" s="105">
        <v>87.790366663702116</v>
      </c>
      <c r="K36" s="105">
        <v>89.036199185544888</v>
      </c>
      <c r="L36" s="105">
        <v>90.566126513319205</v>
      </c>
      <c r="M36" s="105">
        <v>91.711431215254962</v>
      </c>
      <c r="N36" s="105">
        <v>92.400524795111693</v>
      </c>
      <c r="O36" s="105">
        <v>90.888059660853301</v>
      </c>
      <c r="P36" s="105">
        <v>94.536323912242722</v>
      </c>
    </row>
    <row r="37" spans="1:16" ht="11.25" customHeight="1">
      <c r="A37" s="342" t="s">
        <v>109</v>
      </c>
      <c r="B37" s="78">
        <v>72.973428372376105</v>
      </c>
      <c r="C37" s="78">
        <v>75.804503193411094</v>
      </c>
      <c r="D37" s="78">
        <v>80.048951824795992</v>
      </c>
      <c r="E37" s="78">
        <v>81.33097394071028</v>
      </c>
      <c r="F37" s="105">
        <v>82.295118445523656</v>
      </c>
      <c r="G37" s="105">
        <v>87.596373615552594</v>
      </c>
      <c r="H37" s="105">
        <v>86.886897960587149</v>
      </c>
      <c r="I37" s="105">
        <v>88.439294172539633</v>
      </c>
      <c r="J37" s="105">
        <v>91.136208467135432</v>
      </c>
      <c r="K37" s="105">
        <v>89.923686138080001</v>
      </c>
      <c r="L37" s="105">
        <v>90.749840398321354</v>
      </c>
      <c r="M37" s="105">
        <v>91.011791566517573</v>
      </c>
      <c r="N37" s="105">
        <v>90.524838331399948</v>
      </c>
      <c r="O37" s="105">
        <v>93.177569939119792</v>
      </c>
      <c r="P37" s="105">
        <v>93.284991952695918</v>
      </c>
    </row>
    <row r="38" spans="1:16" ht="11.25" customHeight="1">
      <c r="A38" s="342" t="s">
        <v>110</v>
      </c>
      <c r="B38" s="78">
        <v>63.449349355102299</v>
      </c>
      <c r="C38" s="78">
        <v>67.216516557480659</v>
      </c>
      <c r="D38" s="78">
        <v>71.258695897824538</v>
      </c>
      <c r="E38" s="78">
        <v>74.866587972727089</v>
      </c>
      <c r="F38" s="105">
        <v>76.610891102975316</v>
      </c>
      <c r="G38" s="105">
        <v>78.329565655158206</v>
      </c>
      <c r="H38" s="105">
        <v>80.788097981343299</v>
      </c>
      <c r="I38" s="105">
        <v>81.148613178472658</v>
      </c>
      <c r="J38" s="105">
        <v>84.823057962910994</v>
      </c>
      <c r="K38" s="105">
        <v>84.871876596132651</v>
      </c>
      <c r="L38" s="105">
        <v>80.583128569494505</v>
      </c>
      <c r="M38" s="105">
        <v>83.444153487318729</v>
      </c>
      <c r="N38" s="105">
        <v>86.246023040225253</v>
      </c>
      <c r="O38" s="105">
        <v>88.623682563769648</v>
      </c>
      <c r="P38" s="105">
        <v>91.101447972801907</v>
      </c>
    </row>
    <row r="39" spans="1:16" ht="11.25" customHeight="1">
      <c r="A39" s="367" t="s">
        <v>4</v>
      </c>
      <c r="B39" s="79"/>
      <c r="C39" s="79"/>
      <c r="D39" s="79"/>
      <c r="E39" s="79"/>
      <c r="F39" s="116"/>
      <c r="G39" s="105"/>
      <c r="H39" s="105"/>
      <c r="I39" s="105"/>
      <c r="J39" s="116"/>
      <c r="K39" s="333"/>
      <c r="L39"/>
      <c r="M39" s="333"/>
      <c r="P39"/>
    </row>
    <row r="40" spans="1:16" ht="11.25" customHeight="1">
      <c r="A40" s="342" t="s">
        <v>103</v>
      </c>
      <c r="B40" s="78">
        <v>81.324656268141283</v>
      </c>
      <c r="C40" s="78">
        <v>83.874734205206323</v>
      </c>
      <c r="D40" s="78">
        <v>83.700308955306696</v>
      </c>
      <c r="E40" s="78">
        <v>86.241389237812996</v>
      </c>
      <c r="F40" s="105">
        <v>85.484776051234235</v>
      </c>
      <c r="G40" s="105">
        <v>86.422215003914474</v>
      </c>
      <c r="H40" s="105">
        <v>86.757350079963942</v>
      </c>
      <c r="I40" s="105">
        <v>86.175340646740551</v>
      </c>
      <c r="J40" s="105">
        <v>87.039241885157708</v>
      </c>
      <c r="K40" s="105">
        <v>87.636785333460509</v>
      </c>
      <c r="L40" s="105">
        <v>87.06025091962492</v>
      </c>
      <c r="M40" s="105">
        <v>82.876966429618889</v>
      </c>
      <c r="N40" s="105">
        <v>86.371193742309117</v>
      </c>
      <c r="O40" s="105">
        <v>85.489118229842404</v>
      </c>
      <c r="P40" s="105">
        <v>85.671875024721444</v>
      </c>
    </row>
    <row r="41" spans="1:16" ht="11.25" customHeight="1">
      <c r="A41" s="342" t="s">
        <v>5</v>
      </c>
      <c r="B41" s="78">
        <v>72.328053885803683</v>
      </c>
      <c r="C41" s="78">
        <v>73.733520837807276</v>
      </c>
      <c r="D41" s="78">
        <v>79.177801361386429</v>
      </c>
      <c r="E41" s="78">
        <v>79.930182634087032</v>
      </c>
      <c r="F41" s="105">
        <v>80.728692626229886</v>
      </c>
      <c r="G41" s="105">
        <v>82.349817247609764</v>
      </c>
      <c r="H41" s="105">
        <v>84.079796414412641</v>
      </c>
      <c r="I41" s="105">
        <v>84.057408628699903</v>
      </c>
      <c r="J41" s="105">
        <v>85.289944437745206</v>
      </c>
      <c r="K41" s="105">
        <v>85.012955460984017</v>
      </c>
      <c r="L41" s="105">
        <v>85.245630530322131</v>
      </c>
      <c r="M41" s="105">
        <v>84.612299105649797</v>
      </c>
      <c r="N41" s="105">
        <v>85.278844614218315</v>
      </c>
      <c r="O41" s="105">
        <v>86.71545828458099</v>
      </c>
      <c r="P41" s="105">
        <v>86.87379006309213</v>
      </c>
    </row>
    <row r="42" spans="1:16" ht="11.25" customHeight="1">
      <c r="A42" s="342" t="s">
        <v>6</v>
      </c>
      <c r="B42" s="78">
        <v>65.714930714198772</v>
      </c>
      <c r="C42" s="78">
        <v>66.391446653424154</v>
      </c>
      <c r="D42" s="78">
        <v>67.211445880646707</v>
      </c>
      <c r="E42" s="78">
        <v>72.212617208297843</v>
      </c>
      <c r="F42" s="105">
        <v>72.667683832497559</v>
      </c>
      <c r="G42" s="105">
        <v>74.913284304106256</v>
      </c>
      <c r="H42" s="105">
        <v>76.099689985560772</v>
      </c>
      <c r="I42" s="105">
        <v>74.12542401661824</v>
      </c>
      <c r="J42" s="105">
        <v>76.585767888341238</v>
      </c>
      <c r="K42" s="105">
        <v>78.111220687871196</v>
      </c>
      <c r="L42" s="105">
        <v>79.601277560491809</v>
      </c>
      <c r="M42" s="105">
        <v>77.61629571501922</v>
      </c>
      <c r="N42" s="105">
        <v>76.126295063995542</v>
      </c>
      <c r="O42" s="105">
        <v>77.84211658684724</v>
      </c>
      <c r="P42" s="105">
        <v>83.91540052484973</v>
      </c>
    </row>
    <row r="43" spans="1:16" ht="11.25" customHeight="1">
      <c r="A43" s="336"/>
      <c r="B43" s="74"/>
      <c r="C43" s="80"/>
      <c r="D43" s="80"/>
      <c r="E43" s="74"/>
      <c r="F43" s="74"/>
      <c r="G43" s="81"/>
      <c r="H43" s="81"/>
      <c r="I43" s="81"/>
      <c r="J43" s="74"/>
      <c r="K43" s="74"/>
      <c r="L43" s="81"/>
      <c r="M43" s="81"/>
      <c r="N43" s="194"/>
      <c r="O43" s="194"/>
      <c r="P43" s="194"/>
    </row>
    <row r="44" spans="1:16" ht="20.25" customHeight="1">
      <c r="A44" s="984" t="s">
        <v>1159</v>
      </c>
      <c r="B44" s="984"/>
      <c r="C44" s="984"/>
      <c r="D44" s="984"/>
      <c r="E44" s="984"/>
      <c r="F44" s="984"/>
      <c r="G44" s="984"/>
      <c r="H44" s="984"/>
      <c r="I44" s="984"/>
      <c r="J44" s="984"/>
      <c r="K44" s="984"/>
      <c r="L44" s="984"/>
      <c r="M44" s="984"/>
      <c r="N44" s="984"/>
      <c r="O44" s="984"/>
      <c r="P44" s="984"/>
    </row>
    <row r="45" spans="1:16" ht="18" customHeight="1">
      <c r="A45" s="989" t="s">
        <v>232</v>
      </c>
      <c r="B45" s="989"/>
      <c r="C45" s="989"/>
      <c r="D45" s="989"/>
      <c r="E45" s="989"/>
      <c r="F45" s="989"/>
      <c r="G45" s="989"/>
      <c r="H45" s="989"/>
      <c r="I45" s="989"/>
      <c r="J45" s="989"/>
      <c r="K45" s="989"/>
      <c r="L45" s="989"/>
      <c r="M45" s="989"/>
      <c r="N45" s="989"/>
      <c r="O45" s="989"/>
    </row>
    <row r="46" spans="1:16" ht="12.75" customHeight="1">
      <c r="A46" s="73"/>
      <c r="B46" s="73"/>
      <c r="C46" s="73"/>
      <c r="D46" s="73"/>
      <c r="E46" s="73"/>
    </row>
    <row r="47" spans="1:16" ht="15">
      <c r="A47" s="146"/>
    </row>
    <row r="48" spans="1:16" ht="12.75" customHeight="1"/>
    <row r="52" ht="12.75" customHeight="1"/>
    <row r="54" ht="13.5" customHeight="1"/>
    <row r="58" ht="13.5" customHeight="1"/>
    <row r="60" ht="12.75" customHeight="1"/>
    <row r="64" ht="12.75" customHeight="1"/>
    <row r="66" ht="12.75" customHeight="1"/>
    <row r="70" ht="12.75" customHeight="1"/>
    <row r="72" ht="13.5" customHeight="1"/>
    <row r="76" ht="13.5" customHeight="1"/>
    <row r="85" ht="12.75" customHeight="1"/>
    <row r="88" ht="13.5" customHeight="1"/>
    <row r="92" ht="12.75" customHeight="1"/>
    <row r="96" ht="13.5" customHeight="1"/>
    <row r="101" ht="12.75" customHeight="1"/>
    <row r="104" ht="12.75" customHeight="1"/>
    <row r="108" ht="12.75" customHeight="1"/>
    <row r="112" ht="12.75" customHeight="1"/>
    <row r="116" ht="12.75" customHeight="1"/>
    <row r="120" ht="12.75" customHeight="1"/>
    <row r="124" ht="12.75" customHeight="1"/>
    <row r="128" ht="12.75" customHeight="1"/>
    <row r="132" ht="13.5" customHeight="1"/>
    <row r="136" ht="12.75" customHeight="1"/>
    <row r="140" ht="12.75" customHeight="1"/>
    <row r="144" ht="13.5" customHeight="1"/>
    <row r="153" ht="13.5" customHeight="1"/>
    <row r="157" ht="12.75" customHeight="1"/>
    <row r="161" ht="13.5" customHeight="1"/>
    <row r="169" ht="12.75" customHeight="1"/>
    <row r="173" ht="12.75" customHeight="1"/>
    <row r="177" ht="12.75" customHeight="1"/>
    <row r="181" ht="12.75" customHeight="1"/>
    <row r="185" ht="12.75" customHeight="1"/>
    <row r="189" ht="12.75" customHeight="1"/>
    <row r="193" ht="12.75" customHeight="1"/>
    <row r="197" ht="13.5" customHeight="1"/>
    <row r="201" ht="12.75" customHeight="1"/>
    <row r="205" ht="12.75" customHeight="1"/>
    <row r="209" ht="13.5" customHeight="1"/>
  </sheetData>
  <mergeCells count="4">
    <mergeCell ref="A1:O1"/>
    <mergeCell ref="A2:O2"/>
    <mergeCell ref="A45:O45"/>
    <mergeCell ref="A44:P44"/>
  </mergeCells>
  <pageMargins left="0.75" right="0.75" top="1" bottom="1" header="0" footer="0"/>
  <pageSetup scale="97"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3">
    <tabColor rgb="FFFFC000"/>
  </sheetPr>
  <dimension ref="A1:Q54"/>
  <sheetViews>
    <sheetView showGridLines="0" view="pageBreakPreview" zoomScale="120" zoomScaleNormal="120" zoomScaleSheetLayoutView="120" workbookViewId="0">
      <selection activeCell="A2" sqref="A2:M2"/>
    </sheetView>
  </sheetViews>
  <sheetFormatPr baseColWidth="10" defaultRowHeight="12.75"/>
  <cols>
    <col min="1" max="1" width="16" customWidth="1"/>
    <col min="2" max="5" width="5.42578125" hidden="1" customWidth="1"/>
    <col min="6" max="11" width="5.42578125" customWidth="1"/>
    <col min="12" max="12" width="5.7109375" customWidth="1"/>
    <col min="13" max="14" width="6.28515625" customWidth="1"/>
    <col min="15" max="17" width="5.7109375" customWidth="1"/>
  </cols>
  <sheetData>
    <row r="1" spans="1:17" ht="14.25" customHeight="1">
      <c r="A1" s="981" t="s">
        <v>1414</v>
      </c>
      <c r="B1" s="981"/>
      <c r="C1" s="981"/>
      <c r="D1" s="981"/>
      <c r="E1" s="981"/>
      <c r="F1" s="981"/>
      <c r="G1" s="981"/>
      <c r="H1" s="981"/>
      <c r="I1" s="981"/>
      <c r="J1" s="981"/>
      <c r="K1" s="981"/>
      <c r="L1" s="981"/>
      <c r="M1" s="981"/>
      <c r="N1" s="981"/>
      <c r="O1" s="981"/>
      <c r="P1" s="981"/>
    </row>
    <row r="2" spans="1:17" ht="12" customHeight="1">
      <c r="A2" s="980" t="s">
        <v>1338</v>
      </c>
      <c r="B2" s="980"/>
      <c r="C2" s="980"/>
      <c r="D2" s="980"/>
      <c r="E2" s="980"/>
      <c r="F2" s="980"/>
      <c r="G2" s="980"/>
      <c r="H2" s="980"/>
      <c r="I2" s="980"/>
      <c r="J2" s="980"/>
      <c r="K2" s="980"/>
      <c r="L2" s="980"/>
      <c r="M2" s="980"/>
      <c r="N2" s="340"/>
    </row>
    <row r="3" spans="1:17" ht="14.1" customHeight="1">
      <c r="A3" s="1026" t="s">
        <v>8</v>
      </c>
      <c r="B3" s="1026"/>
      <c r="C3" s="1026"/>
      <c r="D3" s="1026"/>
      <c r="E3" s="1026"/>
      <c r="F3" s="1026"/>
      <c r="G3" s="1026"/>
      <c r="H3" s="1026"/>
      <c r="I3" s="1026"/>
      <c r="J3" s="1026"/>
      <c r="K3" s="1026"/>
      <c r="L3" s="1026"/>
      <c r="M3" s="154"/>
      <c r="N3" s="154"/>
    </row>
    <row r="4" spans="1:17" ht="14.1" customHeight="1">
      <c r="H4" s="154"/>
      <c r="I4" s="154"/>
      <c r="J4" s="154"/>
      <c r="K4" s="154"/>
      <c r="L4" s="154"/>
    </row>
    <row r="5" spans="1:17" ht="20.25" customHeight="1">
      <c r="A5" s="368" t="s">
        <v>213</v>
      </c>
      <c r="B5" s="2">
        <v>2008</v>
      </c>
      <c r="C5" s="2">
        <v>2009</v>
      </c>
      <c r="D5" s="2">
        <v>2010</v>
      </c>
      <c r="E5" s="57">
        <v>2011</v>
      </c>
      <c r="F5" s="57">
        <v>2012</v>
      </c>
      <c r="G5" s="57">
        <v>2013</v>
      </c>
      <c r="H5" s="57">
        <v>2014</v>
      </c>
      <c r="I5" s="57">
        <v>2015</v>
      </c>
      <c r="J5" s="57">
        <v>2016</v>
      </c>
      <c r="K5" s="57">
        <v>2017</v>
      </c>
      <c r="L5" s="57">
        <v>2018</v>
      </c>
      <c r="M5" s="57">
        <v>2019</v>
      </c>
      <c r="N5" s="57">
        <v>2020</v>
      </c>
      <c r="O5" s="57">
        <v>2021</v>
      </c>
      <c r="P5" s="57">
        <v>2022</v>
      </c>
      <c r="Q5" s="57">
        <v>2023</v>
      </c>
    </row>
    <row r="6" spans="1:17" ht="14.1" customHeight="1">
      <c r="A6" s="342"/>
      <c r="B6" s="333"/>
      <c r="C6" s="333"/>
      <c r="D6" s="333"/>
      <c r="E6" s="339"/>
      <c r="F6" s="339"/>
      <c r="G6" s="339"/>
      <c r="H6" s="339"/>
      <c r="I6" s="339"/>
      <c r="J6" s="339"/>
      <c r="K6" s="339"/>
      <c r="L6" s="339"/>
      <c r="M6" s="339"/>
      <c r="N6" s="339"/>
      <c r="O6" s="339"/>
    </row>
    <row r="7" spans="1:17" ht="16.5" customHeight="1">
      <c r="A7" s="367" t="s">
        <v>82</v>
      </c>
      <c r="B7" s="339">
        <v>90.537224458044705</v>
      </c>
      <c r="C7" s="339">
        <v>91.589509810097113</v>
      </c>
      <c r="D7" s="339">
        <v>92.362866713865799</v>
      </c>
      <c r="E7" s="338">
        <v>92.732916844267692</v>
      </c>
      <c r="F7" s="338">
        <v>93.223518559365104</v>
      </c>
      <c r="G7" s="338">
        <v>93.099176193811971</v>
      </c>
      <c r="H7" s="338">
        <v>93.586522930745659</v>
      </c>
      <c r="I7" s="338">
        <v>94.389609002452602</v>
      </c>
      <c r="J7" s="338">
        <v>94.555023972571675</v>
      </c>
      <c r="K7" s="338">
        <v>95.330848586605356</v>
      </c>
      <c r="L7" s="338">
        <v>95.589491282220791</v>
      </c>
      <c r="M7" s="338">
        <v>96.071447849021169</v>
      </c>
      <c r="N7" s="338">
        <v>94.576017953819203</v>
      </c>
      <c r="O7" s="338">
        <v>95.30107396118791</v>
      </c>
      <c r="P7" s="338">
        <v>96.396486995892104</v>
      </c>
      <c r="Q7" s="338">
        <v>97.123974422918465</v>
      </c>
    </row>
    <row r="8" spans="1:17" ht="18.75" customHeight="1">
      <c r="A8" s="367" t="s">
        <v>3</v>
      </c>
      <c r="B8" s="324"/>
      <c r="C8" s="324"/>
      <c r="D8" s="324"/>
      <c r="E8" s="333"/>
      <c r="F8" s="333"/>
      <c r="G8" s="92"/>
      <c r="H8" s="92"/>
      <c r="I8" s="92"/>
      <c r="J8" s="92"/>
      <c r="K8" s="92"/>
      <c r="L8" s="333"/>
      <c r="M8" s="333"/>
      <c r="N8" s="333"/>
      <c r="O8" s="526"/>
      <c r="P8" s="526"/>
      <c r="Q8" s="752"/>
    </row>
    <row r="9" spans="1:17" ht="12" customHeight="1">
      <c r="A9" s="342" t="s">
        <v>94</v>
      </c>
      <c r="B9" s="324">
        <v>93.067062148600982</v>
      </c>
      <c r="C9" s="324">
        <v>94.045429315973948</v>
      </c>
      <c r="D9" s="267">
        <v>94.046861993979064</v>
      </c>
      <c r="E9" s="92">
        <v>94.317309861569527</v>
      </c>
      <c r="F9" s="92">
        <v>95.044263047120964</v>
      </c>
      <c r="G9" s="92">
        <v>94.200889730822638</v>
      </c>
      <c r="H9" s="92">
        <v>94.406729143091354</v>
      </c>
      <c r="I9" s="92">
        <v>95.186270519736084</v>
      </c>
      <c r="J9" s="92">
        <v>95.516324362887943</v>
      </c>
      <c r="K9" s="92">
        <v>95.646961097828338</v>
      </c>
      <c r="L9" s="92">
        <v>96.051407168216727</v>
      </c>
      <c r="M9" s="92">
        <v>96.923413341488569</v>
      </c>
      <c r="N9" s="92">
        <v>94.785081331969579</v>
      </c>
      <c r="O9" s="92">
        <v>95.771858449427384</v>
      </c>
      <c r="P9" s="92">
        <v>96.850036865988656</v>
      </c>
      <c r="Q9" s="53">
        <v>97.545355616854749</v>
      </c>
    </row>
    <row r="10" spans="1:17" ht="12" customHeight="1">
      <c r="A10" s="342" t="s">
        <v>95</v>
      </c>
      <c r="B10" s="324">
        <v>85.694568184438694</v>
      </c>
      <c r="C10" s="324">
        <v>86.793193327227669</v>
      </c>
      <c r="D10" s="267">
        <v>88.936226051589543</v>
      </c>
      <c r="E10" s="92">
        <v>89.527823668462148</v>
      </c>
      <c r="F10" s="92">
        <v>89.376116602890562</v>
      </c>
      <c r="G10" s="92">
        <v>90.774994255727563</v>
      </c>
      <c r="H10" s="92">
        <v>91.780073238864887</v>
      </c>
      <c r="I10" s="92">
        <v>92.579951648439121</v>
      </c>
      <c r="J10" s="92">
        <v>92.36960433587744</v>
      </c>
      <c r="K10" s="92">
        <v>94.564239380906258</v>
      </c>
      <c r="L10" s="92">
        <v>94.539540761341982</v>
      </c>
      <c r="M10" s="92">
        <v>94.018900224267924</v>
      </c>
      <c r="N10" s="92">
        <v>93.976876979875797</v>
      </c>
      <c r="O10" s="92">
        <v>93.926180511283405</v>
      </c>
      <c r="P10" s="92">
        <v>95.05473494902408</v>
      </c>
      <c r="Q10" s="53">
        <v>95.868925755776075</v>
      </c>
    </row>
    <row r="11" spans="1:17" ht="14.25" customHeight="1">
      <c r="A11" s="367" t="s">
        <v>4</v>
      </c>
      <c r="B11" s="324"/>
      <c r="C11" s="324"/>
      <c r="D11" s="267"/>
      <c r="E11" s="92"/>
      <c r="F11" s="92"/>
      <c r="G11" s="92"/>
      <c r="H11" s="92"/>
      <c r="I11" s="92"/>
      <c r="J11" s="92"/>
      <c r="K11" s="92"/>
      <c r="L11" s="92"/>
      <c r="M11" s="92"/>
      <c r="N11" s="92"/>
      <c r="O11" s="92"/>
      <c r="P11" s="92"/>
      <c r="Q11" s="333"/>
    </row>
    <row r="12" spans="1:17" ht="12" customHeight="1">
      <c r="A12" s="342" t="s">
        <v>103</v>
      </c>
      <c r="B12" s="324">
        <v>92.043966930214822</v>
      </c>
      <c r="C12" s="324">
        <v>93.479271987306888</v>
      </c>
      <c r="D12" s="267">
        <v>93.187269787154477</v>
      </c>
      <c r="E12" s="92">
        <v>93.361759377813641</v>
      </c>
      <c r="F12" s="92">
        <v>94.103346453494481</v>
      </c>
      <c r="G12" s="92">
        <v>93.562129010543003</v>
      </c>
      <c r="H12" s="92">
        <v>93.797225034180684</v>
      </c>
      <c r="I12" s="92">
        <v>94.635493861659569</v>
      </c>
      <c r="J12" s="92">
        <v>95.45435281539703</v>
      </c>
      <c r="K12" s="92">
        <v>95.480977704617558</v>
      </c>
      <c r="L12" s="92">
        <v>95.760223141683895</v>
      </c>
      <c r="M12" s="92">
        <v>96.694719450619601</v>
      </c>
      <c r="N12" s="92">
        <v>94.264361155741341</v>
      </c>
      <c r="O12" s="92">
        <v>95.657131843507813</v>
      </c>
      <c r="P12" s="92">
        <v>96.789688446981174</v>
      </c>
      <c r="Q12" s="753">
        <v>97.345031711631961</v>
      </c>
    </row>
    <row r="13" spans="1:17" ht="12" customHeight="1">
      <c r="A13" s="342" t="s">
        <v>5</v>
      </c>
      <c r="B13" s="324">
        <v>90.682288232982899</v>
      </c>
      <c r="C13" s="324">
        <v>91.529686965981639</v>
      </c>
      <c r="D13" s="267">
        <v>93.171424881117389</v>
      </c>
      <c r="E13" s="92">
        <v>93.643928435504947</v>
      </c>
      <c r="F13" s="92">
        <v>94.278591869880728</v>
      </c>
      <c r="G13" s="92">
        <v>94.052101795995242</v>
      </c>
      <c r="H13" s="92">
        <v>95.071647293796403</v>
      </c>
      <c r="I13" s="92">
        <v>95.582754842868468</v>
      </c>
      <c r="J13" s="92">
        <v>95.079193201938367</v>
      </c>
      <c r="K13" s="92">
        <v>96.244488955719007</v>
      </c>
      <c r="L13" s="92">
        <v>96.506990412200665</v>
      </c>
      <c r="M13" s="92">
        <v>96.27856301421599</v>
      </c>
      <c r="N13" s="92">
        <v>95.742625457164436</v>
      </c>
      <c r="O13" s="92">
        <v>96.5513816775793</v>
      </c>
      <c r="P13" s="92">
        <v>97.109319931026008</v>
      </c>
      <c r="Q13" s="753">
        <v>97.413490691837623</v>
      </c>
    </row>
    <row r="14" spans="1:17" ht="12" customHeight="1">
      <c r="A14" s="342" t="s">
        <v>6</v>
      </c>
      <c r="B14" s="324">
        <v>85.495547439389654</v>
      </c>
      <c r="C14" s="324">
        <v>85.212099842092329</v>
      </c>
      <c r="D14" s="267">
        <v>87.243218886033958</v>
      </c>
      <c r="E14" s="92">
        <v>88.259625572087486</v>
      </c>
      <c r="F14" s="92">
        <v>87.100850996638272</v>
      </c>
      <c r="G14" s="92">
        <v>89.17320857162025</v>
      </c>
      <c r="H14" s="92">
        <v>89.181519943061346</v>
      </c>
      <c r="I14" s="92">
        <v>90.880017560001718</v>
      </c>
      <c r="J14" s="92">
        <v>90.369808275950689</v>
      </c>
      <c r="K14" s="92">
        <v>92.567951241844014</v>
      </c>
      <c r="L14" s="92">
        <v>92.794326623608413</v>
      </c>
      <c r="M14" s="92">
        <v>93.619564105875838</v>
      </c>
      <c r="N14" s="92">
        <v>92.937661945246475</v>
      </c>
      <c r="O14" s="92">
        <v>91.201402409213031</v>
      </c>
      <c r="P14" s="92">
        <v>93.489140864945284</v>
      </c>
      <c r="Q14" s="753">
        <v>95.773410757564477</v>
      </c>
    </row>
    <row r="15" spans="1:17" ht="12" customHeight="1">
      <c r="A15" s="367" t="s">
        <v>191</v>
      </c>
      <c r="E15" s="333"/>
      <c r="F15" s="333"/>
      <c r="G15" s="333"/>
      <c r="H15" s="333"/>
      <c r="I15" s="333"/>
      <c r="J15" s="333"/>
      <c r="K15" s="333"/>
      <c r="L15" s="92"/>
      <c r="M15" s="92"/>
      <c r="N15" s="92"/>
      <c r="O15" s="92"/>
      <c r="P15" s="92"/>
    </row>
    <row r="16" spans="1:17" ht="12" customHeight="1">
      <c r="A16" s="342" t="s">
        <v>157</v>
      </c>
      <c r="B16" s="324">
        <v>82.695244483916269</v>
      </c>
      <c r="C16" s="324">
        <v>85.642459075722883</v>
      </c>
      <c r="D16">
        <v>83.808572427006652</v>
      </c>
      <c r="E16" s="92">
        <v>84.021121871920514</v>
      </c>
      <c r="F16" s="92">
        <v>86.104172665724661</v>
      </c>
      <c r="G16" s="92">
        <v>88.663617594193468</v>
      </c>
      <c r="H16" s="92">
        <v>91.6805287613264</v>
      </c>
      <c r="I16" s="92">
        <v>90.415826101841361</v>
      </c>
      <c r="J16" s="92">
        <v>90.838604843682049</v>
      </c>
      <c r="K16" s="92">
        <v>93.701835131658342</v>
      </c>
      <c r="L16" s="92">
        <v>95.243733001097965</v>
      </c>
      <c r="M16" s="92">
        <v>95.631545064116438</v>
      </c>
      <c r="N16" s="92">
        <v>91.572501416806105</v>
      </c>
      <c r="O16" s="92">
        <v>93.360287744959635</v>
      </c>
      <c r="P16" s="92">
        <v>93.510112637621788</v>
      </c>
      <c r="Q16" s="752">
        <v>96.959231927622994</v>
      </c>
    </row>
    <row r="17" spans="1:17" ht="14.1" customHeight="1">
      <c r="A17" s="342" t="s">
        <v>80</v>
      </c>
      <c r="B17" s="324">
        <v>95.605551817453346</v>
      </c>
      <c r="C17" s="324">
        <v>94.331230063850754</v>
      </c>
      <c r="D17">
        <v>95.647046043401602</v>
      </c>
      <c r="E17" s="92">
        <v>95.909998429745585</v>
      </c>
      <c r="F17" s="92">
        <v>96.325853995094022</v>
      </c>
      <c r="G17" s="92">
        <v>97.178365670440712</v>
      </c>
      <c r="H17" s="92">
        <v>96.815003070885624</v>
      </c>
      <c r="I17" s="92">
        <v>96.08772005922836</v>
      </c>
      <c r="J17" s="92">
        <v>94.363279355045933</v>
      </c>
      <c r="K17" s="92">
        <v>96.348206313160262</v>
      </c>
      <c r="L17" s="92">
        <v>96.611865259309056</v>
      </c>
      <c r="M17" s="92">
        <v>98.293631322552471</v>
      </c>
      <c r="N17" s="92">
        <v>95.988730393220493</v>
      </c>
      <c r="O17" s="92">
        <v>95.236809450869714</v>
      </c>
      <c r="P17" s="92">
        <v>97.554947686089676</v>
      </c>
      <c r="Q17" s="752">
        <v>97.27738992357429</v>
      </c>
    </row>
    <row r="18" spans="1:17" ht="12" customHeight="1">
      <c r="A18" s="342" t="s">
        <v>158</v>
      </c>
      <c r="B18" s="324">
        <v>95.602570023124585</v>
      </c>
      <c r="C18" s="324">
        <v>96.452351915009046</v>
      </c>
      <c r="D18">
        <v>95.297032293272338</v>
      </c>
      <c r="E18" s="92">
        <v>97.410467164391832</v>
      </c>
      <c r="F18" s="92">
        <v>96.923721352909439</v>
      </c>
      <c r="G18" s="92">
        <v>97.708732063923492</v>
      </c>
      <c r="H18" s="92">
        <v>96.316071600258681</v>
      </c>
      <c r="I18" s="92">
        <v>96.660891470588169</v>
      </c>
      <c r="J18" s="92">
        <v>97.656001758889346</v>
      </c>
      <c r="K18" s="92">
        <v>97.432260181405425</v>
      </c>
      <c r="L18" s="92">
        <v>98.78856396326195</v>
      </c>
      <c r="M18" s="92">
        <v>97.405619203559084</v>
      </c>
      <c r="N18" s="92">
        <v>98.602794415394925</v>
      </c>
      <c r="O18" s="92">
        <v>97.024276006461832</v>
      </c>
      <c r="P18" s="92">
        <v>98.190152760592781</v>
      </c>
      <c r="Q18" s="752">
        <v>98.962289920673456</v>
      </c>
    </row>
    <row r="19" spans="1:17" ht="12" customHeight="1">
      <c r="A19" s="342" t="s">
        <v>159</v>
      </c>
      <c r="B19" s="324">
        <v>96.264266226428674</v>
      </c>
      <c r="C19" s="324">
        <v>94.250801534719514</v>
      </c>
      <c r="D19">
        <v>97.17249634891013</v>
      </c>
      <c r="E19" s="92">
        <v>95.758976561430202</v>
      </c>
      <c r="F19" s="92">
        <v>97.355244914093021</v>
      </c>
      <c r="G19" s="92">
        <v>95.309655156783265</v>
      </c>
      <c r="H19" s="92">
        <v>97.202258253566086</v>
      </c>
      <c r="I19" s="92">
        <v>98.047115042503194</v>
      </c>
      <c r="J19" s="92">
        <v>97.956932432891151</v>
      </c>
      <c r="K19" s="92">
        <v>97.659796555815305</v>
      </c>
      <c r="L19" s="92">
        <v>98.087509348165696</v>
      </c>
      <c r="M19" s="92">
        <v>99.072343396015114</v>
      </c>
      <c r="N19" s="92">
        <v>96.164364482661043</v>
      </c>
      <c r="O19" s="92">
        <v>98.767618999701014</v>
      </c>
      <c r="P19" s="92">
        <v>98.371326709372568</v>
      </c>
      <c r="Q19" s="752">
        <v>98.665797213307414</v>
      </c>
    </row>
    <row r="20" spans="1:17" ht="12" customHeight="1">
      <c r="A20" s="342" t="s">
        <v>160</v>
      </c>
      <c r="B20" s="324">
        <v>92.226230014111266</v>
      </c>
      <c r="C20" s="324">
        <v>94.924471358524542</v>
      </c>
      <c r="D20">
        <v>95.565007778934699</v>
      </c>
      <c r="E20" s="92">
        <v>92.950086818547902</v>
      </c>
      <c r="F20" s="92">
        <v>93.284702964533821</v>
      </c>
      <c r="G20" s="92">
        <v>93.949991565142042</v>
      </c>
      <c r="H20" s="92">
        <v>94.677673716872022</v>
      </c>
      <c r="I20" s="92">
        <v>95.763067684905081</v>
      </c>
      <c r="J20" s="92">
        <v>98.513137424189964</v>
      </c>
      <c r="K20" s="92">
        <v>97.292062826870946</v>
      </c>
      <c r="L20" s="92">
        <v>95.28429612622287</v>
      </c>
      <c r="M20" s="92">
        <v>98.327100304759099</v>
      </c>
      <c r="N20" s="92">
        <v>95.092024356399705</v>
      </c>
      <c r="O20" s="92">
        <v>97.04429116243729</v>
      </c>
      <c r="P20" s="92">
        <v>97.506297068432858</v>
      </c>
      <c r="Q20" s="752">
        <v>98.133050241703884</v>
      </c>
    </row>
    <row r="21" spans="1:17" ht="12" customHeight="1">
      <c r="A21" s="342" t="s">
        <v>161</v>
      </c>
      <c r="B21" s="324">
        <v>81.643631686295066</v>
      </c>
      <c r="C21" s="324">
        <v>79.257138191691027</v>
      </c>
      <c r="D21">
        <v>87.390363112906613</v>
      </c>
      <c r="E21" s="92">
        <v>89.455979875798931</v>
      </c>
      <c r="F21" s="92">
        <v>88.279069396728787</v>
      </c>
      <c r="G21" s="92">
        <v>88.58604403758919</v>
      </c>
      <c r="H21" s="92">
        <v>91.591098657437215</v>
      </c>
      <c r="I21" s="92">
        <v>93.146622983824372</v>
      </c>
      <c r="J21" s="92">
        <v>89.877238479311544</v>
      </c>
      <c r="K21" s="92">
        <v>94.179869416243037</v>
      </c>
      <c r="L21" s="92">
        <v>93.609808093391152</v>
      </c>
      <c r="M21" s="92">
        <v>94.212849261389565</v>
      </c>
      <c r="N21" s="92">
        <v>94.332189261852136</v>
      </c>
      <c r="O21" s="92">
        <v>95.29285856878785</v>
      </c>
      <c r="P21" s="92">
        <v>95.129762902756227</v>
      </c>
      <c r="Q21" s="752">
        <v>95.724246991645572</v>
      </c>
    </row>
    <row r="22" spans="1:17" ht="12" customHeight="1">
      <c r="A22" s="354" t="s">
        <v>830</v>
      </c>
      <c r="B22" s="324">
        <v>93.175351377748555</v>
      </c>
      <c r="C22" s="324">
        <v>96.438303046214784</v>
      </c>
      <c r="D22">
        <v>95.726964340471483</v>
      </c>
      <c r="E22" s="92">
        <v>92.576017439506217</v>
      </c>
      <c r="F22" s="92">
        <v>98.505587474843395</v>
      </c>
      <c r="G22" s="92">
        <v>91.419153781966571</v>
      </c>
      <c r="H22" s="92">
        <v>94.268748394204422</v>
      </c>
      <c r="I22" s="92">
        <v>94.778275764465988</v>
      </c>
      <c r="J22" s="92">
        <v>95.865826752216805</v>
      </c>
      <c r="K22" s="92">
        <v>94.263891196383682</v>
      </c>
      <c r="L22" s="92">
        <v>97.540200605750101</v>
      </c>
      <c r="M22" s="92">
        <v>96.691704418155538</v>
      </c>
      <c r="N22" s="92">
        <v>95.755530357325028</v>
      </c>
      <c r="O22" s="92">
        <v>98.223812939954328</v>
      </c>
      <c r="P22" s="92">
        <v>98.128821712421569</v>
      </c>
      <c r="Q22" s="752">
        <v>96.723485672108438</v>
      </c>
    </row>
    <row r="23" spans="1:17" ht="12" customHeight="1">
      <c r="A23" s="342" t="s">
        <v>162</v>
      </c>
      <c r="B23" s="324">
        <v>95.891509925208041</v>
      </c>
      <c r="C23" s="324">
        <v>97.37256691588874</v>
      </c>
      <c r="D23">
        <v>97.289422237089752</v>
      </c>
      <c r="E23" s="92">
        <v>97.871124466592192</v>
      </c>
      <c r="F23" s="92">
        <v>96.355747369181273</v>
      </c>
      <c r="G23" s="92">
        <v>96.705197034911251</v>
      </c>
      <c r="H23" s="92">
        <v>96.884384855138478</v>
      </c>
      <c r="I23" s="92">
        <v>98.187784877380039</v>
      </c>
      <c r="J23" s="92">
        <v>97.294726994484819</v>
      </c>
      <c r="K23" s="92">
        <v>97.275433360144319</v>
      </c>
      <c r="L23" s="92">
        <v>95.768097376907178</v>
      </c>
      <c r="M23" s="92">
        <v>96.499342771519835</v>
      </c>
      <c r="N23" s="92">
        <v>96.718795514942215</v>
      </c>
      <c r="O23" s="92">
        <v>97.084337569932103</v>
      </c>
      <c r="P23" s="92">
        <v>97.656420913207327</v>
      </c>
      <c r="Q23" s="752">
        <v>98.541229672488512</v>
      </c>
    </row>
    <row r="24" spans="1:17" ht="12" customHeight="1">
      <c r="A24" s="342" t="s">
        <v>163</v>
      </c>
      <c r="B24" s="324">
        <v>96.120593135388759</v>
      </c>
      <c r="C24" s="324">
        <v>96.140315670634735</v>
      </c>
      <c r="D24">
        <v>96.499269647414977</v>
      </c>
      <c r="E24" s="92">
        <v>96.376790495771147</v>
      </c>
      <c r="F24" s="92">
        <v>95.744568172919458</v>
      </c>
      <c r="G24" s="92">
        <v>97.260350437763947</v>
      </c>
      <c r="H24" s="92">
        <v>97.322768813872017</v>
      </c>
      <c r="I24" s="92">
        <v>97.24278743322779</v>
      </c>
      <c r="J24" s="92">
        <v>97.884279373969704</v>
      </c>
      <c r="K24" s="92">
        <v>97.076946216476728</v>
      </c>
      <c r="L24" s="92">
        <v>98.140777553361431</v>
      </c>
      <c r="M24" s="92">
        <v>97.410216437650945</v>
      </c>
      <c r="N24" s="92">
        <v>96.651681571825321</v>
      </c>
      <c r="O24" s="92">
        <v>98.402585226647346</v>
      </c>
      <c r="P24" s="92">
        <v>98.855657914320176</v>
      </c>
      <c r="Q24" s="752">
        <v>96.556101111659757</v>
      </c>
    </row>
    <row r="25" spans="1:17" ht="12" customHeight="1">
      <c r="A25" s="342" t="s">
        <v>164</v>
      </c>
      <c r="B25" s="324">
        <v>91.91591170466522</v>
      </c>
      <c r="C25" s="324">
        <v>90.006726080925617</v>
      </c>
      <c r="D25">
        <v>94.235511681314918</v>
      </c>
      <c r="E25" s="92">
        <v>90.931219587247</v>
      </c>
      <c r="F25" s="92">
        <v>93.086589150084038</v>
      </c>
      <c r="G25" s="92">
        <v>93.16908396477821</v>
      </c>
      <c r="H25" s="92">
        <v>92.666714083309429</v>
      </c>
      <c r="I25" s="92">
        <v>93.367588032473137</v>
      </c>
      <c r="J25" s="92">
        <v>93.171648401991362</v>
      </c>
      <c r="K25" s="92">
        <v>96.992649164368586</v>
      </c>
      <c r="L25" s="92">
        <v>94.759852551495428</v>
      </c>
      <c r="M25" s="92">
        <v>93.818352668309046</v>
      </c>
      <c r="N25" s="92">
        <v>95.786869303126153</v>
      </c>
      <c r="O25" s="92">
        <v>94.602318818225143</v>
      </c>
      <c r="P25" s="92">
        <v>94.284689520581864</v>
      </c>
      <c r="Q25" s="752">
        <v>96.119991889873688</v>
      </c>
    </row>
    <row r="26" spans="1:17" ht="12" customHeight="1">
      <c r="A26" s="342" t="s">
        <v>165</v>
      </c>
      <c r="B26" s="324">
        <v>96.576165877798459</v>
      </c>
      <c r="C26" s="324">
        <v>93.510467992563136</v>
      </c>
      <c r="D26">
        <v>95.525480394081683</v>
      </c>
      <c r="E26" s="92">
        <v>93.674911672063033</v>
      </c>
      <c r="F26" s="92">
        <v>92.014911589932709</v>
      </c>
      <c r="G26" s="92">
        <v>94.992106335132746</v>
      </c>
      <c r="H26" s="92">
        <v>93.37690798905443</v>
      </c>
      <c r="I26" s="92">
        <v>96.541942575503725</v>
      </c>
      <c r="J26" s="92">
        <v>97.697655899761401</v>
      </c>
      <c r="K26" s="92">
        <v>97.465540032659518</v>
      </c>
      <c r="L26" s="92">
        <v>97.986189749119049</v>
      </c>
      <c r="M26" s="92">
        <v>97.088887087151349</v>
      </c>
      <c r="N26" s="92">
        <v>96.080625177070644</v>
      </c>
      <c r="O26" s="92">
        <v>95.540422394830941</v>
      </c>
      <c r="P26" s="92">
        <v>96.017169189051202</v>
      </c>
      <c r="Q26" s="752">
        <v>97.786558032532767</v>
      </c>
    </row>
    <row r="27" spans="1:17" ht="12" customHeight="1">
      <c r="A27" s="342" t="s">
        <v>166</v>
      </c>
      <c r="B27" s="324">
        <v>91.287982547839604</v>
      </c>
      <c r="C27" s="324">
        <v>94.994964448531817</v>
      </c>
      <c r="D27">
        <v>93.496602152955589</v>
      </c>
      <c r="E27" s="92">
        <v>96.850853793868765</v>
      </c>
      <c r="F27" s="92">
        <v>94.290526482593222</v>
      </c>
      <c r="G27" s="92">
        <v>95.897095159153423</v>
      </c>
      <c r="H27" s="92">
        <v>93.101924702933275</v>
      </c>
      <c r="I27" s="92">
        <v>95.101186805593557</v>
      </c>
      <c r="J27" s="92">
        <v>93.7121861492721</v>
      </c>
      <c r="K27" s="92">
        <v>96.097098035276048</v>
      </c>
      <c r="L27" s="92">
        <v>95.772373811388306</v>
      </c>
      <c r="M27" s="92">
        <v>97.805205231658945</v>
      </c>
      <c r="N27" s="92">
        <v>94.843654620768064</v>
      </c>
      <c r="O27" s="92">
        <v>92.96425039407832</v>
      </c>
      <c r="P27" s="92">
        <v>96.385150271562964</v>
      </c>
      <c r="Q27" s="752">
        <v>96.167981860317198</v>
      </c>
    </row>
    <row r="28" spans="1:17" ht="12" customHeight="1">
      <c r="A28" s="342" t="s">
        <v>167</v>
      </c>
      <c r="B28" s="324">
        <v>85.021513487125105</v>
      </c>
      <c r="C28" s="324">
        <v>83.969873582261101</v>
      </c>
      <c r="D28">
        <v>88.450089795995538</v>
      </c>
      <c r="E28" s="92">
        <v>86.740434302082363</v>
      </c>
      <c r="F28" s="92">
        <v>89.464669843770565</v>
      </c>
      <c r="G28" s="92">
        <v>88.052500480210483</v>
      </c>
      <c r="H28" s="92">
        <v>91.666251189835819</v>
      </c>
      <c r="I28" s="92">
        <v>94.769293712289368</v>
      </c>
      <c r="J28" s="92">
        <v>92.003896177161508</v>
      </c>
      <c r="K28" s="92">
        <v>93.081978278917006</v>
      </c>
      <c r="L28" s="92">
        <v>93.259218552346496</v>
      </c>
      <c r="M28" s="92">
        <v>90.822595579965451</v>
      </c>
      <c r="N28" s="92">
        <v>90.596301020482429</v>
      </c>
      <c r="O28" s="92">
        <v>93.590801906475576</v>
      </c>
      <c r="P28" s="92">
        <v>93.134170195255038</v>
      </c>
      <c r="Q28" s="752">
        <v>95.200121384387216</v>
      </c>
    </row>
    <row r="29" spans="1:17" ht="12" customHeight="1">
      <c r="A29" s="342" t="s">
        <v>168</v>
      </c>
      <c r="B29" s="324">
        <v>84.333314557228434</v>
      </c>
      <c r="C29" s="324">
        <v>88.920589836043263</v>
      </c>
      <c r="D29">
        <v>91.578407054553836</v>
      </c>
      <c r="E29" s="92">
        <v>92.011370894467134</v>
      </c>
      <c r="F29" s="92">
        <v>88.983357000479359</v>
      </c>
      <c r="G29" s="92">
        <v>89.349376037262417</v>
      </c>
      <c r="H29" s="92">
        <v>93.118306832106853</v>
      </c>
      <c r="I29" s="92">
        <v>90.008317250207597</v>
      </c>
      <c r="J29" s="92">
        <v>93.243115908703217</v>
      </c>
      <c r="K29" s="92">
        <v>89.776365714654204</v>
      </c>
      <c r="L29" s="92">
        <v>94.098290168648077</v>
      </c>
      <c r="M29" s="92">
        <v>95.526791191907819</v>
      </c>
      <c r="N29" s="92">
        <v>93.684267324122146</v>
      </c>
      <c r="O29" s="92">
        <v>92.40187547239131</v>
      </c>
      <c r="P29" s="92">
        <v>94.943072503970271</v>
      </c>
      <c r="Q29" s="752">
        <v>96.121047588119069</v>
      </c>
    </row>
    <row r="30" spans="1:17" ht="12" customHeight="1">
      <c r="A30" s="342" t="s">
        <v>576</v>
      </c>
      <c r="B30" s="324">
        <v>95.375409323059444</v>
      </c>
      <c r="C30" s="324">
        <v>94.716044934919907</v>
      </c>
      <c r="D30">
        <v>93.224628418508431</v>
      </c>
      <c r="E30" s="92">
        <v>94.462236621094661</v>
      </c>
      <c r="F30" s="92">
        <v>95.859454295273309</v>
      </c>
      <c r="G30" s="92">
        <v>94.80536167881273</v>
      </c>
      <c r="H30" s="92">
        <v>93.992801266906397</v>
      </c>
      <c r="I30" s="92">
        <v>94.655847459124061</v>
      </c>
      <c r="J30" s="92">
        <v>95.078006300516932</v>
      </c>
      <c r="K30" s="92">
        <v>96.464414421493814</v>
      </c>
      <c r="L30" s="92">
        <v>95.93017590780488</v>
      </c>
      <c r="M30" s="92">
        <v>96.745771798741359</v>
      </c>
      <c r="N30" s="92">
        <v>94.693963328621052</v>
      </c>
      <c r="O30" s="92">
        <v>95.993103413812833</v>
      </c>
      <c r="P30" s="92">
        <v>97.727281109066396</v>
      </c>
      <c r="Q30" s="752">
        <v>97.723196395656473</v>
      </c>
    </row>
    <row r="31" spans="1:17" ht="12" customHeight="1">
      <c r="A31" s="342" t="s">
        <v>871</v>
      </c>
      <c r="B31" s="324">
        <v>89.087319557342042</v>
      </c>
      <c r="C31" s="324">
        <v>94.441991648123079</v>
      </c>
      <c r="D31">
        <v>94.103121878258193</v>
      </c>
      <c r="E31" s="92">
        <v>94.462236621094661</v>
      </c>
      <c r="F31" s="92">
        <v>92.654719029258175</v>
      </c>
      <c r="G31" s="92">
        <v>94.071864123040996</v>
      </c>
      <c r="H31" s="92">
        <v>95.441112854060179</v>
      </c>
      <c r="I31" s="92">
        <v>96.679564767489268</v>
      </c>
      <c r="J31" s="92">
        <v>97.72931717807964</v>
      </c>
      <c r="K31" s="92">
        <v>93.700858240251193</v>
      </c>
      <c r="L31" s="92">
        <v>96.338282666237859</v>
      </c>
      <c r="M31" s="92">
        <v>97.504314114877999</v>
      </c>
      <c r="N31" s="92">
        <v>90.620359834783073</v>
      </c>
      <c r="O31" s="92">
        <v>95.81624151726993</v>
      </c>
      <c r="P31" s="92">
        <v>99.120661691268921</v>
      </c>
      <c r="Q31" s="752">
        <v>98.343731705458637</v>
      </c>
    </row>
    <row r="32" spans="1:17" ht="12" customHeight="1">
      <c r="A32" s="342" t="s">
        <v>170</v>
      </c>
      <c r="B32" s="324">
        <v>81.62513253677669</v>
      </c>
      <c r="C32" s="324">
        <v>81.251759533611221</v>
      </c>
      <c r="D32">
        <v>83.425965643772329</v>
      </c>
      <c r="E32" s="92">
        <v>83.472951121695885</v>
      </c>
      <c r="F32" s="92">
        <v>83.661265579044397</v>
      </c>
      <c r="G32" s="92">
        <v>87.151767952701007</v>
      </c>
      <c r="H32" s="92">
        <v>85.947655281122266</v>
      </c>
      <c r="I32" s="92">
        <v>88.666359602760792</v>
      </c>
      <c r="J32" s="92">
        <v>89.232704862123398</v>
      </c>
      <c r="K32" s="92">
        <v>92.183451110953143</v>
      </c>
      <c r="L32" s="92">
        <v>93.129423389841108</v>
      </c>
      <c r="M32" s="92">
        <v>93.041892300773611</v>
      </c>
      <c r="N32" s="92">
        <v>90.839459901162769</v>
      </c>
      <c r="O32" s="92">
        <v>92.590330115067388</v>
      </c>
      <c r="P32" s="92">
        <v>94.70663697607084</v>
      </c>
      <c r="Q32" s="752">
        <v>94.341397448513263</v>
      </c>
    </row>
    <row r="33" spans="1:17" ht="12" customHeight="1">
      <c r="A33" s="342" t="s">
        <v>171</v>
      </c>
      <c r="B33" s="324">
        <v>93.701252844941493</v>
      </c>
      <c r="C33" s="324">
        <v>95.558206433895464</v>
      </c>
      <c r="D33">
        <v>94.02308381337447</v>
      </c>
      <c r="E33" s="92">
        <v>93.512103512890405</v>
      </c>
      <c r="F33" s="92">
        <v>95.92532984547519</v>
      </c>
      <c r="G33" s="92">
        <v>93.886300515357419</v>
      </c>
      <c r="H33" s="92">
        <v>94.525576203296339</v>
      </c>
      <c r="I33" s="92">
        <v>94.813525746257525</v>
      </c>
      <c r="J33" s="92">
        <v>93.20454595804776</v>
      </c>
      <c r="K33" s="92">
        <v>94.158124970846245</v>
      </c>
      <c r="L33" s="92">
        <v>97.195236249280995</v>
      </c>
      <c r="M33" s="92">
        <v>99.484295861740193</v>
      </c>
      <c r="N33" s="92">
        <v>97.763932956457666</v>
      </c>
      <c r="O33" s="92">
        <v>98.159245614984414</v>
      </c>
      <c r="P33" s="92">
        <v>95.193098252815886</v>
      </c>
      <c r="Q33" s="752">
        <v>95.689831991047853</v>
      </c>
    </row>
    <row r="34" spans="1:17" ht="12" customHeight="1">
      <c r="A34" s="342" t="s">
        <v>172</v>
      </c>
      <c r="B34" s="324">
        <v>98.888134626608647</v>
      </c>
      <c r="C34" s="324">
        <v>97.668324129680869</v>
      </c>
      <c r="D34">
        <v>97.838556460923584</v>
      </c>
      <c r="E34" s="92">
        <v>97.168925171572454</v>
      </c>
      <c r="F34" s="92">
        <v>97.665205048977413</v>
      </c>
      <c r="G34" s="92">
        <v>99.538858850558825</v>
      </c>
      <c r="H34" s="92">
        <v>98.564803004386974</v>
      </c>
      <c r="I34" s="92">
        <v>97.716586987312084</v>
      </c>
      <c r="J34" s="92">
        <v>98.017149498373982</v>
      </c>
      <c r="K34" s="92">
        <v>98.675316034223755</v>
      </c>
      <c r="L34" s="92">
        <v>99.071004997502897</v>
      </c>
      <c r="M34" s="92">
        <v>98.846071159437301</v>
      </c>
      <c r="N34" s="92">
        <v>98.595755903419814</v>
      </c>
      <c r="O34" s="92">
        <v>95.417148748664118</v>
      </c>
      <c r="P34" s="92">
        <v>98.299095764830867</v>
      </c>
      <c r="Q34" s="752">
        <v>100</v>
      </c>
    </row>
    <row r="35" spans="1:17" ht="12" customHeight="1">
      <c r="A35" s="342" t="s">
        <v>173</v>
      </c>
      <c r="B35">
        <v>94.884936951570211</v>
      </c>
      <c r="C35">
        <v>90.661539161881237</v>
      </c>
      <c r="D35">
        <v>92.515045343357613</v>
      </c>
      <c r="E35" s="92">
        <v>95.143795667970267</v>
      </c>
      <c r="F35" s="92">
        <v>91.392399874812781</v>
      </c>
      <c r="G35" s="92">
        <v>90.769026088593904</v>
      </c>
      <c r="H35" s="92">
        <v>91.703115466172093</v>
      </c>
      <c r="I35" s="92">
        <v>95.09822934195553</v>
      </c>
      <c r="J35" s="92">
        <v>95.207191440722909</v>
      </c>
      <c r="K35" s="92">
        <v>95.822316305751642</v>
      </c>
      <c r="L35" s="92">
        <v>95.276041031935662</v>
      </c>
      <c r="M35" s="92">
        <v>97.445510697863668</v>
      </c>
      <c r="N35" s="92">
        <v>96.962654754487033</v>
      </c>
      <c r="O35" s="92">
        <v>97.504141008636196</v>
      </c>
      <c r="P35" s="92">
        <v>96.666688038173461</v>
      </c>
      <c r="Q35" s="752">
        <v>98.610336225669656</v>
      </c>
    </row>
    <row r="36" spans="1:17" ht="12" customHeight="1">
      <c r="A36" s="342" t="s">
        <v>174</v>
      </c>
      <c r="B36">
        <v>83.710939070423194</v>
      </c>
      <c r="C36">
        <v>88.193443775111248</v>
      </c>
      <c r="D36">
        <v>87.507244915428871</v>
      </c>
      <c r="E36" s="92">
        <v>89.975509508980423</v>
      </c>
      <c r="F36" s="92">
        <v>88.851082822854281</v>
      </c>
      <c r="G36" s="92">
        <v>90.19104165663569</v>
      </c>
      <c r="H36" s="92">
        <v>90.771562812521594</v>
      </c>
      <c r="I36" s="92">
        <v>92.630648538165374</v>
      </c>
      <c r="J36" s="92">
        <v>95.120414560007177</v>
      </c>
      <c r="K36" s="92">
        <v>94.801418875421959</v>
      </c>
      <c r="L36" s="92">
        <v>94.843552914927244</v>
      </c>
      <c r="M36" s="92">
        <v>96.070674788728724</v>
      </c>
      <c r="N36" s="92">
        <v>93.697161037556739</v>
      </c>
      <c r="O36" s="92">
        <v>95.631563094786046</v>
      </c>
      <c r="P36" s="92">
        <v>95.025376055491861</v>
      </c>
      <c r="Q36" s="752">
        <v>97.283220088936417</v>
      </c>
    </row>
    <row r="37" spans="1:17" ht="12" customHeight="1">
      <c r="A37" s="342" t="s">
        <v>175</v>
      </c>
      <c r="B37">
        <v>89.676620368130727</v>
      </c>
      <c r="C37">
        <v>94.265377626821419</v>
      </c>
      <c r="D37">
        <v>94.876358085498978</v>
      </c>
      <c r="E37" s="92">
        <v>94.919654198993982</v>
      </c>
      <c r="F37" s="92">
        <v>98.377013472307524</v>
      </c>
      <c r="G37" s="92">
        <v>96.743300949916701</v>
      </c>
      <c r="H37" s="92">
        <v>97.499887813283621</v>
      </c>
      <c r="I37" s="92">
        <v>95.509444718245049</v>
      </c>
      <c r="J37" s="92">
        <v>95.737091798523338</v>
      </c>
      <c r="K37" s="92">
        <v>96.734002678209023</v>
      </c>
      <c r="L37" s="92">
        <v>97.614459828020117</v>
      </c>
      <c r="M37" s="92">
        <v>98.383588694593868</v>
      </c>
      <c r="N37" s="92">
        <v>98.392522826713559</v>
      </c>
      <c r="O37" s="92">
        <v>97.649935782217241</v>
      </c>
      <c r="P37" s="92">
        <v>96.83347195754564</v>
      </c>
      <c r="Q37" s="752">
        <v>98.499021458567711</v>
      </c>
    </row>
    <row r="38" spans="1:17" ht="12" customHeight="1">
      <c r="A38" s="342" t="s">
        <v>176</v>
      </c>
      <c r="B38">
        <v>84.351530213325802</v>
      </c>
      <c r="C38">
        <v>84.035978538123203</v>
      </c>
      <c r="D38">
        <v>84.031715083918428</v>
      </c>
      <c r="E38" s="92">
        <v>86.343463737534947</v>
      </c>
      <c r="F38" s="92">
        <v>87.471285377649849</v>
      </c>
      <c r="G38" s="92">
        <v>88.520385061524593</v>
      </c>
      <c r="H38" s="92">
        <v>90.244763145449696</v>
      </c>
      <c r="I38" s="92">
        <v>91.925013308996881</v>
      </c>
      <c r="J38" s="92">
        <v>91.257952993251649</v>
      </c>
      <c r="K38" s="92">
        <v>91.318875377532166</v>
      </c>
      <c r="L38" s="92">
        <v>92.371114809687356</v>
      </c>
      <c r="M38" s="92">
        <v>92.079721712163803</v>
      </c>
      <c r="N38" s="92">
        <v>92.36747872174638</v>
      </c>
      <c r="O38" s="92">
        <v>92.545971309359871</v>
      </c>
      <c r="P38" s="92">
        <v>94.707692749344858</v>
      </c>
      <c r="Q38" s="752">
        <v>98.023314215724966</v>
      </c>
    </row>
    <row r="39" spans="1:17" ht="12" customHeight="1">
      <c r="A39" s="342" t="s">
        <v>177</v>
      </c>
      <c r="B39">
        <v>96.850996516491065</v>
      </c>
      <c r="C39">
        <v>96.360038325933232</v>
      </c>
      <c r="D39">
        <v>97.904212454943206</v>
      </c>
      <c r="E39" s="92">
        <v>98.457655704497938</v>
      </c>
      <c r="F39" s="92">
        <v>98.27347700266067</v>
      </c>
      <c r="G39" s="92">
        <v>98.590291988718292</v>
      </c>
      <c r="H39" s="92">
        <v>96.815466602285312</v>
      </c>
      <c r="I39" s="92">
        <v>97.548958509310921</v>
      </c>
      <c r="J39" s="92">
        <v>98.780001363896176</v>
      </c>
      <c r="K39" s="92">
        <v>98.709642442963627</v>
      </c>
      <c r="L39" s="92">
        <v>97.984923585968076</v>
      </c>
      <c r="M39" s="92">
        <v>98.659312793806905</v>
      </c>
      <c r="N39" s="92">
        <v>99.303182315735398</v>
      </c>
      <c r="O39" s="92">
        <v>99.881208320846881</v>
      </c>
      <c r="P39" s="92">
        <v>98.384493428527932</v>
      </c>
      <c r="Q39" s="752">
        <v>96.724160311650124</v>
      </c>
    </row>
    <row r="40" spans="1:17" ht="12" customHeight="1">
      <c r="A40" s="342" t="s">
        <v>178</v>
      </c>
      <c r="B40">
        <v>84.950044042719895</v>
      </c>
      <c r="C40">
        <v>91.793905310542655</v>
      </c>
      <c r="D40">
        <v>91.942543960641174</v>
      </c>
      <c r="E40" s="92">
        <v>91.81818330572321</v>
      </c>
      <c r="F40" s="92">
        <v>92.866326842229924</v>
      </c>
      <c r="G40" s="92">
        <v>94.562360322666606</v>
      </c>
      <c r="H40" s="92">
        <v>95.419772654923591</v>
      </c>
      <c r="I40" s="92">
        <v>96.406918304391525</v>
      </c>
      <c r="J40" s="92">
        <v>96.554539204747897</v>
      </c>
      <c r="K40" s="92">
        <v>96.002610944419871</v>
      </c>
      <c r="L40" s="92">
        <v>96.817530440872332</v>
      </c>
      <c r="M40" s="92">
        <v>99.104760582999518</v>
      </c>
      <c r="N40" s="92">
        <v>92.61277642782504</v>
      </c>
      <c r="O40" s="92">
        <v>96.194669339222585</v>
      </c>
      <c r="P40" s="92">
        <v>99.034002791280727</v>
      </c>
      <c r="Q40" s="752">
        <v>97.071154744432548</v>
      </c>
    </row>
    <row r="41" spans="1:17" ht="12" customHeight="1">
      <c r="A41" s="342" t="s">
        <v>179</v>
      </c>
      <c r="B41">
        <v>87.636234311772284</v>
      </c>
      <c r="C41">
        <v>84.608886234095792</v>
      </c>
      <c r="D41">
        <v>88.300733585717254</v>
      </c>
      <c r="E41" s="92">
        <v>88.119116798878167</v>
      </c>
      <c r="F41" s="92">
        <v>84.429856130705119</v>
      </c>
      <c r="G41" s="92">
        <v>83.367844285098172</v>
      </c>
      <c r="H41" s="92">
        <v>84.663242308030689</v>
      </c>
      <c r="I41" s="92">
        <v>86.848633032363466</v>
      </c>
      <c r="J41" s="92">
        <v>91.817222174025019</v>
      </c>
      <c r="K41" s="92">
        <v>89.755942340505811</v>
      </c>
      <c r="L41" s="92">
        <v>91.580216853126643</v>
      </c>
      <c r="M41" s="92">
        <v>90.249631228462675</v>
      </c>
      <c r="N41" s="92">
        <v>92.410029018768995</v>
      </c>
      <c r="O41" s="92">
        <v>82.040945937516071</v>
      </c>
      <c r="P41" s="92">
        <v>88.682579048934556</v>
      </c>
      <c r="Q41" s="752">
        <v>94.783056733143098</v>
      </c>
    </row>
    <row r="42" spans="1:17" ht="6" customHeight="1">
      <c r="A42" s="369"/>
      <c r="B42" s="218"/>
      <c r="C42" s="218"/>
      <c r="D42" s="219"/>
      <c r="E42" s="218"/>
      <c r="F42" s="218"/>
      <c r="G42" s="218"/>
      <c r="H42" s="218"/>
      <c r="I42" s="218"/>
      <c r="J42" s="218"/>
      <c r="K42" s="81"/>
      <c r="L42" s="81"/>
      <c r="M42" s="331"/>
      <c r="N42" s="331"/>
      <c r="O42" s="81"/>
      <c r="P42" s="81"/>
      <c r="Q42" s="81"/>
    </row>
    <row r="43" spans="1:17" ht="23.25" customHeight="1">
      <c r="A43" s="1034" t="s">
        <v>872</v>
      </c>
      <c r="B43" s="1034"/>
      <c r="C43" s="1034"/>
      <c r="D43" s="1034"/>
      <c r="E43" s="1034"/>
      <c r="F43" s="1034"/>
      <c r="G43" s="1034"/>
      <c r="H43" s="1034"/>
      <c r="I43" s="1034"/>
      <c r="J43" s="1034"/>
      <c r="K43" s="1034"/>
      <c r="L43" s="1034"/>
      <c r="M43" s="1034"/>
      <c r="N43" s="1034"/>
      <c r="O43" s="1034"/>
      <c r="P43" s="1034"/>
      <c r="Q43" s="1034"/>
    </row>
    <row r="44" spans="1:17" ht="24.75" customHeight="1">
      <c r="A44" s="978" t="s">
        <v>899</v>
      </c>
      <c r="B44" s="978"/>
      <c r="C44" s="978"/>
      <c r="D44" s="978"/>
      <c r="E44" s="978"/>
      <c r="F44" s="978"/>
      <c r="G44" s="978"/>
      <c r="H44" s="978"/>
      <c r="I44" s="978"/>
      <c r="J44" s="978"/>
      <c r="K44" s="978"/>
      <c r="L44" s="978"/>
      <c r="M44" s="978"/>
      <c r="N44" s="978"/>
      <c r="O44" s="978"/>
      <c r="P44" s="978"/>
      <c r="Q44" s="978"/>
    </row>
    <row r="45" spans="1:17" ht="14.1" customHeight="1">
      <c r="A45" s="989" t="s">
        <v>231</v>
      </c>
      <c r="B45" s="989"/>
      <c r="C45" s="989"/>
      <c r="D45" s="989"/>
      <c r="E45" s="989"/>
      <c r="F45" s="989"/>
      <c r="G45" s="989"/>
      <c r="H45" s="989"/>
      <c r="I45" s="989"/>
      <c r="J45" s="989"/>
      <c r="K45" s="989"/>
      <c r="L45" s="989"/>
      <c r="M45" s="989"/>
      <c r="N45" s="989"/>
      <c r="O45" s="989"/>
      <c r="P45" s="989"/>
    </row>
    <row r="46" spans="1:17" ht="14.1" customHeight="1">
      <c r="A46" s="179"/>
      <c r="B46" s="179"/>
      <c r="C46" s="179"/>
      <c r="D46" s="179"/>
      <c r="E46" s="179"/>
      <c r="F46" s="179"/>
      <c r="G46" s="179"/>
      <c r="H46" s="174"/>
      <c r="I46" s="174"/>
      <c r="J46" s="174"/>
      <c r="K46" s="174"/>
      <c r="L46" s="174"/>
    </row>
    <row r="47" spans="1:17" ht="14.1" customHeight="1">
      <c r="G47" s="174"/>
      <c r="H47" s="174"/>
      <c r="I47" s="174"/>
      <c r="J47" s="174"/>
      <c r="K47" s="174"/>
      <c r="L47" s="174"/>
    </row>
    <row r="48" spans="1:17">
      <c r="A48" s="174"/>
      <c r="B48" s="174"/>
      <c r="C48" s="174"/>
      <c r="D48" s="174"/>
      <c r="E48" s="174"/>
      <c r="F48" s="174"/>
      <c r="G48" s="174"/>
      <c r="H48" s="174"/>
      <c r="I48" s="174"/>
      <c r="J48" s="174"/>
      <c r="K48" s="174"/>
      <c r="L48" s="174"/>
    </row>
    <row r="49" spans="1:12">
      <c r="A49" s="174"/>
      <c r="B49" s="174"/>
      <c r="C49" s="174"/>
      <c r="D49" s="174"/>
      <c r="E49" s="174"/>
      <c r="F49" s="174"/>
      <c r="G49" s="174"/>
      <c r="H49" s="174"/>
      <c r="I49" s="174"/>
      <c r="J49" s="174"/>
      <c r="K49" s="174"/>
      <c r="L49" s="174"/>
    </row>
    <row r="50" spans="1:12">
      <c r="A50" s="174"/>
      <c r="B50" s="174"/>
      <c r="C50" s="174"/>
      <c r="D50" s="174"/>
      <c r="E50" s="174"/>
      <c r="F50" s="174"/>
      <c r="G50" s="174"/>
      <c r="H50" s="174"/>
      <c r="I50" s="174"/>
      <c r="J50" s="174"/>
      <c r="K50" s="174"/>
      <c r="L50" s="174"/>
    </row>
    <row r="51" spans="1:12">
      <c r="A51" s="174"/>
      <c r="B51" s="174"/>
      <c r="C51" s="174"/>
      <c r="D51" s="174"/>
      <c r="E51" s="174"/>
      <c r="F51" s="174"/>
      <c r="G51" s="174"/>
      <c r="H51" s="174"/>
      <c r="I51" s="174"/>
      <c r="J51" s="174"/>
      <c r="K51" s="174"/>
      <c r="L51" s="174"/>
    </row>
    <row r="52" spans="1:12">
      <c r="A52" s="174"/>
      <c r="B52" s="174"/>
      <c r="C52" s="174"/>
      <c r="D52" s="174"/>
      <c r="E52" s="174"/>
      <c r="F52" s="174"/>
      <c r="G52" s="174"/>
      <c r="H52" s="174"/>
      <c r="I52" s="174"/>
      <c r="J52" s="174"/>
      <c r="K52" s="174"/>
      <c r="L52" s="174"/>
    </row>
    <row r="54" spans="1:12" ht="12.75" customHeight="1"/>
  </sheetData>
  <mergeCells count="6">
    <mergeCell ref="A45:P45"/>
    <mergeCell ref="A1:P1"/>
    <mergeCell ref="A3:L3"/>
    <mergeCell ref="A2:M2"/>
    <mergeCell ref="A43:Q43"/>
    <mergeCell ref="A44:Q44"/>
  </mergeCells>
  <pageMargins left="1.1023622047244095" right="0.70866141732283472" top="0.94488188976377963" bottom="0.55118110236220474" header="0.31496062992125984" footer="0.31496062992125984"/>
  <pageSetup paperSize="9" scale="9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4">
    <tabColor rgb="FFFFC000"/>
  </sheetPr>
  <dimension ref="A1:AC47"/>
  <sheetViews>
    <sheetView showGridLines="0" view="pageBreakPreview" zoomScale="130" zoomScaleNormal="130" zoomScaleSheetLayoutView="130" workbookViewId="0">
      <selection sqref="A1:P1"/>
    </sheetView>
  </sheetViews>
  <sheetFormatPr baseColWidth="10" defaultRowHeight="12.75"/>
  <cols>
    <col min="1" max="1" width="20" style="114" customWidth="1"/>
    <col min="2" max="5" width="5.7109375" style="114" hidden="1" customWidth="1"/>
    <col min="6" max="12" width="5.7109375" style="114" customWidth="1"/>
    <col min="13" max="13" width="6.140625" style="114" customWidth="1"/>
    <col min="14" max="14" width="5.85546875" style="114" customWidth="1"/>
    <col min="15" max="15" width="5.7109375" style="114" customWidth="1"/>
    <col min="16" max="16" width="6.5703125" style="114" customWidth="1"/>
    <col min="17" max="17" width="5.7109375" style="114" customWidth="1"/>
    <col min="18" max="16384" width="11.42578125" style="114"/>
  </cols>
  <sheetData>
    <row r="1" spans="1:29" ht="15" customHeight="1">
      <c r="A1" s="981" t="s">
        <v>1415</v>
      </c>
      <c r="B1" s="981"/>
      <c r="C1" s="981"/>
      <c r="D1" s="981"/>
      <c r="E1" s="981"/>
      <c r="F1" s="981"/>
      <c r="G1" s="981"/>
      <c r="H1" s="981"/>
      <c r="I1" s="981"/>
      <c r="J1" s="981"/>
      <c r="K1" s="981"/>
      <c r="L1" s="981"/>
      <c r="M1" s="981"/>
      <c r="N1" s="981"/>
      <c r="O1" s="981"/>
      <c r="P1" s="981"/>
    </row>
    <row r="2" spans="1:29" ht="12.95" customHeight="1">
      <c r="A2" s="981" t="s">
        <v>1338</v>
      </c>
      <c r="B2" s="981"/>
      <c r="C2" s="981"/>
      <c r="D2" s="981"/>
      <c r="E2" s="981"/>
      <c r="F2" s="981"/>
      <c r="G2" s="981"/>
      <c r="H2" s="981"/>
      <c r="I2" s="981"/>
      <c r="J2" s="981"/>
      <c r="K2" s="981"/>
      <c r="L2" s="981"/>
      <c r="M2" s="981"/>
      <c r="N2" s="981"/>
      <c r="O2" s="981"/>
      <c r="P2" s="981"/>
    </row>
    <row r="3" spans="1:29" ht="12.75" customHeight="1">
      <c r="A3" s="1025" t="s">
        <v>565</v>
      </c>
      <c r="B3" s="1025"/>
      <c r="C3" s="1025"/>
      <c r="D3" s="1025"/>
      <c r="E3" s="1025"/>
      <c r="F3" s="1025"/>
      <c r="G3" s="1025"/>
      <c r="H3" s="1025"/>
      <c r="I3" s="1025"/>
      <c r="J3" s="1025"/>
      <c r="K3" s="1025"/>
      <c r="L3" s="1025"/>
      <c r="M3" s="1025"/>
      <c r="N3" s="1025"/>
      <c r="O3" s="1025"/>
      <c r="P3" s="1025"/>
    </row>
    <row r="4" spans="1:29" ht="10.5" customHeight="1">
      <c r="A4"/>
      <c r="B4" s="167"/>
      <c r="C4" s="167"/>
      <c r="D4" s="167"/>
      <c r="E4" s="167"/>
      <c r="F4" s="167"/>
      <c r="G4" s="166"/>
      <c r="H4" s="166"/>
      <c r="I4" s="166"/>
      <c r="J4"/>
      <c r="K4"/>
      <c r="L4"/>
      <c r="M4"/>
      <c r="N4"/>
    </row>
    <row r="5" spans="1:29" ht="22.5" customHeight="1">
      <c r="A5" s="368" t="s">
        <v>213</v>
      </c>
      <c r="B5" s="45">
        <v>2008</v>
      </c>
      <c r="C5" s="45">
        <v>2009</v>
      </c>
      <c r="D5" s="333">
        <v>2010</v>
      </c>
      <c r="E5" s="57">
        <v>2011</v>
      </c>
      <c r="F5" s="57">
        <v>2012</v>
      </c>
      <c r="G5" s="57">
        <v>2013</v>
      </c>
      <c r="H5" s="57">
        <v>2014</v>
      </c>
      <c r="I5" s="57">
        <v>2015</v>
      </c>
      <c r="J5" s="57">
        <v>2016</v>
      </c>
      <c r="K5" s="57">
        <v>2017</v>
      </c>
      <c r="L5" s="57">
        <v>2018</v>
      </c>
      <c r="M5" s="57">
        <v>2019</v>
      </c>
      <c r="N5" s="57">
        <v>2020</v>
      </c>
      <c r="O5" s="57">
        <v>2021</v>
      </c>
      <c r="P5" s="389">
        <v>2022</v>
      </c>
      <c r="Q5" s="389">
        <v>2023</v>
      </c>
    </row>
    <row r="6" spans="1:29" ht="7.5" customHeight="1">
      <c r="A6" s="342"/>
      <c r="B6" s="167"/>
      <c r="C6" s="167"/>
      <c r="D6" s="167"/>
      <c r="E6" s="167"/>
      <c r="F6" s="167"/>
      <c r="G6" s="167"/>
      <c r="H6" s="167"/>
      <c r="I6" s="167"/>
      <c r="J6" s="167"/>
      <c r="K6" s="333"/>
      <c r="L6" s="333"/>
      <c r="M6" s="333"/>
      <c r="N6" s="333"/>
      <c r="O6" s="166"/>
    </row>
    <row r="7" spans="1:29" ht="12.75" customHeight="1">
      <c r="A7" s="367" t="s">
        <v>82</v>
      </c>
      <c r="B7" s="333">
        <v>75.485985896116048</v>
      </c>
      <c r="C7" s="333">
        <v>77.546970111076931</v>
      </c>
      <c r="D7" s="130">
        <v>78.502107820231359</v>
      </c>
      <c r="E7" s="130">
        <v>79.577127506833563</v>
      </c>
      <c r="F7" s="130">
        <v>81.897519236656365</v>
      </c>
      <c r="G7" s="130">
        <v>81.773433777910327</v>
      </c>
      <c r="H7" s="130">
        <v>83.141464514695713</v>
      </c>
      <c r="I7" s="130">
        <v>84.092842790527172</v>
      </c>
      <c r="J7" s="130">
        <v>83.577197941830164</v>
      </c>
      <c r="K7" s="130">
        <v>84.84457426540888</v>
      </c>
      <c r="L7" s="130">
        <v>85.207917552380351</v>
      </c>
      <c r="M7" s="130">
        <v>85.252973407510467</v>
      </c>
      <c r="N7" s="130">
        <v>82.713455042867892</v>
      </c>
      <c r="O7" s="130">
        <v>84.455253248684471</v>
      </c>
      <c r="P7" s="527">
        <v>84.740391440930821</v>
      </c>
      <c r="Q7" s="527">
        <v>85.801310565985773</v>
      </c>
      <c r="R7" s="340"/>
      <c r="S7" s="340"/>
      <c r="T7" s="340"/>
      <c r="U7" s="340"/>
      <c r="V7" s="340"/>
      <c r="W7" s="340"/>
      <c r="X7" s="340"/>
      <c r="Y7" s="340"/>
      <c r="Z7" s="340"/>
      <c r="AA7" s="340"/>
      <c r="AB7" s="340"/>
      <c r="AC7" s="340"/>
    </row>
    <row r="8" spans="1:29" ht="8.25" customHeight="1">
      <c r="A8" s="342"/>
      <c r="B8" s="333"/>
      <c r="C8" s="333"/>
      <c r="D8" s="130"/>
      <c r="E8" s="130"/>
      <c r="F8" s="130"/>
      <c r="G8" s="333"/>
      <c r="H8" s="333"/>
      <c r="I8" s="333"/>
      <c r="J8" s="333"/>
      <c r="K8" s="333"/>
      <c r="L8" s="333"/>
      <c r="M8" s="333"/>
      <c r="N8" s="333"/>
      <c r="O8" s="166"/>
      <c r="Q8" s="735"/>
    </row>
    <row r="9" spans="1:29" ht="12.75" customHeight="1">
      <c r="A9" s="367" t="s">
        <v>3</v>
      </c>
      <c r="B9" s="333"/>
      <c r="C9" s="333"/>
      <c r="D9" s="130"/>
      <c r="E9" s="130"/>
      <c r="F9" s="130"/>
      <c r="G9" s="333"/>
      <c r="H9" s="333"/>
      <c r="I9" s="333"/>
      <c r="J9" s="333"/>
      <c r="K9" s="164"/>
      <c r="L9" s="116"/>
      <c r="M9" s="333"/>
      <c r="N9" s="333"/>
      <c r="O9" s="166"/>
      <c r="Q9" s="526"/>
    </row>
    <row r="10" spans="1:29" ht="12.75" customHeight="1">
      <c r="A10" s="342" t="s">
        <v>94</v>
      </c>
      <c r="B10" s="333">
        <v>82.102479621058436</v>
      </c>
      <c r="C10" s="333">
        <v>83.951617353689187</v>
      </c>
      <c r="D10" s="164">
        <v>84.082204745244908</v>
      </c>
      <c r="E10" s="164">
        <v>84.793414963698353</v>
      </c>
      <c r="F10" s="164">
        <v>86.81261297154029</v>
      </c>
      <c r="G10" s="164">
        <v>86.414567764104035</v>
      </c>
      <c r="H10" s="164">
        <v>87.117111414880924</v>
      </c>
      <c r="I10" s="164">
        <v>87.420606030138686</v>
      </c>
      <c r="J10" s="164">
        <v>86.608672940611839</v>
      </c>
      <c r="K10" s="164">
        <v>87.10174710539836</v>
      </c>
      <c r="L10" s="164">
        <v>87.691587289615242</v>
      </c>
      <c r="M10" s="164">
        <v>87.478829342405774</v>
      </c>
      <c r="N10" s="164">
        <v>83.624465654423247</v>
      </c>
      <c r="O10" s="131">
        <v>85.700118891316478</v>
      </c>
      <c r="P10" s="514">
        <v>85.994351984179815</v>
      </c>
      <c r="Q10" s="514">
        <v>86.656119884858001</v>
      </c>
    </row>
    <row r="11" spans="1:29" ht="13.5" customHeight="1">
      <c r="A11" s="342" t="s">
        <v>95</v>
      </c>
      <c r="B11" s="333">
        <v>62.820586465164716</v>
      </c>
      <c r="C11" s="333">
        <v>65.038939997223679</v>
      </c>
      <c r="D11" s="164">
        <v>67.147570638030487</v>
      </c>
      <c r="E11" s="164">
        <v>69.000988430807496</v>
      </c>
      <c r="F11" s="164">
        <v>71.511461750681988</v>
      </c>
      <c r="G11" s="164">
        <v>71.982467777610921</v>
      </c>
      <c r="H11" s="164">
        <v>74.3853663411318</v>
      </c>
      <c r="I11" s="164">
        <v>76.533658509206404</v>
      </c>
      <c r="J11" s="164">
        <v>76.685444794504605</v>
      </c>
      <c r="K11" s="164">
        <v>79.370670460424691</v>
      </c>
      <c r="L11" s="164">
        <v>79.562451757935605</v>
      </c>
      <c r="M11" s="164">
        <v>79.890461251628665</v>
      </c>
      <c r="N11" s="164">
        <v>80.102649698052943</v>
      </c>
      <c r="O11" s="131">
        <v>80.819709468415951</v>
      </c>
      <c r="P11" s="514">
        <v>81.030757205476391</v>
      </c>
      <c r="Q11" s="514">
        <v>83.255332454599795</v>
      </c>
    </row>
    <row r="12" spans="1:29" ht="14.25" customHeight="1">
      <c r="A12" s="367" t="s">
        <v>4</v>
      </c>
      <c r="B12" s="333"/>
      <c r="C12" s="333"/>
      <c r="D12" s="333"/>
      <c r="E12" s="333"/>
      <c r="F12" s="333"/>
      <c r="G12" s="333"/>
      <c r="H12" s="333"/>
      <c r="I12" s="333"/>
      <c r="J12" s="333"/>
      <c r="K12" s="164"/>
      <c r="L12" s="116"/>
      <c r="M12" s="333"/>
      <c r="N12" s="333"/>
      <c r="O12" s="131"/>
      <c r="P12" s="514"/>
      <c r="Q12" s="514"/>
    </row>
    <row r="13" spans="1:29" ht="12.75" customHeight="1">
      <c r="A13" s="342" t="s">
        <v>103</v>
      </c>
      <c r="B13" s="333">
        <v>81.324656268141283</v>
      </c>
      <c r="C13" s="333">
        <v>83.874734205206323</v>
      </c>
      <c r="D13" s="164">
        <v>83.029265721539986</v>
      </c>
      <c r="E13" s="164">
        <v>83.700308955306696</v>
      </c>
      <c r="F13" s="164">
        <v>86.241389237812996</v>
      </c>
      <c r="G13" s="164">
        <v>85.484776051234235</v>
      </c>
      <c r="H13" s="164">
        <v>86.422215003914431</v>
      </c>
      <c r="I13" s="164">
        <v>86.757350079963942</v>
      </c>
      <c r="J13" s="164">
        <v>86.175340646740551</v>
      </c>
      <c r="K13" s="164">
        <v>87.039241885157708</v>
      </c>
      <c r="L13" s="164">
        <v>87.636785333460509</v>
      </c>
      <c r="M13" s="164">
        <v>87.06025091962492</v>
      </c>
      <c r="N13" s="164">
        <v>82.876966429618889</v>
      </c>
      <c r="O13" s="131">
        <v>86.371193742309117</v>
      </c>
      <c r="P13" s="514">
        <v>85.489118229842404</v>
      </c>
      <c r="Q13" s="514">
        <v>85.671875024721444</v>
      </c>
    </row>
    <row r="14" spans="1:29" ht="13.5" customHeight="1">
      <c r="A14" s="342" t="s">
        <v>5</v>
      </c>
      <c r="B14" s="333">
        <v>72.328053885803683</v>
      </c>
      <c r="C14" s="333">
        <v>73.733520837807276</v>
      </c>
      <c r="D14" s="164">
        <v>76.548493415493638</v>
      </c>
      <c r="E14" s="164">
        <v>79.177801361386429</v>
      </c>
      <c r="F14" s="164">
        <v>79.930182634087032</v>
      </c>
      <c r="G14" s="164">
        <v>80.728692626229886</v>
      </c>
      <c r="H14" s="164">
        <v>82.349817247610105</v>
      </c>
      <c r="I14" s="164">
        <v>84.079796414412641</v>
      </c>
      <c r="J14" s="164">
        <v>84.057408628699903</v>
      </c>
      <c r="K14" s="164">
        <v>85.289944437745206</v>
      </c>
      <c r="L14" s="164">
        <v>85.012955460984017</v>
      </c>
      <c r="M14" s="164">
        <v>85.245630530322131</v>
      </c>
      <c r="N14" s="164">
        <v>84.612299105649797</v>
      </c>
      <c r="O14" s="131">
        <v>85.278844614218315</v>
      </c>
      <c r="P14" s="515">
        <v>86.71545828458099</v>
      </c>
      <c r="Q14" s="514">
        <v>86.87379006309213</v>
      </c>
    </row>
    <row r="15" spans="1:29" ht="14.25" customHeight="1">
      <c r="A15" s="342" t="s">
        <v>6</v>
      </c>
      <c r="B15" s="333">
        <v>65.714930714198772</v>
      </c>
      <c r="C15" s="333">
        <v>66.391446653424154</v>
      </c>
      <c r="D15" s="164">
        <v>68.080958356029271</v>
      </c>
      <c r="E15" s="164">
        <v>67.211445880646707</v>
      </c>
      <c r="F15" s="164">
        <v>72.212617208297843</v>
      </c>
      <c r="G15" s="164">
        <v>72.667683832497559</v>
      </c>
      <c r="H15" s="164">
        <v>74.91328430410708</v>
      </c>
      <c r="I15" s="164">
        <v>76.099689985560772</v>
      </c>
      <c r="J15" s="164">
        <v>74.12542401661824</v>
      </c>
      <c r="K15" s="164">
        <v>76.585767888341238</v>
      </c>
      <c r="L15" s="164">
        <v>78.111220687871196</v>
      </c>
      <c r="M15" s="164">
        <v>79.601277560491809</v>
      </c>
      <c r="N15" s="164">
        <v>77.61629571501922</v>
      </c>
      <c r="O15" s="131">
        <v>76.126295063995542</v>
      </c>
      <c r="P15" s="515">
        <v>77.84211658684724</v>
      </c>
      <c r="Q15" s="514">
        <v>83.91540052484973</v>
      </c>
    </row>
    <row r="16" spans="1:29" ht="15" customHeight="1">
      <c r="A16" s="367" t="s">
        <v>191</v>
      </c>
      <c r="B16" s="333"/>
      <c r="C16" s="333"/>
      <c r="D16" s="130"/>
      <c r="E16" s="130"/>
      <c r="F16" s="130"/>
      <c r="G16" s="333"/>
      <c r="H16" s="333"/>
      <c r="I16" s="333"/>
      <c r="J16" s="333"/>
      <c r="K16" s="116"/>
      <c r="L16" s="333"/>
      <c r="M16" s="333"/>
      <c r="N16" s="333"/>
      <c r="O16" s="166"/>
    </row>
    <row r="17" spans="1:17" ht="12" customHeight="1">
      <c r="A17" s="342" t="s">
        <v>157</v>
      </c>
      <c r="B17" s="333">
        <v>64.02853389092013</v>
      </c>
      <c r="C17" s="333">
        <v>62.607144394883818</v>
      </c>
      <c r="D17" s="164">
        <v>63.256823357875312</v>
      </c>
      <c r="E17" s="164">
        <v>63.435204840707208</v>
      </c>
      <c r="F17" s="164">
        <v>66.179267711370386</v>
      </c>
      <c r="G17" s="164">
        <v>68.276900426524961</v>
      </c>
      <c r="H17" s="164">
        <v>73.396707671163369</v>
      </c>
      <c r="I17" s="164">
        <v>77.307409881469695</v>
      </c>
      <c r="J17" s="164">
        <v>70.258115409151586</v>
      </c>
      <c r="K17" s="164">
        <v>80.834926343765957</v>
      </c>
      <c r="L17" s="164">
        <v>82.784189998708243</v>
      </c>
      <c r="M17" s="164">
        <v>81.780357507110864</v>
      </c>
      <c r="N17" s="164">
        <v>81.531842058624179</v>
      </c>
      <c r="O17" s="164">
        <v>80.376475946694427</v>
      </c>
      <c r="P17" s="513">
        <v>81.600813924090957</v>
      </c>
      <c r="Q17" s="513">
        <v>86.277171354084814</v>
      </c>
    </row>
    <row r="18" spans="1:17" ht="12" customHeight="1">
      <c r="A18" s="342" t="s">
        <v>80</v>
      </c>
      <c r="B18" s="333">
        <v>78.521472585158506</v>
      </c>
      <c r="C18" s="333">
        <v>78.285805643854502</v>
      </c>
      <c r="D18" s="164">
        <v>80.636023455069477</v>
      </c>
      <c r="E18" s="164">
        <v>79.785025318104942</v>
      </c>
      <c r="F18" s="164">
        <v>82.84263962287126</v>
      </c>
      <c r="G18" s="164">
        <v>84.786203929065394</v>
      </c>
      <c r="H18" s="164">
        <v>87.335627856521782</v>
      </c>
      <c r="I18" s="164">
        <v>88.377940710432696</v>
      </c>
      <c r="J18" s="164">
        <v>86.242399366309073</v>
      </c>
      <c r="K18" s="164">
        <v>86.103058492299894</v>
      </c>
      <c r="L18" s="164">
        <v>85.08923008325425</v>
      </c>
      <c r="M18" s="164">
        <v>87.079588893321429</v>
      </c>
      <c r="N18" s="164">
        <v>80.628734037519564</v>
      </c>
      <c r="O18" s="164">
        <v>82.666272938309987</v>
      </c>
      <c r="P18" s="513">
        <v>85.623451119574895</v>
      </c>
      <c r="Q18" s="513">
        <v>85.615060414246429</v>
      </c>
    </row>
    <row r="19" spans="1:17" ht="12" customHeight="1">
      <c r="A19" s="342" t="s">
        <v>158</v>
      </c>
      <c r="B19" s="333">
        <v>77.230611337054953</v>
      </c>
      <c r="C19" s="333">
        <v>82.953220141989874</v>
      </c>
      <c r="D19" s="164">
        <v>79.931982544679954</v>
      </c>
      <c r="E19" s="164">
        <v>80.363134570843286</v>
      </c>
      <c r="F19" s="164">
        <v>84.350048731184017</v>
      </c>
      <c r="G19" s="164">
        <v>84.775865189743882</v>
      </c>
      <c r="H19" s="164">
        <v>84.694880571846795</v>
      </c>
      <c r="I19" s="164">
        <v>83.059200063031199</v>
      </c>
      <c r="J19" s="164">
        <v>82.412864954810161</v>
      </c>
      <c r="K19" s="164">
        <v>88.048411338040196</v>
      </c>
      <c r="L19" s="164">
        <v>86.767620337527035</v>
      </c>
      <c r="M19" s="164">
        <v>84.738735556812429</v>
      </c>
      <c r="N19" s="164">
        <v>85.518117921634868</v>
      </c>
      <c r="O19" s="164">
        <v>86.2269248501986</v>
      </c>
      <c r="P19" s="513">
        <v>91.288292036082296</v>
      </c>
      <c r="Q19" s="513">
        <v>85.888543325827101</v>
      </c>
    </row>
    <row r="20" spans="1:17" ht="12" customHeight="1">
      <c r="A20" s="342" t="s">
        <v>159</v>
      </c>
      <c r="B20" s="333">
        <v>87.965112006269564</v>
      </c>
      <c r="C20" s="333">
        <v>83.882024543467509</v>
      </c>
      <c r="D20" s="164">
        <v>90.496390038031436</v>
      </c>
      <c r="E20" s="164">
        <v>87.702593984173106</v>
      </c>
      <c r="F20" s="164">
        <v>91.117770275187965</v>
      </c>
      <c r="G20" s="164">
        <v>86.268094533528455</v>
      </c>
      <c r="H20" s="164">
        <v>88.503757976196226</v>
      </c>
      <c r="I20" s="164">
        <v>88.850317617742007</v>
      </c>
      <c r="J20" s="164">
        <v>92.904063611304508</v>
      </c>
      <c r="K20" s="164">
        <v>90.450607457119276</v>
      </c>
      <c r="L20" s="164">
        <v>90.186560775711342</v>
      </c>
      <c r="M20" s="164">
        <v>90.285285176129051</v>
      </c>
      <c r="N20" s="164">
        <v>90.394487242185946</v>
      </c>
      <c r="O20" s="164">
        <v>89.285909752982235</v>
      </c>
      <c r="P20" s="513">
        <v>89.240349784158582</v>
      </c>
      <c r="Q20" s="513">
        <v>88.359205582341033</v>
      </c>
    </row>
    <row r="21" spans="1:17" ht="12" customHeight="1">
      <c r="A21" s="342" t="s">
        <v>160</v>
      </c>
      <c r="B21" s="333">
        <v>69.055020164335872</v>
      </c>
      <c r="C21" s="333">
        <v>71.217565002777789</v>
      </c>
      <c r="D21" s="164">
        <v>72.091577884903344</v>
      </c>
      <c r="E21" s="164">
        <v>77.647002093621921</v>
      </c>
      <c r="F21" s="164">
        <v>74.671257231729655</v>
      </c>
      <c r="G21" s="164">
        <v>78.154933874766868</v>
      </c>
      <c r="H21" s="164">
        <v>81.947137692504782</v>
      </c>
      <c r="I21" s="164">
        <v>84.028907576435898</v>
      </c>
      <c r="J21" s="164">
        <v>83.595315675589688</v>
      </c>
      <c r="K21" s="164">
        <v>86.532031734468205</v>
      </c>
      <c r="L21" s="164">
        <v>84.366839031353081</v>
      </c>
      <c r="M21" s="164">
        <v>86.37781348325413</v>
      </c>
      <c r="N21" s="164">
        <v>85.081566056983121</v>
      </c>
      <c r="O21" s="164">
        <v>81.714499354701971</v>
      </c>
      <c r="P21" s="513">
        <v>83.0237122357522</v>
      </c>
      <c r="Q21" s="513">
        <v>90.300448516265334</v>
      </c>
    </row>
    <row r="22" spans="1:17" ht="12" customHeight="1">
      <c r="A22" s="342" t="s">
        <v>161</v>
      </c>
      <c r="B22" s="333">
        <v>64.109252948504832</v>
      </c>
      <c r="C22" s="333">
        <v>62.061860990726835</v>
      </c>
      <c r="D22" s="164">
        <v>70.670791984970975</v>
      </c>
      <c r="E22" s="164">
        <v>73.019048862384324</v>
      </c>
      <c r="F22" s="164">
        <v>67.159453474187103</v>
      </c>
      <c r="G22" s="164">
        <v>72.374258465167273</v>
      </c>
      <c r="H22" s="164">
        <v>75.402143552481192</v>
      </c>
      <c r="I22" s="164">
        <v>80.661656432333629</v>
      </c>
      <c r="J22" s="164">
        <v>77.061403302730923</v>
      </c>
      <c r="K22" s="164">
        <v>81.46310061433708</v>
      </c>
      <c r="L22" s="164">
        <v>79.581951359714992</v>
      </c>
      <c r="M22" s="164">
        <v>84.85981079606357</v>
      </c>
      <c r="N22" s="164">
        <v>79.885416218641879</v>
      </c>
      <c r="O22" s="164">
        <v>84.157371765213668</v>
      </c>
      <c r="P22" s="513">
        <v>84.514844575106423</v>
      </c>
      <c r="Q22" s="513">
        <v>83.470289881881484</v>
      </c>
    </row>
    <row r="23" spans="1:17" ht="12" customHeight="1">
      <c r="A23" s="342" t="s">
        <v>830</v>
      </c>
      <c r="B23" s="333">
        <v>84.595045812458835</v>
      </c>
      <c r="C23" s="333">
        <v>85.099432279821229</v>
      </c>
      <c r="D23" s="164">
        <v>86.199323052313801</v>
      </c>
      <c r="E23" s="164">
        <v>87.704883882781346</v>
      </c>
      <c r="F23" s="164">
        <v>89.858818822695696</v>
      </c>
      <c r="G23" s="164">
        <v>84.077579074482728</v>
      </c>
      <c r="H23" s="164">
        <v>87.526095849928794</v>
      </c>
      <c r="I23" s="164">
        <v>87.378639883896724</v>
      </c>
      <c r="J23" s="164">
        <v>83.14691260047185</v>
      </c>
      <c r="K23" s="164">
        <v>85.614528055395866</v>
      </c>
      <c r="L23" s="164">
        <v>87.230716183453296</v>
      </c>
      <c r="M23" s="164">
        <v>88.60688251146054</v>
      </c>
      <c r="N23" s="164">
        <v>87.914688441667124</v>
      </c>
      <c r="O23" s="164">
        <v>88.567913596732112</v>
      </c>
      <c r="P23" s="513">
        <v>86.05228111161766</v>
      </c>
      <c r="Q23" s="513">
        <v>90.118587461830003</v>
      </c>
    </row>
    <row r="24" spans="1:17" ht="12" customHeight="1">
      <c r="A24" s="342" t="s">
        <v>162</v>
      </c>
      <c r="B24" s="333">
        <v>76.65233683728124</v>
      </c>
      <c r="C24" s="333">
        <v>81.890629992102149</v>
      </c>
      <c r="D24" s="164">
        <v>84.069620616318929</v>
      </c>
      <c r="E24" s="164">
        <v>87.612155252525554</v>
      </c>
      <c r="F24" s="164">
        <v>85.093442639504786</v>
      </c>
      <c r="G24" s="164">
        <v>85.364261505397437</v>
      </c>
      <c r="H24" s="164">
        <v>87.103200875890252</v>
      </c>
      <c r="I24" s="164">
        <v>88.700729768040858</v>
      </c>
      <c r="J24" s="164">
        <v>86.890690306406682</v>
      </c>
      <c r="K24" s="164">
        <v>84.732630427421213</v>
      </c>
      <c r="L24" s="164">
        <v>85.592826299664026</v>
      </c>
      <c r="M24" s="164">
        <v>87.108194626367975</v>
      </c>
      <c r="N24" s="164">
        <v>84.301383395999366</v>
      </c>
      <c r="O24" s="164">
        <v>86.190866110532596</v>
      </c>
      <c r="P24" s="513">
        <v>90.027181787790767</v>
      </c>
      <c r="Q24" s="513">
        <v>89.117419125572141</v>
      </c>
    </row>
    <row r="25" spans="1:17" ht="12" customHeight="1">
      <c r="A25" s="342" t="s">
        <v>163</v>
      </c>
      <c r="B25" s="333">
        <v>71.870633543818698</v>
      </c>
      <c r="C25" s="333">
        <v>72.325774165726969</v>
      </c>
      <c r="D25" s="164">
        <v>74.771684224563799</v>
      </c>
      <c r="E25" s="164">
        <v>73.040886802308435</v>
      </c>
      <c r="F25" s="164">
        <v>78.852503397118284</v>
      </c>
      <c r="G25" s="164">
        <v>80.486164651496324</v>
      </c>
      <c r="H25" s="164">
        <v>82.313920990479815</v>
      </c>
      <c r="I25" s="164">
        <v>86.29128866423838</v>
      </c>
      <c r="J25" s="164">
        <v>86.147628837857681</v>
      </c>
      <c r="K25" s="164">
        <v>87.356747969169575</v>
      </c>
      <c r="L25" s="164">
        <v>85.117790704603721</v>
      </c>
      <c r="M25" s="164">
        <v>86.575387323440609</v>
      </c>
      <c r="N25" s="164">
        <v>85.84116522208781</v>
      </c>
      <c r="O25" s="164">
        <v>86.018764882884085</v>
      </c>
      <c r="P25" s="513">
        <v>84.42258764324562</v>
      </c>
      <c r="Q25" s="513">
        <v>85.762579461976458</v>
      </c>
    </row>
    <row r="26" spans="1:17" ht="12" customHeight="1">
      <c r="A26" s="342" t="s">
        <v>164</v>
      </c>
      <c r="B26" s="333">
        <v>64.750888483382823</v>
      </c>
      <c r="C26" s="333">
        <v>60.925354648150609</v>
      </c>
      <c r="D26" s="164">
        <v>65.700945314758727</v>
      </c>
      <c r="E26" s="164">
        <v>64.387479935425702</v>
      </c>
      <c r="F26" s="164">
        <v>73.11787653077964</v>
      </c>
      <c r="G26" s="164">
        <v>72.921279182580605</v>
      </c>
      <c r="H26" s="164">
        <v>74.154321030392992</v>
      </c>
      <c r="I26" s="164">
        <v>75.051044724798061</v>
      </c>
      <c r="J26" s="164">
        <v>75.419093902936424</v>
      </c>
      <c r="K26" s="164">
        <v>77.551703122209261</v>
      </c>
      <c r="L26" s="164">
        <v>77.632242675126179</v>
      </c>
      <c r="M26" s="164">
        <v>80.788926103851949</v>
      </c>
      <c r="N26" s="164">
        <v>82.27484772797645</v>
      </c>
      <c r="O26" s="164">
        <v>81.198601620640417</v>
      </c>
      <c r="P26" s="513">
        <v>78.771776222837076</v>
      </c>
      <c r="Q26" s="513">
        <v>86.171596123981047</v>
      </c>
    </row>
    <row r="27" spans="1:17" ht="12" customHeight="1">
      <c r="A27" s="342" t="s">
        <v>165</v>
      </c>
      <c r="B27" s="333">
        <v>84.898763200887828</v>
      </c>
      <c r="C27" s="333">
        <v>84.173383015355171</v>
      </c>
      <c r="D27" s="164">
        <v>83.331319499877566</v>
      </c>
      <c r="E27" s="164">
        <v>82.859525596010442</v>
      </c>
      <c r="F27" s="164">
        <v>82.691113855934034</v>
      </c>
      <c r="G27" s="164">
        <v>89.214730352008118</v>
      </c>
      <c r="H27" s="164">
        <v>87.881506936952391</v>
      </c>
      <c r="I27" s="164">
        <v>88.733271528929208</v>
      </c>
      <c r="J27" s="164">
        <v>88.19689119949696</v>
      </c>
      <c r="K27" s="164">
        <v>90.606772904867967</v>
      </c>
      <c r="L27" s="164">
        <v>90.161581988243043</v>
      </c>
      <c r="M27" s="164">
        <v>88.673621248260233</v>
      </c>
      <c r="N27" s="164">
        <v>82.841096027989934</v>
      </c>
      <c r="O27" s="164">
        <v>85.178994247655183</v>
      </c>
      <c r="P27" s="513">
        <v>86.598475193595419</v>
      </c>
      <c r="Q27" s="513">
        <v>85.629110725243834</v>
      </c>
    </row>
    <row r="28" spans="1:17" ht="12" customHeight="1">
      <c r="A28" s="342" t="s">
        <v>166</v>
      </c>
      <c r="B28" s="333">
        <v>74.945775299924591</v>
      </c>
      <c r="C28" s="333">
        <v>83.766581159263268</v>
      </c>
      <c r="D28" s="164">
        <v>82.265868200106439</v>
      </c>
      <c r="E28" s="164">
        <v>84.654486879129848</v>
      </c>
      <c r="F28" s="164">
        <v>85.463295048405669</v>
      </c>
      <c r="G28" s="164">
        <v>86.893317704103708</v>
      </c>
      <c r="H28" s="164">
        <v>80.557919279848491</v>
      </c>
      <c r="I28" s="164">
        <v>82.271164024586795</v>
      </c>
      <c r="J28" s="164">
        <v>81.8196648723343</v>
      </c>
      <c r="K28" s="164">
        <v>84.59427076074283</v>
      </c>
      <c r="L28" s="164">
        <v>84.545030845803254</v>
      </c>
      <c r="M28" s="164">
        <v>84.520313774713557</v>
      </c>
      <c r="N28" s="164">
        <v>80.825165829604174</v>
      </c>
      <c r="O28" s="164">
        <v>81.325058272432486</v>
      </c>
      <c r="P28" s="513">
        <v>84.020012376777885</v>
      </c>
      <c r="Q28" s="513">
        <v>84.237941258796283</v>
      </c>
    </row>
    <row r="29" spans="1:17" ht="12" customHeight="1">
      <c r="A29" s="342" t="s">
        <v>167</v>
      </c>
      <c r="B29" s="333">
        <v>68.70324931300091</v>
      </c>
      <c r="C29" s="333">
        <v>72.78602625129696</v>
      </c>
      <c r="D29" s="164">
        <v>71.797517466241999</v>
      </c>
      <c r="E29" s="164">
        <v>72.164316660636558</v>
      </c>
      <c r="F29" s="164">
        <v>78.48236340535513</v>
      </c>
      <c r="G29" s="164">
        <v>76.258499318513572</v>
      </c>
      <c r="H29" s="164">
        <v>78.171384057978813</v>
      </c>
      <c r="I29" s="164">
        <v>81.598375393837429</v>
      </c>
      <c r="J29" s="164">
        <v>78.601248028681866</v>
      </c>
      <c r="K29" s="164">
        <v>80.407109308214146</v>
      </c>
      <c r="L29" s="164">
        <v>81.980731415067865</v>
      </c>
      <c r="M29" s="164">
        <v>80.156364988660215</v>
      </c>
      <c r="N29" s="164">
        <v>80.504131364098669</v>
      </c>
      <c r="O29" s="164">
        <v>85.71590086588256</v>
      </c>
      <c r="P29" s="513">
        <v>81.017649741528544</v>
      </c>
      <c r="Q29" s="513">
        <v>79.69415610405153</v>
      </c>
    </row>
    <row r="30" spans="1:17" ht="12" customHeight="1">
      <c r="A30" s="342" t="s">
        <v>168</v>
      </c>
      <c r="B30" s="333">
        <v>70.107154840969017</v>
      </c>
      <c r="C30" s="333">
        <v>77.304831637396802</v>
      </c>
      <c r="D30" s="164">
        <v>79.492657666342168</v>
      </c>
      <c r="E30" s="164">
        <v>75.38516656400472</v>
      </c>
      <c r="F30" s="164">
        <v>78.88408545759134</v>
      </c>
      <c r="G30" s="164">
        <v>82.586931797858341</v>
      </c>
      <c r="H30" s="164">
        <v>82.574326643574096</v>
      </c>
      <c r="I30" s="164">
        <v>79.21193011251961</v>
      </c>
      <c r="J30" s="164">
        <v>83.168996993394998</v>
      </c>
      <c r="K30" s="164">
        <v>81.391761993662385</v>
      </c>
      <c r="L30" s="164">
        <v>82.22423241198274</v>
      </c>
      <c r="M30" s="164">
        <v>84.538420445609944</v>
      </c>
      <c r="N30" s="164">
        <v>83.679459824232552</v>
      </c>
      <c r="O30" s="164">
        <v>82.502981198376062</v>
      </c>
      <c r="P30" s="513">
        <v>81.957968137785556</v>
      </c>
      <c r="Q30" s="513">
        <v>83.081828230308304</v>
      </c>
    </row>
    <row r="31" spans="1:17" ht="12" customHeight="1">
      <c r="A31" s="342" t="s">
        <v>576</v>
      </c>
      <c r="B31" s="333">
        <v>86.77005455065833</v>
      </c>
      <c r="C31" s="333">
        <v>86.486922303874366</v>
      </c>
      <c r="D31" s="164">
        <v>84.213778770822515</v>
      </c>
      <c r="E31" s="164">
        <v>85.340795779617892</v>
      </c>
      <c r="F31" s="164">
        <v>88.74044672179285</v>
      </c>
      <c r="G31" s="164">
        <v>86.860368597846218</v>
      </c>
      <c r="H31" s="164">
        <v>87.985346987732129</v>
      </c>
      <c r="I31" s="164">
        <v>88.120714561874507</v>
      </c>
      <c r="J31" s="164">
        <v>86.662576560059037</v>
      </c>
      <c r="K31" s="164">
        <v>88.457165457199309</v>
      </c>
      <c r="L31" s="164">
        <v>88.762207780052648</v>
      </c>
      <c r="M31" s="164">
        <v>87.722213829999589</v>
      </c>
      <c r="N31" s="164">
        <v>82.558822580657164</v>
      </c>
      <c r="O31" s="164">
        <v>88.319803706848631</v>
      </c>
      <c r="P31" s="513">
        <v>86.748383050505211</v>
      </c>
      <c r="Q31" s="513">
        <v>86.98278784932107</v>
      </c>
    </row>
    <row r="32" spans="1:17" ht="12" customHeight="1">
      <c r="A32" s="342" t="s">
        <v>871</v>
      </c>
      <c r="B32" s="333">
        <v>81.294336178585141</v>
      </c>
      <c r="C32" s="333">
        <v>80.101919533227786</v>
      </c>
      <c r="D32" s="164">
        <v>82.346744654486301</v>
      </c>
      <c r="E32" s="164">
        <v>81.680549097931291</v>
      </c>
      <c r="F32" s="164">
        <v>84.453309586321552</v>
      </c>
      <c r="G32" s="164">
        <v>87.36714374370564</v>
      </c>
      <c r="H32" s="164">
        <v>87.867983193012321</v>
      </c>
      <c r="I32" s="164">
        <v>88.855772116629382</v>
      </c>
      <c r="J32" s="164">
        <v>92.417367191244352</v>
      </c>
      <c r="K32" s="164">
        <v>87.880408061633887</v>
      </c>
      <c r="L32" s="164">
        <v>89.804802209743215</v>
      </c>
      <c r="M32" s="164">
        <v>87.9759566750798</v>
      </c>
      <c r="N32" s="164">
        <v>79.527599846535722</v>
      </c>
      <c r="O32" s="164">
        <v>85.103644915832291</v>
      </c>
      <c r="P32" s="513">
        <v>90.760075599497725</v>
      </c>
      <c r="Q32" s="513">
        <v>89.753838599511937</v>
      </c>
    </row>
    <row r="33" spans="1:17" ht="12" customHeight="1">
      <c r="A33" s="342" t="s">
        <v>170</v>
      </c>
      <c r="B33" s="333">
        <v>58.614974259210797</v>
      </c>
      <c r="C33" s="333">
        <v>57.740006953927505</v>
      </c>
      <c r="D33" s="164">
        <v>55.457096999738496</v>
      </c>
      <c r="E33" s="164">
        <v>54.303716767021747</v>
      </c>
      <c r="F33" s="164">
        <v>61.540466095631771</v>
      </c>
      <c r="G33" s="164">
        <v>64.827702291437774</v>
      </c>
      <c r="H33" s="164">
        <v>68.717637396801322</v>
      </c>
      <c r="I33" s="164">
        <v>69.916214631042507</v>
      </c>
      <c r="J33" s="164">
        <v>71.543087510496193</v>
      </c>
      <c r="K33" s="164">
        <v>74.599549763788787</v>
      </c>
      <c r="L33" s="164">
        <v>74.131974139481301</v>
      </c>
      <c r="M33" s="164">
        <v>76.609648919542764</v>
      </c>
      <c r="N33" s="164">
        <v>72.843734124223843</v>
      </c>
      <c r="O33" s="164">
        <v>72.959086044868144</v>
      </c>
      <c r="P33" s="513">
        <v>73.844018787363808</v>
      </c>
      <c r="Q33" s="513">
        <v>81.150191709394932</v>
      </c>
    </row>
    <row r="34" spans="1:17" ht="12" customHeight="1">
      <c r="A34" s="342" t="s">
        <v>171</v>
      </c>
      <c r="B34" s="333">
        <v>81.972562126580357</v>
      </c>
      <c r="C34" s="333">
        <v>82.74093941330338</v>
      </c>
      <c r="D34" s="164">
        <v>82.581591143787918</v>
      </c>
      <c r="E34" s="164">
        <v>80.962862190237203</v>
      </c>
      <c r="F34" s="164">
        <v>82.349856935441451</v>
      </c>
      <c r="G34" s="164">
        <v>87.501852021369331</v>
      </c>
      <c r="H34" s="164">
        <v>87.378779208840285</v>
      </c>
      <c r="I34" s="164">
        <v>85.076863363917411</v>
      </c>
      <c r="J34" s="164">
        <v>80.264962362732504</v>
      </c>
      <c r="K34" s="164">
        <v>85.377132094742322</v>
      </c>
      <c r="L34" s="164">
        <v>87.444519564553971</v>
      </c>
      <c r="M34" s="164">
        <v>92.392062855453915</v>
      </c>
      <c r="N34" s="164">
        <v>92.270139577884237</v>
      </c>
      <c r="O34" s="164">
        <v>86.135493921481597</v>
      </c>
      <c r="P34" s="513">
        <v>88.172693680313571</v>
      </c>
      <c r="Q34" s="513">
        <v>84.932716477801179</v>
      </c>
    </row>
    <row r="35" spans="1:17" ht="12" customHeight="1">
      <c r="A35" s="342" t="s">
        <v>172</v>
      </c>
      <c r="B35" s="333">
        <v>87.201134688572139</v>
      </c>
      <c r="C35" s="333">
        <v>87.531266237297132</v>
      </c>
      <c r="D35" s="164">
        <v>86.520715638728745</v>
      </c>
      <c r="E35" s="164">
        <v>89.72979409816169</v>
      </c>
      <c r="F35" s="164">
        <v>90.769153372130546</v>
      </c>
      <c r="G35" s="164">
        <v>93.121836618355843</v>
      </c>
      <c r="H35" s="164">
        <v>91.35410698528338</v>
      </c>
      <c r="I35" s="164">
        <v>87.927208127024741</v>
      </c>
      <c r="J35" s="164">
        <v>89.041584041871232</v>
      </c>
      <c r="K35" s="164">
        <v>91.51762638007402</v>
      </c>
      <c r="L35" s="164">
        <v>91.763830034656792</v>
      </c>
      <c r="M35" s="164">
        <v>90.648070532776174</v>
      </c>
      <c r="N35" s="164">
        <v>93.280271149428259</v>
      </c>
      <c r="O35" s="164">
        <v>91.332930221161476</v>
      </c>
      <c r="P35" s="513">
        <v>91.004055557619481</v>
      </c>
      <c r="Q35" s="513">
        <v>90.994291997759319</v>
      </c>
    </row>
    <row r="36" spans="1:17" ht="12" customHeight="1">
      <c r="A36" s="342" t="s">
        <v>173</v>
      </c>
      <c r="B36" s="333">
        <v>76.795633965755187</v>
      </c>
      <c r="C36" s="333">
        <v>76.228432145692665</v>
      </c>
      <c r="D36" s="164">
        <v>79.343146614723125</v>
      </c>
      <c r="E36" s="164">
        <v>81.870461332568496</v>
      </c>
      <c r="F36" s="164">
        <v>80.381247803639397</v>
      </c>
      <c r="G36" s="164">
        <v>83.458652464559478</v>
      </c>
      <c r="H36" s="164">
        <v>81.793409311963472</v>
      </c>
      <c r="I36" s="164">
        <v>81.366351767440619</v>
      </c>
      <c r="J36" s="164">
        <v>81.774734890035035</v>
      </c>
      <c r="K36" s="164">
        <v>84.782482955681701</v>
      </c>
      <c r="L36" s="164">
        <v>85.610018527571228</v>
      </c>
      <c r="M36" s="164">
        <v>88.068355937604139</v>
      </c>
      <c r="N36" s="164">
        <v>84.742865015337685</v>
      </c>
      <c r="O36" s="164">
        <v>86.09338505032548</v>
      </c>
      <c r="P36" s="513">
        <v>83.691973406241033</v>
      </c>
      <c r="Q36" s="513">
        <v>87.622510466647867</v>
      </c>
    </row>
    <row r="37" spans="1:17" ht="12" customHeight="1">
      <c r="A37" s="342" t="s">
        <v>174</v>
      </c>
      <c r="B37" s="333">
        <v>64.624299628057301</v>
      </c>
      <c r="C37" s="333">
        <v>71.052845689473358</v>
      </c>
      <c r="D37" s="164">
        <v>72.926644168393622</v>
      </c>
      <c r="E37" s="164">
        <v>81.97538439200882</v>
      </c>
      <c r="F37" s="164">
        <v>80.52625414175796</v>
      </c>
      <c r="G37" s="164">
        <v>77.272674911948002</v>
      </c>
      <c r="H37" s="164">
        <v>80.454905685298911</v>
      </c>
      <c r="I37" s="164">
        <v>82.098375114708361</v>
      </c>
      <c r="J37" s="164">
        <v>80.545989361150092</v>
      </c>
      <c r="K37" s="164">
        <v>84.300010272975584</v>
      </c>
      <c r="L37" s="164">
        <v>83.564101073382318</v>
      </c>
      <c r="M37" s="164">
        <v>82.412039264689341</v>
      </c>
      <c r="N37" s="164">
        <v>81.696271755372408</v>
      </c>
      <c r="O37" s="164">
        <v>78.928762955438501</v>
      </c>
      <c r="P37" s="513">
        <v>80.966401713880984</v>
      </c>
      <c r="Q37" s="513">
        <v>82.4380849012759</v>
      </c>
    </row>
    <row r="38" spans="1:17" ht="12" customHeight="1">
      <c r="A38" s="342" t="s">
        <v>175</v>
      </c>
      <c r="B38" s="333">
        <v>78.05597753158392</v>
      </c>
      <c r="C38" s="333">
        <v>79.183887270484618</v>
      </c>
      <c r="D38" s="164">
        <v>81.231147485941818</v>
      </c>
      <c r="E38" s="164">
        <v>85.771594616586256</v>
      </c>
      <c r="F38" s="164">
        <v>87.367809446348858</v>
      </c>
      <c r="G38" s="164">
        <v>87.086628598045579</v>
      </c>
      <c r="H38" s="164">
        <v>86.892596325940332</v>
      </c>
      <c r="I38" s="164">
        <v>86.061253651260301</v>
      </c>
      <c r="J38" s="164">
        <v>89.784270351561119</v>
      </c>
      <c r="K38" s="164">
        <v>86.979682607728009</v>
      </c>
      <c r="L38" s="164">
        <v>90.536693781285152</v>
      </c>
      <c r="M38" s="164">
        <v>87.731281578381996</v>
      </c>
      <c r="N38" s="164">
        <v>90.751528892123687</v>
      </c>
      <c r="O38" s="164">
        <v>87.649507286361001</v>
      </c>
      <c r="P38" s="513">
        <v>90.648184042651195</v>
      </c>
      <c r="Q38" s="513">
        <v>90.488369156529657</v>
      </c>
    </row>
    <row r="39" spans="1:17" ht="12" customHeight="1">
      <c r="A39" s="342" t="s">
        <v>176</v>
      </c>
      <c r="B39" s="333">
        <v>69.603696880272977</v>
      </c>
      <c r="C39" s="333">
        <v>70.526747622642191</v>
      </c>
      <c r="D39" s="164">
        <v>71.526505464771461</v>
      </c>
      <c r="E39" s="164">
        <v>72.206713793452721</v>
      </c>
      <c r="F39" s="164">
        <v>76.940537745449404</v>
      </c>
      <c r="G39" s="164">
        <v>75.857058168230225</v>
      </c>
      <c r="H39" s="164">
        <v>81.081966524792648</v>
      </c>
      <c r="I39" s="164">
        <v>82.366446117575492</v>
      </c>
      <c r="J39" s="164">
        <v>76.420224238342712</v>
      </c>
      <c r="K39" s="164">
        <v>76.210820534973251</v>
      </c>
      <c r="L39" s="164">
        <v>80.1484724361665</v>
      </c>
      <c r="M39" s="164">
        <v>79.47398715893361</v>
      </c>
      <c r="N39" s="164">
        <v>79.663147091906339</v>
      </c>
      <c r="O39" s="164">
        <v>80.766108578703523</v>
      </c>
      <c r="P39" s="513">
        <v>82.890345800178849</v>
      </c>
      <c r="Q39" s="513">
        <v>86.400030312145432</v>
      </c>
    </row>
    <row r="40" spans="1:17" ht="12" customHeight="1">
      <c r="A40" s="342" t="s">
        <v>177</v>
      </c>
      <c r="B40" s="333">
        <v>87.834057459524146</v>
      </c>
      <c r="C40" s="333">
        <v>87.76809887923784</v>
      </c>
      <c r="D40" s="164">
        <v>90.561331132747569</v>
      </c>
      <c r="E40" s="164">
        <v>87.775188131968321</v>
      </c>
      <c r="F40" s="164">
        <v>90.934066549079589</v>
      </c>
      <c r="G40" s="164">
        <v>87.09099233066253</v>
      </c>
      <c r="H40" s="164">
        <v>88.045860971579714</v>
      </c>
      <c r="I40" s="164">
        <v>91.693046117606343</v>
      </c>
      <c r="J40" s="164">
        <v>90.990080926207838</v>
      </c>
      <c r="K40" s="164">
        <v>90.038210525152863</v>
      </c>
      <c r="L40" s="164">
        <v>90.481572500549532</v>
      </c>
      <c r="M40" s="164">
        <v>89.627023324019788</v>
      </c>
      <c r="N40" s="164">
        <v>89.198473488768911</v>
      </c>
      <c r="O40" s="164">
        <v>93.206761279063258</v>
      </c>
      <c r="P40" s="513">
        <v>92.243347571678143</v>
      </c>
      <c r="Q40" s="513">
        <v>82.997931424567867</v>
      </c>
    </row>
    <row r="41" spans="1:17" ht="12" customHeight="1">
      <c r="A41" s="342" t="s">
        <v>178</v>
      </c>
      <c r="B41" s="333">
        <v>69.297985271467127</v>
      </c>
      <c r="C41" s="333">
        <v>78.407185322983167</v>
      </c>
      <c r="D41" s="164">
        <v>78.133841429356352</v>
      </c>
      <c r="E41" s="164">
        <v>84.082374814152004</v>
      </c>
      <c r="F41" s="164">
        <v>87.135996053893024</v>
      </c>
      <c r="G41" s="164">
        <v>86.199574631896326</v>
      </c>
      <c r="H41" s="164">
        <v>89.005796370967602</v>
      </c>
      <c r="I41" s="164">
        <v>89.989463103531904</v>
      </c>
      <c r="J41" s="164">
        <v>91.445105638947084</v>
      </c>
      <c r="K41" s="164">
        <v>85.763487495738161</v>
      </c>
      <c r="L41" s="164">
        <v>88.50842363470251</v>
      </c>
      <c r="M41" s="164">
        <v>87.561562982402663</v>
      </c>
      <c r="N41" s="164">
        <v>83.288153406126867</v>
      </c>
      <c r="O41" s="164">
        <v>85.384797340958158</v>
      </c>
      <c r="P41" s="513">
        <v>89.607024475113562</v>
      </c>
      <c r="Q41" s="513">
        <v>87.881439539299862</v>
      </c>
    </row>
    <row r="42" spans="1:17" ht="12" customHeight="1">
      <c r="A42" s="342" t="s">
        <v>179</v>
      </c>
      <c r="B42" s="333">
        <v>66.070765047965779</v>
      </c>
      <c r="C42" s="333">
        <v>67.435159859130692</v>
      </c>
      <c r="D42" s="164">
        <v>74.065666692351257</v>
      </c>
      <c r="E42" s="164">
        <v>68.452060627482268</v>
      </c>
      <c r="F42" s="164">
        <v>69.776602406457272</v>
      </c>
      <c r="G42" s="164">
        <v>69.946834228417785</v>
      </c>
      <c r="H42" s="164">
        <v>71.081667547075611</v>
      </c>
      <c r="I42" s="164">
        <v>72.945223332773807</v>
      </c>
      <c r="J42" s="164">
        <v>80.045944599584516</v>
      </c>
      <c r="K42" s="164">
        <v>76.856804119619738</v>
      </c>
      <c r="L42" s="164">
        <v>78.148079033587749</v>
      </c>
      <c r="M42" s="164">
        <v>73.447198682439193</v>
      </c>
      <c r="N42" s="164">
        <v>75.705446523886422</v>
      </c>
      <c r="O42" s="164">
        <v>67.448186165997186</v>
      </c>
      <c r="P42" s="513">
        <v>72.832552064281913</v>
      </c>
      <c r="Q42" s="513">
        <v>82.60618681647972</v>
      </c>
    </row>
    <row r="43" spans="1:17" ht="7.5" customHeight="1">
      <c r="A43" s="336"/>
      <c r="B43" s="74"/>
      <c r="C43" s="74"/>
      <c r="D43" s="74"/>
      <c r="E43" s="74"/>
      <c r="F43" s="74"/>
      <c r="G43" s="74"/>
      <c r="H43" s="74"/>
      <c r="I43" s="74"/>
      <c r="J43" s="74"/>
      <c r="K43" s="81"/>
      <c r="L43" s="81"/>
      <c r="M43" s="81"/>
      <c r="N43" s="331"/>
      <c r="O43" s="194"/>
      <c r="P43" s="194"/>
      <c r="Q43" s="194"/>
    </row>
    <row r="44" spans="1:17" ht="19.5" customHeight="1">
      <c r="A44" s="984" t="s">
        <v>563</v>
      </c>
      <c r="B44" s="984"/>
      <c r="C44" s="984"/>
      <c r="D44" s="984"/>
      <c r="E44" s="984"/>
      <c r="F44" s="984"/>
      <c r="G44" s="984"/>
      <c r="H44" s="984"/>
      <c r="I44" s="984"/>
      <c r="J44" s="984"/>
      <c r="K44" s="984"/>
      <c r="L44" s="984"/>
      <c r="M44" s="984"/>
      <c r="N44" s="984"/>
      <c r="O44" s="984"/>
      <c r="P44" s="984"/>
      <c r="Q44" s="984"/>
    </row>
    <row r="45" spans="1:17" ht="21.75" customHeight="1">
      <c r="A45" s="1029" t="s">
        <v>872</v>
      </c>
      <c r="B45" s="1029"/>
      <c r="C45" s="1029"/>
      <c r="D45" s="1029"/>
      <c r="E45" s="1029"/>
      <c r="F45" s="1029"/>
      <c r="G45" s="1029"/>
      <c r="H45" s="1029"/>
      <c r="I45" s="1029"/>
      <c r="J45" s="1029"/>
      <c r="K45" s="1029"/>
      <c r="L45" s="1029"/>
      <c r="M45" s="1029"/>
      <c r="N45" s="1029"/>
      <c r="O45" s="1029"/>
      <c r="P45" s="1029"/>
      <c r="Q45" s="1029"/>
    </row>
    <row r="46" spans="1:17" ht="24.75" customHeight="1">
      <c r="A46" s="978" t="s">
        <v>1160</v>
      </c>
      <c r="B46" s="978"/>
      <c r="C46" s="978"/>
      <c r="D46" s="978"/>
      <c r="E46" s="978"/>
      <c r="F46" s="978"/>
      <c r="G46" s="978"/>
      <c r="H46" s="978"/>
      <c r="I46" s="978"/>
      <c r="J46" s="978"/>
      <c r="K46" s="978"/>
      <c r="L46" s="978"/>
      <c r="M46" s="978"/>
      <c r="N46" s="978"/>
      <c r="O46" s="978"/>
      <c r="P46" s="978"/>
      <c r="Q46" s="978"/>
    </row>
    <row r="47" spans="1:17" ht="12.75" customHeight="1">
      <c r="A47" s="989" t="s">
        <v>231</v>
      </c>
      <c r="B47" s="989"/>
      <c r="C47" s="989"/>
      <c r="D47" s="989"/>
      <c r="E47" s="989"/>
      <c r="F47" s="989"/>
      <c r="G47" s="989"/>
      <c r="H47" s="989"/>
      <c r="I47" s="989"/>
      <c r="J47" s="989"/>
      <c r="K47" s="989"/>
      <c r="L47" s="989"/>
      <c r="M47" s="989"/>
      <c r="N47" s="989"/>
      <c r="O47" s="989"/>
      <c r="P47" s="989"/>
    </row>
  </sheetData>
  <mergeCells count="7">
    <mergeCell ref="A47:P47"/>
    <mergeCell ref="A1:P1"/>
    <mergeCell ref="A2:P2"/>
    <mergeCell ref="A3:P3"/>
    <mergeCell ref="A44:Q44"/>
    <mergeCell ref="A45:Q45"/>
    <mergeCell ref="A46:Q46"/>
  </mergeCells>
  <pageMargins left="1.1023622047244095" right="0.70866141732283472" top="1.1417322834645669" bottom="0.94488188976377963" header="0.31496062992125984" footer="0.31496062992125984"/>
  <pageSetup paperSize="9" scale="9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27">
    <tabColor rgb="FFFFC000"/>
  </sheetPr>
  <dimension ref="A1:Q42"/>
  <sheetViews>
    <sheetView showGridLines="0" view="pageBreakPreview" topLeftCell="A2" zoomScale="110" zoomScaleNormal="120" zoomScaleSheetLayoutView="110" workbookViewId="0">
      <selection activeCell="U16" sqref="U16"/>
    </sheetView>
  </sheetViews>
  <sheetFormatPr baseColWidth="10" defaultRowHeight="12.75"/>
  <cols>
    <col min="1" max="1" width="18.42578125" style="114" customWidth="1"/>
    <col min="2" max="5" width="5.7109375" style="114" hidden="1" customWidth="1"/>
    <col min="6" max="12" width="5.7109375" style="114" customWidth="1"/>
    <col min="13" max="16" width="6.7109375" style="114" customWidth="1"/>
    <col min="17" max="17" width="7.42578125" style="114" customWidth="1"/>
    <col min="18" max="16384" width="11.42578125" style="114"/>
  </cols>
  <sheetData>
    <row r="1" spans="1:17">
      <c r="A1" s="373" t="s">
        <v>661</v>
      </c>
    </row>
    <row r="2" spans="1:17">
      <c r="A2"/>
    </row>
    <row r="3" spans="1:17" ht="17.25" customHeight="1">
      <c r="A3" s="340" t="s">
        <v>1149</v>
      </c>
    </row>
    <row r="4" spans="1:17" ht="12.75" customHeight="1"/>
    <row r="5" spans="1:17" ht="13.5" customHeight="1">
      <c r="A5" s="981" t="s">
        <v>1416</v>
      </c>
      <c r="B5" s="981"/>
      <c r="C5" s="981"/>
      <c r="D5" s="981"/>
      <c r="E5" s="981"/>
      <c r="F5" s="981"/>
      <c r="G5" s="981"/>
      <c r="H5" s="981"/>
      <c r="I5" s="981"/>
      <c r="J5" s="981"/>
      <c r="K5" s="981"/>
      <c r="L5" s="981"/>
      <c r="M5" s="981"/>
      <c r="N5" s="981"/>
      <c r="O5" s="981"/>
      <c r="P5" s="981"/>
    </row>
    <row r="6" spans="1:17" ht="13.5">
      <c r="A6" s="981" t="s">
        <v>1331</v>
      </c>
      <c r="B6" s="981"/>
      <c r="C6" s="981"/>
      <c r="D6" s="981"/>
      <c r="E6" s="981"/>
      <c r="F6" s="981"/>
      <c r="G6" s="981"/>
      <c r="H6" s="981"/>
      <c r="I6" s="981"/>
      <c r="J6" s="981"/>
      <c r="K6" s="981"/>
      <c r="L6" s="981"/>
      <c r="M6" s="981"/>
      <c r="N6" s="981"/>
      <c r="O6" s="981"/>
      <c r="P6" s="981"/>
    </row>
    <row r="7" spans="1:17" ht="13.5">
      <c r="A7" s="161" t="s">
        <v>566</v>
      </c>
      <c r="B7" s="161"/>
      <c r="C7" s="161"/>
      <c r="D7" s="161"/>
      <c r="E7" s="161"/>
      <c r="F7" s="161"/>
      <c r="G7" s="161"/>
    </row>
    <row r="8" spans="1:17">
      <c r="A8" s="115"/>
      <c r="B8" s="116"/>
      <c r="C8" s="116"/>
      <c r="D8" s="116"/>
      <c r="E8" s="116"/>
      <c r="F8" s="117"/>
    </row>
    <row r="9" spans="1:17" ht="37.5" customHeight="1">
      <c r="A9" s="149" t="s">
        <v>1163</v>
      </c>
      <c r="B9" s="118">
        <v>2008</v>
      </c>
      <c r="C9" s="118">
        <v>2009</v>
      </c>
      <c r="D9" s="118">
        <v>2010</v>
      </c>
      <c r="E9" s="118">
        <v>2011</v>
      </c>
      <c r="F9" s="118">
        <v>2012</v>
      </c>
      <c r="G9" s="118">
        <v>2013</v>
      </c>
      <c r="H9" s="28">
        <v>2014</v>
      </c>
      <c r="I9" s="28">
        <v>2015</v>
      </c>
      <c r="J9" s="28">
        <v>2016</v>
      </c>
      <c r="K9" s="28">
        <v>2017</v>
      </c>
      <c r="L9" s="28">
        <v>2018</v>
      </c>
      <c r="M9" s="28">
        <v>2019</v>
      </c>
      <c r="N9" s="28">
        <v>2020</v>
      </c>
      <c r="O9" s="28">
        <v>2021</v>
      </c>
      <c r="P9" s="28">
        <v>2022</v>
      </c>
      <c r="Q9" s="28">
        <v>2023</v>
      </c>
    </row>
    <row r="10" spans="1:17">
      <c r="A10" s="142"/>
      <c r="B10" s="185"/>
      <c r="C10" s="185"/>
      <c r="D10" s="185"/>
      <c r="E10" s="185"/>
      <c r="F10" s="185"/>
      <c r="G10" s="185"/>
      <c r="H10" s="186"/>
      <c r="I10" s="186"/>
      <c r="J10" s="186"/>
      <c r="K10" s="117"/>
      <c r="L10"/>
      <c r="M10"/>
      <c r="N10" s="117"/>
    </row>
    <row r="11" spans="1:17">
      <c r="A11" s="142" t="s">
        <v>82</v>
      </c>
      <c r="B11" s="120">
        <v>65.757792262133123</v>
      </c>
      <c r="C11" s="120">
        <v>66.3</v>
      </c>
      <c r="D11" s="120">
        <v>67.951797503846464</v>
      </c>
      <c r="E11" s="120">
        <v>69.6678059769078</v>
      </c>
      <c r="F11" s="120">
        <v>70.811473494736703</v>
      </c>
      <c r="G11" s="187">
        <v>74.639935186412103</v>
      </c>
      <c r="H11" s="188">
        <v>77.211250434878991</v>
      </c>
      <c r="I11" s="188">
        <v>78.827663553403951</v>
      </c>
      <c r="J11" s="188">
        <v>79.153829568247787</v>
      </c>
      <c r="K11" s="188">
        <v>81.486380905028938</v>
      </c>
      <c r="L11" s="188">
        <v>82.58352411088012</v>
      </c>
      <c r="M11" s="188">
        <v>83.416097982860464</v>
      </c>
      <c r="N11" s="188">
        <v>70.250563499005352</v>
      </c>
      <c r="O11" s="188">
        <v>75.234262534867895</v>
      </c>
      <c r="P11" s="188">
        <v>77.845436171986677</v>
      </c>
      <c r="Q11" s="188">
        <v>80.50331317334583</v>
      </c>
    </row>
    <row r="12" spans="1:17">
      <c r="A12" s="140" t="s">
        <v>0</v>
      </c>
      <c r="B12" s="121">
        <v>48.928062257669993</v>
      </c>
      <c r="C12" s="121">
        <v>47.801526190445706</v>
      </c>
      <c r="D12" s="121">
        <v>49.381979809549279</v>
      </c>
      <c r="E12" s="121">
        <v>49.448483143877098</v>
      </c>
      <c r="F12" s="121">
        <v>43.551892468638968</v>
      </c>
      <c r="G12" s="189">
        <v>46.982477494594221</v>
      </c>
      <c r="H12" s="190">
        <v>50.94792042077114</v>
      </c>
      <c r="I12" s="189">
        <v>50.226366522215159</v>
      </c>
      <c r="J12" s="189">
        <v>51.976669805964036</v>
      </c>
      <c r="K12" s="189">
        <v>56.161331939404981</v>
      </c>
      <c r="L12" s="189">
        <v>57.938832639065225</v>
      </c>
      <c r="M12" s="189">
        <v>56.880418010268009</v>
      </c>
      <c r="N12" s="189">
        <v>42.012193721711071</v>
      </c>
      <c r="O12" s="189">
        <v>44.440198368102109</v>
      </c>
      <c r="P12" s="190">
        <v>49.342767181620864</v>
      </c>
      <c r="Q12" s="190">
        <v>54.945481800667963</v>
      </c>
    </row>
    <row r="13" spans="1:17" ht="12.75" customHeight="1">
      <c r="A13" s="140" t="s">
        <v>1</v>
      </c>
      <c r="B13" s="121">
        <v>77.097486949007632</v>
      </c>
      <c r="C13" s="121">
        <v>75.21039358309946</v>
      </c>
      <c r="D13" s="121">
        <v>76.018279487990043</v>
      </c>
      <c r="E13" s="121">
        <v>76.651257880708641</v>
      </c>
      <c r="F13" s="121">
        <v>80.853778187145366</v>
      </c>
      <c r="G13" s="189">
        <v>85.732425357934943</v>
      </c>
      <c r="H13" s="190">
        <v>83.428629704358741</v>
      </c>
      <c r="I13" s="189">
        <v>89.63649935216759</v>
      </c>
      <c r="J13" s="189">
        <v>89.56828091579878</v>
      </c>
      <c r="K13" s="189">
        <v>90.805021453432886</v>
      </c>
      <c r="L13" s="189">
        <v>92.918510808225278</v>
      </c>
      <c r="M13" s="189">
        <v>93.374400350052085</v>
      </c>
      <c r="N13" s="189">
        <v>81.232247863832029</v>
      </c>
      <c r="O13" s="189">
        <v>87.952655705156218</v>
      </c>
      <c r="P13" s="190">
        <v>90.47302456883051</v>
      </c>
      <c r="Q13" s="190">
        <v>91.402672957101771</v>
      </c>
    </row>
    <row r="14" spans="1:17" ht="14.25" customHeight="1">
      <c r="A14" s="140" t="s">
        <v>2</v>
      </c>
      <c r="B14" s="121">
        <v>72.951811583291828</v>
      </c>
      <c r="C14" s="121">
        <v>74.503364162623313</v>
      </c>
      <c r="D14" s="121">
        <v>77.373473582374913</v>
      </c>
      <c r="E14" s="121">
        <v>81.644879425853233</v>
      </c>
      <c r="F14" s="121">
        <v>87.802984810857964</v>
      </c>
      <c r="G14" s="189">
        <v>89.069653341363548</v>
      </c>
      <c r="H14" s="190">
        <v>94.308779823102441</v>
      </c>
      <c r="I14" s="189">
        <v>94.651552329465417</v>
      </c>
      <c r="J14" s="189">
        <v>94.456572925169979</v>
      </c>
      <c r="K14" s="189">
        <v>95.928811561505384</v>
      </c>
      <c r="L14" s="189">
        <v>96.567439934521332</v>
      </c>
      <c r="M14" s="189">
        <v>98.082641103580087</v>
      </c>
      <c r="N14" s="189">
        <v>89.685700316502547</v>
      </c>
      <c r="O14" s="189">
        <v>93.779809732733625</v>
      </c>
      <c r="P14" s="190">
        <v>94.895311974658696</v>
      </c>
      <c r="Q14" s="190">
        <v>96.955513361599145</v>
      </c>
    </row>
    <row r="15" spans="1:17" ht="13.5">
      <c r="A15" s="141" t="s">
        <v>148</v>
      </c>
      <c r="B15" s="182"/>
      <c r="C15" s="182"/>
      <c r="D15" s="182"/>
      <c r="E15" s="338"/>
      <c r="F15" s="338"/>
      <c r="G15" s="338"/>
      <c r="H15" s="338"/>
      <c r="I15" s="338"/>
      <c r="J15" s="338"/>
      <c r="K15" s="338"/>
      <c r="L15" s="338"/>
      <c r="M15" s="338"/>
      <c r="N15" s="338"/>
      <c r="O15" s="338"/>
      <c r="P15" s="338"/>
    </row>
    <row r="16" spans="1:17" ht="13.5" customHeight="1">
      <c r="A16" s="141" t="s">
        <v>149</v>
      </c>
      <c r="B16" s="120">
        <v>64.625381695155696</v>
      </c>
      <c r="C16" s="120">
        <v>66.396114595054314</v>
      </c>
      <c r="D16" s="120">
        <v>67.996996851618803</v>
      </c>
      <c r="E16" s="120">
        <v>70.516644195792651</v>
      </c>
      <c r="F16" s="120">
        <v>70.328837400217097</v>
      </c>
      <c r="G16" s="187">
        <v>74.587790264594204</v>
      </c>
      <c r="H16" s="188">
        <v>75.586486711017812</v>
      </c>
      <c r="I16" s="187">
        <v>78.478437487309733</v>
      </c>
      <c r="J16" s="187">
        <v>79.013173746644952</v>
      </c>
      <c r="K16" s="187">
        <v>81.022180611989199</v>
      </c>
      <c r="L16" s="187">
        <v>82.344748506122571</v>
      </c>
      <c r="M16" s="187">
        <v>82.819913131623153</v>
      </c>
      <c r="N16" s="187">
        <v>70.914185975552527</v>
      </c>
      <c r="O16" s="187">
        <v>73.793187049136023</v>
      </c>
      <c r="P16" s="187">
        <v>77.565367804258344</v>
      </c>
      <c r="Q16" s="187">
        <v>79.359901040671105</v>
      </c>
    </row>
    <row r="17" spans="1:17" ht="12.75" customHeight="1">
      <c r="A17" s="140" t="s">
        <v>0</v>
      </c>
      <c r="B17" s="121">
        <v>47.210074835372041</v>
      </c>
      <c r="C17" s="121">
        <v>47.143639239821269</v>
      </c>
      <c r="D17" s="121">
        <v>47.937493788634747</v>
      </c>
      <c r="E17" s="121">
        <v>51.232402568024135</v>
      </c>
      <c r="F17" s="121">
        <v>43.745719055481217</v>
      </c>
      <c r="G17" s="189">
        <v>46.833016801703948</v>
      </c>
      <c r="H17" s="190">
        <v>50.931628251151885</v>
      </c>
      <c r="I17" s="189">
        <v>49.311303025845007</v>
      </c>
      <c r="J17" s="189">
        <v>51.564772380776134</v>
      </c>
      <c r="K17" s="189">
        <v>56.546971401337878</v>
      </c>
      <c r="L17" s="189">
        <v>57.637245460126685</v>
      </c>
      <c r="M17" s="189">
        <v>57.385875088070449</v>
      </c>
      <c r="N17" s="189">
        <v>44.280189148790143</v>
      </c>
      <c r="O17" s="189">
        <v>41.993642566571502</v>
      </c>
      <c r="P17" s="189">
        <v>47.674934047168044</v>
      </c>
      <c r="Q17" s="189">
        <v>53.755377424367509</v>
      </c>
    </row>
    <row r="18" spans="1:17" ht="13.5" customHeight="1">
      <c r="A18" s="140" t="s">
        <v>1</v>
      </c>
      <c r="B18" s="121">
        <v>76.110641510726026</v>
      </c>
      <c r="C18" s="121">
        <v>74.724157854460188</v>
      </c>
      <c r="D18" s="121">
        <v>76.514947359454951</v>
      </c>
      <c r="E18" s="121">
        <v>75.998041533033572</v>
      </c>
      <c r="F18" s="121">
        <v>79.646619550822166</v>
      </c>
      <c r="G18" s="189">
        <v>84.926021016814389</v>
      </c>
      <c r="H18" s="190">
        <v>81.271829978692409</v>
      </c>
      <c r="I18" s="189">
        <v>88.982167543108275</v>
      </c>
      <c r="J18" s="189">
        <v>89.973114431251346</v>
      </c>
      <c r="K18" s="189">
        <v>90.025284249801103</v>
      </c>
      <c r="L18" s="189">
        <v>92.972904470635129</v>
      </c>
      <c r="M18" s="189">
        <v>91.481985684099271</v>
      </c>
      <c r="N18" s="189">
        <v>80.400269548067953</v>
      </c>
      <c r="O18" s="189">
        <v>87.043644151970156</v>
      </c>
      <c r="P18" s="189">
        <v>90.212380194191567</v>
      </c>
      <c r="Q18" s="189">
        <v>90.631277461472152</v>
      </c>
    </row>
    <row r="19" spans="1:17">
      <c r="A19" s="140" t="s">
        <v>2</v>
      </c>
      <c r="B19" s="121">
        <v>72.369832299349753</v>
      </c>
      <c r="C19" s="121">
        <v>75.613924772503793</v>
      </c>
      <c r="D19" s="121">
        <v>78.052803994617094</v>
      </c>
      <c r="E19" s="121">
        <v>82.510114850294286</v>
      </c>
      <c r="F19" s="121">
        <v>87.704070079954661</v>
      </c>
      <c r="G19" s="189">
        <v>90.02741149562867</v>
      </c>
      <c r="H19" s="190">
        <v>93.556845415894756</v>
      </c>
      <c r="I19" s="189">
        <v>94.451455561057969</v>
      </c>
      <c r="J19" s="189">
        <v>93.95650804071596</v>
      </c>
      <c r="K19" s="189">
        <v>95.57816265985069</v>
      </c>
      <c r="L19" s="189">
        <v>95.485862934749747</v>
      </c>
      <c r="M19" s="189">
        <v>97.662866226840293</v>
      </c>
      <c r="N19" s="189">
        <v>89.68532573452481</v>
      </c>
      <c r="O19" s="189">
        <v>93.179659073888615</v>
      </c>
      <c r="P19" s="189">
        <v>95.59398530985267</v>
      </c>
      <c r="Q19" s="189">
        <v>96.442215023186208</v>
      </c>
    </row>
    <row r="20" spans="1:17">
      <c r="A20" s="141" t="s">
        <v>150</v>
      </c>
      <c r="B20" s="120">
        <v>66.869119846375497</v>
      </c>
      <c r="C20" s="120">
        <v>66.139245942828907</v>
      </c>
      <c r="D20" s="120">
        <v>67.907801863456228</v>
      </c>
      <c r="E20" s="120">
        <v>68.724910410003588</v>
      </c>
      <c r="F20" s="120">
        <v>71.308544896349218</v>
      </c>
      <c r="G20" s="187">
        <v>74.696487839323083</v>
      </c>
      <c r="H20" s="188">
        <v>78.832336742807669</v>
      </c>
      <c r="I20" s="187">
        <v>79.195227421347909</v>
      </c>
      <c r="J20" s="187">
        <v>79.309213723026076</v>
      </c>
      <c r="K20" s="187">
        <v>82.009849729230893</v>
      </c>
      <c r="L20" s="187">
        <v>82.838748831557496</v>
      </c>
      <c r="M20" s="187">
        <v>84.013851996409983</v>
      </c>
      <c r="N20" s="187">
        <v>69.56109480523358</v>
      </c>
      <c r="O20" s="187">
        <v>76.791986392954527</v>
      </c>
      <c r="P20" s="187">
        <v>78.14714052910459</v>
      </c>
      <c r="Q20" s="187">
        <v>81.725847628811081</v>
      </c>
    </row>
    <row r="21" spans="1:17">
      <c r="A21" s="140" t="s">
        <v>0</v>
      </c>
      <c r="B21" s="121">
        <v>50.627573970509552</v>
      </c>
      <c r="C21" s="121">
        <v>48.457500945026119</v>
      </c>
      <c r="D21" s="121">
        <v>50.752526238572017</v>
      </c>
      <c r="E21" s="121">
        <v>47.523991059307221</v>
      </c>
      <c r="F21" s="121">
        <v>43.350307409045726</v>
      </c>
      <c r="G21" s="189">
        <v>47.147517337098165</v>
      </c>
      <c r="H21" s="190">
        <v>50.966811727559566</v>
      </c>
      <c r="I21" s="189">
        <v>51.15614522433922</v>
      </c>
      <c r="J21" s="189">
        <v>52.431317576146988</v>
      </c>
      <c r="K21" s="189">
        <v>55.707543313192723</v>
      </c>
      <c r="L21" s="189">
        <v>58.252557406022589</v>
      </c>
      <c r="M21" s="189">
        <v>56.372523874778715</v>
      </c>
      <c r="N21" s="189">
        <v>39.738960273317517</v>
      </c>
      <c r="O21" s="189">
        <v>47.144153015369874</v>
      </c>
      <c r="P21" s="189">
        <v>51.081765920769719</v>
      </c>
      <c r="Q21" s="189">
        <v>56.265618590915246</v>
      </c>
    </row>
    <row r="22" spans="1:17">
      <c r="A22" s="140" t="s">
        <v>1</v>
      </c>
      <c r="B22" s="121">
        <v>78.10484870138616</v>
      </c>
      <c r="C22" s="121">
        <v>75.713884068788275</v>
      </c>
      <c r="D22" s="121">
        <v>75.500261707866997</v>
      </c>
      <c r="E22" s="121">
        <v>77.358691407064526</v>
      </c>
      <c r="F22" s="121">
        <v>82.137726856889728</v>
      </c>
      <c r="G22" s="189">
        <v>86.558417788303615</v>
      </c>
      <c r="H22" s="190">
        <v>85.230778315914364</v>
      </c>
      <c r="I22" s="189">
        <v>90.337320132965289</v>
      </c>
      <c r="J22" s="189">
        <v>89.13926705178983</v>
      </c>
      <c r="K22" s="189">
        <v>91.641216786344074</v>
      </c>
      <c r="L22" s="189">
        <v>92.865273099567801</v>
      </c>
      <c r="M22" s="189">
        <v>95.266524333420577</v>
      </c>
      <c r="N22" s="189">
        <v>82.166080615743837</v>
      </c>
      <c r="O22" s="189">
        <v>88.876951574307782</v>
      </c>
      <c r="P22" s="189">
        <v>90.776129782226803</v>
      </c>
      <c r="Q22" s="189">
        <v>92.263429745425313</v>
      </c>
    </row>
    <row r="23" spans="1:17">
      <c r="A23" s="140" t="s">
        <v>2</v>
      </c>
      <c r="B23" s="121">
        <v>73.494700316881705</v>
      </c>
      <c r="C23" s="121">
        <v>73.335090271134192</v>
      </c>
      <c r="D23" s="121">
        <v>76.739524307973895</v>
      </c>
      <c r="E23" s="121">
        <v>80.636259142221832</v>
      </c>
      <c r="F23" s="121">
        <v>87.900719210369616</v>
      </c>
      <c r="G23" s="189">
        <v>87.990459881734992</v>
      </c>
      <c r="H23" s="190">
        <v>95.083274699783033</v>
      </c>
      <c r="I23" s="189">
        <v>94.865441051184689</v>
      </c>
      <c r="J23" s="189">
        <v>95.031849243671971</v>
      </c>
      <c r="K23" s="189">
        <v>96.327952917181364</v>
      </c>
      <c r="L23" s="189">
        <v>97.867981748582579</v>
      </c>
      <c r="M23" s="189">
        <v>98.503719579988982</v>
      </c>
      <c r="N23" s="189">
        <v>89.68607276106718</v>
      </c>
      <c r="O23" s="189">
        <v>94.464718657259482</v>
      </c>
      <c r="P23" s="189">
        <v>94.187282075917167</v>
      </c>
      <c r="Q23" s="189">
        <v>97.454467670066123</v>
      </c>
    </row>
    <row r="24" spans="1:17">
      <c r="A24" s="141" t="s">
        <v>3</v>
      </c>
      <c r="B24" s="116"/>
      <c r="C24" s="116"/>
      <c r="D24" s="116"/>
      <c r="E24" s="117"/>
      <c r="F24" s="117"/>
      <c r="G24" s="117"/>
      <c r="H24" s="190"/>
      <c r="I24" s="190"/>
      <c r="J24" s="190"/>
      <c r="K24" s="117"/>
      <c r="L24" s="117"/>
      <c r="M24" s="117"/>
      <c r="N24"/>
      <c r="P24" s="189"/>
    </row>
    <row r="25" spans="1:17">
      <c r="A25" s="141" t="s">
        <v>94</v>
      </c>
      <c r="B25" s="120">
        <v>71.992882289811504</v>
      </c>
      <c r="C25" s="120">
        <v>72.428812944038285</v>
      </c>
      <c r="D25" s="120">
        <v>71.959151025178187</v>
      </c>
      <c r="E25" s="120">
        <v>74.438641001449923</v>
      </c>
      <c r="F25" s="120">
        <v>73.99657838660309</v>
      </c>
      <c r="G25" s="187">
        <v>76.96899468099889</v>
      </c>
      <c r="H25" s="188">
        <v>78.53263739706189</v>
      </c>
      <c r="I25" s="188">
        <v>78.622773536232486</v>
      </c>
      <c r="J25" s="188">
        <v>79.165308650246743</v>
      </c>
      <c r="K25" s="188">
        <v>82.027204172427176</v>
      </c>
      <c r="L25" s="188">
        <v>83.03634818119157</v>
      </c>
      <c r="M25" s="188">
        <v>84.109369282049329</v>
      </c>
      <c r="N25" s="188">
        <v>68.523957009196948</v>
      </c>
      <c r="O25" s="188">
        <v>74.155987389395492</v>
      </c>
      <c r="P25" s="187">
        <v>76.225138082894603</v>
      </c>
      <c r="Q25" s="188">
        <v>80.560840375647985</v>
      </c>
    </row>
    <row r="26" spans="1:17">
      <c r="A26" s="140" t="s">
        <v>0</v>
      </c>
      <c r="B26" s="121">
        <v>54.739898553151647</v>
      </c>
      <c r="C26" s="121">
        <v>54.200526079409492</v>
      </c>
      <c r="D26" s="121">
        <v>54.814401180036008</v>
      </c>
      <c r="E26" s="121">
        <v>56.071899328261075</v>
      </c>
      <c r="F26" s="121">
        <v>46.665327027699405</v>
      </c>
      <c r="G26" s="189">
        <v>49.491119087777172</v>
      </c>
      <c r="H26" s="190">
        <v>53.529487928916311</v>
      </c>
      <c r="I26" s="190">
        <v>49.07947917480319</v>
      </c>
      <c r="J26" s="190">
        <v>51.795773687309634</v>
      </c>
      <c r="K26" s="190">
        <v>58.001222756178215</v>
      </c>
      <c r="L26" s="190">
        <v>58.302743274972691</v>
      </c>
      <c r="M26" s="190">
        <v>58.056172401957824</v>
      </c>
      <c r="N26" s="190">
        <v>39.271670335731308</v>
      </c>
      <c r="O26" s="190">
        <v>42.167921423914926</v>
      </c>
      <c r="P26" s="189">
        <v>46.555135739652378</v>
      </c>
      <c r="Q26" s="190">
        <v>55.472751531993715</v>
      </c>
    </row>
    <row r="27" spans="1:17" ht="15.75" customHeight="1">
      <c r="A27" s="140" t="s">
        <v>1</v>
      </c>
      <c r="B27" s="121">
        <v>83.289537257031071</v>
      </c>
      <c r="C27" s="121">
        <v>82.193819427101332</v>
      </c>
      <c r="D27" s="121">
        <v>81.805032708549859</v>
      </c>
      <c r="E27" s="121">
        <v>80.60957333395605</v>
      </c>
      <c r="F27" s="121">
        <v>85.550597263824159</v>
      </c>
      <c r="G27" s="189">
        <v>88.108798119011922</v>
      </c>
      <c r="H27" s="190">
        <v>84.106746669575102</v>
      </c>
      <c r="I27" s="190">
        <v>90.271849979011236</v>
      </c>
      <c r="J27" s="190">
        <v>89.637570367196133</v>
      </c>
      <c r="K27" s="190">
        <v>90.546060755049169</v>
      </c>
      <c r="L27" s="190">
        <v>93.552145961307488</v>
      </c>
      <c r="M27" s="190">
        <v>94.535203707855828</v>
      </c>
      <c r="N27" s="190">
        <v>78.941737139089668</v>
      </c>
      <c r="O27" s="190">
        <v>86.348276729933232</v>
      </c>
      <c r="P27" s="189">
        <v>89.427509106843928</v>
      </c>
      <c r="Q27" s="190">
        <v>91.004051880430097</v>
      </c>
    </row>
    <row r="28" spans="1:17">
      <c r="A28" s="140" t="s">
        <v>2</v>
      </c>
      <c r="B28" s="121">
        <v>79.868448451351597</v>
      </c>
      <c r="C28" s="121">
        <v>80.194501390936821</v>
      </c>
      <c r="D28" s="121">
        <v>78.822984507250482</v>
      </c>
      <c r="E28" s="121">
        <v>85.793852787207427</v>
      </c>
      <c r="F28" s="121">
        <v>90.13085580646532</v>
      </c>
      <c r="G28" s="189">
        <v>90.595996483067736</v>
      </c>
      <c r="H28" s="190">
        <v>95.752930875466049</v>
      </c>
      <c r="I28" s="190">
        <v>94.814362481854602</v>
      </c>
      <c r="J28" s="190">
        <v>95.061354963601417</v>
      </c>
      <c r="K28" s="190">
        <v>95.634248545310157</v>
      </c>
      <c r="L28" s="190">
        <v>97.109430594344488</v>
      </c>
      <c r="M28" s="190">
        <v>98.76214741719744</v>
      </c>
      <c r="N28" s="190">
        <v>89.998935504080762</v>
      </c>
      <c r="O28" s="190">
        <v>93.394036420185827</v>
      </c>
      <c r="P28" s="189">
        <v>94.625028249034287</v>
      </c>
      <c r="Q28" s="190">
        <v>97.15148581989763</v>
      </c>
    </row>
    <row r="29" spans="1:17" ht="12.75" customHeight="1">
      <c r="A29" s="141" t="s">
        <v>95</v>
      </c>
      <c r="B29" s="120">
        <v>52.534287304738051</v>
      </c>
      <c r="C29" s="120">
        <v>53.297047926171061</v>
      </c>
      <c r="D29" s="120">
        <v>58.3</v>
      </c>
      <c r="E29" s="120">
        <v>57.497167668943128</v>
      </c>
      <c r="F29" s="120">
        <v>63.009313649998887</v>
      </c>
      <c r="G29" s="187">
        <v>68.827091515230393</v>
      </c>
      <c r="H29" s="188">
        <v>73.669434631013488</v>
      </c>
      <c r="I29" s="188">
        <v>79.351196614574079</v>
      </c>
      <c r="J29" s="188">
        <v>79.119923592219024</v>
      </c>
      <c r="K29" s="188">
        <v>79.81869517944375</v>
      </c>
      <c r="L29" s="188">
        <v>81.248601541869391</v>
      </c>
      <c r="M29" s="188">
        <v>81.235914872708008</v>
      </c>
      <c r="N29" s="188">
        <v>75.082888298576734</v>
      </c>
      <c r="O29" s="188">
        <v>78.258736837795126</v>
      </c>
      <c r="P29" s="187">
        <v>82.521942078865436</v>
      </c>
      <c r="Q29" s="188">
        <v>80.318188385387046</v>
      </c>
    </row>
    <row r="30" spans="1:17" ht="13.5" customHeight="1">
      <c r="A30" s="140" t="s">
        <v>0</v>
      </c>
      <c r="B30" s="121">
        <v>36.411058212666738</v>
      </c>
      <c r="C30" s="121">
        <v>33.221653218182993</v>
      </c>
      <c r="D30" s="121">
        <v>35.474709467145203</v>
      </c>
      <c r="E30" s="121">
        <v>31.678148139867524</v>
      </c>
      <c r="F30" s="121">
        <v>35.568002333941919</v>
      </c>
      <c r="G30" s="189">
        <v>41.074203818653679</v>
      </c>
      <c r="H30" s="190">
        <v>43.745010998764492</v>
      </c>
      <c r="I30" s="190">
        <v>53.238556782876415</v>
      </c>
      <c r="J30" s="190">
        <v>52.540325635444887</v>
      </c>
      <c r="K30" s="190">
        <v>50.834791973597738</v>
      </c>
      <c r="L30" s="190">
        <v>56.847094026098169</v>
      </c>
      <c r="M30" s="190">
        <v>52.767223213429723</v>
      </c>
      <c r="N30" s="190">
        <v>50.005511431947262</v>
      </c>
      <c r="O30" s="190">
        <v>50.246280444079026</v>
      </c>
      <c r="P30" s="189">
        <v>57.844263861701648</v>
      </c>
      <c r="Q30" s="190">
        <v>53.224402609610657</v>
      </c>
    </row>
    <row r="31" spans="1:17">
      <c r="A31" s="140" t="s">
        <v>1</v>
      </c>
      <c r="B31" s="121">
        <v>64.109806171768085</v>
      </c>
      <c r="C31" s="121">
        <v>60.720828267105055</v>
      </c>
      <c r="D31" s="121">
        <v>62.164847554134028</v>
      </c>
      <c r="E31" s="121">
        <v>66.91860197593013</v>
      </c>
      <c r="F31" s="121">
        <v>69.326643851689596</v>
      </c>
      <c r="G31" s="189">
        <v>79.545630851600947</v>
      </c>
      <c r="H31" s="190">
        <v>81.456948486153607</v>
      </c>
      <c r="I31" s="190">
        <v>88.021574355503333</v>
      </c>
      <c r="J31" s="190">
        <v>89.373604681533237</v>
      </c>
      <c r="K31" s="190">
        <v>91.70603995020285</v>
      </c>
      <c r="L31" s="190">
        <v>91.019788440680017</v>
      </c>
      <c r="M31" s="190">
        <v>90.042570161002487</v>
      </c>
      <c r="N31" s="190">
        <v>87.065579029471266</v>
      </c>
      <c r="O31" s="190">
        <v>92.667613350275872</v>
      </c>
      <c r="P31" s="189">
        <v>93.383057414234543</v>
      </c>
      <c r="Q31" s="190">
        <v>92.659413198225735</v>
      </c>
    </row>
    <row r="32" spans="1:17">
      <c r="A32" s="140" t="s">
        <v>2</v>
      </c>
      <c r="B32" s="121">
        <v>58.3671336934393</v>
      </c>
      <c r="C32" s="121">
        <v>63.18951155302026</v>
      </c>
      <c r="D32" s="121">
        <v>74.126767383758221</v>
      </c>
      <c r="E32" s="121">
        <v>71.188806472884892</v>
      </c>
      <c r="F32" s="121">
        <v>82.358206335741627</v>
      </c>
      <c r="G32" s="189">
        <v>85.209473072527274</v>
      </c>
      <c r="H32" s="190">
        <v>90.824223926707219</v>
      </c>
      <c r="I32" s="190">
        <v>94.24375662387952</v>
      </c>
      <c r="J32" s="190">
        <v>92.671412692882285</v>
      </c>
      <c r="K32" s="190">
        <v>96.790037261377577</v>
      </c>
      <c r="L32" s="190">
        <v>95.02267283570265</v>
      </c>
      <c r="M32" s="190">
        <v>95.968223010543269</v>
      </c>
      <c r="N32" s="190">
        <v>88.75465032849722</v>
      </c>
      <c r="O32" s="190">
        <v>94.916439022337457</v>
      </c>
      <c r="P32" s="189">
        <v>95.662914980435175</v>
      </c>
      <c r="Q32" s="190">
        <v>96.319289532079495</v>
      </c>
    </row>
    <row r="33" spans="1:17">
      <c r="A33" s="141" t="s">
        <v>4</v>
      </c>
      <c r="B33" s="116"/>
      <c r="C33" s="116"/>
      <c r="D33" s="116"/>
      <c r="E33" s="116"/>
      <c r="F33" s="116"/>
      <c r="G33" s="116"/>
      <c r="H33" s="190"/>
      <c r="I33" s="191"/>
      <c r="J33" s="191"/>
      <c r="K33" s="116"/>
      <c r="L33" s="116"/>
      <c r="M33" s="116"/>
      <c r="N33"/>
    </row>
    <row r="34" spans="1:17">
      <c r="A34" s="140" t="s">
        <v>581</v>
      </c>
      <c r="B34" s="121">
        <v>73.88479658819756</v>
      </c>
      <c r="C34" s="121">
        <v>75.762824411731074</v>
      </c>
      <c r="D34" s="121">
        <v>74.891981360836596</v>
      </c>
      <c r="E34" s="121">
        <v>77.451174158474672</v>
      </c>
      <c r="F34" s="121">
        <v>76.746028643275181</v>
      </c>
      <c r="G34" s="189">
        <v>77.494382175616536</v>
      </c>
      <c r="H34" s="190">
        <v>81.850245105226819</v>
      </c>
      <c r="I34" s="190">
        <v>78.54857567445535</v>
      </c>
      <c r="J34" s="190">
        <v>81.293537659017673</v>
      </c>
      <c r="K34" s="190">
        <v>82.479299649917124</v>
      </c>
      <c r="L34" s="190">
        <v>84.918170255454058</v>
      </c>
      <c r="M34" s="190">
        <v>85.762380920349386</v>
      </c>
      <c r="N34" s="190">
        <v>69.402681349931527</v>
      </c>
      <c r="O34" s="190">
        <v>73.555516523168109</v>
      </c>
      <c r="P34" s="190">
        <v>75.277646033709715</v>
      </c>
      <c r="Q34" s="190">
        <v>81.630512672394133</v>
      </c>
    </row>
    <row r="35" spans="1:17">
      <c r="A35" s="140" t="s">
        <v>5</v>
      </c>
      <c r="B35" s="121">
        <v>59.506440537330619</v>
      </c>
      <c r="C35" s="121">
        <v>58.96765033127128</v>
      </c>
      <c r="D35" s="121">
        <v>62.066673837739252</v>
      </c>
      <c r="E35" s="121">
        <v>63.820478606974831</v>
      </c>
      <c r="F35" s="121">
        <v>67.550142576799487</v>
      </c>
      <c r="G35" s="189">
        <v>73.983998040126622</v>
      </c>
      <c r="H35" s="190">
        <v>75.173224888359812</v>
      </c>
      <c r="I35" s="190">
        <v>81.102631336541833</v>
      </c>
      <c r="J35" s="190">
        <v>78.292215830607901</v>
      </c>
      <c r="K35" s="190">
        <v>81.966513432862143</v>
      </c>
      <c r="L35" s="190">
        <v>81.335043564196766</v>
      </c>
      <c r="M35" s="190">
        <v>82.245432002340607</v>
      </c>
      <c r="N35" s="190">
        <v>73.740221289789957</v>
      </c>
      <c r="O35" s="190">
        <v>79.788900986263357</v>
      </c>
      <c r="P35" s="190">
        <v>82.847559085188394</v>
      </c>
      <c r="Q35" s="190">
        <v>79.982253690620183</v>
      </c>
    </row>
    <row r="36" spans="1:17">
      <c r="A36" s="140" t="s">
        <v>6</v>
      </c>
      <c r="B36" s="121">
        <v>55.15087158481613</v>
      </c>
      <c r="C36" s="121">
        <v>54.104598920303673</v>
      </c>
      <c r="D36" s="121">
        <v>58.759548894494728</v>
      </c>
      <c r="E36" s="121">
        <v>56.648550171580148</v>
      </c>
      <c r="F36" s="121">
        <v>59.792981138558652</v>
      </c>
      <c r="G36" s="189">
        <v>66.944634009552232</v>
      </c>
      <c r="H36" s="190">
        <v>66.272917596806167</v>
      </c>
      <c r="I36" s="190">
        <v>74.907824643580682</v>
      </c>
      <c r="J36" s="190">
        <v>73.781143303054961</v>
      </c>
      <c r="K36" s="190">
        <v>76.854955881963718</v>
      </c>
      <c r="L36" s="190">
        <v>76.590926433010637</v>
      </c>
      <c r="M36" s="190">
        <v>77.240028732267504</v>
      </c>
      <c r="N36" s="190">
        <v>65.114470340359915</v>
      </c>
      <c r="O36" s="190">
        <v>70.823510680063805</v>
      </c>
      <c r="P36" s="190">
        <v>76.329991004241222</v>
      </c>
      <c r="Q36" s="190">
        <v>77.127795164962379</v>
      </c>
    </row>
    <row r="37" spans="1:17" ht="10.5" customHeight="1">
      <c r="A37" s="145"/>
      <c r="B37" s="122"/>
      <c r="C37" s="122"/>
      <c r="D37" s="122"/>
      <c r="E37" s="122"/>
      <c r="F37" s="123"/>
      <c r="G37" s="123"/>
      <c r="H37" s="26"/>
      <c r="I37" s="180"/>
      <c r="J37" s="180"/>
      <c r="K37" s="123"/>
      <c r="L37" s="123"/>
      <c r="M37" s="123"/>
      <c r="N37" s="123"/>
      <c r="O37" s="194"/>
      <c r="P37" s="81"/>
      <c r="Q37" s="194"/>
    </row>
    <row r="38" spans="1:17" ht="18.75" customHeight="1">
      <c r="A38" s="1044" t="s">
        <v>232</v>
      </c>
      <c r="B38" s="1044"/>
      <c r="C38" s="1044"/>
      <c r="D38" s="1044"/>
      <c r="E38" s="1044"/>
      <c r="F38" s="1044"/>
      <c r="G38" s="1044"/>
      <c r="H38" s="1044"/>
      <c r="I38" s="1044"/>
      <c r="J38" s="1044"/>
      <c r="K38" s="1044"/>
      <c r="L38" s="1044"/>
      <c r="M38" s="1044"/>
      <c r="N38" s="1044"/>
      <c r="O38" s="1044"/>
      <c r="P38" s="1044"/>
    </row>
    <row r="39" spans="1:17" ht="15">
      <c r="A39" s="113"/>
      <c r="E39" s="447"/>
      <c r="F39" s="447"/>
      <c r="G39" s="447"/>
      <c r="H39" s="447"/>
      <c r="I39" s="447"/>
      <c r="J39" s="447"/>
      <c r="K39" s="447"/>
      <c r="L39" s="447"/>
      <c r="M39" s="447"/>
      <c r="N39" s="447"/>
      <c r="O39" s="448"/>
      <c r="P39" s="448"/>
    </row>
    <row r="40" spans="1:17" ht="13.5">
      <c r="E40" s="337"/>
      <c r="F40" s="337"/>
      <c r="G40" s="337"/>
      <c r="H40" s="337"/>
      <c r="I40" s="337"/>
      <c r="J40" s="337"/>
      <c r="K40" s="337"/>
      <c r="L40" s="337"/>
      <c r="M40" s="337"/>
      <c r="N40" s="337"/>
      <c r="O40" s="401"/>
      <c r="P40" s="401"/>
    </row>
    <row r="41" spans="1:17" ht="13.5">
      <c r="E41" s="337"/>
      <c r="F41" s="337"/>
      <c r="G41" s="337"/>
      <c r="H41" s="337"/>
      <c r="I41" s="337"/>
      <c r="J41" s="337"/>
      <c r="K41" s="337"/>
      <c r="L41" s="337"/>
      <c r="M41" s="337"/>
      <c r="N41" s="337"/>
      <c r="O41" s="401"/>
      <c r="P41" s="401"/>
    </row>
    <row r="42" spans="1:17" ht="13.5">
      <c r="E42" s="337"/>
      <c r="F42" s="337"/>
      <c r="G42" s="337"/>
      <c r="H42" s="337"/>
      <c r="I42" s="337"/>
      <c r="J42" s="337"/>
      <c r="K42" s="337"/>
      <c r="L42" s="337"/>
      <c r="M42" s="337"/>
      <c r="N42" s="337"/>
      <c r="O42" s="401"/>
      <c r="P42" s="401"/>
    </row>
  </sheetData>
  <mergeCells count="3">
    <mergeCell ref="A6:P6"/>
    <mergeCell ref="A5:P5"/>
    <mergeCell ref="A38:P38"/>
  </mergeCells>
  <pageMargins left="0.9055118110236221" right="0.70866141732283472" top="0.94488188976377963" bottom="0.55118110236220474" header="0.31496062992125984" footer="0.31496062992125984"/>
  <pageSetup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V50"/>
  <sheetViews>
    <sheetView showGridLines="0" view="pageBreakPreview" zoomScale="120" zoomScaleNormal="120" zoomScaleSheetLayoutView="120" workbookViewId="0">
      <selection activeCell="P4" sqref="P4"/>
    </sheetView>
  </sheetViews>
  <sheetFormatPr baseColWidth="10" defaultRowHeight="12.75"/>
  <cols>
    <col min="1" max="1" width="23.42578125" style="114" customWidth="1"/>
    <col min="2" max="4" width="5.7109375" style="114" hidden="1" customWidth="1"/>
    <col min="5" max="13" width="5.7109375" style="114" customWidth="1"/>
    <col min="14" max="14" width="5.5703125" style="114" customWidth="1"/>
    <col min="15" max="15" width="5.85546875" style="114" customWidth="1"/>
    <col min="16" max="18" width="5.7109375" style="114" customWidth="1"/>
    <col min="19" max="16384" width="11.42578125" style="114"/>
  </cols>
  <sheetData>
    <row r="1" spans="1:22" ht="30" customHeight="1">
      <c r="A1" s="1045" t="s">
        <v>1417</v>
      </c>
      <c r="B1" s="1045"/>
      <c r="C1" s="1045"/>
      <c r="D1" s="1045"/>
      <c r="E1" s="1045"/>
      <c r="F1" s="1045"/>
      <c r="G1" s="1045"/>
      <c r="H1" s="1045"/>
      <c r="I1" s="1045"/>
      <c r="J1" s="1045"/>
      <c r="K1" s="1045"/>
      <c r="L1" s="1045"/>
      <c r="M1" s="1045"/>
      <c r="N1" s="1045"/>
      <c r="O1" s="1045"/>
    </row>
    <row r="2" spans="1:22" ht="14.25" customHeight="1">
      <c r="A2" s="1025" t="s">
        <v>650</v>
      </c>
      <c r="B2" s="1025"/>
      <c r="C2" s="1025"/>
      <c r="D2" s="1025"/>
      <c r="E2" s="1025"/>
      <c r="F2" s="1025"/>
      <c r="G2" s="1025"/>
      <c r="H2" s="1025"/>
      <c r="I2" s="1025"/>
      <c r="J2" s="1025"/>
      <c r="K2" s="1025"/>
      <c r="L2" s="1025"/>
      <c r="M2" s="1025"/>
      <c r="N2" s="1025"/>
    </row>
    <row r="3" spans="1:22" ht="14.25" customHeight="1">
      <c r="A3" s="154"/>
      <c r="B3" s="154"/>
      <c r="C3" s="154"/>
      <c r="D3" s="154"/>
      <c r="E3" s="154"/>
      <c r="F3" s="154"/>
      <c r="G3" s="154"/>
      <c r="H3" s="154"/>
      <c r="I3" s="154"/>
      <c r="J3" s="154"/>
      <c r="K3" s="154"/>
      <c r="L3" s="154"/>
      <c r="M3" s="154"/>
    </row>
    <row r="4" spans="1:22" ht="25.5" customHeight="1">
      <c r="A4" s="368" t="s">
        <v>213</v>
      </c>
      <c r="B4" s="333">
        <v>2008</v>
      </c>
      <c r="C4" s="333">
        <v>2009</v>
      </c>
      <c r="D4" s="57">
        <v>2011</v>
      </c>
      <c r="E4" s="57">
        <v>2012</v>
      </c>
      <c r="F4" s="57">
        <v>2013</v>
      </c>
      <c r="G4" s="57">
        <v>2014</v>
      </c>
      <c r="H4" s="57">
        <v>2015</v>
      </c>
      <c r="I4" s="57">
        <v>2016</v>
      </c>
      <c r="J4" s="57">
        <v>2017</v>
      </c>
      <c r="K4" s="57">
        <v>2018</v>
      </c>
      <c r="L4" s="57">
        <v>2019</v>
      </c>
      <c r="M4" s="57">
        <v>2020</v>
      </c>
      <c r="N4" s="57">
        <v>2021</v>
      </c>
      <c r="O4" s="328">
        <v>2022</v>
      </c>
      <c r="P4" s="328">
        <v>2023</v>
      </c>
    </row>
    <row r="5" spans="1:22" ht="8.25" customHeight="1">
      <c r="A5" s="342"/>
      <c r="B5" s="333"/>
      <c r="C5" s="333"/>
      <c r="D5" s="333"/>
      <c r="E5" s="333"/>
      <c r="F5" s="333"/>
      <c r="G5" s="333"/>
      <c r="H5" s="333"/>
      <c r="I5" s="333"/>
      <c r="J5" s="333"/>
      <c r="K5" s="333"/>
      <c r="L5" s="333"/>
      <c r="M5" s="333"/>
      <c r="N5" s="166"/>
    </row>
    <row r="6" spans="1:22" ht="16.5" customHeight="1">
      <c r="A6" s="342" t="s">
        <v>900</v>
      </c>
      <c r="B6" s="333" t="s">
        <v>156</v>
      </c>
      <c r="C6" s="333" t="s">
        <v>156</v>
      </c>
      <c r="D6" s="378" t="s">
        <v>156</v>
      </c>
      <c r="E6" s="338">
        <v>74.439861817441482</v>
      </c>
      <c r="F6" s="338">
        <v>79.59563</v>
      </c>
      <c r="G6" s="338">
        <v>84.576995329691442</v>
      </c>
      <c r="H6" s="338">
        <v>87.644408344654536</v>
      </c>
      <c r="I6" s="338">
        <v>88.582495241649241</v>
      </c>
      <c r="J6" s="338">
        <v>90.285574545589355</v>
      </c>
      <c r="K6" s="338">
        <v>91.132487311116776</v>
      </c>
      <c r="L6" s="338">
        <v>93.082731100309104</v>
      </c>
      <c r="M6" s="338">
        <v>81.156055089863528</v>
      </c>
      <c r="N6" s="338">
        <v>85.393573215369912</v>
      </c>
      <c r="O6" s="338">
        <v>89.506722453759338</v>
      </c>
      <c r="P6" s="888">
        <v>90.480158422817738</v>
      </c>
      <c r="Q6"/>
      <c r="R6"/>
    </row>
    <row r="7" spans="1:22" ht="6.75" customHeight="1">
      <c r="A7" s="342"/>
      <c r="B7" s="333"/>
      <c r="C7" s="333"/>
      <c r="D7" s="333"/>
      <c r="E7" s="333"/>
      <c r="F7" s="333"/>
      <c r="G7" s="333"/>
      <c r="H7" s="333"/>
      <c r="I7" s="333"/>
      <c r="J7" s="333"/>
      <c r="K7" s="333"/>
      <c r="L7" s="333"/>
      <c r="M7" s="333"/>
      <c r="N7" s="166"/>
      <c r="O7" s="166"/>
      <c r="P7" s="888"/>
    </row>
    <row r="8" spans="1:22" ht="15" customHeight="1">
      <c r="A8" s="367" t="s">
        <v>82</v>
      </c>
      <c r="B8" s="333">
        <v>65.757792262133108</v>
      </c>
      <c r="C8" s="333">
        <v>66.269485269028152</v>
      </c>
      <c r="D8" s="338">
        <v>69.667805976907815</v>
      </c>
      <c r="E8" s="338">
        <v>70.811490422316865</v>
      </c>
      <c r="F8" s="338">
        <v>74.639935186412103</v>
      </c>
      <c r="G8" s="338">
        <v>77.21125043487875</v>
      </c>
      <c r="H8" s="338">
        <v>78.827663553403951</v>
      </c>
      <c r="I8" s="338">
        <v>79.153829568247787</v>
      </c>
      <c r="J8" s="338">
        <v>81.486380905028938</v>
      </c>
      <c r="K8" s="338">
        <v>82.58352411088012</v>
      </c>
      <c r="L8" s="338">
        <v>83.416097982860464</v>
      </c>
      <c r="M8" s="338">
        <v>70.250563499005352</v>
      </c>
      <c r="N8" s="338">
        <v>75.234262534867895</v>
      </c>
      <c r="O8" s="338">
        <v>77.8</v>
      </c>
      <c r="P8" s="888">
        <v>80.50331317334583</v>
      </c>
      <c r="Q8" s="398"/>
      <c r="R8" s="398"/>
    </row>
    <row r="9" spans="1:22" ht="9" customHeight="1">
      <c r="A9" s="342"/>
      <c r="B9" s="333"/>
      <c r="C9" s="333"/>
      <c r="D9" s="333"/>
      <c r="E9" s="333"/>
      <c r="F9" s="333"/>
      <c r="G9" s="333"/>
      <c r="H9" s="333"/>
      <c r="I9" s="333"/>
      <c r="J9" s="333"/>
      <c r="K9" s="333"/>
      <c r="L9" s="333"/>
      <c r="M9" s="333"/>
      <c r="N9" s="400"/>
      <c r="O9" s="166"/>
      <c r="P9" s="401"/>
      <c r="Q9" s="399"/>
      <c r="R9" s="399"/>
    </row>
    <row r="10" spans="1:22" ht="12" customHeight="1">
      <c r="A10" s="367" t="s">
        <v>3</v>
      </c>
      <c r="B10" s="333"/>
      <c r="C10" s="333"/>
      <c r="D10" s="333"/>
      <c r="E10" s="333"/>
      <c r="F10" s="333"/>
      <c r="G10" s="333"/>
      <c r="H10" s="333"/>
      <c r="I10" s="333"/>
      <c r="J10" s="333"/>
      <c r="K10" s="333"/>
      <c r="L10" s="333"/>
      <c r="M10" s="333"/>
      <c r="N10" s="337"/>
      <c r="O10" s="333"/>
      <c r="P10" s="401"/>
      <c r="Q10" s="399"/>
      <c r="R10" s="399"/>
      <c r="S10"/>
      <c r="T10"/>
      <c r="U10"/>
      <c r="V10"/>
    </row>
    <row r="11" spans="1:22" ht="12" customHeight="1">
      <c r="A11" s="83" t="s">
        <v>94</v>
      </c>
      <c r="B11" s="333">
        <v>71.992882289811504</v>
      </c>
      <c r="C11" s="333">
        <v>72.428812944038285</v>
      </c>
      <c r="D11" s="337">
        <v>74.423910232661797</v>
      </c>
      <c r="E11" s="337">
        <v>73.996584421526123</v>
      </c>
      <c r="F11" s="337">
        <v>76.96899468099889</v>
      </c>
      <c r="G11" s="337">
        <v>78.532637397061876</v>
      </c>
      <c r="H11" s="337">
        <v>78.622773536232486</v>
      </c>
      <c r="I11" s="337">
        <v>79.165308650246743</v>
      </c>
      <c r="J11" s="337">
        <v>82.027204172427176</v>
      </c>
      <c r="K11" s="337">
        <v>83.03634818119157</v>
      </c>
      <c r="L11" s="337">
        <v>84.109369282049329</v>
      </c>
      <c r="M11" s="337">
        <v>68.523957009196948</v>
      </c>
      <c r="N11" s="401">
        <v>74.155987389395492</v>
      </c>
      <c r="O11" s="166">
        <v>76.2</v>
      </c>
      <c r="P11" s="401">
        <v>80.560840375647985</v>
      </c>
      <c r="Q11" s="399"/>
      <c r="R11" s="399"/>
    </row>
    <row r="12" spans="1:22" ht="12" customHeight="1">
      <c r="A12" s="83" t="s">
        <v>95</v>
      </c>
      <c r="B12" s="333">
        <v>52.534287304737589</v>
      </c>
      <c r="C12" s="333">
        <v>53.297047926171111</v>
      </c>
      <c r="D12" s="337">
        <v>57.50872067827283</v>
      </c>
      <c r="E12" s="337">
        <v>63.009341169968707</v>
      </c>
      <c r="F12" s="337">
        <v>68.827091515230393</v>
      </c>
      <c r="G12" s="337">
        <v>73.669434631013488</v>
      </c>
      <c r="H12" s="337">
        <v>79.351196614574079</v>
      </c>
      <c r="I12" s="337">
        <v>79.119923592219024</v>
      </c>
      <c r="J12" s="337">
        <v>79.81869517944375</v>
      </c>
      <c r="K12" s="337">
        <v>81.248601541869391</v>
      </c>
      <c r="L12" s="337">
        <v>81.235914872708008</v>
      </c>
      <c r="M12" s="337">
        <v>75.082888298576734</v>
      </c>
      <c r="N12" s="401">
        <v>78.258736837795126</v>
      </c>
      <c r="O12" s="166">
        <v>82.5</v>
      </c>
      <c r="P12" s="401">
        <v>80.318188385387046</v>
      </c>
      <c r="Q12" s="399"/>
      <c r="R12" s="399"/>
    </row>
    <row r="13" spans="1:22" ht="12" customHeight="1">
      <c r="A13" s="367" t="s">
        <v>4</v>
      </c>
      <c r="B13" s="333"/>
      <c r="C13" s="333"/>
      <c r="D13" s="337"/>
      <c r="E13" s="337"/>
      <c r="F13" s="337"/>
      <c r="G13" s="337"/>
      <c r="H13" s="337"/>
      <c r="I13" s="337"/>
      <c r="J13" s="337"/>
      <c r="K13" s="337"/>
      <c r="L13" s="337"/>
      <c r="M13" s="337"/>
      <c r="N13" s="401"/>
      <c r="O13" s="166"/>
      <c r="P13" s="401"/>
      <c r="Q13" s="399"/>
      <c r="R13" s="399"/>
    </row>
    <row r="14" spans="1:22" ht="12" customHeight="1">
      <c r="A14" s="83" t="s">
        <v>103</v>
      </c>
      <c r="B14" s="333">
        <v>73.884796588197275</v>
      </c>
      <c r="C14" s="333">
        <v>75.762824411731074</v>
      </c>
      <c r="D14" s="337">
        <v>77.451174158474672</v>
      </c>
      <c r="E14" s="337">
        <v>76.746034889029517</v>
      </c>
      <c r="F14" s="337">
        <v>77.494382175616536</v>
      </c>
      <c r="G14" s="337">
        <v>81.850245105226833</v>
      </c>
      <c r="H14" s="337">
        <v>78.54857567445535</v>
      </c>
      <c r="I14" s="337">
        <v>81.293537659017673</v>
      </c>
      <c r="J14" s="337">
        <v>82.479299649917124</v>
      </c>
      <c r="K14" s="337">
        <v>84.918170255454058</v>
      </c>
      <c r="L14" s="337">
        <v>85.762380920349386</v>
      </c>
      <c r="M14" s="337">
        <v>69.402681349931527</v>
      </c>
      <c r="N14" s="401">
        <v>73.555516523168109</v>
      </c>
      <c r="O14" s="401">
        <v>75.277646033709715</v>
      </c>
      <c r="P14" s="401">
        <v>81.630512672394133</v>
      </c>
      <c r="Q14" s="510"/>
      <c r="R14" s="510"/>
    </row>
    <row r="15" spans="1:22" ht="12" customHeight="1">
      <c r="A15" s="83" t="s">
        <v>5</v>
      </c>
      <c r="B15" s="333">
        <v>59.506440537330796</v>
      </c>
      <c r="C15" s="333">
        <v>58.96765033127128</v>
      </c>
      <c r="D15" s="337">
        <v>63.820478606974824</v>
      </c>
      <c r="E15" s="337">
        <v>67.550147617248228</v>
      </c>
      <c r="F15" s="337">
        <v>73.983998040126622</v>
      </c>
      <c r="G15" s="337">
        <v>75.17322488835984</v>
      </c>
      <c r="H15" s="337">
        <v>81.102631336541833</v>
      </c>
      <c r="I15" s="337">
        <v>78.292215830607901</v>
      </c>
      <c r="J15" s="337">
        <v>81.966513432862143</v>
      </c>
      <c r="K15" s="337">
        <v>81.335043564196766</v>
      </c>
      <c r="L15" s="337">
        <v>82.245432002340607</v>
      </c>
      <c r="M15" s="337">
        <v>73.740221289789957</v>
      </c>
      <c r="N15" s="401">
        <v>79.788900986263357</v>
      </c>
      <c r="O15" s="401">
        <v>82.847559085188394</v>
      </c>
      <c r="P15" s="401">
        <v>79.982253690620183</v>
      </c>
      <c r="Q15" s="511"/>
      <c r="R15" s="511"/>
    </row>
    <row r="16" spans="1:22" ht="12" customHeight="1">
      <c r="A16" s="83" t="s">
        <v>6</v>
      </c>
      <c r="B16" s="333">
        <v>55.150871584816329</v>
      </c>
      <c r="C16" s="333">
        <v>54.104598920303538</v>
      </c>
      <c r="D16" s="337">
        <v>56.64855017158014</v>
      </c>
      <c r="E16" s="337">
        <v>59.793035665879394</v>
      </c>
      <c r="F16" s="337">
        <v>66.944634009552232</v>
      </c>
      <c r="G16" s="337">
        <v>66.272917596805641</v>
      </c>
      <c r="H16" s="337">
        <v>74.907824643580682</v>
      </c>
      <c r="I16" s="337">
        <v>73.781143303054961</v>
      </c>
      <c r="J16" s="337">
        <v>76.854955881963718</v>
      </c>
      <c r="K16" s="337">
        <v>76.590926433010637</v>
      </c>
      <c r="L16" s="337">
        <v>77.240028732267504</v>
      </c>
      <c r="M16" s="337">
        <v>65.114470340359915</v>
      </c>
      <c r="N16" s="401">
        <v>70.823510680063805</v>
      </c>
      <c r="O16" s="401">
        <v>76.329991004241222</v>
      </c>
      <c r="P16" s="401">
        <v>77.127795164962379</v>
      </c>
      <c r="Q16" s="511"/>
      <c r="R16" s="511"/>
    </row>
    <row r="17" spans="1:18" ht="9.75" customHeight="1">
      <c r="A17" s="83"/>
      <c r="B17" s="333"/>
      <c r="C17" s="333"/>
      <c r="D17" s="337"/>
      <c r="E17" s="337"/>
      <c r="F17" s="337"/>
      <c r="G17" s="337"/>
      <c r="H17" s="337"/>
      <c r="I17" s="337"/>
      <c r="J17" s="337"/>
      <c r="K17" s="337"/>
      <c r="L17" s="337"/>
      <c r="M17" s="337"/>
      <c r="N17" s="401"/>
      <c r="O17" s="401"/>
      <c r="Q17" s="511"/>
      <c r="R17" s="511"/>
    </row>
    <row r="18" spans="1:18" ht="12" customHeight="1">
      <c r="A18" s="367" t="s">
        <v>191</v>
      </c>
      <c r="B18" s="333"/>
      <c r="C18" s="333"/>
      <c r="D18" s="333"/>
      <c r="E18" s="333"/>
      <c r="F18" s="333"/>
      <c r="G18" s="333"/>
      <c r="H18" s="333"/>
      <c r="I18" s="333"/>
      <c r="J18" s="333"/>
      <c r="K18" s="333"/>
      <c r="L18" s="333"/>
      <c r="M18" s="333"/>
      <c r="N18" s="166"/>
      <c r="O18" s="166"/>
    </row>
    <row r="19" spans="1:18" ht="12" customHeight="1">
      <c r="A19" s="83" t="s">
        <v>33</v>
      </c>
      <c r="B19" s="333">
        <v>57.387090628658591</v>
      </c>
      <c r="C19" s="333">
        <v>50.495036177711874</v>
      </c>
      <c r="D19" s="337">
        <v>59.477009162645409</v>
      </c>
      <c r="E19" s="337">
        <v>69.581603250514888</v>
      </c>
      <c r="F19" s="337">
        <v>75.329967817376627</v>
      </c>
      <c r="G19" s="337">
        <v>77.797435950684275</v>
      </c>
      <c r="H19" s="337">
        <v>83.85115214602024</v>
      </c>
      <c r="I19" s="337">
        <v>84.726383092476752</v>
      </c>
      <c r="J19" s="337">
        <v>81.213412601911855</v>
      </c>
      <c r="K19" s="337">
        <v>80.354341242348113</v>
      </c>
      <c r="L19" s="337">
        <v>85.746652756467256</v>
      </c>
      <c r="M19" s="337">
        <v>78.441325618565187</v>
      </c>
      <c r="N19" s="401">
        <v>84.545198497046343</v>
      </c>
      <c r="O19" s="507">
        <v>83</v>
      </c>
      <c r="P19" s="401">
        <v>85.1</v>
      </c>
      <c r="Q19" s="400"/>
      <c r="R19" s="400"/>
    </row>
    <row r="20" spans="1:18" ht="12" customHeight="1">
      <c r="A20" s="83" t="s">
        <v>80</v>
      </c>
      <c r="B20" s="333">
        <v>69.636057935895209</v>
      </c>
      <c r="C20" s="333">
        <v>71.214429119000243</v>
      </c>
      <c r="D20" s="337">
        <v>78.855932646186474</v>
      </c>
      <c r="E20" s="337">
        <v>73.166388466928083</v>
      </c>
      <c r="F20" s="337">
        <v>72.227795002735732</v>
      </c>
      <c r="G20" s="337">
        <v>85.756523197840963</v>
      </c>
      <c r="H20" s="337">
        <v>82.766680768613284</v>
      </c>
      <c r="I20" s="337">
        <v>83.965555078318957</v>
      </c>
      <c r="J20" s="337">
        <v>81.655365992784681</v>
      </c>
      <c r="K20" s="337">
        <v>77.495485274366715</v>
      </c>
      <c r="L20" s="337">
        <v>81.424659567380871</v>
      </c>
      <c r="M20" s="337">
        <v>78.204481164138258</v>
      </c>
      <c r="N20" s="401">
        <v>75.312037467744673</v>
      </c>
      <c r="O20" s="507">
        <v>82</v>
      </c>
      <c r="P20" s="401">
        <v>78.5</v>
      </c>
      <c r="Q20" s="400"/>
      <c r="R20" s="400"/>
    </row>
    <row r="21" spans="1:18" ht="12" customHeight="1">
      <c r="A21" s="83" t="s">
        <v>158</v>
      </c>
      <c r="B21" s="333">
        <v>64.250810324844352</v>
      </c>
      <c r="C21" s="333">
        <v>71.85131425356262</v>
      </c>
      <c r="D21" s="337">
        <v>63.218799992459935</v>
      </c>
      <c r="E21" s="337">
        <v>74.368565453438109</v>
      </c>
      <c r="F21" s="337">
        <v>80.383787706342275</v>
      </c>
      <c r="G21" s="337">
        <v>81.272723147691281</v>
      </c>
      <c r="H21" s="337">
        <v>85.459324258934018</v>
      </c>
      <c r="I21" s="337">
        <v>93.438253125717381</v>
      </c>
      <c r="J21" s="337">
        <v>88.100883286357714</v>
      </c>
      <c r="K21" s="337">
        <v>86.505444284654672</v>
      </c>
      <c r="L21" s="337">
        <v>88.172022752854105</v>
      </c>
      <c r="M21" s="337">
        <v>88.372755018139642</v>
      </c>
      <c r="N21" s="401">
        <v>80.962169468205005</v>
      </c>
      <c r="O21" s="166">
        <v>90.9</v>
      </c>
      <c r="P21" s="401">
        <v>77.7</v>
      </c>
      <c r="Q21" s="400"/>
      <c r="R21" s="400"/>
    </row>
    <row r="22" spans="1:18" ht="12" customHeight="1">
      <c r="A22" s="83" t="s">
        <v>159</v>
      </c>
      <c r="B22" s="333">
        <v>70.402947569585365</v>
      </c>
      <c r="C22" s="333">
        <v>69.899290730990202</v>
      </c>
      <c r="D22" s="337">
        <v>66.462721008653418</v>
      </c>
      <c r="E22" s="337">
        <v>80.604941968791465</v>
      </c>
      <c r="F22" s="337">
        <v>82.210549617284656</v>
      </c>
      <c r="G22" s="337">
        <v>71.493301390608579</v>
      </c>
      <c r="H22" s="337">
        <v>79.89793007342351</v>
      </c>
      <c r="I22" s="337">
        <v>76.225185080269213</v>
      </c>
      <c r="J22" s="337">
        <v>85.55501270969684</v>
      </c>
      <c r="K22" s="337">
        <v>88.396007564175733</v>
      </c>
      <c r="L22" s="337">
        <v>85.530314428486776</v>
      </c>
      <c r="M22" s="337">
        <v>70.059065648969238</v>
      </c>
      <c r="N22" s="401">
        <v>75.116190052059025</v>
      </c>
      <c r="O22" s="166">
        <v>78.2</v>
      </c>
      <c r="P22" s="401">
        <v>79.599999999999994</v>
      </c>
      <c r="Q22" s="400"/>
      <c r="R22" s="400"/>
    </row>
    <row r="23" spans="1:18" ht="12" customHeight="1">
      <c r="A23" s="83" t="s">
        <v>160</v>
      </c>
      <c r="B23" s="333">
        <v>51.665942148031803</v>
      </c>
      <c r="C23" s="333">
        <v>54.292188118268534</v>
      </c>
      <c r="D23" s="337">
        <v>60.64746728007843</v>
      </c>
      <c r="E23" s="337">
        <v>64.050901881264593</v>
      </c>
      <c r="F23" s="337">
        <v>75.791284690800779</v>
      </c>
      <c r="G23" s="337">
        <v>74.048637150274089</v>
      </c>
      <c r="H23" s="337">
        <v>74.602887262221628</v>
      </c>
      <c r="I23" s="337">
        <v>81.572051909474084</v>
      </c>
      <c r="J23" s="337">
        <v>81.524263935981594</v>
      </c>
      <c r="K23" s="337">
        <v>83.132863768288956</v>
      </c>
      <c r="L23" s="337">
        <v>86.148554703790637</v>
      </c>
      <c r="M23" s="337">
        <v>71.770448085240119</v>
      </c>
      <c r="N23" s="401">
        <v>83.286702073778656</v>
      </c>
      <c r="O23" s="166">
        <v>82.5</v>
      </c>
      <c r="P23" s="401">
        <v>84.3</v>
      </c>
      <c r="Q23" s="400"/>
      <c r="R23" s="400"/>
    </row>
    <row r="24" spans="1:18" ht="12" customHeight="1">
      <c r="A24" s="83" t="s">
        <v>161</v>
      </c>
      <c r="B24" s="333">
        <v>60.680431598675092</v>
      </c>
      <c r="C24" s="333">
        <v>55.957173193591586</v>
      </c>
      <c r="D24" s="337">
        <v>65.46673200068129</v>
      </c>
      <c r="E24" s="337">
        <v>69.596484283080059</v>
      </c>
      <c r="F24" s="337">
        <v>73.475441290480859</v>
      </c>
      <c r="G24" s="337">
        <v>82.225609503144099</v>
      </c>
      <c r="H24" s="337">
        <v>85.706137080842652</v>
      </c>
      <c r="I24" s="337">
        <v>80.789870957458589</v>
      </c>
      <c r="J24" s="337">
        <v>87.29921216957014</v>
      </c>
      <c r="K24" s="337">
        <v>84.012484104355252</v>
      </c>
      <c r="L24" s="337">
        <v>86.842647121698306</v>
      </c>
      <c r="M24" s="337">
        <v>79.696586024752449</v>
      </c>
      <c r="N24" s="401">
        <v>80.761451964681314</v>
      </c>
      <c r="O24" s="166">
        <v>85.4</v>
      </c>
      <c r="P24" s="401">
        <v>78.7</v>
      </c>
      <c r="Q24" s="400"/>
      <c r="R24" s="400"/>
    </row>
    <row r="25" spans="1:18" ht="12" customHeight="1">
      <c r="A25" s="342" t="s">
        <v>830</v>
      </c>
      <c r="B25" s="333">
        <v>73.478251886861713</v>
      </c>
      <c r="C25" s="333">
        <v>71.534718835386883</v>
      </c>
      <c r="D25" s="337">
        <v>78.143475881224944</v>
      </c>
      <c r="E25" s="337">
        <v>82.820230520041576</v>
      </c>
      <c r="F25" s="337">
        <v>79.41284815855883</v>
      </c>
      <c r="G25" s="337">
        <v>83.655978905917493</v>
      </c>
      <c r="H25" s="337">
        <v>85.956763904013229</v>
      </c>
      <c r="I25" s="337">
        <v>87.059665463812664</v>
      </c>
      <c r="J25" s="337">
        <v>80.103215921515527</v>
      </c>
      <c r="K25" s="337">
        <v>86.548112189558026</v>
      </c>
      <c r="L25" s="337">
        <v>89.30620955915623</v>
      </c>
      <c r="M25" s="337">
        <v>74.805258427023162</v>
      </c>
      <c r="N25" s="401">
        <v>71.957786187635193</v>
      </c>
      <c r="O25" s="166">
        <v>71.7</v>
      </c>
      <c r="P25" s="401">
        <v>81.099999999999994</v>
      </c>
      <c r="Q25" s="400"/>
      <c r="R25" s="400"/>
    </row>
    <row r="26" spans="1:18" ht="12" customHeight="1">
      <c r="A26" s="83" t="s">
        <v>162</v>
      </c>
      <c r="B26" s="333">
        <v>64.071714248608714</v>
      </c>
      <c r="C26" s="333">
        <v>58.787417046074374</v>
      </c>
      <c r="D26" s="337">
        <v>64.90138822524392</v>
      </c>
      <c r="E26" s="337">
        <v>57.045601704268229</v>
      </c>
      <c r="F26" s="337">
        <v>75.159685043285734</v>
      </c>
      <c r="G26" s="337">
        <v>70.942817067896939</v>
      </c>
      <c r="H26" s="337">
        <v>85.6793011755924</v>
      </c>
      <c r="I26" s="337">
        <v>82.408562735456542</v>
      </c>
      <c r="J26" s="337">
        <v>85.981676891832237</v>
      </c>
      <c r="K26" s="337">
        <v>84.476978796879521</v>
      </c>
      <c r="L26" s="337">
        <v>87.147341675745309</v>
      </c>
      <c r="M26" s="337">
        <v>75.096154685225969</v>
      </c>
      <c r="N26" s="401">
        <v>77.303707365348075</v>
      </c>
      <c r="O26" s="166">
        <v>80.3</v>
      </c>
      <c r="P26" s="401">
        <v>89.1</v>
      </c>
      <c r="Q26" s="400"/>
      <c r="R26" s="400"/>
    </row>
    <row r="27" spans="1:18" ht="12" customHeight="1">
      <c r="A27" s="83" t="s">
        <v>163</v>
      </c>
      <c r="B27" s="333">
        <v>63.871805907862644</v>
      </c>
      <c r="C27" s="333">
        <v>67.977737640684069</v>
      </c>
      <c r="D27" s="337">
        <v>60.973775826717656</v>
      </c>
      <c r="E27" s="337">
        <v>69.946769293108034</v>
      </c>
      <c r="F27" s="337">
        <v>74.840729528512867</v>
      </c>
      <c r="G27" s="337">
        <v>75.950874058638632</v>
      </c>
      <c r="H27" s="337">
        <v>80.206891329181914</v>
      </c>
      <c r="I27" s="337">
        <v>75.592090794560647</v>
      </c>
      <c r="J27" s="337">
        <v>83.208487232108453</v>
      </c>
      <c r="K27" s="337">
        <v>86.975428166686783</v>
      </c>
      <c r="L27" s="337">
        <v>86.390972681335114</v>
      </c>
      <c r="M27" s="337">
        <v>88.011450956411494</v>
      </c>
      <c r="N27" s="401">
        <v>90.102851028579749</v>
      </c>
      <c r="O27" s="166">
        <v>84.3</v>
      </c>
      <c r="P27" s="401">
        <v>84.9</v>
      </c>
      <c r="Q27" s="400"/>
      <c r="R27" s="400"/>
    </row>
    <row r="28" spans="1:18" ht="12" customHeight="1">
      <c r="A28" s="83" t="s">
        <v>164</v>
      </c>
      <c r="B28" s="333">
        <v>49.732649346994947</v>
      </c>
      <c r="C28" s="333">
        <v>49.269191340868481</v>
      </c>
      <c r="D28" s="337">
        <v>58.149185358290147</v>
      </c>
      <c r="E28" s="337">
        <v>51.363299897666003</v>
      </c>
      <c r="F28" s="337">
        <v>70.128502898458791</v>
      </c>
      <c r="G28" s="337">
        <v>72.055138209578246</v>
      </c>
      <c r="H28" s="337">
        <v>77.560281053454318</v>
      </c>
      <c r="I28" s="337">
        <v>77.79007542998778</v>
      </c>
      <c r="J28" s="337">
        <v>78.095732961380051</v>
      </c>
      <c r="K28" s="337">
        <v>75.193227679516923</v>
      </c>
      <c r="L28" s="337">
        <v>78.107261389798907</v>
      </c>
      <c r="M28" s="337">
        <v>71.31571955824802</v>
      </c>
      <c r="N28" s="401">
        <v>74.486523249089132</v>
      </c>
      <c r="O28" s="166">
        <v>85.7</v>
      </c>
      <c r="P28" s="401">
        <v>77.400000000000006</v>
      </c>
      <c r="Q28" s="400"/>
      <c r="R28" s="400"/>
    </row>
    <row r="29" spans="1:18" ht="12" customHeight="1">
      <c r="A29" s="83" t="s">
        <v>165</v>
      </c>
      <c r="B29" s="333">
        <v>80.728324033095802</v>
      </c>
      <c r="C29" s="333">
        <v>86.797070276413365</v>
      </c>
      <c r="D29" s="337">
        <v>79.707861252052396</v>
      </c>
      <c r="E29" s="337">
        <v>83.681327246276425</v>
      </c>
      <c r="F29" s="337">
        <v>86.410814040429855</v>
      </c>
      <c r="G29" s="337">
        <v>88.465088073728182</v>
      </c>
      <c r="H29" s="337">
        <v>87.76712821146387</v>
      </c>
      <c r="I29" s="337">
        <v>84.071899150635247</v>
      </c>
      <c r="J29" s="337">
        <v>85.777566221318665</v>
      </c>
      <c r="K29" s="337">
        <v>89.683848538256598</v>
      </c>
      <c r="L29" s="337">
        <v>90.94930926784555</v>
      </c>
      <c r="M29" s="337">
        <v>78.820502461412119</v>
      </c>
      <c r="N29" s="401">
        <v>77.604094713371452</v>
      </c>
      <c r="O29" s="166">
        <v>82.2</v>
      </c>
      <c r="P29" s="401">
        <v>77.099999999999994</v>
      </c>
      <c r="Q29" s="400"/>
      <c r="R29" s="400"/>
    </row>
    <row r="30" spans="1:18" ht="12" customHeight="1">
      <c r="A30" s="83" t="s">
        <v>166</v>
      </c>
      <c r="B30" s="333">
        <v>48.365341857730726</v>
      </c>
      <c r="C30" s="333">
        <v>50.959223393627511</v>
      </c>
      <c r="D30" s="337">
        <v>53.708492917641827</v>
      </c>
      <c r="E30" s="337">
        <v>60.001348618113362</v>
      </c>
      <c r="F30" s="337">
        <v>70.242613876175895</v>
      </c>
      <c r="G30" s="337">
        <v>62.190140613949715</v>
      </c>
      <c r="H30" s="337">
        <v>74.77735406357489</v>
      </c>
      <c r="I30" s="337">
        <v>73.499732516352509</v>
      </c>
      <c r="J30" s="337">
        <v>78.028393059619503</v>
      </c>
      <c r="K30" s="337">
        <v>74.152050076606955</v>
      </c>
      <c r="L30" s="337">
        <v>75.565303773301693</v>
      </c>
      <c r="M30" s="337">
        <v>55.268466572500451</v>
      </c>
      <c r="N30" s="401">
        <v>78.717691640997657</v>
      </c>
      <c r="O30" s="166">
        <v>77.8</v>
      </c>
      <c r="P30" s="401">
        <v>70.3</v>
      </c>
      <c r="Q30" s="400"/>
      <c r="R30" s="400"/>
    </row>
    <row r="31" spans="1:18" ht="12" customHeight="1">
      <c r="A31" s="83" t="s">
        <v>167</v>
      </c>
      <c r="B31" s="333">
        <v>61.181586128554052</v>
      </c>
      <c r="C31" s="333">
        <v>62.487966166822453</v>
      </c>
      <c r="D31" s="337">
        <v>60.802034480893745</v>
      </c>
      <c r="E31" s="337">
        <v>70.689739542444769</v>
      </c>
      <c r="F31" s="337">
        <v>71.588143294985258</v>
      </c>
      <c r="G31" s="337">
        <v>78.386662497401076</v>
      </c>
      <c r="H31" s="337">
        <v>75.618347824803379</v>
      </c>
      <c r="I31" s="337">
        <v>76.285413279223405</v>
      </c>
      <c r="J31" s="337">
        <v>75.578781504034325</v>
      </c>
      <c r="K31" s="337">
        <v>82.887793472768848</v>
      </c>
      <c r="L31" s="337">
        <v>83.811892300521748</v>
      </c>
      <c r="M31" s="337">
        <v>75.517551050282947</v>
      </c>
      <c r="N31" s="401">
        <v>77.263652601714284</v>
      </c>
      <c r="O31" s="166">
        <v>75.8</v>
      </c>
      <c r="P31" s="401">
        <v>79.8</v>
      </c>
      <c r="Q31" s="400"/>
      <c r="R31" s="400"/>
    </row>
    <row r="32" spans="1:18" ht="12" customHeight="1">
      <c r="A32" s="83" t="s">
        <v>168</v>
      </c>
      <c r="B32" s="333">
        <v>67.965998539272263</v>
      </c>
      <c r="C32" s="333">
        <v>69.436972229829323</v>
      </c>
      <c r="D32" s="337">
        <v>64.219514139877305</v>
      </c>
      <c r="E32" s="337">
        <v>64.692370300324498</v>
      </c>
      <c r="F32" s="337">
        <v>70.16187617471094</v>
      </c>
      <c r="G32" s="337">
        <v>72.227203831641759</v>
      </c>
      <c r="H32" s="337">
        <v>79.152491150950084</v>
      </c>
      <c r="I32" s="337">
        <v>80.618687176409026</v>
      </c>
      <c r="J32" s="337">
        <v>75.789271915553684</v>
      </c>
      <c r="K32" s="337">
        <v>77.174611101046679</v>
      </c>
      <c r="L32" s="337">
        <v>81.252373754120995</v>
      </c>
      <c r="M32" s="337">
        <v>60.839235109744003</v>
      </c>
      <c r="N32" s="401">
        <v>59.783012178938343</v>
      </c>
      <c r="O32" s="507">
        <v>79</v>
      </c>
      <c r="P32" s="401">
        <v>79.5</v>
      </c>
      <c r="Q32" s="400"/>
      <c r="R32" s="400"/>
    </row>
    <row r="33" spans="1:18" ht="12" customHeight="1">
      <c r="A33" s="342" t="s">
        <v>834</v>
      </c>
      <c r="B33" s="333">
        <v>77.836812953535201</v>
      </c>
      <c r="C33" s="333">
        <v>77.605125344091164</v>
      </c>
      <c r="D33" s="337">
        <v>82.432684818970358</v>
      </c>
      <c r="E33" s="337">
        <v>81.91105712396083</v>
      </c>
      <c r="F33" s="337">
        <v>78.697731054595224</v>
      </c>
      <c r="G33" s="337">
        <v>85.938957996682191</v>
      </c>
      <c r="H33" s="337">
        <v>78.502443820463839</v>
      </c>
      <c r="I33" s="337">
        <v>81.492349248980261</v>
      </c>
      <c r="J33" s="337">
        <v>86.01571828631532</v>
      </c>
      <c r="K33" s="337">
        <v>86.675628712884929</v>
      </c>
      <c r="L33" s="337">
        <v>85.60561717022324</v>
      </c>
      <c r="M33" s="337">
        <v>67.302934976450885</v>
      </c>
      <c r="N33" s="401">
        <v>72.469660647417143</v>
      </c>
      <c r="O33" s="166">
        <v>72.5</v>
      </c>
      <c r="P33" s="401">
        <v>81.8</v>
      </c>
      <c r="Q33" s="400"/>
      <c r="R33" s="400"/>
    </row>
    <row r="34" spans="1:18" ht="12" customHeight="1">
      <c r="A34" s="342" t="s">
        <v>870</v>
      </c>
      <c r="B34" s="333">
        <v>73.126858533498876</v>
      </c>
      <c r="C34" s="333">
        <v>74.550915955691949</v>
      </c>
      <c r="D34" s="337">
        <v>81.205503919225862</v>
      </c>
      <c r="E34" s="337">
        <v>67.798189635865384</v>
      </c>
      <c r="F34" s="337">
        <v>83.260304841788994</v>
      </c>
      <c r="G34" s="337">
        <v>76.017744493483804</v>
      </c>
      <c r="H34" s="337">
        <v>80.272275045789058</v>
      </c>
      <c r="I34" s="337">
        <v>82.718709638743746</v>
      </c>
      <c r="J34" s="337">
        <v>82.763149464148867</v>
      </c>
      <c r="K34" s="337">
        <v>85.829298060612672</v>
      </c>
      <c r="L34" s="337">
        <v>88.900308391565773</v>
      </c>
      <c r="M34" s="337">
        <v>66.305085639057012</v>
      </c>
      <c r="N34" s="401">
        <v>74.567587902717321</v>
      </c>
      <c r="O34" s="166">
        <v>80.8</v>
      </c>
      <c r="P34" s="401">
        <v>88.8</v>
      </c>
      <c r="Q34" s="400"/>
      <c r="R34" s="400"/>
    </row>
    <row r="35" spans="1:18" ht="12" customHeight="1">
      <c r="A35" s="83" t="s">
        <v>170</v>
      </c>
      <c r="B35" s="333">
        <v>60.849094467026653</v>
      </c>
      <c r="C35" s="333">
        <v>60.73901221211522</v>
      </c>
      <c r="D35" s="337">
        <v>59.278226885297777</v>
      </c>
      <c r="E35" s="337">
        <v>57.308278989524908</v>
      </c>
      <c r="F35" s="337">
        <v>66.622823655499317</v>
      </c>
      <c r="G35" s="337">
        <v>67.050157872284771</v>
      </c>
      <c r="H35" s="337">
        <v>76.745833058080819</v>
      </c>
      <c r="I35" s="337">
        <v>76.652883149154221</v>
      </c>
      <c r="J35" s="337">
        <v>77.161831111906281</v>
      </c>
      <c r="K35" s="337">
        <v>81.362846301563792</v>
      </c>
      <c r="L35" s="337">
        <v>80.798459673586137</v>
      </c>
      <c r="M35" s="337">
        <v>61.509592863862117</v>
      </c>
      <c r="N35" s="401">
        <v>66.190746173348899</v>
      </c>
      <c r="O35" s="166">
        <v>78.3</v>
      </c>
      <c r="P35" s="401">
        <v>83.7</v>
      </c>
      <c r="Q35" s="400"/>
      <c r="R35" s="400"/>
    </row>
    <row r="36" spans="1:18" ht="12" customHeight="1">
      <c r="A36" s="83" t="s">
        <v>171</v>
      </c>
      <c r="B36" s="333">
        <v>67.488447122328679</v>
      </c>
      <c r="C36" s="333">
        <v>60.586464119239743</v>
      </c>
      <c r="D36" s="337">
        <v>57.110589570941457</v>
      </c>
      <c r="E36" s="337">
        <v>70.163008467407067</v>
      </c>
      <c r="F36" s="337">
        <v>69.186068481934768</v>
      </c>
      <c r="G36" s="337">
        <v>60.840946583268007</v>
      </c>
      <c r="H36" s="337">
        <v>68.398355532967329</v>
      </c>
      <c r="I36" s="337">
        <v>71.322684942772725</v>
      </c>
      <c r="J36" s="337">
        <v>62.196985807564253</v>
      </c>
      <c r="K36" s="337">
        <v>68.433361353650497</v>
      </c>
      <c r="L36" s="337">
        <v>71.385911857021995</v>
      </c>
      <c r="M36" s="337">
        <v>66.885008784042171</v>
      </c>
      <c r="N36" s="401">
        <v>72.441592129875033</v>
      </c>
      <c r="O36" s="166">
        <v>85.5</v>
      </c>
      <c r="P36" s="401">
        <v>62.8</v>
      </c>
      <c r="Q36" s="400"/>
      <c r="R36" s="400"/>
    </row>
    <row r="37" spans="1:18" ht="12" customHeight="1">
      <c r="A37" s="83" t="s">
        <v>172</v>
      </c>
      <c r="B37" s="333">
        <v>71.906228396445627</v>
      </c>
      <c r="C37" s="333">
        <v>85.122089827209692</v>
      </c>
      <c r="D37" s="337">
        <v>80.228499181562157</v>
      </c>
      <c r="E37" s="337">
        <v>77.475367326380123</v>
      </c>
      <c r="F37" s="337">
        <v>89.325219196032023</v>
      </c>
      <c r="G37" s="337">
        <v>84.443746830552257</v>
      </c>
      <c r="H37" s="337">
        <v>86.576027105495072</v>
      </c>
      <c r="I37" s="337">
        <v>81.253660260129848</v>
      </c>
      <c r="J37" s="337">
        <v>83.630863073871836</v>
      </c>
      <c r="K37" s="337">
        <v>87.270252630305919</v>
      </c>
      <c r="L37" s="337">
        <v>96.799865813485212</v>
      </c>
      <c r="M37" s="337">
        <v>73.311900181569186</v>
      </c>
      <c r="N37" s="401">
        <v>93.368636613061256</v>
      </c>
      <c r="O37" s="166">
        <v>87.3</v>
      </c>
      <c r="P37" s="401">
        <v>88</v>
      </c>
      <c r="Q37" s="400"/>
      <c r="R37" s="400"/>
    </row>
    <row r="38" spans="1:18" ht="12" customHeight="1">
      <c r="A38" s="83" t="s">
        <v>173</v>
      </c>
      <c r="B38" s="333">
        <v>73.085597328126994</v>
      </c>
      <c r="C38" s="333">
        <v>60.98285217001466</v>
      </c>
      <c r="D38" s="337">
        <v>60.892421622588706</v>
      </c>
      <c r="E38" s="337">
        <v>72.426710553423945</v>
      </c>
      <c r="F38" s="337">
        <v>68.60670904321276</v>
      </c>
      <c r="G38" s="337">
        <v>71.478982548383456</v>
      </c>
      <c r="H38" s="337">
        <v>72.552261072867921</v>
      </c>
      <c r="I38" s="337">
        <v>72.892056725611582</v>
      </c>
      <c r="J38" s="337">
        <v>80.630830077045232</v>
      </c>
      <c r="K38" s="337">
        <v>79.407490373017126</v>
      </c>
      <c r="L38" s="337">
        <v>78.500054187854744</v>
      </c>
      <c r="M38" s="337">
        <v>72.915446826384851</v>
      </c>
      <c r="N38" s="401">
        <v>78.808758728929618</v>
      </c>
      <c r="O38" s="166">
        <v>77.3</v>
      </c>
      <c r="P38" s="401">
        <v>76.400000000000006</v>
      </c>
      <c r="Q38" s="400"/>
      <c r="R38" s="400"/>
    </row>
    <row r="39" spans="1:18" ht="12" customHeight="1">
      <c r="A39" s="83" t="s">
        <v>174</v>
      </c>
      <c r="B39" s="333">
        <v>56.687485981361618</v>
      </c>
      <c r="C39" s="333">
        <v>65.613037189012474</v>
      </c>
      <c r="D39" s="337">
        <v>69.379901874553994</v>
      </c>
      <c r="E39" s="337">
        <v>64.271791071478063</v>
      </c>
      <c r="F39" s="337">
        <v>71.125768034834337</v>
      </c>
      <c r="G39" s="337">
        <v>75.6829185657989</v>
      </c>
      <c r="H39" s="337">
        <v>71.236257840351868</v>
      </c>
      <c r="I39" s="337">
        <v>76.56585601881612</v>
      </c>
      <c r="J39" s="337">
        <v>75.72809858312101</v>
      </c>
      <c r="K39" s="337">
        <v>79.082702455572885</v>
      </c>
      <c r="L39" s="337">
        <v>82.131470335224492</v>
      </c>
      <c r="M39" s="337">
        <v>76.482106695122525</v>
      </c>
      <c r="N39" s="401">
        <v>82.189749700916011</v>
      </c>
      <c r="O39" s="166">
        <v>82.2</v>
      </c>
      <c r="P39" s="401">
        <v>83.9</v>
      </c>
      <c r="Q39" s="400"/>
      <c r="R39" s="400"/>
    </row>
    <row r="40" spans="1:18" ht="12" customHeight="1">
      <c r="A40" s="83" t="s">
        <v>175</v>
      </c>
      <c r="B40" s="333">
        <v>55.018680350857579</v>
      </c>
      <c r="C40" s="333">
        <v>54.994554776293583</v>
      </c>
      <c r="D40" s="337">
        <v>62.952068220842236</v>
      </c>
      <c r="E40" s="337">
        <v>63.069021545982153</v>
      </c>
      <c r="F40" s="337">
        <v>68.396254857321964</v>
      </c>
      <c r="G40" s="337">
        <v>69.35571097384387</v>
      </c>
      <c r="H40" s="337">
        <v>77.389762082037294</v>
      </c>
      <c r="I40" s="337">
        <v>69.286220834764961</v>
      </c>
      <c r="J40" s="337">
        <v>71.814506768061165</v>
      </c>
      <c r="K40" s="337">
        <v>72.341169261997962</v>
      </c>
      <c r="L40" s="337">
        <v>69.41051861735987</v>
      </c>
      <c r="M40" s="337">
        <v>61.077029079469085</v>
      </c>
      <c r="N40" s="401">
        <v>75.488487324315741</v>
      </c>
      <c r="O40" s="166">
        <v>74.5</v>
      </c>
      <c r="P40" s="401">
        <v>78.599999999999994</v>
      </c>
      <c r="Q40" s="400"/>
      <c r="R40" s="400"/>
    </row>
    <row r="41" spans="1:18" ht="12" customHeight="1">
      <c r="A41" s="83" t="s">
        <v>176</v>
      </c>
      <c r="B41" s="333">
        <v>57.758174848223362</v>
      </c>
      <c r="C41" s="333">
        <v>58.71412528465553</v>
      </c>
      <c r="D41" s="337">
        <v>59.193432885315964</v>
      </c>
      <c r="E41" s="337">
        <v>64.10248885248015</v>
      </c>
      <c r="F41" s="337">
        <v>66.014839365542244</v>
      </c>
      <c r="G41" s="337">
        <v>67.754579619292343</v>
      </c>
      <c r="H41" s="337">
        <v>76.549063995219086</v>
      </c>
      <c r="I41" s="337">
        <v>70.903432547144945</v>
      </c>
      <c r="J41" s="337">
        <v>83.173650136212103</v>
      </c>
      <c r="K41" s="337">
        <v>78.345561091500727</v>
      </c>
      <c r="L41" s="337">
        <v>79.762297086410939</v>
      </c>
      <c r="M41" s="337">
        <v>72.932806454894347</v>
      </c>
      <c r="N41" s="401">
        <v>68.872111082749583</v>
      </c>
      <c r="O41" s="166">
        <v>72.3</v>
      </c>
      <c r="P41" s="401">
        <v>76</v>
      </c>
      <c r="Q41" s="400"/>
      <c r="R41" s="400"/>
    </row>
    <row r="42" spans="1:18" ht="12" customHeight="1">
      <c r="A42" s="83" t="s">
        <v>177</v>
      </c>
      <c r="B42" s="333">
        <v>72.215368615863923</v>
      </c>
      <c r="C42" s="333">
        <v>75.666042639493114</v>
      </c>
      <c r="D42" s="337">
        <v>78.300268273135359</v>
      </c>
      <c r="E42" s="337">
        <v>80.077462041449124</v>
      </c>
      <c r="F42" s="337">
        <v>77.965118882048003</v>
      </c>
      <c r="G42" s="337">
        <v>75.123022033084723</v>
      </c>
      <c r="H42" s="337">
        <v>85.766988413254197</v>
      </c>
      <c r="I42" s="337">
        <v>80.597277427317508</v>
      </c>
      <c r="J42" s="337">
        <v>87.769548066887751</v>
      </c>
      <c r="K42" s="337">
        <v>88.846021590240042</v>
      </c>
      <c r="L42" s="337">
        <v>92.874794170712647</v>
      </c>
      <c r="M42" s="337">
        <v>65.870479968864217</v>
      </c>
      <c r="N42" s="401">
        <v>78.502128030341567</v>
      </c>
      <c r="O42" s="166">
        <v>82.8</v>
      </c>
      <c r="P42" s="401">
        <v>83.1</v>
      </c>
      <c r="Q42" s="400"/>
      <c r="R42" s="400"/>
    </row>
    <row r="43" spans="1:18" ht="12" customHeight="1">
      <c r="A43" s="83" t="s">
        <v>178</v>
      </c>
      <c r="B43" s="333">
        <v>89.110564337413308</v>
      </c>
      <c r="C43" s="333">
        <v>96.264734916671529</v>
      </c>
      <c r="D43" s="337">
        <v>81.622205896174279</v>
      </c>
      <c r="E43" s="337">
        <v>88.514089319003489</v>
      </c>
      <c r="F43" s="337">
        <v>87.955698901481711</v>
      </c>
      <c r="G43" s="337">
        <v>80.045172860379978</v>
      </c>
      <c r="H43" s="337">
        <v>85.562984768231189</v>
      </c>
      <c r="I43" s="337">
        <v>80.752046918907013</v>
      </c>
      <c r="J43" s="337">
        <v>79.116881281193415</v>
      </c>
      <c r="K43" s="337">
        <v>88.185032948723972</v>
      </c>
      <c r="L43" s="337">
        <v>81.931105449226507</v>
      </c>
      <c r="M43" s="337">
        <v>76.681614011321571</v>
      </c>
      <c r="N43" s="401">
        <v>78.476875998498755</v>
      </c>
      <c r="O43" s="166">
        <v>89.4</v>
      </c>
      <c r="P43" s="401">
        <v>81.099999999999994</v>
      </c>
      <c r="Q43" s="400"/>
      <c r="R43" s="400"/>
    </row>
    <row r="44" spans="1:18" ht="12" customHeight="1">
      <c r="A44" s="83" t="s">
        <v>179</v>
      </c>
      <c r="B44" s="333">
        <v>58.339642699712208</v>
      </c>
      <c r="C44" s="333">
        <v>62.162740766352748</v>
      </c>
      <c r="D44" s="337">
        <v>57.476624807918476</v>
      </c>
      <c r="E44" s="337">
        <v>66.281637591034837</v>
      </c>
      <c r="F44" s="337">
        <v>63.754839076969837</v>
      </c>
      <c r="G44" s="337">
        <v>61.93186647794856</v>
      </c>
      <c r="H44" s="337">
        <v>71.835370106503603</v>
      </c>
      <c r="I44" s="337">
        <v>72.555864940861724</v>
      </c>
      <c r="J44" s="337">
        <v>73.509776807606713</v>
      </c>
      <c r="K44" s="337">
        <v>78.108503109623655</v>
      </c>
      <c r="L44" s="337">
        <v>77.325884837546766</v>
      </c>
      <c r="M44" s="337">
        <v>60.550141629479555</v>
      </c>
      <c r="N44" s="401">
        <v>65.503841051837057</v>
      </c>
      <c r="O44" s="166">
        <v>71.5</v>
      </c>
      <c r="P44" s="401">
        <v>73</v>
      </c>
      <c r="Q44" s="400"/>
      <c r="R44" s="400"/>
    </row>
    <row r="45" spans="1:18" ht="9.75" customHeight="1">
      <c r="A45" s="336"/>
      <c r="B45" s="331"/>
      <c r="C45" s="331"/>
      <c r="D45" s="331"/>
      <c r="E45" s="331"/>
      <c r="F45" s="331"/>
      <c r="G45" s="331"/>
      <c r="H45" s="331"/>
      <c r="I45" s="331"/>
      <c r="J45" s="331"/>
      <c r="K45" s="331"/>
      <c r="L45" s="331"/>
      <c r="M45" s="331"/>
      <c r="N45" s="388"/>
      <c r="O45" s="194"/>
      <c r="P45" s="194"/>
    </row>
    <row r="46" spans="1:18" ht="21" customHeight="1">
      <c r="A46" s="984" t="s">
        <v>1161</v>
      </c>
      <c r="B46" s="984"/>
      <c r="C46" s="984"/>
      <c r="D46" s="984"/>
      <c r="E46" s="984"/>
      <c r="F46" s="984"/>
      <c r="G46" s="984"/>
      <c r="H46" s="984"/>
      <c r="I46" s="984"/>
      <c r="J46" s="984"/>
      <c r="K46" s="984"/>
      <c r="L46" s="984"/>
      <c r="M46" s="984"/>
      <c r="N46" s="984"/>
      <c r="O46" s="984"/>
    </row>
    <row r="47" spans="1:18" ht="21.75" customHeight="1">
      <c r="A47" s="978" t="s">
        <v>1162</v>
      </c>
      <c r="B47" s="978"/>
      <c r="C47" s="978"/>
      <c r="D47" s="978"/>
      <c r="E47" s="978"/>
      <c r="F47" s="978"/>
      <c r="G47" s="978"/>
      <c r="H47" s="978"/>
      <c r="I47" s="978"/>
      <c r="J47" s="978"/>
      <c r="K47" s="978"/>
      <c r="L47" s="978"/>
      <c r="M47" s="978"/>
      <c r="N47" s="978"/>
      <c r="O47" s="978"/>
    </row>
    <row r="48" spans="1:18" ht="21.75" customHeight="1">
      <c r="A48" s="978" t="s">
        <v>902</v>
      </c>
      <c r="B48" s="978"/>
      <c r="C48" s="978"/>
      <c r="D48" s="978"/>
      <c r="E48" s="978"/>
      <c r="F48" s="978"/>
      <c r="G48" s="978"/>
      <c r="H48" s="978"/>
      <c r="I48" s="978"/>
      <c r="J48" s="978"/>
      <c r="K48" s="978"/>
      <c r="L48" s="978"/>
      <c r="M48" s="978"/>
      <c r="N48" s="978"/>
      <c r="O48" s="978"/>
    </row>
    <row r="49" spans="1:15" ht="20.25" customHeight="1">
      <c r="A49" s="978" t="s">
        <v>875</v>
      </c>
      <c r="B49" s="978"/>
      <c r="C49" s="978"/>
      <c r="D49" s="978"/>
      <c r="E49" s="978"/>
      <c r="F49" s="978"/>
      <c r="G49" s="978"/>
      <c r="H49" s="978"/>
      <c r="I49" s="978"/>
      <c r="J49" s="978"/>
      <c r="K49" s="978"/>
      <c r="L49" s="978"/>
      <c r="M49" s="978"/>
      <c r="N49" s="978"/>
      <c r="O49" s="978"/>
    </row>
    <row r="50" spans="1:15" ht="12.75" customHeight="1">
      <c r="A50" s="989" t="s">
        <v>231</v>
      </c>
      <c r="B50" s="989"/>
      <c r="C50" s="989"/>
      <c r="D50" s="989"/>
      <c r="E50" s="989"/>
      <c r="F50" s="989"/>
      <c r="G50" s="989"/>
      <c r="H50" s="989"/>
      <c r="I50" s="989"/>
      <c r="J50" s="989"/>
      <c r="K50" s="989"/>
      <c r="L50" s="989"/>
      <c r="M50" s="989"/>
      <c r="N50" s="989"/>
      <c r="O50" s="989"/>
    </row>
  </sheetData>
  <mergeCells count="7">
    <mergeCell ref="A48:O48"/>
    <mergeCell ref="A49:O49"/>
    <mergeCell ref="A50:O50"/>
    <mergeCell ref="A2:N2"/>
    <mergeCell ref="A1:O1"/>
    <mergeCell ref="A46:O46"/>
    <mergeCell ref="A47:O47"/>
  </mergeCells>
  <pageMargins left="0.51181102362204722" right="0.51181102362204722" top="1.1417322834645669" bottom="0.55118110236220474" header="0.31496062992125984" footer="0.31496062992125984"/>
  <pageSetup paperSize="9" scale="9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8">
    <tabColor rgb="FFFFC000"/>
  </sheetPr>
  <dimension ref="A1:Q91"/>
  <sheetViews>
    <sheetView showGridLines="0" view="pageBreakPreview" zoomScale="120" zoomScaleNormal="120" zoomScaleSheetLayoutView="120" workbookViewId="0">
      <selection activeCell="Q7" sqref="Q7"/>
    </sheetView>
  </sheetViews>
  <sheetFormatPr baseColWidth="10" defaultRowHeight="12.75"/>
  <cols>
    <col min="1" max="1" width="17" style="117" customWidth="1"/>
    <col min="2" max="5" width="5.7109375" style="116" hidden="1" customWidth="1"/>
    <col min="6" max="7" width="5.7109375" style="117" customWidth="1"/>
    <col min="8" max="8" width="5.7109375" style="172" customWidth="1"/>
    <col min="9" max="11" width="5.7109375" style="117" customWidth="1"/>
    <col min="12" max="17" width="6" style="117" customWidth="1"/>
    <col min="18" max="16384" width="11.42578125" style="117"/>
  </cols>
  <sheetData>
    <row r="1" spans="1:17" ht="13.5">
      <c r="A1" s="14" t="s">
        <v>547</v>
      </c>
      <c r="F1" s="116"/>
      <c r="G1" s="116"/>
      <c r="H1" s="136"/>
      <c r="I1" s="116"/>
      <c r="J1" s="116"/>
      <c r="K1" s="116"/>
      <c r="L1" s="116"/>
      <c r="M1" s="116"/>
      <c r="N1" s="116"/>
    </row>
    <row r="2" spans="1:17" ht="7.5" customHeight="1">
      <c r="A2" s="116"/>
      <c r="F2" s="116"/>
      <c r="G2" s="116"/>
      <c r="H2" s="136"/>
      <c r="I2" s="116"/>
      <c r="J2" s="116"/>
      <c r="K2" s="116"/>
      <c r="L2" s="116"/>
      <c r="M2" s="116"/>
      <c r="N2" s="116"/>
    </row>
    <row r="3" spans="1:17" ht="12" customHeight="1">
      <c r="A3" s="981" t="s">
        <v>1418</v>
      </c>
      <c r="B3" s="981"/>
      <c r="C3" s="981"/>
      <c r="D3" s="981"/>
      <c r="E3" s="981"/>
      <c r="F3" s="981"/>
      <c r="G3" s="981"/>
      <c r="H3" s="981"/>
      <c r="I3" s="981"/>
      <c r="J3" s="981"/>
      <c r="K3" s="981"/>
      <c r="L3" s="981"/>
      <c r="M3" s="981"/>
      <c r="N3" s="981"/>
      <c r="O3" s="981"/>
      <c r="P3" s="981"/>
    </row>
    <row r="4" spans="1:17" ht="15.75" customHeight="1">
      <c r="A4" s="981" t="s">
        <v>1342</v>
      </c>
      <c r="B4" s="981"/>
      <c r="C4" s="981"/>
      <c r="D4" s="981"/>
      <c r="E4" s="981"/>
      <c r="F4" s="981"/>
      <c r="G4" s="981"/>
      <c r="H4" s="981"/>
      <c r="I4" s="981"/>
      <c r="J4" s="981"/>
      <c r="K4" s="981"/>
      <c r="L4" s="981"/>
      <c r="M4" s="981"/>
      <c r="N4" s="981"/>
      <c r="O4" s="981"/>
      <c r="P4" s="981"/>
    </row>
    <row r="5" spans="1:17" ht="17.25" customHeight="1">
      <c r="A5" s="977" t="s">
        <v>105</v>
      </c>
      <c r="B5" s="977"/>
      <c r="C5" s="977"/>
      <c r="D5" s="977"/>
      <c r="E5" s="977"/>
      <c r="F5" s="977"/>
      <c r="G5" s="977"/>
      <c r="H5" s="977"/>
      <c r="I5" s="977"/>
      <c r="J5" s="977"/>
      <c r="K5" s="977"/>
      <c r="L5" s="977"/>
      <c r="M5" s="977"/>
      <c r="N5" s="116"/>
    </row>
    <row r="6" spans="1:17" ht="9.75" customHeight="1">
      <c r="A6"/>
      <c r="F6" s="116"/>
      <c r="G6" s="116"/>
      <c r="H6" s="136"/>
      <c r="I6" s="116"/>
      <c r="J6" s="116"/>
      <c r="K6" s="116"/>
      <c r="L6" s="116"/>
      <c r="M6" s="116"/>
      <c r="N6" s="116"/>
    </row>
    <row r="7" spans="1:17" ht="21" customHeight="1">
      <c r="A7" s="397" t="s">
        <v>1163</v>
      </c>
      <c r="B7" s="341">
        <v>2008</v>
      </c>
      <c r="C7" s="341">
        <v>2009</v>
      </c>
      <c r="D7" s="57">
        <v>2010</v>
      </c>
      <c r="E7" s="57">
        <v>2011</v>
      </c>
      <c r="F7" s="57">
        <v>2012</v>
      </c>
      <c r="G7" s="57">
        <v>2013</v>
      </c>
      <c r="H7" s="57">
        <v>2014</v>
      </c>
      <c r="I7" s="57">
        <v>2015</v>
      </c>
      <c r="J7" s="57">
        <v>2016</v>
      </c>
      <c r="K7" s="57">
        <v>2017</v>
      </c>
      <c r="L7" s="57">
        <v>2018</v>
      </c>
      <c r="M7" s="57">
        <v>2019</v>
      </c>
      <c r="N7" s="57">
        <v>2020</v>
      </c>
      <c r="O7" s="57">
        <v>2021</v>
      </c>
      <c r="P7" s="57">
        <v>2022</v>
      </c>
      <c r="Q7" s="57">
        <v>2023</v>
      </c>
    </row>
    <row r="8" spans="1:17" ht="12.75" customHeight="1">
      <c r="A8" s="361"/>
      <c r="B8" s="333"/>
      <c r="C8" s="333"/>
      <c r="D8" s="333"/>
      <c r="E8" s="333"/>
      <c r="F8" s="333"/>
      <c r="G8" s="333"/>
      <c r="H8" s="333"/>
      <c r="I8" s="333"/>
      <c r="J8" s="333"/>
      <c r="K8" s="333"/>
      <c r="L8" s="333"/>
      <c r="M8" s="333"/>
      <c r="N8" s="116"/>
      <c r="O8" s="116"/>
      <c r="P8" s="116"/>
    </row>
    <row r="9" spans="1:17" s="126" customFormat="1" ht="16.5" customHeight="1">
      <c r="A9" s="393" t="s">
        <v>145</v>
      </c>
      <c r="B9" s="333">
        <v>97.906431640333025</v>
      </c>
      <c r="C9" s="333">
        <v>98.172984646265519</v>
      </c>
      <c r="D9" s="333">
        <v>97.715757523067154</v>
      </c>
      <c r="E9" s="338">
        <v>98.069960388530248</v>
      </c>
      <c r="F9" s="338">
        <v>97.447970691851467</v>
      </c>
      <c r="G9" s="338">
        <v>98.841340507146953</v>
      </c>
      <c r="H9" s="338">
        <v>98.747564849178332</v>
      </c>
      <c r="I9" s="338">
        <v>98.69392761218549</v>
      </c>
      <c r="J9" s="338">
        <v>98.823332961943024</v>
      </c>
      <c r="K9" s="338">
        <v>98.646082708520865</v>
      </c>
      <c r="L9" s="338">
        <v>99.132067579957067</v>
      </c>
      <c r="M9" s="338">
        <v>98.830080889978476</v>
      </c>
      <c r="N9" s="338">
        <v>96.080242961131404</v>
      </c>
      <c r="O9" s="338">
        <v>97.41263939063829</v>
      </c>
      <c r="P9" s="338">
        <v>97.918253390248168</v>
      </c>
      <c r="Q9" s="338">
        <v>98.54052943278532</v>
      </c>
    </row>
    <row r="10" spans="1:17" ht="11.1" customHeight="1">
      <c r="A10" s="394" t="s">
        <v>87</v>
      </c>
      <c r="B10" s="333">
        <v>96.182952073799228</v>
      </c>
      <c r="C10" s="333">
        <v>96.330336492186959</v>
      </c>
      <c r="D10" s="333">
        <v>94.866785421779625</v>
      </c>
      <c r="E10" s="337">
        <v>96.967969946419416</v>
      </c>
      <c r="F10" s="337">
        <v>96.779245288120848</v>
      </c>
      <c r="G10" s="337">
        <v>98.011487261529538</v>
      </c>
      <c r="H10" s="337">
        <v>98.138803954780272</v>
      </c>
      <c r="I10" s="337">
        <v>97.934055994249434</v>
      </c>
      <c r="J10" s="337">
        <v>98.434355816837595</v>
      </c>
      <c r="K10" s="337">
        <v>98.519396816909946</v>
      </c>
      <c r="L10" s="337">
        <v>98.672309685188367</v>
      </c>
      <c r="M10" s="337">
        <v>98.274926547171077</v>
      </c>
      <c r="N10" s="337">
        <v>93.502738529747106</v>
      </c>
      <c r="O10" s="337">
        <v>96.582524536166673</v>
      </c>
      <c r="P10" s="337">
        <v>98.357781409023033</v>
      </c>
      <c r="Q10" s="337">
        <v>98.860507422073624</v>
      </c>
    </row>
    <row r="11" spans="1:17" ht="11.1" customHeight="1">
      <c r="A11" s="394" t="s">
        <v>88</v>
      </c>
      <c r="B11" s="333">
        <v>97.859379423176378</v>
      </c>
      <c r="C11" s="333">
        <v>98.478869444142319</v>
      </c>
      <c r="D11" s="333">
        <v>98.784458394070938</v>
      </c>
      <c r="E11" s="337">
        <v>98.078049422565144</v>
      </c>
      <c r="F11" s="337">
        <v>97.067001158094584</v>
      </c>
      <c r="G11" s="337">
        <v>99.034445048803576</v>
      </c>
      <c r="H11" s="337">
        <v>99.12482984657828</v>
      </c>
      <c r="I11" s="337">
        <v>98.765352709773197</v>
      </c>
      <c r="J11" s="337">
        <v>99.028893598724792</v>
      </c>
      <c r="K11" s="337">
        <v>98.254121522614767</v>
      </c>
      <c r="L11" s="337">
        <v>98.952210106306808</v>
      </c>
      <c r="M11" s="337">
        <v>99.046768736318782</v>
      </c>
      <c r="N11" s="337">
        <v>95.254233859416232</v>
      </c>
      <c r="O11" s="337">
        <v>96.887569119568298</v>
      </c>
      <c r="P11" s="337">
        <v>98.323094468569664</v>
      </c>
      <c r="Q11" s="337">
        <v>98.184584635832323</v>
      </c>
    </row>
    <row r="12" spans="1:17" ht="11.1" customHeight="1">
      <c r="A12" s="394" t="s">
        <v>89</v>
      </c>
      <c r="B12" s="333">
        <v>98.314083733075705</v>
      </c>
      <c r="C12" s="333">
        <v>98.488507257518336</v>
      </c>
      <c r="D12" s="333">
        <v>98.110435115079881</v>
      </c>
      <c r="E12" s="337">
        <v>98.227286679319846</v>
      </c>
      <c r="F12" s="337">
        <v>98.156480379699431</v>
      </c>
      <c r="G12" s="337">
        <v>99.408870171508411</v>
      </c>
      <c r="H12" s="337">
        <v>98.992443324937014</v>
      </c>
      <c r="I12" s="337">
        <v>99.127961711771547</v>
      </c>
      <c r="J12" s="337">
        <v>99.223533774162746</v>
      </c>
      <c r="K12" s="337">
        <v>98.854113210959412</v>
      </c>
      <c r="L12" s="337">
        <v>99.354016658764834</v>
      </c>
      <c r="M12" s="337">
        <v>99.449554423083384</v>
      </c>
      <c r="N12" s="337">
        <v>97.394943588545345</v>
      </c>
      <c r="O12" s="337">
        <v>97.638393570527128</v>
      </c>
      <c r="P12" s="337">
        <v>98.567456492954278</v>
      </c>
      <c r="Q12" s="337">
        <v>98.304475057813505</v>
      </c>
    </row>
    <row r="13" spans="1:17" ht="11.1" customHeight="1">
      <c r="A13" s="394" t="s">
        <v>90</v>
      </c>
      <c r="B13" s="333">
        <v>98.737632682618539</v>
      </c>
      <c r="C13" s="333">
        <v>98.739983598851026</v>
      </c>
      <c r="D13" s="333">
        <v>98.511675676010384</v>
      </c>
      <c r="E13" s="337">
        <v>98.768212768293026</v>
      </c>
      <c r="F13" s="337">
        <v>97.072813539142999</v>
      </c>
      <c r="G13" s="337">
        <v>99.169065627833547</v>
      </c>
      <c r="H13" s="337">
        <v>98.983816482591607</v>
      </c>
      <c r="I13" s="337">
        <v>98.885642616123334</v>
      </c>
      <c r="J13" s="337">
        <v>98.442953796034587</v>
      </c>
      <c r="K13" s="337">
        <v>98.488085526646174</v>
      </c>
      <c r="L13" s="337">
        <v>99.099720571317079</v>
      </c>
      <c r="M13" s="337">
        <v>98.720311680087121</v>
      </c>
      <c r="N13" s="337">
        <v>96.368533829720747</v>
      </c>
      <c r="O13" s="337">
        <v>97.307267674288511</v>
      </c>
      <c r="P13" s="337">
        <v>98.370829353802151</v>
      </c>
      <c r="Q13" s="337">
        <v>98.93526484809297</v>
      </c>
    </row>
    <row r="14" spans="1:17" ht="11.1" customHeight="1">
      <c r="A14" s="394" t="s">
        <v>91</v>
      </c>
      <c r="B14" s="333">
        <v>97.970406188142547</v>
      </c>
      <c r="C14" s="333">
        <v>98.714844773546389</v>
      </c>
      <c r="D14" s="333">
        <v>98.221201004193603</v>
      </c>
      <c r="E14" s="337">
        <v>97.792893129963034</v>
      </c>
      <c r="F14" s="337">
        <v>97.868627938135347</v>
      </c>
      <c r="G14" s="337">
        <v>98.553729133370368</v>
      </c>
      <c r="H14" s="337">
        <v>98.593000409484802</v>
      </c>
      <c r="I14" s="337">
        <v>98.455212454871173</v>
      </c>
      <c r="J14" s="337">
        <v>99.362514260744078</v>
      </c>
      <c r="K14" s="337">
        <v>98.690419303683228</v>
      </c>
      <c r="L14" s="337">
        <v>99.318989858087548</v>
      </c>
      <c r="M14" s="337">
        <v>98.571816649403402</v>
      </c>
      <c r="N14" s="337">
        <v>96.762397005131746</v>
      </c>
      <c r="O14" s="337">
        <v>98.133388916833084</v>
      </c>
      <c r="P14" s="337">
        <v>96.893073427036981</v>
      </c>
      <c r="Q14" s="337">
        <v>98.720855258944496</v>
      </c>
    </row>
    <row r="15" spans="1:17" ht="11.1" customHeight="1">
      <c r="A15" s="394" t="s">
        <v>92</v>
      </c>
      <c r="B15" s="333">
        <v>98.089045679904359</v>
      </c>
      <c r="C15" s="333">
        <v>98.115777178596971</v>
      </c>
      <c r="D15" s="333">
        <v>97.747978301413113</v>
      </c>
      <c r="E15" s="337">
        <v>98.631531971620944</v>
      </c>
      <c r="F15" s="337">
        <v>97.617132977727522</v>
      </c>
      <c r="G15" s="337">
        <v>98.796403643706753</v>
      </c>
      <c r="H15" s="337">
        <v>98.605968196399132</v>
      </c>
      <c r="I15" s="337">
        <v>99.000419252770882</v>
      </c>
      <c r="J15" s="337">
        <v>98.478784324091663</v>
      </c>
      <c r="K15" s="337">
        <v>99.033758014582617</v>
      </c>
      <c r="L15" s="337">
        <v>99.346234274732964</v>
      </c>
      <c r="M15" s="337">
        <v>98.941668083769628</v>
      </c>
      <c r="N15" s="337">
        <v>96.97178996094226</v>
      </c>
      <c r="O15" s="337">
        <v>97.874253123902363</v>
      </c>
      <c r="P15" s="337">
        <v>97.030125581971944</v>
      </c>
      <c r="Q15" s="337">
        <v>98.22936892424417</v>
      </c>
    </row>
    <row r="16" spans="1:17" ht="12.75" customHeight="1">
      <c r="A16" s="393" t="s">
        <v>148</v>
      </c>
      <c r="B16" s="333"/>
      <c r="C16" s="333"/>
      <c r="D16" s="333"/>
      <c r="E16" s="333"/>
      <c r="F16" s="333"/>
      <c r="G16" s="333"/>
      <c r="H16" s="333"/>
      <c r="I16" s="333"/>
      <c r="J16" s="333"/>
      <c r="K16" s="333"/>
      <c r="L16" s="333"/>
      <c r="M16" s="333"/>
      <c r="N16" s="333"/>
      <c r="O16" s="116"/>
      <c r="P16" s="116"/>
    </row>
    <row r="17" spans="1:17" s="126" customFormat="1" ht="12" customHeight="1">
      <c r="A17" s="395" t="s">
        <v>149</v>
      </c>
      <c r="B17" s="333">
        <v>97.899679906220157</v>
      </c>
      <c r="C17" s="333">
        <v>98.341461168967157</v>
      </c>
      <c r="D17" s="333">
        <v>97.472463472692766</v>
      </c>
      <c r="E17" s="337">
        <v>97.972074594750794</v>
      </c>
      <c r="F17" s="338">
        <v>97.302529130865295</v>
      </c>
      <c r="G17" s="338">
        <v>98.945660871646055</v>
      </c>
      <c r="H17" s="338">
        <v>98.782177269223681</v>
      </c>
      <c r="I17" s="338">
        <v>98.70745186529372</v>
      </c>
      <c r="J17" s="338">
        <v>98.759207993907168</v>
      </c>
      <c r="K17" s="338">
        <v>98.554139070856522</v>
      </c>
      <c r="L17" s="338">
        <v>99.099231587471238</v>
      </c>
      <c r="M17" s="338">
        <v>98.663209942465571</v>
      </c>
      <c r="N17" s="338">
        <v>95.949640783065448</v>
      </c>
      <c r="O17" s="338">
        <v>97.695326748682604</v>
      </c>
      <c r="P17" s="338">
        <v>97.789700080409403</v>
      </c>
      <c r="Q17" s="338">
        <v>98.309361011248953</v>
      </c>
    </row>
    <row r="18" spans="1:17" ht="11.1" customHeight="1">
      <c r="A18" s="394" t="s">
        <v>87</v>
      </c>
      <c r="B18" s="333">
        <v>95.226484430109863</v>
      </c>
      <c r="C18" s="333">
        <v>96.755402347724413</v>
      </c>
      <c r="D18" s="333">
        <v>93.704166761618026</v>
      </c>
      <c r="E18" s="337">
        <v>97.240631295438689</v>
      </c>
      <c r="F18" s="337">
        <v>96.737352162652542</v>
      </c>
      <c r="G18" s="337">
        <v>98.151390924538646</v>
      </c>
      <c r="H18" s="337">
        <v>97.994510130159313</v>
      </c>
      <c r="I18" s="337">
        <v>97.976625742849834</v>
      </c>
      <c r="J18" s="337">
        <v>98.588712496171993</v>
      </c>
      <c r="K18" s="337">
        <v>98.016273164886229</v>
      </c>
      <c r="L18" s="337">
        <v>98.996690948706643</v>
      </c>
      <c r="M18" s="337">
        <v>97.725746320255425</v>
      </c>
      <c r="N18" s="337">
        <v>93.890239305258831</v>
      </c>
      <c r="O18" s="337">
        <v>96.606536229824783</v>
      </c>
      <c r="P18" s="337">
        <v>98.227683199983758</v>
      </c>
      <c r="Q18" s="337">
        <v>98.588124150050916</v>
      </c>
    </row>
    <row r="19" spans="1:17" ht="11.1" customHeight="1">
      <c r="A19" s="394" t="s">
        <v>88</v>
      </c>
      <c r="B19" s="333">
        <v>98.536771956326092</v>
      </c>
      <c r="C19" s="333">
        <v>98.52967900132397</v>
      </c>
      <c r="D19" s="333">
        <v>99.016895019457849</v>
      </c>
      <c r="E19" s="337">
        <v>97.990333994849237</v>
      </c>
      <c r="F19" s="337">
        <v>97.220561375620989</v>
      </c>
      <c r="G19" s="337">
        <v>99.413229428037781</v>
      </c>
      <c r="H19" s="337">
        <v>98.866198581673544</v>
      </c>
      <c r="I19" s="337">
        <v>98.598369602796893</v>
      </c>
      <c r="J19" s="337">
        <v>99.5289030832393</v>
      </c>
      <c r="K19" s="337">
        <v>98.42059260790262</v>
      </c>
      <c r="L19" s="337">
        <v>98.678935732223778</v>
      </c>
      <c r="M19" s="337">
        <v>98.92244376019805</v>
      </c>
      <c r="N19" s="337">
        <v>94.852232842996969</v>
      </c>
      <c r="O19" s="337">
        <v>98.034658854404512</v>
      </c>
      <c r="P19" s="337">
        <v>98.099571028731901</v>
      </c>
      <c r="Q19" s="337">
        <v>98.289632986036537</v>
      </c>
    </row>
    <row r="20" spans="1:17" ht="11.1" customHeight="1">
      <c r="A20" s="394" t="s">
        <v>89</v>
      </c>
      <c r="B20" s="333">
        <v>98.676017485422307</v>
      </c>
      <c r="C20" s="333">
        <v>98.65679268457076</v>
      </c>
      <c r="D20" s="333">
        <v>98.26528434338239</v>
      </c>
      <c r="E20" s="337">
        <v>98.378079053524601</v>
      </c>
      <c r="F20" s="337">
        <v>98.187113332141564</v>
      </c>
      <c r="G20" s="337">
        <v>99.645776042340202</v>
      </c>
      <c r="H20" s="337">
        <v>99.462362216345213</v>
      </c>
      <c r="I20" s="337">
        <v>99.132654220839939</v>
      </c>
      <c r="J20" s="337">
        <v>98.710276673309806</v>
      </c>
      <c r="K20" s="337">
        <v>98.409604752343455</v>
      </c>
      <c r="L20" s="337">
        <v>99.307340881378877</v>
      </c>
      <c r="M20" s="337">
        <v>99.356301859294035</v>
      </c>
      <c r="N20" s="337">
        <v>96.928558603760891</v>
      </c>
      <c r="O20" s="337">
        <v>97.229097161115234</v>
      </c>
      <c r="P20" s="337">
        <v>98.478505312648252</v>
      </c>
      <c r="Q20" s="337">
        <v>98.51522024182664</v>
      </c>
    </row>
    <row r="21" spans="1:17" ht="11.1" customHeight="1">
      <c r="A21" s="394" t="s">
        <v>90</v>
      </c>
      <c r="B21" s="333">
        <v>98.831030747643311</v>
      </c>
      <c r="C21" s="333">
        <v>98.651291273357828</v>
      </c>
      <c r="D21" s="333">
        <v>98.92532531287172</v>
      </c>
      <c r="E21" s="337">
        <v>98.205738915017776</v>
      </c>
      <c r="F21" s="337">
        <v>96.887766163785841</v>
      </c>
      <c r="G21" s="337">
        <v>99.401289414788025</v>
      </c>
      <c r="H21" s="337">
        <v>98.56499397495287</v>
      </c>
      <c r="I21" s="337">
        <v>98.68654046853888</v>
      </c>
      <c r="J21" s="337">
        <v>98.08273009982274</v>
      </c>
      <c r="K21" s="337">
        <v>98.638615200105178</v>
      </c>
      <c r="L21" s="337">
        <v>99.418547301627314</v>
      </c>
      <c r="M21" s="337">
        <v>98.97228076455383</v>
      </c>
      <c r="N21" s="337">
        <v>96.093803323011869</v>
      </c>
      <c r="O21" s="337">
        <v>98.227616109567933</v>
      </c>
      <c r="P21" s="337">
        <v>98.742271202893747</v>
      </c>
      <c r="Q21" s="337">
        <v>98.37310757898446</v>
      </c>
    </row>
    <row r="22" spans="1:17" ht="11.1" customHeight="1">
      <c r="A22" s="394" t="s">
        <v>91</v>
      </c>
      <c r="B22" s="333">
        <v>97.788566449792114</v>
      </c>
      <c r="C22" s="333">
        <v>99.196220519593055</v>
      </c>
      <c r="D22" s="333">
        <v>97.612798762120548</v>
      </c>
      <c r="E22" s="337">
        <v>97.413703157090367</v>
      </c>
      <c r="F22" s="337">
        <v>97.507548275810223</v>
      </c>
      <c r="G22" s="337">
        <v>98.309604690476831</v>
      </c>
      <c r="H22" s="337">
        <v>99.270859288708053</v>
      </c>
      <c r="I22" s="337">
        <v>98.364433154669385</v>
      </c>
      <c r="J22" s="337">
        <v>99.435819696664652</v>
      </c>
      <c r="K22" s="337">
        <v>98.552988638878219</v>
      </c>
      <c r="L22" s="337">
        <v>99.223516190613211</v>
      </c>
      <c r="M22" s="337">
        <v>98.017013098031555</v>
      </c>
      <c r="N22" s="337">
        <v>96.388611280703202</v>
      </c>
      <c r="O22" s="337">
        <v>98.211185880987756</v>
      </c>
      <c r="P22" s="337">
        <v>97.377681633278243</v>
      </c>
      <c r="Q22" s="337">
        <v>98.213191294576532</v>
      </c>
    </row>
    <row r="23" spans="1:17" ht="11.1" customHeight="1">
      <c r="A23" s="394" t="s">
        <v>92</v>
      </c>
      <c r="B23" s="333">
        <v>97.949943680307797</v>
      </c>
      <c r="C23" s="333">
        <v>98.021093303752423</v>
      </c>
      <c r="D23" s="333">
        <v>97.496441057311714</v>
      </c>
      <c r="E23" s="337">
        <v>98.710914477143803</v>
      </c>
      <c r="F23" s="337">
        <v>97.203035108136376</v>
      </c>
      <c r="G23" s="337">
        <v>98.78515365355122</v>
      </c>
      <c r="H23" s="337">
        <v>98.474277986047156</v>
      </c>
      <c r="I23" s="337">
        <v>99.446815077388635</v>
      </c>
      <c r="J23" s="337">
        <v>98.27979751036554</v>
      </c>
      <c r="K23" s="337">
        <v>99.214618700349433</v>
      </c>
      <c r="L23" s="337">
        <v>98.982264510265964</v>
      </c>
      <c r="M23" s="337">
        <v>98.98180556465563</v>
      </c>
      <c r="N23" s="337">
        <v>97.37994482341675</v>
      </c>
      <c r="O23" s="337">
        <v>97.831571498991181</v>
      </c>
      <c r="P23" s="337">
        <v>95.780919598144067</v>
      </c>
      <c r="Q23" s="337">
        <v>97.907715182190771</v>
      </c>
    </row>
    <row r="24" spans="1:17" s="126" customFormat="1" ht="13.5" customHeight="1">
      <c r="A24" s="395" t="s">
        <v>150</v>
      </c>
      <c r="B24" s="333">
        <v>97.913443998996115</v>
      </c>
      <c r="C24" s="333">
        <v>98.004392840876747</v>
      </c>
      <c r="D24" s="333">
        <v>97.977055688264116</v>
      </c>
      <c r="E24" s="337">
        <v>98.171815526229594</v>
      </c>
      <c r="F24" s="338">
        <v>97.602167133722006</v>
      </c>
      <c r="G24" s="338">
        <v>98.735913759061262</v>
      </c>
      <c r="H24" s="338">
        <v>98.711634607424472</v>
      </c>
      <c r="I24" s="338">
        <v>98.680119361259628</v>
      </c>
      <c r="J24" s="338">
        <v>98.889477599652594</v>
      </c>
      <c r="K24" s="338">
        <v>98.740318231618048</v>
      </c>
      <c r="L24" s="338">
        <v>99.166610960520117</v>
      </c>
      <c r="M24" s="338">
        <v>99.006550399113166</v>
      </c>
      <c r="N24" s="338">
        <v>96.217154686384816</v>
      </c>
      <c r="O24" s="338">
        <v>97.120813626605738</v>
      </c>
      <c r="P24" s="338">
        <v>98.051711669132857</v>
      </c>
      <c r="Q24" s="338">
        <v>98.786701788249658</v>
      </c>
    </row>
    <row r="25" spans="1:17" ht="11.1" customHeight="1">
      <c r="A25" s="394" t="s">
        <v>87</v>
      </c>
      <c r="B25" s="333">
        <v>97.183388748691641</v>
      </c>
      <c r="C25" s="333">
        <v>95.927066258266265</v>
      </c>
      <c r="D25" s="333">
        <v>96.218667553608469</v>
      </c>
      <c r="E25" s="337">
        <v>96.677318778876597</v>
      </c>
      <c r="F25" s="337">
        <v>96.824774909799771</v>
      </c>
      <c r="G25" s="337">
        <v>97.853859894884437</v>
      </c>
      <c r="H25" s="337">
        <v>98.294786687077675</v>
      </c>
      <c r="I25" s="337">
        <v>97.893119063892868</v>
      </c>
      <c r="J25" s="337">
        <v>98.267827827323444</v>
      </c>
      <c r="K25" s="337">
        <v>99.039135320266894</v>
      </c>
      <c r="L25" s="337">
        <v>98.322294182223942</v>
      </c>
      <c r="M25" s="337">
        <v>98.85623210152113</v>
      </c>
      <c r="N25" s="337">
        <v>93.098448170204762</v>
      </c>
      <c r="O25" s="337">
        <v>96.557948175230237</v>
      </c>
      <c r="P25" s="337">
        <v>98.499794213766592</v>
      </c>
      <c r="Q25" s="337">
        <v>99.143903738989181</v>
      </c>
    </row>
    <row r="26" spans="1:17" ht="11.1" customHeight="1">
      <c r="A26" s="394" t="s">
        <v>88</v>
      </c>
      <c r="B26" s="333">
        <v>97.078812861409702</v>
      </c>
      <c r="C26" s="333">
        <v>98.426316227857626</v>
      </c>
      <c r="D26" s="333">
        <v>98.547642605803546</v>
      </c>
      <c r="E26" s="337">
        <v>98.170815008529061</v>
      </c>
      <c r="F26" s="337">
        <v>96.885303186793905</v>
      </c>
      <c r="G26" s="337">
        <v>98.669460231395249</v>
      </c>
      <c r="H26" s="337">
        <v>99.379518220021524</v>
      </c>
      <c r="I26" s="337">
        <v>98.947075903312793</v>
      </c>
      <c r="J26" s="337">
        <v>98.489284012180121</v>
      </c>
      <c r="K26" s="337">
        <v>98.070987333015836</v>
      </c>
      <c r="L26" s="337">
        <v>99.251339525064608</v>
      </c>
      <c r="M26" s="337">
        <v>99.173443955071392</v>
      </c>
      <c r="N26" s="337">
        <v>95.674700323061955</v>
      </c>
      <c r="O26" s="337">
        <v>95.722059818052756</v>
      </c>
      <c r="P26" s="337">
        <v>98.555013437605751</v>
      </c>
      <c r="Q26" s="337">
        <v>98.059980577941531</v>
      </c>
    </row>
    <row r="27" spans="1:17" ht="11.1" customHeight="1">
      <c r="A27" s="394" t="s">
        <v>89</v>
      </c>
      <c r="B27" s="333">
        <v>97.922241443748675</v>
      </c>
      <c r="C27" s="333">
        <v>98.31880910155671</v>
      </c>
      <c r="D27" s="333">
        <v>97.95217283825184</v>
      </c>
      <c r="E27" s="337">
        <v>98.06540299408158</v>
      </c>
      <c r="F27" s="337">
        <v>98.125559560757807</v>
      </c>
      <c r="G27" s="337">
        <v>99.166101787463205</v>
      </c>
      <c r="H27" s="337">
        <v>98.47682948241237</v>
      </c>
      <c r="I27" s="337">
        <v>99.123234288942854</v>
      </c>
      <c r="J27" s="337">
        <v>99.720681800255065</v>
      </c>
      <c r="K27" s="337">
        <v>99.261621771678634</v>
      </c>
      <c r="L27" s="337">
        <v>99.404843840908711</v>
      </c>
      <c r="M27" s="337">
        <v>99.550047326998026</v>
      </c>
      <c r="N27" s="337">
        <v>97.904231733170974</v>
      </c>
      <c r="O27" s="337">
        <v>98.034844117403765</v>
      </c>
      <c r="P27" s="337">
        <v>98.66430303926002</v>
      </c>
      <c r="Q27" s="337">
        <v>98.098603556057469</v>
      </c>
    </row>
    <row r="28" spans="1:17" ht="11.1" customHeight="1">
      <c r="A28" s="394" t="s">
        <v>90</v>
      </c>
      <c r="B28" s="333">
        <v>98.646894148810432</v>
      </c>
      <c r="C28" s="333">
        <v>98.83738158827056</v>
      </c>
      <c r="D28" s="333">
        <v>98.053714856458171</v>
      </c>
      <c r="E28" s="337">
        <v>99.359894905707563</v>
      </c>
      <c r="F28" s="337">
        <v>97.275259268527591</v>
      </c>
      <c r="G28" s="337">
        <v>98.956935659366437</v>
      </c>
      <c r="H28" s="337">
        <v>99.479861599047709</v>
      </c>
      <c r="I28" s="337">
        <v>99.090698046691045</v>
      </c>
      <c r="J28" s="337">
        <v>98.815731345246519</v>
      </c>
      <c r="K28" s="337">
        <v>98.333685857533453</v>
      </c>
      <c r="L28" s="337">
        <v>98.799164675862031</v>
      </c>
      <c r="M28" s="337">
        <v>98.456449837524985</v>
      </c>
      <c r="N28" s="337">
        <v>96.646286664104295</v>
      </c>
      <c r="O28" s="337">
        <v>96.29600692291281</v>
      </c>
      <c r="P28" s="337">
        <v>98.009033842201305</v>
      </c>
      <c r="Q28" s="337">
        <v>99.499655675006991</v>
      </c>
    </row>
    <row r="29" spans="1:17" ht="11.1" customHeight="1">
      <c r="A29" s="394" t="s">
        <v>91</v>
      </c>
      <c r="B29" s="333">
        <v>98.164879157560861</v>
      </c>
      <c r="C29" s="333">
        <v>98.236718674605058</v>
      </c>
      <c r="D29" s="333">
        <v>98.881876362160199</v>
      </c>
      <c r="E29" s="337">
        <v>98.210983664884978</v>
      </c>
      <c r="F29" s="337">
        <v>98.203953987774881</v>
      </c>
      <c r="G29" s="337">
        <v>98.826652833453394</v>
      </c>
      <c r="H29" s="337">
        <v>97.937737343232655</v>
      </c>
      <c r="I29" s="337">
        <v>98.549200129560305</v>
      </c>
      <c r="J29" s="337">
        <v>99.288079454986757</v>
      </c>
      <c r="K29" s="337">
        <v>98.833460850418078</v>
      </c>
      <c r="L29" s="337">
        <v>99.41353334932414</v>
      </c>
      <c r="M29" s="337">
        <v>99.142524991527409</v>
      </c>
      <c r="N29" s="337">
        <v>97.169653535062352</v>
      </c>
      <c r="O29" s="337">
        <v>98.055615082900843</v>
      </c>
      <c r="P29" s="337">
        <v>96.388203907282445</v>
      </c>
      <c r="Q29" s="337">
        <v>99.285647000103069</v>
      </c>
    </row>
    <row r="30" spans="1:17" ht="11.1" customHeight="1">
      <c r="A30" s="394" t="s">
        <v>92</v>
      </c>
      <c r="B30" s="333">
        <v>98.219721427995736</v>
      </c>
      <c r="C30" s="333">
        <v>98.203316530579642</v>
      </c>
      <c r="D30" s="333">
        <v>98.013275494986601</v>
      </c>
      <c r="E30" s="337">
        <v>98.559444565059806</v>
      </c>
      <c r="F30" s="337">
        <v>98.066800611236474</v>
      </c>
      <c r="G30" s="337">
        <v>98.807018695865395</v>
      </c>
      <c r="H30" s="337">
        <v>98.728256951092462</v>
      </c>
      <c r="I30" s="337">
        <v>98.548889687529339</v>
      </c>
      <c r="J30" s="337">
        <v>98.682168197862808</v>
      </c>
      <c r="K30" s="337">
        <v>98.845181940678955</v>
      </c>
      <c r="L30" s="337">
        <v>99.758169033251548</v>
      </c>
      <c r="M30" s="337">
        <v>98.896946077220548</v>
      </c>
      <c r="N30" s="337">
        <v>96.557387145590852</v>
      </c>
      <c r="O30" s="337">
        <v>97.921181303167927</v>
      </c>
      <c r="P30" s="337">
        <v>98.287149027501044</v>
      </c>
      <c r="Q30" s="337">
        <v>98.580539328020237</v>
      </c>
    </row>
    <row r="31" spans="1:17" ht="15.75" customHeight="1">
      <c r="A31" s="395" t="s">
        <v>3</v>
      </c>
      <c r="B31" s="333"/>
      <c r="C31" s="333"/>
      <c r="D31" s="333"/>
      <c r="E31" s="337"/>
      <c r="F31" s="337"/>
      <c r="G31" s="337"/>
      <c r="H31" s="337"/>
      <c r="I31" s="337"/>
      <c r="J31" s="337"/>
      <c r="K31" s="337"/>
      <c r="L31" s="337"/>
      <c r="M31" s="337"/>
      <c r="N31" s="337"/>
      <c r="O31" s="116"/>
      <c r="P31" s="116"/>
    </row>
    <row r="32" spans="1:17" s="126" customFormat="1" ht="11.1" customHeight="1">
      <c r="A32" s="395" t="s">
        <v>94</v>
      </c>
      <c r="B32" s="333">
        <v>98.631452392979014</v>
      </c>
      <c r="C32" s="333">
        <v>98.498338562462109</v>
      </c>
      <c r="D32" s="333">
        <v>97.892499958887683</v>
      </c>
      <c r="E32" s="337">
        <v>98.461373922382137</v>
      </c>
      <c r="F32" s="338">
        <v>97.796359810023404</v>
      </c>
      <c r="G32" s="338">
        <v>99.061172272773788</v>
      </c>
      <c r="H32" s="338">
        <v>99.000257188782754</v>
      </c>
      <c r="I32" s="338">
        <v>98.739877841095563</v>
      </c>
      <c r="J32" s="338">
        <v>98.850651614015391</v>
      </c>
      <c r="K32" s="338">
        <v>98.723493149253173</v>
      </c>
      <c r="L32" s="338">
        <v>99.075273868623555</v>
      </c>
      <c r="M32" s="338">
        <v>98.734324112639754</v>
      </c>
      <c r="N32" s="338">
        <v>96.323791063923224</v>
      </c>
      <c r="O32" s="338">
        <v>97.01944909001476</v>
      </c>
      <c r="P32" s="338">
        <v>97.794733790265227</v>
      </c>
      <c r="Q32" s="338">
        <v>98.505721628986237</v>
      </c>
    </row>
    <row r="33" spans="1:17" ht="11.1" customHeight="1">
      <c r="A33" s="394" t="s">
        <v>87</v>
      </c>
      <c r="B33" s="333">
        <v>97.886996031287453</v>
      </c>
      <c r="C33" s="333">
        <v>98.162482253553762</v>
      </c>
      <c r="D33" s="333">
        <v>94.951985728355197</v>
      </c>
      <c r="E33" s="337">
        <v>97.219179872375534</v>
      </c>
      <c r="F33" s="337">
        <v>98.221207174405137</v>
      </c>
      <c r="G33" s="337">
        <v>98.808664256650019</v>
      </c>
      <c r="H33" s="337">
        <v>98.845969915493299</v>
      </c>
      <c r="I33" s="337">
        <v>97.798578345229302</v>
      </c>
      <c r="J33" s="337">
        <v>99.089648712303656</v>
      </c>
      <c r="K33" s="337">
        <v>98.585508774114544</v>
      </c>
      <c r="L33" s="337">
        <v>98.584909354402669</v>
      </c>
      <c r="M33" s="337">
        <v>98.431933564330308</v>
      </c>
      <c r="N33" s="337">
        <v>93.448571887234095</v>
      </c>
      <c r="O33" s="337">
        <v>96.124518091764187</v>
      </c>
      <c r="P33" s="337">
        <v>98.545453251077731</v>
      </c>
      <c r="Q33" s="337">
        <v>98.692715403012897</v>
      </c>
    </row>
    <row r="34" spans="1:17" ht="11.1" customHeight="1">
      <c r="A34" s="394" t="s">
        <v>88</v>
      </c>
      <c r="B34" s="333">
        <v>99.116564608455022</v>
      </c>
      <c r="C34" s="333">
        <v>98.765802059745411</v>
      </c>
      <c r="D34" s="333">
        <v>99.375206896911493</v>
      </c>
      <c r="E34" s="337">
        <v>98.735608367126346</v>
      </c>
      <c r="F34" s="337">
        <v>97.004181278001838</v>
      </c>
      <c r="G34" s="337">
        <v>98.770760206526901</v>
      </c>
      <c r="H34" s="337">
        <v>99.537192428287767</v>
      </c>
      <c r="I34" s="337">
        <v>99.177720447838041</v>
      </c>
      <c r="J34" s="337">
        <v>99.050782132800521</v>
      </c>
      <c r="K34" s="337">
        <v>98.223254667961754</v>
      </c>
      <c r="L34" s="337">
        <v>98.956274752927911</v>
      </c>
      <c r="M34" s="337">
        <v>98.876477761177696</v>
      </c>
      <c r="N34" s="337">
        <v>95.263891548958156</v>
      </c>
      <c r="O34" s="337">
        <v>96.311668599309641</v>
      </c>
      <c r="P34" s="337">
        <v>98.239170423799266</v>
      </c>
      <c r="Q34" s="337">
        <v>98.108639472094538</v>
      </c>
    </row>
    <row r="35" spans="1:17" ht="11.1" customHeight="1">
      <c r="A35" s="394" t="s">
        <v>89</v>
      </c>
      <c r="B35" s="333">
        <v>98.226062610230684</v>
      </c>
      <c r="C35" s="333">
        <v>98.873139239932399</v>
      </c>
      <c r="D35" s="333">
        <v>98.341068607643692</v>
      </c>
      <c r="E35" s="337">
        <v>98.320765684880314</v>
      </c>
      <c r="F35" s="337">
        <v>98.563273026051078</v>
      </c>
      <c r="G35" s="337">
        <v>99.615871294030882</v>
      </c>
      <c r="H35" s="337">
        <v>99.271217106878936</v>
      </c>
      <c r="I35" s="337">
        <v>99.594320622968027</v>
      </c>
      <c r="J35" s="337">
        <v>99.30831955601893</v>
      </c>
      <c r="K35" s="337">
        <v>99.064337272609777</v>
      </c>
      <c r="L35" s="337">
        <v>99.381517259772139</v>
      </c>
      <c r="M35" s="337">
        <v>99.528192368974857</v>
      </c>
      <c r="N35" s="337">
        <v>98.267130575336594</v>
      </c>
      <c r="O35" s="337">
        <v>97.363071852361713</v>
      </c>
      <c r="P35" s="337">
        <v>98.443501033291724</v>
      </c>
      <c r="Q35" s="337">
        <v>98.221124378465802</v>
      </c>
    </row>
    <row r="36" spans="1:17" ht="11.1" customHeight="1">
      <c r="A36" s="394" t="s">
        <v>90</v>
      </c>
      <c r="B36" s="333">
        <v>98.99348011558871</v>
      </c>
      <c r="C36" s="333">
        <v>98.737713171586037</v>
      </c>
      <c r="D36" s="333">
        <v>98.726376242595677</v>
      </c>
      <c r="E36" s="337">
        <v>99.255958687339472</v>
      </c>
      <c r="F36" s="337">
        <v>97.21033952662917</v>
      </c>
      <c r="G36" s="337">
        <v>99.34898120689806</v>
      </c>
      <c r="H36" s="337">
        <v>99.179398261066424</v>
      </c>
      <c r="I36" s="337">
        <v>98.509560709320453</v>
      </c>
      <c r="J36" s="337">
        <v>98.187570306312878</v>
      </c>
      <c r="K36" s="337">
        <v>98.684102817431423</v>
      </c>
      <c r="L36" s="337">
        <v>98.983869855806986</v>
      </c>
      <c r="M36" s="337">
        <v>98.458368475308006</v>
      </c>
      <c r="N36" s="337">
        <v>96.669976244056173</v>
      </c>
      <c r="O36" s="337">
        <v>96.846868283379166</v>
      </c>
      <c r="P36" s="337">
        <v>98.334595238827973</v>
      </c>
      <c r="Q36" s="337">
        <v>98.872129237437917</v>
      </c>
    </row>
    <row r="37" spans="1:17" ht="11.1" customHeight="1">
      <c r="A37" s="394" t="s">
        <v>91</v>
      </c>
      <c r="B37" s="333">
        <v>98.685318098331294</v>
      </c>
      <c r="C37" s="333">
        <v>98.828436799412145</v>
      </c>
      <c r="D37" s="333">
        <v>98.367120214036831</v>
      </c>
      <c r="E37" s="337">
        <v>98.007500225550402</v>
      </c>
      <c r="F37" s="337">
        <v>97.939324139295067</v>
      </c>
      <c r="G37" s="337">
        <v>98.644104299225148</v>
      </c>
      <c r="H37" s="337">
        <v>98.470298661182625</v>
      </c>
      <c r="I37" s="337">
        <v>98.419394263934592</v>
      </c>
      <c r="J37" s="337">
        <v>99.383419183408677</v>
      </c>
      <c r="K37" s="337">
        <v>98.768107477248151</v>
      </c>
      <c r="L37" s="337">
        <v>99.366662342126972</v>
      </c>
      <c r="M37" s="337">
        <v>98.391795663914721</v>
      </c>
      <c r="N37" s="337">
        <v>97.027464502929888</v>
      </c>
      <c r="O37" s="337">
        <v>97.878410507277465</v>
      </c>
      <c r="P37" s="337">
        <v>96.614998578361877</v>
      </c>
      <c r="Q37" s="337">
        <v>98.701269157235643</v>
      </c>
    </row>
    <row r="38" spans="1:17" ht="11.1" customHeight="1">
      <c r="A38" s="394" t="s">
        <v>92</v>
      </c>
      <c r="B38" s="333">
        <v>98.784265571907312</v>
      </c>
      <c r="C38" s="333">
        <v>97.578502967060317</v>
      </c>
      <c r="D38" s="333">
        <v>97.541371955108573</v>
      </c>
      <c r="E38" s="337">
        <v>99.330037924859809</v>
      </c>
      <c r="F38" s="337">
        <v>97.7807197245357</v>
      </c>
      <c r="G38" s="337">
        <v>99.143706379240797</v>
      </c>
      <c r="H38" s="337">
        <v>98.730334073645025</v>
      </c>
      <c r="I38" s="337">
        <v>98.987792325150068</v>
      </c>
      <c r="J38" s="337">
        <v>98.196276618452501</v>
      </c>
      <c r="K38" s="337">
        <v>98.974096843603533</v>
      </c>
      <c r="L38" s="337">
        <v>99.147335869419607</v>
      </c>
      <c r="M38" s="337">
        <v>98.777876931344906</v>
      </c>
      <c r="N38" s="337">
        <v>97.104806021841313</v>
      </c>
      <c r="O38" s="337">
        <v>97.523856980625595</v>
      </c>
      <c r="P38" s="337">
        <v>96.660429620243207</v>
      </c>
      <c r="Q38" s="337">
        <v>98.421078165308884</v>
      </c>
    </row>
    <row r="39" spans="1:17" s="126" customFormat="1" ht="12" customHeight="1">
      <c r="A39" s="395" t="s">
        <v>95</v>
      </c>
      <c r="B39" s="333">
        <v>96.47747935514623</v>
      </c>
      <c r="C39" s="333">
        <v>97.499554431901601</v>
      </c>
      <c r="D39" s="333">
        <v>97.360037425271429</v>
      </c>
      <c r="E39" s="337">
        <v>97.275173456438466</v>
      </c>
      <c r="F39" s="338">
        <v>96.687854015569712</v>
      </c>
      <c r="G39" s="338">
        <v>98.325760341066641</v>
      </c>
      <c r="H39" s="338">
        <v>98.154564703023397</v>
      </c>
      <c r="I39" s="338">
        <v>98.582730726536923</v>
      </c>
      <c r="J39" s="338">
        <v>98.755882890695432</v>
      </c>
      <c r="K39" s="338">
        <v>98.447623983006508</v>
      </c>
      <c r="L39" s="338">
        <v>99.274635321747766</v>
      </c>
      <c r="M39" s="338">
        <v>99.077477064317065</v>
      </c>
      <c r="N39" s="338">
        <v>95.408411526792122</v>
      </c>
      <c r="O39" s="338">
        <v>98.586249823601534</v>
      </c>
      <c r="P39" s="338">
        <v>98.278171377809628</v>
      </c>
      <c r="Q39" s="338">
        <v>98.649970292331574</v>
      </c>
    </row>
    <row r="40" spans="1:17" ht="11.1" customHeight="1">
      <c r="A40" s="394" t="s">
        <v>87</v>
      </c>
      <c r="B40" s="333">
        <v>92.674982256654104</v>
      </c>
      <c r="C40" s="333">
        <v>92.225212530379565</v>
      </c>
      <c r="D40" s="333">
        <v>94.702582194063595</v>
      </c>
      <c r="E40" s="337">
        <v>96.418736239729114</v>
      </c>
      <c r="F40" s="337">
        <v>93.380117158495196</v>
      </c>
      <c r="G40" s="337">
        <v>95.807853466872288</v>
      </c>
      <c r="H40" s="337">
        <v>96.275814075696402</v>
      </c>
      <c r="I40" s="337">
        <v>98.286628072866151</v>
      </c>
      <c r="J40" s="337">
        <v>96.927352664772656</v>
      </c>
      <c r="K40" s="337">
        <v>98.326876066389929</v>
      </c>
      <c r="L40" s="337">
        <v>98.899877928290067</v>
      </c>
      <c r="M40" s="337">
        <v>97.792960602743563</v>
      </c>
      <c r="N40" s="337">
        <v>93.658940019190837</v>
      </c>
      <c r="O40" s="337">
        <v>98.055519871726361</v>
      </c>
      <c r="P40" s="337">
        <v>97.792419370753819</v>
      </c>
      <c r="Q40" s="337">
        <v>99.367877896453365</v>
      </c>
    </row>
    <row r="41" spans="1:17" ht="11.1" customHeight="1">
      <c r="A41" s="394" t="s">
        <v>88</v>
      </c>
      <c r="B41" s="333">
        <v>95.433461212430458</v>
      </c>
      <c r="C41" s="333">
        <v>97.863238284067862</v>
      </c>
      <c r="D41" s="333">
        <v>97.503533106901102</v>
      </c>
      <c r="E41" s="337">
        <v>96.867864256825655</v>
      </c>
      <c r="F41" s="337">
        <v>97.198047909064613</v>
      </c>
      <c r="G41" s="337">
        <v>99.641055363519143</v>
      </c>
      <c r="H41" s="337">
        <v>98.093194506509178</v>
      </c>
      <c r="I41" s="337">
        <v>97.755449060094605</v>
      </c>
      <c r="J41" s="337">
        <v>98.971964905939231</v>
      </c>
      <c r="K41" s="337">
        <v>98.329913961325516</v>
      </c>
      <c r="L41" s="337">
        <v>98.941116476453388</v>
      </c>
      <c r="M41" s="337">
        <v>99.532867888186118</v>
      </c>
      <c r="N41" s="337">
        <v>95.226287110763394</v>
      </c>
      <c r="O41" s="337">
        <v>98.703345737655411</v>
      </c>
      <c r="P41" s="337">
        <v>98.5586360363137</v>
      </c>
      <c r="Q41" s="337">
        <v>98.429587510677905</v>
      </c>
    </row>
    <row r="42" spans="1:17" ht="11.1" customHeight="1">
      <c r="A42" s="394" t="s">
        <v>89</v>
      </c>
      <c r="B42" s="333">
        <v>98.478870770247454</v>
      </c>
      <c r="C42" s="333">
        <v>97.733380291994408</v>
      </c>
      <c r="D42" s="333">
        <v>97.61714580589998</v>
      </c>
      <c r="E42" s="337">
        <v>98.019119170509953</v>
      </c>
      <c r="F42" s="337">
        <v>97.300211594760938</v>
      </c>
      <c r="G42" s="337">
        <v>98.906843834528189</v>
      </c>
      <c r="H42" s="337">
        <v>98.345569404372029</v>
      </c>
      <c r="I42" s="337">
        <v>97.972196636707636</v>
      </c>
      <c r="J42" s="337">
        <v>99.015613714575636</v>
      </c>
      <c r="K42" s="337">
        <v>98.300916010226089</v>
      </c>
      <c r="L42" s="337">
        <v>99.289511924730803</v>
      </c>
      <c r="M42" s="337">
        <v>99.248241782352437</v>
      </c>
      <c r="N42" s="337">
        <v>95.09473955599006</v>
      </c>
      <c r="O42" s="337">
        <v>98.477233280145398</v>
      </c>
      <c r="P42" s="337">
        <v>98.923320416382154</v>
      </c>
      <c r="Q42" s="337">
        <v>98.560601497580521</v>
      </c>
    </row>
    <row r="43" spans="1:17" ht="11.1" customHeight="1">
      <c r="A43" s="394" t="s">
        <v>90</v>
      </c>
      <c r="B43" s="333">
        <v>98.191250243735823</v>
      </c>
      <c r="C43" s="333">
        <v>98.744689690704149</v>
      </c>
      <c r="D43" s="333">
        <v>98.112402162070595</v>
      </c>
      <c r="E43" s="337">
        <v>97.742169148167832</v>
      </c>
      <c r="F43" s="337">
        <v>96.771609283188852</v>
      </c>
      <c r="G43" s="337">
        <v>98.77913181981188</v>
      </c>
      <c r="H43" s="337">
        <v>98.529911984493012</v>
      </c>
      <c r="I43" s="337">
        <v>99.808927078438543</v>
      </c>
      <c r="J43" s="337">
        <v>99.082470138196626</v>
      </c>
      <c r="K43" s="337">
        <v>98.021643948530695</v>
      </c>
      <c r="L43" s="337">
        <v>99.3912640754493</v>
      </c>
      <c r="M43" s="337">
        <v>99.382249284740993</v>
      </c>
      <c r="N43" s="337">
        <v>95.570301616378401</v>
      </c>
      <c r="O43" s="337">
        <v>98.426702108227161</v>
      </c>
      <c r="P43" s="337">
        <v>98.477006007822837</v>
      </c>
      <c r="Q43" s="337">
        <v>99.137546990657285</v>
      </c>
    </row>
    <row r="44" spans="1:17" ht="11.1" customHeight="1">
      <c r="A44" s="394" t="s">
        <v>91</v>
      </c>
      <c r="B44" s="333">
        <v>96.598676825867315</v>
      </c>
      <c r="C44" s="333">
        <v>98.474875640586262</v>
      </c>
      <c r="D44" s="333">
        <v>97.935970997961604</v>
      </c>
      <c r="E44" s="337">
        <v>97.363377170201844</v>
      </c>
      <c r="F44" s="337">
        <v>97.711697440157593</v>
      </c>
      <c r="G44" s="337">
        <v>98.338115020144386</v>
      </c>
      <c r="H44" s="337">
        <v>98.863386398115765</v>
      </c>
      <c r="I44" s="337">
        <v>98.536252764886768</v>
      </c>
      <c r="J44" s="337">
        <v>99.307545614992847</v>
      </c>
      <c r="K44" s="337">
        <v>98.503497831507687</v>
      </c>
      <c r="L44" s="337">
        <v>99.201170284001051</v>
      </c>
      <c r="M44" s="337">
        <v>99.013294194222624</v>
      </c>
      <c r="N44" s="337">
        <v>95.991780129869085</v>
      </c>
      <c r="O44" s="337">
        <v>98.983015875341408</v>
      </c>
      <c r="P44" s="337">
        <v>97.70105247923226</v>
      </c>
      <c r="Q44" s="337">
        <v>98.785826758871821</v>
      </c>
    </row>
    <row r="45" spans="1:17" ht="11.1" customHeight="1">
      <c r="A45" s="394" t="s">
        <v>92</v>
      </c>
      <c r="B45" s="333">
        <v>96.745738144990355</v>
      </c>
      <c r="C45" s="333">
        <v>99.146270288649433</v>
      </c>
      <c r="D45" s="333">
        <v>98.172680636358052</v>
      </c>
      <c r="E45" s="337">
        <v>97.318955070603678</v>
      </c>
      <c r="F45" s="337">
        <v>97.262849666334589</v>
      </c>
      <c r="G45" s="337">
        <v>98.057447967379872</v>
      </c>
      <c r="H45" s="337">
        <v>98.332780462427337</v>
      </c>
      <c r="I45" s="337">
        <v>99.029710867101755</v>
      </c>
      <c r="J45" s="337">
        <v>99.144895124121362</v>
      </c>
      <c r="K45" s="337">
        <v>99.193301055090899</v>
      </c>
      <c r="L45" s="337">
        <v>99.83073475064549</v>
      </c>
      <c r="M45" s="337">
        <v>99.306905283222676</v>
      </c>
      <c r="N45" s="337">
        <v>96.623215041446159</v>
      </c>
      <c r="O45" s="337">
        <v>98.874645218405732</v>
      </c>
      <c r="P45" s="337">
        <v>98.130257056763483</v>
      </c>
      <c r="Q45" s="337">
        <v>97.65000731326495</v>
      </c>
    </row>
    <row r="46" spans="1:17" ht="13.5" customHeight="1">
      <c r="A46" s="395" t="s">
        <v>4</v>
      </c>
      <c r="B46" s="333"/>
      <c r="C46" s="333"/>
      <c r="D46" s="333"/>
      <c r="E46" s="337"/>
      <c r="F46" s="337"/>
      <c r="G46" s="337"/>
      <c r="H46" s="337"/>
      <c r="I46" s="337"/>
      <c r="J46" s="337"/>
      <c r="K46" s="337"/>
      <c r="L46" s="337"/>
      <c r="M46" s="337"/>
      <c r="N46" s="337"/>
      <c r="O46" s="116"/>
      <c r="P46" s="116"/>
    </row>
    <row r="47" spans="1:17" ht="11.1" customHeight="1">
      <c r="A47" s="394" t="s">
        <v>581</v>
      </c>
      <c r="B47" s="333">
        <v>98.710618164050246</v>
      </c>
      <c r="C47" s="333">
        <v>98.52877345154387</v>
      </c>
      <c r="D47" s="333">
        <v>97.738460842619318</v>
      </c>
      <c r="E47" s="337">
        <v>98.931707808022679</v>
      </c>
      <c r="F47" s="337">
        <v>97.610644321054025</v>
      </c>
      <c r="G47" s="337">
        <v>99.096632583371928</v>
      </c>
      <c r="H47" s="337">
        <v>98.997070339881859</v>
      </c>
      <c r="I47" s="337">
        <v>98.473968983300168</v>
      </c>
      <c r="J47" s="337">
        <v>98.824775670544639</v>
      </c>
      <c r="K47" s="337">
        <v>98.303474549337807</v>
      </c>
      <c r="L47" s="337">
        <v>99.168653620706635</v>
      </c>
      <c r="M47" s="337">
        <v>98.605840972710368</v>
      </c>
      <c r="N47" s="337">
        <v>95.564500743006462</v>
      </c>
      <c r="O47" s="337">
        <v>96.68656032481114</v>
      </c>
      <c r="P47" s="337">
        <v>97.657178884290815</v>
      </c>
      <c r="Q47" s="337">
        <v>98.317189444957975</v>
      </c>
    </row>
    <row r="48" spans="1:17" ht="11.1" customHeight="1">
      <c r="A48" s="394" t="s">
        <v>5</v>
      </c>
      <c r="B48" s="333">
        <v>97.725454600425394</v>
      </c>
      <c r="C48" s="333">
        <v>98.23946773695954</v>
      </c>
      <c r="D48" s="333">
        <v>98.416685572611016</v>
      </c>
      <c r="E48" s="337">
        <v>99.289607960156857</v>
      </c>
      <c r="F48" s="337">
        <v>98.38954590066065</v>
      </c>
      <c r="G48" s="337">
        <v>99.18805286809625</v>
      </c>
      <c r="H48" s="337">
        <v>99.068300176764296</v>
      </c>
      <c r="I48" s="337">
        <v>99.393433772671187</v>
      </c>
      <c r="J48" s="337">
        <v>99.206967866357047</v>
      </c>
      <c r="K48" s="337">
        <v>99.255376015801119</v>
      </c>
      <c r="L48" s="337">
        <v>99.459549814581166</v>
      </c>
      <c r="M48" s="337">
        <v>99.41429759039606</v>
      </c>
      <c r="N48" s="337">
        <v>98.893403386482163</v>
      </c>
      <c r="O48" s="337">
        <v>99.094277264087381</v>
      </c>
      <c r="P48" s="337">
        <v>98.349366655115517</v>
      </c>
      <c r="Q48" s="337">
        <v>99.107110804538365</v>
      </c>
    </row>
    <row r="49" spans="1:17" ht="11.1" customHeight="1">
      <c r="A49" s="394" t="s">
        <v>6</v>
      </c>
      <c r="B49" s="333">
        <v>95.706220738094189</v>
      </c>
      <c r="C49" s="333">
        <v>96.859336952950926</v>
      </c>
      <c r="D49" s="333">
        <v>95.83082006513591</v>
      </c>
      <c r="E49" s="337">
        <v>97.473075068479574</v>
      </c>
      <c r="F49" s="337">
        <v>94.50970883505677</v>
      </c>
      <c r="G49" s="337">
        <v>97.151819764613251</v>
      </c>
      <c r="H49" s="337">
        <v>97.192470109743567</v>
      </c>
      <c r="I49" s="337">
        <v>97.790954485101906</v>
      </c>
      <c r="J49" s="337">
        <v>97.908155651919074</v>
      </c>
      <c r="K49" s="337">
        <v>98.469508321899738</v>
      </c>
      <c r="L49" s="337">
        <v>98.228504365277317</v>
      </c>
      <c r="M49" s="337">
        <v>98.212491738055206</v>
      </c>
      <c r="N49" s="337">
        <v>91.531340647875382</v>
      </c>
      <c r="O49" s="337">
        <v>96.306581866374131</v>
      </c>
      <c r="P49" s="337">
        <v>97.863650515607247</v>
      </c>
      <c r="Q49" s="337">
        <v>98.078904091409512</v>
      </c>
    </row>
    <row r="50" spans="1:17" ht="6" customHeight="1">
      <c r="A50" s="396"/>
      <c r="B50" s="128"/>
      <c r="C50" s="122"/>
      <c r="D50" s="122"/>
      <c r="E50" s="122"/>
      <c r="F50" s="122"/>
      <c r="G50" s="122"/>
      <c r="H50" s="81"/>
      <c r="I50" s="81"/>
      <c r="J50" s="81"/>
      <c r="K50" s="122"/>
      <c r="L50" s="122"/>
      <c r="M50" s="122"/>
      <c r="N50" s="331"/>
      <c r="O50" s="123"/>
      <c r="P50" s="123"/>
      <c r="Q50" s="123"/>
    </row>
    <row r="51" spans="1:17" ht="25.5" customHeight="1">
      <c r="A51" s="984" t="s">
        <v>1101</v>
      </c>
      <c r="B51" s="984"/>
      <c r="C51" s="984"/>
      <c r="D51" s="984"/>
      <c r="E51" s="984"/>
      <c r="F51" s="984"/>
      <c r="G51" s="984"/>
      <c r="H51" s="984"/>
      <c r="I51" s="984"/>
      <c r="J51" s="984"/>
      <c r="K51" s="984"/>
      <c r="L51" s="984"/>
      <c r="M51" s="984"/>
      <c r="N51" s="984"/>
      <c r="O51" s="984"/>
      <c r="P51" s="984"/>
    </row>
    <row r="52" spans="1:17" ht="22.5" customHeight="1">
      <c r="A52" s="978" t="s">
        <v>1165</v>
      </c>
      <c r="B52" s="978"/>
      <c r="C52" s="978"/>
      <c r="D52" s="978"/>
      <c r="E52" s="978"/>
      <c r="F52" s="978"/>
      <c r="G52" s="978"/>
      <c r="H52" s="978"/>
      <c r="I52" s="978"/>
      <c r="J52" s="978"/>
      <c r="K52" s="978"/>
      <c r="L52" s="978"/>
      <c r="M52" s="978"/>
      <c r="N52" s="978"/>
      <c r="O52" s="978"/>
      <c r="P52" s="978"/>
    </row>
    <row r="53" spans="1:17" ht="14.25" customHeight="1">
      <c r="A53" s="1046" t="s">
        <v>233</v>
      </c>
      <c r="B53" s="1046"/>
      <c r="C53" s="1046"/>
      <c r="D53" s="1046"/>
      <c r="E53" s="1046"/>
      <c r="F53" s="1046"/>
      <c r="G53" s="1046"/>
      <c r="H53" s="1046"/>
      <c r="I53" s="1046"/>
      <c r="J53" s="1046"/>
      <c r="K53" s="1046"/>
      <c r="L53" s="1046"/>
      <c r="M53" s="1046"/>
      <c r="N53" s="1046"/>
      <c r="O53" s="1046"/>
      <c r="P53" s="1046"/>
    </row>
    <row r="54" spans="1:17">
      <c r="A54" s="129"/>
      <c r="B54" s="129"/>
    </row>
    <row r="55" spans="1:17">
      <c r="A55" s="985"/>
      <c r="B55" s="985"/>
      <c r="C55" s="985"/>
      <c r="D55" s="985"/>
      <c r="E55" s="985"/>
      <c r="F55" s="985"/>
    </row>
    <row r="56" spans="1:17" ht="12.75" customHeight="1">
      <c r="A56" s="985"/>
      <c r="B56" s="985"/>
      <c r="C56" s="985"/>
      <c r="D56" s="124"/>
      <c r="E56" s="124"/>
    </row>
    <row r="59" spans="1:17" ht="12.75" customHeight="1"/>
    <row r="63" spans="1:17" ht="12.75" customHeight="1"/>
    <row r="66" ht="13.5" customHeight="1"/>
    <row r="70" ht="12.75" customHeight="1"/>
    <row r="73" ht="12.75" customHeight="1"/>
    <row r="77" ht="12.75" customHeight="1"/>
    <row r="80" ht="12.75" customHeight="1"/>
    <row r="81" ht="12.75" customHeight="1"/>
    <row r="84" ht="12.75" customHeight="1"/>
    <row r="87" ht="13.5" customHeight="1"/>
    <row r="91" ht="12.75" customHeight="1"/>
  </sheetData>
  <mergeCells count="8">
    <mergeCell ref="A5:M5"/>
    <mergeCell ref="A4:P4"/>
    <mergeCell ref="A3:P3"/>
    <mergeCell ref="A55:F55"/>
    <mergeCell ref="A56:C56"/>
    <mergeCell ref="A51:P51"/>
    <mergeCell ref="A52:P52"/>
    <mergeCell ref="A53:P53"/>
  </mergeCells>
  <pageMargins left="1.2204724409448819" right="0.74803149606299213" top="0.98425196850393704" bottom="1.7716535433070868" header="0" footer="0"/>
  <pageSetup paperSize="9" scale="9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29">
    <tabColor rgb="FFFFC000"/>
  </sheetPr>
  <dimension ref="A1:Q144"/>
  <sheetViews>
    <sheetView showGridLines="0" view="pageBreakPreview" zoomScale="110" zoomScaleNormal="130" zoomScaleSheetLayoutView="110" workbookViewId="0">
      <selection activeCell="T21" sqref="T21"/>
    </sheetView>
  </sheetViews>
  <sheetFormatPr baseColWidth="10" defaultRowHeight="12.75"/>
  <cols>
    <col min="1" max="1" width="18" style="114" customWidth="1"/>
    <col min="2" max="5" width="5.7109375" style="114" hidden="1" customWidth="1"/>
    <col min="6" max="11" width="5.7109375" style="114" customWidth="1"/>
    <col min="12" max="14" width="5.85546875" style="114" customWidth="1"/>
    <col min="15" max="15" width="5.7109375" style="114" customWidth="1"/>
    <col min="16" max="17" width="6" style="114" customWidth="1"/>
    <col min="18" max="16384" width="11.42578125" style="114"/>
  </cols>
  <sheetData>
    <row r="1" spans="1:17" ht="13.5" customHeight="1">
      <c r="A1" s="981" t="s">
        <v>1419</v>
      </c>
      <c r="B1" s="981"/>
      <c r="C1" s="981"/>
      <c r="D1" s="981"/>
      <c r="E1" s="981"/>
      <c r="F1" s="981"/>
      <c r="G1" s="981"/>
      <c r="H1" s="981"/>
      <c r="I1" s="981"/>
      <c r="J1" s="981"/>
      <c r="K1" s="981"/>
      <c r="L1" s="981"/>
      <c r="M1" s="981"/>
      <c r="N1" s="981"/>
      <c r="O1" s="981"/>
      <c r="P1" s="981"/>
    </row>
    <row r="2" spans="1:17" ht="13.5">
      <c r="A2" s="472" t="s">
        <v>1333</v>
      </c>
      <c r="B2" s="470"/>
      <c r="C2" s="470"/>
      <c r="D2" s="470"/>
      <c r="E2" s="470"/>
      <c r="F2" s="470"/>
      <c r="G2" s="470"/>
      <c r="H2" s="470"/>
      <c r="I2" s="470"/>
      <c r="J2" s="470"/>
      <c r="K2" s="470"/>
      <c r="L2" s="470"/>
      <c r="M2" s="470"/>
      <c r="N2" s="470"/>
      <c r="O2" s="470"/>
      <c r="P2"/>
    </row>
    <row r="3" spans="1:17" ht="23.25" customHeight="1">
      <c r="A3" s="373" t="s">
        <v>228</v>
      </c>
      <c r="B3" s="373"/>
      <c r="C3" s="373"/>
      <c r="D3" s="373"/>
      <c r="E3" s="373"/>
      <c r="F3" s="373"/>
      <c r="G3" s="373"/>
      <c r="H3" s="373"/>
      <c r="I3" s="373"/>
      <c r="J3" s="373"/>
      <c r="K3" s="373"/>
      <c r="L3" s="373"/>
      <c r="M3" s="373"/>
      <c r="N3" s="373"/>
      <c r="O3" s="373"/>
      <c r="P3"/>
    </row>
    <row r="4" spans="1:17" ht="13.5">
      <c r="A4" s="125"/>
      <c r="B4" s="161"/>
      <c r="C4" s="161"/>
      <c r="D4" s="161"/>
      <c r="E4" s="161"/>
      <c r="F4" s="161"/>
      <c r="G4"/>
      <c r="H4"/>
      <c r="I4"/>
      <c r="J4"/>
      <c r="K4"/>
      <c r="L4"/>
    </row>
    <row r="5" spans="1:17" ht="25.5" customHeight="1">
      <c r="A5" s="387" t="s">
        <v>901</v>
      </c>
      <c r="B5" s="118">
        <v>2008</v>
      </c>
      <c r="C5" s="118">
        <v>2009</v>
      </c>
      <c r="D5" s="118">
        <v>2010</v>
      </c>
      <c r="E5" s="118">
        <v>2011</v>
      </c>
      <c r="F5" s="118">
        <v>2012</v>
      </c>
      <c r="G5" s="118">
        <v>2013</v>
      </c>
      <c r="H5" s="118">
        <v>2014</v>
      </c>
      <c r="I5" s="118">
        <v>2015</v>
      </c>
      <c r="J5" s="118">
        <v>2016</v>
      </c>
      <c r="K5" s="118">
        <v>2017</v>
      </c>
      <c r="L5" s="118">
        <v>2018</v>
      </c>
      <c r="M5" s="118">
        <v>2019</v>
      </c>
      <c r="N5" s="118">
        <v>2020</v>
      </c>
      <c r="O5" s="118">
        <v>2021</v>
      </c>
      <c r="P5" s="118">
        <v>2022</v>
      </c>
      <c r="Q5" s="118">
        <v>2023</v>
      </c>
    </row>
    <row r="6" spans="1:17" ht="12" customHeight="1">
      <c r="A6" s="342"/>
      <c r="B6" s="52"/>
      <c r="C6" s="52"/>
      <c r="D6" s="52"/>
      <c r="E6" s="52"/>
      <c r="F6" s="52"/>
      <c r="G6" s="52"/>
      <c r="H6" s="333"/>
      <c r="I6" s="333"/>
      <c r="J6" s="333"/>
      <c r="K6" s="333"/>
      <c r="L6" s="414"/>
      <c r="M6" s="166"/>
      <c r="N6" s="166"/>
      <c r="O6" s="166"/>
    </row>
    <row r="7" spans="1:17" ht="10.5" customHeight="1">
      <c r="A7" s="367" t="s">
        <v>218</v>
      </c>
      <c r="B7" s="127">
        <v>93.695088247999024</v>
      </c>
      <c r="C7" s="120">
        <v>94</v>
      </c>
      <c r="D7" s="120">
        <v>93.278475609237404</v>
      </c>
      <c r="E7" s="120">
        <v>93.034387595310164</v>
      </c>
      <c r="F7" s="120">
        <v>91.609660645887473</v>
      </c>
      <c r="G7" s="120">
        <v>92.412849224376615</v>
      </c>
      <c r="H7" s="415">
        <v>91.858379536345794</v>
      </c>
      <c r="I7" s="415">
        <v>91.046733766284191</v>
      </c>
      <c r="J7" s="415">
        <v>91.12055047042972</v>
      </c>
      <c r="K7" s="414">
        <v>91.379681097689499</v>
      </c>
      <c r="L7" s="414">
        <v>93.324844746023217</v>
      </c>
      <c r="M7" s="414">
        <v>93.639932181186879</v>
      </c>
      <c r="N7" s="414">
        <v>90.095152439869267</v>
      </c>
      <c r="O7" s="414">
        <v>91.275718086403828</v>
      </c>
      <c r="P7" s="414">
        <v>93.125169561188585</v>
      </c>
      <c r="Q7" s="414">
        <v>92.840886420328971</v>
      </c>
    </row>
    <row r="8" spans="1:17" ht="10.5" customHeight="1">
      <c r="A8" s="342" t="s">
        <v>87</v>
      </c>
      <c r="B8" s="416">
        <v>85.885830732888508</v>
      </c>
      <c r="C8" s="121">
        <v>87.100405049456469</v>
      </c>
      <c r="D8" s="121">
        <v>84.796333931324043</v>
      </c>
      <c r="E8" s="121">
        <v>82.867580180705318</v>
      </c>
      <c r="F8" s="121">
        <v>75.544789554502572</v>
      </c>
      <c r="G8" s="121">
        <v>72.574990970084357</v>
      </c>
      <c r="H8" s="417">
        <v>67.027309484688644</v>
      </c>
      <c r="I8" s="121">
        <v>64.681415947486656</v>
      </c>
      <c r="J8" s="121">
        <v>62.228159252162015</v>
      </c>
      <c r="K8" s="418">
        <v>62.608740372934847</v>
      </c>
      <c r="L8" s="418">
        <v>66.034479026159403</v>
      </c>
      <c r="M8" s="418">
        <v>66.492522941221495</v>
      </c>
      <c r="N8" s="418">
        <v>56.682962134462556</v>
      </c>
      <c r="O8" s="455">
        <v>60.684309646086461</v>
      </c>
      <c r="P8" s="455">
        <v>67.502861222792276</v>
      </c>
      <c r="Q8" s="455">
        <v>63.472441137956871</v>
      </c>
    </row>
    <row r="9" spans="1:17" ht="10.5" customHeight="1">
      <c r="A9" s="342" t="s">
        <v>88</v>
      </c>
      <c r="B9" s="416">
        <v>97.238467633552645</v>
      </c>
      <c r="C9" s="121">
        <v>97.659665214340862</v>
      </c>
      <c r="D9" s="121">
        <v>98.541717303897343</v>
      </c>
      <c r="E9" s="121">
        <v>97.868876582056103</v>
      </c>
      <c r="F9" s="121">
        <v>96.134299439794162</v>
      </c>
      <c r="G9" s="121">
        <v>97.960755368111535</v>
      </c>
      <c r="H9" s="417">
        <v>98.724369456384707</v>
      </c>
      <c r="I9" s="121">
        <v>98.109337678530778</v>
      </c>
      <c r="J9" s="121">
        <v>98.300892434729604</v>
      </c>
      <c r="K9" s="418">
        <v>97.95263270604687</v>
      </c>
      <c r="L9" s="418">
        <v>98.805725960686175</v>
      </c>
      <c r="M9" s="418">
        <v>98.982443896088171</v>
      </c>
      <c r="N9" s="418">
        <v>94.663803728585464</v>
      </c>
      <c r="O9" s="455">
        <v>96.531529120657595</v>
      </c>
      <c r="P9" s="455">
        <v>98.10643206677527</v>
      </c>
      <c r="Q9" s="455">
        <v>97.967619382546957</v>
      </c>
    </row>
    <row r="10" spans="1:17" ht="10.5" customHeight="1">
      <c r="A10" s="342" t="s">
        <v>89</v>
      </c>
      <c r="B10" s="416">
        <v>98.200245623927202</v>
      </c>
      <c r="C10" s="121">
        <v>98.244690249094958</v>
      </c>
      <c r="D10" s="121">
        <v>98.110435115079881</v>
      </c>
      <c r="E10" s="121">
        <v>98.227286679319874</v>
      </c>
      <c r="F10" s="121">
        <v>98.049827755067696</v>
      </c>
      <c r="G10" s="121">
        <v>99.193353836637328</v>
      </c>
      <c r="H10" s="417">
        <v>98.983295931505523</v>
      </c>
      <c r="I10" s="121">
        <v>98.864702162945576</v>
      </c>
      <c r="J10" s="121">
        <v>99.158842559150045</v>
      </c>
      <c r="K10" s="418">
        <v>98.82279623753557</v>
      </c>
      <c r="L10" s="418">
        <v>99.299925225807584</v>
      </c>
      <c r="M10" s="418">
        <v>99.449554423083384</v>
      </c>
      <c r="N10" s="418">
        <v>97.394943588545345</v>
      </c>
      <c r="O10" s="455">
        <v>97.638393570527128</v>
      </c>
      <c r="P10" s="455">
        <v>98.508975475663092</v>
      </c>
      <c r="Q10" s="455">
        <v>98.304475057813505</v>
      </c>
    </row>
    <row r="11" spans="1:17" ht="10.5" customHeight="1">
      <c r="A11" s="342" t="s">
        <v>90</v>
      </c>
      <c r="B11" s="416">
        <v>98.737632682618539</v>
      </c>
      <c r="C11" s="121">
        <v>98.721267335819121</v>
      </c>
      <c r="D11" s="121">
        <v>98.511675676010398</v>
      </c>
      <c r="E11" s="121">
        <v>98.768212768293068</v>
      </c>
      <c r="F11" s="121">
        <v>96.984555312091203</v>
      </c>
      <c r="G11" s="121">
        <v>99.140662514761885</v>
      </c>
      <c r="H11" s="417">
        <v>98.983816482591607</v>
      </c>
      <c r="I11" s="121">
        <v>98.885642616123334</v>
      </c>
      <c r="J11" s="121">
        <v>98.442953796034587</v>
      </c>
      <c r="K11" s="418">
        <v>98.373755160182768</v>
      </c>
      <c r="L11" s="418">
        <v>99.041132781961352</v>
      </c>
      <c r="M11" s="418">
        <v>98.720311680087121</v>
      </c>
      <c r="N11" s="418">
        <v>96.353849551536811</v>
      </c>
      <c r="O11" s="455">
        <v>97.307267674288511</v>
      </c>
      <c r="P11" s="455">
        <v>98.370829353802151</v>
      </c>
      <c r="Q11" s="455">
        <v>98.926741838453765</v>
      </c>
    </row>
    <row r="12" spans="1:17" ht="10.5" customHeight="1">
      <c r="A12" s="342" t="s">
        <v>91</v>
      </c>
      <c r="B12" s="416">
        <v>97.853532107427228</v>
      </c>
      <c r="C12" s="121">
        <v>98.285027660522132</v>
      </c>
      <c r="D12" s="121">
        <v>97.863721002375456</v>
      </c>
      <c r="E12" s="121">
        <v>97.504795014886554</v>
      </c>
      <c r="F12" s="121">
        <v>97.325239355687728</v>
      </c>
      <c r="G12" s="121">
        <v>98.1905696021186</v>
      </c>
      <c r="H12" s="417">
        <v>98.410220343938676</v>
      </c>
      <c r="I12" s="121">
        <v>98.392876584588493</v>
      </c>
      <c r="J12" s="121">
        <v>99.226841821912842</v>
      </c>
      <c r="K12" s="418">
        <v>98.566671839705151</v>
      </c>
      <c r="L12" s="418">
        <v>98.950544512302201</v>
      </c>
      <c r="M12" s="418">
        <v>98.571816649403402</v>
      </c>
      <c r="N12" s="418">
        <v>96.762397005131746</v>
      </c>
      <c r="O12" s="455">
        <v>98.133388916833084</v>
      </c>
      <c r="P12" s="455">
        <v>96.893073427036981</v>
      </c>
      <c r="Q12" s="455">
        <v>98.59454936941863</v>
      </c>
    </row>
    <row r="13" spans="1:17" ht="10.5" customHeight="1">
      <c r="A13" s="342" t="s">
        <v>92</v>
      </c>
      <c r="B13" s="416">
        <v>83.718070281099841</v>
      </c>
      <c r="C13" s="121">
        <v>83.315214201946347</v>
      </c>
      <c r="D13" s="121">
        <v>82.846002837487205</v>
      </c>
      <c r="E13" s="121">
        <v>83.813851778605155</v>
      </c>
      <c r="F13" s="121">
        <v>84.364498576007662</v>
      </c>
      <c r="G13" s="121">
        <v>85.597804511928373</v>
      </c>
      <c r="H13" s="417">
        <v>85.650302968187304</v>
      </c>
      <c r="I13" s="121">
        <v>87.376004236998753</v>
      </c>
      <c r="J13" s="121">
        <v>87.824466776751805</v>
      </c>
      <c r="K13" s="418">
        <v>90.214263806981833</v>
      </c>
      <c r="L13" s="418">
        <v>95.225587016287619</v>
      </c>
      <c r="M13" s="418">
        <v>98.176135761216358</v>
      </c>
      <c r="N13" s="418">
        <v>94.618747746698673</v>
      </c>
      <c r="O13" s="455">
        <v>96.187053569742318</v>
      </c>
      <c r="P13" s="455">
        <v>96.33583074995839</v>
      </c>
      <c r="Q13" s="455">
        <v>96.39242586069517</v>
      </c>
    </row>
    <row r="14" spans="1:17" ht="10.5" customHeight="1">
      <c r="A14" s="342" t="s">
        <v>148</v>
      </c>
      <c r="B14" s="419"/>
      <c r="C14" s="116"/>
      <c r="D14" s="116"/>
      <c r="E14" s="116"/>
      <c r="F14" s="120"/>
      <c r="G14" s="120"/>
      <c r="H14" s="136"/>
      <c r="I14" s="121"/>
      <c r="J14" s="121"/>
      <c r="K14" s="121"/>
      <c r="L14" s="418"/>
      <c r="M14" s="333"/>
      <c r="N14" s="166"/>
      <c r="O14" s="166"/>
    </row>
    <row r="15" spans="1:17" ht="10.5" customHeight="1">
      <c r="A15" s="367" t="s">
        <v>149</v>
      </c>
      <c r="B15" s="127">
        <v>93.702567793650417</v>
      </c>
      <c r="C15" s="120">
        <v>94.483464356133126</v>
      </c>
      <c r="D15" s="120">
        <v>93.246372239777074</v>
      </c>
      <c r="E15" s="120">
        <v>93.052490656983764</v>
      </c>
      <c r="F15" s="120">
        <v>91.557706772721986</v>
      </c>
      <c r="G15" s="120">
        <v>91.996982373113852</v>
      </c>
      <c r="H15" s="415">
        <v>92.382100784645928</v>
      </c>
      <c r="I15" s="120">
        <v>91.195645195884538</v>
      </c>
      <c r="J15" s="120">
        <v>90.797941213865926</v>
      </c>
      <c r="K15" s="414">
        <v>91.555564970125971</v>
      </c>
      <c r="L15" s="414">
        <v>92.736725472865714</v>
      </c>
      <c r="M15" s="414">
        <v>93.499471657116118</v>
      </c>
      <c r="N15" s="414">
        <v>90.169531678805555</v>
      </c>
      <c r="O15" s="414">
        <v>91.114733066086387</v>
      </c>
      <c r="P15" s="414">
        <v>92.348222183717397</v>
      </c>
      <c r="Q15" s="414">
        <v>92.49352033764184</v>
      </c>
    </row>
    <row r="16" spans="1:17" ht="10.5" customHeight="1">
      <c r="A16" s="342" t="s">
        <v>87</v>
      </c>
      <c r="B16" s="416">
        <v>84.480005490617032</v>
      </c>
      <c r="C16" s="121">
        <v>87.27466847198049</v>
      </c>
      <c r="D16" s="121">
        <v>83.943723773769378</v>
      </c>
      <c r="E16" s="121">
        <v>82.497693042220305</v>
      </c>
      <c r="F16" s="121">
        <v>76.610921195372853</v>
      </c>
      <c r="G16" s="121">
        <v>70.93955523538915</v>
      </c>
      <c r="H16" s="417">
        <v>69.098502190812439</v>
      </c>
      <c r="I16" s="121">
        <v>64.174792869425573</v>
      </c>
      <c r="J16" s="121">
        <v>61.989118983376756</v>
      </c>
      <c r="K16" s="418">
        <v>62.768373568672864</v>
      </c>
      <c r="L16" s="418">
        <v>63.034948391102894</v>
      </c>
      <c r="M16" s="418">
        <v>66.046087160768749</v>
      </c>
      <c r="N16" s="418">
        <v>57.774955102756081</v>
      </c>
      <c r="O16" s="455">
        <v>58.744062605882661</v>
      </c>
      <c r="P16" s="418">
        <v>64.204045427397958</v>
      </c>
      <c r="Q16" s="418">
        <v>62.033382009440139</v>
      </c>
    </row>
    <row r="17" spans="1:17" ht="10.5" customHeight="1">
      <c r="A17" s="342" t="s">
        <v>88</v>
      </c>
      <c r="B17" s="416">
        <v>98.536771956326078</v>
      </c>
      <c r="C17" s="121">
        <v>97.392268958106371</v>
      </c>
      <c r="D17" s="121">
        <v>98.909719703242445</v>
      </c>
      <c r="E17" s="121">
        <v>97.648149356566833</v>
      </c>
      <c r="F17" s="121">
        <v>96.623267070145687</v>
      </c>
      <c r="G17" s="121">
        <v>98.504769747740738</v>
      </c>
      <c r="H17" s="417">
        <v>98.227356704797458</v>
      </c>
      <c r="I17" s="121">
        <v>97.816972003375852</v>
      </c>
      <c r="J17" s="121">
        <v>98.358041287530213</v>
      </c>
      <c r="K17" s="418">
        <v>98.247787795129852</v>
      </c>
      <c r="L17" s="418">
        <v>98.678935732223778</v>
      </c>
      <c r="M17" s="418">
        <v>98.794987517437448</v>
      </c>
      <c r="N17" s="418">
        <v>94.562219276902667</v>
      </c>
      <c r="O17" s="455">
        <v>97.831735078074857</v>
      </c>
      <c r="P17" s="418">
        <v>97.845094062819086</v>
      </c>
      <c r="Q17" s="418">
        <v>97.951387489395941</v>
      </c>
    </row>
    <row r="18" spans="1:17" ht="10.5" customHeight="1">
      <c r="A18" s="342" t="s">
        <v>89</v>
      </c>
      <c r="B18" s="416">
        <v>98.676017485422307</v>
      </c>
      <c r="C18" s="121">
        <v>98.65679268457076</v>
      </c>
      <c r="D18" s="121">
        <v>98.26528434338239</v>
      </c>
      <c r="E18" s="121">
        <v>98.378079053524601</v>
      </c>
      <c r="F18" s="121">
        <v>98.111985732820145</v>
      </c>
      <c r="G18" s="121">
        <v>99.219947787356844</v>
      </c>
      <c r="H18" s="417">
        <v>99.444878093706549</v>
      </c>
      <c r="I18" s="121">
        <v>99.132654220839939</v>
      </c>
      <c r="J18" s="121">
        <v>98.621197929635059</v>
      </c>
      <c r="K18" s="418">
        <v>98.344127368741752</v>
      </c>
      <c r="L18" s="418">
        <v>99.307340881378877</v>
      </c>
      <c r="M18" s="418">
        <v>99.356301859294035</v>
      </c>
      <c r="N18" s="418">
        <v>96.928558603760891</v>
      </c>
      <c r="O18" s="455">
        <v>97.229097161115234</v>
      </c>
      <c r="P18" s="418">
        <v>98.366310913600259</v>
      </c>
      <c r="Q18" s="418">
        <v>98.51522024182664</v>
      </c>
    </row>
    <row r="19" spans="1:17" ht="10.5" customHeight="1">
      <c r="A19" s="342" t="s">
        <v>90</v>
      </c>
      <c r="B19" s="416">
        <v>98.831030747643283</v>
      </c>
      <c r="C19" s="121">
        <v>98.615531651394917</v>
      </c>
      <c r="D19" s="121">
        <v>98.92532531287172</v>
      </c>
      <c r="E19" s="121">
        <v>98.205738915017776</v>
      </c>
      <c r="F19" s="121">
        <v>96.71883469497557</v>
      </c>
      <c r="G19" s="121">
        <v>99.401289414788025</v>
      </c>
      <c r="H19" s="417">
        <v>98.56499397495287</v>
      </c>
      <c r="I19" s="121">
        <v>98.68654046853888</v>
      </c>
      <c r="J19" s="121">
        <v>98.08273009982274</v>
      </c>
      <c r="K19" s="418">
        <v>98.599599758977234</v>
      </c>
      <c r="L19" s="418">
        <v>99.297810163019548</v>
      </c>
      <c r="M19" s="418">
        <v>98.97228076455383</v>
      </c>
      <c r="N19" s="418">
        <v>96.093803323011869</v>
      </c>
      <c r="O19" s="455">
        <v>98.227616109567933</v>
      </c>
      <c r="P19" s="418">
        <v>98.742271202893747</v>
      </c>
      <c r="Q19" s="418">
        <v>98.356095289231405</v>
      </c>
    </row>
    <row r="20" spans="1:17" ht="11.25" customHeight="1">
      <c r="A20" s="342" t="s">
        <v>91</v>
      </c>
      <c r="B20" s="416">
        <v>97.712435645164419</v>
      </c>
      <c r="C20" s="121">
        <v>98.804228686771182</v>
      </c>
      <c r="D20" s="121">
        <v>97.479635009936501</v>
      </c>
      <c r="E20" s="121">
        <v>97.340534807443632</v>
      </c>
      <c r="F20" s="121">
        <v>97.046141957980737</v>
      </c>
      <c r="G20" s="121">
        <v>97.995814304011958</v>
      </c>
      <c r="H20" s="417">
        <v>99.270859288708053</v>
      </c>
      <c r="I20" s="121">
        <v>98.241889318816277</v>
      </c>
      <c r="J20" s="121">
        <v>99.259227723752559</v>
      </c>
      <c r="K20" s="418">
        <v>98.534109800059497</v>
      </c>
      <c r="L20" s="418">
        <v>98.637265108327057</v>
      </c>
      <c r="M20" s="418">
        <v>98.017013098031555</v>
      </c>
      <c r="N20" s="418">
        <v>96.388611280703202</v>
      </c>
      <c r="O20" s="455">
        <v>98.211185880987756</v>
      </c>
      <c r="P20" s="418">
        <v>97.377681633278243</v>
      </c>
      <c r="Q20" s="418">
        <v>97.973355153230429</v>
      </c>
    </row>
    <row r="21" spans="1:17" ht="10.5" customHeight="1">
      <c r="A21" s="342" t="s">
        <v>92</v>
      </c>
      <c r="B21" s="416">
        <v>82.595551408096625</v>
      </c>
      <c r="C21" s="121">
        <v>84.614057741593498</v>
      </c>
      <c r="D21" s="121">
        <v>83.341975576722277</v>
      </c>
      <c r="E21" s="121">
        <v>84.303914724295609</v>
      </c>
      <c r="F21" s="121">
        <v>83.50060299890697</v>
      </c>
      <c r="G21" s="121">
        <v>85.017657673143518</v>
      </c>
      <c r="H21" s="417">
        <v>86.340037863562614</v>
      </c>
      <c r="I21" s="121">
        <v>88.064274489119157</v>
      </c>
      <c r="J21" s="121">
        <v>87.63395615213247</v>
      </c>
      <c r="K21" s="418">
        <v>91.265971132406747</v>
      </c>
      <c r="L21" s="418">
        <v>95.021807779931791</v>
      </c>
      <c r="M21" s="418">
        <v>98.355704225161645</v>
      </c>
      <c r="N21" s="418">
        <v>95.18968928650358</v>
      </c>
      <c r="O21" s="455">
        <v>95.157373036909121</v>
      </c>
      <c r="P21" s="418">
        <v>94.885684292971263</v>
      </c>
      <c r="Q21" s="418">
        <v>96.344934256500878</v>
      </c>
    </row>
    <row r="22" spans="1:17" ht="10.5" customHeight="1">
      <c r="A22" s="367" t="s">
        <v>150</v>
      </c>
      <c r="B22" s="127">
        <v>93.687319983449555</v>
      </c>
      <c r="C22" s="120">
        <v>93.516164238497382</v>
      </c>
      <c r="D22" s="120">
        <v>93.312954674894243</v>
      </c>
      <c r="E22" s="120">
        <v>93.015550440620473</v>
      </c>
      <c r="F22" s="120">
        <v>91.664741891776885</v>
      </c>
      <c r="G22" s="120">
        <v>92.833126607182777</v>
      </c>
      <c r="H22" s="415">
        <v>91.314718300338654</v>
      </c>
      <c r="I22" s="120">
        <v>90.894695323257125</v>
      </c>
      <c r="J22" s="120">
        <v>91.453320576221088</v>
      </c>
      <c r="K22" s="414">
        <v>91.199412955766917</v>
      </c>
      <c r="L22" s="414">
        <v>93.887965531784545</v>
      </c>
      <c r="M22" s="414">
        <v>93.788472116417083</v>
      </c>
      <c r="N22" s="414">
        <v>90.017179851076307</v>
      </c>
      <c r="O22" s="414">
        <v>91.441907253393623</v>
      </c>
      <c r="P22" s="414">
        <v>93.931761471667826</v>
      </c>
      <c r="Q22" s="414">
        <v>93.210798219765906</v>
      </c>
    </row>
    <row r="23" spans="1:17" ht="10.5" customHeight="1">
      <c r="A23" s="342" t="s">
        <v>87</v>
      </c>
      <c r="B23" s="416">
        <v>87.356282075532192</v>
      </c>
      <c r="C23" s="121">
        <v>86.935077135558885</v>
      </c>
      <c r="D23" s="121">
        <v>85.787741068427593</v>
      </c>
      <c r="E23" s="121">
        <v>83.261871960770179</v>
      </c>
      <c r="F23" s="121">
        <v>74.386113286588767</v>
      </c>
      <c r="G23" s="121">
        <v>74.417611975373404</v>
      </c>
      <c r="H23" s="417">
        <v>64.788334266836699</v>
      </c>
      <c r="I23" s="121">
        <v>65.168606836450166</v>
      </c>
      <c r="J23" s="121">
        <v>62.486048289070283</v>
      </c>
      <c r="K23" s="418">
        <v>62.443835547042994</v>
      </c>
      <c r="L23" s="418">
        <v>69.271047663014002</v>
      </c>
      <c r="M23" s="418">
        <v>66.965073820002047</v>
      </c>
      <c r="N23" s="418">
        <v>55.543655434531239</v>
      </c>
      <c r="O23" s="455">
        <v>62.670184205575744</v>
      </c>
      <c r="P23" s="418">
        <v>71.103787683622997</v>
      </c>
      <c r="Q23" s="418">
        <v>64.969684539935429</v>
      </c>
    </row>
    <row r="24" spans="1:17" ht="10.5" customHeight="1">
      <c r="A24" s="342" t="s">
        <v>88</v>
      </c>
      <c r="B24" s="416">
        <v>95.742417866599936</v>
      </c>
      <c r="C24" s="121">
        <v>97.936237852779513</v>
      </c>
      <c r="D24" s="121">
        <v>98.166781649328783</v>
      </c>
      <c r="E24" s="121">
        <v>98.10231203285295</v>
      </c>
      <c r="F24" s="121">
        <v>95.555735356611152</v>
      </c>
      <c r="G24" s="121">
        <v>97.436560074161207</v>
      </c>
      <c r="H24" s="417">
        <v>99.213805137445803</v>
      </c>
      <c r="I24" s="121">
        <v>98.427511325749322</v>
      </c>
      <c r="J24" s="121">
        <v>98.23921746698143</v>
      </c>
      <c r="K24" s="418">
        <v>97.627933747355371</v>
      </c>
      <c r="L24" s="418">
        <v>98.944512070695183</v>
      </c>
      <c r="M24" s="418">
        <v>99.173443955071392</v>
      </c>
      <c r="N24" s="418">
        <v>94.770054343424491</v>
      </c>
      <c r="O24" s="455">
        <v>95.210444909689471</v>
      </c>
      <c r="P24" s="418">
        <v>98.377585913062973</v>
      </c>
      <c r="Q24" s="418">
        <v>97.9868729905278</v>
      </c>
    </row>
    <row r="25" spans="1:17" ht="10.5" customHeight="1">
      <c r="A25" s="342" t="s">
        <v>89</v>
      </c>
      <c r="B25" s="416">
        <v>97.685158168842023</v>
      </c>
      <c r="C25" s="121">
        <v>97.829128280406238</v>
      </c>
      <c r="D25" s="121">
        <v>97.95217283825184</v>
      </c>
      <c r="E25" s="121">
        <v>98.06540299408158</v>
      </c>
      <c r="F25" s="121">
        <v>97.987085661255819</v>
      </c>
      <c r="G25" s="121">
        <v>99.166101787463205</v>
      </c>
      <c r="H25" s="417">
        <v>98.47682948241237</v>
      </c>
      <c r="I25" s="121">
        <v>98.594756456502651</v>
      </c>
      <c r="J25" s="121">
        <v>99.679612687528817</v>
      </c>
      <c r="K25" s="418">
        <v>99.261621771678634</v>
      </c>
      <c r="L25" s="418">
        <v>99.291850012119724</v>
      </c>
      <c r="M25" s="418">
        <v>99.550047326998026</v>
      </c>
      <c r="N25" s="418">
        <v>97.904231733170974</v>
      </c>
      <c r="O25" s="455">
        <v>98.034844117403765</v>
      </c>
      <c r="P25" s="418">
        <v>98.66430303926002</v>
      </c>
      <c r="Q25" s="418">
        <v>98.098603556057469</v>
      </c>
    </row>
    <row r="26" spans="1:17" ht="10.5" customHeight="1">
      <c r="A26" s="342" t="s">
        <v>90</v>
      </c>
      <c r="B26" s="416">
        <v>98.646894148810418</v>
      </c>
      <c r="C26" s="121">
        <v>98.83738158827056</v>
      </c>
      <c r="D26" s="121">
        <v>98.053714856458171</v>
      </c>
      <c r="E26" s="121">
        <v>99.359894905707563</v>
      </c>
      <c r="F26" s="121">
        <v>97.275259268527591</v>
      </c>
      <c r="G26" s="121">
        <v>98.902587092733498</v>
      </c>
      <c r="H26" s="417">
        <v>99.479861599047709</v>
      </c>
      <c r="I26" s="121">
        <v>99.090698046691045</v>
      </c>
      <c r="J26" s="121">
        <v>98.815731345246519</v>
      </c>
      <c r="K26" s="418">
        <v>98.142104280170443</v>
      </c>
      <c r="L26" s="418">
        <v>98.799164675862031</v>
      </c>
      <c r="M26" s="418">
        <v>98.456449837524985</v>
      </c>
      <c r="N26" s="418">
        <v>96.616756565063667</v>
      </c>
      <c r="O26" s="455">
        <v>96.29600692291281</v>
      </c>
      <c r="P26" s="418">
        <v>98.009033842201305</v>
      </c>
      <c r="Q26" s="418">
        <v>99.499655675006991</v>
      </c>
    </row>
    <row r="27" spans="1:17" ht="10.5" customHeight="1">
      <c r="A27" s="342" t="s">
        <v>91</v>
      </c>
      <c r="B27" s="416">
        <v>98.004431180641873</v>
      </c>
      <c r="C27" s="121">
        <v>97.769331630372065</v>
      </c>
      <c r="D27" s="121">
        <v>98.280807155246933</v>
      </c>
      <c r="E27" s="121">
        <v>97.68590644427357</v>
      </c>
      <c r="F27" s="121">
        <v>97.584430436224125</v>
      </c>
      <c r="G27" s="121">
        <v>98.40830010030227</v>
      </c>
      <c r="H27" s="417">
        <v>97.578270020396729</v>
      </c>
      <c r="I27" s="121">
        <v>98.549200129560305</v>
      </c>
      <c r="J27" s="121">
        <v>99.193956971254252</v>
      </c>
      <c r="K27" s="418">
        <v>98.600563289785555</v>
      </c>
      <c r="L27" s="418">
        <v>99.260771712826255</v>
      </c>
      <c r="M27" s="418">
        <v>99.142524991527409</v>
      </c>
      <c r="N27" s="418">
        <v>97.169653535062352</v>
      </c>
      <c r="O27" s="455">
        <v>98.055615082900843</v>
      </c>
      <c r="P27" s="418">
        <v>96.388203907282445</v>
      </c>
      <c r="Q27" s="418">
        <v>99.285647000103069</v>
      </c>
    </row>
    <row r="28" spans="1:17" ht="10.5" customHeight="1">
      <c r="A28" s="342" t="s">
        <v>92</v>
      </c>
      <c r="B28" s="416">
        <v>84.772591380018753</v>
      </c>
      <c r="C28" s="121">
        <v>82.114376974126628</v>
      </c>
      <c r="D28" s="121">
        <v>82.322898689320425</v>
      </c>
      <c r="E28" s="121">
        <v>83.368824671261393</v>
      </c>
      <c r="F28" s="121">
        <v>85.302600189853948</v>
      </c>
      <c r="G28" s="121">
        <v>86.145208453461478</v>
      </c>
      <c r="H28" s="417">
        <v>85.009808726446835</v>
      </c>
      <c r="I28" s="121">
        <v>86.679818586125293</v>
      </c>
      <c r="J28" s="121">
        <v>88.019187161002947</v>
      </c>
      <c r="K28" s="418">
        <v>89.117691395551233</v>
      </c>
      <c r="L28" s="418">
        <v>95.456220873037424</v>
      </c>
      <c r="M28" s="418">
        <v>97.97605688622734</v>
      </c>
      <c r="N28" s="418">
        <v>94.03906634816822</v>
      </c>
      <c r="O28" s="455">
        <v>97.319180866480039</v>
      </c>
      <c r="P28" s="418">
        <v>97.795052142973205</v>
      </c>
      <c r="Q28" s="418">
        <v>96.44427554761134</v>
      </c>
    </row>
    <row r="29" spans="1:17" ht="15" customHeight="1">
      <c r="A29" s="367" t="s">
        <v>3</v>
      </c>
      <c r="B29" s="127"/>
      <c r="C29" s="116"/>
      <c r="D29" s="116"/>
      <c r="E29" s="116"/>
      <c r="F29" s="121"/>
      <c r="G29" s="121"/>
      <c r="H29" s="136"/>
      <c r="I29" s="420"/>
      <c r="J29" s="420"/>
      <c r="K29" s="333"/>
      <c r="L29" s="333"/>
      <c r="M29" s="333"/>
      <c r="N29" s="166"/>
      <c r="O29" s="166"/>
    </row>
    <row r="30" spans="1:17" ht="10.5" customHeight="1">
      <c r="A30" s="367" t="s">
        <v>94</v>
      </c>
      <c r="B30" s="127">
        <v>94.11499556443826</v>
      </c>
      <c r="C30" s="120">
        <v>93.681050585713692</v>
      </c>
      <c r="D30" s="120">
        <v>93.306620597162592</v>
      </c>
      <c r="E30" s="120">
        <v>92.724015573661333</v>
      </c>
      <c r="F30" s="120">
        <v>91.433499866070377</v>
      </c>
      <c r="G30" s="120">
        <v>91.973501451787882</v>
      </c>
      <c r="H30" s="415">
        <v>91.917451249003875</v>
      </c>
      <c r="I30" s="415">
        <v>90.563814178753404</v>
      </c>
      <c r="J30" s="415">
        <v>90.909494450174506</v>
      </c>
      <c r="K30" s="414">
        <v>90.903180013728928</v>
      </c>
      <c r="L30" s="414">
        <v>93.242256915294192</v>
      </c>
      <c r="M30" s="414">
        <v>93.534522701643411</v>
      </c>
      <c r="N30" s="414">
        <v>90.248936329333958</v>
      </c>
      <c r="O30" s="414">
        <v>90.583023172174634</v>
      </c>
      <c r="P30" s="414">
        <v>93.005980123555844</v>
      </c>
      <c r="Q30" s="852">
        <v>92.777150960754739</v>
      </c>
    </row>
    <row r="31" spans="1:17" ht="10.5" customHeight="1">
      <c r="A31" s="342" t="s">
        <v>87</v>
      </c>
      <c r="B31" s="416">
        <v>88.268210512367659</v>
      </c>
      <c r="C31" s="121">
        <v>88.136147148220246</v>
      </c>
      <c r="D31" s="121">
        <v>86.506628826953772</v>
      </c>
      <c r="E31" s="121">
        <v>82.187244579115188</v>
      </c>
      <c r="F31" s="121">
        <v>76.029602041356654</v>
      </c>
      <c r="G31" s="121">
        <v>73.56157661901122</v>
      </c>
      <c r="H31" s="417">
        <v>69.221599904967718</v>
      </c>
      <c r="I31" s="121">
        <v>63.770708910274706</v>
      </c>
      <c r="J31" s="121">
        <v>62.049039689915418</v>
      </c>
      <c r="K31" s="418">
        <v>62.030879090524429</v>
      </c>
      <c r="L31" s="418">
        <v>66.745020367377762</v>
      </c>
      <c r="M31" s="418">
        <v>67.121574577479905</v>
      </c>
      <c r="N31" s="418">
        <v>56.834166205569822</v>
      </c>
      <c r="O31" s="455">
        <v>59.540859443387973</v>
      </c>
      <c r="P31" s="418">
        <v>67.943480874274442</v>
      </c>
      <c r="Q31" s="455">
        <v>63.166863721738018</v>
      </c>
    </row>
    <row r="32" spans="1:17" ht="10.5" customHeight="1">
      <c r="A32" s="342" t="s">
        <v>88</v>
      </c>
      <c r="B32" s="416">
        <v>98.173877294898958</v>
      </c>
      <c r="C32" s="121">
        <v>97.760884367491457</v>
      </c>
      <c r="D32" s="121">
        <v>99.314901062794618</v>
      </c>
      <c r="E32" s="121">
        <v>98.614208824716385</v>
      </c>
      <c r="F32" s="121">
        <v>95.976380441822556</v>
      </c>
      <c r="G32" s="121">
        <v>97.583990469543451</v>
      </c>
      <c r="H32" s="417">
        <v>99.028112513124228</v>
      </c>
      <c r="I32" s="121">
        <v>98.430669791825679</v>
      </c>
      <c r="J32" s="121">
        <v>98.116435714573385</v>
      </c>
      <c r="K32" s="418">
        <v>97.909236689275588</v>
      </c>
      <c r="L32" s="418">
        <v>98.84811799694937</v>
      </c>
      <c r="M32" s="418">
        <v>98.876477761177696</v>
      </c>
      <c r="N32" s="418">
        <v>94.527103051963493</v>
      </c>
      <c r="O32" s="455">
        <v>95.966524789592825</v>
      </c>
      <c r="P32" s="418">
        <v>97.981688133535286</v>
      </c>
      <c r="Q32" s="455">
        <v>97.824420062315909</v>
      </c>
    </row>
    <row r="33" spans="1:17" ht="10.5" customHeight="1">
      <c r="A33" s="342" t="s">
        <v>89</v>
      </c>
      <c r="B33" s="416">
        <v>98.051417787387948</v>
      </c>
      <c r="C33" s="121">
        <v>98.611081742097042</v>
      </c>
      <c r="D33" s="121">
        <v>98.341068607643692</v>
      </c>
      <c r="E33" s="121">
        <v>98.319015752437693</v>
      </c>
      <c r="F33" s="121">
        <v>98.563273026051078</v>
      </c>
      <c r="G33" s="121">
        <v>99.311490849940753</v>
      </c>
      <c r="H33" s="417">
        <v>99.271217106878936</v>
      </c>
      <c r="I33" s="121">
        <v>99.224834091512591</v>
      </c>
      <c r="J33" s="121">
        <v>99.21724851380263</v>
      </c>
      <c r="K33" s="418">
        <v>99.064337272609777</v>
      </c>
      <c r="L33" s="418">
        <v>99.304364776522277</v>
      </c>
      <c r="M33" s="418">
        <v>99.528192368974857</v>
      </c>
      <c r="N33" s="418">
        <v>98.267130575336594</v>
      </c>
      <c r="O33" s="455">
        <v>97.363071852361713</v>
      </c>
      <c r="P33" s="418">
        <v>98.364649753935083</v>
      </c>
      <c r="Q33" s="455">
        <v>98.221124378465802</v>
      </c>
    </row>
    <row r="34" spans="1:17" ht="10.5" customHeight="1">
      <c r="A34" s="342" t="s">
        <v>90</v>
      </c>
      <c r="B34" s="416">
        <v>98.99348011558871</v>
      </c>
      <c r="C34" s="121">
        <v>98.709967353838294</v>
      </c>
      <c r="D34" s="121">
        <v>98.726376242595677</v>
      </c>
      <c r="E34" s="121">
        <v>99.255958687339472</v>
      </c>
      <c r="F34" s="121">
        <v>97.081783728779001</v>
      </c>
      <c r="G34" s="121">
        <v>99.307472888711104</v>
      </c>
      <c r="H34" s="417">
        <v>99.179398261066424</v>
      </c>
      <c r="I34" s="121">
        <v>98.509560709320453</v>
      </c>
      <c r="J34" s="121">
        <v>98.187570306312878</v>
      </c>
      <c r="K34" s="418">
        <v>98.52172628668913</v>
      </c>
      <c r="L34" s="418">
        <v>98.902001021870205</v>
      </c>
      <c r="M34" s="418">
        <v>98.458368475308006</v>
      </c>
      <c r="N34" s="418">
        <v>96.669976244056173</v>
      </c>
      <c r="O34" s="455">
        <v>96.846868283379166</v>
      </c>
      <c r="P34" s="418">
        <v>98.334595238827973</v>
      </c>
      <c r="Q34" s="455">
        <v>98.860946055173642</v>
      </c>
    </row>
    <row r="35" spans="1:17" ht="10.5" customHeight="1">
      <c r="A35" s="342" t="s">
        <v>91</v>
      </c>
      <c r="B35" s="416">
        <v>98.637977592916627</v>
      </c>
      <c r="C35" s="121">
        <v>98.29872345799626</v>
      </c>
      <c r="D35" s="121">
        <v>97.881610495320686</v>
      </c>
      <c r="E35" s="121">
        <v>97.575454258675492</v>
      </c>
      <c r="F35" s="121">
        <v>97.277415258215711</v>
      </c>
      <c r="G35" s="121">
        <v>98.175060914350382</v>
      </c>
      <c r="H35" s="417">
        <v>98.204572605310418</v>
      </c>
      <c r="I35" s="121">
        <v>98.375074417652314</v>
      </c>
      <c r="J35" s="121">
        <v>99.196149660408494</v>
      </c>
      <c r="K35" s="418">
        <v>98.644161744252017</v>
      </c>
      <c r="L35" s="418">
        <v>98.849135614894294</v>
      </c>
      <c r="M35" s="418">
        <v>98.391795663914721</v>
      </c>
      <c r="N35" s="418">
        <v>97.027464502929888</v>
      </c>
      <c r="O35" s="455">
        <v>97.878410507277465</v>
      </c>
      <c r="P35" s="418">
        <v>96.614998578361877</v>
      </c>
      <c r="Q35" s="455">
        <v>98.536887496003018</v>
      </c>
    </row>
    <row r="36" spans="1:17" ht="10.5" customHeight="1">
      <c r="A36" s="342" t="s">
        <v>92</v>
      </c>
      <c r="B36" s="416">
        <v>82.42580500992652</v>
      </c>
      <c r="C36" s="121">
        <v>79.785092755981182</v>
      </c>
      <c r="D36" s="121">
        <v>80.368722682832455</v>
      </c>
      <c r="E36" s="121">
        <v>81.316242334900736</v>
      </c>
      <c r="F36" s="121">
        <v>82.902188098933181</v>
      </c>
      <c r="G36" s="121">
        <v>82.738171009718684</v>
      </c>
      <c r="H36" s="417">
        <v>84.06760690200862</v>
      </c>
      <c r="I36" s="121">
        <v>85.740865436297341</v>
      </c>
      <c r="J36" s="121">
        <v>86.434898716731283</v>
      </c>
      <c r="K36" s="418">
        <v>88.833894808996988</v>
      </c>
      <c r="L36" s="418">
        <v>94.388181456732383</v>
      </c>
      <c r="M36" s="418">
        <v>98.777876931344906</v>
      </c>
      <c r="N36" s="418">
        <v>94.521479413423634</v>
      </c>
      <c r="O36" s="455">
        <v>95.323021111859646</v>
      </c>
      <c r="P36" s="418">
        <v>96.059621578138533</v>
      </c>
      <c r="Q36" s="455">
        <v>96.316576648758172</v>
      </c>
    </row>
    <row r="37" spans="1:17" ht="10.5" customHeight="1">
      <c r="A37" s="367" t="s">
        <v>95</v>
      </c>
      <c r="B37" s="127">
        <v>92.867487772836228</v>
      </c>
      <c r="C37" s="120">
        <v>94.660111649736734</v>
      </c>
      <c r="D37" s="120">
        <v>93.22182968936626</v>
      </c>
      <c r="E37" s="120">
        <v>93.664002208498445</v>
      </c>
      <c r="F37" s="120">
        <v>91.99400889174089</v>
      </c>
      <c r="G37" s="120">
        <v>93.443268995204647</v>
      </c>
      <c r="H37" s="415">
        <v>91.719754304196016</v>
      </c>
      <c r="I37" s="120">
        <v>92.215371125144969</v>
      </c>
      <c r="J37" s="120">
        <v>91.641650251115664</v>
      </c>
      <c r="K37" s="414">
        <v>92.601296643789084</v>
      </c>
      <c r="L37" s="414">
        <v>93.515098594533171</v>
      </c>
      <c r="M37" s="414">
        <v>93.912266972548153</v>
      </c>
      <c r="N37" s="414">
        <v>89.670937059609685</v>
      </c>
      <c r="O37" s="414">
        <v>93.343302095751923</v>
      </c>
      <c r="P37" s="414">
        <v>93.472470091122972</v>
      </c>
      <c r="Q37" s="852">
        <v>93.041280088359429</v>
      </c>
    </row>
    <row r="38" spans="1:17" ht="10.5" customHeight="1">
      <c r="A38" s="342" t="s">
        <v>87</v>
      </c>
      <c r="B38" s="416">
        <v>80.981428870093993</v>
      </c>
      <c r="C38" s="121">
        <v>84.779711031794918</v>
      </c>
      <c r="D38" s="121">
        <v>81.500149287204437</v>
      </c>
      <c r="E38" s="121">
        <v>84.355034320236271</v>
      </c>
      <c r="F38" s="121">
        <v>74.401943979084919</v>
      </c>
      <c r="G38" s="121">
        <v>69.847775445042714</v>
      </c>
      <c r="H38" s="417">
        <v>61.246571904178772</v>
      </c>
      <c r="I38" s="121">
        <v>67.051473853295761</v>
      </c>
      <c r="J38" s="121">
        <v>62.640087638339637</v>
      </c>
      <c r="K38" s="418">
        <v>64.291496299245338</v>
      </c>
      <c r="L38" s="418">
        <v>64.18441000218003</v>
      </c>
      <c r="M38" s="418">
        <v>64.561517108180183</v>
      </c>
      <c r="N38" s="418">
        <v>56.24693176556459</v>
      </c>
      <c r="O38" s="455">
        <v>64.361761864508907</v>
      </c>
      <c r="P38" s="418">
        <v>66.17549308095434</v>
      </c>
      <c r="Q38" s="455">
        <v>64.396447890450688</v>
      </c>
    </row>
    <row r="39" spans="1:17" ht="10.5" customHeight="1">
      <c r="A39" s="342" t="s">
        <v>88</v>
      </c>
      <c r="B39" s="416">
        <v>95.433461212430458</v>
      </c>
      <c r="C39" s="121">
        <v>97.442493441989683</v>
      </c>
      <c r="D39" s="121">
        <v>96.865216011658518</v>
      </c>
      <c r="E39" s="121">
        <v>96.497151611883623</v>
      </c>
      <c r="F39" s="121">
        <v>96.463729734313517</v>
      </c>
      <c r="G39" s="121">
        <v>98.827507782550143</v>
      </c>
      <c r="H39" s="417">
        <v>97.96447492295222</v>
      </c>
      <c r="I39" s="121">
        <v>97.322383598421894</v>
      </c>
      <c r="J39" s="121">
        <v>98.78063584366194</v>
      </c>
      <c r="K39" s="418">
        <v>98.059190046547059</v>
      </c>
      <c r="L39" s="418">
        <v>98.690025482176139</v>
      </c>
      <c r="M39" s="418">
        <v>99.284926445524235</v>
      </c>
      <c r="N39" s="418">
        <v>95.059378615688701</v>
      </c>
      <c r="O39" s="455">
        <v>98.31295076793198</v>
      </c>
      <c r="P39" s="418">
        <v>98.456538900666445</v>
      </c>
      <c r="Q39" s="455">
        <v>98.429587510677905</v>
      </c>
    </row>
    <row r="40" spans="1:17" ht="10.5" customHeight="1">
      <c r="A40" s="342" t="s">
        <v>89</v>
      </c>
      <c r="B40" s="416">
        <v>98.478870770247454</v>
      </c>
      <c r="C40" s="121">
        <v>97.525373840282697</v>
      </c>
      <c r="D40" s="121">
        <v>97.61714580589998</v>
      </c>
      <c r="E40" s="121">
        <v>98.023700686641732</v>
      </c>
      <c r="F40" s="121">
        <v>96.969062991347471</v>
      </c>
      <c r="G40" s="121">
        <v>98.906843834528189</v>
      </c>
      <c r="H40" s="417">
        <v>98.315196161756447</v>
      </c>
      <c r="I40" s="121">
        <v>97.972196636707636</v>
      </c>
      <c r="J40" s="121">
        <v>99.015613714575636</v>
      </c>
      <c r="K40" s="418">
        <v>98.187189526218546</v>
      </c>
      <c r="L40" s="418">
        <v>99.289511924730803</v>
      </c>
      <c r="M40" s="418">
        <v>99.248241782352437</v>
      </c>
      <c r="N40" s="418">
        <v>95.09473955599006</v>
      </c>
      <c r="O40" s="455">
        <v>98.477233280145398</v>
      </c>
      <c r="P40" s="418">
        <v>98.923320416382154</v>
      </c>
      <c r="Q40" s="455">
        <v>98.560601497580521</v>
      </c>
    </row>
    <row r="41" spans="1:17" ht="10.5" customHeight="1">
      <c r="A41" s="342" t="s">
        <v>90</v>
      </c>
      <c r="B41" s="416">
        <v>98.191250243735823</v>
      </c>
      <c r="C41" s="121">
        <v>98.744689690704149</v>
      </c>
      <c r="D41" s="121">
        <v>98.112402162070595</v>
      </c>
      <c r="E41" s="121">
        <v>97.742169148167832</v>
      </c>
      <c r="F41" s="121">
        <v>96.771609283188852</v>
      </c>
      <c r="G41" s="121">
        <v>98.77913181981188</v>
      </c>
      <c r="H41" s="417">
        <v>98.529911984493012</v>
      </c>
      <c r="I41" s="121">
        <v>99.808927078438543</v>
      </c>
      <c r="J41" s="121">
        <v>99.082470138196626</v>
      </c>
      <c r="K41" s="418">
        <v>98.021643948530695</v>
      </c>
      <c r="L41" s="418">
        <v>99.3912640754493</v>
      </c>
      <c r="M41" s="418">
        <v>99.382249284740993</v>
      </c>
      <c r="N41" s="418">
        <v>95.516732750894619</v>
      </c>
      <c r="O41" s="455">
        <v>98.426702108227161</v>
      </c>
      <c r="P41" s="418">
        <v>98.477006007822837</v>
      </c>
      <c r="Q41" s="455">
        <v>99.137546990657285</v>
      </c>
    </row>
    <row r="42" spans="1:17" ht="10.5" customHeight="1">
      <c r="A42" s="342" t="s">
        <v>91</v>
      </c>
      <c r="B42" s="416">
        <v>96.348385962546416</v>
      </c>
      <c r="C42" s="121">
        <v>98.25609456755177</v>
      </c>
      <c r="D42" s="121">
        <v>97.828752198818265</v>
      </c>
      <c r="E42" s="121">
        <v>97.363377170201844</v>
      </c>
      <c r="F42" s="121">
        <v>97.431398658571098</v>
      </c>
      <c r="G42" s="121">
        <v>98.227569721883867</v>
      </c>
      <c r="H42" s="417">
        <v>98.863386398115765</v>
      </c>
      <c r="I42" s="121">
        <v>98.433154808857566</v>
      </c>
      <c r="J42" s="121">
        <v>99.307545614992847</v>
      </c>
      <c r="K42" s="418">
        <v>98.380227412297728</v>
      </c>
      <c r="L42" s="418">
        <v>99.201170284001051</v>
      </c>
      <c r="M42" s="418">
        <v>99.013294194222624</v>
      </c>
      <c r="N42" s="418">
        <v>95.991780129869085</v>
      </c>
      <c r="O42" s="455">
        <v>98.983015875341408</v>
      </c>
      <c r="P42" s="418">
        <v>97.70105247923226</v>
      </c>
      <c r="Q42" s="455">
        <v>98.785826758871821</v>
      </c>
    </row>
    <row r="43" spans="1:17" ht="10.5" customHeight="1">
      <c r="A43" s="342" t="s">
        <v>92</v>
      </c>
      <c r="B43" s="416">
        <v>86.214992040449289</v>
      </c>
      <c r="C43" s="121">
        <v>90.085994837985837</v>
      </c>
      <c r="D43" s="121">
        <v>87.93832785466671</v>
      </c>
      <c r="E43" s="121">
        <v>88.495262337597126</v>
      </c>
      <c r="F43" s="121">
        <v>87.531455607742487</v>
      </c>
      <c r="G43" s="121">
        <v>91.682243799235806</v>
      </c>
      <c r="H43" s="417">
        <v>89.126925024496146</v>
      </c>
      <c r="I43" s="121">
        <v>91.169156187016355</v>
      </c>
      <c r="J43" s="121">
        <v>91.100859858001215</v>
      </c>
      <c r="K43" s="418">
        <v>93.905580342472661</v>
      </c>
      <c r="L43" s="418">
        <v>97.265439429870867</v>
      </c>
      <c r="M43" s="418">
        <v>96.83431566580947</v>
      </c>
      <c r="N43" s="418">
        <v>94.873644044271288</v>
      </c>
      <c r="O43" s="455">
        <v>98.653893621624391</v>
      </c>
      <c r="P43" s="418">
        <v>97.157766705450598</v>
      </c>
      <c r="Q43" s="455">
        <v>96.621648622077274</v>
      </c>
    </row>
    <row r="44" spans="1:17" ht="15.75" customHeight="1">
      <c r="A44" s="367" t="s">
        <v>4</v>
      </c>
      <c r="B44" s="333"/>
      <c r="C44" s="333"/>
      <c r="D44" s="333"/>
      <c r="E44" s="333"/>
      <c r="F44" s="333"/>
      <c r="G44" s="333"/>
      <c r="H44" s="333"/>
      <c r="I44" s="333"/>
      <c r="J44" s="333"/>
      <c r="K44" s="333"/>
      <c r="L44" s="333"/>
      <c r="M44" s="333"/>
      <c r="N44" s="333"/>
      <c r="O44" s="166"/>
    </row>
    <row r="45" spans="1:17" ht="10.5" customHeight="1">
      <c r="A45" s="342" t="s">
        <v>581</v>
      </c>
      <c r="B45" s="416">
        <v>94.017272678316587</v>
      </c>
      <c r="C45" s="121">
        <v>93.688019870122943</v>
      </c>
      <c r="D45" s="121">
        <v>93.349884694194941</v>
      </c>
      <c r="E45" s="121">
        <v>92.794421161397082</v>
      </c>
      <c r="F45" s="121">
        <v>91.290286735265951</v>
      </c>
      <c r="G45" s="121">
        <v>92.509124111245583</v>
      </c>
      <c r="H45" s="417">
        <v>91.800156823784505</v>
      </c>
      <c r="I45" s="121">
        <v>90.428481218225741</v>
      </c>
      <c r="J45" s="121">
        <v>90.302862596866277</v>
      </c>
      <c r="K45" s="418">
        <v>90.944956876824747</v>
      </c>
      <c r="L45" s="121">
        <v>92.826285032058138</v>
      </c>
      <c r="M45" s="121">
        <v>93.720362553605142</v>
      </c>
      <c r="N45" s="121">
        <v>88.829459322443128</v>
      </c>
      <c r="O45" s="337">
        <v>90.322061981521628</v>
      </c>
      <c r="P45" s="337">
        <v>92.863828149335674</v>
      </c>
      <c r="Q45" s="121">
        <v>91.947966156260065</v>
      </c>
    </row>
    <row r="46" spans="1:17" ht="10.5" customHeight="1">
      <c r="A46" s="342" t="s">
        <v>5</v>
      </c>
      <c r="B46" s="416">
        <v>93.575159852834915</v>
      </c>
      <c r="C46" s="121">
        <v>94.421979517136876</v>
      </c>
      <c r="D46" s="121">
        <v>93.488929060613586</v>
      </c>
      <c r="E46" s="121">
        <v>94.235783396050493</v>
      </c>
      <c r="F46" s="121">
        <v>92.500101159363098</v>
      </c>
      <c r="G46" s="121">
        <v>92.720148655316109</v>
      </c>
      <c r="H46" s="417">
        <v>92.15348511323711</v>
      </c>
      <c r="I46" s="121">
        <v>91.838187533457202</v>
      </c>
      <c r="J46" s="121">
        <v>92.179826468402453</v>
      </c>
      <c r="K46" s="121">
        <v>91.77940367042369</v>
      </c>
      <c r="L46" s="121">
        <v>94.154646201331033</v>
      </c>
      <c r="M46" s="121">
        <v>93.822848652970279</v>
      </c>
      <c r="N46" s="121">
        <v>94.148464037968225</v>
      </c>
      <c r="O46" s="337">
        <v>93.413127511495205</v>
      </c>
      <c r="P46" s="337">
        <v>93.964183912743209</v>
      </c>
      <c r="Q46" s="121">
        <v>94.492604160506417</v>
      </c>
    </row>
    <row r="47" spans="1:17" ht="10.5" customHeight="1">
      <c r="A47" s="342" t="s">
        <v>6</v>
      </c>
      <c r="B47" s="416">
        <v>92.939577780482082</v>
      </c>
      <c r="C47" s="121">
        <v>93.919938954239413</v>
      </c>
      <c r="D47" s="121">
        <v>92.506762882785125</v>
      </c>
      <c r="E47" s="121">
        <v>90.813698652625931</v>
      </c>
      <c r="F47" s="121">
        <v>90.419946679076276</v>
      </c>
      <c r="G47" s="121">
        <v>91.3512509024292</v>
      </c>
      <c r="H47" s="417">
        <v>91.363268377461253</v>
      </c>
      <c r="I47" s="121">
        <v>91.21935979447791</v>
      </c>
      <c r="J47" s="121">
        <v>91.243168246574243</v>
      </c>
      <c r="K47" s="121">
        <v>91.854996550781451</v>
      </c>
      <c r="L47" s="121">
        <v>92.350454775859362</v>
      </c>
      <c r="M47" s="121">
        <v>92.953707693616195</v>
      </c>
      <c r="N47" s="121">
        <v>85.378593888340077</v>
      </c>
      <c r="O47" s="337">
        <v>89.983321209748226</v>
      </c>
      <c r="P47" s="337">
        <v>92.165352730317395</v>
      </c>
      <c r="Q47" s="121">
        <v>92.397806462052287</v>
      </c>
    </row>
    <row r="48" spans="1:17" ht="7.5" customHeight="1">
      <c r="A48" s="396"/>
      <c r="B48" s="128"/>
      <c r="C48" s="122"/>
      <c r="D48" s="122"/>
      <c r="E48" s="122"/>
      <c r="F48" s="122"/>
      <c r="G48" s="122"/>
      <c r="H48" s="421"/>
      <c r="I48" s="193"/>
      <c r="J48" s="193"/>
      <c r="K48" s="388"/>
      <c r="L48" s="388"/>
      <c r="M48" s="331"/>
      <c r="N48" s="388"/>
      <c r="O48" s="388"/>
      <c r="P48" s="194"/>
      <c r="Q48" s="194"/>
    </row>
    <row r="49" spans="1:16" ht="23.25" customHeight="1">
      <c r="A49" s="984" t="s">
        <v>1164</v>
      </c>
      <c r="B49" s="984"/>
      <c r="C49" s="984"/>
      <c r="D49" s="984"/>
      <c r="E49" s="984"/>
      <c r="F49" s="984"/>
      <c r="G49" s="984"/>
      <c r="H49" s="984"/>
      <c r="I49" s="984"/>
      <c r="J49" s="984"/>
      <c r="K49" s="984"/>
      <c r="L49" s="984"/>
      <c r="M49" s="984"/>
      <c r="N49" s="984"/>
      <c r="O49" s="984"/>
      <c r="P49" s="984"/>
    </row>
    <row r="50" spans="1:16" ht="20.25" customHeight="1">
      <c r="A50" s="978" t="s">
        <v>1165</v>
      </c>
      <c r="B50" s="978"/>
      <c r="C50" s="978"/>
      <c r="D50" s="978"/>
      <c r="E50" s="978"/>
      <c r="F50" s="978"/>
      <c r="G50" s="978"/>
      <c r="H50" s="978"/>
      <c r="I50" s="978"/>
      <c r="J50" s="978"/>
      <c r="K50" s="978"/>
      <c r="L50" s="978"/>
      <c r="M50" s="978"/>
      <c r="N50" s="978"/>
      <c r="O50" s="978"/>
      <c r="P50" s="978"/>
    </row>
    <row r="51" spans="1:16" ht="13.5" customHeight="1">
      <c r="A51" s="10" t="s">
        <v>231</v>
      </c>
      <c r="B51" s="10"/>
      <c r="C51" s="10"/>
      <c r="D51" s="10"/>
      <c r="E51" s="10"/>
      <c r="F51" s="10"/>
      <c r="G51" s="10"/>
      <c r="H51" s="10"/>
      <c r="I51" s="10"/>
      <c r="J51" s="10"/>
      <c r="K51" s="116"/>
      <c r="L51" s="116"/>
      <c r="M51" s="2"/>
      <c r="N51" s="422"/>
      <c r="O51" s="422"/>
    </row>
    <row r="52" spans="1:16">
      <c r="A52" s="985"/>
      <c r="B52" s="985"/>
      <c r="C52" s="985"/>
      <c r="D52" s="985"/>
      <c r="E52" s="985"/>
      <c r="F52" s="985"/>
      <c r="H52" s="175"/>
      <c r="M52"/>
    </row>
    <row r="53" spans="1:16">
      <c r="H53" s="175"/>
      <c r="M53"/>
    </row>
    <row r="54" spans="1:16">
      <c r="H54" s="175"/>
      <c r="M54"/>
    </row>
    <row r="55" spans="1:16">
      <c r="H55" s="175"/>
      <c r="M55"/>
    </row>
    <row r="56" spans="1:16">
      <c r="H56" s="175"/>
      <c r="M56"/>
    </row>
    <row r="57" spans="1:16">
      <c r="H57" s="175"/>
      <c r="M57"/>
    </row>
    <row r="58" spans="1:16">
      <c r="H58" s="175"/>
      <c r="M58"/>
    </row>
    <row r="59" spans="1:16">
      <c r="H59" s="175"/>
      <c r="M59"/>
    </row>
    <row r="60" spans="1:16">
      <c r="H60" s="175"/>
      <c r="M60"/>
    </row>
    <row r="61" spans="1:16">
      <c r="H61" s="175"/>
      <c r="M61"/>
    </row>
    <row r="62" spans="1:16">
      <c r="H62" s="175"/>
      <c r="M62"/>
    </row>
    <row r="63" spans="1:16">
      <c r="H63" s="175"/>
      <c r="M63"/>
    </row>
    <row r="64" spans="1:16">
      <c r="H64" s="175"/>
    </row>
    <row r="65" spans="8:8">
      <c r="H65" s="175"/>
    </row>
    <row r="66" spans="8:8">
      <c r="H66" s="175"/>
    </row>
    <row r="67" spans="8:8">
      <c r="H67" s="175"/>
    </row>
    <row r="68" spans="8:8">
      <c r="H68" s="175"/>
    </row>
    <row r="69" spans="8:8">
      <c r="H69" s="175"/>
    </row>
    <row r="70" spans="8:8">
      <c r="H70" s="175"/>
    </row>
    <row r="71" spans="8:8">
      <c r="H71" s="175"/>
    </row>
    <row r="72" spans="8:8">
      <c r="H72" s="175"/>
    </row>
    <row r="73" spans="8:8">
      <c r="H73" s="175"/>
    </row>
    <row r="74" spans="8:8">
      <c r="H74" s="175"/>
    </row>
    <row r="75" spans="8:8">
      <c r="H75" s="175"/>
    </row>
    <row r="76" spans="8:8">
      <c r="H76" s="175"/>
    </row>
    <row r="77" spans="8:8">
      <c r="H77" s="175"/>
    </row>
    <row r="78" spans="8:8">
      <c r="H78" s="175"/>
    </row>
    <row r="79" spans="8:8">
      <c r="H79" s="175"/>
    </row>
    <row r="80" spans="8:8">
      <c r="H80" s="175"/>
    </row>
    <row r="81" spans="8:8">
      <c r="H81" s="175"/>
    </row>
    <row r="82" spans="8:8">
      <c r="H82" s="175"/>
    </row>
    <row r="83" spans="8:8">
      <c r="H83" s="175"/>
    </row>
    <row r="84" spans="8:8">
      <c r="H84" s="175"/>
    </row>
    <row r="85" spans="8:8">
      <c r="H85" s="175"/>
    </row>
    <row r="86" spans="8:8">
      <c r="H86" s="175"/>
    </row>
    <row r="87" spans="8:8">
      <c r="H87" s="175"/>
    </row>
    <row r="88" spans="8:8">
      <c r="H88" s="175"/>
    </row>
    <row r="89" spans="8:8">
      <c r="H89" s="175"/>
    </row>
    <row r="90" spans="8:8">
      <c r="H90" s="175"/>
    </row>
    <row r="91" spans="8:8">
      <c r="H91" s="175"/>
    </row>
    <row r="92" spans="8:8">
      <c r="H92" s="175"/>
    </row>
    <row r="93" spans="8:8">
      <c r="H93" s="175"/>
    </row>
    <row r="94" spans="8:8">
      <c r="H94" s="175"/>
    </row>
    <row r="95" spans="8:8">
      <c r="H95" s="175"/>
    </row>
    <row r="96" spans="8:8">
      <c r="H96" s="175"/>
    </row>
    <row r="97" spans="8:8">
      <c r="H97" s="175"/>
    </row>
    <row r="98" spans="8:8">
      <c r="H98" s="175"/>
    </row>
    <row r="99" spans="8:8">
      <c r="H99" s="175"/>
    </row>
    <row r="100" spans="8:8">
      <c r="H100" s="175"/>
    </row>
    <row r="101" spans="8:8">
      <c r="H101" s="175"/>
    </row>
    <row r="102" spans="8:8">
      <c r="H102" s="175"/>
    </row>
    <row r="103" spans="8:8">
      <c r="H103" s="175"/>
    </row>
    <row r="104" spans="8:8">
      <c r="H104" s="175"/>
    </row>
    <row r="105" spans="8:8">
      <c r="H105" s="175"/>
    </row>
    <row r="106" spans="8:8">
      <c r="H106" s="175"/>
    </row>
    <row r="107" spans="8:8">
      <c r="H107" s="175"/>
    </row>
    <row r="108" spans="8:8">
      <c r="H108" s="175"/>
    </row>
    <row r="109" spans="8:8">
      <c r="H109" s="175"/>
    </row>
    <row r="110" spans="8:8">
      <c r="H110" s="175"/>
    </row>
    <row r="111" spans="8:8">
      <c r="H111" s="175"/>
    </row>
    <row r="112" spans="8:8">
      <c r="H112" s="175"/>
    </row>
    <row r="113" spans="8:8">
      <c r="H113" s="175"/>
    </row>
    <row r="114" spans="8:8">
      <c r="H114" s="175"/>
    </row>
    <row r="115" spans="8:8">
      <c r="H115" s="175"/>
    </row>
    <row r="116" spans="8:8">
      <c r="H116" s="175"/>
    </row>
    <row r="117" spans="8:8">
      <c r="H117" s="175"/>
    </row>
    <row r="118" spans="8:8">
      <c r="H118" s="175"/>
    </row>
    <row r="119" spans="8:8">
      <c r="H119" s="175"/>
    </row>
    <row r="120" spans="8:8">
      <c r="H120" s="175"/>
    </row>
    <row r="144" spans="1:1">
      <c r="A144" s="114" t="s">
        <v>209</v>
      </c>
    </row>
  </sheetData>
  <mergeCells count="4">
    <mergeCell ref="A52:F52"/>
    <mergeCell ref="A49:P49"/>
    <mergeCell ref="A50:P50"/>
    <mergeCell ref="A1:P1"/>
  </mergeCells>
  <pageMargins left="1.299212598425197" right="0.70866141732283472" top="1.1417322834645669" bottom="0.74803149606299213" header="0.31496062992125984" footer="0.31496062992125984"/>
  <pageSetup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31">
    <tabColor rgb="FFFFC000"/>
  </sheetPr>
  <dimension ref="A1:S51"/>
  <sheetViews>
    <sheetView showGridLines="0" view="pageBreakPreview" zoomScale="110" zoomScaleNormal="120" zoomScaleSheetLayoutView="110" workbookViewId="0">
      <selection activeCell="Q8" sqref="Q8"/>
    </sheetView>
  </sheetViews>
  <sheetFormatPr baseColWidth="10" defaultRowHeight="12.75"/>
  <cols>
    <col min="1" max="1" width="21.85546875" customWidth="1"/>
    <col min="2" max="5" width="5.28515625" hidden="1" customWidth="1"/>
    <col min="6" max="13" width="5.28515625" customWidth="1"/>
    <col min="14" max="14" width="5.7109375" customWidth="1"/>
    <col min="15" max="15" width="5.28515625" customWidth="1"/>
    <col min="16" max="17" width="5.7109375" customWidth="1"/>
    <col min="18" max="18" width="6.28515625" customWidth="1"/>
    <col min="19" max="19" width="6.85546875" customWidth="1"/>
  </cols>
  <sheetData>
    <row r="1" spans="1:17" s="112" customFormat="1" ht="27" customHeight="1">
      <c r="A1" s="472" t="s">
        <v>1420</v>
      </c>
      <c r="B1" s="470"/>
      <c r="C1" s="470"/>
      <c r="D1" s="470"/>
      <c r="E1" s="470"/>
      <c r="F1" s="470"/>
      <c r="G1" s="470"/>
      <c r="H1" s="470"/>
      <c r="I1" s="470"/>
      <c r="J1" s="470"/>
      <c r="K1" s="470"/>
      <c r="L1" s="470"/>
      <c r="M1" s="470"/>
      <c r="N1" s="470"/>
      <c r="O1" s="470"/>
      <c r="P1" s="470"/>
      <c r="Q1" s="470"/>
    </row>
    <row r="2" spans="1:17" s="112" customFormat="1" ht="12" customHeight="1">
      <c r="A2" s="981" t="s">
        <v>1343</v>
      </c>
      <c r="B2" s="981"/>
      <c r="C2" s="981"/>
      <c r="D2" s="981"/>
      <c r="E2" s="981"/>
      <c r="F2" s="981"/>
      <c r="G2" s="981"/>
      <c r="H2" s="981"/>
      <c r="I2" s="981"/>
      <c r="J2" s="981"/>
      <c r="K2" s="981"/>
      <c r="L2" s="981"/>
      <c r="M2" s="981"/>
      <c r="N2" s="981"/>
      <c r="O2" s="981"/>
      <c r="P2" s="981"/>
    </row>
    <row r="3" spans="1:17" s="112" customFormat="1" ht="13.5">
      <c r="A3" s="154" t="s">
        <v>236</v>
      </c>
      <c r="B3" s="373"/>
      <c r="C3" s="373"/>
      <c r="D3" s="373"/>
      <c r="E3" s="373"/>
      <c r="F3" s="373"/>
      <c r="G3" s="373"/>
      <c r="H3" s="373"/>
      <c r="I3" s="373"/>
      <c r="J3" s="373"/>
      <c r="K3" s="373"/>
      <c r="L3" s="373"/>
      <c r="M3" s="373"/>
    </row>
    <row r="4" spans="1:17" ht="13.5" customHeight="1">
      <c r="A4" s="339"/>
      <c r="B4" s="339"/>
      <c r="C4" s="339"/>
      <c r="D4" s="339"/>
      <c r="E4" s="339"/>
      <c r="F4" s="339"/>
      <c r="G4" s="339"/>
      <c r="H4" s="339"/>
      <c r="I4" s="339"/>
      <c r="J4" s="339"/>
      <c r="K4" s="339"/>
      <c r="L4" s="339"/>
      <c r="M4" s="339"/>
    </row>
    <row r="5" spans="1:17" ht="18.75" customHeight="1">
      <c r="A5" s="1052" t="s">
        <v>213</v>
      </c>
      <c r="B5" s="10">
        <v>2008</v>
      </c>
      <c r="C5" s="10">
        <v>2009</v>
      </c>
      <c r="D5" s="1047">
        <v>2010</v>
      </c>
      <c r="E5" s="1047">
        <v>2011</v>
      </c>
      <c r="F5" s="1047">
        <v>2012</v>
      </c>
      <c r="G5" s="1047">
        <v>2013</v>
      </c>
      <c r="H5" s="1047">
        <v>2014</v>
      </c>
      <c r="I5" s="1047">
        <v>2015</v>
      </c>
      <c r="J5" s="1047">
        <v>2016</v>
      </c>
      <c r="K5" s="1047">
        <v>2017</v>
      </c>
      <c r="L5" s="1047">
        <v>2018</v>
      </c>
      <c r="M5" s="1047">
        <v>2019</v>
      </c>
      <c r="N5" s="1047">
        <v>2020</v>
      </c>
      <c r="O5" s="1047">
        <v>2021</v>
      </c>
      <c r="P5" s="1049">
        <v>2022</v>
      </c>
      <c r="Q5" s="1049">
        <v>2023</v>
      </c>
    </row>
    <row r="6" spans="1:17" ht="17.25" customHeight="1">
      <c r="A6" s="1053"/>
      <c r="B6" s="10"/>
      <c r="C6" s="10"/>
      <c r="D6" s="1048"/>
      <c r="E6" s="1048"/>
      <c r="F6" s="1048"/>
      <c r="G6" s="1048"/>
      <c r="H6" s="1048"/>
      <c r="I6" s="1048"/>
      <c r="J6" s="1048"/>
      <c r="K6" s="1048"/>
      <c r="L6" s="1048"/>
      <c r="M6" s="1048"/>
      <c r="N6" s="1048"/>
      <c r="O6" s="1048"/>
      <c r="P6" s="1050"/>
      <c r="Q6" s="1050"/>
    </row>
    <row r="7" spans="1:17" ht="17.25" customHeight="1">
      <c r="A7" s="367"/>
      <c r="B7" s="333"/>
      <c r="C7" s="333"/>
      <c r="D7" s="333"/>
      <c r="E7" s="333"/>
      <c r="F7" s="333"/>
      <c r="G7" s="333"/>
      <c r="H7" s="333"/>
      <c r="I7" s="333"/>
      <c r="J7" s="333"/>
      <c r="K7" s="333"/>
      <c r="L7" s="333"/>
      <c r="M7" s="333"/>
      <c r="N7" s="333"/>
      <c r="O7" s="333"/>
      <c r="P7" s="333"/>
      <c r="Q7" s="333"/>
    </row>
    <row r="8" spans="1:17" ht="13.5" customHeight="1">
      <c r="A8" s="367" t="s">
        <v>900</v>
      </c>
      <c r="B8" s="339" t="s">
        <v>156</v>
      </c>
      <c r="C8" s="339" t="s">
        <v>156</v>
      </c>
      <c r="D8" s="378" t="s">
        <v>156</v>
      </c>
      <c r="E8" s="378" t="s">
        <v>156</v>
      </c>
      <c r="F8" s="338">
        <v>91.224684283327321</v>
      </c>
      <c r="G8" s="338">
        <v>92.944280000000006</v>
      </c>
      <c r="H8" s="338">
        <v>92.958135741391146</v>
      </c>
      <c r="I8" s="338">
        <v>92.863146594237804</v>
      </c>
      <c r="J8" s="338">
        <v>93.456375606636698</v>
      </c>
      <c r="K8" s="338">
        <v>92.860403504737135</v>
      </c>
      <c r="L8" s="338">
        <v>96.031759887466777</v>
      </c>
      <c r="M8" s="338">
        <v>97.324240616656525</v>
      </c>
      <c r="N8" s="338">
        <v>94.596005667858392</v>
      </c>
      <c r="O8" s="338">
        <v>96.773099380941531</v>
      </c>
      <c r="P8" s="338">
        <v>97.397038310264023</v>
      </c>
      <c r="Q8" s="338">
        <v>97.855476035416046</v>
      </c>
    </row>
    <row r="9" spans="1:17" ht="15" customHeight="1">
      <c r="A9" s="342"/>
      <c r="B9" s="333"/>
      <c r="C9" s="333"/>
      <c r="D9" s="333"/>
      <c r="E9" s="333"/>
      <c r="F9" s="333"/>
      <c r="G9" s="333"/>
      <c r="H9" s="333"/>
      <c r="I9" s="333"/>
      <c r="J9" s="333"/>
      <c r="K9" s="333"/>
      <c r="L9" s="333"/>
      <c r="M9" s="333"/>
      <c r="N9" s="545"/>
      <c r="O9" s="545"/>
      <c r="P9" s="546"/>
      <c r="Q9" s="546"/>
    </row>
    <row r="10" spans="1:17" ht="13.5" customHeight="1">
      <c r="A10" s="367" t="s">
        <v>82</v>
      </c>
      <c r="B10" s="333">
        <v>93.695088247999024</v>
      </c>
      <c r="C10" s="333">
        <v>93.999979713268118</v>
      </c>
      <c r="D10" s="338">
        <v>93.3</v>
      </c>
      <c r="E10" s="338">
        <v>93.034387595310164</v>
      </c>
      <c r="F10" s="338">
        <v>91.609660645887473</v>
      </c>
      <c r="G10" s="338">
        <v>92.412849224376146</v>
      </c>
      <c r="H10" s="338">
        <v>91.858379536345907</v>
      </c>
      <c r="I10" s="338">
        <v>91.046733766284191</v>
      </c>
      <c r="J10" s="338">
        <v>91.12055047042972</v>
      </c>
      <c r="K10" s="338">
        <v>91.401443123208452</v>
      </c>
      <c r="L10" s="338">
        <v>93.2</v>
      </c>
      <c r="M10" s="338">
        <v>93.639932169603597</v>
      </c>
      <c r="N10" s="338">
        <v>90.095152439869267</v>
      </c>
      <c r="O10" s="338">
        <v>91.275718086403828</v>
      </c>
      <c r="P10" s="338">
        <v>93.125169561188585</v>
      </c>
      <c r="Q10" s="338">
        <v>92.840886420328971</v>
      </c>
    </row>
    <row r="11" spans="1:17" ht="12" customHeight="1">
      <c r="A11" s="342"/>
      <c r="B11" s="333"/>
      <c r="C11" s="333"/>
      <c r="D11" s="333"/>
      <c r="E11" s="333"/>
      <c r="F11" s="333"/>
      <c r="G11" s="333"/>
      <c r="H11" s="333"/>
      <c r="I11" s="333"/>
      <c r="J11" s="333"/>
      <c r="K11" s="333"/>
      <c r="L11" s="333"/>
      <c r="M11" s="333"/>
      <c r="N11" s="337"/>
      <c r="O11" s="337"/>
      <c r="P11" s="337"/>
      <c r="Q11" s="337"/>
    </row>
    <row r="12" spans="1:17" ht="14.25" customHeight="1">
      <c r="A12" s="367" t="s">
        <v>3</v>
      </c>
      <c r="B12" s="333"/>
      <c r="C12" s="333"/>
      <c r="D12" s="333"/>
      <c r="E12" s="333"/>
      <c r="F12" s="333"/>
      <c r="G12" s="333"/>
      <c r="H12" s="333"/>
      <c r="I12" s="333"/>
      <c r="J12" s="333"/>
      <c r="K12" s="333"/>
      <c r="L12" s="333"/>
      <c r="M12" s="333"/>
      <c r="N12" s="337"/>
      <c r="O12" s="337"/>
      <c r="P12" s="337"/>
      <c r="Q12" s="337"/>
    </row>
    <row r="13" spans="1:17" ht="13.5" customHeight="1">
      <c r="A13" s="342" t="s">
        <v>94</v>
      </c>
      <c r="B13" s="333">
        <v>94.11499556443826</v>
      </c>
      <c r="C13" s="333">
        <v>93.681050585713692</v>
      </c>
      <c r="D13" s="337">
        <v>93.306620597162592</v>
      </c>
      <c r="E13" s="337">
        <v>92.724015573661333</v>
      </c>
      <c r="F13" s="337">
        <v>91.433499866070377</v>
      </c>
      <c r="G13" s="337">
        <v>91.973501451787854</v>
      </c>
      <c r="H13" s="337">
        <v>91.917451249003875</v>
      </c>
      <c r="I13" s="337">
        <v>90.563814178753404</v>
      </c>
      <c r="J13" s="337">
        <v>90.909494450174506</v>
      </c>
      <c r="K13" s="337">
        <v>90.933430494377802</v>
      </c>
      <c r="L13" s="337">
        <v>93.113915322533359</v>
      </c>
      <c r="M13" s="337">
        <v>93.534522691248043</v>
      </c>
      <c r="N13" s="337">
        <v>90.248936329333958</v>
      </c>
      <c r="O13" s="337">
        <v>90.583023172174634</v>
      </c>
      <c r="P13" s="337">
        <v>93.005980123555844</v>
      </c>
      <c r="Q13" s="337">
        <v>92.777150960754739</v>
      </c>
    </row>
    <row r="14" spans="1:17" ht="13.5" customHeight="1">
      <c r="A14" s="342" t="s">
        <v>95</v>
      </c>
      <c r="B14" s="333">
        <v>92.867487772836228</v>
      </c>
      <c r="C14" s="333">
        <v>94.660111649736734</v>
      </c>
      <c r="D14" s="337">
        <v>93.22182968936626</v>
      </c>
      <c r="E14" s="337">
        <v>93.664002208498445</v>
      </c>
      <c r="F14" s="337">
        <v>91.99400889174089</v>
      </c>
      <c r="G14" s="337">
        <v>93.443268995204477</v>
      </c>
      <c r="H14" s="337">
        <v>91.719754304196016</v>
      </c>
      <c r="I14" s="337">
        <v>92.215371125144969</v>
      </c>
      <c r="J14" s="337">
        <v>91.641650251115664</v>
      </c>
      <c r="K14" s="337">
        <v>92.601296643788928</v>
      </c>
      <c r="L14" s="337">
        <v>93.532162779128726</v>
      </c>
      <c r="M14" s="337">
        <v>93.912266958243492</v>
      </c>
      <c r="N14" s="337">
        <v>89.670937059609685</v>
      </c>
      <c r="O14" s="337">
        <v>93.343302095751923</v>
      </c>
      <c r="P14" s="337">
        <v>93.472470091122972</v>
      </c>
      <c r="Q14" s="337">
        <v>93.041280088359429</v>
      </c>
    </row>
    <row r="15" spans="1:17" ht="6.75" customHeight="1">
      <c r="A15" s="342"/>
      <c r="B15" s="333"/>
      <c r="C15" s="333"/>
      <c r="D15" s="337"/>
      <c r="E15" s="337"/>
      <c r="F15" s="337"/>
      <c r="G15" s="337"/>
      <c r="H15" s="337"/>
      <c r="I15" s="337"/>
      <c r="J15" s="337"/>
      <c r="K15" s="337"/>
      <c r="L15" s="337"/>
      <c r="M15" s="337"/>
      <c r="N15" s="337"/>
      <c r="O15" s="337"/>
      <c r="P15" s="337"/>
      <c r="Q15" s="337"/>
    </row>
    <row r="16" spans="1:17" ht="13.5">
      <c r="A16" s="367" t="s">
        <v>4</v>
      </c>
      <c r="B16" s="333"/>
      <c r="C16" s="333"/>
      <c r="D16" s="333"/>
      <c r="E16" s="333"/>
      <c r="F16" s="333"/>
      <c r="G16" s="333"/>
      <c r="H16" s="333"/>
      <c r="I16" s="333"/>
      <c r="J16" s="333"/>
      <c r="K16" s="333"/>
      <c r="L16" s="333"/>
      <c r="M16" s="333"/>
      <c r="N16" s="337"/>
      <c r="O16" s="337"/>
      <c r="P16" s="337"/>
      <c r="Q16" s="337"/>
    </row>
    <row r="17" spans="1:19" ht="14.25" customHeight="1">
      <c r="A17" s="342" t="s">
        <v>103</v>
      </c>
      <c r="B17" s="333">
        <v>94.017272678316587</v>
      </c>
      <c r="C17" s="333">
        <v>93.688019870122943</v>
      </c>
      <c r="D17" s="337">
        <v>93.349884694194941</v>
      </c>
      <c r="E17" s="337">
        <v>92.794421161397125</v>
      </c>
      <c r="F17" s="337">
        <v>91.290286735265951</v>
      </c>
      <c r="G17" s="337">
        <v>92.509124111245498</v>
      </c>
      <c r="H17" s="337">
        <v>91.800156823784462</v>
      </c>
      <c r="I17" s="337">
        <v>90.428481218225741</v>
      </c>
      <c r="J17" s="337">
        <v>90.302862596866277</v>
      </c>
      <c r="K17" s="337">
        <v>90.944956876824747</v>
      </c>
      <c r="L17" s="337">
        <v>92.826285032058138</v>
      </c>
      <c r="M17" s="337">
        <v>93.720362538238689</v>
      </c>
      <c r="N17" s="337">
        <v>88.829459322443128</v>
      </c>
      <c r="O17" s="337">
        <v>90.322061981521628</v>
      </c>
      <c r="P17" s="337">
        <v>92.863828149335674</v>
      </c>
      <c r="Q17" s="337">
        <v>91.947966156260065</v>
      </c>
      <c r="R17" s="508"/>
      <c r="S17" s="508"/>
    </row>
    <row r="18" spans="1:19" ht="13.5" customHeight="1">
      <c r="A18" s="342" t="s">
        <v>5</v>
      </c>
      <c r="B18" s="333">
        <v>93.575159852834915</v>
      </c>
      <c r="C18" s="333">
        <v>94.421979517136876</v>
      </c>
      <c r="D18" s="337">
        <v>93.488929060613515</v>
      </c>
      <c r="E18" s="337">
        <v>94.235783396050294</v>
      </c>
      <c r="F18" s="337">
        <v>92.500101159363098</v>
      </c>
      <c r="G18" s="337">
        <v>92.720148655316336</v>
      </c>
      <c r="H18" s="337">
        <v>92.153485113237281</v>
      </c>
      <c r="I18" s="337">
        <v>91.838187533457202</v>
      </c>
      <c r="J18" s="337">
        <v>92.179826468402453</v>
      </c>
      <c r="K18" s="337">
        <v>91.779403670423804</v>
      </c>
      <c r="L18" s="337">
        <v>94.165814536236567</v>
      </c>
      <c r="M18" s="337">
        <v>93.822848634757889</v>
      </c>
      <c r="N18" s="337">
        <v>94.148464037968225</v>
      </c>
      <c r="O18" s="337">
        <v>93.413127511495205</v>
      </c>
      <c r="P18" s="337">
        <v>93.964183912743209</v>
      </c>
      <c r="Q18" s="337">
        <v>94.492604160506417</v>
      </c>
      <c r="R18" s="509"/>
      <c r="S18" s="509"/>
    </row>
    <row r="19" spans="1:19" ht="13.5" customHeight="1">
      <c r="A19" s="342" t="s">
        <v>6</v>
      </c>
      <c r="B19" s="333">
        <v>92.939577780482082</v>
      </c>
      <c r="C19" s="333">
        <v>93.919938954239413</v>
      </c>
      <c r="D19" s="337">
        <v>92.506762882785125</v>
      </c>
      <c r="E19" s="337">
        <v>90.813698652626243</v>
      </c>
      <c r="F19" s="337">
        <v>90.419946679076276</v>
      </c>
      <c r="G19" s="337">
        <v>91.351250902428987</v>
      </c>
      <c r="H19" s="337">
        <v>91.36326837746121</v>
      </c>
      <c r="I19" s="337">
        <v>91.21935979447791</v>
      </c>
      <c r="J19" s="337">
        <v>91.243168246574243</v>
      </c>
      <c r="K19" s="337">
        <v>91.854996550781607</v>
      </c>
      <c r="L19" s="337">
        <v>92.424046113736154</v>
      </c>
      <c r="M19" s="337">
        <v>92.953707708361719</v>
      </c>
      <c r="N19" s="337">
        <v>85.378593888340077</v>
      </c>
      <c r="O19" s="337">
        <v>89.983321209748226</v>
      </c>
      <c r="P19" s="337">
        <v>92.165352730317395</v>
      </c>
      <c r="Q19" s="337">
        <v>92.397806462052287</v>
      </c>
      <c r="R19" s="509"/>
      <c r="S19" s="509"/>
    </row>
    <row r="20" spans="1:19" ht="16.5" customHeight="1">
      <c r="A20" s="367" t="s">
        <v>191</v>
      </c>
      <c r="B20" s="333"/>
      <c r="C20" s="333"/>
      <c r="D20" s="333"/>
      <c r="E20" s="333"/>
      <c r="F20" s="333"/>
      <c r="G20" s="333"/>
      <c r="H20" s="333"/>
      <c r="I20" s="333"/>
      <c r="J20" s="333"/>
      <c r="K20" s="333"/>
      <c r="L20" s="333"/>
      <c r="M20" s="333"/>
      <c r="N20" s="333"/>
      <c r="O20" s="333"/>
      <c r="P20" s="333"/>
      <c r="Q20" s="333"/>
    </row>
    <row r="21" spans="1:19" ht="12.95" customHeight="1">
      <c r="A21" s="342" t="s">
        <v>157</v>
      </c>
      <c r="B21" s="333">
        <v>92.472618104546981</v>
      </c>
      <c r="C21" s="333">
        <v>95.710490958024337</v>
      </c>
      <c r="D21" s="337">
        <v>94.522640978926049</v>
      </c>
      <c r="E21" s="337">
        <v>90.5635957768407</v>
      </c>
      <c r="F21" s="337">
        <v>94.292929899582035</v>
      </c>
      <c r="G21" s="337">
        <v>92.827453766754203</v>
      </c>
      <c r="H21" s="337">
        <v>91.046049068928625</v>
      </c>
      <c r="I21" s="337">
        <v>95.690069731424998</v>
      </c>
      <c r="J21" s="337">
        <v>91.791723144034947</v>
      </c>
      <c r="K21" s="337">
        <v>92.156811420691824</v>
      </c>
      <c r="L21" s="337">
        <v>92.814952850785446</v>
      </c>
      <c r="M21" s="337">
        <v>91.819361344894489</v>
      </c>
      <c r="N21" s="337">
        <v>85.800118485379144</v>
      </c>
      <c r="O21" s="337">
        <v>94.665257740371814</v>
      </c>
      <c r="P21" s="337">
        <v>94.292133647782521</v>
      </c>
      <c r="Q21" s="337">
        <v>93.540076361674465</v>
      </c>
    </row>
    <row r="22" spans="1:19" ht="12.95" customHeight="1">
      <c r="A22" s="342" t="s">
        <v>80</v>
      </c>
      <c r="B22" s="333">
        <v>95.056627834390184</v>
      </c>
      <c r="C22" s="333">
        <v>93.816340660889324</v>
      </c>
      <c r="D22" s="337">
        <v>94.716041733489178</v>
      </c>
      <c r="E22" s="337">
        <v>95.236380931090835</v>
      </c>
      <c r="F22" s="337">
        <v>91.397879645932264</v>
      </c>
      <c r="G22" s="337">
        <v>93.817560018831117</v>
      </c>
      <c r="H22" s="337">
        <v>91.711815210551222</v>
      </c>
      <c r="I22" s="337">
        <v>92.084536838742508</v>
      </c>
      <c r="J22" s="337">
        <v>91.107075067325454</v>
      </c>
      <c r="K22" s="337">
        <v>92.55944538287703</v>
      </c>
      <c r="L22" s="337">
        <v>93.326374982720836</v>
      </c>
      <c r="M22" s="337">
        <v>93.657410511467887</v>
      </c>
      <c r="N22" s="337">
        <v>93.492213891720482</v>
      </c>
      <c r="O22" s="337">
        <v>91.812844912446323</v>
      </c>
      <c r="P22" s="337">
        <v>93.697545041803139</v>
      </c>
      <c r="Q22" s="337">
        <v>96.126614865058087</v>
      </c>
    </row>
    <row r="23" spans="1:19" ht="12.95" customHeight="1">
      <c r="A23" s="342" t="s">
        <v>158</v>
      </c>
      <c r="B23" s="333">
        <v>96.367347615479019</v>
      </c>
      <c r="C23" s="333">
        <v>92.968185607260452</v>
      </c>
      <c r="D23" s="337">
        <v>92.014828161131518</v>
      </c>
      <c r="E23" s="337">
        <v>96.657478865596758</v>
      </c>
      <c r="F23" s="337">
        <v>83.557810977495492</v>
      </c>
      <c r="G23" s="337">
        <v>91.203226275811303</v>
      </c>
      <c r="H23" s="337">
        <v>93.386873162981587</v>
      </c>
      <c r="I23" s="337">
        <v>88.413454606820522</v>
      </c>
      <c r="J23" s="337">
        <v>94.429846466107108</v>
      </c>
      <c r="K23" s="337">
        <v>92.402095852986207</v>
      </c>
      <c r="L23" s="337">
        <v>95.980108908114417</v>
      </c>
      <c r="M23" s="337">
        <v>96.945455894396645</v>
      </c>
      <c r="N23" s="337">
        <v>89.402318021302037</v>
      </c>
      <c r="O23" s="337">
        <v>93.470442074513997</v>
      </c>
      <c r="P23" s="337">
        <v>94.661076565643711</v>
      </c>
      <c r="Q23" s="337">
        <v>94.830755355838676</v>
      </c>
    </row>
    <row r="24" spans="1:19" ht="12.95" customHeight="1">
      <c r="A24" s="342" t="s">
        <v>159</v>
      </c>
      <c r="B24" s="333">
        <v>95.330869977311323</v>
      </c>
      <c r="C24" s="333">
        <v>93.698390243581358</v>
      </c>
      <c r="D24" s="337">
        <v>94.422823047140099</v>
      </c>
      <c r="E24" s="337">
        <v>95.196006165182524</v>
      </c>
      <c r="F24" s="337">
        <v>93.449322221151917</v>
      </c>
      <c r="G24" s="337">
        <v>93.679087477716863</v>
      </c>
      <c r="H24" s="337">
        <v>91.864144435149811</v>
      </c>
      <c r="I24" s="337">
        <v>89.369486904704033</v>
      </c>
      <c r="J24" s="337">
        <v>93.74255488273613</v>
      </c>
      <c r="K24" s="337">
        <v>92.845048298372006</v>
      </c>
      <c r="L24" s="337">
        <v>93.804022995807671</v>
      </c>
      <c r="M24" s="337">
        <v>93.863870224506101</v>
      </c>
      <c r="N24" s="337">
        <v>93.012742565578947</v>
      </c>
      <c r="O24" s="337">
        <v>90.852838158357855</v>
      </c>
      <c r="P24" s="337">
        <v>92.713620442315928</v>
      </c>
      <c r="Q24" s="337">
        <v>96.267174400563121</v>
      </c>
    </row>
    <row r="25" spans="1:19" ht="12.95" customHeight="1">
      <c r="A25" s="342" t="s">
        <v>160</v>
      </c>
      <c r="B25" s="333">
        <v>93.018992848410093</v>
      </c>
      <c r="C25" s="333">
        <v>94.08183468884792</v>
      </c>
      <c r="D25" s="337">
        <v>92.203161113777696</v>
      </c>
      <c r="E25" s="337">
        <v>93.925645498316442</v>
      </c>
      <c r="F25" s="337">
        <v>93.801663906279572</v>
      </c>
      <c r="G25" s="337">
        <v>94.056585008450156</v>
      </c>
      <c r="H25" s="337">
        <v>86.953754614316594</v>
      </c>
      <c r="I25" s="337">
        <v>93.511559065441588</v>
      </c>
      <c r="J25" s="337">
        <v>89.978716630696908</v>
      </c>
      <c r="K25" s="337">
        <v>93.879555652460539</v>
      </c>
      <c r="L25" s="337">
        <v>94.028316827226888</v>
      </c>
      <c r="M25" s="337">
        <v>93.190868492626748</v>
      </c>
      <c r="N25" s="337">
        <v>90.691978335727569</v>
      </c>
      <c r="O25" s="337">
        <v>93.266712158231229</v>
      </c>
      <c r="P25" s="337">
        <v>95.086230002028984</v>
      </c>
      <c r="Q25" s="337">
        <v>94.859763821432935</v>
      </c>
    </row>
    <row r="26" spans="1:19" ht="12.95" customHeight="1">
      <c r="A26" s="342" t="s">
        <v>161</v>
      </c>
      <c r="B26" s="333">
        <v>92.70857434059954</v>
      </c>
      <c r="C26" s="333">
        <v>95.829632524112085</v>
      </c>
      <c r="D26" s="337">
        <v>92.970086626478917</v>
      </c>
      <c r="E26" s="337">
        <v>94.826149069272404</v>
      </c>
      <c r="F26" s="337">
        <v>96.015189648691404</v>
      </c>
      <c r="G26" s="337">
        <v>92.99130364566733</v>
      </c>
      <c r="H26" s="337">
        <v>93.408162589789526</v>
      </c>
      <c r="I26" s="337">
        <v>92.951271669594888</v>
      </c>
      <c r="J26" s="337">
        <v>92.178050430408092</v>
      </c>
      <c r="K26" s="337">
        <v>93.132383365042216</v>
      </c>
      <c r="L26" s="337">
        <v>92.993030768225836</v>
      </c>
      <c r="M26" s="337">
        <v>94.586030653164144</v>
      </c>
      <c r="N26" s="337">
        <v>92.20345924986816</v>
      </c>
      <c r="O26" s="337">
        <v>93.82614876319029</v>
      </c>
      <c r="P26" s="337">
        <v>94.103923630657164</v>
      </c>
      <c r="Q26" s="337">
        <v>95.512710930283447</v>
      </c>
    </row>
    <row r="27" spans="1:19" ht="12.95" customHeight="1">
      <c r="A27" s="342" t="s">
        <v>830</v>
      </c>
      <c r="B27" s="333">
        <v>95.464288355235865</v>
      </c>
      <c r="C27" s="333">
        <v>92.040959714543973</v>
      </c>
      <c r="D27" s="337">
        <v>95.710392257957309</v>
      </c>
      <c r="E27" s="337">
        <v>94.623778714090975</v>
      </c>
      <c r="F27" s="337">
        <v>90.887252204585565</v>
      </c>
      <c r="G27" s="337">
        <v>93.02281691971595</v>
      </c>
      <c r="H27" s="337">
        <v>88.345933796230582</v>
      </c>
      <c r="I27" s="337">
        <v>90.698109621526214</v>
      </c>
      <c r="J27" s="337">
        <v>88.716152912767697</v>
      </c>
      <c r="K27" s="337">
        <v>90.357412423786798</v>
      </c>
      <c r="L27" s="337">
        <v>90.152146898863776</v>
      </c>
      <c r="M27" s="337">
        <v>91.913376205400255</v>
      </c>
      <c r="N27" s="337">
        <v>86.902066865886383</v>
      </c>
      <c r="O27" s="337">
        <v>90.281651325406116</v>
      </c>
      <c r="P27" s="337">
        <v>89.520776559678069</v>
      </c>
      <c r="Q27" s="337">
        <v>91.129719239959755</v>
      </c>
    </row>
    <row r="28" spans="1:19" ht="12.95" customHeight="1">
      <c r="A28" s="342" t="s">
        <v>162</v>
      </c>
      <c r="B28" s="333">
        <v>95.222980887940238</v>
      </c>
      <c r="C28" s="333">
        <v>94.787079620931848</v>
      </c>
      <c r="D28" s="337">
        <v>95.50009373757986</v>
      </c>
      <c r="E28" s="337">
        <v>94.502625383744459</v>
      </c>
      <c r="F28" s="337">
        <v>93.833573526642212</v>
      </c>
      <c r="G28" s="337">
        <v>91.569735747594621</v>
      </c>
      <c r="H28" s="337">
        <v>91.051904182829418</v>
      </c>
      <c r="I28" s="337">
        <v>91.29334532158731</v>
      </c>
      <c r="J28" s="337">
        <v>92.214901347180501</v>
      </c>
      <c r="K28" s="337">
        <v>93.608142271375741</v>
      </c>
      <c r="L28" s="337">
        <v>93.036325326044405</v>
      </c>
      <c r="M28" s="337">
        <v>96.106139963087656</v>
      </c>
      <c r="N28" s="337">
        <v>96.784008145611224</v>
      </c>
      <c r="O28" s="337">
        <v>92.850272218237919</v>
      </c>
      <c r="P28" s="337">
        <v>93.310646237958721</v>
      </c>
      <c r="Q28" s="337">
        <v>94.033000631068404</v>
      </c>
    </row>
    <row r="29" spans="1:19" ht="12.95" customHeight="1">
      <c r="A29" s="342" t="s">
        <v>163</v>
      </c>
      <c r="B29" s="333">
        <v>97.026638261877309</v>
      </c>
      <c r="C29" s="333">
        <v>96.093887411668547</v>
      </c>
      <c r="D29" s="337">
        <v>95.94281045307919</v>
      </c>
      <c r="E29" s="337">
        <v>95.541318212625342</v>
      </c>
      <c r="F29" s="337">
        <v>92.739408023522103</v>
      </c>
      <c r="G29" s="337">
        <v>94.084215611587013</v>
      </c>
      <c r="H29" s="337">
        <v>94.314526847868422</v>
      </c>
      <c r="I29" s="337">
        <v>91.95364951106032</v>
      </c>
      <c r="J29" s="337">
        <v>92.002694437700413</v>
      </c>
      <c r="K29" s="337">
        <v>92.092475454773293</v>
      </c>
      <c r="L29" s="337">
        <v>94.199282253743789</v>
      </c>
      <c r="M29" s="337">
        <v>91.990742508353321</v>
      </c>
      <c r="N29" s="337">
        <v>95.098869777062731</v>
      </c>
      <c r="O29" s="337">
        <v>93.957746433887479</v>
      </c>
      <c r="P29" s="337">
        <v>95.507963909776151</v>
      </c>
      <c r="Q29" s="337">
        <v>91.162526518182887</v>
      </c>
    </row>
    <row r="30" spans="1:19" ht="12.95" customHeight="1">
      <c r="A30" s="342" t="s">
        <v>164</v>
      </c>
      <c r="B30" s="333">
        <v>92.817893478461372</v>
      </c>
      <c r="C30" s="333">
        <v>94.068131304486386</v>
      </c>
      <c r="D30" s="337">
        <v>93.116312487313508</v>
      </c>
      <c r="E30" s="337">
        <v>94.008726480809344</v>
      </c>
      <c r="F30" s="337">
        <v>92.32804527692376</v>
      </c>
      <c r="G30" s="337">
        <v>95.087864291547248</v>
      </c>
      <c r="H30" s="337">
        <v>92.316126945461747</v>
      </c>
      <c r="I30" s="337">
        <v>93.115601263876528</v>
      </c>
      <c r="J30" s="337">
        <v>92.565402352433324</v>
      </c>
      <c r="K30" s="337">
        <v>93.496922904597312</v>
      </c>
      <c r="L30" s="337">
        <v>92.55370167170058</v>
      </c>
      <c r="M30" s="337">
        <v>91.863934854947104</v>
      </c>
      <c r="N30" s="337">
        <v>95.17249393312045</v>
      </c>
      <c r="O30" s="337">
        <v>92.442521586707713</v>
      </c>
      <c r="P30" s="337">
        <v>92.527800671528198</v>
      </c>
      <c r="Q30" s="337">
        <v>93.421212647836285</v>
      </c>
    </row>
    <row r="31" spans="1:19" ht="12.95" customHeight="1">
      <c r="A31" s="342" t="s">
        <v>165</v>
      </c>
      <c r="B31" s="333">
        <v>96.907817282389288</v>
      </c>
      <c r="C31" s="333">
        <v>96.359027163337473</v>
      </c>
      <c r="D31" s="337">
        <v>92.448273393633144</v>
      </c>
      <c r="E31" s="337">
        <v>94.072543292255034</v>
      </c>
      <c r="F31" s="337">
        <v>93.647035841691007</v>
      </c>
      <c r="G31" s="337">
        <v>93.113523886647968</v>
      </c>
      <c r="H31" s="337">
        <v>93.044929524153659</v>
      </c>
      <c r="I31" s="337">
        <v>92.777443201262571</v>
      </c>
      <c r="J31" s="337">
        <v>91.972228121198356</v>
      </c>
      <c r="K31" s="337">
        <v>89.641190673528243</v>
      </c>
      <c r="L31" s="337">
        <v>91.82562156848212</v>
      </c>
      <c r="M31" s="337">
        <v>95.788099904145312</v>
      </c>
      <c r="N31" s="337">
        <v>88.879340750802555</v>
      </c>
      <c r="O31" s="337">
        <v>95.284843451828394</v>
      </c>
      <c r="P31" s="337">
        <v>94.30114465392441</v>
      </c>
      <c r="Q31" s="337">
        <v>93.147422607765108</v>
      </c>
    </row>
    <row r="32" spans="1:19" ht="12.95" customHeight="1">
      <c r="A32" s="342" t="s">
        <v>166</v>
      </c>
      <c r="B32" s="333">
        <v>94.397063178195424</v>
      </c>
      <c r="C32" s="333">
        <v>93.946598318722351</v>
      </c>
      <c r="D32" s="337">
        <v>94.749667049896587</v>
      </c>
      <c r="E32" s="337">
        <v>90.973421718458297</v>
      </c>
      <c r="F32" s="337">
        <v>90.743144476697964</v>
      </c>
      <c r="G32" s="337">
        <v>90.448515104987024</v>
      </c>
      <c r="H32" s="337">
        <v>93.282701528517251</v>
      </c>
      <c r="I32" s="337">
        <v>91.334160478771238</v>
      </c>
      <c r="J32" s="337">
        <v>89.84660923359057</v>
      </c>
      <c r="K32" s="337">
        <v>91.409179194643826</v>
      </c>
      <c r="L32" s="337">
        <v>93.705268223235464</v>
      </c>
      <c r="M32" s="337">
        <v>89.599044834037741</v>
      </c>
      <c r="N32" s="337">
        <v>90.126725729205319</v>
      </c>
      <c r="O32" s="337">
        <v>93.594711399071542</v>
      </c>
      <c r="P32" s="337">
        <v>93.049465554624433</v>
      </c>
      <c r="Q32" s="337">
        <v>95.413030629713035</v>
      </c>
    </row>
    <row r="33" spans="1:17" ht="12.95" customHeight="1">
      <c r="A33" s="342" t="s">
        <v>167</v>
      </c>
      <c r="B33" s="333">
        <v>91.7316040172025</v>
      </c>
      <c r="C33" s="333">
        <v>91.854537999904522</v>
      </c>
      <c r="D33" s="337">
        <v>95.141320198375666</v>
      </c>
      <c r="E33" s="337">
        <v>90.349055154241469</v>
      </c>
      <c r="F33" s="337">
        <v>92.073236775357813</v>
      </c>
      <c r="G33" s="337">
        <v>91.184795428625392</v>
      </c>
      <c r="H33" s="337">
        <v>94.815735675934789</v>
      </c>
      <c r="I33" s="337">
        <v>92.364551714663691</v>
      </c>
      <c r="J33" s="337">
        <v>91.115866573107297</v>
      </c>
      <c r="K33" s="337">
        <v>90.769748139888364</v>
      </c>
      <c r="L33" s="337">
        <v>92.516366534762795</v>
      </c>
      <c r="M33" s="337">
        <v>93.783114504953701</v>
      </c>
      <c r="N33" s="337">
        <v>90.892418910768527</v>
      </c>
      <c r="O33" s="337">
        <v>89.178266244255724</v>
      </c>
      <c r="P33" s="337">
        <v>91.863644144847441</v>
      </c>
      <c r="Q33" s="337">
        <v>90.967590769277393</v>
      </c>
    </row>
    <row r="34" spans="1:17" ht="12.95" customHeight="1">
      <c r="A34" s="342" t="s">
        <v>168</v>
      </c>
      <c r="B34" s="333">
        <v>95.096616204111513</v>
      </c>
      <c r="C34" s="333">
        <v>92.637416540878874</v>
      </c>
      <c r="D34" s="337">
        <v>95.271753894927357</v>
      </c>
      <c r="E34" s="337">
        <v>95.647418842244079</v>
      </c>
      <c r="F34" s="337">
        <v>92.882011119896532</v>
      </c>
      <c r="G34" s="337">
        <v>94.004527818016143</v>
      </c>
      <c r="H34" s="337">
        <v>91.560580303008351</v>
      </c>
      <c r="I34" s="337">
        <v>89.331471925045975</v>
      </c>
      <c r="J34" s="337">
        <v>89.969953743055342</v>
      </c>
      <c r="K34" s="337">
        <v>87.425030488184134</v>
      </c>
      <c r="L34" s="337">
        <v>91.989663595483108</v>
      </c>
      <c r="M34" s="337">
        <v>93.094064404817018</v>
      </c>
      <c r="N34" s="337">
        <v>88.561084765535838</v>
      </c>
      <c r="O34" s="337">
        <v>93.053115603129839</v>
      </c>
      <c r="P34" s="337">
        <v>92.379712815608002</v>
      </c>
      <c r="Q34" s="337">
        <v>94.683813274707092</v>
      </c>
    </row>
    <row r="35" spans="1:17" ht="12.95" customHeight="1">
      <c r="A35" s="342" t="s">
        <v>834</v>
      </c>
      <c r="B35">
        <v>94.451328788647601</v>
      </c>
      <c r="C35">
        <v>93.482722641640976</v>
      </c>
      <c r="D35">
        <v>92.373574567385361</v>
      </c>
      <c r="E35">
        <v>92.630174969483221</v>
      </c>
      <c r="F35" s="337">
        <v>89.888040867592949</v>
      </c>
      <c r="G35" s="337">
        <v>92.057236973974796</v>
      </c>
      <c r="H35" s="337">
        <v>91.30591199579024</v>
      </c>
      <c r="I35" s="337">
        <v>89.206588287244699</v>
      </c>
      <c r="J35" s="337">
        <v>89.659050392905456</v>
      </c>
      <c r="K35" s="337">
        <v>92.176659688457889</v>
      </c>
      <c r="L35" s="337">
        <v>93.398574750049136</v>
      </c>
      <c r="M35" s="337">
        <v>93.486835188169437</v>
      </c>
      <c r="N35" s="337">
        <v>88.084743564941732</v>
      </c>
      <c r="O35" s="337">
        <v>88.523671396425911</v>
      </c>
      <c r="P35" s="337">
        <v>92.67714792726153</v>
      </c>
      <c r="Q35" s="337">
        <v>91.098053881981329</v>
      </c>
    </row>
    <row r="36" spans="1:17" ht="12.95" customHeight="1">
      <c r="A36" s="342" t="s">
        <v>870</v>
      </c>
      <c r="B36">
        <v>91.852142778398061</v>
      </c>
      <c r="C36">
        <v>96.32291136557069</v>
      </c>
      <c r="D36">
        <v>94.283380083413675</v>
      </c>
      <c r="E36">
        <v>92.806013320137083</v>
      </c>
      <c r="F36" s="337">
        <v>93.844456663209812</v>
      </c>
      <c r="G36" s="337">
        <v>94.075939257419563</v>
      </c>
      <c r="H36" s="337">
        <v>94.562920008052657</v>
      </c>
      <c r="I36" s="337">
        <v>90.090867990287208</v>
      </c>
      <c r="J36" s="337">
        <v>91.236694339439666</v>
      </c>
      <c r="K36" s="337">
        <v>92.993161486069937</v>
      </c>
      <c r="L36" s="337">
        <v>93.433399311547376</v>
      </c>
      <c r="M36" s="337">
        <v>92.566482009106934</v>
      </c>
      <c r="N36" s="337">
        <v>87.517584731979085</v>
      </c>
      <c r="O36" s="337">
        <v>92.757812198501938</v>
      </c>
      <c r="P36" s="337">
        <v>93.353159936727565</v>
      </c>
      <c r="Q36" s="337">
        <v>92.489788143922894</v>
      </c>
    </row>
    <row r="37" spans="1:17" ht="12.95" customHeight="1">
      <c r="A37" s="342" t="s">
        <v>170</v>
      </c>
      <c r="B37" s="333">
        <v>91.186264234910652</v>
      </c>
      <c r="C37" s="333">
        <v>91.310697155763236</v>
      </c>
      <c r="D37" s="337">
        <v>90.137070497166007</v>
      </c>
      <c r="E37" s="337">
        <v>87.18853408870136</v>
      </c>
      <c r="F37" s="337">
        <v>84.942042209332797</v>
      </c>
      <c r="G37" s="337">
        <v>90.472093080256599</v>
      </c>
      <c r="H37" s="337">
        <v>91.914798612412895</v>
      </c>
      <c r="I37" s="337">
        <v>91.393963942385099</v>
      </c>
      <c r="J37" s="337">
        <v>89.577200967282138</v>
      </c>
      <c r="K37" s="337">
        <v>89.783200816367298</v>
      </c>
      <c r="L37" s="337">
        <v>93.303016933661297</v>
      </c>
      <c r="M37" s="337">
        <v>94.255492600728147</v>
      </c>
      <c r="N37" s="337">
        <v>78.91497416870952</v>
      </c>
      <c r="O37" s="337">
        <v>90.210204383882839</v>
      </c>
      <c r="P37" s="337">
        <v>91.389387440948212</v>
      </c>
      <c r="Q37" s="337">
        <v>91.569291326309312</v>
      </c>
    </row>
    <row r="38" spans="1:17" ht="12.95" customHeight="1">
      <c r="A38" s="342" t="s">
        <v>171</v>
      </c>
      <c r="B38" s="333">
        <v>96.151445261848252</v>
      </c>
      <c r="C38" s="333">
        <v>94.488918220716727</v>
      </c>
      <c r="D38" s="337">
        <v>93.64766500289096</v>
      </c>
      <c r="E38" s="337">
        <v>92.175147130744904</v>
      </c>
      <c r="F38" s="337">
        <v>92.419407653501437</v>
      </c>
      <c r="G38" s="337">
        <v>93.636442131957793</v>
      </c>
      <c r="H38" s="337">
        <v>91.066372514251853</v>
      </c>
      <c r="I38" s="337">
        <v>91.88740644321507</v>
      </c>
      <c r="J38" s="337">
        <v>92.974759501940071</v>
      </c>
      <c r="K38" s="337">
        <v>91.044625684762067</v>
      </c>
      <c r="L38" s="337">
        <v>93.789045327777089</v>
      </c>
      <c r="M38" s="337">
        <v>95.44752856255316</v>
      </c>
      <c r="N38" s="337">
        <v>88.643481531028755</v>
      </c>
      <c r="O38" s="337">
        <v>92.943226532596</v>
      </c>
      <c r="P38" s="337">
        <v>95.384063891874234</v>
      </c>
      <c r="Q38" s="337">
        <v>90.506274072772186</v>
      </c>
    </row>
    <row r="39" spans="1:17" ht="12.95" customHeight="1">
      <c r="A39" s="342" t="s">
        <v>172</v>
      </c>
      <c r="B39" s="333">
        <v>93.002037420984209</v>
      </c>
      <c r="C39" s="333">
        <v>93.973407377201795</v>
      </c>
      <c r="D39" s="337">
        <v>95.546333488912779</v>
      </c>
      <c r="E39" s="337">
        <v>94.42906066509255</v>
      </c>
      <c r="F39" s="337">
        <v>95.368513083510649</v>
      </c>
      <c r="G39" s="337">
        <v>95.657451521864473</v>
      </c>
      <c r="H39" s="337">
        <v>91.136214269377007</v>
      </c>
      <c r="I39" s="337">
        <v>94.57976976082908</v>
      </c>
      <c r="J39" s="337">
        <v>92.554650398577749</v>
      </c>
      <c r="K39" s="337">
        <v>91.712640002965813</v>
      </c>
      <c r="L39" s="337">
        <v>92.149806348800041</v>
      </c>
      <c r="M39" s="337">
        <v>93.574142434220121</v>
      </c>
      <c r="N39" s="337">
        <v>89.973974018444565</v>
      </c>
      <c r="O39" s="337">
        <v>93.214305518743544</v>
      </c>
      <c r="P39" s="337">
        <v>94.133634497190954</v>
      </c>
      <c r="Q39" s="337">
        <v>92.812476311183929</v>
      </c>
    </row>
    <row r="40" spans="1:17" ht="12.95" customHeight="1">
      <c r="A40" s="342" t="s">
        <v>173</v>
      </c>
      <c r="B40" s="333">
        <v>91.419322596449447</v>
      </c>
      <c r="C40" s="333">
        <v>97.569959287957857</v>
      </c>
      <c r="D40" s="337">
        <v>92.592537706296952</v>
      </c>
      <c r="E40" s="337">
        <v>92.443878308536128</v>
      </c>
      <c r="F40" s="337">
        <v>93.812814719422576</v>
      </c>
      <c r="G40" s="337">
        <v>93.092376734593913</v>
      </c>
      <c r="H40" s="337">
        <v>94.485843454847412</v>
      </c>
      <c r="I40" s="337">
        <v>94.484936899905037</v>
      </c>
      <c r="J40" s="337">
        <v>94.012488864651189</v>
      </c>
      <c r="K40" s="337">
        <v>92.072200945513117</v>
      </c>
      <c r="L40" s="337">
        <v>93.621132623765462</v>
      </c>
      <c r="M40" s="337">
        <v>95.648931141381951</v>
      </c>
      <c r="N40" s="337">
        <v>93.111041637273971</v>
      </c>
      <c r="O40" s="337">
        <v>90.922766986005428</v>
      </c>
      <c r="P40" s="337">
        <v>94.309538189837838</v>
      </c>
      <c r="Q40" s="337">
        <v>96.523069467475281</v>
      </c>
    </row>
    <row r="41" spans="1:17" ht="12.95" customHeight="1">
      <c r="A41" s="342" t="s">
        <v>174</v>
      </c>
      <c r="B41" s="333">
        <v>91.180710257051089</v>
      </c>
      <c r="C41" s="333">
        <v>95.296380528012307</v>
      </c>
      <c r="D41" s="337">
        <v>91.446947229986407</v>
      </c>
      <c r="E41" s="337">
        <v>91.593302467187286</v>
      </c>
      <c r="F41" s="337">
        <v>92.988998832784532</v>
      </c>
      <c r="G41" s="337">
        <v>93.012257189423465</v>
      </c>
      <c r="H41" s="337">
        <v>90.72091350196591</v>
      </c>
      <c r="I41" s="337">
        <v>92.429145041754765</v>
      </c>
      <c r="J41" s="337">
        <v>90.292453340120758</v>
      </c>
      <c r="K41" s="337">
        <v>87.74834706822125</v>
      </c>
      <c r="L41" s="337">
        <v>92.721889468269183</v>
      </c>
      <c r="M41" s="337">
        <v>94.667720910584677</v>
      </c>
      <c r="N41" s="337">
        <v>90.754612552654933</v>
      </c>
      <c r="O41" s="337">
        <v>93.823927536159673</v>
      </c>
      <c r="P41" s="337">
        <v>93.802451403250515</v>
      </c>
      <c r="Q41" s="337">
        <v>92.63059472948018</v>
      </c>
    </row>
    <row r="42" spans="1:17" ht="12.95" customHeight="1">
      <c r="A42" s="342" t="s">
        <v>175</v>
      </c>
      <c r="B42" s="333">
        <v>92.812886128126749</v>
      </c>
      <c r="C42" s="333">
        <v>94.556339066614044</v>
      </c>
      <c r="D42" s="337">
        <v>89.20270714643344</v>
      </c>
      <c r="E42" s="337">
        <v>94.046605471027718</v>
      </c>
      <c r="F42" s="337">
        <v>90.393978210843713</v>
      </c>
      <c r="G42" s="337">
        <v>91.095509990633047</v>
      </c>
      <c r="H42" s="337">
        <v>91.834942038230821</v>
      </c>
      <c r="I42" s="337">
        <v>91.816976325341585</v>
      </c>
      <c r="J42" s="337">
        <v>93.539398173248131</v>
      </c>
      <c r="K42" s="337">
        <v>88.113791654979877</v>
      </c>
      <c r="L42" s="337">
        <v>95.588162033384506</v>
      </c>
      <c r="M42" s="337">
        <v>94.401263782044367</v>
      </c>
      <c r="N42" s="337">
        <v>96.154603993272147</v>
      </c>
      <c r="O42" s="337">
        <v>94.845819837752188</v>
      </c>
      <c r="P42" s="337">
        <v>95.773993034771735</v>
      </c>
      <c r="Q42" s="337">
        <v>93.974720337146493</v>
      </c>
    </row>
    <row r="43" spans="1:17" ht="12.95" customHeight="1">
      <c r="A43" s="342" t="s">
        <v>176</v>
      </c>
      <c r="B43" s="333">
        <v>93.65465772850753</v>
      </c>
      <c r="C43" s="333">
        <v>95.983939664926069</v>
      </c>
      <c r="D43" s="337">
        <v>96.199379470707655</v>
      </c>
      <c r="E43" s="337">
        <v>93.672791611985659</v>
      </c>
      <c r="F43" s="337">
        <v>91.426831515146674</v>
      </c>
      <c r="G43" s="337">
        <v>92.981643389692536</v>
      </c>
      <c r="H43" s="337">
        <v>92.030802084553429</v>
      </c>
      <c r="I43" s="337">
        <v>91.39854959321508</v>
      </c>
      <c r="J43" s="337">
        <v>94.073411156909188</v>
      </c>
      <c r="K43" s="337">
        <v>93.139285553895121</v>
      </c>
      <c r="L43" s="337">
        <v>92.19070038502538</v>
      </c>
      <c r="M43" s="337">
        <v>93.093781924158122</v>
      </c>
      <c r="N43" s="337">
        <v>88.465284241885229</v>
      </c>
      <c r="O43" s="337">
        <v>86.909977392998002</v>
      </c>
      <c r="P43" s="337">
        <v>93.158008087666175</v>
      </c>
      <c r="Q43" s="337">
        <v>89.948776396798692</v>
      </c>
    </row>
    <row r="44" spans="1:17" ht="12.95" customHeight="1">
      <c r="A44" s="342" t="s">
        <v>177</v>
      </c>
      <c r="B44" s="333">
        <v>92.864406133544421</v>
      </c>
      <c r="C44" s="333">
        <v>91.351474972602659</v>
      </c>
      <c r="D44" s="337">
        <v>95.906079375815978</v>
      </c>
      <c r="E44" s="337">
        <v>93.509195315456665</v>
      </c>
      <c r="F44" s="337">
        <v>94.79527418885003</v>
      </c>
      <c r="G44" s="337">
        <v>92.258763002310644</v>
      </c>
      <c r="H44" s="337">
        <v>93.008713274758847</v>
      </c>
      <c r="I44" s="337">
        <v>91.644664607694153</v>
      </c>
      <c r="J44" s="337">
        <v>94.283411197257891</v>
      </c>
      <c r="K44" s="337">
        <v>95.537968576046183</v>
      </c>
      <c r="L44" s="337">
        <v>95.66121460727895</v>
      </c>
      <c r="M44" s="337">
        <v>95.413630697744964</v>
      </c>
      <c r="N44" s="337">
        <v>92.807286854662465</v>
      </c>
      <c r="O44" s="337">
        <v>96.057551183667528</v>
      </c>
      <c r="P44" s="337">
        <v>95.347644568909189</v>
      </c>
      <c r="Q44" s="337">
        <v>91.187091172327015</v>
      </c>
    </row>
    <row r="45" spans="1:17" ht="12.95" customHeight="1">
      <c r="A45" s="342" t="s">
        <v>178</v>
      </c>
      <c r="B45" s="333">
        <v>95.99585773537062</v>
      </c>
      <c r="C45" s="333">
        <v>95.98397110375781</v>
      </c>
      <c r="D45" s="337">
        <v>94.727568714865626</v>
      </c>
      <c r="E45" s="337">
        <v>93.076931852558829</v>
      </c>
      <c r="F45" s="337">
        <v>96.135313494870886</v>
      </c>
      <c r="G45" s="337">
        <v>92.693093956742629</v>
      </c>
      <c r="H45" s="337">
        <v>91.418957629903701</v>
      </c>
      <c r="I45" s="337">
        <v>90.88169351447894</v>
      </c>
      <c r="J45" s="337">
        <v>89.477752849052976</v>
      </c>
      <c r="K45" s="337">
        <v>89.985877168013289</v>
      </c>
      <c r="L45" s="337">
        <v>93.838486596047218</v>
      </c>
      <c r="M45" s="337">
        <v>97.514673498876036</v>
      </c>
      <c r="N45" s="337">
        <v>90.946120314187169</v>
      </c>
      <c r="O45" s="337">
        <v>92.727671607661165</v>
      </c>
      <c r="P45" s="337">
        <v>95.649044216961855</v>
      </c>
      <c r="Q45" s="337">
        <v>94.027968079073418</v>
      </c>
    </row>
    <row r="46" spans="1:17" ht="12.95" customHeight="1">
      <c r="A46" s="342" t="s">
        <v>179</v>
      </c>
      <c r="B46" s="333">
        <v>88.609232197407891</v>
      </c>
      <c r="C46" s="333">
        <v>91.58033932032906</v>
      </c>
      <c r="D46" s="337">
        <v>92.441005854695774</v>
      </c>
      <c r="E46" s="337">
        <v>90.069769577672957</v>
      </c>
      <c r="F46" s="337">
        <v>88.848845537306232</v>
      </c>
      <c r="G46" s="337">
        <v>87.174690735181954</v>
      </c>
      <c r="H46" s="337">
        <v>87.881290017649079</v>
      </c>
      <c r="I46" s="337">
        <v>85.840620833211887</v>
      </c>
      <c r="J46" s="337">
        <v>92.62392338943819</v>
      </c>
      <c r="K46" s="337">
        <v>90.884157533865817</v>
      </c>
      <c r="L46" s="337">
        <v>91.180615629441533</v>
      </c>
      <c r="M46" s="337">
        <v>92.848301023243337</v>
      </c>
      <c r="N46" s="337">
        <v>84.831384302377558</v>
      </c>
      <c r="O46" s="337">
        <v>84.905602125584934</v>
      </c>
      <c r="P46" s="337">
        <v>89.269596690459394</v>
      </c>
      <c r="Q46" s="337">
        <v>92.916836804828478</v>
      </c>
    </row>
    <row r="47" spans="1:17" ht="7.5" customHeight="1">
      <c r="A47" s="336"/>
      <c r="B47" s="331"/>
      <c r="C47" s="331"/>
      <c r="D47" s="331"/>
      <c r="E47" s="331"/>
      <c r="F47" s="331"/>
      <c r="G47" s="331"/>
      <c r="H47" s="331"/>
      <c r="I47" s="331"/>
      <c r="J47" s="331"/>
      <c r="K47" s="331"/>
      <c r="L47" s="331"/>
      <c r="M47" s="331"/>
      <c r="N47" s="81"/>
      <c r="O47" s="218"/>
      <c r="P47" s="81"/>
      <c r="Q47" s="81"/>
    </row>
    <row r="48" spans="1:17" ht="21.75" customHeight="1">
      <c r="A48" s="1029" t="s">
        <v>1169</v>
      </c>
      <c r="B48" s="1051"/>
      <c r="C48" s="1051"/>
      <c r="D48" s="1051"/>
      <c r="E48" s="1051"/>
      <c r="F48" s="1051"/>
      <c r="G48" s="1051"/>
      <c r="H48" s="1051"/>
      <c r="I48" s="1051"/>
      <c r="J48" s="1051"/>
      <c r="K48" s="1051"/>
      <c r="L48" s="1051"/>
      <c r="M48" s="1051"/>
      <c r="N48" s="1051"/>
      <c r="O48" s="1051"/>
      <c r="P48" s="1051"/>
    </row>
    <row r="49" spans="1:17" ht="21" customHeight="1">
      <c r="A49" s="978" t="s">
        <v>1166</v>
      </c>
      <c r="B49" s="978"/>
      <c r="C49" s="978"/>
      <c r="D49" s="978"/>
      <c r="E49" s="978"/>
      <c r="F49" s="978"/>
      <c r="G49" s="978"/>
      <c r="H49" s="978"/>
      <c r="I49" s="978"/>
      <c r="J49" s="978"/>
      <c r="K49" s="978"/>
      <c r="L49" s="978"/>
      <c r="M49" s="978"/>
      <c r="N49" s="978"/>
      <c r="O49" s="978"/>
      <c r="P49" s="978"/>
    </row>
    <row r="50" spans="1:17" ht="27" customHeight="1">
      <c r="A50" s="978" t="s">
        <v>1167</v>
      </c>
      <c r="B50" s="978"/>
      <c r="C50" s="978"/>
      <c r="D50" s="978"/>
      <c r="E50" s="978"/>
      <c r="F50" s="978"/>
      <c r="G50" s="978"/>
      <c r="H50" s="978"/>
      <c r="I50" s="978"/>
      <c r="J50" s="978"/>
      <c r="K50" s="978"/>
      <c r="L50" s="978"/>
      <c r="M50" s="978"/>
      <c r="N50" s="978"/>
      <c r="O50" s="978"/>
      <c r="P50" s="978"/>
    </row>
    <row r="51" spans="1:17" ht="16.5" customHeight="1">
      <c r="A51" s="66" t="s">
        <v>231</v>
      </c>
      <c r="B51" s="66"/>
      <c r="C51" s="66"/>
      <c r="D51" s="66"/>
      <c r="E51" s="66"/>
      <c r="F51" s="66"/>
      <c r="G51" s="66"/>
      <c r="H51" s="66"/>
      <c r="I51" s="66"/>
      <c r="J51" s="66"/>
      <c r="K51" s="66"/>
      <c r="L51" s="66"/>
      <c r="M51" s="66"/>
      <c r="N51" s="66"/>
      <c r="O51" s="66"/>
      <c r="P51" s="66"/>
      <c r="Q51" s="66"/>
    </row>
  </sheetData>
  <mergeCells count="19">
    <mergeCell ref="E5:E6"/>
    <mergeCell ref="F5:F6"/>
    <mergeCell ref="G5:G6"/>
    <mergeCell ref="M5:M6"/>
    <mergeCell ref="N5:N6"/>
    <mergeCell ref="A2:P2"/>
    <mergeCell ref="Q5:Q6"/>
    <mergeCell ref="A50:P50"/>
    <mergeCell ref="A48:P48"/>
    <mergeCell ref="A49:P49"/>
    <mergeCell ref="H5:H6"/>
    <mergeCell ref="I5:I6"/>
    <mergeCell ref="J5:J6"/>
    <mergeCell ref="K5:K6"/>
    <mergeCell ref="L5:L6"/>
    <mergeCell ref="A5:A6"/>
    <mergeCell ref="P5:P6"/>
    <mergeCell ref="O5:O6"/>
    <mergeCell ref="D5:D6"/>
  </mergeCells>
  <pageMargins left="1.299212598425197" right="0.70866141732283472" top="1.4960629921259843" bottom="0.74803149606299213" header="0.31496062992125984" footer="0.31496062992125984"/>
  <pageSetup paperSize="9" scale="9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sheetPr>
  <dimension ref="A1:S51"/>
  <sheetViews>
    <sheetView showGridLines="0" view="pageBreakPreview" zoomScaleNormal="100" zoomScaleSheetLayoutView="100" workbookViewId="0">
      <selection activeCell="U21" sqref="U21"/>
    </sheetView>
  </sheetViews>
  <sheetFormatPr baseColWidth="10" defaultRowHeight="12.75"/>
  <cols>
    <col min="1" max="1" width="18.5703125" customWidth="1"/>
    <col min="2" max="5" width="5.7109375" hidden="1" customWidth="1"/>
    <col min="6" max="12" width="5.7109375" customWidth="1"/>
    <col min="13" max="13" width="6.140625" customWidth="1"/>
    <col min="14" max="18" width="6" customWidth="1"/>
  </cols>
  <sheetData>
    <row r="1" spans="1:19" ht="13.5">
      <c r="A1" s="981" t="s">
        <v>1421</v>
      </c>
      <c r="B1" s="981"/>
      <c r="C1" s="981"/>
      <c r="D1" s="981"/>
      <c r="E1" s="981"/>
      <c r="F1" s="981"/>
      <c r="G1" s="981"/>
      <c r="H1" s="981"/>
      <c r="I1" s="981"/>
      <c r="J1" s="981"/>
      <c r="K1" s="981"/>
      <c r="L1" s="981"/>
      <c r="M1" s="981"/>
      <c r="N1" s="981"/>
      <c r="O1" s="981"/>
      <c r="P1" s="981"/>
    </row>
    <row r="2" spans="1:19" ht="13.5">
      <c r="A2" s="176" t="s">
        <v>1344</v>
      </c>
      <c r="B2" s="176"/>
      <c r="C2" s="176"/>
      <c r="D2" s="176"/>
      <c r="E2" s="176"/>
      <c r="F2" s="176"/>
      <c r="G2" s="176"/>
      <c r="H2" s="176"/>
      <c r="I2" s="176"/>
      <c r="J2" s="176"/>
      <c r="K2" s="176"/>
      <c r="L2" s="176"/>
      <c r="M2" s="176"/>
      <c r="N2" s="176"/>
    </row>
    <row r="3" spans="1:19" ht="14.25" customHeight="1">
      <c r="A3" s="977" t="s">
        <v>1097</v>
      </c>
      <c r="B3" s="977"/>
      <c r="C3" s="977"/>
      <c r="D3" s="977"/>
      <c r="E3" s="977"/>
      <c r="F3" s="977"/>
      <c r="G3" s="977"/>
      <c r="H3" s="977"/>
      <c r="I3" s="977"/>
      <c r="J3" s="977"/>
      <c r="K3" s="977"/>
      <c r="L3" s="977"/>
    </row>
    <row r="4" spans="1:19" ht="15" customHeight="1">
      <c r="A4" s="177"/>
      <c r="B4" s="273"/>
      <c r="C4" s="273"/>
      <c r="D4" s="273"/>
      <c r="E4" s="273"/>
      <c r="F4" s="273"/>
      <c r="G4" s="273"/>
      <c r="H4" s="273"/>
      <c r="I4" s="273"/>
      <c r="J4" s="154"/>
      <c r="K4" s="154"/>
      <c r="L4" s="154"/>
    </row>
    <row r="5" spans="1:19" ht="22.5" customHeight="1">
      <c r="A5" s="262" t="s">
        <v>213</v>
      </c>
      <c r="B5" s="270">
        <v>2008</v>
      </c>
      <c r="C5" s="270">
        <v>2009</v>
      </c>
      <c r="D5" s="270">
        <v>2010</v>
      </c>
      <c r="E5" s="270">
        <v>2011</v>
      </c>
      <c r="F5" s="270">
        <v>2012</v>
      </c>
      <c r="G5" s="270">
        <v>2013</v>
      </c>
      <c r="H5" s="270">
        <v>2014</v>
      </c>
      <c r="I5" s="269">
        <v>2015</v>
      </c>
      <c r="J5" s="269">
        <v>2016</v>
      </c>
      <c r="K5" s="269">
        <v>2017</v>
      </c>
      <c r="L5" s="269">
        <v>2018</v>
      </c>
      <c r="M5" s="269">
        <v>2019</v>
      </c>
      <c r="N5" s="269">
        <v>2020</v>
      </c>
      <c r="O5" s="269">
        <v>2021</v>
      </c>
      <c r="P5" s="269">
        <v>2022</v>
      </c>
      <c r="Q5" s="269">
        <v>2023</v>
      </c>
    </row>
    <row r="6" spans="1:19" ht="12.75" customHeight="1">
      <c r="A6" s="263"/>
      <c r="K6" s="154"/>
      <c r="L6" s="154"/>
    </row>
    <row r="7" spans="1:19" ht="20.25" customHeight="1">
      <c r="A7" s="265" t="s">
        <v>82</v>
      </c>
      <c r="B7" s="274">
        <v>59.519921671248568</v>
      </c>
      <c r="C7" s="274">
        <v>59.904660422767023</v>
      </c>
      <c r="D7">
        <v>61.038775445133211</v>
      </c>
      <c r="E7" s="120">
        <v>61.038541302942647</v>
      </c>
      <c r="F7" s="120">
        <v>61.351513686773608</v>
      </c>
      <c r="G7" s="120">
        <v>60.287601012046032</v>
      </c>
      <c r="H7" s="120">
        <v>58.906485531910711</v>
      </c>
      <c r="I7" s="120">
        <v>59.102487206427092</v>
      </c>
      <c r="J7" s="120">
        <v>57.237462498769411</v>
      </c>
      <c r="K7" s="120">
        <v>56.367942834564843</v>
      </c>
      <c r="L7" s="120">
        <v>57.540676792990482</v>
      </c>
      <c r="M7" s="120">
        <v>57.597568620081582</v>
      </c>
      <c r="N7" s="120">
        <v>52.156701179903742</v>
      </c>
      <c r="O7" s="120">
        <v>54.741763296562986</v>
      </c>
      <c r="P7" s="130">
        <v>57.749579686233197</v>
      </c>
      <c r="Q7" s="130">
        <v>58.199269060902026</v>
      </c>
    </row>
    <row r="8" spans="1:19" ht="12.95" customHeight="1">
      <c r="A8" s="265" t="s">
        <v>3</v>
      </c>
      <c r="B8" s="272"/>
      <c r="C8" s="272"/>
      <c r="D8" s="135"/>
      <c r="E8" s="135"/>
      <c r="F8" s="135"/>
      <c r="G8" s="135"/>
      <c r="H8" s="135"/>
      <c r="I8" s="131"/>
      <c r="J8" s="131"/>
      <c r="K8" s="131"/>
      <c r="L8" s="333"/>
      <c r="M8" s="131"/>
      <c r="N8" s="333"/>
      <c r="P8" s="571"/>
      <c r="Q8" s="754"/>
    </row>
    <row r="9" spans="1:19" ht="12.95" customHeight="1">
      <c r="A9" s="263" t="s">
        <v>77</v>
      </c>
      <c r="B9" s="272">
        <v>64.280367821970344</v>
      </c>
      <c r="C9" s="272">
        <v>64.284262830940648</v>
      </c>
      <c r="D9" s="135">
        <v>64.954207592636024</v>
      </c>
      <c r="E9" s="135">
        <v>64.000112204173703</v>
      </c>
      <c r="F9" s="135">
        <v>64.308097234901183</v>
      </c>
      <c r="G9" s="135">
        <v>62.866126425723344</v>
      </c>
      <c r="H9" s="135">
        <v>61.514813115798091</v>
      </c>
      <c r="I9" s="131">
        <v>60.769168947922992</v>
      </c>
      <c r="J9" s="131">
        <v>59.259812483028753</v>
      </c>
      <c r="K9" s="131">
        <v>57.030143316687756</v>
      </c>
      <c r="L9" s="337">
        <v>58.83266789805338</v>
      </c>
      <c r="M9" s="131">
        <v>58.935873613467272</v>
      </c>
      <c r="N9" s="131">
        <v>52.809575457910654</v>
      </c>
      <c r="O9" s="131">
        <v>54.581194692190898</v>
      </c>
      <c r="P9" s="538">
        <v>58.154308584756961</v>
      </c>
      <c r="Q9" s="538">
        <v>58.193493237782981</v>
      </c>
    </row>
    <row r="10" spans="1:19" ht="12.95" customHeight="1">
      <c r="A10" s="263" t="s">
        <v>78</v>
      </c>
      <c r="B10" s="272">
        <v>50.137500022278495</v>
      </c>
      <c r="C10" s="272">
        <v>50.839588690895567</v>
      </c>
      <c r="D10" s="135">
        <v>53.158393464649677</v>
      </c>
      <c r="E10" s="135">
        <v>55.030756492043643</v>
      </c>
      <c r="F10" s="135">
        <v>54.9008286839222</v>
      </c>
      <c r="G10" s="135">
        <v>54.240083005564657</v>
      </c>
      <c r="H10" s="135">
        <v>52.9</v>
      </c>
      <c r="I10" s="131">
        <v>55.069214175614235</v>
      </c>
      <c r="J10" s="131">
        <v>52.24425675183214</v>
      </c>
      <c r="K10" s="131">
        <v>54.670245954484145</v>
      </c>
      <c r="L10" s="337">
        <v>54.297425912962971</v>
      </c>
      <c r="M10" s="131">
        <v>54.139938308317461</v>
      </c>
      <c r="N10" s="131">
        <v>50.35573678063875</v>
      </c>
      <c r="O10" s="131">
        <v>55.221035010536077</v>
      </c>
      <c r="P10" s="538">
        <v>56.57025907084288</v>
      </c>
      <c r="Q10" s="538">
        <v>58.217429099104493</v>
      </c>
    </row>
    <row r="11" spans="1:19" ht="12.95" customHeight="1">
      <c r="A11" s="265" t="s">
        <v>4</v>
      </c>
      <c r="B11" s="272"/>
      <c r="C11" s="272"/>
      <c r="D11" s="135"/>
      <c r="E11" s="135"/>
      <c r="F11" s="135"/>
      <c r="G11" s="135"/>
      <c r="H11" s="135"/>
      <c r="I11" s="131"/>
      <c r="J11" s="131"/>
      <c r="K11" s="131"/>
      <c r="M11" s="131"/>
      <c r="N11" s="131"/>
      <c r="P11" s="358"/>
      <c r="Q11" s="538"/>
    </row>
    <row r="12" spans="1:19" ht="12.95" customHeight="1">
      <c r="A12" s="263" t="s">
        <v>579</v>
      </c>
      <c r="B12" s="272">
        <v>63.979099085855452</v>
      </c>
      <c r="C12" s="272">
        <v>64.440256738600397</v>
      </c>
      <c r="D12" s="135">
        <v>66.345182769127703</v>
      </c>
      <c r="E12" s="135">
        <v>63.645519269544351</v>
      </c>
      <c r="F12" s="135">
        <v>64.413343605643874</v>
      </c>
      <c r="G12" s="135">
        <v>63.586894884534715</v>
      </c>
      <c r="H12" s="135">
        <v>61.112507421438409</v>
      </c>
      <c r="I12" s="131">
        <v>60.694038316290488</v>
      </c>
      <c r="J12" s="131">
        <v>58.575775179071364</v>
      </c>
      <c r="K12" s="131">
        <v>56.355320999574587</v>
      </c>
      <c r="L12" s="337">
        <v>59.652051555513552</v>
      </c>
      <c r="M12" s="131">
        <v>58.697034232878636</v>
      </c>
      <c r="N12" s="131">
        <v>50.888763682039794</v>
      </c>
      <c r="O12" s="131">
        <v>53.025551277854845</v>
      </c>
      <c r="P12" s="538">
        <v>56.832587132149222</v>
      </c>
      <c r="Q12" s="538">
        <v>57.64309867495917</v>
      </c>
    </row>
    <row r="13" spans="1:19" ht="12.95" customHeight="1">
      <c r="A13" s="263" t="s">
        <v>151</v>
      </c>
      <c r="B13" s="272">
        <v>56.022453747079517</v>
      </c>
      <c r="C13" s="272">
        <v>55.670997500793462</v>
      </c>
      <c r="D13" s="135">
        <v>56.490488577110376</v>
      </c>
      <c r="E13" s="135">
        <v>59.331453886750182</v>
      </c>
      <c r="F13" s="135">
        <v>59.049456585347883</v>
      </c>
      <c r="G13" s="135">
        <v>58.209271495688384</v>
      </c>
      <c r="H13" s="135">
        <v>57.471089588562506</v>
      </c>
      <c r="I13" s="131">
        <v>59.070385652664072</v>
      </c>
      <c r="J13" s="131">
        <v>57.49001874513209</v>
      </c>
      <c r="K13" s="131">
        <v>57.455781803825957</v>
      </c>
      <c r="L13" s="337">
        <v>56.571676082228841</v>
      </c>
      <c r="M13" s="131">
        <v>57.654289721851292</v>
      </c>
      <c r="N13" s="131">
        <v>55.904239654194562</v>
      </c>
      <c r="O13" s="131">
        <v>57.532381742484226</v>
      </c>
      <c r="P13" s="538">
        <v>60.600462566574073</v>
      </c>
      <c r="Q13" s="538">
        <v>59.729982877779641</v>
      </c>
    </row>
    <row r="14" spans="1:19" ht="12.95" customHeight="1">
      <c r="A14" s="263" t="s">
        <v>152</v>
      </c>
      <c r="B14" s="272">
        <v>53.944524949701552</v>
      </c>
      <c r="C14" s="272">
        <v>56.190588616669565</v>
      </c>
      <c r="D14" s="135">
        <v>55.897051768042161</v>
      </c>
      <c r="E14" s="135">
        <v>56.929703601122675</v>
      </c>
      <c r="F14" s="135">
        <v>56.918623151818629</v>
      </c>
      <c r="G14" s="135">
        <v>54.222083195212889</v>
      </c>
      <c r="H14" s="135">
        <v>55.062864587531919</v>
      </c>
      <c r="I14" s="131">
        <v>54.030722828438101</v>
      </c>
      <c r="J14" s="131">
        <v>52.322512136601517</v>
      </c>
      <c r="K14" s="131">
        <v>53.838282279634541</v>
      </c>
      <c r="L14" s="337">
        <v>52.843230803532613</v>
      </c>
      <c r="M14" s="131">
        <v>53.869160673940165</v>
      </c>
      <c r="N14" s="131">
        <v>48.139598713621851</v>
      </c>
      <c r="O14" s="131">
        <v>54.790078076661089</v>
      </c>
      <c r="P14" s="538">
        <v>54.588475455601987</v>
      </c>
      <c r="Q14" s="538">
        <v>56.775858021480616</v>
      </c>
    </row>
    <row r="15" spans="1:19" ht="12.95" customHeight="1">
      <c r="A15" s="265" t="s">
        <v>191</v>
      </c>
      <c r="B15" s="272"/>
      <c r="C15" s="272"/>
      <c r="D15" s="135"/>
      <c r="E15" s="135"/>
      <c r="F15" s="135"/>
      <c r="G15" s="135"/>
      <c r="H15" s="135"/>
      <c r="I15" s="131"/>
      <c r="J15" s="131"/>
      <c r="K15" s="131"/>
      <c r="M15" s="337"/>
      <c r="N15" s="337"/>
      <c r="P15" s="358"/>
      <c r="R15" s="333"/>
      <c r="S15" s="333"/>
    </row>
    <row r="16" spans="1:19" ht="14.1" customHeight="1">
      <c r="A16" s="264" t="s">
        <v>33</v>
      </c>
      <c r="B16" s="272">
        <v>53.810762020209857</v>
      </c>
      <c r="C16" s="272">
        <v>54.462029966269476</v>
      </c>
      <c r="D16" s="135">
        <v>57.108506168578351</v>
      </c>
      <c r="E16" s="135">
        <v>51.560370187982642</v>
      </c>
      <c r="F16" s="135">
        <v>59.80688580626137</v>
      </c>
      <c r="G16" s="135">
        <v>55.576579035575932</v>
      </c>
      <c r="H16" s="135">
        <v>55.464920114228157</v>
      </c>
      <c r="I16" s="131">
        <v>59.702717357681458</v>
      </c>
      <c r="J16" s="131">
        <v>55.67823734148498</v>
      </c>
      <c r="K16" s="131">
        <v>57.91595083078667</v>
      </c>
      <c r="L16" s="337">
        <v>63.045859734203475</v>
      </c>
      <c r="M16" s="337">
        <v>58.23545472290418</v>
      </c>
      <c r="N16" s="337">
        <v>48.026308588701383</v>
      </c>
      <c r="O16" s="337">
        <v>54.565937286580407</v>
      </c>
      <c r="P16" s="538">
        <v>57.385497249422649</v>
      </c>
      <c r="Q16" s="538">
        <v>62.997276108471077</v>
      </c>
    </row>
    <row r="17" spans="1:17" ht="14.1" customHeight="1">
      <c r="A17" s="264" t="s">
        <v>80</v>
      </c>
      <c r="B17" s="272">
        <v>58.109156939750982</v>
      </c>
      <c r="C17" s="272">
        <v>54.605678362298384</v>
      </c>
      <c r="D17" s="135">
        <v>62.014052102466181</v>
      </c>
      <c r="E17" s="135">
        <v>61.971873734720859</v>
      </c>
      <c r="F17" s="135">
        <v>62.108445500382977</v>
      </c>
      <c r="G17" s="135">
        <v>63.546869033091404</v>
      </c>
      <c r="H17" s="135">
        <v>57.751118679055139</v>
      </c>
      <c r="I17" s="131">
        <v>59.394914632559178</v>
      </c>
      <c r="J17" s="131">
        <v>58.973212075704438</v>
      </c>
      <c r="K17" s="131">
        <v>57.071267636896827</v>
      </c>
      <c r="L17" s="337">
        <v>59.912375675453838</v>
      </c>
      <c r="M17" s="337">
        <v>56.036753473003905</v>
      </c>
      <c r="N17" s="337">
        <v>56.742903029670153</v>
      </c>
      <c r="O17" s="337">
        <v>55.114064132142985</v>
      </c>
      <c r="P17" s="538">
        <v>60.3451068031573</v>
      </c>
      <c r="Q17" s="538">
        <v>62.74939216479698</v>
      </c>
    </row>
    <row r="18" spans="1:17" ht="14.1" customHeight="1">
      <c r="A18" s="264" t="s">
        <v>158</v>
      </c>
      <c r="B18" s="272">
        <v>48.045666683504678</v>
      </c>
      <c r="C18" s="272">
        <v>51.274572184667576</v>
      </c>
      <c r="D18" s="135">
        <v>51.723359179905501</v>
      </c>
      <c r="E18" s="135">
        <v>60.554281119785216</v>
      </c>
      <c r="F18" s="135">
        <v>51.921169469797832</v>
      </c>
      <c r="G18" s="135">
        <v>57.045353211922389</v>
      </c>
      <c r="H18" s="135">
        <v>59.028630531207412</v>
      </c>
      <c r="I18" s="131">
        <v>56.331779120855842</v>
      </c>
      <c r="J18" s="131">
        <v>49.136239896939635</v>
      </c>
      <c r="K18" s="131">
        <v>61.703071189429934</v>
      </c>
      <c r="L18" s="337">
        <v>59.30286658426936</v>
      </c>
      <c r="M18" s="337">
        <v>60.100554492712988</v>
      </c>
      <c r="N18" s="337">
        <v>56.308931767121578</v>
      </c>
      <c r="O18" s="337">
        <v>62.769997424423572</v>
      </c>
      <c r="P18" s="538">
        <v>61.379743388000534</v>
      </c>
      <c r="Q18" s="538">
        <v>64.359826222119196</v>
      </c>
    </row>
    <row r="19" spans="1:17" ht="14.1" customHeight="1">
      <c r="A19" s="264" t="s">
        <v>159</v>
      </c>
      <c r="B19" s="272">
        <v>73.740570432953177</v>
      </c>
      <c r="C19" s="272">
        <v>65.365845060484659</v>
      </c>
      <c r="D19" s="135">
        <v>61.493379213488822</v>
      </c>
      <c r="E19" s="135">
        <v>68.057481313756384</v>
      </c>
      <c r="F19" s="135">
        <v>62.19119773758095</v>
      </c>
      <c r="G19" s="135">
        <v>68.068197678614254</v>
      </c>
      <c r="H19" s="135">
        <v>62.269620106665243</v>
      </c>
      <c r="I19" s="131">
        <v>65.011508792163824</v>
      </c>
      <c r="J19" s="131">
        <v>60.940030180486758</v>
      </c>
      <c r="K19" s="131">
        <v>63.411699493073371</v>
      </c>
      <c r="L19" s="337">
        <v>66.150338121933871</v>
      </c>
      <c r="M19" s="337">
        <v>61.341832476761581</v>
      </c>
      <c r="N19" s="337">
        <v>59.662281698198917</v>
      </c>
      <c r="O19" s="337">
        <v>60.387749179517357</v>
      </c>
      <c r="P19" s="538">
        <v>58.761220761882861</v>
      </c>
      <c r="Q19" s="538">
        <v>60.473888660096485</v>
      </c>
    </row>
    <row r="20" spans="1:17" ht="14.1" customHeight="1">
      <c r="A20" s="264" t="s">
        <v>160</v>
      </c>
      <c r="B20" s="272">
        <v>53.769546752552166</v>
      </c>
      <c r="C20" s="272">
        <v>51.944772673972558</v>
      </c>
      <c r="D20" s="135">
        <v>56.076169397051778</v>
      </c>
      <c r="E20" s="135">
        <v>54.20337351901113</v>
      </c>
      <c r="F20" s="135">
        <v>57.298450007165457</v>
      </c>
      <c r="G20" s="135">
        <v>55.375336433768837</v>
      </c>
      <c r="H20" s="135">
        <v>54.44467220278117</v>
      </c>
      <c r="I20" s="131">
        <v>51.656419868938507</v>
      </c>
      <c r="J20" s="131">
        <v>50.643332980002256</v>
      </c>
      <c r="K20" s="131">
        <v>60.061239614732763</v>
      </c>
      <c r="L20" s="337">
        <v>50.45660930631923</v>
      </c>
      <c r="M20" s="337">
        <v>54.897614647041749</v>
      </c>
      <c r="N20" s="337">
        <v>56.399658821138011</v>
      </c>
      <c r="O20" s="337">
        <v>56.497225420863813</v>
      </c>
      <c r="P20" s="538">
        <v>62.268883371447025</v>
      </c>
      <c r="Q20" s="538">
        <v>59.026958840413236</v>
      </c>
    </row>
    <row r="21" spans="1:17" ht="14.1" customHeight="1">
      <c r="A21" s="275" t="s">
        <v>161</v>
      </c>
      <c r="B21" s="268">
        <v>53.930776967910823</v>
      </c>
      <c r="C21" s="268">
        <v>51.289586287690689</v>
      </c>
      <c r="D21" s="131">
        <v>53.555051492388337</v>
      </c>
      <c r="E21" s="131">
        <v>56.916954932862865</v>
      </c>
      <c r="F21" s="131">
        <v>57.864667465737575</v>
      </c>
      <c r="G21" s="131">
        <v>55.8383642473636</v>
      </c>
      <c r="H21" s="131">
        <v>54.565650619781621</v>
      </c>
      <c r="I21" s="131">
        <v>54.481257903549682</v>
      </c>
      <c r="J21" s="131">
        <v>54.689878289474677</v>
      </c>
      <c r="K21" s="131">
        <v>56.666820761292172</v>
      </c>
      <c r="L21" s="337">
        <v>51.125785477288268</v>
      </c>
      <c r="M21" s="337">
        <v>58.455082046216653</v>
      </c>
      <c r="N21" s="337">
        <v>53.335878664347241</v>
      </c>
      <c r="O21" s="337">
        <v>61.761026910963544</v>
      </c>
      <c r="P21" s="538">
        <v>61.870747912185138</v>
      </c>
      <c r="Q21" s="538">
        <v>64.311102542933455</v>
      </c>
    </row>
    <row r="22" spans="1:17" ht="14.1" customHeight="1">
      <c r="A22" s="59" t="s">
        <v>830</v>
      </c>
      <c r="B22" s="268">
        <v>62.992762879651757</v>
      </c>
      <c r="C22" s="268">
        <v>62.582037275160133</v>
      </c>
      <c r="D22" s="131">
        <v>69.83421619931984</v>
      </c>
      <c r="E22" s="131">
        <v>68.78818596313964</v>
      </c>
      <c r="F22" s="131">
        <v>61.734490299823662</v>
      </c>
      <c r="G22" s="131">
        <v>68.399404969218097</v>
      </c>
      <c r="H22" s="131">
        <v>58.69686452707905</v>
      </c>
      <c r="I22" s="131">
        <v>57.355927269974828</v>
      </c>
      <c r="J22" s="131">
        <v>58.894920831120537</v>
      </c>
      <c r="K22" s="131">
        <v>58.77645886028813</v>
      </c>
      <c r="L22" s="337">
        <v>59.222518059281981</v>
      </c>
      <c r="M22" s="337">
        <v>55.964728356267649</v>
      </c>
      <c r="N22" s="337">
        <v>48.462151300622857</v>
      </c>
      <c r="O22" s="337">
        <v>50.149765757938432</v>
      </c>
      <c r="P22" s="538">
        <v>50.900560544264131</v>
      </c>
      <c r="Q22" s="538">
        <v>57.892591099214798</v>
      </c>
    </row>
    <row r="23" spans="1:17" ht="14.1" customHeight="1">
      <c r="A23" s="275" t="s">
        <v>162</v>
      </c>
      <c r="B23" s="268">
        <v>60.507735777208453</v>
      </c>
      <c r="C23" s="268">
        <v>55.67316041647328</v>
      </c>
      <c r="D23" s="131">
        <v>56.10612593831312</v>
      </c>
      <c r="E23" s="131">
        <v>64.70935807927323</v>
      </c>
      <c r="F23" s="131">
        <v>63.489627794390493</v>
      </c>
      <c r="G23" s="131">
        <v>57.346555962154135</v>
      </c>
      <c r="H23" s="131">
        <v>56.176600355281479</v>
      </c>
      <c r="I23" s="131">
        <v>53.747892945477638</v>
      </c>
      <c r="J23" s="131">
        <v>61.128027180988312</v>
      </c>
      <c r="K23" s="131">
        <v>61.220235648284863</v>
      </c>
      <c r="L23" s="337">
        <v>53.877073895930359</v>
      </c>
      <c r="M23" s="337">
        <v>64.728190658037917</v>
      </c>
      <c r="N23" s="337">
        <v>61.773091978663587</v>
      </c>
      <c r="O23" s="337">
        <v>54.589013770621079</v>
      </c>
      <c r="P23" s="538">
        <v>61.5236968812778</v>
      </c>
      <c r="Q23" s="538">
        <v>54.213626837955317</v>
      </c>
    </row>
    <row r="24" spans="1:17" ht="14.1" customHeight="1">
      <c r="A24" s="275" t="s">
        <v>163</v>
      </c>
      <c r="B24" s="268">
        <v>51.913300168634002</v>
      </c>
      <c r="C24" s="268">
        <v>54.437681994120723</v>
      </c>
      <c r="D24" s="131">
        <v>51.382835532455495</v>
      </c>
      <c r="E24" s="131">
        <v>62.455608142592432</v>
      </c>
      <c r="F24" s="131">
        <v>56.850666323072062</v>
      </c>
      <c r="G24" s="131">
        <v>50.354216912242968</v>
      </c>
      <c r="H24" s="131">
        <v>57.104017307005236</v>
      </c>
      <c r="I24" s="131">
        <v>59.1090871405721</v>
      </c>
      <c r="J24" s="131">
        <v>53.336814879889538</v>
      </c>
      <c r="K24" s="131">
        <v>54.139379592574087</v>
      </c>
      <c r="L24" s="337">
        <v>55.601139709949926</v>
      </c>
      <c r="M24" s="337">
        <v>54.322148379832413</v>
      </c>
      <c r="N24" s="337">
        <v>54.637295147111153</v>
      </c>
      <c r="O24" s="337">
        <v>52.569130360850757</v>
      </c>
      <c r="P24" s="538">
        <v>65.484496021191646</v>
      </c>
      <c r="Q24" s="538">
        <v>57.867531011721418</v>
      </c>
    </row>
    <row r="25" spans="1:17" ht="14.1" customHeight="1">
      <c r="A25" s="275" t="s">
        <v>164</v>
      </c>
      <c r="B25" s="268">
        <v>48.823243873839338</v>
      </c>
      <c r="C25" s="268">
        <v>50.736975936586425</v>
      </c>
      <c r="D25" s="131">
        <v>56.412387808073326</v>
      </c>
      <c r="E25" s="131">
        <v>51.269862181813309</v>
      </c>
      <c r="F25" s="131">
        <v>56.015155402819197</v>
      </c>
      <c r="G25" s="131">
        <v>58.401375340699005</v>
      </c>
      <c r="H25" s="131">
        <v>55.338270934661253</v>
      </c>
      <c r="I25" s="131">
        <v>55.200541647088365</v>
      </c>
      <c r="J25" s="131">
        <v>51.931935075394783</v>
      </c>
      <c r="K25" s="131">
        <v>58.63556071556669</v>
      </c>
      <c r="L25" s="337">
        <v>54.456231747169085</v>
      </c>
      <c r="M25" s="337">
        <v>53.658449080075719</v>
      </c>
      <c r="N25" s="337">
        <v>56.905235296878381</v>
      </c>
      <c r="O25" s="337">
        <v>53.211178268553155</v>
      </c>
      <c r="P25" s="538">
        <v>55.356410960985819</v>
      </c>
      <c r="Q25" s="538">
        <v>60.511200412400036</v>
      </c>
    </row>
    <row r="26" spans="1:17" ht="14.1" customHeight="1">
      <c r="A26" s="275" t="s">
        <v>165</v>
      </c>
      <c r="B26" s="268">
        <v>70.644343928046666</v>
      </c>
      <c r="C26" s="268">
        <v>67.414329189201567</v>
      </c>
      <c r="D26" s="131">
        <v>68.804739405934683</v>
      </c>
      <c r="E26" s="131">
        <v>64.264883556410126</v>
      </c>
      <c r="F26" s="131">
        <v>68.949001745064095</v>
      </c>
      <c r="G26" s="131">
        <v>67.612727409859744</v>
      </c>
      <c r="H26" s="131">
        <v>69.675615380937771</v>
      </c>
      <c r="I26" s="131">
        <v>61.963479102641536</v>
      </c>
      <c r="J26" s="131">
        <v>56.607969208201034</v>
      </c>
      <c r="K26" s="131">
        <v>54.358758066741032</v>
      </c>
      <c r="L26" s="337">
        <v>62.292493167177497</v>
      </c>
      <c r="M26" s="337">
        <v>59.252594502904778</v>
      </c>
      <c r="N26" s="337">
        <v>45.125862825759391</v>
      </c>
      <c r="O26" s="337">
        <v>54.520285235401921</v>
      </c>
      <c r="P26" s="538">
        <v>56.335406646856981</v>
      </c>
      <c r="Q26" s="538">
        <v>55.572188464533433</v>
      </c>
    </row>
    <row r="27" spans="1:17" ht="14.1" customHeight="1">
      <c r="A27" s="275" t="s">
        <v>166</v>
      </c>
      <c r="B27" s="268">
        <v>60.019439188381071</v>
      </c>
      <c r="C27" s="268">
        <v>59.498833298074096</v>
      </c>
      <c r="D27" s="131">
        <v>62.712936954765652</v>
      </c>
      <c r="E27" s="131">
        <v>59.919929528188668</v>
      </c>
      <c r="F27" s="131">
        <v>62.884234241514605</v>
      </c>
      <c r="G27" s="131">
        <v>54.877034285545093</v>
      </c>
      <c r="H27" s="131">
        <v>57.310623172491624</v>
      </c>
      <c r="I27" s="131">
        <v>56.906554539019602</v>
      </c>
      <c r="J27" s="131">
        <v>55.019790899895725</v>
      </c>
      <c r="K27" s="131">
        <v>55.120565242050432</v>
      </c>
      <c r="L27" s="337">
        <v>53.317927806465818</v>
      </c>
      <c r="M27" s="337">
        <v>52.807138986602318</v>
      </c>
      <c r="N27" s="337">
        <v>48.875088455899821</v>
      </c>
      <c r="O27" s="337">
        <v>54.441390654627838</v>
      </c>
      <c r="P27" s="538">
        <v>54.369831400450856</v>
      </c>
      <c r="Q27" s="538">
        <v>54.60460966899435</v>
      </c>
    </row>
    <row r="28" spans="1:17" ht="14.1" customHeight="1">
      <c r="A28" s="275" t="s">
        <v>167</v>
      </c>
      <c r="B28" s="268">
        <v>56.977600699477627</v>
      </c>
      <c r="C28" s="268">
        <v>62.43446515376602</v>
      </c>
      <c r="D28" s="131">
        <v>57.619748671646242</v>
      </c>
      <c r="E28" s="131">
        <v>54.759760340286931</v>
      </c>
      <c r="F28" s="131">
        <v>60.974162032077658</v>
      </c>
      <c r="G28" s="131">
        <v>58.651440818023261</v>
      </c>
      <c r="H28" s="131">
        <v>60.111289298225621</v>
      </c>
      <c r="I28" s="131">
        <v>62.134936269346085</v>
      </c>
      <c r="J28" s="131">
        <v>55.200195249230966</v>
      </c>
      <c r="K28" s="131">
        <v>54.994411134484487</v>
      </c>
      <c r="L28" s="337">
        <v>56.733231247921914</v>
      </c>
      <c r="M28" s="337">
        <v>57.452222285038964</v>
      </c>
      <c r="N28" s="337">
        <v>51.046675712056178</v>
      </c>
      <c r="O28" s="337">
        <v>55.438079062567667</v>
      </c>
      <c r="P28" s="538">
        <v>58.677408502338906</v>
      </c>
      <c r="Q28" s="538">
        <v>57.078742486975528</v>
      </c>
    </row>
    <row r="29" spans="1:17" ht="14.1" customHeight="1">
      <c r="A29" s="275" t="s">
        <v>168</v>
      </c>
      <c r="B29" s="268">
        <v>60.613085802472668</v>
      </c>
      <c r="C29" s="268">
        <v>62.907450961613478</v>
      </c>
      <c r="D29" s="131">
        <v>68.395792061696852</v>
      </c>
      <c r="E29" s="131">
        <v>66.566808728526865</v>
      </c>
      <c r="F29" s="131">
        <v>59.88545418795043</v>
      </c>
      <c r="G29" s="131">
        <v>58.57237348213409</v>
      </c>
      <c r="H29" s="131">
        <v>59.110561793260246</v>
      </c>
      <c r="I29" s="131">
        <v>57.946347223963812</v>
      </c>
      <c r="J29" s="131">
        <v>55.05631885614968</v>
      </c>
      <c r="K29" s="131">
        <v>49.777933434951485</v>
      </c>
      <c r="L29" s="337">
        <v>58.822341258433077</v>
      </c>
      <c r="M29" s="337">
        <v>56.884357397615233</v>
      </c>
      <c r="N29" s="337">
        <v>55.617793159876861</v>
      </c>
      <c r="O29" s="337">
        <v>55.471195468830416</v>
      </c>
      <c r="P29" s="538">
        <v>56.103761788212012</v>
      </c>
      <c r="Q29" s="538">
        <v>59.620949981438699</v>
      </c>
    </row>
    <row r="30" spans="1:17" ht="14.1" customHeight="1">
      <c r="A30" s="206" t="s">
        <v>576</v>
      </c>
      <c r="B30" s="755">
        <v>66.019622541560125</v>
      </c>
      <c r="C30" s="268">
        <v>65.263758442531099</v>
      </c>
      <c r="D30" s="131">
        <v>65.479759733470544</v>
      </c>
      <c r="E30" s="131">
        <v>62.6232942645522</v>
      </c>
      <c r="F30" s="131">
        <v>64.047100095715251</v>
      </c>
      <c r="G30" s="131">
        <v>64.624236896414715</v>
      </c>
      <c r="H30" s="131">
        <v>58.573357383001678</v>
      </c>
      <c r="I30" s="131">
        <v>59.422684435916906</v>
      </c>
      <c r="J30" s="131">
        <v>60.030273895950728</v>
      </c>
      <c r="K30" s="131">
        <v>58.039091279224031</v>
      </c>
      <c r="L30" s="337">
        <v>59.473011914664418</v>
      </c>
      <c r="M30" s="337">
        <v>59.502877708808981</v>
      </c>
      <c r="N30" s="337">
        <v>48.88295374161541</v>
      </c>
      <c r="O30" s="337">
        <v>52.353473420308333</v>
      </c>
      <c r="P30" s="538">
        <v>56.066204047546741</v>
      </c>
      <c r="Q30" s="538">
        <v>57.292047815519901</v>
      </c>
    </row>
    <row r="31" spans="1:17" ht="14.1" customHeight="1">
      <c r="A31" s="206" t="s">
        <v>871</v>
      </c>
      <c r="B31" s="755">
        <v>58.916330641799519</v>
      </c>
      <c r="C31" s="268">
        <v>61.635189820386024</v>
      </c>
      <c r="D31" s="131">
        <v>68.298771268258122</v>
      </c>
      <c r="E31" s="131">
        <v>69.773606548681428</v>
      </c>
      <c r="F31" s="131">
        <v>70.804675301776371</v>
      </c>
      <c r="G31" s="131">
        <v>65.203094036006064</v>
      </c>
      <c r="H31" s="131">
        <v>71.464765315900024</v>
      </c>
      <c r="I31" s="131">
        <v>62.952978537853674</v>
      </c>
      <c r="J31" s="131">
        <v>60.499391738802025</v>
      </c>
      <c r="K31" s="131">
        <v>59.466955803832512</v>
      </c>
      <c r="L31" s="337">
        <v>58.719738684904883</v>
      </c>
      <c r="M31" s="337">
        <v>56.404444578398866</v>
      </c>
      <c r="N31" s="337">
        <v>51.800614381888465</v>
      </c>
      <c r="O31" s="337">
        <v>52.588293857687745</v>
      </c>
      <c r="P31" s="538">
        <v>58.017130942182419</v>
      </c>
      <c r="Q31" s="538">
        <v>56.641738980029878</v>
      </c>
    </row>
    <row r="32" spans="1:17" ht="14.1" customHeight="1">
      <c r="A32" s="275" t="s">
        <v>170</v>
      </c>
      <c r="B32" s="268">
        <v>51.619286836099434</v>
      </c>
      <c r="C32" s="268">
        <v>52.720362293467893</v>
      </c>
      <c r="D32" s="131">
        <v>53.024198143115001</v>
      </c>
      <c r="E32" s="131">
        <v>52.101533757273586</v>
      </c>
      <c r="F32" s="131">
        <v>49.008361560333867</v>
      </c>
      <c r="G32" s="131">
        <v>52.501820936398062</v>
      </c>
      <c r="H32" s="131">
        <v>56.324705495797417</v>
      </c>
      <c r="I32" s="131">
        <v>54.727864684149374</v>
      </c>
      <c r="J32" s="131">
        <v>50.833113808825324</v>
      </c>
      <c r="K32" s="131">
        <v>45.089186387151173</v>
      </c>
      <c r="L32" s="337">
        <v>48.983418285752968</v>
      </c>
      <c r="M32" s="337">
        <v>50.841379806612046</v>
      </c>
      <c r="N32" s="337">
        <v>39.922654884572893</v>
      </c>
      <c r="O32" s="337">
        <v>54.596737646790736</v>
      </c>
      <c r="P32" s="538">
        <v>53.91284491190634</v>
      </c>
      <c r="Q32" s="538">
        <v>54.467130348986082</v>
      </c>
    </row>
    <row r="33" spans="1:17" ht="14.1" customHeight="1">
      <c r="A33" s="275" t="s">
        <v>171</v>
      </c>
      <c r="B33" s="268">
        <v>59.773858790340228</v>
      </c>
      <c r="C33" s="268">
        <v>67.540787547423619</v>
      </c>
      <c r="D33" s="131">
        <v>68.376549352942277</v>
      </c>
      <c r="E33" s="131">
        <v>68.462810936356362</v>
      </c>
      <c r="F33" s="131">
        <v>67.862320200018374</v>
      </c>
      <c r="G33" s="131">
        <v>71.717085307412873</v>
      </c>
      <c r="H33" s="131">
        <v>61.136822071448044</v>
      </c>
      <c r="I33" s="131">
        <v>62.295288334731971</v>
      </c>
      <c r="J33" s="131">
        <v>62.075458174180177</v>
      </c>
      <c r="K33" s="131">
        <v>56.148305226340355</v>
      </c>
      <c r="L33" s="337">
        <v>64.087588458296509</v>
      </c>
      <c r="M33" s="337">
        <v>55.464307666599218</v>
      </c>
      <c r="N33" s="337">
        <v>53.762772887907801</v>
      </c>
      <c r="O33" s="337">
        <v>59.056497479567362</v>
      </c>
      <c r="P33" s="538">
        <v>59.237229727100889</v>
      </c>
      <c r="Q33" s="538">
        <v>58.979975263698712</v>
      </c>
    </row>
    <row r="34" spans="1:17" ht="14.1" customHeight="1">
      <c r="A34" s="275" t="s">
        <v>172</v>
      </c>
      <c r="B34" s="268">
        <v>71.193278870881542</v>
      </c>
      <c r="C34" s="268">
        <v>71.395998771173538</v>
      </c>
      <c r="D34" s="131">
        <v>66.370352526132251</v>
      </c>
      <c r="E34" s="131">
        <v>70.782859168002261</v>
      </c>
      <c r="F34" s="131">
        <v>71.77494844562689</v>
      </c>
      <c r="G34" s="131">
        <v>72.612205262039879</v>
      </c>
      <c r="H34" s="131">
        <v>69.675330127360681</v>
      </c>
      <c r="I34" s="131">
        <v>71.489869586845003</v>
      </c>
      <c r="J34" s="131">
        <v>62.774566550723144</v>
      </c>
      <c r="K34" s="131">
        <v>59.522080275119571</v>
      </c>
      <c r="L34" s="337">
        <v>59.319011247734132</v>
      </c>
      <c r="M34" s="337">
        <v>62.438859985814361</v>
      </c>
      <c r="N34" s="337">
        <v>55.916792464937188</v>
      </c>
      <c r="O34" s="337">
        <v>65.22933702864168</v>
      </c>
      <c r="P34" s="538">
        <v>54.918109378467314</v>
      </c>
      <c r="Q34" s="538">
        <v>59.327644242616785</v>
      </c>
    </row>
    <row r="35" spans="1:17" ht="14.1" customHeight="1">
      <c r="A35" s="264" t="s">
        <v>173</v>
      </c>
      <c r="B35" s="272">
        <v>54.507002387487105</v>
      </c>
      <c r="C35" s="272">
        <v>61.859358963625724</v>
      </c>
      <c r="D35" s="135">
        <v>56.550377504020624</v>
      </c>
      <c r="E35" s="135">
        <v>57.855047966685248</v>
      </c>
      <c r="F35" s="135">
        <v>62.857486562974728</v>
      </c>
      <c r="G35" s="135">
        <v>61.628863364299825</v>
      </c>
      <c r="H35" s="135">
        <v>63.442714156784767</v>
      </c>
      <c r="I35" s="131">
        <v>65.65640479263908</v>
      </c>
      <c r="J35" s="131">
        <v>61.620843878022121</v>
      </c>
      <c r="K35" s="131">
        <v>63.373799054396805</v>
      </c>
      <c r="L35" s="337">
        <v>62.162968383024875</v>
      </c>
      <c r="M35" s="337">
        <v>57.627361952456752</v>
      </c>
      <c r="N35" s="337">
        <v>57.124158094871582</v>
      </c>
      <c r="O35" s="337">
        <v>56.418469808256788</v>
      </c>
      <c r="P35" s="538">
        <v>52.70318296302429</v>
      </c>
      <c r="Q35" s="538">
        <v>50.442918761392264</v>
      </c>
    </row>
    <row r="36" spans="1:17" ht="14.1" customHeight="1">
      <c r="A36" s="264" t="s">
        <v>174</v>
      </c>
      <c r="B36" s="272">
        <v>52.405574089731985</v>
      </c>
      <c r="C36" s="272">
        <v>56.150154688948994</v>
      </c>
      <c r="D36" s="135">
        <v>59.065931613052271</v>
      </c>
      <c r="E36" s="135">
        <v>59.152458144668984</v>
      </c>
      <c r="F36" s="135">
        <v>60.235013703595008</v>
      </c>
      <c r="G36" s="135">
        <v>57.405778489863359</v>
      </c>
      <c r="H36" s="135">
        <v>58.724922220699597</v>
      </c>
      <c r="I36" s="131">
        <v>59.836098951560125</v>
      </c>
      <c r="J36" s="131">
        <v>54.539145207654336</v>
      </c>
      <c r="K36" s="131">
        <v>49.876920894587442</v>
      </c>
      <c r="L36" s="337">
        <v>54.497590770278194</v>
      </c>
      <c r="M36" s="337">
        <v>52.328787607010021</v>
      </c>
      <c r="N36" s="337">
        <v>53.478227659044208</v>
      </c>
      <c r="O36" s="337">
        <v>52.739566058517127</v>
      </c>
      <c r="P36" s="538">
        <v>57.30500608304478</v>
      </c>
      <c r="Q36" s="538">
        <v>56.484963905740806</v>
      </c>
    </row>
    <row r="37" spans="1:17" ht="14.1" customHeight="1">
      <c r="A37" s="264" t="s">
        <v>175</v>
      </c>
      <c r="B37" s="272">
        <v>57.020737299021071</v>
      </c>
      <c r="C37" s="272">
        <v>61.307648212786049</v>
      </c>
      <c r="D37" s="135">
        <v>59.69426231947029</v>
      </c>
      <c r="E37" s="135">
        <v>63.667293083418755</v>
      </c>
      <c r="F37" s="135">
        <v>61.011578859693557</v>
      </c>
      <c r="G37" s="135">
        <v>57.59155047824909</v>
      </c>
      <c r="H37" s="135">
        <v>62.254836137068807</v>
      </c>
      <c r="I37" s="131">
        <v>65.796608277124221</v>
      </c>
      <c r="J37" s="131">
        <v>62.07485076317306</v>
      </c>
      <c r="K37" s="131">
        <v>53.838333363455305</v>
      </c>
      <c r="L37" s="337">
        <v>64.437445296766811</v>
      </c>
      <c r="M37" s="337">
        <v>62.188567018619061</v>
      </c>
      <c r="N37" s="337">
        <v>57.263640097585615</v>
      </c>
      <c r="O37" s="337">
        <v>57.679253908219508</v>
      </c>
      <c r="P37" s="538">
        <v>66.012165545756588</v>
      </c>
      <c r="Q37" s="538">
        <v>63.688337060396428</v>
      </c>
    </row>
    <row r="38" spans="1:17" ht="14.1" customHeight="1">
      <c r="A38" s="264" t="s">
        <v>176</v>
      </c>
      <c r="B38" s="272">
        <v>57.316613001631659</v>
      </c>
      <c r="C38" s="272">
        <v>65.0761905836914</v>
      </c>
      <c r="D38" s="135">
        <v>60.909695636029838</v>
      </c>
      <c r="E38" s="135">
        <v>62.255379643085419</v>
      </c>
      <c r="F38" s="135">
        <v>60.758466778489776</v>
      </c>
      <c r="G38" s="135">
        <v>56.714011787775441</v>
      </c>
      <c r="H38" s="135">
        <v>55.290003308995381</v>
      </c>
      <c r="I38" s="131">
        <v>59.048722838093212</v>
      </c>
      <c r="J38" s="131">
        <v>58.03305433443586</v>
      </c>
      <c r="K38" s="131">
        <v>57.329697412777278</v>
      </c>
      <c r="L38" s="337">
        <v>57.508333859678125</v>
      </c>
      <c r="M38" s="337">
        <v>56.662657735329105</v>
      </c>
      <c r="N38" s="337">
        <v>52.75285247450693</v>
      </c>
      <c r="O38" s="337">
        <v>57.367061847434968</v>
      </c>
      <c r="P38" s="538">
        <v>58.109998226573332</v>
      </c>
      <c r="Q38" s="538">
        <v>54.57034888088296</v>
      </c>
    </row>
    <row r="39" spans="1:17" ht="14.1" customHeight="1">
      <c r="A39" s="264" t="s">
        <v>177</v>
      </c>
      <c r="B39" s="272">
        <v>73.90041587044432</v>
      </c>
      <c r="C39" s="272">
        <v>64.623699940979719</v>
      </c>
      <c r="D39" s="135">
        <v>73.288593998156344</v>
      </c>
      <c r="E39" s="135">
        <v>68.989655916082015</v>
      </c>
      <c r="F39" s="135">
        <v>70.500828289545282</v>
      </c>
      <c r="G39" s="135">
        <v>67.436686580408576</v>
      </c>
      <c r="H39" s="135">
        <v>67.580895311306904</v>
      </c>
      <c r="I39" s="131">
        <v>69.262987439956291</v>
      </c>
      <c r="J39" s="131">
        <v>60.570668091487633</v>
      </c>
      <c r="K39" s="131">
        <v>64.26940983857142</v>
      </c>
      <c r="L39" s="337">
        <v>60.521585658343383</v>
      </c>
      <c r="M39" s="337">
        <v>61.204487616564485</v>
      </c>
      <c r="N39" s="337">
        <v>57.521767940129124</v>
      </c>
      <c r="O39" s="337">
        <v>57.453619135263267</v>
      </c>
      <c r="P39" s="538">
        <v>61.341049439772974</v>
      </c>
      <c r="Q39" s="538">
        <v>59.217672411247776</v>
      </c>
    </row>
    <row r="40" spans="1:17" ht="14.1" customHeight="1">
      <c r="A40" s="264" t="s">
        <v>178</v>
      </c>
      <c r="B40" s="272">
        <v>61.835030755587439</v>
      </c>
      <c r="C40" s="272">
        <v>68.599293975035209</v>
      </c>
      <c r="D40" s="135">
        <v>69.097375334951266</v>
      </c>
      <c r="E40" s="135">
        <v>63.554070160875732</v>
      </c>
      <c r="F40" s="135">
        <v>69.814511850017752</v>
      </c>
      <c r="G40" s="135">
        <v>67.458537449094052</v>
      </c>
      <c r="H40" s="135">
        <v>61.997493100209098</v>
      </c>
      <c r="I40" s="131">
        <v>63.541851818708892</v>
      </c>
      <c r="J40" s="131">
        <v>53.431934741288757</v>
      </c>
      <c r="K40" s="131">
        <v>58.732237743007175</v>
      </c>
      <c r="L40" s="337">
        <v>54.900004845642833</v>
      </c>
      <c r="M40" s="337">
        <v>64.214193532315235</v>
      </c>
      <c r="N40" s="337">
        <v>51.30690632801717</v>
      </c>
      <c r="O40" s="337">
        <v>53.97536994839674</v>
      </c>
      <c r="P40" s="538">
        <v>58.295330041535003</v>
      </c>
      <c r="Q40" s="538">
        <v>58.734781384243718</v>
      </c>
    </row>
    <row r="41" spans="1:17" ht="14.1" customHeight="1">
      <c r="A41" s="264" t="s">
        <v>179</v>
      </c>
      <c r="B41" s="272">
        <v>49.18149133105976</v>
      </c>
      <c r="C41" s="272">
        <v>51.503937644217558</v>
      </c>
      <c r="D41" s="135">
        <v>57.099409340264948</v>
      </c>
      <c r="E41" s="135">
        <v>57.581313156443869</v>
      </c>
      <c r="F41" s="135">
        <v>55.745959763368802</v>
      </c>
      <c r="G41" s="135">
        <v>53.448889198162519</v>
      </c>
      <c r="H41" s="135">
        <v>49.750369659178652</v>
      </c>
      <c r="I41" s="131">
        <v>52.413133459062834</v>
      </c>
      <c r="J41" s="131">
        <v>57.286569739356139</v>
      </c>
      <c r="K41" s="131">
        <v>54.070663105777484</v>
      </c>
      <c r="L41" s="337">
        <v>47.201019938144562</v>
      </c>
      <c r="M41" s="337">
        <v>53.275749220081366</v>
      </c>
      <c r="N41" s="337">
        <v>47.076993789614505</v>
      </c>
      <c r="O41" s="337">
        <v>52.74922736594376</v>
      </c>
      <c r="P41" s="538">
        <v>49.149919237740072</v>
      </c>
      <c r="Q41" s="538">
        <v>61.292889243784913</v>
      </c>
    </row>
    <row r="42" spans="1:17" ht="6.75" customHeight="1">
      <c r="A42" s="178"/>
      <c r="B42" s="171"/>
      <c r="C42" s="171"/>
      <c r="D42" s="171"/>
      <c r="E42" s="171"/>
      <c r="F42" s="171"/>
      <c r="G42" s="171"/>
      <c r="H42" s="171"/>
      <c r="I42" s="184"/>
      <c r="J42" s="184"/>
      <c r="K42" s="81"/>
      <c r="L42" s="81"/>
      <c r="M42" s="81"/>
      <c r="N42" s="81"/>
      <c r="O42" s="81"/>
      <c r="P42" s="81"/>
      <c r="Q42" s="81"/>
    </row>
    <row r="43" spans="1:17" ht="22.5" customHeight="1">
      <c r="A43" s="984" t="s">
        <v>1170</v>
      </c>
      <c r="B43" s="984"/>
      <c r="C43" s="984"/>
      <c r="D43" s="984"/>
      <c r="E43" s="984"/>
      <c r="F43" s="984"/>
      <c r="G43" s="984"/>
      <c r="H43" s="984"/>
      <c r="I43" s="984"/>
      <c r="J43" s="984"/>
      <c r="K43" s="984"/>
      <c r="L43" s="984"/>
      <c r="M43" s="984"/>
      <c r="N43" s="984"/>
      <c r="O43" s="984"/>
      <c r="P43" s="984"/>
    </row>
    <row r="44" spans="1:17" ht="23.25" customHeight="1">
      <c r="A44" s="978" t="s">
        <v>872</v>
      </c>
      <c r="B44" s="978"/>
      <c r="C44" s="978"/>
      <c r="D44" s="978"/>
      <c r="E44" s="978"/>
      <c r="F44" s="978"/>
      <c r="G44" s="978"/>
      <c r="H44" s="978"/>
      <c r="I44" s="978"/>
      <c r="J44" s="978"/>
      <c r="K44" s="978"/>
      <c r="L44" s="978"/>
      <c r="M44" s="978"/>
      <c r="N44" s="978"/>
      <c r="O44" s="978"/>
      <c r="P44" s="978"/>
    </row>
    <row r="45" spans="1:17" ht="25.5" customHeight="1">
      <c r="A45" s="978" t="s">
        <v>873</v>
      </c>
      <c r="B45" s="978"/>
      <c r="C45" s="978"/>
      <c r="D45" s="978"/>
      <c r="E45" s="978"/>
      <c r="F45" s="978"/>
      <c r="G45" s="978"/>
      <c r="H45" s="978"/>
      <c r="I45" s="978"/>
      <c r="J45" s="978"/>
      <c r="K45" s="978"/>
      <c r="L45" s="978"/>
      <c r="M45" s="978"/>
      <c r="N45" s="978"/>
      <c r="O45" s="978"/>
      <c r="P45" s="978"/>
    </row>
    <row r="46" spans="1:17" ht="14.25" customHeight="1">
      <c r="A46" s="982" t="s">
        <v>550</v>
      </c>
      <c r="B46" s="982"/>
      <c r="C46" s="982"/>
      <c r="D46" s="982"/>
      <c r="E46" s="982"/>
      <c r="F46" s="982"/>
      <c r="G46" s="982"/>
      <c r="H46" s="982"/>
      <c r="I46" s="982"/>
      <c r="J46" s="982"/>
      <c r="K46" s="982"/>
      <c r="L46" s="982"/>
      <c r="M46" s="982"/>
      <c r="N46" s="982"/>
      <c r="O46" s="982"/>
      <c r="P46" s="982"/>
    </row>
    <row r="48" spans="1:17" ht="12.75" customHeight="1"/>
    <row r="50" ht="33.75" customHeight="1"/>
    <row r="51" ht="12.75" customHeight="1"/>
  </sheetData>
  <mergeCells count="6">
    <mergeCell ref="A46:P46"/>
    <mergeCell ref="A1:P1"/>
    <mergeCell ref="A3:L3"/>
    <mergeCell ref="A43:P43"/>
    <mergeCell ref="A44:P44"/>
    <mergeCell ref="A45:P45"/>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T49"/>
  <sheetViews>
    <sheetView showGridLines="0" view="pageBreakPreview" zoomScaleNormal="120" zoomScaleSheetLayoutView="100" workbookViewId="0">
      <selection activeCell="Q7" sqref="Q7"/>
    </sheetView>
  </sheetViews>
  <sheetFormatPr baseColWidth="10" defaultRowHeight="12.75"/>
  <cols>
    <col min="1" max="1" width="19.85546875" customWidth="1"/>
    <col min="2" max="5" width="5.7109375" hidden="1" customWidth="1"/>
    <col min="6" max="11" width="5.7109375" customWidth="1"/>
    <col min="12" max="16" width="6.7109375" customWidth="1"/>
    <col min="17" max="17" width="6" customWidth="1"/>
    <col min="18" max="18" width="0.140625" customWidth="1"/>
    <col min="19" max="19" width="5.7109375" customWidth="1"/>
  </cols>
  <sheetData>
    <row r="1" spans="1:18" ht="13.5">
      <c r="A1" s="472" t="s">
        <v>1422</v>
      </c>
      <c r="B1" s="472"/>
      <c r="C1" s="472"/>
      <c r="D1" s="472"/>
      <c r="E1" s="472"/>
      <c r="F1" s="472"/>
      <c r="G1" s="472"/>
      <c r="H1" s="472"/>
      <c r="I1" s="472"/>
      <c r="J1" s="472"/>
      <c r="K1" s="472"/>
      <c r="L1" s="472"/>
      <c r="M1" s="472"/>
      <c r="N1" s="472"/>
      <c r="O1" s="472"/>
      <c r="P1" s="476"/>
      <c r="Q1" s="476"/>
    </row>
    <row r="2" spans="1:18" ht="13.5">
      <c r="A2" s="980" t="s">
        <v>1345</v>
      </c>
      <c r="B2" s="980"/>
      <c r="C2" s="980"/>
      <c r="D2" s="980"/>
      <c r="E2" s="980"/>
      <c r="F2" s="980"/>
      <c r="G2" s="980"/>
      <c r="H2" s="980"/>
      <c r="I2" s="980"/>
      <c r="J2" s="980"/>
      <c r="K2" s="980"/>
      <c r="L2" s="980"/>
      <c r="M2" s="980"/>
      <c r="N2" s="980"/>
      <c r="O2" s="980"/>
    </row>
    <row r="3" spans="1:18" ht="14.25" customHeight="1">
      <c r="A3" s="1025" t="s">
        <v>552</v>
      </c>
      <c r="B3" s="1025"/>
      <c r="C3" s="1025"/>
      <c r="D3" s="1025"/>
      <c r="E3" s="1025"/>
      <c r="F3" s="1025"/>
      <c r="G3" s="1025"/>
      <c r="H3" s="1025"/>
      <c r="I3" s="1025"/>
      <c r="J3" s="1025"/>
      <c r="K3" s="1025"/>
      <c r="L3" s="1025"/>
      <c r="M3" s="1025"/>
      <c r="N3" s="1025"/>
      <c r="O3" s="1025"/>
      <c r="P3" s="1025"/>
      <c r="Q3" s="1025"/>
    </row>
    <row r="4" spans="1:18" ht="12.75" customHeight="1">
      <c r="A4" s="125"/>
      <c r="B4" s="161"/>
      <c r="C4" s="161"/>
      <c r="D4" s="161"/>
      <c r="E4" s="161"/>
      <c r="F4" s="161"/>
      <c r="G4" s="161"/>
      <c r="H4" s="161"/>
      <c r="I4" s="161"/>
      <c r="J4" s="154"/>
      <c r="K4" s="154"/>
      <c r="L4" s="154"/>
      <c r="M4" s="154"/>
    </row>
    <row r="5" spans="1:18" ht="30" customHeight="1">
      <c r="A5" s="368" t="s">
        <v>213</v>
      </c>
      <c r="B5" s="406">
        <v>2008</v>
      </c>
      <c r="C5" s="406">
        <v>2009</v>
      </c>
      <c r="D5" s="406">
        <v>2010</v>
      </c>
      <c r="E5" s="406">
        <v>2011</v>
      </c>
      <c r="F5" s="406">
        <v>2012</v>
      </c>
      <c r="G5" s="406">
        <v>2013</v>
      </c>
      <c r="H5" s="406">
        <v>2014</v>
      </c>
      <c r="I5" s="118">
        <v>2015</v>
      </c>
      <c r="J5" s="118">
        <v>2016</v>
      </c>
      <c r="K5" s="118">
        <v>2017</v>
      </c>
      <c r="L5" s="118">
        <v>2018</v>
      </c>
      <c r="M5" s="118">
        <v>2019</v>
      </c>
      <c r="N5" s="118">
        <v>2020</v>
      </c>
      <c r="O5" s="118">
        <v>2021</v>
      </c>
      <c r="P5" s="118">
        <v>2022</v>
      </c>
      <c r="Q5" s="118">
        <v>2023</v>
      </c>
    </row>
    <row r="6" spans="1:18" ht="14.25" customHeight="1">
      <c r="A6" s="342"/>
      <c r="B6" s="333"/>
      <c r="C6" s="333"/>
      <c r="D6" s="333"/>
      <c r="E6" s="333"/>
      <c r="F6" s="333"/>
      <c r="G6" s="333"/>
      <c r="H6" s="333"/>
      <c r="I6" s="333"/>
      <c r="J6" s="333"/>
      <c r="K6" s="333"/>
      <c r="L6" s="333"/>
      <c r="M6" s="333"/>
      <c r="N6" s="333"/>
      <c r="O6" s="333"/>
    </row>
    <row r="7" spans="1:18" ht="13.5">
      <c r="A7" s="367" t="s">
        <v>82</v>
      </c>
      <c r="B7" s="133">
        <v>22.770250315460082</v>
      </c>
      <c r="C7" s="133">
        <v>22.313248750102694</v>
      </c>
      <c r="D7" s="133">
        <v>20.584811863304793</v>
      </c>
      <c r="E7" s="133">
        <v>21.256176403354978</v>
      </c>
      <c r="F7" s="130">
        <v>20.146419404560906</v>
      </c>
      <c r="G7" s="130">
        <v>22.742655563650676</v>
      </c>
      <c r="H7" s="130">
        <v>25.275621118720583</v>
      </c>
      <c r="I7" s="130">
        <v>26.185927380384406</v>
      </c>
      <c r="J7" s="130">
        <v>30.192165758438922</v>
      </c>
      <c r="K7" s="130">
        <v>32.464603005983854</v>
      </c>
      <c r="L7" s="130">
        <v>33.914058489259396</v>
      </c>
      <c r="M7" s="130">
        <v>34.598418284346046</v>
      </c>
      <c r="N7" s="130">
        <v>35.925460230722557</v>
      </c>
      <c r="O7" s="130">
        <v>35.041025385282943</v>
      </c>
      <c r="P7" s="130">
        <v>33.573326263810621</v>
      </c>
      <c r="Q7" s="130">
        <v>33.410331838280477</v>
      </c>
      <c r="R7" s="756"/>
    </row>
    <row r="8" spans="1:18" ht="14.25" hidden="1" customHeight="1">
      <c r="A8" s="342" t="s">
        <v>576</v>
      </c>
      <c r="B8" s="135">
        <v>15.294555822425849</v>
      </c>
      <c r="C8" s="135">
        <v>14.895892240597977</v>
      </c>
      <c r="D8" s="135">
        <v>13.195204389675844</v>
      </c>
      <c r="E8" s="135">
        <v>16.50853077343055</v>
      </c>
      <c r="F8" s="135">
        <v>15.020526819320212</v>
      </c>
      <c r="G8" s="135">
        <v>16.755320287402917</v>
      </c>
      <c r="H8" s="135">
        <v>21.5</v>
      </c>
      <c r="I8" s="131">
        <v>23.291725778744446</v>
      </c>
      <c r="J8" s="131">
        <v>24.487271930583681</v>
      </c>
      <c r="K8" s="131">
        <v>29.8158220554952</v>
      </c>
      <c r="L8" s="333">
        <v>31.099787680839224</v>
      </c>
      <c r="M8" s="333">
        <v>32.450901740096171</v>
      </c>
      <c r="N8" s="333"/>
      <c r="O8" s="333"/>
      <c r="P8" s="534"/>
      <c r="Q8" s="741"/>
      <c r="R8" s="534"/>
    </row>
    <row r="9" spans="1:18" ht="13.5" hidden="1">
      <c r="A9" s="342" t="s">
        <v>93</v>
      </c>
      <c r="B9" s="135">
        <v>25.354314019325553</v>
      </c>
      <c r="C9" s="135">
        <v>24.884020610267555</v>
      </c>
      <c r="D9" s="135">
        <v>23.141807513801137</v>
      </c>
      <c r="E9" s="135">
        <v>22.938118220401947</v>
      </c>
      <c r="F9" s="135">
        <v>21.910419354194101</v>
      </c>
      <c r="G9" s="135">
        <v>24.88101201459202</v>
      </c>
      <c r="H9" s="135">
        <v>26.701588303353624</v>
      </c>
      <c r="I9" s="131">
        <v>27.204346474306067</v>
      </c>
      <c r="J9" s="131">
        <v>32.181322191595157</v>
      </c>
      <c r="K9" s="131">
        <v>33.406261417371965</v>
      </c>
      <c r="L9" s="333">
        <v>34.916889455765819</v>
      </c>
      <c r="M9" s="333">
        <v>35.376868110280796</v>
      </c>
      <c r="N9" s="333"/>
      <c r="O9" s="333"/>
      <c r="P9" s="534"/>
      <c r="Q9" s="741"/>
      <c r="R9" s="534"/>
    </row>
    <row r="10" spans="1:18" ht="13.5">
      <c r="A10" s="342" t="s">
        <v>3</v>
      </c>
      <c r="B10" s="135"/>
      <c r="C10" s="135"/>
      <c r="D10" s="135"/>
      <c r="E10" s="135"/>
      <c r="F10" s="135"/>
      <c r="G10" s="135"/>
      <c r="H10" s="135"/>
      <c r="I10" s="131"/>
      <c r="J10" s="131"/>
      <c r="K10" s="131"/>
      <c r="L10" s="333"/>
      <c r="M10" s="333"/>
      <c r="N10" s="333"/>
      <c r="O10" s="333"/>
      <c r="P10" s="534"/>
      <c r="Q10" s="741"/>
      <c r="R10" s="534"/>
    </row>
    <row r="11" spans="1:18" ht="13.5">
      <c r="A11" s="342" t="s">
        <v>77</v>
      </c>
      <c r="B11" s="135">
        <v>16.932545767209316</v>
      </c>
      <c r="C11" s="135">
        <v>16.398807797275612</v>
      </c>
      <c r="D11" s="135">
        <v>15.554284174180012</v>
      </c>
      <c r="E11" s="135">
        <v>16.811911579144095</v>
      </c>
      <c r="F11" s="135">
        <v>15.715310485055916</v>
      </c>
      <c r="G11" s="135">
        <v>18.845990218988302</v>
      </c>
      <c r="H11" s="135">
        <v>21.9</v>
      </c>
      <c r="I11" s="131">
        <v>23.521878924530046</v>
      </c>
      <c r="J11" s="131">
        <v>27.610603598236356</v>
      </c>
      <c r="K11" s="131">
        <v>31.11713265032428</v>
      </c>
      <c r="L11" s="131">
        <v>32.39813996006675</v>
      </c>
      <c r="M11" s="131">
        <v>33.165145085620459</v>
      </c>
      <c r="N11" s="131">
        <v>35.293584313035502</v>
      </c>
      <c r="O11" s="131">
        <v>34.462813684708181</v>
      </c>
      <c r="P11" s="131">
        <v>33.121399575461986</v>
      </c>
      <c r="Q11" s="538">
        <v>33.352064904676922</v>
      </c>
      <c r="R11" s="449"/>
    </row>
    <row r="12" spans="1:18" ht="13.5">
      <c r="A12" s="342" t="s">
        <v>78</v>
      </c>
      <c r="B12" s="135">
        <v>34.275853739940018</v>
      </c>
      <c r="C12" s="135">
        <v>34.555189112367444</v>
      </c>
      <c r="D12" s="135">
        <v>30.709487316815054</v>
      </c>
      <c r="E12" s="135">
        <v>30.271725109429664</v>
      </c>
      <c r="F12" s="135">
        <v>29.881068994972125</v>
      </c>
      <c r="G12" s="135">
        <v>31.881659473431988</v>
      </c>
      <c r="H12" s="135">
        <v>33.299999999999997</v>
      </c>
      <c r="I12" s="131">
        <v>32.632769943226272</v>
      </c>
      <c r="J12" s="131">
        <v>36.566072903463954</v>
      </c>
      <c r="K12" s="131">
        <v>35.919140235362704</v>
      </c>
      <c r="L12" s="131">
        <v>37.719428421442238</v>
      </c>
      <c r="M12" s="131">
        <v>38.30140742467313</v>
      </c>
      <c r="N12" s="131">
        <v>37.668500308792915</v>
      </c>
      <c r="O12" s="131">
        <v>36.766895232987338</v>
      </c>
      <c r="P12" s="131">
        <v>34.890174312365104</v>
      </c>
      <c r="Q12" s="538">
        <v>33.593531655583178</v>
      </c>
      <c r="R12" s="449"/>
    </row>
    <row r="13" spans="1:18" ht="13.5">
      <c r="A13" s="342" t="s">
        <v>4</v>
      </c>
      <c r="B13" s="333"/>
      <c r="C13" s="333"/>
      <c r="D13" s="333"/>
      <c r="E13" s="333"/>
      <c r="F13" s="333"/>
      <c r="G13" s="333"/>
      <c r="H13" s="333"/>
      <c r="I13" s="333"/>
      <c r="J13" s="333"/>
      <c r="K13" s="333"/>
      <c r="L13" s="333"/>
      <c r="M13" s="333"/>
      <c r="N13" s="333"/>
      <c r="O13" s="333"/>
      <c r="P13" s="131"/>
      <c r="Q13" s="538"/>
      <c r="R13" s="449"/>
    </row>
    <row r="14" spans="1:18" ht="15" customHeight="1">
      <c r="A14" s="342" t="s">
        <v>579</v>
      </c>
      <c r="B14" s="135">
        <v>17.556156331588383</v>
      </c>
      <c r="C14" s="135">
        <v>17.445404841977769</v>
      </c>
      <c r="D14" s="135">
        <v>15.145351099945989</v>
      </c>
      <c r="E14" s="135">
        <v>17.586615462213189</v>
      </c>
      <c r="F14" s="135">
        <v>16.241642354794493</v>
      </c>
      <c r="G14" s="135">
        <v>18.556173814362928</v>
      </c>
      <c r="H14" s="135">
        <v>21.517028946725397</v>
      </c>
      <c r="I14" s="135">
        <v>23.760725421658037</v>
      </c>
      <c r="J14" s="135">
        <v>27.250519858065807</v>
      </c>
      <c r="K14" s="135">
        <v>31.488824595711158</v>
      </c>
      <c r="L14" s="135">
        <v>31.203590294409029</v>
      </c>
      <c r="M14" s="135">
        <v>33.618127342751755</v>
      </c>
      <c r="N14" s="135">
        <v>35.469335481592402</v>
      </c>
      <c r="O14" s="135">
        <v>35.671457200581152</v>
      </c>
      <c r="P14" s="131">
        <v>34.031514092806212</v>
      </c>
      <c r="Q14" s="131">
        <v>33.146602129862927</v>
      </c>
      <c r="R14" s="449"/>
    </row>
    <row r="15" spans="1:18" ht="15" customHeight="1">
      <c r="A15" s="342" t="s">
        <v>151</v>
      </c>
      <c r="B15" s="135">
        <v>26.947654676398848</v>
      </c>
      <c r="C15" s="135">
        <v>26.491731654392296</v>
      </c>
      <c r="D15" s="135">
        <v>24.999292243998855</v>
      </c>
      <c r="E15" s="135">
        <v>24.705569412823351</v>
      </c>
      <c r="F15" s="135">
        <v>23.553249042961294</v>
      </c>
      <c r="G15" s="135">
        <v>25.688455643342568</v>
      </c>
      <c r="H15" s="135">
        <v>28.078596831033089</v>
      </c>
      <c r="I15" s="135">
        <v>26.738003575286445</v>
      </c>
      <c r="J15" s="135">
        <v>31.809282598007606</v>
      </c>
      <c r="K15" s="135">
        <v>32.16172631875061</v>
      </c>
      <c r="L15" s="135">
        <v>35.799763724344864</v>
      </c>
      <c r="M15" s="135">
        <v>34.451367569080141</v>
      </c>
      <c r="N15" s="135">
        <v>36.843592549387139</v>
      </c>
      <c r="O15" s="135">
        <v>34.370171938101691</v>
      </c>
      <c r="P15" s="131">
        <v>31.918346433664905</v>
      </c>
      <c r="Q15" s="131">
        <v>33.218264627912184</v>
      </c>
      <c r="R15" s="449"/>
    </row>
    <row r="16" spans="1:18" ht="15" customHeight="1">
      <c r="A16" s="342" t="s">
        <v>152</v>
      </c>
      <c r="B16" s="135">
        <v>29.05622556944919</v>
      </c>
      <c r="C16" s="135">
        <v>27.236341269032661</v>
      </c>
      <c r="D16" s="135">
        <v>26.496407164628831</v>
      </c>
      <c r="E16" s="135">
        <v>24.435248975418563</v>
      </c>
      <c r="F16" s="135">
        <v>24.603151391523046</v>
      </c>
      <c r="G16" s="135">
        <v>29.697272473333356</v>
      </c>
      <c r="H16" s="135">
        <v>30.9955218739237</v>
      </c>
      <c r="I16" s="135">
        <v>32.753201494813908</v>
      </c>
      <c r="J16" s="135">
        <v>35.839720327443501</v>
      </c>
      <c r="K16" s="135">
        <v>36.36766489974265</v>
      </c>
      <c r="L16" s="135">
        <v>38.411797022836261</v>
      </c>
      <c r="M16" s="135">
        <v>38.145838595548561</v>
      </c>
      <c r="N16" s="135">
        <v>35.452879535254269</v>
      </c>
      <c r="O16" s="135">
        <v>34.226761055228373</v>
      </c>
      <c r="P16" s="131">
        <v>35.664856422972782</v>
      </c>
      <c r="Q16" s="131">
        <v>34.833822199048996</v>
      </c>
      <c r="R16" s="449"/>
    </row>
    <row r="17" spans="1:20" ht="13.5">
      <c r="A17" s="367" t="s">
        <v>191</v>
      </c>
      <c r="B17" s="135"/>
      <c r="C17" s="135"/>
      <c r="D17" s="135"/>
      <c r="E17" s="135"/>
      <c r="F17" s="135"/>
      <c r="G17" s="135"/>
      <c r="H17" s="135"/>
      <c r="I17" s="131"/>
      <c r="J17" s="131"/>
      <c r="K17" s="131"/>
      <c r="L17" s="333"/>
      <c r="M17" s="333"/>
      <c r="N17" s="333"/>
      <c r="O17" s="333"/>
    </row>
    <row r="18" spans="1:20" ht="13.5">
      <c r="A18" s="342" t="s">
        <v>33</v>
      </c>
      <c r="B18" s="135">
        <v>29.669683213293101</v>
      </c>
      <c r="C18" s="135">
        <v>32.631903312742502</v>
      </c>
      <c r="D18" s="135">
        <v>30.08935694545103</v>
      </c>
      <c r="E18" s="135">
        <v>26.489111670283176</v>
      </c>
      <c r="F18" s="135">
        <v>26.736358972071077</v>
      </c>
      <c r="G18" s="135">
        <v>29.82618926975843</v>
      </c>
      <c r="H18" s="135">
        <v>29.729871988280898</v>
      </c>
      <c r="I18" s="131">
        <v>29.722883479947821</v>
      </c>
      <c r="J18" s="131">
        <v>31.746944573491337</v>
      </c>
      <c r="K18" s="131">
        <v>32.370661239343356</v>
      </c>
      <c r="L18" s="135">
        <v>29.584045924204304</v>
      </c>
      <c r="M18" s="135">
        <v>32.379258646604029</v>
      </c>
      <c r="N18" s="135">
        <v>36.194826852399153</v>
      </c>
      <c r="O18" s="337">
        <v>39.756476888061442</v>
      </c>
      <c r="P18" s="538">
        <v>35.907333557352246</v>
      </c>
      <c r="Q18" s="538">
        <v>30.318684545262649</v>
      </c>
      <c r="T18" s="333"/>
    </row>
    <row r="19" spans="1:20" ht="13.5">
      <c r="A19" s="342" t="s">
        <v>80</v>
      </c>
      <c r="B19" s="135">
        <v>27.158477309213691</v>
      </c>
      <c r="C19" s="135">
        <v>28.771285596063535</v>
      </c>
      <c r="D19" s="135">
        <v>21.225853419672916</v>
      </c>
      <c r="E19" s="135">
        <v>21.784739672310405</v>
      </c>
      <c r="F19" s="135">
        <v>21.489295090349319</v>
      </c>
      <c r="G19" s="135">
        <v>22.159527737071247</v>
      </c>
      <c r="H19" s="135">
        <v>28.286826043501698</v>
      </c>
      <c r="I19" s="131">
        <v>28.016735094714658</v>
      </c>
      <c r="J19" s="131">
        <v>29.896768714182382</v>
      </c>
      <c r="K19" s="131">
        <v>35.000518970337033</v>
      </c>
      <c r="L19" s="135">
        <v>32.98873100311333</v>
      </c>
      <c r="M19" s="135">
        <v>37.009732581605427</v>
      </c>
      <c r="N19" s="135">
        <v>35.805822005761421</v>
      </c>
      <c r="O19" s="337">
        <v>36.179554770131098</v>
      </c>
      <c r="P19" s="538">
        <v>32.041256795437107</v>
      </c>
      <c r="Q19" s="538">
        <v>33.165500524305322</v>
      </c>
      <c r="T19" s="333"/>
    </row>
    <row r="20" spans="1:20" ht="13.5">
      <c r="A20" s="342" t="s">
        <v>158</v>
      </c>
      <c r="B20" s="135">
        <v>21.020186713355614</v>
      </c>
      <c r="C20" s="135">
        <v>21.961183517220405</v>
      </c>
      <c r="D20" s="135">
        <v>20.478664822015041</v>
      </c>
      <c r="E20" s="135">
        <v>18.867149915877523</v>
      </c>
      <c r="F20" s="135">
        <v>18.978936862228689</v>
      </c>
      <c r="G20" s="135">
        <v>23.085040104671261</v>
      </c>
      <c r="H20" s="135">
        <v>24.509468311071934</v>
      </c>
      <c r="I20" s="131">
        <v>24.964915557040065</v>
      </c>
      <c r="J20" s="131">
        <v>39.217793214309147</v>
      </c>
      <c r="K20" s="131">
        <v>26.625186535692048</v>
      </c>
      <c r="L20" s="135">
        <v>35.493506281729005</v>
      </c>
      <c r="M20" s="135">
        <v>33.372849639320251</v>
      </c>
      <c r="N20" s="135">
        <v>33.093386254180459</v>
      </c>
      <c r="O20" s="337">
        <v>29.238417829032304</v>
      </c>
      <c r="P20" s="538">
        <v>30.896069761097664</v>
      </c>
      <c r="Q20" s="538">
        <v>29.685393258406386</v>
      </c>
      <c r="T20" s="333"/>
    </row>
    <row r="21" spans="1:20" ht="13.5">
      <c r="A21" s="342" t="s">
        <v>159</v>
      </c>
      <c r="B21" s="135">
        <v>11.328599093436303</v>
      </c>
      <c r="C21" s="135">
        <v>15.494587421479237</v>
      </c>
      <c r="D21" s="135">
        <v>19.287962166132786</v>
      </c>
      <c r="E21" s="135">
        <v>17.978435607158008</v>
      </c>
      <c r="F21" s="135">
        <v>18.094710143483848</v>
      </c>
      <c r="G21" s="135">
        <v>17.217543457285743</v>
      </c>
      <c r="H21" s="135">
        <v>22.568456575697137</v>
      </c>
      <c r="I21" s="131">
        <v>20.365373465550199</v>
      </c>
      <c r="J21" s="131">
        <v>30.085471660910954</v>
      </c>
      <c r="K21" s="131">
        <v>26.406537161516951</v>
      </c>
      <c r="L21" s="135">
        <v>25.750701187905886</v>
      </c>
      <c r="M21" s="135">
        <v>30.506913814774837</v>
      </c>
      <c r="N21" s="135">
        <v>30.91761746029043</v>
      </c>
      <c r="O21" s="337">
        <v>30.030863780318178</v>
      </c>
      <c r="P21" s="538">
        <v>33.566474317004115</v>
      </c>
      <c r="Q21" s="538">
        <v>34.800157462932262</v>
      </c>
      <c r="T21" s="333"/>
    </row>
    <row r="22" spans="1:20" ht="13.5">
      <c r="A22" s="342" t="s">
        <v>160</v>
      </c>
      <c r="B22" s="135">
        <v>30.062588793971202</v>
      </c>
      <c r="C22" s="135">
        <v>26.739394927169215</v>
      </c>
      <c r="D22" s="135">
        <v>24.687163605599547</v>
      </c>
      <c r="E22" s="135">
        <v>29.144399067641132</v>
      </c>
      <c r="F22" s="135">
        <v>25.783710209964084</v>
      </c>
      <c r="G22" s="135">
        <v>30.497287780199894</v>
      </c>
      <c r="H22" s="135">
        <v>27.127672814736218</v>
      </c>
      <c r="I22" s="131">
        <v>36.802211196704548</v>
      </c>
      <c r="J22" s="131">
        <v>36.106507613835603</v>
      </c>
      <c r="K22" s="131">
        <v>32.585107853174499</v>
      </c>
      <c r="L22" s="135">
        <v>42.293612746152689</v>
      </c>
      <c r="M22" s="135">
        <v>36.791082684396336</v>
      </c>
      <c r="N22" s="135">
        <v>33.647323355328076</v>
      </c>
      <c r="O22" s="337">
        <v>36.222360448897447</v>
      </c>
      <c r="P22" s="538">
        <v>32.234785335826906</v>
      </c>
      <c r="Q22" s="538">
        <v>34.859922319511064</v>
      </c>
      <c r="T22" s="333"/>
    </row>
    <row r="23" spans="1:20" ht="13.5">
      <c r="A23" s="342" t="s">
        <v>161</v>
      </c>
      <c r="B23" s="135">
        <v>31.494923815662656</v>
      </c>
      <c r="C23" s="135">
        <v>32.003084273276215</v>
      </c>
      <c r="D23" s="135">
        <v>28.610919367989712</v>
      </c>
      <c r="E23" s="135">
        <v>28.542627348397627</v>
      </c>
      <c r="F23" s="135">
        <v>31.067253456764526</v>
      </c>
      <c r="G23" s="135">
        <v>31.983614574076864</v>
      </c>
      <c r="H23" s="135">
        <v>34.952031413853483</v>
      </c>
      <c r="I23" s="131">
        <v>35.417052620698684</v>
      </c>
      <c r="J23" s="131">
        <v>35.175300071663131</v>
      </c>
      <c r="K23" s="131">
        <v>35.252313217522833</v>
      </c>
      <c r="L23" s="135">
        <v>40.737514000298752</v>
      </c>
      <c r="M23" s="135">
        <v>35.424927000812637</v>
      </c>
      <c r="N23" s="135">
        <v>38.23517731038126</v>
      </c>
      <c r="O23" s="337">
        <v>31.079131662301464</v>
      </c>
      <c r="P23" s="538">
        <v>30.938026506391658</v>
      </c>
      <c r="Q23" s="538">
        <v>30.380348302450361</v>
      </c>
      <c r="T23" s="333"/>
    </row>
    <row r="24" spans="1:20" ht="13.5">
      <c r="A24" s="354" t="s">
        <v>830</v>
      </c>
      <c r="B24" s="135">
        <v>20.211543024004264</v>
      </c>
      <c r="C24" s="135">
        <v>13.940205798026749</v>
      </c>
      <c r="D24" s="135">
        <v>13.916258183717373</v>
      </c>
      <c r="E24" s="135">
        <v>16.27530684569674</v>
      </c>
      <c r="F24" s="135">
        <v>17.375619047619033</v>
      </c>
      <c r="G24" s="135">
        <v>13.956560308802773</v>
      </c>
      <c r="H24" s="135">
        <v>19.800621659987371</v>
      </c>
      <c r="I24" s="131">
        <v>23.545122618730566</v>
      </c>
      <c r="J24" s="131">
        <v>24.832204129143349</v>
      </c>
      <c r="K24" s="131">
        <v>30.417031512553518</v>
      </c>
      <c r="L24" s="135">
        <v>29.236693890213868</v>
      </c>
      <c r="M24" s="135">
        <v>31.810316771033982</v>
      </c>
      <c r="N24" s="135">
        <v>35.600785682621513</v>
      </c>
      <c r="O24" s="337">
        <v>39.396093384382169</v>
      </c>
      <c r="P24" s="538">
        <v>36.7200068760636</v>
      </c>
      <c r="Q24" s="538">
        <v>32.237719085784057</v>
      </c>
      <c r="T24" s="333"/>
    </row>
    <row r="25" spans="1:20" ht="13.5">
      <c r="A25" s="342" t="s">
        <v>162</v>
      </c>
      <c r="B25" s="135">
        <v>23.985804814181094</v>
      </c>
      <c r="C25" s="135">
        <v>24.589717523512554</v>
      </c>
      <c r="D25" s="135">
        <v>24.439561758067057</v>
      </c>
      <c r="E25" s="135">
        <v>18.48138067175416</v>
      </c>
      <c r="F25" s="135">
        <v>18.633919220416281</v>
      </c>
      <c r="G25" s="135">
        <v>24.380601639541887</v>
      </c>
      <c r="H25" s="135">
        <v>26.072894043078392</v>
      </c>
      <c r="I25" s="131">
        <v>27.201913434227237</v>
      </c>
      <c r="J25" s="131">
        <v>27.86175067140406</v>
      </c>
      <c r="K25" s="131">
        <v>29.207713872710173</v>
      </c>
      <c r="L25" s="135">
        <v>37.047852331733885</v>
      </c>
      <c r="M25" s="135">
        <v>28.229888709028909</v>
      </c>
      <c r="N25" s="135">
        <v>33.933770847149205</v>
      </c>
      <c r="O25" s="337">
        <v>37.908871458348678</v>
      </c>
      <c r="P25" s="538">
        <v>30.312250889210421</v>
      </c>
      <c r="Q25" s="538">
        <v>36.818092696447074</v>
      </c>
      <c r="T25" s="333"/>
    </row>
    <row r="26" spans="1:20" ht="13.5">
      <c r="A26" s="342" t="s">
        <v>163</v>
      </c>
      <c r="B26" s="135">
        <v>37.515094051909252</v>
      </c>
      <c r="C26" s="135">
        <v>31.530765269112653</v>
      </c>
      <c r="D26" s="135">
        <v>33.650808306004599</v>
      </c>
      <c r="E26" s="135">
        <v>26.225087868693603</v>
      </c>
      <c r="F26" s="135">
        <v>25.217414766615608</v>
      </c>
      <c r="G26" s="135">
        <v>34.6541258663298</v>
      </c>
      <c r="H26" s="135">
        <v>31.888064510971507</v>
      </c>
      <c r="I26" s="131">
        <v>26.152759069492138</v>
      </c>
      <c r="J26" s="131">
        <v>36.735532123515185</v>
      </c>
      <c r="K26" s="131">
        <v>34.815249374849209</v>
      </c>
      <c r="L26" s="135">
        <v>37.877784278813422</v>
      </c>
      <c r="M26" s="135">
        <v>36.621035195837763</v>
      </c>
      <c r="N26" s="135">
        <v>37.27103968416484</v>
      </c>
      <c r="O26" s="337">
        <v>38.890467038960622</v>
      </c>
      <c r="P26" s="538">
        <v>29.375195931586159</v>
      </c>
      <c r="Q26" s="538">
        <v>30.06182470479229</v>
      </c>
      <c r="T26" s="333"/>
    </row>
    <row r="27" spans="1:20" ht="13.5">
      <c r="A27" s="342" t="s">
        <v>164</v>
      </c>
      <c r="B27" s="135">
        <v>33.619722667912285</v>
      </c>
      <c r="C27" s="135">
        <v>33.521980990192688</v>
      </c>
      <c r="D27" s="135">
        <v>30.079635724052441</v>
      </c>
      <c r="E27" s="135">
        <v>33.180274071670866</v>
      </c>
      <c r="F27" s="135">
        <v>27.897182600941438</v>
      </c>
      <c r="G27" s="135">
        <v>28.148525574407294</v>
      </c>
      <c r="H27" s="135">
        <v>31.848679189158911</v>
      </c>
      <c r="I27" s="131">
        <v>32.284377669856767</v>
      </c>
      <c r="J27" s="131">
        <v>38.066251895166964</v>
      </c>
      <c r="K27" s="131">
        <v>33.952744407766986</v>
      </c>
      <c r="L27" s="135">
        <v>35.595175366246146</v>
      </c>
      <c r="M27" s="135">
        <v>37.485067892112781</v>
      </c>
      <c r="N27" s="135">
        <v>35.683189123155792</v>
      </c>
      <c r="O27" s="337">
        <v>37.526502951103367</v>
      </c>
      <c r="P27" s="538">
        <v>35.758568649643763</v>
      </c>
      <c r="Q27" s="538">
        <v>31.820064848090503</v>
      </c>
      <c r="T27" s="333"/>
    </row>
    <row r="28" spans="1:20" ht="13.5">
      <c r="A28" s="342" t="s">
        <v>165</v>
      </c>
      <c r="B28" s="135">
        <v>14.440394849378798</v>
      </c>
      <c r="C28" s="135">
        <v>17.889015964469028</v>
      </c>
      <c r="D28" s="135">
        <v>13.9799096960637</v>
      </c>
      <c r="E28" s="135">
        <v>19.571836299137956</v>
      </c>
      <c r="F28" s="135">
        <v>15.99573906760901</v>
      </c>
      <c r="G28" s="135">
        <v>18.289137236154662</v>
      </c>
      <c r="H28" s="135">
        <v>15.984637234881891</v>
      </c>
      <c r="I28" s="131">
        <v>23.781219582270818</v>
      </c>
      <c r="J28" s="131">
        <v>32.172838258763065</v>
      </c>
      <c r="K28" s="131">
        <v>32.127413139856131</v>
      </c>
      <c r="L28" s="135">
        <v>27.158955427743766</v>
      </c>
      <c r="M28" s="135">
        <v>34.902844027834881</v>
      </c>
      <c r="N28" s="135">
        <v>40.937722300825101</v>
      </c>
      <c r="O28" s="337">
        <v>39.494471457421433</v>
      </c>
      <c r="P28" s="538">
        <v>36.775771048569787</v>
      </c>
      <c r="Q28" s="538">
        <v>36.819866731435177</v>
      </c>
      <c r="T28" s="333"/>
    </row>
    <row r="29" spans="1:20" ht="13.5">
      <c r="A29" s="342" t="s">
        <v>166</v>
      </c>
      <c r="B29" s="135">
        <v>24.634577219456318</v>
      </c>
      <c r="C29" s="135">
        <v>24.275492653356224</v>
      </c>
      <c r="D29" s="135">
        <v>18.16502888830637</v>
      </c>
      <c r="E29" s="135">
        <v>20.860834311656841</v>
      </c>
      <c r="F29" s="135">
        <v>18.107790246940557</v>
      </c>
      <c r="G29" s="135">
        <v>26.798874877443097</v>
      </c>
      <c r="H29" s="135">
        <v>29.043568585235786</v>
      </c>
      <c r="I29" s="131">
        <v>28.494964143951606</v>
      </c>
      <c r="J29" s="131">
        <v>33.144918007449753</v>
      </c>
      <c r="K29" s="131">
        <v>34.867371623291355</v>
      </c>
      <c r="L29" s="135">
        <v>39.525438950519735</v>
      </c>
      <c r="M29" s="135">
        <v>36.36357952939349</v>
      </c>
      <c r="N29" s="135">
        <v>40.507170978458198</v>
      </c>
      <c r="O29" s="337">
        <v>36.45190866302967</v>
      </c>
      <c r="P29" s="538">
        <v>35.964417811217345</v>
      </c>
      <c r="Q29" s="538">
        <v>38.829842565415682</v>
      </c>
      <c r="T29" s="333"/>
    </row>
    <row r="30" spans="1:20" ht="13.5">
      <c r="A30" s="342" t="s">
        <v>167</v>
      </c>
      <c r="B30" s="135">
        <v>24.691800584975539</v>
      </c>
      <c r="C30" s="135">
        <v>22.565571353550897</v>
      </c>
      <c r="D30" s="135">
        <v>27.795171495905979</v>
      </c>
      <c r="E30" s="135">
        <v>25.437357155829815</v>
      </c>
      <c r="F30" s="135">
        <v>23.026160423187996</v>
      </c>
      <c r="G30" s="135">
        <v>23.266962726956191</v>
      </c>
      <c r="H30" s="135">
        <v>27.38622964624847</v>
      </c>
      <c r="I30" s="131">
        <v>25.753735776678187</v>
      </c>
      <c r="J30" s="131">
        <v>30.687397875056675</v>
      </c>
      <c r="K30" s="131">
        <v>34.394974283917534</v>
      </c>
      <c r="L30" s="135">
        <v>34.051005189936518</v>
      </c>
      <c r="M30" s="135">
        <v>35.30207101699191</v>
      </c>
      <c r="N30" s="135">
        <v>37.875704702135309</v>
      </c>
      <c r="O30" s="337">
        <v>33.238079059221377</v>
      </c>
      <c r="P30" s="538">
        <v>31.760182083554987</v>
      </c>
      <c r="Q30" s="538">
        <v>33.363379423048976</v>
      </c>
      <c r="T30" s="333"/>
    </row>
    <row r="31" spans="1:20" ht="13.5">
      <c r="A31" s="342" t="s">
        <v>168</v>
      </c>
      <c r="B31" s="135">
        <v>25.431402997007563</v>
      </c>
      <c r="C31" s="135">
        <v>20.986132514258948</v>
      </c>
      <c r="D31" s="135">
        <v>18.491335520598255</v>
      </c>
      <c r="E31" s="135">
        <v>21.419719265742128</v>
      </c>
      <c r="F31" s="135">
        <v>18.937242449724053</v>
      </c>
      <c r="G31" s="135">
        <v>21.768567958063024</v>
      </c>
      <c r="H31" s="135">
        <v>23.826147621618009</v>
      </c>
      <c r="I31" s="131">
        <v>26.758734662350271</v>
      </c>
      <c r="J31" s="131">
        <v>30.661230261601961</v>
      </c>
      <c r="K31" s="131">
        <v>34.969996047040787</v>
      </c>
      <c r="L31" s="135">
        <v>31.60512809478</v>
      </c>
      <c r="M31" s="135">
        <v>35.6418883504777</v>
      </c>
      <c r="N31" s="135">
        <v>31.413226951154272</v>
      </c>
      <c r="O31" s="337">
        <v>35.918413471502127</v>
      </c>
      <c r="P31" s="538">
        <v>34.701664150682198</v>
      </c>
      <c r="Q31" s="538">
        <v>34.403974155601837</v>
      </c>
      <c r="T31" s="333"/>
    </row>
    <row r="32" spans="1:20" ht="13.5">
      <c r="A32" s="342" t="s">
        <v>576</v>
      </c>
      <c r="B32" s="135">
        <v>14.861424232220767</v>
      </c>
      <c r="C32" s="135">
        <v>14.99878597986134</v>
      </c>
      <c r="D32" s="135">
        <v>13.11175245826475</v>
      </c>
      <c r="E32" s="135">
        <v>16.535156750581447</v>
      </c>
      <c r="F32" s="135">
        <v>14.756498033989523</v>
      </c>
      <c r="G32" s="135">
        <v>17.049584620747073</v>
      </c>
      <c r="H32" s="135">
        <v>21.690797429414825</v>
      </c>
      <c r="I32" s="131">
        <v>23.260832427383757</v>
      </c>
      <c r="J32" s="131">
        <v>24.444649901679956</v>
      </c>
      <c r="K32" s="131">
        <v>29.746663522810206</v>
      </c>
      <c r="L32" s="135">
        <v>31.313363236604371</v>
      </c>
      <c r="M32" s="135">
        <v>32.524871115170484</v>
      </c>
      <c r="N32" s="135">
        <v>36.050106615743204</v>
      </c>
      <c r="O32" s="337">
        <v>33.72281757278477</v>
      </c>
      <c r="P32" s="538">
        <v>34.170446499041368</v>
      </c>
      <c r="Q32" s="538">
        <v>32.253047445110383</v>
      </c>
      <c r="T32" s="333"/>
    </row>
    <row r="33" spans="1:20" ht="13.5">
      <c r="A33" s="342" t="s">
        <v>871</v>
      </c>
      <c r="B33" s="135">
        <v>22.095477651627522</v>
      </c>
      <c r="C33" s="135">
        <v>26.141108281064135</v>
      </c>
      <c r="D33" s="135">
        <v>17.869867572786195</v>
      </c>
      <c r="E33" s="135">
        <v>13.84673789605562</v>
      </c>
      <c r="F33" s="135">
        <v>15.574332240604486</v>
      </c>
      <c r="G33" s="135">
        <v>16.272863418541249</v>
      </c>
      <c r="H33" s="135">
        <v>16.829971747247221</v>
      </c>
      <c r="I33" s="131">
        <v>21.943949721331379</v>
      </c>
      <c r="J33" s="131">
        <v>26.249362922945409</v>
      </c>
      <c r="K33" s="131">
        <v>29.29224020036132</v>
      </c>
      <c r="L33" s="135">
        <v>33.456179286143183</v>
      </c>
      <c r="M33" s="135">
        <v>35.125121474941345</v>
      </c>
      <c r="N33" s="135">
        <v>33.738669952711845</v>
      </c>
      <c r="O33" s="337">
        <v>39.126068257419</v>
      </c>
      <c r="P33" s="538">
        <v>33.221891059798388</v>
      </c>
      <c r="Q33" s="538">
        <v>34.076525253151495</v>
      </c>
      <c r="T33" s="333"/>
    </row>
    <row r="34" spans="1:20" ht="13.5">
      <c r="A34" s="342" t="s">
        <v>170</v>
      </c>
      <c r="B34" s="135">
        <v>31.919656260646654</v>
      </c>
      <c r="C34" s="135">
        <v>31.996180168509909</v>
      </c>
      <c r="D34" s="135">
        <v>29.51152196090635</v>
      </c>
      <c r="E34" s="135">
        <v>29.19063432418249</v>
      </c>
      <c r="F34" s="135">
        <v>28.320252576774152</v>
      </c>
      <c r="G34" s="135">
        <v>31.27515493567395</v>
      </c>
      <c r="H34" s="135">
        <v>29.687898209911715</v>
      </c>
      <c r="I34" s="131">
        <v>30.234095621600083</v>
      </c>
      <c r="J34" s="131">
        <v>35.149898457583042</v>
      </c>
      <c r="K34" s="131">
        <v>41.804530260560327</v>
      </c>
      <c r="L34" s="135">
        <v>43.069229299834475</v>
      </c>
      <c r="M34" s="135">
        <v>42.124548974264705</v>
      </c>
      <c r="N34" s="135">
        <v>38.000995308450314</v>
      </c>
      <c r="O34" s="337">
        <v>34.962482298391762</v>
      </c>
      <c r="P34" s="538">
        <v>36.224868979513467</v>
      </c>
      <c r="Q34" s="538">
        <v>35.969386915338056</v>
      </c>
      <c r="T34" s="333"/>
    </row>
    <row r="35" spans="1:20" ht="13.5">
      <c r="A35" s="342" t="s">
        <v>171</v>
      </c>
      <c r="B35" s="135">
        <v>23.800476179791371</v>
      </c>
      <c r="C35" s="135">
        <v>17.320920379279979</v>
      </c>
      <c r="D35" s="135">
        <v>16.517808449252268</v>
      </c>
      <c r="E35" s="135">
        <v>13.389743829756936</v>
      </c>
      <c r="F35" s="135">
        <v>10.635614466543633</v>
      </c>
      <c r="G35" s="135">
        <v>15.123913290278029</v>
      </c>
      <c r="H35" s="135">
        <v>20.390384738110395</v>
      </c>
      <c r="I35" s="131">
        <v>22.327401647627028</v>
      </c>
      <c r="J35" s="131">
        <v>27.020786734717735</v>
      </c>
      <c r="K35" s="131">
        <v>33.239878843500122</v>
      </c>
      <c r="L35" s="135">
        <v>28.043886313477216</v>
      </c>
      <c r="M35" s="135">
        <v>38.550135990341978</v>
      </c>
      <c r="N35" s="135">
        <v>33.023589258720769</v>
      </c>
      <c r="O35" s="337">
        <v>32.839997444529054</v>
      </c>
      <c r="P35" s="538">
        <v>36.146834164773345</v>
      </c>
      <c r="Q35" s="538">
        <v>30.391903871135217</v>
      </c>
      <c r="T35" s="333"/>
    </row>
    <row r="36" spans="1:20" ht="13.5">
      <c r="A36" s="342" t="s">
        <v>172</v>
      </c>
      <c r="B36" s="135">
        <v>13.859361780986429</v>
      </c>
      <c r="C36" s="135">
        <v>15.463964505456257</v>
      </c>
      <c r="D36" s="135">
        <v>17.558237298020764</v>
      </c>
      <c r="E36" s="135">
        <v>17.458869130936272</v>
      </c>
      <c r="F36" s="135">
        <v>15.57125842719474</v>
      </c>
      <c r="G36" s="135">
        <v>16.896109610657607</v>
      </c>
      <c r="H36" s="135">
        <v>19.44653543603447</v>
      </c>
      <c r="I36" s="131">
        <v>19.55684911474669</v>
      </c>
      <c r="J36" s="131">
        <v>25.735868600911658</v>
      </c>
      <c r="K36" s="131">
        <v>30.115382710682326</v>
      </c>
      <c r="L36" s="135">
        <v>30.33526647279847</v>
      </c>
      <c r="M36" s="135">
        <v>29.680402573635803</v>
      </c>
      <c r="N36" s="135">
        <v>29.241199582212921</v>
      </c>
      <c r="O36" s="337">
        <v>27.98496849010187</v>
      </c>
      <c r="P36" s="538">
        <v>36.741644131577885</v>
      </c>
      <c r="Q36" s="538">
        <v>30.603529326030021</v>
      </c>
      <c r="T36" s="333"/>
    </row>
    <row r="37" spans="1:20" ht="13.5">
      <c r="A37" s="342" t="s">
        <v>173</v>
      </c>
      <c r="B37" s="135">
        <v>23.522796782324011</v>
      </c>
      <c r="C37" s="135">
        <v>21.810430096524403</v>
      </c>
      <c r="D37" s="135">
        <v>23.323707845266753</v>
      </c>
      <c r="E37" s="135">
        <v>24.580692374657577</v>
      </c>
      <c r="F37" s="135">
        <v>19.628127915853764</v>
      </c>
      <c r="G37" s="135">
        <v>22.255792983266929</v>
      </c>
      <c r="H37" s="135">
        <v>22.452693238024086</v>
      </c>
      <c r="I37" s="131">
        <v>24.980644357392652</v>
      </c>
      <c r="J37" s="131">
        <v>28.971816826570169</v>
      </c>
      <c r="K37" s="131">
        <v>26.998020344539142</v>
      </c>
      <c r="L37" s="135">
        <v>29.233481537958635</v>
      </c>
      <c r="M37" s="135">
        <v>37.543154760010687</v>
      </c>
      <c r="N37" s="135">
        <v>34.355631261498274</v>
      </c>
      <c r="O37" s="337">
        <v>34.50429717774864</v>
      </c>
      <c r="P37" s="538">
        <v>40.388861289153375</v>
      </c>
      <c r="Q37" s="538">
        <v>45.316434261577768</v>
      </c>
      <c r="T37" s="333"/>
    </row>
    <row r="38" spans="1:20" ht="13.5">
      <c r="A38" s="342" t="s">
        <v>174</v>
      </c>
      <c r="B38" s="135">
        <v>27.70754189285261</v>
      </c>
      <c r="C38" s="135">
        <v>27.229019005475251</v>
      </c>
      <c r="D38" s="135">
        <v>22.896476176715179</v>
      </c>
      <c r="E38" s="135">
        <v>23.32771359743646</v>
      </c>
      <c r="F38" s="135">
        <v>22.75464632124546</v>
      </c>
      <c r="G38" s="135">
        <v>26.867550043578468</v>
      </c>
      <c r="H38" s="135">
        <v>24.919342016849029</v>
      </c>
      <c r="I38" s="131">
        <v>27.106532219622544</v>
      </c>
      <c r="J38" s="131">
        <v>33.735147710391885</v>
      </c>
      <c r="K38" s="131">
        <v>36.562811343931706</v>
      </c>
      <c r="L38" s="135">
        <v>37.200366459528077</v>
      </c>
      <c r="M38" s="135">
        <v>41.430775330213621</v>
      </c>
      <c r="N38" s="135">
        <v>36.337614674341758</v>
      </c>
      <c r="O38" s="337">
        <v>40.601788960231836</v>
      </c>
      <c r="P38" s="538">
        <v>35.174829278437514</v>
      </c>
      <c r="Q38" s="538">
        <v>35.4835235106355</v>
      </c>
      <c r="T38" s="333"/>
    </row>
    <row r="39" spans="1:20" ht="13.5">
      <c r="A39" s="342" t="s">
        <v>175</v>
      </c>
      <c r="B39" s="135">
        <v>20.27370380337543</v>
      </c>
      <c r="C39" s="135">
        <v>17.857861881035724</v>
      </c>
      <c r="D39" s="135">
        <v>15.3191751354082</v>
      </c>
      <c r="E39" s="135">
        <v>18.956352720605466</v>
      </c>
      <c r="F39" s="135">
        <v>18.231066035398268</v>
      </c>
      <c r="G39" s="135">
        <v>20.932816169627383</v>
      </c>
      <c r="H39" s="135">
        <v>23.73816986610754</v>
      </c>
      <c r="I39" s="131">
        <v>21.36016367636039</v>
      </c>
      <c r="J39" s="131">
        <v>27.804036001967837</v>
      </c>
      <c r="K39" s="131">
        <v>31.711685329109834</v>
      </c>
      <c r="L39" s="135">
        <v>28.853741835435653</v>
      </c>
      <c r="M39" s="135">
        <v>28.870282509353316</v>
      </c>
      <c r="N39" s="135">
        <v>36.759666192238448</v>
      </c>
      <c r="O39" s="337">
        <v>34.096234532588689</v>
      </c>
      <c r="P39" s="538">
        <v>26.47866329934045</v>
      </c>
      <c r="Q39" s="538">
        <v>28.53922425629888</v>
      </c>
      <c r="T39" s="333"/>
    </row>
    <row r="40" spans="1:20" ht="13.5">
      <c r="A40" s="342" t="s">
        <v>176</v>
      </c>
      <c r="B40" s="135">
        <v>25.41627253925855</v>
      </c>
      <c r="C40" s="135">
        <v>21.33114396405119</v>
      </c>
      <c r="D40" s="135">
        <v>24.804765313327461</v>
      </c>
      <c r="E40" s="135">
        <v>22.750113817394514</v>
      </c>
      <c r="F40" s="135">
        <v>23.099195476498895</v>
      </c>
      <c r="G40" s="135">
        <v>28.076985552110411</v>
      </c>
      <c r="H40" s="135">
        <v>31.677626529273283</v>
      </c>
      <c r="I40" s="131">
        <v>29.245413080237455</v>
      </c>
      <c r="J40" s="131">
        <v>33.273160690886087</v>
      </c>
      <c r="K40" s="131">
        <v>34.803002503442215</v>
      </c>
      <c r="L40" s="135">
        <v>33.323083973438692</v>
      </c>
      <c r="M40" s="135">
        <v>35.973447326467351</v>
      </c>
      <c r="N40" s="135">
        <v>34.224472994514421</v>
      </c>
      <c r="O40" s="337">
        <v>29.115762966794506</v>
      </c>
      <c r="P40" s="538">
        <v>33.206334230276582</v>
      </c>
      <c r="Q40" s="538">
        <v>35.378427515915732</v>
      </c>
      <c r="T40" s="333"/>
    </row>
    <row r="41" spans="1:20" ht="13.5">
      <c r="A41" s="342" t="s">
        <v>177</v>
      </c>
      <c r="B41" s="135">
        <v>13.142155921121759</v>
      </c>
      <c r="C41" s="135">
        <v>19.176351318022093</v>
      </c>
      <c r="D41" s="135">
        <v>13.661350725325347</v>
      </c>
      <c r="E41" s="135">
        <v>17.039655124395484</v>
      </c>
      <c r="F41" s="135">
        <v>15.79440029188747</v>
      </c>
      <c r="G41" s="135">
        <v>18.576921006399878</v>
      </c>
      <c r="H41" s="135">
        <v>22.375310504954438</v>
      </c>
      <c r="I41" s="131">
        <v>19.270146376916479</v>
      </c>
      <c r="J41" s="131">
        <v>30.858853012941061</v>
      </c>
      <c r="K41" s="131">
        <v>28.919856774761392</v>
      </c>
      <c r="L41" s="135">
        <v>33.425256085804975</v>
      </c>
      <c r="M41" s="135">
        <v>31.797828250008852</v>
      </c>
      <c r="N41" s="135">
        <v>32.836779495004862</v>
      </c>
      <c r="O41" s="337">
        <v>36.485538582019707</v>
      </c>
      <c r="P41" s="538">
        <v>32.646699718039699</v>
      </c>
      <c r="Q41" s="538">
        <v>31.788965990636321</v>
      </c>
      <c r="T41" s="333"/>
    </row>
    <row r="42" spans="1:20" ht="15.75" customHeight="1">
      <c r="A42" s="342" t="s">
        <v>178</v>
      </c>
      <c r="B42" s="135">
        <v>17.567756627917717</v>
      </c>
      <c r="C42" s="135">
        <v>16.615270997826777</v>
      </c>
      <c r="D42" s="135">
        <v>17.397938378539124</v>
      </c>
      <c r="E42" s="135">
        <v>17.9428486333046</v>
      </c>
      <c r="F42" s="135">
        <v>17.00881013441813</v>
      </c>
      <c r="G42" s="135">
        <v>18.696002103308956</v>
      </c>
      <c r="H42" s="135">
        <v>21.798879941214839</v>
      </c>
      <c r="I42" s="131">
        <v>22.871859872439671</v>
      </c>
      <c r="J42" s="131">
        <v>33.059687448400226</v>
      </c>
      <c r="K42" s="131">
        <v>29.608134845788324</v>
      </c>
      <c r="L42" s="135">
        <v>35.335728600145529</v>
      </c>
      <c r="M42" s="135">
        <v>32.834991214995881</v>
      </c>
      <c r="N42" s="135">
        <v>39.385257783969259</v>
      </c>
      <c r="O42" s="337">
        <v>38.708281591605619</v>
      </c>
      <c r="P42" s="538">
        <v>34.229766722099328</v>
      </c>
      <c r="Q42" s="538">
        <v>32.805110880211494</v>
      </c>
      <c r="T42" s="333"/>
    </row>
    <row r="43" spans="1:20" ht="15.75" customHeight="1">
      <c r="A43" s="342" t="s">
        <v>179</v>
      </c>
      <c r="B43" s="135">
        <v>28.031014412955436</v>
      </c>
      <c r="C43" s="135">
        <v>24.549178141684681</v>
      </c>
      <c r="D43" s="135">
        <v>25.849959637170254</v>
      </c>
      <c r="E43" s="135">
        <v>18.654983736382409</v>
      </c>
      <c r="F43" s="135">
        <v>20.841705451400014</v>
      </c>
      <c r="G43" s="135">
        <v>25.322064527828854</v>
      </c>
      <c r="H43" s="135">
        <v>32.397858240501549</v>
      </c>
      <c r="I43" s="131">
        <v>27.324220526381737</v>
      </c>
      <c r="J43" s="131">
        <v>32.72907221706398</v>
      </c>
      <c r="K43" s="131">
        <v>34.493592164987831</v>
      </c>
      <c r="L43" s="135">
        <v>41.679640695098335</v>
      </c>
      <c r="M43" s="135">
        <v>38.546566952162756</v>
      </c>
      <c r="N43" s="135">
        <v>33.669352244041384</v>
      </c>
      <c r="O43" s="337">
        <v>29.982993661538256</v>
      </c>
      <c r="P43" s="538">
        <v>38.954253147363964</v>
      </c>
      <c r="Q43" s="538">
        <v>31.358296803051367</v>
      </c>
      <c r="T43" s="333"/>
    </row>
    <row r="44" spans="1:20" ht="15.75" hidden="1" customHeight="1">
      <c r="A44" s="342" t="s">
        <v>578</v>
      </c>
      <c r="B44">
        <v>16.102595453084241</v>
      </c>
      <c r="C44" s="135">
        <v>16.057958897425358</v>
      </c>
      <c r="D44" s="135">
        <v>13.699702925546594</v>
      </c>
      <c r="E44" s="135">
        <v>16.270597999444782</v>
      </c>
      <c r="F44" s="135">
        <v>15.081021538967784</v>
      </c>
      <c r="G44" s="135">
        <v>16.703260259334801</v>
      </c>
      <c r="H44" s="135">
        <v>21.025237597887568</v>
      </c>
      <c r="I44" s="131">
        <v>23.151874339917768</v>
      </c>
      <c r="J44" s="131">
        <v>24.6687694242836</v>
      </c>
      <c r="K44" s="333"/>
      <c r="L44" s="333"/>
      <c r="M44" s="333"/>
      <c r="N44" s="333"/>
      <c r="O44" s="333"/>
    </row>
    <row r="45" spans="1:20" ht="6.75" customHeight="1">
      <c r="A45" s="336"/>
      <c r="B45" s="333"/>
      <c r="C45" s="333"/>
      <c r="D45" s="331"/>
      <c r="E45" s="331"/>
      <c r="F45" s="331"/>
      <c r="G45" s="331"/>
      <c r="H45" s="331"/>
      <c r="I45" s="331"/>
      <c r="J45" s="331"/>
      <c r="K45" s="331"/>
      <c r="L45" s="331"/>
      <c r="M45" s="331"/>
      <c r="N45" s="331"/>
      <c r="O45" s="331"/>
      <c r="P45" s="81"/>
      <c r="Q45" s="81"/>
    </row>
    <row r="46" spans="1:20" ht="23.25" customHeight="1">
      <c r="A46" s="1054" t="s">
        <v>1445</v>
      </c>
      <c r="B46" s="1054"/>
      <c r="C46" s="1054"/>
      <c r="D46" s="1054"/>
      <c r="E46" s="1054"/>
      <c r="F46" s="1054"/>
      <c r="G46" s="1054"/>
      <c r="H46" s="1054"/>
      <c r="I46" s="1054"/>
      <c r="J46" s="1054"/>
      <c r="K46" s="1054"/>
      <c r="L46" s="1054"/>
      <c r="M46" s="1054"/>
      <c r="N46" s="1054"/>
      <c r="O46" s="1054"/>
      <c r="P46" s="1054"/>
      <c r="Q46" s="1054"/>
    </row>
    <row r="47" spans="1:20" ht="24" customHeight="1">
      <c r="A47" s="978" t="s">
        <v>1099</v>
      </c>
      <c r="B47" s="978"/>
      <c r="C47" s="978"/>
      <c r="D47" s="978"/>
      <c r="E47" s="978"/>
      <c r="F47" s="978"/>
      <c r="G47" s="978"/>
      <c r="H47" s="978"/>
      <c r="I47" s="978"/>
      <c r="J47" s="978"/>
      <c r="K47" s="978"/>
      <c r="L47" s="978"/>
      <c r="M47" s="978"/>
      <c r="N47" s="978"/>
      <c r="O47" s="978"/>
      <c r="P47" s="978"/>
      <c r="Q47" s="978"/>
    </row>
    <row r="48" spans="1:20" ht="21" customHeight="1">
      <c r="A48" s="978" t="s">
        <v>899</v>
      </c>
      <c r="B48" s="978"/>
      <c r="C48" s="978"/>
      <c r="D48" s="978"/>
      <c r="E48" s="978"/>
      <c r="F48" s="978"/>
      <c r="G48" s="978"/>
      <c r="H48" s="978"/>
      <c r="I48" s="978"/>
      <c r="J48" s="978"/>
      <c r="K48" s="978"/>
      <c r="L48" s="978"/>
      <c r="M48" s="978"/>
      <c r="N48" s="978"/>
      <c r="O48" s="978"/>
      <c r="P48" s="978"/>
      <c r="Q48" s="978"/>
    </row>
    <row r="49" spans="1:14" ht="17.25" customHeight="1">
      <c r="A49" s="1046" t="s">
        <v>232</v>
      </c>
      <c r="B49" s="1046"/>
      <c r="C49" s="1046"/>
      <c r="D49" s="1046"/>
      <c r="E49" s="1046"/>
      <c r="F49" s="1046"/>
      <c r="G49" s="1046"/>
      <c r="H49" s="1046"/>
      <c r="I49" s="1046"/>
      <c r="J49" s="1046"/>
      <c r="K49" s="1046"/>
      <c r="L49" s="1046"/>
      <c r="M49" s="1046"/>
      <c r="N49" s="1046"/>
    </row>
  </sheetData>
  <mergeCells count="6">
    <mergeCell ref="A49:N49"/>
    <mergeCell ref="A2:O2"/>
    <mergeCell ref="A46:Q46"/>
    <mergeCell ref="A47:Q47"/>
    <mergeCell ref="A48:Q48"/>
    <mergeCell ref="A3:Q3"/>
  </mergeCells>
  <pageMargins left="0.7" right="0.7" top="0.75" bottom="0.75" header="0.3" footer="0.3"/>
  <pageSetup paperSize="9" scale="9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sheetPr>
  <dimension ref="A1:P21"/>
  <sheetViews>
    <sheetView showGridLines="0" view="pageBreakPreview" zoomScale="130" zoomScaleNormal="120" zoomScaleSheetLayoutView="130" workbookViewId="0">
      <selection activeCell="A2" sqref="A2:N2"/>
    </sheetView>
  </sheetViews>
  <sheetFormatPr baseColWidth="10" defaultRowHeight="12.75"/>
  <cols>
    <col min="1" max="1" width="22" customWidth="1"/>
    <col min="2" max="2" width="5.7109375" hidden="1" customWidth="1"/>
    <col min="3" max="9" width="5.7109375" customWidth="1"/>
    <col min="10" max="10" width="6" customWidth="1"/>
    <col min="11" max="11" width="5.85546875" customWidth="1"/>
    <col min="12" max="12" width="6" customWidth="1"/>
    <col min="13" max="13" width="6.7109375" customWidth="1"/>
    <col min="14" max="14" width="6" customWidth="1"/>
    <col min="15" max="20" width="5.7109375" customWidth="1"/>
  </cols>
  <sheetData>
    <row r="1" spans="1:16" ht="13.5">
      <c r="A1" s="981" t="s">
        <v>1423</v>
      </c>
      <c r="B1" s="981"/>
      <c r="C1" s="981"/>
      <c r="D1" s="981"/>
      <c r="E1" s="981"/>
      <c r="F1" s="981"/>
      <c r="G1" s="981"/>
      <c r="H1" s="981"/>
      <c r="I1" s="981"/>
      <c r="J1" s="981"/>
      <c r="K1" s="981"/>
      <c r="L1" s="981"/>
      <c r="M1" s="981"/>
    </row>
    <row r="2" spans="1:16" ht="13.5" customHeight="1">
      <c r="A2" s="981" t="s">
        <v>1346</v>
      </c>
      <c r="B2" s="981"/>
      <c r="C2" s="981"/>
      <c r="D2" s="981"/>
      <c r="E2" s="981"/>
      <c r="F2" s="981"/>
      <c r="G2" s="981"/>
      <c r="H2" s="981"/>
      <c r="I2" s="981"/>
      <c r="J2" s="981"/>
      <c r="K2" s="981"/>
      <c r="L2" s="981"/>
      <c r="M2" s="981"/>
      <c r="N2" s="981"/>
    </row>
    <row r="3" spans="1:16" ht="14.25" customHeight="1">
      <c r="A3" s="1026" t="s">
        <v>234</v>
      </c>
      <c r="B3" s="1026"/>
      <c r="C3" s="1026"/>
      <c r="D3" s="1026"/>
      <c r="E3" s="1026"/>
      <c r="F3" s="1026"/>
      <c r="G3" s="1026"/>
      <c r="H3" s="1026"/>
      <c r="I3" s="1026"/>
      <c r="J3" s="1026"/>
      <c r="K3" s="1026"/>
    </row>
    <row r="4" spans="1:16" ht="15" customHeight="1">
      <c r="A4" s="125"/>
      <c r="B4" s="161"/>
      <c r="C4" s="161"/>
      <c r="G4" s="154"/>
      <c r="H4" s="154"/>
      <c r="I4" s="154"/>
    </row>
    <row r="5" spans="1:16" ht="27" customHeight="1">
      <c r="A5" s="405" t="s">
        <v>479</v>
      </c>
      <c r="B5" s="118">
        <v>2010</v>
      </c>
      <c r="C5" s="118">
        <v>2012</v>
      </c>
      <c r="D5" s="118">
        <v>2013</v>
      </c>
      <c r="E5" s="118">
        <v>2014</v>
      </c>
      <c r="F5" s="118">
        <v>2015</v>
      </c>
      <c r="G5" s="118">
        <v>2016</v>
      </c>
      <c r="H5" s="118">
        <v>2017</v>
      </c>
      <c r="I5" s="118">
        <v>2018</v>
      </c>
      <c r="J5" s="118">
        <v>2019</v>
      </c>
      <c r="K5" s="118">
        <v>2020</v>
      </c>
      <c r="L5" s="118">
        <v>2021</v>
      </c>
      <c r="M5" s="118">
        <v>2022</v>
      </c>
      <c r="N5" s="118">
        <v>2023</v>
      </c>
    </row>
    <row r="6" spans="1:16" ht="13.5">
      <c r="A6" s="394"/>
      <c r="B6" s="119"/>
      <c r="C6" s="119"/>
      <c r="D6" s="119"/>
      <c r="E6" s="119"/>
      <c r="F6" s="119"/>
      <c r="G6" s="119"/>
      <c r="H6" s="333"/>
      <c r="I6" s="333"/>
      <c r="J6" s="333"/>
      <c r="K6" s="333"/>
      <c r="L6" s="333"/>
      <c r="M6" s="333"/>
      <c r="N6" s="333"/>
      <c r="O6" s="333"/>
      <c r="P6" s="333"/>
    </row>
    <row r="7" spans="1:16" ht="13.5">
      <c r="A7" s="393" t="s">
        <v>82</v>
      </c>
      <c r="B7" s="338">
        <v>11.654888300798996</v>
      </c>
      <c r="C7" s="338">
        <v>10.111727554553044</v>
      </c>
      <c r="D7" s="338">
        <v>9.3825926486801201</v>
      </c>
      <c r="E7" s="338">
        <v>7.6762728857154201</v>
      </c>
      <c r="F7" s="338">
        <v>5.7583191794718411</v>
      </c>
      <c r="G7" s="338">
        <v>3.6909222132207189</v>
      </c>
      <c r="H7" s="338">
        <v>2.5688972826594805</v>
      </c>
      <c r="I7" s="338">
        <v>1.7734683672631146</v>
      </c>
      <c r="J7" s="338">
        <v>1.4419225969780571</v>
      </c>
      <c r="K7" s="338">
        <v>1.9605481342965301</v>
      </c>
      <c r="L7" s="338">
        <v>1.4926926661755324</v>
      </c>
      <c r="M7" s="339">
        <v>1.6</v>
      </c>
      <c r="N7" s="338">
        <v>1.3</v>
      </c>
    </row>
    <row r="8" spans="1:16" ht="13.5">
      <c r="A8" s="395"/>
      <c r="B8" s="337">
        <v>11.368667911501387</v>
      </c>
      <c r="N8" s="333"/>
      <c r="O8" s="333"/>
      <c r="P8" s="333"/>
    </row>
    <row r="9" spans="1:16" ht="13.5">
      <c r="A9" s="394" t="s">
        <v>75</v>
      </c>
      <c r="B9" s="337">
        <v>11.962289416650441</v>
      </c>
      <c r="C9" s="337">
        <v>10.53966839869685</v>
      </c>
      <c r="D9" s="337">
        <v>9.5952624505745483</v>
      </c>
      <c r="E9" s="337">
        <v>7.3869408961181833</v>
      </c>
      <c r="F9" s="337">
        <v>5.5027064645846187</v>
      </c>
      <c r="G9" s="337">
        <v>3.5619430202030213</v>
      </c>
      <c r="H9" s="337">
        <v>2.668447276058862</v>
      </c>
      <c r="I9" s="337">
        <v>1.7899595125673968</v>
      </c>
      <c r="J9" s="337">
        <v>1.6897886216618048</v>
      </c>
      <c r="K9" s="337">
        <v>2.1406447935990731</v>
      </c>
      <c r="L9" s="337">
        <v>1.7002774453582132</v>
      </c>
      <c r="M9" s="333">
        <v>1.5</v>
      </c>
      <c r="N9" s="337">
        <v>1.4</v>
      </c>
    </row>
    <row r="10" spans="1:16" ht="13.5">
      <c r="A10" s="394" t="s">
        <v>76</v>
      </c>
      <c r="B10" s="337"/>
      <c r="C10" s="337">
        <v>9.6580267344367812</v>
      </c>
      <c r="D10" s="337">
        <v>9.1676673487415297</v>
      </c>
      <c r="E10" s="337">
        <v>7.9766208047493965</v>
      </c>
      <c r="F10" s="337">
        <v>6.0192995440670511</v>
      </c>
      <c r="G10" s="337">
        <v>3.8239637141449854</v>
      </c>
      <c r="H10" s="337">
        <v>2.4668657996702601</v>
      </c>
      <c r="I10" s="337">
        <v>1.7561197243551274</v>
      </c>
      <c r="J10" s="337">
        <v>1.1797991041101477</v>
      </c>
      <c r="K10" s="337">
        <v>1.7717507903117065</v>
      </c>
      <c r="L10" s="337">
        <v>1.278397314570124</v>
      </c>
      <c r="M10" s="333">
        <v>1.8</v>
      </c>
      <c r="N10" s="337">
        <v>1.3</v>
      </c>
    </row>
    <row r="11" spans="1:16" ht="7.5" customHeight="1">
      <c r="A11" s="394"/>
      <c r="B11" s="337"/>
      <c r="C11" s="337"/>
      <c r="D11" s="337"/>
      <c r="E11" s="337"/>
      <c r="F11" s="337"/>
      <c r="G11" s="337"/>
      <c r="H11" s="337"/>
      <c r="I11" s="337"/>
      <c r="J11" s="337"/>
      <c r="K11" s="337"/>
      <c r="L11" s="337"/>
      <c r="M11" s="333"/>
    </row>
    <row r="12" spans="1:16" ht="13.5" customHeight="1">
      <c r="A12" s="395" t="s">
        <v>94</v>
      </c>
      <c r="B12" s="337">
        <v>12.790690062403643</v>
      </c>
      <c r="C12" s="338">
        <v>11.440727182961782</v>
      </c>
      <c r="D12" s="338">
        <v>10.261384807075439</v>
      </c>
      <c r="E12" s="338">
        <v>8.5793740544145507</v>
      </c>
      <c r="F12" s="338">
        <v>6.272766306300495</v>
      </c>
      <c r="G12" s="338">
        <v>4.039078368909955</v>
      </c>
      <c r="H12" s="338">
        <v>2.786154527365778</v>
      </c>
      <c r="I12" s="338">
        <v>1.8831074644132229</v>
      </c>
      <c r="J12" s="338">
        <v>1.4306984331657737</v>
      </c>
      <c r="K12" s="338">
        <v>2.0743223952626479</v>
      </c>
      <c r="L12" s="338">
        <v>1.5386987433210535</v>
      </c>
      <c r="M12" s="339">
        <v>1.5</v>
      </c>
      <c r="N12" s="338">
        <v>1.4</v>
      </c>
    </row>
    <row r="13" spans="1:16" ht="16.5" customHeight="1">
      <c r="A13" s="394" t="s">
        <v>75</v>
      </c>
      <c r="B13" s="337">
        <v>12.163393802170686</v>
      </c>
      <c r="C13" s="337">
        <v>11.957726819541342</v>
      </c>
      <c r="D13" s="337">
        <v>10.462724946918513</v>
      </c>
      <c r="E13" s="337">
        <v>8.2314147275085254</v>
      </c>
      <c r="F13" s="337">
        <v>5.9404367289864952</v>
      </c>
      <c r="G13" s="337">
        <v>3.8989641548174538</v>
      </c>
      <c r="H13" s="337">
        <v>2.9565247455082422</v>
      </c>
      <c r="I13" s="337">
        <v>1.8673304447364245</v>
      </c>
      <c r="J13" s="337">
        <v>1.8457010235820017</v>
      </c>
      <c r="K13" s="337">
        <v>2.3417779415890934</v>
      </c>
      <c r="L13" s="337">
        <v>1.9321602047657165</v>
      </c>
      <c r="M13" s="333">
        <v>1.4</v>
      </c>
      <c r="N13" s="337">
        <v>1.4</v>
      </c>
    </row>
    <row r="14" spans="1:16" ht="13.5" customHeight="1">
      <c r="A14" s="394" t="s">
        <v>76</v>
      </c>
      <c r="B14" s="337">
        <v>13.451860205154123</v>
      </c>
      <c r="C14" s="337">
        <v>10.889492746744974</v>
      </c>
      <c r="D14" s="337">
        <v>10.058852110916369</v>
      </c>
      <c r="E14" s="337">
        <v>8.9445403125550449</v>
      </c>
      <c r="F14" s="337">
        <v>6.6077898286683396</v>
      </c>
      <c r="G14" s="337">
        <v>4.1829957650181857</v>
      </c>
      <c r="H14" s="337">
        <v>2.6086834733967255</v>
      </c>
      <c r="I14" s="337">
        <v>1.8998639125634282</v>
      </c>
      <c r="J14" s="337">
        <v>0.99274747664544438</v>
      </c>
      <c r="K14" s="337">
        <v>1.7941844912696874</v>
      </c>
      <c r="L14" s="337">
        <v>1.1399410064283104</v>
      </c>
      <c r="M14" s="333">
        <v>1.6</v>
      </c>
      <c r="N14" s="337">
        <v>1.4</v>
      </c>
    </row>
    <row r="15" spans="1:16" ht="9.75" customHeight="1">
      <c r="A15" s="394"/>
      <c r="B15" s="337"/>
      <c r="C15" s="337"/>
      <c r="D15" s="337"/>
      <c r="E15" s="337"/>
      <c r="F15" s="337"/>
      <c r="G15" s="337"/>
      <c r="H15" s="337"/>
      <c r="I15" s="337"/>
      <c r="J15" s="337"/>
      <c r="K15" s="337"/>
      <c r="L15" s="337"/>
      <c r="M15" s="333"/>
    </row>
    <row r="16" spans="1:16" ht="13.5" customHeight="1">
      <c r="A16" s="395" t="s">
        <v>95</v>
      </c>
      <c r="B16" s="337">
        <v>9.36491061615048</v>
      </c>
      <c r="C16" s="338">
        <v>7.2121112128467297</v>
      </c>
      <c r="D16" s="338">
        <v>7.3215265162083991</v>
      </c>
      <c r="E16" s="338">
        <v>5.556940238474863</v>
      </c>
      <c r="F16" s="338">
        <v>4.5133870063046828</v>
      </c>
      <c r="G16" s="338">
        <v>2.8313205958197729</v>
      </c>
      <c r="H16" s="338">
        <v>2.0119104539416535</v>
      </c>
      <c r="I16" s="338">
        <v>1.4982442601279524</v>
      </c>
      <c r="J16" s="338">
        <v>1.4709212252528994</v>
      </c>
      <c r="K16" s="338">
        <v>1.6466999701780241</v>
      </c>
      <c r="L16" s="338">
        <v>1.355371852228511</v>
      </c>
      <c r="M16" s="338">
        <v>2</v>
      </c>
      <c r="N16" s="338">
        <v>1.2</v>
      </c>
    </row>
    <row r="17" spans="1:14" ht="13.5">
      <c r="A17" s="342" t="s">
        <v>149</v>
      </c>
      <c r="B17" s="337">
        <v>9.8093920753849293</v>
      </c>
      <c r="C17" s="337">
        <v>7.418513064478419</v>
      </c>
      <c r="D17" s="337">
        <v>7.5764045925473829</v>
      </c>
      <c r="E17" s="337">
        <v>5.369271314601753</v>
      </c>
      <c r="F17" s="337">
        <v>4.4658639719143407</v>
      </c>
      <c r="G17" s="337">
        <v>2.7358116311533216</v>
      </c>
      <c r="H17" s="337">
        <v>1.9083857126790416</v>
      </c>
      <c r="I17" s="337">
        <v>1.5925313317567118</v>
      </c>
      <c r="J17" s="337">
        <v>1.2884481379691892</v>
      </c>
      <c r="K17" s="337">
        <v>1.586681976761704</v>
      </c>
      <c r="L17" s="337">
        <v>1.0325176541523111</v>
      </c>
      <c r="M17" s="333">
        <v>1.9</v>
      </c>
      <c r="N17" s="337">
        <v>1.4</v>
      </c>
    </row>
    <row r="18" spans="1:14" ht="13.5">
      <c r="A18" s="342" t="s">
        <v>150</v>
      </c>
      <c r="B18" s="337">
        <v>8.8690753298502081</v>
      </c>
      <c r="C18" s="337">
        <v>6.9959723158269078</v>
      </c>
      <c r="D18" s="337">
        <v>7.0611242079902183</v>
      </c>
      <c r="E18" s="337">
        <v>5.7468356413018338</v>
      </c>
      <c r="F18" s="337">
        <v>4.5634237772105815</v>
      </c>
      <c r="G18" s="337">
        <v>2.930871731414562</v>
      </c>
      <c r="H18" s="337">
        <v>2.1136970218330089</v>
      </c>
      <c r="I18" s="337">
        <v>1.4014003094458936</v>
      </c>
      <c r="J18" s="337">
        <v>1.6649428447580163</v>
      </c>
      <c r="K18" s="337">
        <v>1.7097655315640359</v>
      </c>
      <c r="L18" s="337">
        <v>1.7075420299491861</v>
      </c>
      <c r="M18" s="333">
        <v>2.1</v>
      </c>
      <c r="N18" s="337">
        <v>0.9</v>
      </c>
    </row>
    <row r="19" spans="1:14" ht="9" customHeight="1">
      <c r="A19" s="396"/>
      <c r="B19" s="139"/>
      <c r="C19" s="139"/>
      <c r="D19" s="143"/>
      <c r="E19" s="165"/>
      <c r="F19" s="165"/>
      <c r="G19" s="165"/>
      <c r="H19" s="81"/>
      <c r="I19" s="81"/>
      <c r="J19" s="81"/>
      <c r="K19" s="81"/>
      <c r="L19" s="81"/>
      <c r="M19" s="81"/>
      <c r="N19" s="81"/>
    </row>
    <row r="20" spans="1:14" ht="25.5" customHeight="1">
      <c r="A20" s="984" t="s">
        <v>563</v>
      </c>
      <c r="B20" s="984"/>
      <c r="C20" s="984"/>
      <c r="D20" s="984"/>
      <c r="E20" s="984"/>
      <c r="F20" s="984"/>
      <c r="G20" s="984"/>
      <c r="H20" s="984"/>
      <c r="I20" s="984"/>
      <c r="J20" s="984"/>
      <c r="K20" s="984"/>
      <c r="L20" s="984"/>
      <c r="M20" s="984"/>
    </row>
    <row r="21" spans="1:14" ht="15" customHeight="1">
      <c r="A21" s="17" t="s">
        <v>232</v>
      </c>
      <c r="B21" s="17"/>
      <c r="C21" s="17"/>
      <c r="D21" s="17"/>
      <c r="E21" s="17"/>
      <c r="F21" s="17"/>
      <c r="G21" s="17"/>
      <c r="H21" s="476"/>
      <c r="I21" s="476"/>
      <c r="J21" s="476"/>
      <c r="K21" s="476"/>
      <c r="L21" s="476"/>
      <c r="M21" s="476"/>
    </row>
  </sheetData>
  <mergeCells count="4">
    <mergeCell ref="A3:K3"/>
    <mergeCell ref="A20:M20"/>
    <mergeCell ref="A1:M1"/>
    <mergeCell ref="A2:N2"/>
  </mergeCell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2">
    <tabColor rgb="FFFFC000"/>
  </sheetPr>
  <dimension ref="A1:Q74"/>
  <sheetViews>
    <sheetView showGridLines="0" view="pageBreakPreview" zoomScale="110" zoomScaleNormal="120" zoomScaleSheetLayoutView="110" workbookViewId="0">
      <selection activeCell="A4" sqref="A4:O4"/>
    </sheetView>
  </sheetViews>
  <sheetFormatPr baseColWidth="10" defaultRowHeight="12.75"/>
  <cols>
    <col min="1" max="1" width="17.7109375" style="117" customWidth="1"/>
    <col min="2" max="2" width="5.7109375" style="116" hidden="1" customWidth="1"/>
    <col min="3" max="5" width="5.7109375" style="117" hidden="1" customWidth="1"/>
    <col min="6" max="7" width="5.7109375" style="117" customWidth="1"/>
    <col min="8" max="8" width="5.7109375" style="172" customWidth="1"/>
    <col min="9" max="12" width="5.7109375" style="117" customWidth="1"/>
    <col min="13" max="14" width="6.5703125" style="117" customWidth="1"/>
    <col min="15" max="15" width="5.7109375" style="117" customWidth="1"/>
    <col min="16" max="16" width="6.140625" style="117" customWidth="1"/>
    <col min="17" max="17" width="6" style="117" customWidth="1"/>
    <col min="18" max="16384" width="11.42578125" style="117"/>
  </cols>
  <sheetData>
    <row r="1" spans="1:17">
      <c r="A1" s="11" t="s">
        <v>548</v>
      </c>
      <c r="C1" s="116"/>
      <c r="D1" s="116"/>
      <c r="E1" s="116"/>
      <c r="F1" s="116"/>
      <c r="G1" s="116"/>
      <c r="H1" s="136"/>
      <c r="I1" s="116"/>
      <c r="J1" s="116"/>
      <c r="K1" s="116"/>
      <c r="L1" s="116"/>
      <c r="M1" s="116"/>
      <c r="N1" s="116"/>
    </row>
    <row r="2" spans="1:17" ht="10.5" customHeight="1">
      <c r="A2" s="116"/>
      <c r="C2" s="116"/>
      <c r="D2" s="116"/>
      <c r="E2" s="116"/>
      <c r="F2" s="116"/>
      <c r="G2" s="116"/>
      <c r="H2" s="136"/>
      <c r="I2" s="116"/>
      <c r="J2" s="116"/>
      <c r="K2" s="116"/>
      <c r="L2" s="116"/>
      <c r="M2" s="116"/>
      <c r="N2" s="116"/>
    </row>
    <row r="3" spans="1:17" ht="12.95" customHeight="1">
      <c r="A3" s="981" t="s">
        <v>1424</v>
      </c>
      <c r="B3" s="981"/>
      <c r="C3" s="981"/>
      <c r="D3" s="981"/>
      <c r="E3" s="981"/>
      <c r="F3" s="981"/>
      <c r="G3" s="981"/>
      <c r="H3" s="981"/>
      <c r="I3" s="981"/>
      <c r="J3" s="981"/>
      <c r="K3" s="981"/>
      <c r="L3" s="981"/>
      <c r="M3" s="981"/>
      <c r="N3" s="981"/>
      <c r="O3" s="981"/>
      <c r="P3" s="981"/>
    </row>
    <row r="4" spans="1:17" ht="18" customHeight="1">
      <c r="A4" s="981" t="s">
        <v>1348</v>
      </c>
      <c r="B4" s="981"/>
      <c r="C4" s="981"/>
      <c r="D4" s="981"/>
      <c r="E4" s="981"/>
      <c r="F4" s="981"/>
      <c r="G4" s="981"/>
      <c r="H4" s="981"/>
      <c r="I4" s="981"/>
      <c r="J4" s="981"/>
      <c r="K4" s="981"/>
      <c r="L4" s="981"/>
      <c r="M4" s="981"/>
      <c r="N4" s="981"/>
      <c r="O4" s="981"/>
    </row>
    <row r="5" spans="1:17" ht="18.75" customHeight="1">
      <c r="A5" s="154" t="s">
        <v>104</v>
      </c>
      <c r="B5"/>
      <c r="C5"/>
      <c r="D5"/>
      <c r="E5"/>
      <c r="F5"/>
      <c r="G5"/>
      <c r="H5"/>
      <c r="I5"/>
      <c r="J5"/>
      <c r="K5"/>
      <c r="L5"/>
      <c r="M5"/>
      <c r="N5"/>
      <c r="O5"/>
    </row>
    <row r="6" spans="1:17" ht="9.75" customHeight="1">
      <c r="A6" s="391"/>
      <c r="C6" s="116"/>
      <c r="D6" s="116"/>
      <c r="E6" s="116"/>
      <c r="F6" s="116"/>
      <c r="G6" s="116"/>
      <c r="H6" s="136"/>
      <c r="I6" s="116"/>
      <c r="J6" s="116"/>
      <c r="K6" s="116"/>
      <c r="L6" s="116"/>
      <c r="M6" s="116"/>
      <c r="N6" s="116"/>
    </row>
    <row r="7" spans="1:17" ht="45" customHeight="1">
      <c r="A7" s="423" t="s">
        <v>1163</v>
      </c>
      <c r="B7" s="339">
        <v>2008</v>
      </c>
      <c r="C7" s="339">
        <v>2009</v>
      </c>
      <c r="D7" s="339">
        <v>2010</v>
      </c>
      <c r="E7" s="57">
        <v>2011</v>
      </c>
      <c r="F7" s="57">
        <v>2012</v>
      </c>
      <c r="G7" s="57">
        <v>2013</v>
      </c>
      <c r="H7" s="57">
        <v>2014</v>
      </c>
      <c r="I7" s="57">
        <v>2015</v>
      </c>
      <c r="J7" s="57">
        <v>2016</v>
      </c>
      <c r="K7" s="57">
        <v>2017</v>
      </c>
      <c r="L7" s="57">
        <v>2018</v>
      </c>
      <c r="M7" s="57">
        <v>2019</v>
      </c>
      <c r="N7" s="57">
        <v>2020</v>
      </c>
      <c r="O7" s="57">
        <v>2021</v>
      </c>
      <c r="P7" s="57">
        <v>2022</v>
      </c>
      <c r="Q7" s="57">
        <v>2023</v>
      </c>
    </row>
    <row r="8" spans="1:17" ht="11.25" customHeight="1">
      <c r="A8" s="339"/>
      <c r="B8" s="339"/>
      <c r="C8" s="339"/>
      <c r="D8" s="339"/>
      <c r="E8" s="339"/>
      <c r="F8" s="339"/>
      <c r="G8" s="339"/>
      <c r="H8" s="339"/>
      <c r="I8" s="339"/>
      <c r="J8" s="339"/>
      <c r="K8" s="391"/>
      <c r="L8" s="391"/>
      <c r="M8" s="391"/>
      <c r="N8" s="391"/>
      <c r="O8" s="391"/>
    </row>
    <row r="9" spans="1:17" ht="12.75" customHeight="1">
      <c r="A9" s="339" t="s">
        <v>218</v>
      </c>
      <c r="B9" s="127">
        <v>89.330883646685052</v>
      </c>
      <c r="C9" s="127">
        <v>90.305086015913659</v>
      </c>
      <c r="D9" s="127">
        <v>90.735228647801463</v>
      </c>
      <c r="E9" s="127">
        <v>91.494171008705621</v>
      </c>
      <c r="F9" s="127">
        <v>91.184902399636215</v>
      </c>
      <c r="G9" s="130">
        <v>92.226753925361876</v>
      </c>
      <c r="H9" s="133">
        <v>92.687636920392009</v>
      </c>
      <c r="I9" s="133">
        <v>93.519464986423458</v>
      </c>
      <c r="J9" s="133">
        <v>93.784532109158377</v>
      </c>
      <c r="K9" s="133">
        <v>94.176236392334275</v>
      </c>
      <c r="L9" s="130">
        <v>95.003709193598226</v>
      </c>
      <c r="M9" s="130">
        <v>95.2054742675342</v>
      </c>
      <c r="N9" s="130">
        <v>92.331213570873118</v>
      </c>
      <c r="O9" s="130">
        <v>94.154627486326191</v>
      </c>
      <c r="P9" s="130">
        <v>95.853123714276705</v>
      </c>
      <c r="Q9" s="130">
        <v>96.386306930894833</v>
      </c>
    </row>
    <row r="10" spans="1:17" ht="11.1" customHeight="1">
      <c r="A10" s="333" t="s">
        <v>106</v>
      </c>
      <c r="B10" s="131">
        <v>97.111895694316956</v>
      </c>
      <c r="C10" s="131">
        <v>97.556132328261583</v>
      </c>
      <c r="D10" s="131">
        <v>97.108882076802686</v>
      </c>
      <c r="E10" s="131">
        <v>97.830931371643686</v>
      </c>
      <c r="F10" s="131">
        <v>96.157262949931166</v>
      </c>
      <c r="G10" s="131">
        <v>97.402928577560331</v>
      </c>
      <c r="H10" s="135">
        <v>98.576040778516401</v>
      </c>
      <c r="I10" s="135">
        <v>97.486806725058727</v>
      </c>
      <c r="J10" s="135">
        <v>98.303520229921034</v>
      </c>
      <c r="K10" s="135">
        <v>98.307586953560502</v>
      </c>
      <c r="L10" s="135">
        <v>99.080189111901561</v>
      </c>
      <c r="M10" s="131">
        <v>98.637970897420104</v>
      </c>
      <c r="N10" s="131">
        <v>96.133290348560408</v>
      </c>
      <c r="O10" s="131">
        <v>96.767355213123523</v>
      </c>
      <c r="P10" s="131">
        <v>98.733432096513113</v>
      </c>
      <c r="Q10" s="131">
        <v>98.287757329906881</v>
      </c>
    </row>
    <row r="11" spans="1:17" ht="11.1" customHeight="1">
      <c r="A11" s="333" t="s">
        <v>107</v>
      </c>
      <c r="B11" s="131">
        <v>94.180194584901272</v>
      </c>
      <c r="C11" s="131">
        <v>96.28197819290078</v>
      </c>
      <c r="D11" s="131">
        <v>96.116953829828745</v>
      </c>
      <c r="E11" s="131">
        <v>96.262252729427487</v>
      </c>
      <c r="F11" s="131">
        <v>96.920471754538838</v>
      </c>
      <c r="G11" s="131">
        <v>96.865966506366092</v>
      </c>
      <c r="H11" s="135">
        <v>96.78786936109951</v>
      </c>
      <c r="I11" s="135">
        <v>96.811149431135092</v>
      </c>
      <c r="J11" s="135">
        <v>96.699500870696824</v>
      </c>
      <c r="K11" s="135">
        <v>97.416425821527653</v>
      </c>
      <c r="L11" s="135">
        <v>98.136467484493565</v>
      </c>
      <c r="M11" s="131">
        <v>97.978763271215087</v>
      </c>
      <c r="N11" s="131">
        <v>95.126511330632326</v>
      </c>
      <c r="O11" s="131">
        <v>96.428649250091809</v>
      </c>
      <c r="P11" s="131">
        <v>97.875383186661452</v>
      </c>
      <c r="Q11" s="131">
        <v>98.607503993183713</v>
      </c>
    </row>
    <row r="12" spans="1:17" ht="11.1" customHeight="1">
      <c r="A12" s="333" t="s">
        <v>108</v>
      </c>
      <c r="B12" s="131">
        <v>92.309833593250872</v>
      </c>
      <c r="C12" s="131">
        <v>91.557851071286422</v>
      </c>
      <c r="D12" s="131">
        <v>92.47839416145203</v>
      </c>
      <c r="E12" s="131">
        <v>93.780457762883984</v>
      </c>
      <c r="F12" s="131">
        <v>93.679821334213571</v>
      </c>
      <c r="G12" s="131">
        <v>94.24131760069892</v>
      </c>
      <c r="H12" s="135">
        <v>93.812361228856346</v>
      </c>
      <c r="I12" s="135">
        <v>95.923914469853756</v>
      </c>
      <c r="J12" s="135">
        <v>95.223859334881283</v>
      </c>
      <c r="K12" s="135">
        <v>95.738654346352362</v>
      </c>
      <c r="L12" s="135">
        <v>96.99724836904285</v>
      </c>
      <c r="M12" s="131">
        <v>96.589843323720075</v>
      </c>
      <c r="N12" s="131">
        <v>94.722409709197848</v>
      </c>
      <c r="O12" s="131">
        <v>96.301396585128742</v>
      </c>
      <c r="P12" s="131">
        <v>96.559328133859694</v>
      </c>
      <c r="Q12" s="131">
        <v>97.815648685635821</v>
      </c>
    </row>
    <row r="13" spans="1:17" ht="11.1" customHeight="1">
      <c r="A13" s="333" t="s">
        <v>109</v>
      </c>
      <c r="B13" s="131">
        <v>87.796973197381845</v>
      </c>
      <c r="C13" s="131">
        <v>88.07375597470066</v>
      </c>
      <c r="D13" s="131">
        <v>88.743572782769505</v>
      </c>
      <c r="E13" s="131">
        <v>90.551289298632838</v>
      </c>
      <c r="F13" s="131">
        <v>89.277606643731701</v>
      </c>
      <c r="G13" s="131">
        <v>90.807858157111141</v>
      </c>
      <c r="H13" s="135">
        <v>92.455119593684103</v>
      </c>
      <c r="I13" s="135">
        <v>93.425157572761393</v>
      </c>
      <c r="J13" s="135">
        <v>93.820046298797038</v>
      </c>
      <c r="K13" s="135">
        <v>92.64533672871525</v>
      </c>
      <c r="L13" s="135">
        <v>94.158438461053493</v>
      </c>
      <c r="M13" s="131">
        <v>94.445821051667579</v>
      </c>
      <c r="N13" s="131">
        <v>92.889053236595601</v>
      </c>
      <c r="O13" s="131">
        <v>93.347786857744211</v>
      </c>
      <c r="P13" s="131">
        <v>96.513759831761391</v>
      </c>
      <c r="Q13" s="131">
        <v>94.942867231478075</v>
      </c>
    </row>
    <row r="14" spans="1:17" ht="11.1" customHeight="1">
      <c r="A14" s="333" t="s">
        <v>110</v>
      </c>
      <c r="B14" s="131">
        <v>74.935753394572657</v>
      </c>
      <c r="C14" s="131">
        <v>77.019604200933117</v>
      </c>
      <c r="D14" s="131">
        <v>79.396584594236671</v>
      </c>
      <c r="E14" s="131">
        <v>78.779211808371343</v>
      </c>
      <c r="F14" s="131">
        <v>80.244145795917575</v>
      </c>
      <c r="G14" s="131">
        <v>81.590781835825709</v>
      </c>
      <c r="H14" s="135">
        <v>81.656620867076668</v>
      </c>
      <c r="I14" s="135">
        <v>84.603228688488713</v>
      </c>
      <c r="J14" s="135">
        <v>85.400661526795545</v>
      </c>
      <c r="K14" s="135">
        <v>86.222333879493561</v>
      </c>
      <c r="L14" s="135">
        <v>85.718798257330064</v>
      </c>
      <c r="M14" s="131">
        <v>88.28656465257248</v>
      </c>
      <c r="N14" s="131">
        <v>82.473229851707131</v>
      </c>
      <c r="O14" s="131">
        <v>88.577766479216521</v>
      </c>
      <c r="P14" s="131">
        <v>89.253326691503517</v>
      </c>
      <c r="Q14" s="131">
        <v>92.121195542213513</v>
      </c>
    </row>
    <row r="15" spans="1:17" ht="11.1" customHeight="1">
      <c r="A15" s="333" t="s">
        <v>148</v>
      </c>
      <c r="B15" s="127"/>
      <c r="C15" s="131"/>
      <c r="D15" s="131"/>
      <c r="E15" s="131"/>
      <c r="F15" s="131"/>
      <c r="G15" s="131"/>
      <c r="H15" s="136"/>
      <c r="I15"/>
      <c r="J15"/>
      <c r="K15"/>
      <c r="L15" s="116"/>
      <c r="M15" s="116"/>
      <c r="N15" s="131"/>
      <c r="O15"/>
      <c r="P15" s="116"/>
    </row>
    <row r="16" spans="1:17" s="126" customFormat="1" ht="11.1" customHeight="1">
      <c r="A16" s="339" t="s">
        <v>149</v>
      </c>
      <c r="B16" s="127">
        <v>89.934200662638276</v>
      </c>
      <c r="C16" s="130">
        <v>90.860841073309771</v>
      </c>
      <c r="D16" s="130">
        <v>91.188497553535598</v>
      </c>
      <c r="E16" s="130">
        <v>91.36473792543795</v>
      </c>
      <c r="F16" s="130">
        <v>90.741168034605252</v>
      </c>
      <c r="G16" s="130">
        <v>92.344294820532255</v>
      </c>
      <c r="H16" s="133">
        <v>92.643527249665524</v>
      </c>
      <c r="I16" s="133">
        <v>93.458175134709762</v>
      </c>
      <c r="J16" s="133">
        <v>94.392199064297856</v>
      </c>
      <c r="K16" s="133">
        <v>95.05791907698179</v>
      </c>
      <c r="L16" s="133">
        <v>95.638032012107089</v>
      </c>
      <c r="M16" s="133">
        <v>94.958794726500614</v>
      </c>
      <c r="N16" s="130">
        <v>92.118091088414701</v>
      </c>
      <c r="O16" s="130">
        <v>93.318967712185255</v>
      </c>
      <c r="P16" s="528">
        <v>95.173315923899793</v>
      </c>
      <c r="Q16" s="528">
        <v>96.405231535832613</v>
      </c>
    </row>
    <row r="17" spans="1:17" ht="11.1" customHeight="1">
      <c r="A17" s="333" t="s">
        <v>106</v>
      </c>
      <c r="B17" s="131">
        <v>97.116936336422924</v>
      </c>
      <c r="C17" s="131">
        <v>98.048088876313145</v>
      </c>
      <c r="D17" s="131">
        <v>97.446228135337293</v>
      </c>
      <c r="E17" s="131">
        <v>97.331784854457098</v>
      </c>
      <c r="F17" s="131">
        <v>95.605536975914248</v>
      </c>
      <c r="G17" s="131">
        <v>96.943588337729963</v>
      </c>
      <c r="H17" s="135">
        <v>98.718592831264729</v>
      </c>
      <c r="I17" s="135">
        <v>97.324863219682399</v>
      </c>
      <c r="J17" s="135">
        <v>98.467472851970399</v>
      </c>
      <c r="K17" s="135">
        <v>98.054444551099238</v>
      </c>
      <c r="L17" s="135">
        <v>99.028016110983273</v>
      </c>
      <c r="M17" s="135">
        <v>99.246440050637077</v>
      </c>
      <c r="N17" s="131">
        <v>95.611388700671853</v>
      </c>
      <c r="O17" s="458">
        <v>96.086566805763823</v>
      </c>
      <c r="P17" s="529">
        <v>98.939610688710673</v>
      </c>
      <c r="Q17" s="529">
        <v>98.129998643692659</v>
      </c>
    </row>
    <row r="18" spans="1:17" ht="11.1" customHeight="1">
      <c r="A18" s="333" t="s">
        <v>107</v>
      </c>
      <c r="B18" s="131">
        <v>95.030537421291541</v>
      </c>
      <c r="C18" s="131">
        <v>96.755885498418309</v>
      </c>
      <c r="D18" s="131">
        <v>96.313482280355032</v>
      </c>
      <c r="E18" s="131">
        <v>96.630309478690009</v>
      </c>
      <c r="F18" s="131">
        <v>96.395991601754659</v>
      </c>
      <c r="G18" s="131">
        <v>97.274772770149823</v>
      </c>
      <c r="H18" s="135">
        <v>96.823169831853065</v>
      </c>
      <c r="I18" s="135">
        <v>96.869852034411281</v>
      </c>
      <c r="J18" s="135">
        <v>97.150381371384725</v>
      </c>
      <c r="K18" s="135">
        <v>98.153249131646774</v>
      </c>
      <c r="L18" s="135">
        <v>98.090945559735147</v>
      </c>
      <c r="M18" s="135">
        <v>98.348657591730699</v>
      </c>
      <c r="N18" s="131">
        <v>94.481650836165912</v>
      </c>
      <c r="O18" s="458">
        <v>95.660559255187991</v>
      </c>
      <c r="P18" s="529">
        <v>97.392015446916687</v>
      </c>
      <c r="Q18" s="529">
        <v>98.420679757942494</v>
      </c>
    </row>
    <row r="19" spans="1:17" ht="11.1" customHeight="1">
      <c r="A19" s="333" t="s">
        <v>108</v>
      </c>
      <c r="B19" s="131">
        <v>93.244574611268632</v>
      </c>
      <c r="C19" s="131">
        <v>92.219698913789614</v>
      </c>
      <c r="D19" s="131">
        <v>93.560930669423001</v>
      </c>
      <c r="E19" s="131">
        <v>94.726942679646527</v>
      </c>
      <c r="F19" s="131">
        <v>93.503697057080331</v>
      </c>
      <c r="G19" s="131">
        <v>94.049232222427392</v>
      </c>
      <c r="H19" s="135">
        <v>92.330738804239488</v>
      </c>
      <c r="I19" s="135">
        <v>95.71961285284047</v>
      </c>
      <c r="J19" s="135">
        <v>96.170834374808877</v>
      </c>
      <c r="K19" s="135">
        <v>96.435890271961256</v>
      </c>
      <c r="L19" s="135">
        <v>98.026168843900194</v>
      </c>
      <c r="M19" s="135">
        <v>96.456434577298893</v>
      </c>
      <c r="N19" s="131">
        <v>94.450417192561744</v>
      </c>
      <c r="O19" s="458">
        <v>95.334990680158967</v>
      </c>
      <c r="P19" s="529">
        <v>95.817595235754894</v>
      </c>
      <c r="Q19" s="529">
        <v>98.649748539710487</v>
      </c>
    </row>
    <row r="20" spans="1:17" ht="11.1" customHeight="1">
      <c r="A20" s="333" t="s">
        <v>109</v>
      </c>
      <c r="B20" s="131">
        <v>87.538431130128345</v>
      </c>
      <c r="C20" s="131">
        <v>88.825998837490999</v>
      </c>
      <c r="D20" s="131">
        <v>87.957045190825568</v>
      </c>
      <c r="E20" s="131">
        <v>90.664817501180124</v>
      </c>
      <c r="F20" s="131">
        <v>88.726988553715856</v>
      </c>
      <c r="G20" s="131">
        <v>91.360586336545893</v>
      </c>
      <c r="H20" s="135">
        <v>92.948996388826956</v>
      </c>
      <c r="I20" s="135">
        <v>93.585583421486575</v>
      </c>
      <c r="J20" s="135">
        <v>93.502456458545751</v>
      </c>
      <c r="K20" s="135">
        <v>92.964558777694037</v>
      </c>
      <c r="L20" s="135">
        <v>94.790869298475627</v>
      </c>
      <c r="M20" s="135">
        <v>94.164271613113215</v>
      </c>
      <c r="N20" s="131">
        <v>93.346569554566329</v>
      </c>
      <c r="O20" s="458">
        <v>92.001579474177362</v>
      </c>
      <c r="P20" s="529">
        <v>95.822088317646617</v>
      </c>
      <c r="Q20" s="529">
        <v>94.859606791086961</v>
      </c>
    </row>
    <row r="21" spans="1:17" ht="11.1" customHeight="1">
      <c r="A21" s="333" t="s">
        <v>110</v>
      </c>
      <c r="B21" s="131">
        <v>76.565595357143806</v>
      </c>
      <c r="C21" s="131">
        <v>77.42613506240528</v>
      </c>
      <c r="D21" s="131">
        <v>80.633745803206537</v>
      </c>
      <c r="E21" s="131">
        <v>76.864324428311363</v>
      </c>
      <c r="F21" s="131">
        <v>79.704941099597931</v>
      </c>
      <c r="G21" s="131">
        <v>81.384103153363313</v>
      </c>
      <c r="H21" s="135">
        <v>81.623173188710879</v>
      </c>
      <c r="I21" s="135">
        <v>84.713221200204785</v>
      </c>
      <c r="J21" s="135">
        <v>87.130005569622753</v>
      </c>
      <c r="K21" s="135">
        <v>89.456474937190478</v>
      </c>
      <c r="L21" s="135">
        <v>87.457171903196183</v>
      </c>
      <c r="M21" s="135">
        <v>86.71526253103238</v>
      </c>
      <c r="N21" s="131">
        <v>82.778898942137474</v>
      </c>
      <c r="O21" s="458">
        <v>88.175283362413424</v>
      </c>
      <c r="P21" s="529">
        <v>87.914947338661477</v>
      </c>
      <c r="Q21" s="529">
        <v>91.834630844490107</v>
      </c>
    </row>
    <row r="22" spans="1:17" s="126" customFormat="1" ht="11.1" customHeight="1">
      <c r="A22" s="339" t="s">
        <v>150</v>
      </c>
      <c r="B22" s="130">
        <v>88.690521821601621</v>
      </c>
      <c r="C22" s="130">
        <v>89.70997864670538</v>
      </c>
      <c r="D22" s="130">
        <v>90.274867068645221</v>
      </c>
      <c r="E22" s="130">
        <v>91.630389800356369</v>
      </c>
      <c r="F22" s="130">
        <v>91.654503372462415</v>
      </c>
      <c r="G22" s="130">
        <v>92.104287973404951</v>
      </c>
      <c r="H22" s="133">
        <v>92.733765285840917</v>
      </c>
      <c r="I22" s="133">
        <v>93.58241798379305</v>
      </c>
      <c r="J22" s="133">
        <v>93.135201044807488</v>
      </c>
      <c r="K22" s="133">
        <v>93.240929004743151</v>
      </c>
      <c r="L22" s="133">
        <v>94.36793591852809</v>
      </c>
      <c r="M22" s="133">
        <v>95.457417693500517</v>
      </c>
      <c r="N22" s="130">
        <v>92.546821211855146</v>
      </c>
      <c r="O22" s="130">
        <v>95.008255852289778</v>
      </c>
      <c r="P22" s="528">
        <v>96.554020111075545</v>
      </c>
      <c r="Q22" s="528">
        <v>96.366659287610119</v>
      </c>
    </row>
    <row r="23" spans="1:17" ht="11.1" customHeight="1">
      <c r="A23" s="333" t="s">
        <v>106</v>
      </c>
      <c r="B23" s="131">
        <v>97.106677739095588</v>
      </c>
      <c r="C23" s="131">
        <v>97.022652353385098</v>
      </c>
      <c r="D23" s="131">
        <v>96.770393387380736</v>
      </c>
      <c r="E23" s="131">
        <v>98.323221345390891</v>
      </c>
      <c r="F23" s="131">
        <v>96.716168182045919</v>
      </c>
      <c r="G23" s="131">
        <v>97.931287284903604</v>
      </c>
      <c r="H23" s="135">
        <v>98.41915227069012</v>
      </c>
      <c r="I23" s="135">
        <v>97.655978804710841</v>
      </c>
      <c r="J23" s="135">
        <v>98.138398730326017</v>
      </c>
      <c r="K23" s="135">
        <v>98.569061355122273</v>
      </c>
      <c r="L23" s="135">
        <v>99.130871735659966</v>
      </c>
      <c r="M23" s="135">
        <v>98.046235522161311</v>
      </c>
      <c r="N23" s="131">
        <v>96.686583265747316</v>
      </c>
      <c r="O23" s="131">
        <v>97.529322398287263</v>
      </c>
      <c r="P23" s="529">
        <v>98.532005933778564</v>
      </c>
      <c r="Q23" s="529">
        <v>98.44143410620967</v>
      </c>
    </row>
    <row r="24" spans="1:17" ht="11.1" customHeight="1">
      <c r="A24" s="333" t="s">
        <v>107</v>
      </c>
      <c r="B24" s="131">
        <v>93.276142870505936</v>
      </c>
      <c r="C24" s="131">
        <v>95.754462597964945</v>
      </c>
      <c r="D24" s="131">
        <v>95.914063211661016</v>
      </c>
      <c r="E24" s="131">
        <v>95.870648080105184</v>
      </c>
      <c r="F24" s="131">
        <v>97.533308402045563</v>
      </c>
      <c r="G24" s="131">
        <v>96.467622061559325</v>
      </c>
      <c r="H24" s="135">
        <v>96.747982592698861</v>
      </c>
      <c r="I24" s="135">
        <v>96.754971792956653</v>
      </c>
      <c r="J24" s="135">
        <v>96.228848781085773</v>
      </c>
      <c r="K24" s="135">
        <v>96.660619252306816</v>
      </c>
      <c r="L24" s="135">
        <v>98.178212625335945</v>
      </c>
      <c r="M24" s="135">
        <v>97.576807276582514</v>
      </c>
      <c r="N24" s="131">
        <v>95.72401339986925</v>
      </c>
      <c r="O24" s="131">
        <v>97.202422261284298</v>
      </c>
      <c r="P24" s="529">
        <v>98.389542487513566</v>
      </c>
      <c r="Q24" s="529">
        <v>98.8058596569321</v>
      </c>
    </row>
    <row r="25" spans="1:17" ht="11.1" customHeight="1">
      <c r="A25" s="333" t="s">
        <v>108</v>
      </c>
      <c r="B25" s="131">
        <v>91.248707680105127</v>
      </c>
      <c r="C25" s="131">
        <v>90.917422812229148</v>
      </c>
      <c r="D25" s="131">
        <v>91.335986937504259</v>
      </c>
      <c r="E25" s="131">
        <v>92.729205516949193</v>
      </c>
      <c r="F25" s="131">
        <v>93.861583625584899</v>
      </c>
      <c r="G25" s="131">
        <v>94.464496086265868</v>
      </c>
      <c r="H25" s="135">
        <v>95.259063169671393</v>
      </c>
      <c r="I25" s="135">
        <v>96.139374081556056</v>
      </c>
      <c r="J25" s="135">
        <v>94.225271252269451</v>
      </c>
      <c r="K25" s="135">
        <v>94.992535014126261</v>
      </c>
      <c r="L25" s="135">
        <v>95.8127890299114</v>
      </c>
      <c r="M25" s="135">
        <v>96.719675222991256</v>
      </c>
      <c r="N25" s="131">
        <v>94.994070570084219</v>
      </c>
      <c r="O25" s="131">
        <v>97.216340781633079</v>
      </c>
      <c r="P25" s="529">
        <v>97.330965897433231</v>
      </c>
      <c r="Q25" s="529">
        <v>96.945356437369696</v>
      </c>
    </row>
    <row r="26" spans="1:17" ht="11.1" customHeight="1">
      <c r="A26" s="333" t="s">
        <v>109</v>
      </c>
      <c r="B26" s="131">
        <v>88.051773855592444</v>
      </c>
      <c r="C26" s="131">
        <v>87.238823723363481</v>
      </c>
      <c r="D26" s="131">
        <v>89.51603457519299</v>
      </c>
      <c r="E26" s="131">
        <v>90.424143537431632</v>
      </c>
      <c r="F26" s="131">
        <v>89.839013011692188</v>
      </c>
      <c r="G26" s="131">
        <v>90.280756533864079</v>
      </c>
      <c r="H26" s="135">
        <v>91.942118956383084</v>
      </c>
      <c r="I26" s="135">
        <v>93.264796236919352</v>
      </c>
      <c r="J26" s="135">
        <v>94.222439753094946</v>
      </c>
      <c r="K26" s="135">
        <v>92.311944367701173</v>
      </c>
      <c r="L26" s="135">
        <v>93.539474374222735</v>
      </c>
      <c r="M26" s="135">
        <v>94.731760180432687</v>
      </c>
      <c r="N26" s="131">
        <v>92.441896162163687</v>
      </c>
      <c r="O26" s="131">
        <v>94.707804492301193</v>
      </c>
      <c r="P26" s="529">
        <v>97.176904383259796</v>
      </c>
      <c r="Q26" s="529">
        <v>95.03063457835448</v>
      </c>
    </row>
    <row r="27" spans="1:17" ht="11.1" customHeight="1">
      <c r="A27" s="333" t="s">
        <v>110</v>
      </c>
      <c r="B27" s="131">
        <v>73.145627988982667</v>
      </c>
      <c r="C27" s="131">
        <v>76.579396219012636</v>
      </c>
      <c r="D27" s="131">
        <v>78.153794519057428</v>
      </c>
      <c r="E27" s="131">
        <v>80.676602620856471</v>
      </c>
      <c r="F27" s="131">
        <v>80.817804200528556</v>
      </c>
      <c r="G27" s="131">
        <v>81.79425671183435</v>
      </c>
      <c r="H27" s="135">
        <v>81.689764758733475</v>
      </c>
      <c r="I27" s="135">
        <v>84.484489108317277</v>
      </c>
      <c r="J27" s="135">
        <v>83.686348180300158</v>
      </c>
      <c r="K27" s="135">
        <v>82.544800325673364</v>
      </c>
      <c r="L27" s="135">
        <v>83.961747461185297</v>
      </c>
      <c r="M27" s="135">
        <v>89.96798845160022</v>
      </c>
      <c r="N27" s="131">
        <v>82.136171231331247</v>
      </c>
      <c r="O27" s="131">
        <v>88.995078380867398</v>
      </c>
      <c r="P27" s="529">
        <v>90.762227527072881</v>
      </c>
      <c r="Q27" s="529">
        <v>92.425590562374481</v>
      </c>
    </row>
    <row r="28" spans="1:17" ht="11.1" customHeight="1">
      <c r="A28" s="339" t="s">
        <v>3</v>
      </c>
      <c r="B28" s="119"/>
      <c r="C28" s="119"/>
      <c r="D28" s="119"/>
      <c r="E28" s="119"/>
      <c r="F28" s="119"/>
      <c r="G28" s="119"/>
      <c r="H28" s="136"/>
      <c r="I28"/>
      <c r="J28"/>
      <c r="K28"/>
      <c r="L28" s="116"/>
      <c r="M28" s="116"/>
      <c r="N28" s="131"/>
      <c r="O28"/>
      <c r="P28" s="116"/>
    </row>
    <row r="29" spans="1:17" s="126" customFormat="1" ht="11.1" customHeight="1">
      <c r="A29" s="339" t="s">
        <v>94</v>
      </c>
      <c r="B29" s="127">
        <v>92.06078796512837</v>
      </c>
      <c r="C29" s="127">
        <v>92.801916166206126</v>
      </c>
      <c r="D29" s="127">
        <v>92.472926734326123</v>
      </c>
      <c r="E29" s="127">
        <v>93.160377818961393</v>
      </c>
      <c r="F29" s="127">
        <v>92.998944325898847</v>
      </c>
      <c r="G29" s="127">
        <v>93.360349705407913</v>
      </c>
      <c r="H29" s="133">
        <v>93.494191450147042</v>
      </c>
      <c r="I29" s="133">
        <v>94.381586818896523</v>
      </c>
      <c r="J29" s="133">
        <v>94.698777868571597</v>
      </c>
      <c r="K29" s="133">
        <v>94.453467439576443</v>
      </c>
      <c r="L29" s="133">
        <v>95.442225443468601</v>
      </c>
      <c r="M29" s="130">
        <v>96.000062273432292</v>
      </c>
      <c r="N29" s="130">
        <v>93.103435966916621</v>
      </c>
      <c r="O29" s="457">
        <v>94.770135749033258</v>
      </c>
      <c r="P29" s="528">
        <v>96.387410522692946</v>
      </c>
      <c r="Q29" s="457">
        <v>96.915204369811065</v>
      </c>
    </row>
    <row r="30" spans="1:17" ht="11.1" customHeight="1">
      <c r="A30" s="333" t="s">
        <v>106</v>
      </c>
      <c r="B30">
        <v>98.355678829948118</v>
      </c>
      <c r="C30">
        <v>98.507828271282392</v>
      </c>
      <c r="D30">
        <v>97.849022054254192</v>
      </c>
      <c r="E30" s="131">
        <v>98.116347248489788</v>
      </c>
      <c r="F30" s="131">
        <v>96.785687842250638</v>
      </c>
      <c r="G30" s="131">
        <v>97.937170661791541</v>
      </c>
      <c r="H30" s="135">
        <v>99.066133509556764</v>
      </c>
      <c r="I30" s="135">
        <v>97.511279639824679</v>
      </c>
      <c r="J30" s="135">
        <v>98.704755882005628</v>
      </c>
      <c r="K30" s="135">
        <v>98.235249504104388</v>
      </c>
      <c r="L30" s="135">
        <v>99.454619036632906</v>
      </c>
      <c r="M30" s="135">
        <v>98.846042346870192</v>
      </c>
      <c r="N30" s="131">
        <v>96.668284742032782</v>
      </c>
      <c r="O30" s="456">
        <v>96.215478087481145</v>
      </c>
      <c r="P30" s="529">
        <v>98.998721875573452</v>
      </c>
      <c r="Q30" s="456">
        <v>98.433277556765901</v>
      </c>
    </row>
    <row r="31" spans="1:17" ht="11.1" customHeight="1">
      <c r="A31" s="333" t="s">
        <v>107</v>
      </c>
      <c r="B31">
        <v>96.339857725295929</v>
      </c>
      <c r="C31">
        <v>97.828095700822573</v>
      </c>
      <c r="D31">
        <v>97.572761613585826</v>
      </c>
      <c r="E31" s="131">
        <v>97.657083966760865</v>
      </c>
      <c r="F31" s="131">
        <v>97.659913241228935</v>
      </c>
      <c r="G31" s="131">
        <v>97.960941866203271</v>
      </c>
      <c r="H31" s="135">
        <v>97.240598742374104</v>
      </c>
      <c r="I31" s="135">
        <v>97.635882887570546</v>
      </c>
      <c r="J31" s="135">
        <v>97.358460916546122</v>
      </c>
      <c r="K31" s="135">
        <v>97.911270007802514</v>
      </c>
      <c r="L31" s="135">
        <v>98.391573332135295</v>
      </c>
      <c r="M31" s="135">
        <v>98.470894176725892</v>
      </c>
      <c r="N31" s="131">
        <v>95.84109401562452</v>
      </c>
      <c r="O31" s="456">
        <v>97.134803139725989</v>
      </c>
      <c r="P31" s="529">
        <v>98.516482435663789</v>
      </c>
      <c r="Q31" s="456">
        <v>99.330880803211414</v>
      </c>
    </row>
    <row r="32" spans="1:17" ht="11.1" customHeight="1">
      <c r="A32" s="333" t="s">
        <v>108</v>
      </c>
      <c r="B32">
        <v>94.985610938594021</v>
      </c>
      <c r="C32">
        <v>95.615734156718787</v>
      </c>
      <c r="D32">
        <v>94.28259162373584</v>
      </c>
      <c r="E32" s="131">
        <v>95.917294574353178</v>
      </c>
      <c r="F32" s="131">
        <v>96.930154156516508</v>
      </c>
      <c r="G32" s="131">
        <v>95.519340797389489</v>
      </c>
      <c r="H32" s="135">
        <v>95.197635207408211</v>
      </c>
      <c r="I32" s="135">
        <v>96.914863611161977</v>
      </c>
      <c r="J32" s="135">
        <v>96.531994981187964</v>
      </c>
      <c r="K32" s="135">
        <v>96.401133656127385</v>
      </c>
      <c r="L32" s="135">
        <v>97.644379396153042</v>
      </c>
      <c r="M32" s="135">
        <v>97.496349689054085</v>
      </c>
      <c r="N32" s="131">
        <v>95.487644851175318</v>
      </c>
      <c r="O32" s="456">
        <v>97.041907192757648</v>
      </c>
      <c r="P32" s="529">
        <v>97.326190573203746</v>
      </c>
      <c r="Q32" s="456">
        <v>98.189716701272829</v>
      </c>
    </row>
    <row r="33" spans="1:17" ht="11.1" customHeight="1">
      <c r="A33" s="333" t="s">
        <v>109</v>
      </c>
      <c r="B33">
        <v>91.988363142205984</v>
      </c>
      <c r="C33">
        <v>91.897136434436675</v>
      </c>
      <c r="D33">
        <v>91.956113432516588</v>
      </c>
      <c r="E33" s="131">
        <v>92.979815002252792</v>
      </c>
      <c r="F33" s="131">
        <v>91.517373971907773</v>
      </c>
      <c r="G33" s="131">
        <v>92.810060630314581</v>
      </c>
      <c r="H33" s="135">
        <v>93.421252989706218</v>
      </c>
      <c r="I33" s="135">
        <v>95.222826249582539</v>
      </c>
      <c r="J33" s="135">
        <v>95.111659702003564</v>
      </c>
      <c r="K33" s="135">
        <v>92.960029026317045</v>
      </c>
      <c r="L33" s="135">
        <v>95.341992051504334</v>
      </c>
      <c r="M33" s="135">
        <v>95.264866814533846</v>
      </c>
      <c r="N33" s="131">
        <v>94.194113482021436</v>
      </c>
      <c r="O33" s="456">
        <v>94.537421246189965</v>
      </c>
      <c r="P33" s="529">
        <v>97.599425380424293</v>
      </c>
      <c r="Q33" s="456">
        <v>95.847744716510874</v>
      </c>
    </row>
    <row r="34" spans="1:17" ht="11.1" customHeight="1">
      <c r="A34" s="333" t="s">
        <v>110</v>
      </c>
      <c r="B34">
        <v>78.717512916882754</v>
      </c>
      <c r="C34">
        <v>79.878647286975095</v>
      </c>
      <c r="D34">
        <v>81.084439073287783</v>
      </c>
      <c r="E34" s="131">
        <v>81.041866074010116</v>
      </c>
      <c r="F34" s="131">
        <v>82.677633778262958</v>
      </c>
      <c r="G34" s="131">
        <v>82.648319211530634</v>
      </c>
      <c r="H34" s="135">
        <v>82.590727327968551</v>
      </c>
      <c r="I34" s="135">
        <v>85.328816821735614</v>
      </c>
      <c r="J34" s="135">
        <v>86.370325073774481</v>
      </c>
      <c r="K34" s="135">
        <v>86.323656733284608</v>
      </c>
      <c r="L34" s="135">
        <v>85.263020357484749</v>
      </c>
      <c r="M34" s="135">
        <v>90.041524280422252</v>
      </c>
      <c r="N34" s="131">
        <v>82.813530530103634</v>
      </c>
      <c r="O34" s="456">
        <v>89.466925866349939</v>
      </c>
      <c r="P34" s="529">
        <v>89.188092514542817</v>
      </c>
      <c r="Q34" s="456">
        <v>92.637051305851031</v>
      </c>
    </row>
    <row r="35" spans="1:17" s="126" customFormat="1" ht="11.1" customHeight="1">
      <c r="A35" s="339" t="s">
        <v>95</v>
      </c>
      <c r="B35" s="127">
        <v>84.105256594245859</v>
      </c>
      <c r="C35" s="127">
        <v>85.4288726155484</v>
      </c>
      <c r="D35" s="127">
        <v>87.199312014089415</v>
      </c>
      <c r="E35" s="130">
        <v>88.115899565576427</v>
      </c>
      <c r="F35" s="130">
        <v>87.351663577185505</v>
      </c>
      <c r="G35" s="130">
        <v>89.835313003049905</v>
      </c>
      <c r="H35" s="133">
        <v>90.911254152460174</v>
      </c>
      <c r="I35" s="133">
        <v>91.561111180768989</v>
      </c>
      <c r="J35" s="133">
        <v>91.706086437531155</v>
      </c>
      <c r="K35" s="133">
        <v>93.503919209761477</v>
      </c>
      <c r="L35" s="133">
        <v>94.006946841568464</v>
      </c>
      <c r="M35" s="133">
        <v>93.291159961337669</v>
      </c>
      <c r="N35" s="130">
        <v>90.118152237225118</v>
      </c>
      <c r="O35" s="457">
        <v>92.357078289404498</v>
      </c>
      <c r="P35" s="528">
        <v>94.27252482962821</v>
      </c>
      <c r="Q35" s="457">
        <v>94.811030114276335</v>
      </c>
    </row>
    <row r="36" spans="1:17" ht="11.1" customHeight="1">
      <c r="A36" s="333" t="s">
        <v>106</v>
      </c>
      <c r="B36">
        <v>94.584014136100379</v>
      </c>
      <c r="C36">
        <v>95.716275734590042</v>
      </c>
      <c r="D36">
        <v>95.61022487879346</v>
      </c>
      <c r="E36" s="131">
        <v>97.266239870412008</v>
      </c>
      <c r="F36" s="131">
        <v>94.913769417542241</v>
      </c>
      <c r="G36" s="131">
        <v>96.314380478273122</v>
      </c>
      <c r="H36" s="135">
        <v>97.55874358861935</v>
      </c>
      <c r="I36" s="135">
        <v>97.435136122439417</v>
      </c>
      <c r="J36" s="135">
        <v>97.397838777465452</v>
      </c>
      <c r="K36" s="135">
        <v>98.484917488248442</v>
      </c>
      <c r="L36" s="135">
        <v>98.241649795352714</v>
      </c>
      <c r="M36" s="135">
        <v>98.141938482328328</v>
      </c>
      <c r="N36" s="131">
        <v>94.518685773939978</v>
      </c>
      <c r="O36" s="456">
        <v>98.358543637458141</v>
      </c>
      <c r="P36" s="529">
        <v>97.942939272072735</v>
      </c>
      <c r="Q36" s="456">
        <v>97.872158849393571</v>
      </c>
    </row>
    <row r="37" spans="1:17" ht="11.1" customHeight="1">
      <c r="A37" s="333" t="s">
        <v>107</v>
      </c>
      <c r="B37">
        <v>89.966106888634258</v>
      </c>
      <c r="C37">
        <v>93.311105007142174</v>
      </c>
      <c r="D37">
        <v>93.007276334770154</v>
      </c>
      <c r="E37" s="131">
        <v>93.239574154798603</v>
      </c>
      <c r="F37" s="131">
        <v>95.28732113218679</v>
      </c>
      <c r="G37" s="131">
        <v>94.572049961440442</v>
      </c>
      <c r="H37" s="135">
        <v>95.816498858870062</v>
      </c>
      <c r="I37" s="135">
        <v>94.895139239420828</v>
      </c>
      <c r="J37" s="135">
        <v>95.118919821498324</v>
      </c>
      <c r="K37" s="135">
        <v>96.199117368584851</v>
      </c>
      <c r="L37" s="135">
        <v>97.534804381779722</v>
      </c>
      <c r="M37" s="135">
        <v>96.776419453808515</v>
      </c>
      <c r="N37" s="131">
        <v>93.099332456806323</v>
      </c>
      <c r="O37" s="456">
        <v>94.419408206198398</v>
      </c>
      <c r="P37" s="529">
        <v>95.993064507256904</v>
      </c>
      <c r="Q37" s="456">
        <v>96.478174632373765</v>
      </c>
    </row>
    <row r="38" spans="1:17" ht="11.1" customHeight="1">
      <c r="A38" s="333" t="s">
        <v>108</v>
      </c>
      <c r="B38">
        <v>87.604713781227616</v>
      </c>
      <c r="C38">
        <v>84.416681412783902</v>
      </c>
      <c r="D38">
        <v>89.268933751003161</v>
      </c>
      <c r="E38" s="131">
        <v>89.588320334464171</v>
      </c>
      <c r="F38" s="131">
        <v>86.983817524831352</v>
      </c>
      <c r="G38" s="131">
        <v>91.651145313706948</v>
      </c>
      <c r="H38" s="135">
        <v>90.739764598712853</v>
      </c>
      <c r="I38" s="135">
        <v>93.494291883780974</v>
      </c>
      <c r="J38" s="135">
        <v>92.562955825980978</v>
      </c>
      <c r="K38" s="135">
        <v>94.160862415675254</v>
      </c>
      <c r="L38" s="135">
        <v>95.558684457281544</v>
      </c>
      <c r="M38" s="135">
        <v>94.544361362806782</v>
      </c>
      <c r="N38" s="131">
        <v>92.537123884821753</v>
      </c>
      <c r="O38" s="456">
        <v>94.200256687544041</v>
      </c>
      <c r="P38" s="529">
        <v>94.356139577890303</v>
      </c>
      <c r="Q38" s="456">
        <v>96.64806173079613</v>
      </c>
    </row>
    <row r="39" spans="1:17" ht="11.1" customHeight="1">
      <c r="A39" s="333" t="s">
        <v>109</v>
      </c>
      <c r="B39">
        <v>80.475176814407845</v>
      </c>
      <c r="C39">
        <v>80.479602920686517</v>
      </c>
      <c r="D39">
        <v>81.938510193442511</v>
      </c>
      <c r="E39" s="131">
        <v>85.869433901607977</v>
      </c>
      <c r="F39" s="131">
        <v>84.428540743187995</v>
      </c>
      <c r="G39" s="131">
        <v>86.459282325613003</v>
      </c>
      <c r="H39" s="135">
        <v>90.202186351692561</v>
      </c>
      <c r="I39" s="135">
        <v>89.602653001058059</v>
      </c>
      <c r="J39" s="135">
        <v>90.736211751960212</v>
      </c>
      <c r="K39" s="135">
        <v>91.934701371311689</v>
      </c>
      <c r="L39" s="135">
        <v>91.379266523778753</v>
      </c>
      <c r="M39" s="135">
        <v>92.558523302511517</v>
      </c>
      <c r="N39" s="131">
        <v>89.13077457712744</v>
      </c>
      <c r="O39" s="456">
        <v>89.573303271142791</v>
      </c>
      <c r="P39" s="529">
        <v>93.256160985298592</v>
      </c>
      <c r="Q39" s="456">
        <v>92.240807429396085</v>
      </c>
    </row>
    <row r="40" spans="1:17" ht="11.1" customHeight="1">
      <c r="A40" s="333" t="s">
        <v>110</v>
      </c>
      <c r="B40">
        <v>66.942517270018428</v>
      </c>
      <c r="C40">
        <v>70.698129358229124</v>
      </c>
      <c r="D40">
        <v>75.755437340192444</v>
      </c>
      <c r="E40" s="131">
        <v>73.995597528486186</v>
      </c>
      <c r="F40" s="131">
        <v>74.99490211486544</v>
      </c>
      <c r="G40" s="131">
        <v>79.230912787863048</v>
      </c>
      <c r="H40" s="135">
        <v>79.556953332399132</v>
      </c>
      <c r="I40" s="135">
        <v>82.888396528939651</v>
      </c>
      <c r="J40" s="135">
        <v>83.16260661085677</v>
      </c>
      <c r="K40" s="135">
        <v>85.961240725849905</v>
      </c>
      <c r="L40" s="135">
        <v>86.71663092831335</v>
      </c>
      <c r="M40" s="135">
        <v>83.528561893306176</v>
      </c>
      <c r="N40" s="131">
        <v>81.540647903385448</v>
      </c>
      <c r="O40" s="456">
        <v>86.025252948794304</v>
      </c>
      <c r="P40" s="529">
        <v>89.449817181934932</v>
      </c>
      <c r="Q40" s="456">
        <v>90.580669130667559</v>
      </c>
    </row>
    <row r="41" spans="1:17" ht="14.25" customHeight="1">
      <c r="A41" s="339" t="s">
        <v>4</v>
      </c>
      <c r="B41"/>
      <c r="C41"/>
      <c r="D41"/>
      <c r="E41"/>
      <c r="F41"/>
      <c r="G41"/>
      <c r="H41" s="135"/>
      <c r="I41" s="135"/>
      <c r="J41" s="135"/>
      <c r="K41" s="135"/>
      <c r="L41" s="116"/>
      <c r="M41" s="116"/>
      <c r="N41" s="131"/>
      <c r="P41" s="116"/>
    </row>
    <row r="42" spans="1:17" ht="11.1" customHeight="1">
      <c r="A42" s="333" t="s">
        <v>581</v>
      </c>
      <c r="B42">
        <v>90.925224936658196</v>
      </c>
      <c r="C42">
        <v>92.604185502864354</v>
      </c>
      <c r="D42">
        <v>91.602621618471858</v>
      </c>
      <c r="E42" s="131">
        <v>92.456347332829523</v>
      </c>
      <c r="F42" s="131">
        <v>91.869465455054367</v>
      </c>
      <c r="G42" s="131">
        <v>92.843500917306983</v>
      </c>
      <c r="H42" s="131">
        <v>93.026670972977058</v>
      </c>
      <c r="I42" s="131">
        <v>93.846694928327565</v>
      </c>
      <c r="J42" s="131">
        <v>94.472302462906526</v>
      </c>
      <c r="K42" s="131">
        <v>94.104829107884441</v>
      </c>
      <c r="L42" s="131">
        <v>95.316715370430543</v>
      </c>
      <c r="M42" s="131">
        <v>95.622172525790347</v>
      </c>
      <c r="N42" s="131">
        <v>92.775803316163064</v>
      </c>
      <c r="O42" s="131">
        <v>94.73179414464208</v>
      </c>
      <c r="P42" s="529">
        <v>96.515821988659255</v>
      </c>
      <c r="Q42" s="529">
        <v>96.7544287391989</v>
      </c>
    </row>
    <row r="43" spans="1:17" s="126" customFormat="1" ht="11.1" customHeight="1">
      <c r="A43" s="333" t="s">
        <v>5</v>
      </c>
      <c r="B43">
        <v>89.711767455399951</v>
      </c>
      <c r="C43">
        <v>90.232921530113714</v>
      </c>
      <c r="D43">
        <v>91.773726367559675</v>
      </c>
      <c r="E43" s="131">
        <v>92.776153366434869</v>
      </c>
      <c r="F43" s="131">
        <v>93.049231741034518</v>
      </c>
      <c r="G43" s="131">
        <v>93.274812847822602</v>
      </c>
      <c r="H43" s="131">
        <v>94.244561749201125</v>
      </c>
      <c r="I43" s="131">
        <v>94.793639552355188</v>
      </c>
      <c r="J43" s="131">
        <v>94.669678273580743</v>
      </c>
      <c r="K43" s="131">
        <v>95.629340371864103</v>
      </c>
      <c r="L43" s="131">
        <v>96.009156462765773</v>
      </c>
      <c r="M43" s="131">
        <v>95.72401316460973</v>
      </c>
      <c r="N43" s="131">
        <v>94.251655196981559</v>
      </c>
      <c r="O43" s="131">
        <v>95.79847025316289</v>
      </c>
      <c r="P43" s="529">
        <v>96.593923433331156</v>
      </c>
      <c r="Q43" s="529">
        <v>96.521228962812799</v>
      </c>
    </row>
    <row r="44" spans="1:17" s="126" customFormat="1" ht="11.1" customHeight="1">
      <c r="A44" s="333" t="s">
        <v>6</v>
      </c>
      <c r="B44">
        <v>83.39917848104669</v>
      </c>
      <c r="C44">
        <v>82.544538945058292</v>
      </c>
      <c r="D44">
        <v>84.828986923052668</v>
      </c>
      <c r="E44" s="131">
        <v>84.947680546680061</v>
      </c>
      <c r="F44" s="131">
        <v>83.43410797250219</v>
      </c>
      <c r="G44" s="131">
        <v>87.566909059589321</v>
      </c>
      <c r="H44" s="131">
        <v>87.701405962873551</v>
      </c>
      <c r="I44" s="131">
        <v>89.576865284354298</v>
      </c>
      <c r="J44" s="131">
        <v>89.347866649324686</v>
      </c>
      <c r="K44" s="131">
        <v>90.792568902802188</v>
      </c>
      <c r="L44" s="131">
        <v>91.547806537381675</v>
      </c>
      <c r="M44" s="131">
        <v>92.654711014576918</v>
      </c>
      <c r="N44" s="131">
        <v>86.1643790903656</v>
      </c>
      <c r="O44" s="131">
        <v>88.399574788433313</v>
      </c>
      <c r="P44" s="529">
        <v>91.968829579853491</v>
      </c>
      <c r="Q44" s="529">
        <v>94.885520207395828</v>
      </c>
    </row>
    <row r="45" spans="1:17" ht="12" customHeight="1">
      <c r="A45" s="81"/>
      <c r="B45" s="132"/>
      <c r="C45" s="123"/>
      <c r="D45" s="123"/>
      <c r="E45" s="123"/>
      <c r="F45" s="123"/>
      <c r="G45" s="123"/>
      <c r="H45" s="173"/>
      <c r="I45" s="183"/>
      <c r="J45" s="183"/>
      <c r="K45" s="123"/>
      <c r="L45" s="123"/>
      <c r="M45" s="123"/>
      <c r="N45" s="123"/>
      <c r="O45" s="123"/>
      <c r="P45" s="122"/>
      <c r="Q45" s="123"/>
    </row>
    <row r="46" spans="1:17" ht="27" customHeight="1">
      <c r="A46" s="984" t="s">
        <v>1171</v>
      </c>
      <c r="B46" s="984"/>
      <c r="C46" s="984"/>
      <c r="D46" s="984"/>
      <c r="E46" s="984"/>
      <c r="F46" s="984"/>
      <c r="G46" s="984"/>
      <c r="H46" s="984"/>
      <c r="I46" s="984"/>
      <c r="J46" s="984"/>
      <c r="K46" s="984"/>
      <c r="L46" s="984"/>
      <c r="M46" s="984"/>
      <c r="N46" s="984"/>
      <c r="O46" s="984"/>
      <c r="P46" s="978"/>
    </row>
    <row r="47" spans="1:17" ht="21.75" customHeight="1">
      <c r="A47" s="978" t="s">
        <v>1165</v>
      </c>
      <c r="B47" s="978"/>
      <c r="C47" s="978"/>
      <c r="D47" s="978"/>
      <c r="E47" s="978"/>
      <c r="F47" s="978"/>
      <c r="G47" s="978"/>
      <c r="H47" s="978"/>
      <c r="I47" s="978"/>
      <c r="J47" s="978"/>
      <c r="K47" s="978"/>
      <c r="L47" s="978"/>
      <c r="M47" s="978"/>
      <c r="N47" s="978"/>
      <c r="O47" s="978"/>
      <c r="P47" s="978"/>
    </row>
    <row r="48" spans="1:17" ht="13.5" customHeight="1">
      <c r="A48" s="474" t="s">
        <v>231</v>
      </c>
      <c r="B48" s="474"/>
      <c r="C48" s="474"/>
      <c r="D48" s="474"/>
      <c r="E48" s="474"/>
      <c r="F48" s="474"/>
      <c r="G48" s="474"/>
      <c r="H48" s="474"/>
      <c r="I48" s="474"/>
      <c r="J48" s="474"/>
      <c r="K48" s="474"/>
      <c r="L48" s="474"/>
      <c r="M48" s="474"/>
      <c r="N48" s="474"/>
      <c r="O48" s="474"/>
      <c r="P48" s="474"/>
    </row>
    <row r="50" ht="12.75" customHeight="1"/>
    <row r="56" ht="13.5" customHeight="1"/>
    <row r="62" ht="12.75" customHeight="1"/>
    <row r="68" ht="12.75" customHeight="1"/>
    <row r="74" ht="13.5" customHeight="1"/>
  </sheetData>
  <mergeCells count="4">
    <mergeCell ref="A4:O4"/>
    <mergeCell ref="A3:P3"/>
    <mergeCell ref="A46:P46"/>
    <mergeCell ref="A47:P47"/>
  </mergeCells>
  <pageMargins left="1.3385826771653544" right="0.70866141732283472" top="1.1811023622047245" bottom="1.7716535433070868" header="0" footer="0"/>
  <pageSetup paperSize="9" scale="8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33">
    <tabColor rgb="FFFFC000"/>
  </sheetPr>
  <dimension ref="A1:W48"/>
  <sheetViews>
    <sheetView showGridLines="0" zoomScaleNormal="100" workbookViewId="0">
      <selection activeCell="T26" sqref="T26"/>
    </sheetView>
  </sheetViews>
  <sheetFormatPr baseColWidth="10" defaultRowHeight="12.75"/>
  <cols>
    <col min="1" max="1" width="17.5703125" style="114" customWidth="1"/>
    <col min="2" max="3" width="5.7109375" style="114" hidden="1" customWidth="1"/>
    <col min="4" max="4" width="2.140625" style="114" hidden="1" customWidth="1"/>
    <col min="5" max="5" width="5.140625" style="114" hidden="1" customWidth="1"/>
    <col min="6" max="7" width="5.7109375" style="114" customWidth="1"/>
    <col min="8" max="8" width="5.7109375" style="175" customWidth="1"/>
    <col min="9" max="11" width="5.7109375" style="114" customWidth="1"/>
    <col min="12" max="15" width="6.28515625" style="114" customWidth="1"/>
    <col min="16" max="16" width="6.7109375" style="114" customWidth="1"/>
    <col min="17" max="17" width="6.28515625" style="114" customWidth="1"/>
    <col min="18" max="16384" width="11.42578125" style="114"/>
  </cols>
  <sheetData>
    <row r="1" spans="1:17" ht="16.5" customHeight="1">
      <c r="A1" s="373" t="s">
        <v>1425</v>
      </c>
      <c r="B1" s="373"/>
      <c r="C1" s="373"/>
      <c r="D1" s="373"/>
      <c r="E1" s="373"/>
      <c r="F1" s="373"/>
      <c r="G1" s="373"/>
      <c r="H1" s="373"/>
      <c r="I1" s="373"/>
      <c r="J1" s="373"/>
      <c r="K1" s="373"/>
      <c r="L1" s="373"/>
      <c r="M1" s="373"/>
      <c r="N1" s="373"/>
      <c r="O1" s="373"/>
    </row>
    <row r="2" spans="1:17" ht="16.5" customHeight="1">
      <c r="A2" s="986" t="s">
        <v>1347</v>
      </c>
      <c r="B2" s="986"/>
      <c r="C2" s="986"/>
      <c r="D2" s="986"/>
      <c r="E2" s="986"/>
      <c r="F2" s="986"/>
      <c r="G2" s="986"/>
      <c r="H2" s="986"/>
      <c r="I2" s="986"/>
      <c r="J2" s="986"/>
      <c r="K2" s="986"/>
      <c r="L2" s="986"/>
      <c r="M2" s="986"/>
      <c r="N2" s="986"/>
      <c r="O2" s="986"/>
    </row>
    <row r="3" spans="1:17" ht="15.75" customHeight="1">
      <c r="A3" s="2" t="s">
        <v>554</v>
      </c>
      <c r="B3" s="162"/>
      <c r="C3" s="162"/>
      <c r="D3" s="162"/>
      <c r="E3" s="162"/>
      <c r="F3" s="162"/>
      <c r="G3" s="162"/>
      <c r="H3" s="162"/>
      <c r="I3" s="162"/>
      <c r="J3" s="162"/>
      <c r="K3" s="162"/>
      <c r="L3" s="162"/>
      <c r="M3" s="162"/>
      <c r="N3" s="162"/>
    </row>
    <row r="4" spans="1:17" ht="13.5" customHeight="1">
      <c r="A4" s="125"/>
      <c r="B4" s="116"/>
      <c r="C4" s="117"/>
      <c r="D4" s="117"/>
      <c r="E4" s="117"/>
      <c r="F4" s="117"/>
    </row>
    <row r="5" spans="1:17" ht="30" customHeight="1">
      <c r="A5" s="380" t="s">
        <v>901</v>
      </c>
      <c r="B5" s="118">
        <v>2008</v>
      </c>
      <c r="C5" s="118">
        <v>2009</v>
      </c>
      <c r="D5" s="118">
        <v>2010</v>
      </c>
      <c r="E5" s="118">
        <v>2011</v>
      </c>
      <c r="F5" s="118">
        <v>2012</v>
      </c>
      <c r="G5" s="118">
        <v>2013</v>
      </c>
      <c r="H5" s="118">
        <v>2014</v>
      </c>
      <c r="I5" s="118">
        <v>2015</v>
      </c>
      <c r="J5" s="118">
        <v>2016</v>
      </c>
      <c r="K5" s="118">
        <v>2017</v>
      </c>
      <c r="L5" s="118">
        <v>2018</v>
      </c>
      <c r="M5" s="118">
        <v>2019</v>
      </c>
      <c r="N5" s="118">
        <v>2020</v>
      </c>
      <c r="O5" s="118">
        <v>2021</v>
      </c>
      <c r="P5" s="118">
        <v>2022</v>
      </c>
      <c r="Q5" s="118">
        <v>2023</v>
      </c>
    </row>
    <row r="6" spans="1:17" ht="10.5" customHeight="1">
      <c r="A6" s="392"/>
      <c r="B6"/>
      <c r="C6"/>
      <c r="D6"/>
      <c r="E6"/>
      <c r="F6"/>
      <c r="G6"/>
      <c r="H6"/>
      <c r="I6"/>
      <c r="J6"/>
      <c r="K6"/>
      <c r="L6"/>
      <c r="M6"/>
      <c r="N6"/>
      <c r="O6"/>
    </row>
    <row r="7" spans="1:17" ht="10.5" customHeight="1">
      <c r="A7" s="393" t="s">
        <v>145</v>
      </c>
      <c r="B7" s="127">
        <v>75.485985896115864</v>
      </c>
      <c r="C7" s="127">
        <v>77.546970111076931</v>
      </c>
      <c r="D7" s="130">
        <v>78.502107820231359</v>
      </c>
      <c r="E7" s="130">
        <v>79.577127506833634</v>
      </c>
      <c r="F7" s="130">
        <v>80.323904894706672</v>
      </c>
      <c r="G7" s="133">
        <v>81.027499286862408</v>
      </c>
      <c r="H7" s="133">
        <v>82.319826652805361</v>
      </c>
      <c r="I7" s="133">
        <v>83.419958717188734</v>
      </c>
      <c r="J7" s="133">
        <v>83.002477892103371</v>
      </c>
      <c r="K7" s="133">
        <v>83.858716919291595</v>
      </c>
      <c r="L7" s="130">
        <v>84.696494588371394</v>
      </c>
      <c r="M7" s="130">
        <v>84.511282408259504</v>
      </c>
      <c r="N7" s="130">
        <v>80.809051717458829</v>
      </c>
      <c r="O7" s="130">
        <v>83.51413886599336</v>
      </c>
      <c r="P7" s="133">
        <v>84.309539319842443</v>
      </c>
      <c r="Q7" s="133">
        <v>85.25004309191668</v>
      </c>
    </row>
    <row r="8" spans="1:17" ht="10.5" customHeight="1">
      <c r="A8" s="394" t="s">
        <v>106</v>
      </c>
      <c r="B8">
        <v>61.169986222060444</v>
      </c>
      <c r="C8" s="135">
        <v>63.813511859907585</v>
      </c>
      <c r="D8" s="135">
        <v>61.84909077009624</v>
      </c>
      <c r="E8" s="135">
        <v>66.431134303956057</v>
      </c>
      <c r="F8" s="135">
        <v>64.398386637428501</v>
      </c>
      <c r="G8" s="135">
        <v>65.995614006367177</v>
      </c>
      <c r="H8" s="135">
        <v>68.075808295838002</v>
      </c>
      <c r="I8" s="135">
        <v>67.846255323075425</v>
      </c>
      <c r="J8" s="135">
        <v>65.620467514903609</v>
      </c>
      <c r="K8" s="135">
        <v>67.631293051132985</v>
      </c>
      <c r="L8" s="135">
        <v>65.00590136206587</v>
      </c>
      <c r="M8" s="135">
        <v>62.591133587467667</v>
      </c>
      <c r="N8" s="135">
        <v>52.361043569498321</v>
      </c>
      <c r="O8" s="135">
        <v>52.694499127679862</v>
      </c>
      <c r="P8" s="135">
        <v>54.420117279257404</v>
      </c>
      <c r="Q8" s="135">
        <v>51.721880146562974</v>
      </c>
    </row>
    <row r="9" spans="1:17" ht="10.5" customHeight="1">
      <c r="A9" s="394" t="s">
        <v>107</v>
      </c>
      <c r="B9">
        <v>77.234073449941292</v>
      </c>
      <c r="C9" s="135">
        <v>80.262412345798296</v>
      </c>
      <c r="D9" s="135">
        <v>83.437779016387069</v>
      </c>
      <c r="E9" s="135">
        <v>81.871966552381409</v>
      </c>
      <c r="F9" s="135">
        <v>86.239023566720377</v>
      </c>
      <c r="G9" s="135">
        <v>83.956678912560861</v>
      </c>
      <c r="H9" s="135">
        <v>85.401533914501186</v>
      </c>
      <c r="I9" s="135">
        <v>84.547686144489148</v>
      </c>
      <c r="J9" s="135">
        <v>85.318844511603515</v>
      </c>
      <c r="K9" s="135">
        <v>86.896942331935605</v>
      </c>
      <c r="L9" s="135">
        <v>89.634514281771516</v>
      </c>
      <c r="M9" s="135">
        <v>89.43819749031536</v>
      </c>
      <c r="N9" s="135">
        <v>86.165355034475851</v>
      </c>
      <c r="O9" s="135">
        <v>89.385836563763888</v>
      </c>
      <c r="P9" s="135">
        <v>91.151498107345532</v>
      </c>
      <c r="Q9" s="135">
        <v>93.655453285316923</v>
      </c>
    </row>
    <row r="10" spans="1:17" ht="10.5" customHeight="1">
      <c r="A10" s="394" t="s">
        <v>108</v>
      </c>
      <c r="B10">
        <v>85.303662481523901</v>
      </c>
      <c r="C10" s="135">
        <v>84.912333291827792</v>
      </c>
      <c r="D10" s="135">
        <v>86.006944730087142</v>
      </c>
      <c r="E10" s="135">
        <v>87.278278898007002</v>
      </c>
      <c r="F10" s="135">
        <v>88.341677602255714</v>
      </c>
      <c r="G10" s="135">
        <v>90.032778994841266</v>
      </c>
      <c r="H10" s="135">
        <v>88.986058293972775</v>
      </c>
      <c r="I10" s="135">
        <v>92.689562141983913</v>
      </c>
      <c r="J10" s="135">
        <v>91.32061091795326</v>
      </c>
      <c r="K10" s="135">
        <v>92.465841160858787</v>
      </c>
      <c r="L10" s="135">
        <v>93.151760600694473</v>
      </c>
      <c r="M10" s="135">
        <v>93.255808126329711</v>
      </c>
      <c r="N10" s="135">
        <v>92.318108741162035</v>
      </c>
      <c r="O10" s="135">
        <v>93.876798802537564</v>
      </c>
      <c r="P10" s="135">
        <v>94.060421392888003</v>
      </c>
      <c r="Q10" s="135">
        <v>96.293582023754865</v>
      </c>
    </row>
    <row r="11" spans="1:17" ht="10.5" customHeight="1">
      <c r="A11" s="394" t="s">
        <v>109</v>
      </c>
      <c r="B11">
        <v>84.039029182002892</v>
      </c>
      <c r="C11" s="135">
        <v>85.578825147193427</v>
      </c>
      <c r="D11" s="135">
        <v>85.602454343709056</v>
      </c>
      <c r="E11" s="135">
        <v>87.534401150966985</v>
      </c>
      <c r="F11" s="135">
        <v>87.427032947171739</v>
      </c>
      <c r="G11" s="135">
        <v>88.456916738824148</v>
      </c>
      <c r="H11" s="135">
        <v>90.555959217753951</v>
      </c>
      <c r="I11" s="135">
        <v>91.057566191490835</v>
      </c>
      <c r="J11" s="135">
        <v>92.063072763923088</v>
      </c>
      <c r="K11" s="135">
        <v>90.8780092333986</v>
      </c>
      <c r="L11" s="135">
        <v>92.501287487719125</v>
      </c>
      <c r="M11" s="135">
        <v>92.585400759647328</v>
      </c>
      <c r="N11" s="135">
        <v>91.983725209830794</v>
      </c>
      <c r="O11" s="135">
        <v>92.865950567117807</v>
      </c>
      <c r="P11" s="135">
        <v>95.461391594912698</v>
      </c>
      <c r="Q11" s="135">
        <v>94.15885271332526</v>
      </c>
    </row>
    <row r="12" spans="1:17" ht="10.5" customHeight="1">
      <c r="A12" s="394" t="s">
        <v>110</v>
      </c>
      <c r="B12">
        <v>70.077695791978499</v>
      </c>
      <c r="C12" s="135">
        <v>72.760742757567968</v>
      </c>
      <c r="D12" s="135">
        <v>74.768276020528376</v>
      </c>
      <c r="E12" s="135">
        <v>75.052864852121758</v>
      </c>
      <c r="F12" s="135">
        <v>75.617382285331075</v>
      </c>
      <c r="G12" s="135">
        <v>76.590409219454259</v>
      </c>
      <c r="H12" s="135">
        <v>77.946107493564227</v>
      </c>
      <c r="I12" s="135">
        <v>79.96354338221991</v>
      </c>
      <c r="J12" s="135">
        <v>81.026764273441415</v>
      </c>
      <c r="K12" s="135">
        <v>82.981947563574835</v>
      </c>
      <c r="L12" s="135">
        <v>81.629194544068497</v>
      </c>
      <c r="M12" s="135">
        <v>83.825827969376505</v>
      </c>
      <c r="N12" s="135">
        <v>80.747426938654073</v>
      </c>
      <c r="O12" s="135">
        <v>86.228943045124737</v>
      </c>
      <c r="P12" s="135">
        <v>87.276556427531375</v>
      </c>
      <c r="Q12" s="135">
        <v>90.390239330955211</v>
      </c>
    </row>
    <row r="13" spans="1:17" ht="10.5" customHeight="1">
      <c r="A13" s="393" t="s">
        <v>148</v>
      </c>
      <c r="B13"/>
      <c r="C13"/>
      <c r="D13"/>
      <c r="E13"/>
      <c r="F13"/>
      <c r="G13"/>
      <c r="H13"/>
      <c r="I13"/>
      <c r="J13"/>
      <c r="K13"/>
      <c r="L13"/>
      <c r="M13"/>
      <c r="N13"/>
      <c r="O13"/>
    </row>
    <row r="14" spans="1:17" ht="10.5" customHeight="1">
      <c r="A14" s="395" t="s">
        <v>149</v>
      </c>
      <c r="B14" s="127">
        <v>75.169012763798023</v>
      </c>
      <c r="C14" s="130">
        <v>77.739791241105479</v>
      </c>
      <c r="D14" s="130">
        <v>78.00916947085102</v>
      </c>
      <c r="E14" s="130">
        <v>78.639480579238693</v>
      </c>
      <c r="F14" s="130">
        <v>80.377810213281947</v>
      </c>
      <c r="G14" s="133">
        <v>80.216769230810826</v>
      </c>
      <c r="H14" s="133">
        <v>81.816460544588693</v>
      </c>
      <c r="I14" s="133">
        <v>83.092232658159759</v>
      </c>
      <c r="J14" s="133">
        <v>83.524226669036338</v>
      </c>
      <c r="K14" s="133">
        <v>84.36043471145716</v>
      </c>
      <c r="L14" s="130">
        <v>84.559240162911649</v>
      </c>
      <c r="M14" s="133">
        <v>84.279596127387322</v>
      </c>
      <c r="N14" s="133">
        <v>80.64738120021957</v>
      </c>
      <c r="O14" s="133">
        <v>81.971822571731849</v>
      </c>
      <c r="P14" s="133">
        <v>83.091342602428867</v>
      </c>
      <c r="Q14" s="133">
        <v>85.004683163142943</v>
      </c>
    </row>
    <row r="15" spans="1:17" ht="10.5" customHeight="1">
      <c r="A15" s="394" t="s">
        <v>106</v>
      </c>
      <c r="B15">
        <v>58.991263134462081</v>
      </c>
      <c r="C15" s="135">
        <v>63.508862310585997</v>
      </c>
      <c r="D15" s="135">
        <v>58.431785871956272</v>
      </c>
      <c r="E15" s="135">
        <v>63.760619920460314</v>
      </c>
      <c r="F15" s="135">
        <v>65.526332614226604</v>
      </c>
      <c r="G15" s="135">
        <v>64.561081333567131</v>
      </c>
      <c r="H15" s="135">
        <v>68.299465259871056</v>
      </c>
      <c r="I15" s="135">
        <v>67.39257725546392</v>
      </c>
      <c r="J15" s="135">
        <v>65.333038520691105</v>
      </c>
      <c r="K15" s="135">
        <v>66.569365509957706</v>
      </c>
      <c r="L15" s="135">
        <v>62.798303845914248</v>
      </c>
      <c r="M15" s="135">
        <v>63.915450601314284</v>
      </c>
      <c r="N15" s="135">
        <v>51.587213794333849</v>
      </c>
      <c r="O15" s="135">
        <v>51.341951471453818</v>
      </c>
      <c r="P15" s="531">
        <v>51.722322329705669</v>
      </c>
      <c r="Q15" s="135">
        <v>49.223193182637957</v>
      </c>
    </row>
    <row r="16" spans="1:17" ht="10.5" customHeight="1">
      <c r="A16" s="394" t="s">
        <v>107</v>
      </c>
      <c r="B16">
        <v>76.062532116435392</v>
      </c>
      <c r="C16" s="135">
        <v>80.387869028603831</v>
      </c>
      <c r="D16" s="135">
        <v>83.501861615338072</v>
      </c>
      <c r="E16" s="135">
        <v>80.702236205240084</v>
      </c>
      <c r="F16" s="135">
        <v>84.917576749693794</v>
      </c>
      <c r="G16" s="135">
        <v>83.281818055789699</v>
      </c>
      <c r="H16" s="135">
        <v>83.919590591052426</v>
      </c>
      <c r="I16" s="135">
        <v>83.561978563725688</v>
      </c>
      <c r="J16" s="135">
        <v>84.577390978417981</v>
      </c>
      <c r="K16" s="135">
        <v>86.888782024394388</v>
      </c>
      <c r="L16" s="135">
        <v>87.951131420599978</v>
      </c>
      <c r="M16" s="135">
        <v>89.116043251021324</v>
      </c>
      <c r="N16" s="135">
        <v>85.459931128163845</v>
      </c>
      <c r="O16" s="135">
        <v>88.088940809594291</v>
      </c>
      <c r="P16" s="531">
        <v>89.271094636912011</v>
      </c>
      <c r="Q16" s="135">
        <v>92.826917484019035</v>
      </c>
    </row>
    <row r="17" spans="1:23" ht="10.5" customHeight="1">
      <c r="A17" s="394" t="s">
        <v>108</v>
      </c>
      <c r="B17">
        <v>85.523534058693798</v>
      </c>
      <c r="C17" s="135">
        <v>85.285627707088722</v>
      </c>
      <c r="D17" s="135">
        <v>86.003644849078796</v>
      </c>
      <c r="E17" s="135">
        <v>87.54315678300091</v>
      </c>
      <c r="F17" s="135">
        <v>88.566866697795305</v>
      </c>
      <c r="G17" s="135">
        <v>89.214345766589574</v>
      </c>
      <c r="H17" s="135">
        <v>86.993060518547296</v>
      </c>
      <c r="I17" s="135">
        <v>92.290922069479848</v>
      </c>
      <c r="J17" s="135">
        <v>91.291189959676444</v>
      </c>
      <c r="K17" s="135">
        <v>92.329124424131081</v>
      </c>
      <c r="L17" s="135">
        <v>93.931021582932757</v>
      </c>
      <c r="M17" s="135">
        <v>93.032734708408583</v>
      </c>
      <c r="N17" s="135">
        <v>92.936843624874527</v>
      </c>
      <c r="O17" s="135">
        <v>92.756746279085419</v>
      </c>
      <c r="P17" s="531">
        <v>92.850585004187877</v>
      </c>
      <c r="Q17" s="135">
        <v>97.147373732773588</v>
      </c>
    </row>
    <row r="18" spans="1:23" ht="10.5" customHeight="1">
      <c r="A18" s="394" t="s">
        <v>109</v>
      </c>
      <c r="B18">
        <v>83.829366175292535</v>
      </c>
      <c r="C18" s="135">
        <v>85.971083034945195</v>
      </c>
      <c r="D18" s="135">
        <v>84.224568962560085</v>
      </c>
      <c r="E18" s="135">
        <v>86.74415491931336</v>
      </c>
      <c r="F18" s="135">
        <v>87.12532218257158</v>
      </c>
      <c r="G18" s="135">
        <v>88.454818394658673</v>
      </c>
      <c r="H18" s="135">
        <v>91.111151054619228</v>
      </c>
      <c r="I18" s="135">
        <v>90.214606938074425</v>
      </c>
      <c r="J18" s="135">
        <v>91.938212223234785</v>
      </c>
      <c r="K18" s="135">
        <v>90.389584312998977</v>
      </c>
      <c r="L18" s="135">
        <v>93.085450333401937</v>
      </c>
      <c r="M18" s="135">
        <v>91.790516047244878</v>
      </c>
      <c r="N18" s="135">
        <v>92.653639209706327</v>
      </c>
      <c r="O18" s="135">
        <v>91.435049719603015</v>
      </c>
      <c r="P18" s="531">
        <v>95.535894799577136</v>
      </c>
      <c r="Q18" s="135">
        <v>93.795382653235606</v>
      </c>
    </row>
    <row r="19" spans="1:23" ht="10.5" customHeight="1">
      <c r="A19" s="394" t="s">
        <v>110</v>
      </c>
      <c r="B19">
        <v>71.775147680883038</v>
      </c>
      <c r="C19" s="135">
        <v>73.446368242017385</v>
      </c>
      <c r="D19" s="135">
        <v>76.664850410940616</v>
      </c>
      <c r="E19" s="135">
        <v>73.645688656995617</v>
      </c>
      <c r="F19" s="135">
        <v>75.885715028234316</v>
      </c>
      <c r="G19" s="135">
        <v>76.092496645446545</v>
      </c>
      <c r="H19" s="135">
        <v>78.497864078567233</v>
      </c>
      <c r="I19" s="135">
        <v>81.089348781958307</v>
      </c>
      <c r="J19" s="135">
        <v>83.511418695676269</v>
      </c>
      <c r="K19" s="135">
        <v>86.988925977204246</v>
      </c>
      <c r="L19" s="135">
        <v>82.878050168246745</v>
      </c>
      <c r="M19" s="135">
        <v>82.341799562141659</v>
      </c>
      <c r="N19" s="135">
        <v>81.179133885510453</v>
      </c>
      <c r="O19" s="135">
        <v>85.44433684132639</v>
      </c>
      <c r="P19" s="531">
        <v>86.280206662889</v>
      </c>
      <c r="Q19" s="135">
        <v>90.588262780401465</v>
      </c>
      <c r="W19" s="135"/>
    </row>
    <row r="20" spans="1:23" ht="10.5" customHeight="1">
      <c r="A20" s="395" t="s">
        <v>150</v>
      </c>
      <c r="B20" s="120">
        <v>75.82242177998522</v>
      </c>
      <c r="C20" s="130">
        <v>77.340495561018017</v>
      </c>
      <c r="D20" s="130">
        <v>79.002759583625334</v>
      </c>
      <c r="E20" s="130">
        <v>80.563931871270015</v>
      </c>
      <c r="F20" s="130">
        <v>80.266857273338218</v>
      </c>
      <c r="G20" s="133">
        <v>81.872199575637765</v>
      </c>
      <c r="H20" s="133">
        <v>82.846229489464676</v>
      </c>
      <c r="I20" s="133">
        <v>83.756577866278136</v>
      </c>
      <c r="J20" s="133">
        <v>82.444955904467875</v>
      </c>
      <c r="K20" s="133">
        <v>83.326484217358185</v>
      </c>
      <c r="L20" s="133">
        <v>84.834062862830677</v>
      </c>
      <c r="M20" s="133">
        <v>84.747912633928877</v>
      </c>
      <c r="N20" s="133">
        <v>80.972607427002984</v>
      </c>
      <c r="O20" s="133">
        <v>85.089618479599181</v>
      </c>
      <c r="P20" s="530">
        <v>85.565526235429232</v>
      </c>
      <c r="Q20" s="133">
        <v>85.504777305537132</v>
      </c>
    </row>
    <row r="21" spans="1:23" ht="10.5" customHeight="1">
      <c r="A21" s="394" t="s">
        <v>106</v>
      </c>
      <c r="B21">
        <v>63.425349580953103</v>
      </c>
      <c r="C21" s="135">
        <v>64.143875251881795</v>
      </c>
      <c r="D21" s="135">
        <v>65.277970482969522</v>
      </c>
      <c r="E21" s="135">
        <v>69.0649650740326</v>
      </c>
      <c r="F21" s="135">
        <v>63.255763419265101</v>
      </c>
      <c r="G21" s="135">
        <v>67.64569332213182</v>
      </c>
      <c r="H21" s="135">
        <v>67.829658158567923</v>
      </c>
      <c r="I21" s="135">
        <v>68.320183944121553</v>
      </c>
      <c r="J21" s="135">
        <v>65.90994569438196</v>
      </c>
      <c r="K21" s="135">
        <v>68.72817316932337</v>
      </c>
      <c r="L21" s="135">
        <v>67.150436511507124</v>
      </c>
      <c r="M21" s="135">
        <v>61.303237198584377</v>
      </c>
      <c r="N21" s="135">
        <v>53.181417552678909</v>
      </c>
      <c r="O21" s="135">
        <v>54.208327681857732</v>
      </c>
      <c r="P21" s="531">
        <v>57.055727886260357</v>
      </c>
      <c r="Q21" s="135">
        <v>54.155915107302746</v>
      </c>
    </row>
    <row r="22" spans="1:23" ht="10.5" customHeight="1">
      <c r="A22" s="394" t="s">
        <v>107</v>
      </c>
      <c r="B22">
        <v>78.479611021042672</v>
      </c>
      <c r="C22" s="135">
        <v>80.122764030825749</v>
      </c>
      <c r="D22" s="135">
        <v>83.371621887075278</v>
      </c>
      <c r="E22" s="135">
        <v>83.116535068817413</v>
      </c>
      <c r="F22" s="135">
        <v>87.783087785177656</v>
      </c>
      <c r="G22" s="135">
        <v>84.614269309596622</v>
      </c>
      <c r="H22" s="135">
        <v>87.076013853827533</v>
      </c>
      <c r="I22" s="135">
        <v>85.490995652608675</v>
      </c>
      <c r="J22" s="135">
        <v>86.092811569861951</v>
      </c>
      <c r="K22" s="135">
        <v>86.905312878797872</v>
      </c>
      <c r="L22" s="135">
        <v>91.178233160184917</v>
      </c>
      <c r="M22" s="135">
        <v>89.788275393290746</v>
      </c>
      <c r="N22" s="135">
        <v>86.818972750753204</v>
      </c>
      <c r="O22" s="135">
        <v>90.692327911867224</v>
      </c>
      <c r="P22" s="531">
        <v>93.151687309439382</v>
      </c>
      <c r="Q22" s="135">
        <v>94.535129139970181</v>
      </c>
    </row>
    <row r="23" spans="1:23" ht="10.5" customHeight="1">
      <c r="A23" s="394" t="s">
        <v>108</v>
      </c>
      <c r="B23">
        <v>85.0540624066346</v>
      </c>
      <c r="C23" s="135">
        <v>84.551119917501467</v>
      </c>
      <c r="D23" s="135">
        <v>86.010427114167385</v>
      </c>
      <c r="E23" s="135">
        <v>86.984081424210231</v>
      </c>
      <c r="F23" s="135">
        <v>88.109279850717101</v>
      </c>
      <c r="G23" s="135">
        <v>90.983693062651227</v>
      </c>
      <c r="H23" s="135">
        <v>90.93208293685295</v>
      </c>
      <c r="I23" s="135">
        <v>93.109974062782143</v>
      </c>
      <c r="J23" s="135">
        <v>91.351635408647965</v>
      </c>
      <c r="K23" s="135">
        <v>92.612143146405742</v>
      </c>
      <c r="L23" s="135">
        <v>92.254701041100347</v>
      </c>
      <c r="M23" s="135">
        <v>93.472900680929058</v>
      </c>
      <c r="N23" s="135">
        <v>91.700128315639347</v>
      </c>
      <c r="O23" s="135">
        <v>94.937207840647304</v>
      </c>
      <c r="P23" s="531">
        <v>95.319035440683066</v>
      </c>
      <c r="Q23" s="135">
        <v>95.40274347203588</v>
      </c>
    </row>
    <row r="24" spans="1:23" ht="10.5" customHeight="1">
      <c r="A24" s="394" t="s">
        <v>109</v>
      </c>
      <c r="B24">
        <v>84.245658117401007</v>
      </c>
      <c r="C24" s="135">
        <v>85.143448784684111</v>
      </c>
      <c r="D24" s="135">
        <v>86.955698428440897</v>
      </c>
      <c r="E24" s="135">
        <v>88.419436379267268</v>
      </c>
      <c r="F24" s="135">
        <v>87.734655140485103</v>
      </c>
      <c r="G24" s="135">
        <v>88.458917795866157</v>
      </c>
      <c r="H24" s="135">
        <v>89.97926930452617</v>
      </c>
      <c r="I24" s="135">
        <v>91.900186461306575</v>
      </c>
      <c r="J24" s="135">
        <v>92.221273870839212</v>
      </c>
      <c r="K24" s="135">
        <v>91.388115405296475</v>
      </c>
      <c r="L24" s="135">
        <v>91.929563591692244</v>
      </c>
      <c r="M24" s="135">
        <v>93.392678669586388</v>
      </c>
      <c r="N24" s="135">
        <v>91.328979635653269</v>
      </c>
      <c r="O24" s="135">
        <v>94.311530505007084</v>
      </c>
      <c r="P24" s="531">
        <v>95.389961164087978</v>
      </c>
      <c r="Q24" s="135">
        <v>94.541997490043002</v>
      </c>
    </row>
    <row r="25" spans="1:23" ht="10.5" customHeight="1">
      <c r="A25" s="394" t="s">
        <v>110</v>
      </c>
      <c r="B25">
        <v>68.213311501429672</v>
      </c>
      <c r="C25" s="135">
        <v>72.018319882783686</v>
      </c>
      <c r="D25" s="135">
        <v>72.863072549748694</v>
      </c>
      <c r="E25" s="135">
        <v>76.447183500822746</v>
      </c>
      <c r="F25" s="135">
        <v>75.331903812592529</v>
      </c>
      <c r="G25" s="135">
        <v>77.080603457448873</v>
      </c>
      <c r="H25" s="135">
        <v>77.399362207563712</v>
      </c>
      <c r="I25" s="135">
        <v>78.748209188698951</v>
      </c>
      <c r="J25" s="135">
        <v>78.563705372505481</v>
      </c>
      <c r="K25" s="135">
        <v>78.425622622061766</v>
      </c>
      <c r="L25" s="135">
        <v>80.366921169210144</v>
      </c>
      <c r="M25" s="135">
        <v>85.41386165131</v>
      </c>
      <c r="N25" s="135">
        <v>80.271387481379406</v>
      </c>
      <c r="O25" s="135">
        <v>87.04245668901342</v>
      </c>
      <c r="P25" s="531">
        <v>88.399850050670267</v>
      </c>
      <c r="Q25" s="135">
        <v>90.179894678018542</v>
      </c>
    </row>
    <row r="26" spans="1:23" ht="10.5" customHeight="1">
      <c r="A26" s="394"/>
      <c r="B26"/>
      <c r="C26" s="135"/>
      <c r="D26" s="135"/>
      <c r="E26" s="135"/>
      <c r="F26" s="135"/>
      <c r="G26" s="135"/>
      <c r="H26" s="135"/>
      <c r="I26" s="135"/>
      <c r="J26" s="135"/>
      <c r="K26" s="135"/>
      <c r="L26" s="135"/>
      <c r="M26" s="135"/>
      <c r="N26" s="135"/>
      <c r="O26"/>
    </row>
    <row r="27" spans="1:23" ht="10.5" customHeight="1">
      <c r="A27" s="395" t="s">
        <v>3</v>
      </c>
      <c r="B27" s="120"/>
      <c r="C27" s="130"/>
      <c r="D27" s="119"/>
      <c r="E27"/>
      <c r="F27"/>
      <c r="G27"/>
      <c r="H27"/>
      <c r="I27"/>
      <c r="J27"/>
      <c r="K27"/>
      <c r="L27"/>
      <c r="M27"/>
      <c r="N27"/>
      <c r="O27"/>
    </row>
    <row r="28" spans="1:23" ht="10.5" customHeight="1">
      <c r="A28" s="395" t="s">
        <v>94</v>
      </c>
      <c r="B28" s="120">
        <v>82.102479621058762</v>
      </c>
      <c r="C28" s="120">
        <v>83.951617353689201</v>
      </c>
      <c r="D28" s="120">
        <v>84.082204745244908</v>
      </c>
      <c r="E28" s="120">
        <v>84.781976550448263</v>
      </c>
      <c r="F28" s="120">
        <v>85.238210383250674</v>
      </c>
      <c r="G28" s="133">
        <v>85.682331776266565</v>
      </c>
      <c r="H28" s="133">
        <v>86.257296409423674</v>
      </c>
      <c r="I28" s="133">
        <v>86.788758783195931</v>
      </c>
      <c r="J28" s="133">
        <v>86.029831037246524</v>
      </c>
      <c r="K28" s="133">
        <v>86.082842597509753</v>
      </c>
      <c r="L28" s="133">
        <v>87.167523617528119</v>
      </c>
      <c r="M28" s="133">
        <v>86.691968066900401</v>
      </c>
      <c r="N28" s="133">
        <v>82.156343685205641</v>
      </c>
      <c r="O28" s="133">
        <v>84.859452674629395</v>
      </c>
      <c r="P28" s="133">
        <v>85.640297843201424</v>
      </c>
      <c r="Q28" s="133">
        <v>86.223540147248471</v>
      </c>
    </row>
    <row r="29" spans="1:23" ht="10.5" customHeight="1">
      <c r="A29" s="394" t="s">
        <v>106</v>
      </c>
      <c r="B29">
        <v>70.832897258798781</v>
      </c>
      <c r="C29">
        <v>74.014547289856637</v>
      </c>
      <c r="D29" s="135">
        <v>71.712671073788812</v>
      </c>
      <c r="E29" s="135">
        <v>74.944446623937779</v>
      </c>
      <c r="F29" s="135">
        <v>72.073000836785454</v>
      </c>
      <c r="G29" s="135">
        <v>74.664599441924167</v>
      </c>
      <c r="H29" s="135">
        <v>75.762541921003375</v>
      </c>
      <c r="I29" s="135">
        <v>75.618944476186201</v>
      </c>
      <c r="J29" s="135">
        <v>71.846612628603438</v>
      </c>
      <c r="K29" s="135">
        <v>72.201504723087155</v>
      </c>
      <c r="L29" s="135">
        <v>70.911620619292904</v>
      </c>
      <c r="M29" s="135">
        <v>66.747094590632827</v>
      </c>
      <c r="N29" s="135">
        <v>54.121096172611665</v>
      </c>
      <c r="O29" s="135">
        <v>54.363452431567396</v>
      </c>
      <c r="P29" s="135">
        <v>56.651311697029129</v>
      </c>
      <c r="Q29" s="135">
        <v>52.593278675561791</v>
      </c>
    </row>
    <row r="30" spans="1:23" ht="10.5" customHeight="1">
      <c r="A30" s="394" t="s">
        <v>107</v>
      </c>
      <c r="B30">
        <v>85.167349390928237</v>
      </c>
      <c r="C30">
        <v>88.274368652648235</v>
      </c>
      <c r="D30" s="135">
        <v>91.180089650229462</v>
      </c>
      <c r="E30" s="135">
        <v>89.010195765444251</v>
      </c>
      <c r="F30" s="135">
        <v>91.706813460481825</v>
      </c>
      <c r="G30" s="135">
        <v>90.623197853942415</v>
      </c>
      <c r="H30" s="135">
        <v>90.383510688581296</v>
      </c>
      <c r="I30" s="135">
        <v>88.83155526632423</v>
      </c>
      <c r="J30" s="135">
        <v>89.489709720497771</v>
      </c>
      <c r="K30" s="135">
        <v>90.701715234875195</v>
      </c>
      <c r="L30" s="135">
        <v>93.237673200327677</v>
      </c>
      <c r="M30" s="135">
        <v>92.256144189517372</v>
      </c>
      <c r="N30" s="135">
        <v>88.032702987103164</v>
      </c>
      <c r="O30" s="135">
        <v>91.384490472673377</v>
      </c>
      <c r="P30" s="135">
        <v>93.277349812853387</v>
      </c>
      <c r="Q30" s="135">
        <v>95.544811653771333</v>
      </c>
    </row>
    <row r="31" spans="1:23" ht="10.5" customHeight="1">
      <c r="A31" s="394" t="s">
        <v>108</v>
      </c>
      <c r="B31">
        <v>92.265781201155278</v>
      </c>
      <c r="C31">
        <v>91.569633015408854</v>
      </c>
      <c r="D31" s="135">
        <v>91.168052382368359</v>
      </c>
      <c r="E31" s="135">
        <v>91.997303425105898</v>
      </c>
      <c r="F31" s="135">
        <v>94.372186974282627</v>
      </c>
      <c r="G31" s="135">
        <v>93.873905990223506</v>
      </c>
      <c r="H31" s="135">
        <v>93.548444344640387</v>
      </c>
      <c r="I31" s="135">
        <v>95.044765182408284</v>
      </c>
      <c r="J31" s="135">
        <v>94.149309757415153</v>
      </c>
      <c r="K31" s="135">
        <v>94.723022737363422</v>
      </c>
      <c r="L31" s="135">
        <v>95.204652553575158</v>
      </c>
      <c r="M31" s="135">
        <v>94.766951924084239</v>
      </c>
      <c r="N31" s="135">
        <v>93.723728026294523</v>
      </c>
      <c r="O31" s="135">
        <v>94.908280246051191</v>
      </c>
      <c r="P31" s="135">
        <v>95.473744656309762</v>
      </c>
      <c r="Q31" s="135">
        <v>97.048033802641029</v>
      </c>
    </row>
    <row r="32" spans="1:23" ht="10.5" customHeight="1">
      <c r="A32" s="394" t="s">
        <v>109</v>
      </c>
      <c r="B32">
        <v>90.37357408614119</v>
      </c>
      <c r="C32">
        <v>90.499841526433542</v>
      </c>
      <c r="D32" s="135">
        <v>89.982815679447867</v>
      </c>
      <c r="E32" s="135">
        <v>91.417179355373435</v>
      </c>
      <c r="F32" s="135">
        <v>90.919817374741712</v>
      </c>
      <c r="G32" s="135">
        <v>91.82762063239808</v>
      </c>
      <c r="H32" s="135">
        <v>92.192537929899046</v>
      </c>
      <c r="I32" s="135">
        <v>93.742343778959125</v>
      </c>
      <c r="J32" s="135">
        <v>93.929651234628125</v>
      </c>
      <c r="K32" s="135">
        <v>91.786177025136453</v>
      </c>
      <c r="L32" s="135">
        <v>93.971906169833289</v>
      </c>
      <c r="M32" s="135">
        <v>93.892524905549593</v>
      </c>
      <c r="N32" s="135">
        <v>93.752563441024861</v>
      </c>
      <c r="O32" s="135">
        <v>94.242293512207539</v>
      </c>
      <c r="P32" s="135">
        <v>96.520998902397125</v>
      </c>
      <c r="Q32" s="135">
        <v>95.030133400482683</v>
      </c>
    </row>
    <row r="33" spans="1:17" ht="10.5" customHeight="1">
      <c r="A33" s="394" t="s">
        <v>110</v>
      </c>
      <c r="B33">
        <v>73.21369876552049</v>
      </c>
      <c r="C33">
        <v>75.268255953338752</v>
      </c>
      <c r="D33" s="135">
        <v>75.961532838463199</v>
      </c>
      <c r="E33" s="135">
        <v>76.802394288284674</v>
      </c>
      <c r="F33" s="135">
        <v>77.39484976917889</v>
      </c>
      <c r="G33" s="135">
        <v>77.338326421160829</v>
      </c>
      <c r="H33" s="135">
        <v>78.600821836226345</v>
      </c>
      <c r="I33" s="135">
        <v>79.930659075487654</v>
      </c>
      <c r="J33" s="135">
        <v>81.333649606085729</v>
      </c>
      <c r="K33" s="135">
        <v>82.489416124325246</v>
      </c>
      <c r="L33" s="135">
        <v>80.467098844656135</v>
      </c>
      <c r="M33" s="135">
        <v>85.253066626934228</v>
      </c>
      <c r="N33" s="135">
        <v>81.030183639692794</v>
      </c>
      <c r="O33" s="135">
        <v>86.799131079064352</v>
      </c>
      <c r="P33" s="135">
        <v>87.115725855968563</v>
      </c>
      <c r="Q33" s="135">
        <v>90.404214040277637</v>
      </c>
    </row>
    <row r="34" spans="1:17" ht="10.5" customHeight="1">
      <c r="A34" s="395" t="s">
        <v>95</v>
      </c>
      <c r="B34">
        <v>62.820586465164773</v>
      </c>
      <c r="C34">
        <v>65.038939997223679</v>
      </c>
      <c r="D34" s="133">
        <v>67.147570638030487</v>
      </c>
      <c r="E34" s="133">
        <v>69.048157757153334</v>
      </c>
      <c r="F34" s="133">
        <v>69.939521650118039</v>
      </c>
      <c r="G34" s="133">
        <v>71.207634836402562</v>
      </c>
      <c r="H34" s="133">
        <v>73.647811101627113</v>
      </c>
      <c r="I34" s="133">
        <v>75.767557187310956</v>
      </c>
      <c r="J34" s="133">
        <v>76.12009536396387</v>
      </c>
      <c r="K34" s="133">
        <v>78.46495628339008</v>
      </c>
      <c r="L34" s="133">
        <v>79.079761553360413</v>
      </c>
      <c r="M34" s="133">
        <v>79.2575940768225</v>
      </c>
      <c r="N34" s="133">
        <v>76.947936351948201</v>
      </c>
      <c r="O34" s="133">
        <v>79.5852431827972</v>
      </c>
      <c r="P34" s="133">
        <v>80.372711000998763</v>
      </c>
      <c r="Q34" s="133">
        <v>82.350563477394672</v>
      </c>
    </row>
    <row r="35" spans="1:17" ht="10.5" customHeight="1">
      <c r="A35" s="394" t="s">
        <v>106</v>
      </c>
      <c r="B35">
        <v>41.530955985440585</v>
      </c>
      <c r="C35">
        <v>44.092462888641919</v>
      </c>
      <c r="D35" s="135">
        <v>41.8770232279929</v>
      </c>
      <c r="E35" s="135">
        <v>49.63247411446379</v>
      </c>
      <c r="F35" s="135">
        <v>49.21227094226974</v>
      </c>
      <c r="G35" s="135">
        <v>48.332071771197093</v>
      </c>
      <c r="H35" s="135">
        <v>52.120271677759654</v>
      </c>
      <c r="I35" s="135">
        <v>51.435478905325468</v>
      </c>
      <c r="J35" s="135">
        <v>51.566621301392409</v>
      </c>
      <c r="K35" s="135">
        <v>56.427717510150124</v>
      </c>
      <c r="L35" s="135">
        <v>51.779987879755836</v>
      </c>
      <c r="M35" s="135">
        <v>52.683520736434581</v>
      </c>
      <c r="N35" s="135">
        <v>47.049232793099769</v>
      </c>
      <c r="O35" s="135">
        <v>47.882523681497396</v>
      </c>
      <c r="P35" s="135">
        <v>47.771752674231223</v>
      </c>
      <c r="Q35" s="135">
        <v>49.233209585842268</v>
      </c>
    </row>
    <row r="36" spans="1:17" ht="10.5" customHeight="1">
      <c r="A36" s="394" t="s">
        <v>107</v>
      </c>
      <c r="B36" s="134">
        <v>61.754103491342335</v>
      </c>
      <c r="C36" s="134">
        <v>64.867394803123275</v>
      </c>
      <c r="D36" s="134">
        <v>66.899820223725499</v>
      </c>
      <c r="E36" s="134">
        <v>66.445587251377006</v>
      </c>
      <c r="F36" s="134">
        <v>74.162713772613031</v>
      </c>
      <c r="G36" s="135">
        <v>69.990667751388486</v>
      </c>
      <c r="H36" s="135">
        <v>74.712266813017393</v>
      </c>
      <c r="I36" s="135">
        <v>74.595456326043731</v>
      </c>
      <c r="J36" s="135">
        <v>75.314610492462407</v>
      </c>
      <c r="K36" s="135">
        <v>77.537264387364374</v>
      </c>
      <c r="L36" s="135">
        <v>81.136521019170857</v>
      </c>
      <c r="M36" s="135">
        <v>82.553564247330613</v>
      </c>
      <c r="N36" s="135">
        <v>80.867929839112136</v>
      </c>
      <c r="O36" s="135">
        <v>83.699006079265217</v>
      </c>
      <c r="P36" s="135">
        <v>84.909827443796118</v>
      </c>
      <c r="Q36" s="135">
        <v>88.093944827659925</v>
      </c>
    </row>
    <row r="37" spans="1:17" ht="10.5" customHeight="1">
      <c r="A37" s="394" t="s">
        <v>108</v>
      </c>
      <c r="B37" s="134">
        <v>73.061387249465696</v>
      </c>
      <c r="C37" s="134">
        <v>73.196641687932598</v>
      </c>
      <c r="D37" s="134">
        <v>76.825926005510297</v>
      </c>
      <c r="E37" s="134">
        <v>78.020295677435342</v>
      </c>
      <c r="F37" s="134">
        <v>75.918237931545889</v>
      </c>
      <c r="G37" s="135">
        <v>82.247958875755188</v>
      </c>
      <c r="H37" s="135">
        <v>78.866491896465888</v>
      </c>
      <c r="I37" s="135">
        <v>86.915043286003595</v>
      </c>
      <c r="J37" s="135">
        <v>85.566701001349614</v>
      </c>
      <c r="K37" s="135">
        <v>87.090031192255523</v>
      </c>
      <c r="L37" s="135">
        <v>88.588208314618498</v>
      </c>
      <c r="M37" s="135">
        <v>89.845994934466873</v>
      </c>
      <c r="N37" s="135">
        <v>88.304074714533144</v>
      </c>
      <c r="O37" s="135">
        <v>90.950052322126808</v>
      </c>
      <c r="P37" s="135">
        <v>89.999956986103896</v>
      </c>
      <c r="Q37" s="135">
        <v>93.938694628255377</v>
      </c>
    </row>
    <row r="38" spans="1:17" ht="10.5" customHeight="1">
      <c r="A38" s="394" t="s">
        <v>109</v>
      </c>
      <c r="B38" s="134">
        <v>72.973428372376276</v>
      </c>
      <c r="C38" s="134">
        <v>75.804503193411094</v>
      </c>
      <c r="D38" s="134">
        <v>76.323619831244102</v>
      </c>
      <c r="E38" s="134">
        <v>80.048951824795992</v>
      </c>
      <c r="F38" s="134">
        <v>79.865202013834676</v>
      </c>
      <c r="G38" s="135">
        <v>81.136097949064123</v>
      </c>
      <c r="H38" s="135">
        <v>86.739609841044583</v>
      </c>
      <c r="I38" s="135">
        <v>85.348741904553037</v>
      </c>
      <c r="J38" s="135">
        <v>87.606461243748441</v>
      </c>
      <c r="K38" s="135">
        <v>88.827192774965269</v>
      </c>
      <c r="L38" s="135">
        <v>89.04804109081806</v>
      </c>
      <c r="M38" s="135">
        <v>89.573441538096773</v>
      </c>
      <c r="N38" s="135">
        <v>86.889870730968056</v>
      </c>
      <c r="O38" s="135">
        <v>88.499076251587098</v>
      </c>
      <c r="P38" s="135">
        <v>92.281981926054684</v>
      </c>
      <c r="Q38" s="135">
        <v>91.557116500369162</v>
      </c>
    </row>
    <row r="39" spans="1:17" ht="10.5" customHeight="1">
      <c r="A39" s="394" t="s">
        <v>110</v>
      </c>
      <c r="B39" s="134">
        <v>63.449349355102491</v>
      </c>
      <c r="C39" s="134">
        <v>67.216516557480674</v>
      </c>
      <c r="D39" s="134">
        <v>72.194106363179841</v>
      </c>
      <c r="E39" s="134">
        <v>71.37638923496317</v>
      </c>
      <c r="F39" s="134">
        <v>71.783231459210668</v>
      </c>
      <c r="G39" s="135">
        <v>74.921450093002804</v>
      </c>
      <c r="H39" s="135">
        <v>76.47445248706461</v>
      </c>
      <c r="I39" s="135">
        <v>80.041261117867975</v>
      </c>
      <c r="J39" s="135">
        <v>80.318450312898918</v>
      </c>
      <c r="K39" s="135">
        <v>84.251124081318011</v>
      </c>
      <c r="L39" s="135">
        <v>84.173365852234923</v>
      </c>
      <c r="M39" s="135">
        <v>79.95633415100383</v>
      </c>
      <c r="N39" s="135">
        <v>79.972542220826782</v>
      </c>
      <c r="O39" s="135">
        <v>84.592101897658623</v>
      </c>
      <c r="P39" s="135">
        <v>87.76099080464904</v>
      </c>
      <c r="Q39" s="135">
        <v>90.348505942821504</v>
      </c>
    </row>
    <row r="40" spans="1:17" ht="10.5" customHeight="1">
      <c r="A40" s="395" t="s">
        <v>4</v>
      </c>
      <c r="B40" s="136"/>
      <c r="C40" s="137"/>
      <c r="D40" s="137"/>
      <c r="E40" s="137"/>
      <c r="F40" s="137"/>
      <c r="G40" s="135"/>
      <c r="H40" s="136"/>
      <c r="I40"/>
      <c r="J40"/>
      <c r="K40"/>
      <c r="L40"/>
      <c r="M40" s="135"/>
      <c r="N40" s="135"/>
      <c r="O40"/>
    </row>
    <row r="41" spans="1:17" ht="10.5" customHeight="1">
      <c r="A41" s="394" t="s">
        <v>581</v>
      </c>
      <c r="B41" s="134">
        <v>81.324656268141624</v>
      </c>
      <c r="C41" s="134">
        <v>83.874734205206323</v>
      </c>
      <c r="D41" s="134">
        <v>83.029265721539986</v>
      </c>
      <c r="E41" s="134">
        <v>83.700308955306355</v>
      </c>
      <c r="F41" s="134">
        <v>84.555180664053225</v>
      </c>
      <c r="G41" s="135">
        <v>84.841941744400685</v>
      </c>
      <c r="H41" s="135">
        <v>85.659324468865336</v>
      </c>
      <c r="I41" s="134">
        <v>86.106353786736662</v>
      </c>
      <c r="J41" s="134">
        <v>85.443371877823338</v>
      </c>
      <c r="K41" s="134">
        <v>85.870394860400026</v>
      </c>
      <c r="L41" s="134">
        <v>87.231481749907246</v>
      </c>
      <c r="M41" s="135">
        <v>86.149721294215425</v>
      </c>
      <c r="N41" s="135">
        <v>81.497018154763168</v>
      </c>
      <c r="O41" s="135">
        <v>85.673128272047336</v>
      </c>
      <c r="P41" s="135">
        <v>85.321469300837521</v>
      </c>
      <c r="Q41" s="135">
        <v>85.352668227026101</v>
      </c>
    </row>
    <row r="42" spans="1:17" ht="10.5" customHeight="1">
      <c r="A42" s="394" t="s">
        <v>5</v>
      </c>
      <c r="B42" s="134">
        <v>72.328053885803172</v>
      </c>
      <c r="C42" s="134">
        <v>73.733520837807276</v>
      </c>
      <c r="D42" s="134">
        <v>76.548493415493638</v>
      </c>
      <c r="E42" s="134">
        <v>79.177801361386074</v>
      </c>
      <c r="F42" s="134">
        <v>78.976528412318373</v>
      </c>
      <c r="G42" s="135">
        <v>80.071019168163403</v>
      </c>
      <c r="H42" s="135">
        <v>81.620764102293947</v>
      </c>
      <c r="I42" s="134">
        <v>83.569346805382011</v>
      </c>
      <c r="J42" s="134">
        <v>83.716726887964171</v>
      </c>
      <c r="K42" s="134">
        <v>84.760020671800973</v>
      </c>
      <c r="L42" s="134">
        <v>84.587722028894433</v>
      </c>
      <c r="M42" s="135">
        <v>84.723085005484634</v>
      </c>
      <c r="N42" s="135">
        <v>83.417146675154768</v>
      </c>
      <c r="O42" s="135">
        <v>84.696657649596474</v>
      </c>
      <c r="P42" s="135">
        <v>86.245510731387213</v>
      </c>
      <c r="Q42" s="135">
        <v>86.08358467335448</v>
      </c>
    </row>
    <row r="43" spans="1:17" ht="10.5" customHeight="1">
      <c r="A43" s="394" t="s">
        <v>6</v>
      </c>
      <c r="B43" s="134">
        <v>65.714930714198189</v>
      </c>
      <c r="C43" s="134">
        <v>66.391446653424154</v>
      </c>
      <c r="D43" s="134">
        <v>68.080958356029271</v>
      </c>
      <c r="E43" s="134">
        <v>67.211445880647105</v>
      </c>
      <c r="F43" s="134">
        <v>69.261273662794906</v>
      </c>
      <c r="G43" s="135">
        <v>71.366706434381172</v>
      </c>
      <c r="H43" s="135">
        <v>73.674859081652968</v>
      </c>
      <c r="I43" s="134">
        <v>74.983902108858175</v>
      </c>
      <c r="J43" s="134">
        <v>73.451271272813983</v>
      </c>
      <c r="K43" s="134">
        <v>75.061431750440903</v>
      </c>
      <c r="L43" s="134">
        <v>77.056190862208595</v>
      </c>
      <c r="M43" s="135">
        <v>78.863646314158814</v>
      </c>
      <c r="N43" s="135">
        <v>72.129036532239454</v>
      </c>
      <c r="O43" s="135">
        <v>73.536840469778454</v>
      </c>
      <c r="P43" s="135">
        <v>76.603576816156718</v>
      </c>
      <c r="Q43" s="135">
        <v>83.116303323424987</v>
      </c>
    </row>
    <row r="44" spans="1:17" ht="9.75" customHeight="1">
      <c r="A44" s="396"/>
      <c r="B44" s="132"/>
      <c r="C44" s="123"/>
      <c r="D44" s="123"/>
      <c r="E44" s="123"/>
      <c r="F44" s="123"/>
      <c r="G44" s="123"/>
      <c r="H44" s="173"/>
      <c r="I44" s="183"/>
      <c r="J44" s="194"/>
      <c r="K44" s="194"/>
      <c r="L44" s="194"/>
      <c r="M44" s="194"/>
      <c r="N44" s="194"/>
      <c r="O44" s="194"/>
      <c r="P44" s="194"/>
      <c r="Q44" s="194"/>
    </row>
    <row r="45" spans="1:17" ht="24" customHeight="1">
      <c r="A45" s="984" t="s">
        <v>1172</v>
      </c>
      <c r="B45" s="984"/>
      <c r="C45" s="984"/>
      <c r="D45" s="984"/>
      <c r="E45" s="984"/>
      <c r="F45" s="984"/>
      <c r="G45" s="984"/>
      <c r="H45" s="984"/>
      <c r="I45" s="984"/>
      <c r="J45" s="984"/>
      <c r="K45" s="984"/>
      <c r="L45" s="984"/>
      <c r="M45" s="984"/>
      <c r="N45" s="984"/>
      <c r="O45" s="984"/>
      <c r="P45" s="984"/>
    </row>
    <row r="46" spans="1:17" ht="22.5" customHeight="1">
      <c r="A46" s="978" t="s">
        <v>1102</v>
      </c>
      <c r="B46" s="978"/>
      <c r="C46" s="978"/>
      <c r="D46" s="978"/>
      <c r="E46" s="978"/>
      <c r="F46" s="978"/>
      <c r="G46" s="978"/>
      <c r="H46" s="978"/>
      <c r="I46" s="978"/>
      <c r="J46" s="978"/>
      <c r="K46" s="978"/>
      <c r="L46" s="978"/>
      <c r="M46" s="978"/>
      <c r="N46" s="978"/>
      <c r="O46" s="978"/>
      <c r="P46" s="978"/>
    </row>
    <row r="47" spans="1:17" ht="12.75" customHeight="1">
      <c r="A47" s="17" t="s">
        <v>232</v>
      </c>
      <c r="B47" s="17"/>
      <c r="C47" s="17"/>
      <c r="D47" s="17"/>
      <c r="E47" s="17"/>
      <c r="F47" s="17"/>
      <c r="G47" s="17"/>
      <c r="H47" s="17"/>
      <c r="I47" s="17"/>
      <c r="J47" s="17"/>
      <c r="K47" s="17"/>
      <c r="L47" s="17"/>
      <c r="M47" s="152"/>
      <c r="N47" s="476"/>
      <c r="O47" s="475"/>
      <c r="P47" s="475"/>
    </row>
    <row r="48" spans="1:17" ht="15">
      <c r="A48" s="113"/>
    </row>
  </sheetData>
  <mergeCells count="3">
    <mergeCell ref="A2:O2"/>
    <mergeCell ref="A45:P45"/>
    <mergeCell ref="A46:P46"/>
  </mergeCells>
  <pageMargins left="1.299212598425197" right="0.70866141732283472" top="0.94488188976377963" bottom="0.74803149606299213" header="0.31496062992125984" footer="0.31496062992125984"/>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34">
    <tabColor rgb="FFFFC000"/>
  </sheetPr>
  <dimension ref="A1:U70"/>
  <sheetViews>
    <sheetView showGridLines="0" view="pageBreakPreview" zoomScale="110" zoomScaleNormal="130" zoomScaleSheetLayoutView="110" workbookViewId="0"/>
  </sheetViews>
  <sheetFormatPr baseColWidth="10" defaultRowHeight="12.75"/>
  <cols>
    <col min="1" max="1" width="17" style="117" customWidth="1"/>
    <col min="2" max="5" width="5" style="117" hidden="1" customWidth="1"/>
    <col min="6" max="11" width="5" style="117" customWidth="1"/>
    <col min="12" max="12" width="5.42578125" style="117" customWidth="1"/>
    <col min="13" max="13" width="5.5703125" style="117" customWidth="1"/>
    <col min="14" max="14" width="6.140625" style="117" customWidth="1"/>
    <col min="15" max="15" width="6.28515625" style="117" customWidth="1"/>
    <col min="16" max="17" width="6.140625" style="117" customWidth="1"/>
    <col min="18" max="16384" width="11.42578125" style="117"/>
  </cols>
  <sheetData>
    <row r="1" spans="1:17" ht="14.1" customHeight="1">
      <c r="A1" s="340" t="s">
        <v>1426</v>
      </c>
      <c r="B1" s="340"/>
      <c r="C1" s="340"/>
      <c r="D1" s="340"/>
      <c r="E1" s="340"/>
      <c r="F1" s="340"/>
      <c r="G1" s="340"/>
      <c r="H1" s="340"/>
      <c r="I1" s="340"/>
      <c r="J1" s="340"/>
      <c r="K1" s="340"/>
      <c r="L1" s="340"/>
      <c r="M1" s="340"/>
      <c r="N1" s="340"/>
      <c r="O1" s="340"/>
    </row>
    <row r="2" spans="1:17" ht="14.1" customHeight="1">
      <c r="A2" s="981" t="s">
        <v>1343</v>
      </c>
      <c r="B2" s="981"/>
      <c r="C2" s="981"/>
      <c r="D2" s="981"/>
      <c r="E2" s="981"/>
      <c r="F2" s="981"/>
      <c r="G2" s="981"/>
      <c r="H2" s="981"/>
      <c r="I2" s="981"/>
      <c r="J2" s="981"/>
      <c r="K2" s="981"/>
      <c r="L2" s="981"/>
      <c r="M2" s="981"/>
      <c r="N2" s="981"/>
      <c r="O2" s="981"/>
    </row>
    <row r="3" spans="1:17" ht="14.1" customHeight="1">
      <c r="A3" s="1025" t="s">
        <v>567</v>
      </c>
      <c r="B3" s="1025"/>
      <c r="C3" s="1025"/>
      <c r="D3" s="1025"/>
      <c r="E3" s="1025"/>
      <c r="F3" s="1025"/>
      <c r="G3" s="1025"/>
      <c r="H3" s="1025"/>
      <c r="I3" s="1025"/>
      <c r="J3" s="1025"/>
      <c r="K3" s="1025"/>
      <c r="L3" s="1025"/>
      <c r="M3" s="1025"/>
      <c r="N3" s="1025"/>
      <c r="O3" s="1025"/>
      <c r="P3" s="1025"/>
    </row>
    <row r="4" spans="1:17" ht="12.75" customHeight="1">
      <c r="A4" s="138"/>
      <c r="O4"/>
    </row>
    <row r="5" spans="1:17" ht="18.75" customHeight="1">
      <c r="A5" s="368" t="s">
        <v>213</v>
      </c>
      <c r="B5" s="118">
        <v>2008</v>
      </c>
      <c r="C5" s="118">
        <v>2009</v>
      </c>
      <c r="D5" s="118">
        <v>2010</v>
      </c>
      <c r="E5" s="118">
        <v>2011</v>
      </c>
      <c r="F5" s="118">
        <v>2012</v>
      </c>
      <c r="G5" s="118">
        <v>2013</v>
      </c>
      <c r="H5" s="118">
        <v>2014</v>
      </c>
      <c r="I5" s="118">
        <v>2015</v>
      </c>
      <c r="J5" s="118">
        <v>2016</v>
      </c>
      <c r="K5" s="118">
        <v>2017</v>
      </c>
      <c r="L5" s="118">
        <v>2018</v>
      </c>
      <c r="M5" s="118">
        <v>2019</v>
      </c>
      <c r="N5" s="118">
        <v>2020</v>
      </c>
      <c r="O5" s="118">
        <v>2021</v>
      </c>
      <c r="P5" s="118">
        <v>2022</v>
      </c>
      <c r="Q5" s="118">
        <v>2023</v>
      </c>
    </row>
    <row r="6" spans="1:17" ht="12" customHeight="1">
      <c r="A6" s="550"/>
      <c r="B6" s="162"/>
      <c r="C6" s="162"/>
      <c r="D6" s="162"/>
      <c r="E6" s="162"/>
      <c r="F6" s="162"/>
      <c r="G6" s="162"/>
      <c r="H6" s="162"/>
      <c r="I6" s="162"/>
      <c r="J6" s="162"/>
      <c r="K6" s="161"/>
      <c r="L6" s="161"/>
      <c r="M6" s="161"/>
      <c r="N6" s="161"/>
      <c r="O6" s="162"/>
    </row>
    <row r="7" spans="1:17" ht="19.5" customHeight="1">
      <c r="A7" s="551" t="s">
        <v>82</v>
      </c>
      <c r="B7" s="162">
        <v>89.330883646685464</v>
      </c>
      <c r="C7" s="162">
        <v>90.305086015913389</v>
      </c>
      <c r="D7" s="338">
        <v>90.735228647801463</v>
      </c>
      <c r="E7" s="338">
        <v>91.4941710087068</v>
      </c>
      <c r="F7" s="338">
        <v>91.184902399636215</v>
      </c>
      <c r="G7" s="338">
        <v>92.226753925361876</v>
      </c>
      <c r="H7" s="338">
        <v>92.687636920392009</v>
      </c>
      <c r="I7" s="338">
        <v>93.519464986423458</v>
      </c>
      <c r="J7" s="338">
        <v>93.784532109158377</v>
      </c>
      <c r="K7" s="338">
        <v>94.176236392334275</v>
      </c>
      <c r="L7" s="338">
        <v>95.003709193598226</v>
      </c>
      <c r="M7" s="338">
        <v>95.2054742675342</v>
      </c>
      <c r="N7" s="338">
        <v>92.331213570873118</v>
      </c>
      <c r="O7" s="338">
        <v>94.154627486326191</v>
      </c>
      <c r="P7" s="552">
        <v>95.853123714276705</v>
      </c>
      <c r="Q7" s="552">
        <v>96.386306930894833</v>
      </c>
    </row>
    <row r="8" spans="1:17" ht="13.5" customHeight="1">
      <c r="A8" s="367" t="s">
        <v>3</v>
      </c>
      <c r="B8" s="324"/>
      <c r="C8" s="324"/>
      <c r="D8" s="92"/>
      <c r="E8" s="333"/>
      <c r="F8" s="333"/>
      <c r="G8" s="92"/>
      <c r="H8" s="92"/>
      <c r="I8" s="92"/>
      <c r="J8" s="92"/>
      <c r="K8" s="92"/>
      <c r="L8" s="333"/>
      <c r="M8" s="333"/>
      <c r="N8" s="333"/>
      <c r="O8" s="338"/>
      <c r="P8" s="553"/>
      <c r="Q8" s="553"/>
    </row>
    <row r="9" spans="1:17" ht="13.5" customHeight="1">
      <c r="A9" s="342" t="s">
        <v>94</v>
      </c>
      <c r="B9" s="324">
        <v>92.06078796512837</v>
      </c>
      <c r="C9" s="324">
        <v>92.801916166206126</v>
      </c>
      <c r="D9" s="92">
        <v>92.472926734326123</v>
      </c>
      <c r="E9" s="92">
        <v>93.155233046167609</v>
      </c>
      <c r="F9" s="92">
        <v>92.998944325898847</v>
      </c>
      <c r="G9" s="92">
        <v>93.3603497054077</v>
      </c>
      <c r="H9" s="92">
        <v>93.494191450147042</v>
      </c>
      <c r="I9" s="92">
        <v>94.381586818896523</v>
      </c>
      <c r="J9" s="92">
        <v>94.698777868571597</v>
      </c>
      <c r="K9" s="92">
        <v>94.453467439576443</v>
      </c>
      <c r="L9" s="92">
        <v>95.442225443468601</v>
      </c>
      <c r="M9" s="92">
        <v>96.000062273432292</v>
      </c>
      <c r="N9" s="92">
        <v>93.103435966916621</v>
      </c>
      <c r="O9" s="337">
        <v>94.770135749033258</v>
      </c>
      <c r="P9" s="553">
        <v>96.387410522692946</v>
      </c>
      <c r="Q9" s="553">
        <v>96.915204369811065</v>
      </c>
    </row>
    <row r="10" spans="1:17" ht="13.5" customHeight="1">
      <c r="A10" s="342" t="s">
        <v>95</v>
      </c>
      <c r="B10" s="324">
        <v>84.105256594245859</v>
      </c>
      <c r="C10" s="324">
        <v>85.4288726155484</v>
      </c>
      <c r="D10" s="92">
        <v>87.199312014089415</v>
      </c>
      <c r="E10" s="92">
        <v>88.133982884474051</v>
      </c>
      <c r="F10" s="92">
        <v>87.351663577185505</v>
      </c>
      <c r="G10" s="92">
        <v>89.835313003050018</v>
      </c>
      <c r="H10" s="92">
        <v>90.91125415246016</v>
      </c>
      <c r="I10" s="92">
        <v>91.561111180768989</v>
      </c>
      <c r="J10" s="92">
        <v>91.706086437531155</v>
      </c>
      <c r="K10" s="92">
        <v>93.503919209761477</v>
      </c>
      <c r="L10" s="92">
        <v>94.006946841568464</v>
      </c>
      <c r="M10" s="92">
        <v>93.291159961337669</v>
      </c>
      <c r="N10" s="92">
        <v>90.118152237225118</v>
      </c>
      <c r="O10" s="337">
        <v>92.357078289404498</v>
      </c>
      <c r="P10" s="553">
        <v>94.27252482962821</v>
      </c>
      <c r="Q10" s="553">
        <v>94.811030114276335</v>
      </c>
    </row>
    <row r="11" spans="1:17" ht="13.5" customHeight="1">
      <c r="A11" s="367" t="s">
        <v>4</v>
      </c>
      <c r="B11" s="324"/>
      <c r="C11" s="324"/>
      <c r="D11" s="92"/>
      <c r="E11" s="333"/>
      <c r="F11" s="333"/>
      <c r="G11" s="92"/>
      <c r="H11" s="92"/>
      <c r="I11" s="92"/>
      <c r="J11" s="92"/>
      <c r="K11" s="92"/>
      <c r="L11" s="333"/>
      <c r="M11" s="333"/>
      <c r="N11" s="333"/>
      <c r="O11" s="337"/>
    </row>
    <row r="12" spans="1:17" ht="13.5" customHeight="1">
      <c r="A12" s="342" t="s">
        <v>103</v>
      </c>
      <c r="B12" s="324">
        <v>90.925224936658196</v>
      </c>
      <c r="C12" s="324">
        <v>92.604185502864354</v>
      </c>
      <c r="D12" s="92">
        <v>91.60262161847173</v>
      </c>
      <c r="E12" s="92">
        <v>92.456347332829623</v>
      </c>
      <c r="F12" s="92">
        <v>91.869465455054367</v>
      </c>
      <c r="G12" s="92">
        <v>92.843500917307026</v>
      </c>
      <c r="H12" s="92">
        <v>93.026670972977044</v>
      </c>
      <c r="I12" s="92">
        <v>93.846694928327565</v>
      </c>
      <c r="J12" s="92">
        <v>94.472302462906526</v>
      </c>
      <c r="K12" s="92">
        <v>94.104829107884441</v>
      </c>
      <c r="L12" s="92">
        <v>95.316715370430543</v>
      </c>
      <c r="M12" s="92">
        <v>95.622172525790347</v>
      </c>
      <c r="N12" s="92">
        <v>92.775803316163064</v>
      </c>
      <c r="O12" s="337">
        <v>94.73179414464208</v>
      </c>
      <c r="P12" s="553">
        <v>96.515821988659255</v>
      </c>
      <c r="Q12" s="553">
        <v>96.7544287391989</v>
      </c>
    </row>
    <row r="13" spans="1:17" ht="13.5" customHeight="1">
      <c r="A13" s="342" t="s">
        <v>5</v>
      </c>
      <c r="B13" s="324">
        <v>89.711767455399951</v>
      </c>
      <c r="C13" s="324">
        <v>90.232921530113714</v>
      </c>
      <c r="D13" s="92">
        <v>91.773726367559675</v>
      </c>
      <c r="E13" s="92">
        <v>92.776153366434784</v>
      </c>
      <c r="F13" s="92">
        <v>93.049231741034518</v>
      </c>
      <c r="G13" s="92">
        <v>93.274812847822659</v>
      </c>
      <c r="H13" s="92">
        <v>94.244561749201097</v>
      </c>
      <c r="I13" s="92">
        <v>94.793639552355188</v>
      </c>
      <c r="J13" s="92">
        <v>94.669678273580743</v>
      </c>
      <c r="K13" s="92">
        <v>95.629340371864103</v>
      </c>
      <c r="L13" s="92">
        <v>96.009156462765773</v>
      </c>
      <c r="M13" s="92">
        <v>95.72401316460973</v>
      </c>
      <c r="N13" s="92">
        <v>94.251655196981559</v>
      </c>
      <c r="O13" s="337">
        <v>95.79847025316289</v>
      </c>
      <c r="P13" s="553">
        <v>96.593923433331156</v>
      </c>
      <c r="Q13" s="553">
        <v>96.521228962812799</v>
      </c>
    </row>
    <row r="14" spans="1:17" ht="13.5" customHeight="1">
      <c r="A14" s="342" t="s">
        <v>6</v>
      </c>
      <c r="B14" s="324">
        <v>83.39917848104669</v>
      </c>
      <c r="C14" s="324">
        <v>82.544538945058292</v>
      </c>
      <c r="D14" s="92">
        <v>84.828986923052426</v>
      </c>
      <c r="E14" s="92">
        <v>84.947680546680331</v>
      </c>
      <c r="F14" s="92">
        <v>83.43410797250219</v>
      </c>
      <c r="G14" s="92">
        <v>87.566909059589378</v>
      </c>
      <c r="H14" s="92">
        <v>87.701405962873935</v>
      </c>
      <c r="I14" s="92">
        <v>89.576865284354298</v>
      </c>
      <c r="J14" s="92">
        <v>89.347866649324686</v>
      </c>
      <c r="K14" s="92">
        <v>90.792568902802188</v>
      </c>
      <c r="L14" s="92">
        <v>91.547806537381675</v>
      </c>
      <c r="M14" s="92">
        <v>92.654711014576918</v>
      </c>
      <c r="N14" s="92">
        <v>86.1643790903656</v>
      </c>
      <c r="O14" s="337">
        <v>88.399574788433313</v>
      </c>
      <c r="P14" s="553">
        <v>91.968829579853491</v>
      </c>
      <c r="Q14" s="553">
        <v>94.885520207395828</v>
      </c>
    </row>
    <row r="15" spans="1:17" ht="13.5" customHeight="1">
      <c r="A15" s="367" t="s">
        <v>191</v>
      </c>
      <c r="B15" s="162"/>
      <c r="C15" s="162"/>
      <c r="D15" s="333"/>
      <c r="E15" s="333"/>
      <c r="F15" s="333"/>
      <c r="G15" s="333"/>
      <c r="H15" s="333"/>
      <c r="I15" s="333"/>
      <c r="J15" s="333"/>
      <c r="K15" s="333"/>
      <c r="L15" s="333"/>
      <c r="M15" s="333"/>
      <c r="N15" s="333"/>
    </row>
    <row r="16" spans="1:17" ht="13.5" customHeight="1">
      <c r="A16" s="342" t="s">
        <v>157</v>
      </c>
      <c r="B16" s="324">
        <v>80.7567668932289</v>
      </c>
      <c r="C16" s="324">
        <v>80.742414738907314</v>
      </c>
      <c r="D16" s="92">
        <v>81.979056960728769</v>
      </c>
      <c r="E16" s="92">
        <v>82.081383695073967</v>
      </c>
      <c r="F16" s="92">
        <v>83.787450219623466</v>
      </c>
      <c r="G16" s="92">
        <v>86.609643761733537</v>
      </c>
      <c r="H16" s="92">
        <v>90.513612632515375</v>
      </c>
      <c r="I16" s="92">
        <v>89.996445403531482</v>
      </c>
      <c r="J16" s="92">
        <v>90.18629079414255</v>
      </c>
      <c r="K16" s="92">
        <v>92.480406701253671</v>
      </c>
      <c r="L16" s="92">
        <v>94.683704353810455</v>
      </c>
      <c r="M16" s="92">
        <v>94.584512424736531</v>
      </c>
      <c r="N16" s="92">
        <v>88.870875507873592</v>
      </c>
      <c r="O16" s="92">
        <v>93.005667861445062</v>
      </c>
      <c r="P16" s="535">
        <v>93.150214254710122</v>
      </c>
      <c r="Q16" s="535">
        <v>95.658151108908442</v>
      </c>
    </row>
    <row r="17" spans="1:21" ht="13.5" customHeight="1">
      <c r="A17" s="342" t="s">
        <v>80</v>
      </c>
      <c r="B17" s="324">
        <v>94.777803105306688</v>
      </c>
      <c r="C17" s="324">
        <v>93.770802303906052</v>
      </c>
      <c r="D17" s="92">
        <v>95.111675068241126</v>
      </c>
      <c r="E17" s="92">
        <v>94.14061109525349</v>
      </c>
      <c r="F17" s="92">
        <v>92.96691652296208</v>
      </c>
      <c r="G17" s="92">
        <v>96.259215418674401</v>
      </c>
      <c r="H17" s="92">
        <v>96.375347967233253</v>
      </c>
      <c r="I17" s="92">
        <v>95.997365203093338</v>
      </c>
      <c r="J17" s="92">
        <v>94.218980700091706</v>
      </c>
      <c r="K17" s="92">
        <v>95.912290554388917</v>
      </c>
      <c r="L17" s="92">
        <v>96.378904872120557</v>
      </c>
      <c r="M17" s="92">
        <v>97.541734921138044</v>
      </c>
      <c r="N17" s="92">
        <v>93.973701853710764</v>
      </c>
      <c r="O17" s="92">
        <v>94.541958331153964</v>
      </c>
      <c r="P17" s="535">
        <v>96.614095710961593</v>
      </c>
      <c r="Q17" s="535">
        <v>97.27738992357429</v>
      </c>
    </row>
    <row r="18" spans="1:21" ht="13.5" customHeight="1">
      <c r="A18" s="342" t="s">
        <v>158</v>
      </c>
      <c r="B18" s="324">
        <v>95.240498966819601</v>
      </c>
      <c r="C18" s="324">
        <v>95.145065269424151</v>
      </c>
      <c r="D18" s="92">
        <v>93.705778867497159</v>
      </c>
      <c r="E18" s="92">
        <v>96.395469537899629</v>
      </c>
      <c r="F18" s="92">
        <v>90.562170626919453</v>
      </c>
      <c r="G18" s="92">
        <v>97.079130898369087</v>
      </c>
      <c r="H18" s="92">
        <v>94.555193951391104</v>
      </c>
      <c r="I18" s="92">
        <v>96.660891470588169</v>
      </c>
      <c r="J18" s="92">
        <v>97.656001758889346</v>
      </c>
      <c r="K18" s="92">
        <v>96.589350678810973</v>
      </c>
      <c r="L18" s="92">
        <v>98.78856396326195</v>
      </c>
      <c r="M18" s="92">
        <v>96.683666667883983</v>
      </c>
      <c r="N18" s="92">
        <v>97.098630735034206</v>
      </c>
      <c r="O18" s="92">
        <v>96.922490469499266</v>
      </c>
      <c r="P18" s="535">
        <v>97.822584203433536</v>
      </c>
      <c r="Q18" s="535">
        <v>98.388126270268927</v>
      </c>
    </row>
    <row r="19" spans="1:21" ht="13.5" customHeight="1">
      <c r="A19" s="342" t="s">
        <v>159</v>
      </c>
      <c r="B19" s="324">
        <v>95.227382462739044</v>
      </c>
      <c r="C19" s="324">
        <v>93.03129834704589</v>
      </c>
      <c r="D19" s="92">
        <v>96.498651281667989</v>
      </c>
      <c r="E19" s="92">
        <v>95.584894890778841</v>
      </c>
      <c r="F19" s="92">
        <v>96.978213665492362</v>
      </c>
      <c r="G19" s="92">
        <v>95.309655156783265</v>
      </c>
      <c r="H19" s="92">
        <v>97.202258253566086</v>
      </c>
      <c r="I19" s="92">
        <v>97.623035100996972</v>
      </c>
      <c r="J19" s="92">
        <v>97.956932432891151</v>
      </c>
      <c r="K19" s="92">
        <v>97.659796555815305</v>
      </c>
      <c r="L19" s="92">
        <v>97.926438680772108</v>
      </c>
      <c r="M19" s="92">
        <v>98.752074380424943</v>
      </c>
      <c r="N19" s="92">
        <v>94.816956190452856</v>
      </c>
      <c r="O19" s="92">
        <v>98.449091698187544</v>
      </c>
      <c r="P19" s="535">
        <v>97.186519265984572</v>
      </c>
      <c r="Q19" s="535">
        <v>96.939183369045978</v>
      </c>
    </row>
    <row r="20" spans="1:21" ht="13.5" customHeight="1">
      <c r="A20" s="342" t="s">
        <v>160</v>
      </c>
      <c r="B20" s="324">
        <v>91.20748214776421</v>
      </c>
      <c r="C20" s="324">
        <v>94.068988682291561</v>
      </c>
      <c r="D20" s="92">
        <v>93.728017265366788</v>
      </c>
      <c r="E20" s="92">
        <v>92.950086818547902</v>
      </c>
      <c r="F20" s="92">
        <v>92.260388266853738</v>
      </c>
      <c r="G20" s="92">
        <v>92.04729166984049</v>
      </c>
      <c r="H20" s="92">
        <v>92.62996384753329</v>
      </c>
      <c r="I20" s="92">
        <v>95.515025644890315</v>
      </c>
      <c r="J20" s="92">
        <v>98.229174171983232</v>
      </c>
      <c r="K20" s="92">
        <v>97.132767767376663</v>
      </c>
      <c r="L20" s="92">
        <v>95.28429612622287</v>
      </c>
      <c r="M20" s="92">
        <v>97.861842480060218</v>
      </c>
      <c r="N20" s="92">
        <v>92.145000476160732</v>
      </c>
      <c r="O20" s="92">
        <v>94.836355150610615</v>
      </c>
      <c r="P20" s="535">
        <v>97.024970398255874</v>
      </c>
      <c r="Q20" s="535">
        <v>97.2055128382367</v>
      </c>
    </row>
    <row r="21" spans="1:21" ht="13.5" customHeight="1">
      <c r="A21" s="342" t="s">
        <v>161</v>
      </c>
      <c r="B21" s="324">
        <v>81.399544620772843</v>
      </c>
      <c r="C21" s="324">
        <v>78.573685755710741</v>
      </c>
      <c r="D21" s="92">
        <v>86.890027687375692</v>
      </c>
      <c r="E21" s="92">
        <v>89.455979875798931</v>
      </c>
      <c r="F21" s="92">
        <v>87.336079734682599</v>
      </c>
      <c r="G21" s="92">
        <v>88.58604403758919</v>
      </c>
      <c r="H21" s="92">
        <v>91.313078504218652</v>
      </c>
      <c r="I21" s="92">
        <v>91.737420591479889</v>
      </c>
      <c r="J21" s="92">
        <v>89.666411900349758</v>
      </c>
      <c r="K21" s="92">
        <v>93.719013429934208</v>
      </c>
      <c r="L21" s="92">
        <v>93.259794506097379</v>
      </c>
      <c r="M21" s="92">
        <v>93.083988335102234</v>
      </c>
      <c r="N21" s="92">
        <v>92.472227716007623</v>
      </c>
      <c r="O21" s="92">
        <v>94.756088773462551</v>
      </c>
      <c r="P21" s="535">
        <v>95.129762902756227</v>
      </c>
      <c r="Q21" s="535">
        <v>95.082577567106142</v>
      </c>
    </row>
    <row r="22" spans="1:21" ht="13.5" customHeight="1">
      <c r="A22" s="342" t="s">
        <v>830</v>
      </c>
      <c r="B22" s="324">
        <v>93.175351377748584</v>
      </c>
      <c r="C22" s="324">
        <v>95.151230612664946</v>
      </c>
      <c r="D22" s="92">
        <v>92.882319756101651</v>
      </c>
      <c r="E22" s="92">
        <v>91.621908782491886</v>
      </c>
      <c r="F22" s="92">
        <v>95.158874724558672</v>
      </c>
      <c r="G22" s="92">
        <v>90.305209479476474</v>
      </c>
      <c r="H22" s="92">
        <v>93.01258638053028</v>
      </c>
      <c r="I22" s="92">
        <v>94.778275764465988</v>
      </c>
      <c r="J22" s="92">
        <v>93.779741950643498</v>
      </c>
      <c r="K22" s="92">
        <v>92.678527738705228</v>
      </c>
      <c r="L22" s="92">
        <v>96.500594737638892</v>
      </c>
      <c r="M22" s="92">
        <v>95.314648922162377</v>
      </c>
      <c r="N22" s="92">
        <v>93.154221976078503</v>
      </c>
      <c r="O22" s="92">
        <v>96.025197130522031</v>
      </c>
      <c r="P22" s="535">
        <v>98.128821712421569</v>
      </c>
      <c r="Q22" s="535">
        <v>95.429237343142916</v>
      </c>
    </row>
    <row r="23" spans="1:21" ht="13.5" customHeight="1">
      <c r="A23" s="342" t="s">
        <v>162</v>
      </c>
      <c r="B23" s="324">
        <v>94.298295345994646</v>
      </c>
      <c r="C23" s="324">
        <v>96.621907834015317</v>
      </c>
      <c r="D23" s="92">
        <v>96.470193800208435</v>
      </c>
      <c r="E23" s="92">
        <v>97.099402767269481</v>
      </c>
      <c r="F23" s="92">
        <v>95.261402715120099</v>
      </c>
      <c r="G23" s="92">
        <v>95.91419592064797</v>
      </c>
      <c r="H23" s="92">
        <v>95.670176010940537</v>
      </c>
      <c r="I23" s="92">
        <v>97.31182931217657</v>
      </c>
      <c r="J23" s="92">
        <v>96.813838119547967</v>
      </c>
      <c r="K23" s="92">
        <v>96.654668105409939</v>
      </c>
      <c r="L23" s="92">
        <v>95.43916947856053</v>
      </c>
      <c r="M23" s="92">
        <v>96.499342771519835</v>
      </c>
      <c r="N23" s="92">
        <v>96.571246963228702</v>
      </c>
      <c r="O23" s="92">
        <v>97.084337569932103</v>
      </c>
      <c r="P23" s="535">
        <v>97.656420913207327</v>
      </c>
      <c r="Q23" s="535">
        <v>97.931504259037382</v>
      </c>
    </row>
    <row r="24" spans="1:21" ht="13.5" customHeight="1">
      <c r="A24" s="342" t="s">
        <v>163</v>
      </c>
      <c r="B24" s="324">
        <v>94.438829399697298</v>
      </c>
      <c r="C24" s="324">
        <v>95.228096367323971</v>
      </c>
      <c r="D24" s="92">
        <v>96.179314984935147</v>
      </c>
      <c r="E24" s="92">
        <v>95.326986820722027</v>
      </c>
      <c r="F24" s="92">
        <v>94.49565173636411</v>
      </c>
      <c r="G24" s="92">
        <v>95.507070408620223</v>
      </c>
      <c r="H24" s="92">
        <v>96.812496515273025</v>
      </c>
      <c r="I24" s="92">
        <v>96.188814672005336</v>
      </c>
      <c r="J24" s="92">
        <v>96.669361855027745</v>
      </c>
      <c r="K24" s="92">
        <v>97.076946216476728</v>
      </c>
      <c r="L24" s="92">
        <v>98.140777553361431</v>
      </c>
      <c r="M24" s="92">
        <v>97.109859892088195</v>
      </c>
      <c r="N24" s="92">
        <v>95.712576332927853</v>
      </c>
      <c r="O24" s="92">
        <v>98.015610489158874</v>
      </c>
      <c r="P24" s="535">
        <v>97.88805713287347</v>
      </c>
      <c r="Q24" s="535">
        <v>94.522413512863935</v>
      </c>
    </row>
    <row r="25" spans="1:21" ht="13.5" customHeight="1">
      <c r="A25" s="342" t="s">
        <v>164</v>
      </c>
      <c r="B25" s="324">
        <v>88.966962102993676</v>
      </c>
      <c r="C25" s="324">
        <v>85.451131120926746</v>
      </c>
      <c r="D25" s="92">
        <v>90.569473280629097</v>
      </c>
      <c r="E25" s="92">
        <v>90.07691645565383</v>
      </c>
      <c r="F25" s="92">
        <v>89.686483203101446</v>
      </c>
      <c r="G25" s="92">
        <v>90.862085057781712</v>
      </c>
      <c r="H25" s="92">
        <v>91.971426647188125</v>
      </c>
      <c r="I25" s="92">
        <v>92.320520102691646</v>
      </c>
      <c r="J25" s="92">
        <v>91.493463017789395</v>
      </c>
      <c r="K25" s="92">
        <v>96.106820563916628</v>
      </c>
      <c r="L25" s="92">
        <v>92.764334546613057</v>
      </c>
      <c r="M25" s="92">
        <v>93.16135542663659</v>
      </c>
      <c r="N25" s="92">
        <v>92.416589496444658</v>
      </c>
      <c r="O25" s="92">
        <v>92.611162976725524</v>
      </c>
      <c r="P25" s="535">
        <v>93.393293614304099</v>
      </c>
      <c r="Q25" s="535">
        <v>94.650809252680375</v>
      </c>
    </row>
    <row r="26" spans="1:21" ht="13.5" customHeight="1">
      <c r="A26" s="342" t="s">
        <v>165</v>
      </c>
      <c r="B26" s="324">
        <v>95.577637380046426</v>
      </c>
      <c r="C26" s="324">
        <v>92.796808414239067</v>
      </c>
      <c r="D26" s="92">
        <v>93.283678692843438</v>
      </c>
      <c r="E26" s="92">
        <v>92.660228768941153</v>
      </c>
      <c r="F26" s="92">
        <v>90.901589137602315</v>
      </c>
      <c r="G26" s="92">
        <v>94.473884569818594</v>
      </c>
      <c r="H26" s="92">
        <v>93.003198035378318</v>
      </c>
      <c r="I26" s="92">
        <v>95.705892672673514</v>
      </c>
      <c r="J26" s="92">
        <v>97.697655899761401</v>
      </c>
      <c r="K26" s="92">
        <v>97.210009433699227</v>
      </c>
      <c r="L26" s="92">
        <v>97.502452006401057</v>
      </c>
      <c r="M26" s="92">
        <v>96.000421349318032</v>
      </c>
      <c r="N26" s="92">
        <v>94.597680232375779</v>
      </c>
      <c r="O26" s="92">
        <v>94.277227293726128</v>
      </c>
      <c r="P26" s="535">
        <v>96.017169189051202</v>
      </c>
      <c r="Q26" s="535">
        <v>97.706018846768387</v>
      </c>
    </row>
    <row r="27" spans="1:21" ht="13.5" customHeight="1">
      <c r="A27" s="342" t="s">
        <v>166</v>
      </c>
      <c r="B27" s="324">
        <v>90.015496112349211</v>
      </c>
      <c r="C27" s="324">
        <v>94.163628953382741</v>
      </c>
      <c r="D27" s="92">
        <v>92.666935080261368</v>
      </c>
      <c r="E27" s="92">
        <v>95.265338875997145</v>
      </c>
      <c r="F27" s="92">
        <v>93.318119544886102</v>
      </c>
      <c r="G27" s="92">
        <v>94.609548277066295</v>
      </c>
      <c r="H27" s="92">
        <v>91.071047300598536</v>
      </c>
      <c r="I27" s="92">
        <v>93.821494023945263</v>
      </c>
      <c r="J27" s="92">
        <v>93.597236847633994</v>
      </c>
      <c r="K27" s="92">
        <v>95.735504521965865</v>
      </c>
      <c r="L27" s="92">
        <v>94.709850439049617</v>
      </c>
      <c r="M27" s="92">
        <v>96.990920258510329</v>
      </c>
      <c r="N27" s="92">
        <v>92.346533980032433</v>
      </c>
      <c r="O27" s="92">
        <v>91.706759738431757</v>
      </c>
      <c r="P27" s="535">
        <v>95.078011950376265</v>
      </c>
      <c r="Q27" s="535">
        <v>95.974298363967208</v>
      </c>
    </row>
    <row r="28" spans="1:21" ht="13.5" customHeight="1">
      <c r="A28" s="342" t="s">
        <v>167</v>
      </c>
      <c r="B28" s="324">
        <v>84.693701605525661</v>
      </c>
      <c r="C28" s="324">
        <v>82.985711127961125</v>
      </c>
      <c r="D28" s="92">
        <v>86.572788467870993</v>
      </c>
      <c r="E28" s="92">
        <v>86.208324360243552</v>
      </c>
      <c r="F28" s="92">
        <v>87.837953980018057</v>
      </c>
      <c r="G28" s="92">
        <v>87.524383941764384</v>
      </c>
      <c r="H28" s="92">
        <v>90.238293255315355</v>
      </c>
      <c r="I28" s="92">
        <v>93.268502421468952</v>
      </c>
      <c r="J28" s="92">
        <v>91.203638040289093</v>
      </c>
      <c r="K28" s="92">
        <v>91.397465999234981</v>
      </c>
      <c r="L28" s="92">
        <v>92.497379605520337</v>
      </c>
      <c r="M28" s="92">
        <v>89.250545256391291</v>
      </c>
      <c r="N28" s="92">
        <v>88.786306780105363</v>
      </c>
      <c r="O28" s="92">
        <v>90.339656620732043</v>
      </c>
      <c r="P28" s="535">
        <v>92.568814904292296</v>
      </c>
      <c r="Q28" s="535">
        <v>94.260533306522632</v>
      </c>
    </row>
    <row r="29" spans="1:21" ht="13.5" customHeight="1">
      <c r="A29" s="342" t="s">
        <v>168</v>
      </c>
      <c r="B29" s="324">
        <v>82.889998610528039</v>
      </c>
      <c r="C29" s="324">
        <v>88.077804936519797</v>
      </c>
      <c r="D29" s="92">
        <v>90.862658123281449</v>
      </c>
      <c r="E29" s="92">
        <v>90.491347804006068</v>
      </c>
      <c r="F29" s="92">
        <v>88.053920907309404</v>
      </c>
      <c r="G29" s="92">
        <v>89.349376037262417</v>
      </c>
      <c r="H29" s="92">
        <v>92.416985334276902</v>
      </c>
      <c r="I29" s="92">
        <v>90.008317250207597</v>
      </c>
      <c r="J29" s="92">
        <v>92.242893331115866</v>
      </c>
      <c r="K29" s="92">
        <v>87.216715773765969</v>
      </c>
      <c r="L29" s="92">
        <v>93.697231601043015</v>
      </c>
      <c r="M29" s="92">
        <v>94.978571445418325</v>
      </c>
      <c r="N29" s="92">
        <v>91.634970089397356</v>
      </c>
      <c r="O29" s="92">
        <v>92.178065848645147</v>
      </c>
      <c r="P29" s="535">
        <v>94.553828568201695</v>
      </c>
      <c r="Q29" s="535">
        <v>95.560677796503342</v>
      </c>
    </row>
    <row r="30" spans="1:21" ht="13.5" customHeight="1">
      <c r="A30" s="404" t="s">
        <v>576</v>
      </c>
      <c r="B30" s="162">
        <v>94.402740851404133</v>
      </c>
      <c r="C30" s="162">
        <v>91.517535180823771</v>
      </c>
      <c r="D30" s="162">
        <v>91.668161340572794</v>
      </c>
      <c r="E30" s="92">
        <v>93.299725282619022</v>
      </c>
      <c r="F30" s="92">
        <v>93.395876772491064</v>
      </c>
      <c r="G30" s="92">
        <v>93.96022367451485</v>
      </c>
      <c r="H30" s="92">
        <v>93.183560342559815</v>
      </c>
      <c r="I30" s="92">
        <v>93.613632251673863</v>
      </c>
      <c r="J30" s="92">
        <v>94.058716714719964</v>
      </c>
      <c r="K30" s="92">
        <v>96.379773504383977</v>
      </c>
      <c r="L30" s="92">
        <v>95.713412851791972</v>
      </c>
      <c r="M30" s="92">
        <v>96.116135168007389</v>
      </c>
      <c r="N30" s="92">
        <v>93.434264204081927</v>
      </c>
      <c r="O30" s="92">
        <v>95.477881403755902</v>
      </c>
      <c r="P30" s="535">
        <v>97.727281109066396</v>
      </c>
      <c r="Q30" s="535">
        <v>96.923239464094479</v>
      </c>
    </row>
    <row r="31" spans="1:21" ht="13.5" customHeight="1">
      <c r="A31" s="404" t="s">
        <v>871</v>
      </c>
      <c r="B31" s="162">
        <v>87.674182159563486</v>
      </c>
      <c r="C31" s="162">
        <v>91.517535180823771</v>
      </c>
      <c r="D31" s="162">
        <v>90.96751477965617</v>
      </c>
      <c r="E31" s="92">
        <v>92.157490054421984</v>
      </c>
      <c r="F31" s="92">
        <v>92.192738133155203</v>
      </c>
      <c r="G31" s="92">
        <v>93.110454137882243</v>
      </c>
      <c r="H31" s="92">
        <v>95.29689036493167</v>
      </c>
      <c r="I31" s="92">
        <v>96.177587048741913</v>
      </c>
      <c r="J31" s="92">
        <v>95.268602047849356</v>
      </c>
      <c r="K31" s="92">
        <v>93.169014756872897</v>
      </c>
      <c r="L31" s="92">
        <v>95.693486689364249</v>
      </c>
      <c r="M31" s="92">
        <v>96.771370104490373</v>
      </c>
      <c r="N31" s="92">
        <v>89.365255918867788</v>
      </c>
      <c r="O31" s="92">
        <v>95.139191737604705</v>
      </c>
      <c r="P31" s="535">
        <v>97.883456551766074</v>
      </c>
      <c r="Q31" s="535">
        <v>98.195051737650829</v>
      </c>
    </row>
    <row r="32" spans="1:21" ht="13.5" customHeight="1">
      <c r="A32" s="342" t="s">
        <v>170</v>
      </c>
      <c r="B32" s="324">
        <v>79.334425203780739</v>
      </c>
      <c r="C32" s="324">
        <v>77.5938884746231</v>
      </c>
      <c r="D32" s="92">
        <v>77.321121256830352</v>
      </c>
      <c r="E32" s="92">
        <v>75.283065977206874</v>
      </c>
      <c r="F32" s="92">
        <v>75.265100851728533</v>
      </c>
      <c r="G32" s="92">
        <v>85.219305962191768</v>
      </c>
      <c r="H32" s="92">
        <v>85.263518359645701</v>
      </c>
      <c r="I32" s="92">
        <v>86.797076518084523</v>
      </c>
      <c r="J32" s="92">
        <v>87.546386540615785</v>
      </c>
      <c r="K32" s="92">
        <v>91.345546176376715</v>
      </c>
      <c r="L32" s="92">
        <v>92.386144651868292</v>
      </c>
      <c r="M32" s="92">
        <v>91.605543107939297</v>
      </c>
      <c r="N32" s="92">
        <v>78.932985212864409</v>
      </c>
      <c r="O32" s="92">
        <v>89.55471605304038</v>
      </c>
      <c r="P32" s="535">
        <v>92.325419243337777</v>
      </c>
      <c r="Q32" s="535">
        <v>92.620549581859663</v>
      </c>
      <c r="T32" s="449"/>
      <c r="U32" s="449"/>
    </row>
    <row r="33" spans="1:21" ht="13.5" customHeight="1">
      <c r="A33" s="342" t="s">
        <v>171</v>
      </c>
      <c r="B33" s="324">
        <v>93.258578142699278</v>
      </c>
      <c r="C33" s="324">
        <v>93.672237933405697</v>
      </c>
      <c r="D33" s="92">
        <v>93.621998276986744</v>
      </c>
      <c r="E33" s="92">
        <v>90.557216543268822</v>
      </c>
      <c r="F33" s="92">
        <v>92.223386731711216</v>
      </c>
      <c r="G33" s="92">
        <v>92.471969597594736</v>
      </c>
      <c r="H33" s="92">
        <v>92.840163972871309</v>
      </c>
      <c r="I33" s="92">
        <v>93.34381084486067</v>
      </c>
      <c r="J33" s="92">
        <v>92.947468891672571</v>
      </c>
      <c r="K33" s="92">
        <v>93.907476041925648</v>
      </c>
      <c r="L33" s="92">
        <v>96.762858369340265</v>
      </c>
      <c r="M33" s="92">
        <v>99.413174521932419</v>
      </c>
      <c r="N33" s="92">
        <v>93.445068162434495</v>
      </c>
      <c r="O33" s="92">
        <v>93.358569892975055</v>
      </c>
      <c r="P33" s="535">
        <v>92.277255390004626</v>
      </c>
      <c r="Q33" s="535">
        <v>95.425368355439815</v>
      </c>
      <c r="T33" s="449"/>
      <c r="U33" s="449"/>
    </row>
    <row r="34" spans="1:21" ht="13.5" customHeight="1">
      <c r="A34" s="342" t="s">
        <v>172</v>
      </c>
      <c r="B34" s="324">
        <v>95.594013645950781</v>
      </c>
      <c r="C34" s="324">
        <v>94.995967108522535</v>
      </c>
      <c r="D34" s="92">
        <v>97.838556460923584</v>
      </c>
      <c r="E34" s="92">
        <v>96.705523027826359</v>
      </c>
      <c r="F34" s="92">
        <v>95.445858797842348</v>
      </c>
      <c r="G34" s="92">
        <v>99.119089982552822</v>
      </c>
      <c r="H34" s="92">
        <v>95.100306544494941</v>
      </c>
      <c r="I34" s="92">
        <v>97.169713881811091</v>
      </c>
      <c r="J34" s="92">
        <v>96.285827491901159</v>
      </c>
      <c r="K34" s="92">
        <v>98.103918966872286</v>
      </c>
      <c r="L34" s="92">
        <v>99.071004997502897</v>
      </c>
      <c r="M34" s="92">
        <v>98.846071159437301</v>
      </c>
      <c r="N34" s="92">
        <v>98.595755903419814</v>
      </c>
      <c r="O34" s="92">
        <v>95.417148748664118</v>
      </c>
      <c r="P34" s="535">
        <v>98.299095764830867</v>
      </c>
      <c r="Q34" s="535">
        <v>100</v>
      </c>
      <c r="T34" s="449"/>
      <c r="U34" s="449"/>
    </row>
    <row r="35" spans="1:21" ht="13.5" customHeight="1">
      <c r="A35" s="342" t="s">
        <v>173</v>
      </c>
      <c r="B35" s="324">
        <v>93.210481923093838</v>
      </c>
      <c r="C35" s="324">
        <v>90.407350777292933</v>
      </c>
      <c r="D35" s="92">
        <v>91.649776384831739</v>
      </c>
      <c r="E35" s="92">
        <v>94.046316445637331</v>
      </c>
      <c r="F35" s="92">
        <v>91.392399874812781</v>
      </c>
      <c r="G35" s="92">
        <v>90.470233294989768</v>
      </c>
      <c r="H35" s="92">
        <v>90.438533429187601</v>
      </c>
      <c r="I35" s="92">
        <v>95.09822934195553</v>
      </c>
      <c r="J35" s="92">
        <v>94.164603491212802</v>
      </c>
      <c r="K35" s="92">
        <v>95.822316305751642</v>
      </c>
      <c r="L35" s="92">
        <v>94.525356882325369</v>
      </c>
      <c r="M35" s="92">
        <v>97.445510697863668</v>
      </c>
      <c r="N35" s="92">
        <v>92.916026072535161</v>
      </c>
      <c r="O35" s="92">
        <v>97.248295335045256</v>
      </c>
      <c r="P35" s="535">
        <v>96.292519515419045</v>
      </c>
      <c r="Q35" s="535">
        <v>98.610336225669656</v>
      </c>
      <c r="T35" s="449"/>
      <c r="U35" s="449"/>
    </row>
    <row r="36" spans="1:21" ht="13.5" customHeight="1">
      <c r="A36" s="342" t="s">
        <v>174</v>
      </c>
      <c r="B36" s="324">
        <v>82.242874273484773</v>
      </c>
      <c r="C36" s="324">
        <v>86.358556713060935</v>
      </c>
      <c r="D36" s="92">
        <v>86.252859732247714</v>
      </c>
      <c r="E36" s="92">
        <v>89.774307311114583</v>
      </c>
      <c r="F36" s="92">
        <v>87.619514342753476</v>
      </c>
      <c r="G36" s="92">
        <v>89.82330190227529</v>
      </c>
      <c r="H36" s="92">
        <v>90.166533533766483</v>
      </c>
      <c r="I36" s="92">
        <v>92.43051029375053</v>
      </c>
      <c r="J36" s="92">
        <v>94.788216151345267</v>
      </c>
      <c r="K36" s="92">
        <v>87.556570721376417</v>
      </c>
      <c r="L36" s="92">
        <v>93.820608154833394</v>
      </c>
      <c r="M36" s="92">
        <v>93.927135888835281</v>
      </c>
      <c r="N36" s="92">
        <v>91.423729657455297</v>
      </c>
      <c r="O36" s="92">
        <v>94.022291842345979</v>
      </c>
      <c r="P36" s="535">
        <v>94.151958735903833</v>
      </c>
      <c r="Q36" s="535">
        <v>96.557683133375278</v>
      </c>
      <c r="T36" s="449"/>
      <c r="U36" s="449"/>
    </row>
    <row r="37" spans="1:21" ht="13.5" customHeight="1">
      <c r="A37" s="342" t="s">
        <v>175</v>
      </c>
      <c r="B37" s="324">
        <v>88.206272165991123</v>
      </c>
      <c r="C37" s="324">
        <v>93.102816606091267</v>
      </c>
      <c r="D37" s="92">
        <v>92.207425170021196</v>
      </c>
      <c r="E37" s="92">
        <v>93.595369047034595</v>
      </c>
      <c r="F37" s="92">
        <v>96.940012207322241</v>
      </c>
      <c r="G37" s="92">
        <v>95.576972507941989</v>
      </c>
      <c r="H37" s="92">
        <v>97.499887813283621</v>
      </c>
      <c r="I37" s="92">
        <v>93.906489356175271</v>
      </c>
      <c r="J37" s="92">
        <v>95.473629600370501</v>
      </c>
      <c r="K37" s="92">
        <v>95.7232960013596</v>
      </c>
      <c r="L37" s="92">
        <v>97.016418360456981</v>
      </c>
      <c r="M37" s="92">
        <v>97.38991490471237</v>
      </c>
      <c r="N37" s="92">
        <v>98.392522826713559</v>
      </c>
      <c r="O37" s="92">
        <v>97.649935782217241</v>
      </c>
      <c r="P37" s="535">
        <v>96.83347195754564</v>
      </c>
      <c r="Q37" s="535">
        <v>98.499021458567711</v>
      </c>
      <c r="T37" s="449"/>
      <c r="U37" s="449"/>
    </row>
    <row r="38" spans="1:21" ht="13.5" customHeight="1">
      <c r="A38" s="342" t="s">
        <v>176</v>
      </c>
      <c r="B38" s="324">
        <v>83.239016474586748</v>
      </c>
      <c r="C38" s="324">
        <v>81.984440813444792</v>
      </c>
      <c r="D38" s="92">
        <v>82.715619675706819</v>
      </c>
      <c r="E38" s="92">
        <v>85.232288029670329</v>
      </c>
      <c r="F38" s="92">
        <v>85.600642658635124</v>
      </c>
      <c r="G38" s="92">
        <v>88.436462712877457</v>
      </c>
      <c r="H38" s="92">
        <v>88.149164998210068</v>
      </c>
      <c r="I38" s="92">
        <v>91.925013308996881</v>
      </c>
      <c r="J38" s="92">
        <v>90.009432958379591</v>
      </c>
      <c r="K38" s="92">
        <v>86.375845749039257</v>
      </c>
      <c r="L38" s="92">
        <v>90.252548533312691</v>
      </c>
      <c r="M38" s="92">
        <v>91.244102308313416</v>
      </c>
      <c r="N38" s="92">
        <v>85.36694734104654</v>
      </c>
      <c r="O38" s="92">
        <v>88.321821965745755</v>
      </c>
      <c r="P38" s="535">
        <v>93.642152491228984</v>
      </c>
      <c r="Q38" s="535">
        <v>97.398914355563903</v>
      </c>
      <c r="T38" s="449"/>
      <c r="U38" s="449"/>
    </row>
    <row r="39" spans="1:21" ht="13.5" customHeight="1">
      <c r="A39" s="342" t="s">
        <v>177</v>
      </c>
      <c r="B39" s="324">
        <v>95.518348544248184</v>
      </c>
      <c r="C39" s="324">
        <v>95.487977221536809</v>
      </c>
      <c r="D39" s="92">
        <v>97.904212454943206</v>
      </c>
      <c r="E39" s="92">
        <v>97.678838397360749</v>
      </c>
      <c r="F39" s="92">
        <v>96.747167071244576</v>
      </c>
      <c r="G39" s="92">
        <v>98.590291988718292</v>
      </c>
      <c r="H39" s="92">
        <v>96.081065183844501</v>
      </c>
      <c r="I39" s="92">
        <v>96.820785776854365</v>
      </c>
      <c r="J39" s="92">
        <v>98.780001363896176</v>
      </c>
      <c r="K39" s="92">
        <v>98.709642442963627</v>
      </c>
      <c r="L39" s="92">
        <v>97.984923585968076</v>
      </c>
      <c r="M39" s="92">
        <v>98.659312793806905</v>
      </c>
      <c r="N39" s="92">
        <v>99.131386699208093</v>
      </c>
      <c r="O39" s="92">
        <v>99.578939755375856</v>
      </c>
      <c r="P39" s="535">
        <v>98.092349119903673</v>
      </c>
      <c r="Q39" s="535">
        <v>96.724160311650124</v>
      </c>
      <c r="T39" s="449"/>
      <c r="U39" s="449"/>
    </row>
    <row r="40" spans="1:21" ht="13.5" customHeight="1">
      <c r="A40" s="342" t="s">
        <v>178</v>
      </c>
      <c r="B40" s="324">
        <v>81.678759101970584</v>
      </c>
      <c r="C40" s="324">
        <v>87.866324862104037</v>
      </c>
      <c r="D40" s="92">
        <v>88.427915491609127</v>
      </c>
      <c r="E40" s="92">
        <v>89.817440327682093</v>
      </c>
      <c r="F40" s="92">
        <v>92.328834369835903</v>
      </c>
      <c r="G40" s="92">
        <v>91.080275891220481</v>
      </c>
      <c r="H40" s="92">
        <v>93.743754863469135</v>
      </c>
      <c r="I40" s="92">
        <v>94.35811583653944</v>
      </c>
      <c r="J40" s="92">
        <v>95.125639555900833</v>
      </c>
      <c r="K40" s="92">
        <v>95.50546072969918</v>
      </c>
      <c r="L40" s="92">
        <v>95.776741312938896</v>
      </c>
      <c r="M40" s="92">
        <v>98.80170025666834</v>
      </c>
      <c r="N40" s="92">
        <v>90.180946539148096</v>
      </c>
      <c r="O40" s="92">
        <v>94.856537954499686</v>
      </c>
      <c r="P40" s="535">
        <v>99.034002791280727</v>
      </c>
      <c r="Q40" s="535">
        <v>97.071154744432548</v>
      </c>
      <c r="T40" s="449"/>
      <c r="U40" s="449"/>
    </row>
    <row r="41" spans="1:21" ht="13.5" customHeight="1">
      <c r="A41" s="342" t="s">
        <v>179</v>
      </c>
      <c r="B41" s="324">
        <v>85.072710852801208</v>
      </c>
      <c r="C41" s="324">
        <v>82.234573787917967</v>
      </c>
      <c r="D41" s="92">
        <v>87.15257604279914</v>
      </c>
      <c r="E41" s="92">
        <v>83.459049434524005</v>
      </c>
      <c r="F41" s="92">
        <v>82.752710738020284</v>
      </c>
      <c r="G41" s="92">
        <v>82.199903487109523</v>
      </c>
      <c r="H41" s="92">
        <v>82.535770956063232</v>
      </c>
      <c r="I41" s="92">
        <v>85.682229220218602</v>
      </c>
      <c r="J41" s="92">
        <v>90.966578296887121</v>
      </c>
      <c r="K41" s="92">
        <v>89.179461592401438</v>
      </c>
      <c r="L41" s="92">
        <v>89.528330063306598</v>
      </c>
      <c r="M41" s="92">
        <v>88.592361028633704</v>
      </c>
      <c r="N41" s="92">
        <v>86.744494032798301</v>
      </c>
      <c r="O41" s="92">
        <v>79.636933366859296</v>
      </c>
      <c r="P41" s="535">
        <v>87.258476586197375</v>
      </c>
      <c r="Q41" s="535">
        <v>94.30907302545512</v>
      </c>
    </row>
    <row r="42" spans="1:21" ht="9" customHeight="1">
      <c r="A42" s="369"/>
      <c r="B42" s="123"/>
      <c r="C42" s="123"/>
      <c r="D42" s="123"/>
      <c r="E42" s="123"/>
      <c r="F42" s="123"/>
      <c r="G42" s="123"/>
      <c r="H42" s="123"/>
      <c r="I42" s="123"/>
      <c r="J42" s="123"/>
      <c r="K42" s="123"/>
      <c r="L42" s="123"/>
      <c r="M42" s="123"/>
      <c r="N42" s="123"/>
      <c r="O42" s="123"/>
      <c r="P42" s="123"/>
      <c r="Q42" s="123"/>
    </row>
    <row r="43" spans="1:21" ht="24.75" customHeight="1">
      <c r="A43" s="984" t="s">
        <v>1173</v>
      </c>
      <c r="B43" s="984"/>
      <c r="C43" s="984"/>
      <c r="D43" s="984"/>
      <c r="E43" s="984"/>
      <c r="F43" s="984"/>
      <c r="G43" s="984"/>
      <c r="H43" s="984"/>
      <c r="I43" s="984"/>
      <c r="J43" s="984"/>
      <c r="K43" s="984"/>
      <c r="L43" s="984"/>
      <c r="M43" s="984"/>
      <c r="N43" s="984"/>
      <c r="O43" s="984"/>
      <c r="P43" s="984"/>
    </row>
    <row r="44" spans="1:21" ht="24.75" customHeight="1">
      <c r="A44" s="978" t="s">
        <v>1174</v>
      </c>
      <c r="B44" s="978"/>
      <c r="C44" s="978"/>
      <c r="D44" s="978"/>
      <c r="E44" s="978"/>
      <c r="F44" s="978"/>
      <c r="G44" s="978"/>
      <c r="H44" s="978"/>
      <c r="I44" s="978"/>
      <c r="J44" s="978"/>
      <c r="K44" s="978"/>
      <c r="L44" s="978"/>
      <c r="M44" s="978"/>
      <c r="N44" s="978"/>
      <c r="O44" s="978"/>
      <c r="P44" s="978"/>
    </row>
    <row r="45" spans="1:21" ht="26.25" customHeight="1">
      <c r="A45" s="978" t="s">
        <v>873</v>
      </c>
      <c r="B45" s="978"/>
      <c r="C45" s="978"/>
      <c r="D45" s="978"/>
      <c r="E45" s="978"/>
      <c r="F45" s="978"/>
      <c r="G45" s="978"/>
      <c r="H45" s="978"/>
      <c r="I45" s="978"/>
      <c r="J45" s="978"/>
      <c r="K45" s="978"/>
      <c r="L45" s="978"/>
      <c r="M45" s="978"/>
      <c r="N45" s="978"/>
      <c r="O45" s="978"/>
      <c r="P45" s="978"/>
    </row>
    <row r="46" spans="1:21" ht="15" customHeight="1">
      <c r="A46" s="348" t="s">
        <v>231</v>
      </c>
      <c r="B46" s="348"/>
      <c r="C46" s="348"/>
      <c r="D46" s="348"/>
      <c r="E46" s="348"/>
      <c r="F46" s="348"/>
      <c r="G46" s="348"/>
      <c r="H46" s="348"/>
      <c r="I46" s="348"/>
      <c r="J46" s="348"/>
      <c r="K46"/>
      <c r="L46"/>
      <c r="M46"/>
      <c r="N46"/>
    </row>
    <row r="47" spans="1:21">
      <c r="B47" s="116"/>
    </row>
    <row r="49" spans="2:9">
      <c r="B49" s="116"/>
    </row>
    <row r="50" spans="2:9">
      <c r="B50" s="116"/>
    </row>
    <row r="51" spans="2:9">
      <c r="B51" s="116"/>
    </row>
    <row r="53" spans="2:9">
      <c r="B53" s="116"/>
    </row>
    <row r="54" spans="2:9">
      <c r="B54" s="116"/>
    </row>
    <row r="55" spans="2:9">
      <c r="B55" s="116"/>
    </row>
    <row r="58" spans="2:9">
      <c r="H58" s="172"/>
      <c r="I58" s="181"/>
    </row>
    <row r="59" spans="2:9">
      <c r="H59" s="172"/>
      <c r="I59" s="181"/>
    </row>
    <row r="60" spans="2:9">
      <c r="H60" s="172"/>
      <c r="I60" s="181"/>
    </row>
    <row r="61" spans="2:9">
      <c r="B61" s="116"/>
      <c r="H61" s="172"/>
      <c r="I61" s="181"/>
    </row>
    <row r="62" spans="2:9">
      <c r="B62" s="116"/>
      <c r="H62" s="172"/>
      <c r="I62" s="181"/>
    </row>
    <row r="63" spans="2:9">
      <c r="B63" s="116"/>
      <c r="H63" s="172"/>
      <c r="I63" s="181"/>
    </row>
    <row r="64" spans="2:9">
      <c r="H64" s="172"/>
      <c r="I64" s="181"/>
    </row>
    <row r="65" spans="2:2">
      <c r="B65" s="116"/>
    </row>
    <row r="66" spans="2:2">
      <c r="B66" s="116"/>
    </row>
    <row r="67" spans="2:2">
      <c r="B67" s="116"/>
    </row>
    <row r="69" spans="2:2">
      <c r="B69" s="116"/>
    </row>
    <row r="70" spans="2:2">
      <c r="B70" s="116"/>
    </row>
  </sheetData>
  <mergeCells count="5">
    <mergeCell ref="A45:P45"/>
    <mergeCell ref="A2:O2"/>
    <mergeCell ref="A43:P43"/>
    <mergeCell ref="A44:P44"/>
    <mergeCell ref="A3:P3"/>
  </mergeCells>
  <printOptions verticalCentered="1"/>
  <pageMargins left="0.39370078740157483" right="0.39370078740157483" top="0.59055118110236227" bottom="0.59055118110236227" header="0" footer="0"/>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35">
    <tabColor rgb="FFFFC000"/>
  </sheetPr>
  <dimension ref="A1:S222"/>
  <sheetViews>
    <sheetView showGridLines="0" view="pageBreakPreview" zoomScale="120" zoomScaleNormal="120" zoomScaleSheetLayoutView="120" workbookViewId="0">
      <selection activeCell="U9" sqref="U9"/>
    </sheetView>
  </sheetViews>
  <sheetFormatPr baseColWidth="10" defaultRowHeight="12.75"/>
  <cols>
    <col min="1" max="1" width="18.140625" customWidth="1"/>
    <col min="2" max="5" width="5.28515625" hidden="1" customWidth="1"/>
    <col min="6" max="13" width="5.28515625" customWidth="1"/>
    <col min="14" max="16" width="5.7109375" customWidth="1"/>
    <col min="17" max="17" width="6.140625" customWidth="1"/>
  </cols>
  <sheetData>
    <row r="1" spans="1:19" ht="13.5">
      <c r="A1" s="981" t="s">
        <v>1427</v>
      </c>
      <c r="B1" s="981"/>
      <c r="C1" s="981"/>
      <c r="D1" s="981"/>
      <c r="E1" s="981"/>
      <c r="F1" s="981"/>
      <c r="G1" s="981"/>
      <c r="H1" s="981"/>
      <c r="I1" s="981"/>
      <c r="J1" s="981"/>
      <c r="K1" s="981"/>
      <c r="L1" s="981"/>
      <c r="M1" s="981"/>
      <c r="N1" s="981"/>
      <c r="O1" s="981"/>
      <c r="P1" s="981"/>
    </row>
    <row r="2" spans="1:19" ht="13.5" customHeight="1">
      <c r="A2" s="980" t="s">
        <v>1349</v>
      </c>
      <c r="B2" s="980"/>
      <c r="C2" s="980"/>
      <c r="D2" s="980"/>
      <c r="E2" s="980"/>
      <c r="F2" s="980"/>
      <c r="G2" s="980"/>
      <c r="H2" s="980"/>
      <c r="I2" s="980"/>
      <c r="J2" s="980"/>
      <c r="K2" s="980"/>
      <c r="L2" s="980"/>
      <c r="M2" s="980"/>
      <c r="N2" s="980"/>
      <c r="O2" s="980"/>
      <c r="P2" s="980"/>
    </row>
    <row r="3" spans="1:19" ht="13.5" customHeight="1">
      <c r="A3" s="154" t="s">
        <v>236</v>
      </c>
    </row>
    <row r="4" spans="1:19" ht="13.5" customHeight="1">
      <c r="B4" s="1"/>
      <c r="C4" s="1"/>
      <c r="G4" s="222"/>
      <c r="H4" s="222"/>
      <c r="I4" s="222"/>
    </row>
    <row r="5" spans="1:19" ht="22.5" customHeight="1">
      <c r="A5" s="368" t="s">
        <v>213</v>
      </c>
      <c r="B5" s="390">
        <v>2008</v>
      </c>
      <c r="C5" s="390">
        <v>2009</v>
      </c>
      <c r="D5" s="57">
        <v>2010</v>
      </c>
      <c r="E5" s="57">
        <v>2011</v>
      </c>
      <c r="F5" s="57">
        <v>2012</v>
      </c>
      <c r="G5" s="57">
        <v>2013</v>
      </c>
      <c r="H5" s="57">
        <v>2014</v>
      </c>
      <c r="I5" s="57">
        <v>2015</v>
      </c>
      <c r="J5" s="57">
        <v>2016</v>
      </c>
      <c r="K5" s="57">
        <v>2017</v>
      </c>
      <c r="L5" s="57">
        <v>2018</v>
      </c>
      <c r="M5" s="57">
        <v>2019</v>
      </c>
      <c r="N5" s="57">
        <v>2020</v>
      </c>
      <c r="O5" s="57">
        <v>2021</v>
      </c>
      <c r="P5" s="328">
        <v>2022</v>
      </c>
      <c r="Q5" s="328">
        <v>2023</v>
      </c>
    </row>
    <row r="6" spans="1:19" ht="12" customHeight="1">
      <c r="A6" s="342"/>
      <c r="B6" s="333"/>
      <c r="C6" s="333"/>
      <c r="D6" s="333"/>
      <c r="E6" s="333"/>
      <c r="F6" s="333"/>
      <c r="G6" s="333"/>
      <c r="H6" s="333"/>
      <c r="I6" s="333"/>
      <c r="J6" s="333"/>
      <c r="K6" s="333"/>
      <c r="L6" s="333"/>
      <c r="M6" s="333"/>
      <c r="N6" s="333"/>
      <c r="P6" s="10"/>
    </row>
    <row r="7" spans="1:19" ht="13.5" customHeight="1">
      <c r="A7" s="367" t="s">
        <v>82</v>
      </c>
      <c r="B7" s="339">
        <v>75.485985896116262</v>
      </c>
      <c r="C7" s="339">
        <v>77.546970111076931</v>
      </c>
      <c r="D7" s="338">
        <v>78.502107820231359</v>
      </c>
      <c r="E7" s="338">
        <v>79.577127506833634</v>
      </c>
      <c r="F7" s="338">
        <v>80.323904894706672</v>
      </c>
      <c r="G7" s="338">
        <v>81.027499286862408</v>
      </c>
      <c r="H7" s="338">
        <v>82.319826652805361</v>
      </c>
      <c r="I7" s="338">
        <v>83.419958717188734</v>
      </c>
      <c r="J7" s="338">
        <v>83.002477892103371</v>
      </c>
      <c r="K7" s="338">
        <v>83.858716919291595</v>
      </c>
      <c r="L7" s="338">
        <v>84.696494588371394</v>
      </c>
      <c r="M7" s="338">
        <v>84.511282408259504</v>
      </c>
      <c r="N7" s="338">
        <v>80.809051717458829</v>
      </c>
      <c r="O7" s="338">
        <v>83.51413886599336</v>
      </c>
      <c r="P7" s="338">
        <v>84.3</v>
      </c>
      <c r="Q7" s="954">
        <v>85.25004309191668</v>
      </c>
      <c r="R7" s="351"/>
      <c r="S7" s="351"/>
    </row>
    <row r="8" spans="1:19" ht="12.75" customHeight="1">
      <c r="A8" s="342"/>
      <c r="B8" s="333"/>
      <c r="C8" s="333"/>
      <c r="D8" s="333"/>
      <c r="E8" s="333"/>
      <c r="F8" s="333"/>
      <c r="G8" s="333"/>
      <c r="H8" s="333"/>
      <c r="I8" s="333"/>
      <c r="J8" s="333"/>
      <c r="K8" s="333"/>
      <c r="L8" s="333"/>
      <c r="M8" s="333"/>
      <c r="N8" s="333"/>
      <c r="Q8" s="955"/>
    </row>
    <row r="9" spans="1:19" ht="13.5" customHeight="1">
      <c r="A9" s="367" t="s">
        <v>3</v>
      </c>
      <c r="B9" s="333"/>
      <c r="C9" s="333"/>
      <c r="D9" s="333"/>
      <c r="E9" s="333"/>
      <c r="F9" s="333"/>
      <c r="G9" s="333"/>
      <c r="H9" s="333"/>
      <c r="I9" s="333"/>
      <c r="J9" s="333"/>
      <c r="K9" s="333"/>
      <c r="L9" s="333"/>
      <c r="M9" s="333"/>
      <c r="N9" s="333"/>
      <c r="Q9" s="535"/>
    </row>
    <row r="10" spans="1:19" ht="13.5" customHeight="1">
      <c r="A10" s="342" t="s">
        <v>94</v>
      </c>
      <c r="B10" s="333">
        <v>82.102479621058762</v>
      </c>
      <c r="C10" s="333">
        <v>83.951617353689187</v>
      </c>
      <c r="D10" s="337">
        <v>84.082204745244908</v>
      </c>
      <c r="E10" s="337">
        <v>84.781976550448306</v>
      </c>
      <c r="F10" s="337">
        <v>85.238210383250674</v>
      </c>
      <c r="G10" s="337">
        <v>85.682331776266409</v>
      </c>
      <c r="H10" s="337">
        <v>86.257296409423674</v>
      </c>
      <c r="I10" s="337">
        <v>86.788758783195931</v>
      </c>
      <c r="J10" s="337">
        <v>86.029831037246524</v>
      </c>
      <c r="K10" s="337">
        <v>86.082842597509753</v>
      </c>
      <c r="L10" s="337">
        <v>87.167523617528119</v>
      </c>
      <c r="M10" s="337">
        <v>86.691968066900401</v>
      </c>
      <c r="N10" s="337">
        <v>82.156343685205641</v>
      </c>
      <c r="O10" s="337">
        <v>84.859452674629395</v>
      </c>
      <c r="P10" s="333">
        <v>85.6</v>
      </c>
      <c r="Q10" s="535">
        <v>86.223540147248471</v>
      </c>
    </row>
    <row r="11" spans="1:19" ht="13.5" customHeight="1">
      <c r="A11" s="342" t="s">
        <v>95</v>
      </c>
      <c r="B11" s="333">
        <v>62.820586465164773</v>
      </c>
      <c r="C11" s="333">
        <v>65.038939997223679</v>
      </c>
      <c r="D11" s="337">
        <v>67.147570638030487</v>
      </c>
      <c r="E11" s="337">
        <v>69.048157757152879</v>
      </c>
      <c r="F11" s="337">
        <v>69.939521650118039</v>
      </c>
      <c r="G11" s="337">
        <v>71.207634836402036</v>
      </c>
      <c r="H11" s="337">
        <v>73.647811101627099</v>
      </c>
      <c r="I11" s="337">
        <v>75.767557187310956</v>
      </c>
      <c r="J11" s="337">
        <v>76.12009536396387</v>
      </c>
      <c r="K11" s="337">
        <v>78.46495628339008</v>
      </c>
      <c r="L11" s="337">
        <v>79.079761553360413</v>
      </c>
      <c r="M11" s="337">
        <v>79.2575940768225</v>
      </c>
      <c r="N11" s="337">
        <v>76.947936351948201</v>
      </c>
      <c r="O11" s="337">
        <v>79.5852431827972</v>
      </c>
      <c r="P11" s="333">
        <v>80.400000000000006</v>
      </c>
      <c r="Q11" s="535">
        <v>82.350563477394672</v>
      </c>
    </row>
    <row r="12" spans="1:19" ht="13.5" customHeight="1">
      <c r="A12" s="367" t="s">
        <v>4</v>
      </c>
      <c r="B12" s="333"/>
      <c r="C12" s="333"/>
      <c r="D12" s="337"/>
      <c r="E12" s="337"/>
      <c r="F12" s="337"/>
      <c r="G12" s="337"/>
      <c r="H12" s="337"/>
      <c r="I12" s="337"/>
      <c r="J12" s="337"/>
      <c r="K12" s="337"/>
      <c r="L12" s="337"/>
      <c r="M12" s="337"/>
      <c r="N12" s="337"/>
      <c r="O12" s="337"/>
      <c r="P12" s="333"/>
      <c r="Q12" s="535"/>
    </row>
    <row r="13" spans="1:19" ht="13.5" customHeight="1">
      <c r="A13" s="342" t="s">
        <v>103</v>
      </c>
      <c r="B13" s="333">
        <v>81.324656268141624</v>
      </c>
      <c r="C13" s="333">
        <v>83.874734205206039</v>
      </c>
      <c r="D13" s="337">
        <v>83.029265721539986</v>
      </c>
      <c r="E13" s="337">
        <v>83.700308955306554</v>
      </c>
      <c r="F13" s="337">
        <v>84.555180664053225</v>
      </c>
      <c r="G13" s="337">
        <v>84.841941744400856</v>
      </c>
      <c r="H13" s="337">
        <v>85.659324468865279</v>
      </c>
      <c r="I13" s="337">
        <v>86.106353786736662</v>
      </c>
      <c r="J13" s="337">
        <v>85.443371877823338</v>
      </c>
      <c r="K13" s="337">
        <v>85.870394860400026</v>
      </c>
      <c r="L13" s="337">
        <v>87.231481749907246</v>
      </c>
      <c r="M13" s="337">
        <v>86.149721294215425</v>
      </c>
      <c r="N13" s="337">
        <v>81.497018154763168</v>
      </c>
      <c r="O13" s="337">
        <v>85.673128272047336</v>
      </c>
      <c r="P13" s="337">
        <v>85.321469300837521</v>
      </c>
      <c r="Q13" s="535">
        <v>85.352668227026101</v>
      </c>
    </row>
    <row r="14" spans="1:19" ht="13.5" customHeight="1">
      <c r="A14" s="342" t="s">
        <v>5</v>
      </c>
      <c r="B14" s="333">
        <v>72.328053885803172</v>
      </c>
      <c r="C14" s="333">
        <v>73.733520837807276</v>
      </c>
      <c r="D14" s="337">
        <v>76.548493415493638</v>
      </c>
      <c r="E14" s="337">
        <v>79.177801361385875</v>
      </c>
      <c r="F14" s="337">
        <v>78.976528412318373</v>
      </c>
      <c r="G14" s="337">
        <v>80.071019168163076</v>
      </c>
      <c r="H14" s="337">
        <v>81.620764102294203</v>
      </c>
      <c r="I14" s="337">
        <v>83.569346805382011</v>
      </c>
      <c r="J14" s="337">
        <v>83.716726887964171</v>
      </c>
      <c r="K14" s="337">
        <v>84.760020671800973</v>
      </c>
      <c r="L14" s="337">
        <v>84.587722028894433</v>
      </c>
      <c r="M14" s="337">
        <v>84.723085005484634</v>
      </c>
      <c r="N14" s="337">
        <v>83.417146675154768</v>
      </c>
      <c r="O14" s="337">
        <v>84.696657649596474</v>
      </c>
      <c r="P14" s="337">
        <v>86.245510731387213</v>
      </c>
      <c r="Q14" s="535">
        <v>86.08358467335448</v>
      </c>
    </row>
    <row r="15" spans="1:19" ht="13.5" customHeight="1">
      <c r="A15" s="342" t="s">
        <v>6</v>
      </c>
      <c r="B15" s="333">
        <v>65.714930714198189</v>
      </c>
      <c r="C15" s="333">
        <v>66.391446653424097</v>
      </c>
      <c r="D15" s="337">
        <v>68.080958356029271</v>
      </c>
      <c r="E15" s="337">
        <v>67.211445880647048</v>
      </c>
      <c r="F15" s="337">
        <v>69.261273662794906</v>
      </c>
      <c r="G15" s="337">
        <v>71.366706434381499</v>
      </c>
      <c r="H15" s="337">
        <v>73.67485908165375</v>
      </c>
      <c r="I15" s="337">
        <v>74.983902108858175</v>
      </c>
      <c r="J15" s="337">
        <v>73.451271272813983</v>
      </c>
      <c r="K15" s="337">
        <v>75.061431750440903</v>
      </c>
      <c r="L15" s="337">
        <v>77.056190862208595</v>
      </c>
      <c r="M15" s="337">
        <v>78.863646314158814</v>
      </c>
      <c r="N15" s="337">
        <v>72.129036532239454</v>
      </c>
      <c r="O15" s="337">
        <v>73.536840469778454</v>
      </c>
      <c r="P15" s="337">
        <v>76.603576816156718</v>
      </c>
      <c r="Q15" s="535">
        <v>83.116303323424987</v>
      </c>
    </row>
    <row r="16" spans="1:19" ht="13.5" customHeight="1">
      <c r="A16" s="367" t="s">
        <v>191</v>
      </c>
      <c r="B16" s="333"/>
      <c r="C16" s="333"/>
      <c r="D16" s="333"/>
      <c r="E16" s="333"/>
      <c r="F16" s="333"/>
      <c r="G16" s="333"/>
      <c r="H16" s="333"/>
      <c r="I16" s="333"/>
      <c r="J16" s="333"/>
      <c r="K16" s="333"/>
      <c r="L16" s="333"/>
      <c r="M16" s="333"/>
      <c r="N16" s="333"/>
      <c r="O16" s="333"/>
      <c r="P16" s="333"/>
      <c r="Q16" s="535"/>
    </row>
    <row r="17" spans="1:17" ht="12.6" customHeight="1">
      <c r="A17" s="342" t="s">
        <v>157</v>
      </c>
      <c r="B17" s="333">
        <v>64.028533890919974</v>
      </c>
      <c r="C17" s="333">
        <v>62.607144394883818</v>
      </c>
      <c r="D17" s="337">
        <v>63.256823357875312</v>
      </c>
      <c r="E17" s="337">
        <v>63.435204840707208</v>
      </c>
      <c r="F17" s="337">
        <v>64.108599648581801</v>
      </c>
      <c r="G17" s="337">
        <v>66.570942722414571</v>
      </c>
      <c r="H17" s="337">
        <v>72.349133343270438</v>
      </c>
      <c r="I17" s="337">
        <v>76.88802918315983</v>
      </c>
      <c r="J17" s="337">
        <v>70.113764273729345</v>
      </c>
      <c r="K17" s="337">
        <v>79.6134979133613</v>
      </c>
      <c r="L17" s="337">
        <v>82.224161351420733</v>
      </c>
      <c r="M17" s="337">
        <v>80.733324894189593</v>
      </c>
      <c r="N17" s="337">
        <v>79.345213032757286</v>
      </c>
      <c r="O17" s="337">
        <v>80.021856063179854</v>
      </c>
      <c r="P17" s="333">
        <v>81.2</v>
      </c>
      <c r="Q17" s="535">
        <v>84.976090535370261</v>
      </c>
    </row>
    <row r="18" spans="1:17" ht="12.6" customHeight="1">
      <c r="A18" s="342" t="s">
        <v>80</v>
      </c>
      <c r="B18" s="333">
        <v>78.521472585158463</v>
      </c>
      <c r="C18" s="333">
        <v>78.285805643854502</v>
      </c>
      <c r="D18" s="337">
        <v>80.636023455069477</v>
      </c>
      <c r="E18" s="337">
        <v>79.785025318104942</v>
      </c>
      <c r="F18" s="337">
        <v>79.696334739620951</v>
      </c>
      <c r="G18" s="337">
        <v>83.867053677299083</v>
      </c>
      <c r="H18" s="337">
        <v>87.039287395011584</v>
      </c>
      <c r="I18" s="337">
        <v>88.287585854297674</v>
      </c>
      <c r="J18" s="337">
        <v>86.098100711354846</v>
      </c>
      <c r="K18" s="337">
        <v>85.66714273352855</v>
      </c>
      <c r="L18" s="337">
        <v>85.08923008325425</v>
      </c>
      <c r="M18" s="337">
        <v>86.327692465433557</v>
      </c>
      <c r="N18" s="337">
        <v>79.274604016878243</v>
      </c>
      <c r="O18" s="337">
        <v>81.971421818594237</v>
      </c>
      <c r="P18" s="333">
        <v>84.7</v>
      </c>
      <c r="Q18" s="535">
        <v>85.615060414246429</v>
      </c>
    </row>
    <row r="19" spans="1:17" ht="12.6" customHeight="1">
      <c r="A19" s="342" t="s">
        <v>158</v>
      </c>
      <c r="B19" s="333">
        <v>77.230611337055024</v>
      </c>
      <c r="C19" s="333">
        <v>82.953220141989874</v>
      </c>
      <c r="D19" s="337">
        <v>79.931982544679954</v>
      </c>
      <c r="E19" s="337">
        <v>80.363134570843286</v>
      </c>
      <c r="F19" s="337">
        <v>78.731373559278069</v>
      </c>
      <c r="G19" s="337">
        <v>84.146264024189449</v>
      </c>
      <c r="H19" s="337">
        <v>83.299002156893522</v>
      </c>
      <c r="I19" s="337">
        <v>83.059200063031199</v>
      </c>
      <c r="J19" s="337">
        <v>82.412864954810161</v>
      </c>
      <c r="K19" s="337">
        <v>87.205501835445745</v>
      </c>
      <c r="L19" s="337">
        <v>86.767620337527035</v>
      </c>
      <c r="M19" s="337">
        <v>84.253507162668882</v>
      </c>
      <c r="N19" s="337">
        <v>84.918570173003076</v>
      </c>
      <c r="O19" s="337">
        <v>86.125139313236033</v>
      </c>
      <c r="P19" s="333">
        <v>90.9</v>
      </c>
      <c r="Q19" s="535">
        <v>85.888543325827101</v>
      </c>
    </row>
    <row r="20" spans="1:17" ht="12.6" customHeight="1">
      <c r="A20" s="342" t="s">
        <v>159</v>
      </c>
      <c r="B20" s="333">
        <v>87.96511200626955</v>
      </c>
      <c r="C20" s="333">
        <v>83.882024543467494</v>
      </c>
      <c r="D20" s="337">
        <v>90.496390038031436</v>
      </c>
      <c r="E20" s="337">
        <v>87.702593984173106</v>
      </c>
      <c r="F20" s="337">
        <v>90.740706063194125</v>
      </c>
      <c r="G20" s="337">
        <v>86.268094533528455</v>
      </c>
      <c r="H20" s="337">
        <v>88.503757976196212</v>
      </c>
      <c r="I20" s="337">
        <v>88.597695220644567</v>
      </c>
      <c r="J20" s="337">
        <v>92.904063611304508</v>
      </c>
      <c r="K20" s="337">
        <v>90.450607457119276</v>
      </c>
      <c r="L20" s="337">
        <v>90.025490108317754</v>
      </c>
      <c r="M20" s="337">
        <v>89.965016163532056</v>
      </c>
      <c r="N20" s="337">
        <v>89.04707894997776</v>
      </c>
      <c r="O20" s="337">
        <v>89.285909752982235</v>
      </c>
      <c r="P20" s="333">
        <v>88.1</v>
      </c>
      <c r="Q20" s="535">
        <v>86.632591738079597</v>
      </c>
    </row>
    <row r="21" spans="1:17" ht="12.6" customHeight="1">
      <c r="A21" s="342" t="s">
        <v>160</v>
      </c>
      <c r="B21" s="333">
        <v>69.055020164335829</v>
      </c>
      <c r="C21" s="333">
        <v>71.217565002777789</v>
      </c>
      <c r="D21" s="337">
        <v>72.091577884903344</v>
      </c>
      <c r="E21" s="337">
        <v>77.647002093621921</v>
      </c>
      <c r="F21" s="337">
        <v>74.185626276062507</v>
      </c>
      <c r="G21" s="337">
        <v>76.850598749125226</v>
      </c>
      <c r="H21" s="337">
        <v>79.899427823165965</v>
      </c>
      <c r="I21" s="337">
        <v>84.028907576435898</v>
      </c>
      <c r="J21" s="337">
        <v>83.311352423382928</v>
      </c>
      <c r="K21" s="337">
        <v>86.372736674973908</v>
      </c>
      <c r="L21" s="337">
        <v>84.366839031353081</v>
      </c>
      <c r="M21" s="337">
        <v>85.912555655788381</v>
      </c>
      <c r="N21" s="337">
        <v>82.334989827465321</v>
      </c>
      <c r="O21" s="337">
        <v>80.316290743858588</v>
      </c>
      <c r="P21" s="333">
        <v>82.5</v>
      </c>
      <c r="Q21" s="535">
        <v>89.37291111279815</v>
      </c>
    </row>
    <row r="22" spans="1:17" ht="12.6" customHeight="1">
      <c r="A22" s="342" t="s">
        <v>161</v>
      </c>
      <c r="B22" s="333">
        <v>64.10925294850486</v>
      </c>
      <c r="C22" s="333">
        <v>62.061860990726842</v>
      </c>
      <c r="D22" s="337">
        <v>70.670791984970975</v>
      </c>
      <c r="E22" s="337">
        <v>73.019048862384324</v>
      </c>
      <c r="F22" s="337">
        <v>66.216467560975047</v>
      </c>
      <c r="G22" s="337">
        <v>72.374258465167273</v>
      </c>
      <c r="H22" s="337">
        <v>75.124123399262771</v>
      </c>
      <c r="I22" s="337">
        <v>79.368214713407781</v>
      </c>
      <c r="J22" s="337">
        <v>76.850576723769123</v>
      </c>
      <c r="K22" s="337">
        <v>81.002244628028265</v>
      </c>
      <c r="L22" s="337">
        <v>79.231937772421205</v>
      </c>
      <c r="M22" s="337">
        <v>83.730949840794196</v>
      </c>
      <c r="N22" s="337">
        <v>78.025454672797352</v>
      </c>
      <c r="O22" s="337">
        <v>83.620601969888355</v>
      </c>
      <c r="P22" s="333">
        <v>84.5</v>
      </c>
      <c r="Q22" s="535">
        <v>82.828620457342055</v>
      </c>
    </row>
    <row r="23" spans="1:17" ht="12.6" customHeight="1">
      <c r="A23" s="342" t="s">
        <v>830</v>
      </c>
      <c r="B23" s="333">
        <v>84.595045812458849</v>
      </c>
      <c r="C23" s="333">
        <v>85.099432279821229</v>
      </c>
      <c r="D23" s="337">
        <v>86.199323052313801</v>
      </c>
      <c r="E23" s="337">
        <v>87.704883882781346</v>
      </c>
      <c r="F23" s="337">
        <v>86.512115207172684</v>
      </c>
      <c r="G23" s="337">
        <v>83.446904975036219</v>
      </c>
      <c r="H23" s="337">
        <v>86.269933836254637</v>
      </c>
      <c r="I23" s="337">
        <v>87.378639883896724</v>
      </c>
      <c r="J23" s="337">
        <v>82.635317501127545</v>
      </c>
      <c r="K23" s="337">
        <v>84.776289009159427</v>
      </c>
      <c r="L23" s="337">
        <v>86.191110315342087</v>
      </c>
      <c r="M23" s="337">
        <v>87.915093884330531</v>
      </c>
      <c r="N23" s="337">
        <v>85.313380060420585</v>
      </c>
      <c r="O23" s="337">
        <v>86.93263264590901</v>
      </c>
      <c r="P23" s="333">
        <v>86.1</v>
      </c>
      <c r="Q23" s="535">
        <v>89.517758813279002</v>
      </c>
    </row>
    <row r="24" spans="1:17" ht="12.6" customHeight="1">
      <c r="A24" s="342" t="s">
        <v>162</v>
      </c>
      <c r="B24" s="333">
        <v>76.652336837281283</v>
      </c>
      <c r="C24" s="333">
        <v>81.890629992102149</v>
      </c>
      <c r="D24" s="337">
        <v>84.069620616318929</v>
      </c>
      <c r="E24" s="337">
        <v>87.612155252525554</v>
      </c>
      <c r="F24" s="337">
        <v>83.999110663787121</v>
      </c>
      <c r="G24" s="337">
        <v>84.57326039113417</v>
      </c>
      <c r="H24" s="337">
        <v>86.135104810261112</v>
      </c>
      <c r="I24" s="337">
        <v>88.284369066078611</v>
      </c>
      <c r="J24" s="337">
        <v>86.60612341554949</v>
      </c>
      <c r="K24" s="337">
        <v>84.362482171118558</v>
      </c>
      <c r="L24" s="337">
        <v>85.263898401317377</v>
      </c>
      <c r="M24" s="337">
        <v>87.108194626367975</v>
      </c>
      <c r="N24" s="337">
        <v>84.153834844285839</v>
      </c>
      <c r="O24" s="337">
        <v>86.190866110532596</v>
      </c>
      <c r="P24" s="337">
        <v>90</v>
      </c>
      <c r="Q24" s="535">
        <v>88.7892349838732</v>
      </c>
    </row>
    <row r="25" spans="1:17" ht="12.6" customHeight="1">
      <c r="A25" s="342" t="s">
        <v>163</v>
      </c>
      <c r="B25" s="333">
        <v>71.870633543818698</v>
      </c>
      <c r="C25" s="333">
        <v>72.325774165726983</v>
      </c>
      <c r="D25" s="337">
        <v>74.771684224563799</v>
      </c>
      <c r="E25" s="337">
        <v>73.040886802308435</v>
      </c>
      <c r="F25" s="337">
        <v>77.862547602341323</v>
      </c>
      <c r="G25" s="337">
        <v>79.21504537403375</v>
      </c>
      <c r="H25" s="337">
        <v>81.80364869188098</v>
      </c>
      <c r="I25" s="337">
        <v>85.524487525396651</v>
      </c>
      <c r="J25" s="337">
        <v>85.209968654138365</v>
      </c>
      <c r="K25" s="337">
        <v>87.356747969169575</v>
      </c>
      <c r="L25" s="337">
        <v>85.117790704603721</v>
      </c>
      <c r="M25" s="337">
        <v>86.275030782318865</v>
      </c>
      <c r="N25" s="337">
        <v>84.902059983190341</v>
      </c>
      <c r="O25" s="337">
        <v>85.631790145395613</v>
      </c>
      <c r="P25" s="333">
        <v>83.5</v>
      </c>
      <c r="Q25" s="535">
        <v>83.728891863180621</v>
      </c>
    </row>
    <row r="26" spans="1:17" ht="12.6" customHeight="1">
      <c r="A26" s="342" t="s">
        <v>164</v>
      </c>
      <c r="B26" s="333">
        <v>64.750888483382937</v>
      </c>
      <c r="C26" s="333">
        <v>60.925354648150609</v>
      </c>
      <c r="D26" s="337">
        <v>65.700945314758727</v>
      </c>
      <c r="E26" s="337">
        <v>64.387479935425702</v>
      </c>
      <c r="F26" s="337">
        <v>70.798524546637083</v>
      </c>
      <c r="G26" s="337">
        <v>71.170778734326348</v>
      </c>
      <c r="H26" s="337">
        <v>73.459033594271745</v>
      </c>
      <c r="I26" s="337">
        <v>74.447285703197011</v>
      </c>
      <c r="J26" s="337">
        <v>74.356635936177923</v>
      </c>
      <c r="K26" s="337">
        <v>76.890960222528705</v>
      </c>
      <c r="L26" s="337">
        <v>75.875133335772205</v>
      </c>
      <c r="M26" s="337">
        <v>80.352162931887236</v>
      </c>
      <c r="N26" s="337">
        <v>79.10769419314525</v>
      </c>
      <c r="O26" s="337">
        <v>79.412951040262897</v>
      </c>
      <c r="P26" s="333">
        <v>77.900000000000006</v>
      </c>
      <c r="Q26" s="535">
        <v>85.103512541192885</v>
      </c>
    </row>
    <row r="27" spans="1:17" ht="12.6" customHeight="1">
      <c r="A27" s="342" t="s">
        <v>165</v>
      </c>
      <c r="B27" s="333">
        <v>84.898763200887828</v>
      </c>
      <c r="C27" s="333">
        <v>84.173383015355171</v>
      </c>
      <c r="D27" s="337">
        <v>83.331319499877566</v>
      </c>
      <c r="E27" s="337">
        <v>82.859525596010442</v>
      </c>
      <c r="F27" s="337">
        <v>82.00643120752396</v>
      </c>
      <c r="G27" s="337">
        <v>88.84919833299665</v>
      </c>
      <c r="H27" s="337">
        <v>87.507796983276279</v>
      </c>
      <c r="I27" s="337">
        <v>87.897221626099025</v>
      </c>
      <c r="J27" s="337">
        <v>88.19689119949696</v>
      </c>
      <c r="K27" s="337">
        <v>90.351242305907689</v>
      </c>
      <c r="L27" s="337">
        <v>89.677844245525051</v>
      </c>
      <c r="M27" s="337">
        <v>88.039971135015961</v>
      </c>
      <c r="N27" s="337">
        <v>81.358151083295084</v>
      </c>
      <c r="O27" s="337">
        <v>84.340289827788666</v>
      </c>
      <c r="P27" s="333">
        <v>86.6</v>
      </c>
      <c r="Q27" s="535">
        <v>85.54857153947944</v>
      </c>
    </row>
    <row r="28" spans="1:17" ht="12.6" customHeight="1">
      <c r="A28" s="342" t="s">
        <v>166</v>
      </c>
      <c r="B28" s="333">
        <v>74.945775299924534</v>
      </c>
      <c r="C28" s="333">
        <v>83.766581159263268</v>
      </c>
      <c r="D28" s="337">
        <v>82.265868200106439</v>
      </c>
      <c r="E28" s="337">
        <v>84.654486879129848</v>
      </c>
      <c r="F28" s="337">
        <v>84.49089758112342</v>
      </c>
      <c r="G28" s="337">
        <v>86.185729087876311</v>
      </c>
      <c r="H28" s="337">
        <v>78.527041877513767</v>
      </c>
      <c r="I28" s="337">
        <v>81.209278760875961</v>
      </c>
      <c r="J28" s="337">
        <v>81.70471557069618</v>
      </c>
      <c r="K28" s="337">
        <v>84.232677247432662</v>
      </c>
      <c r="L28" s="337">
        <v>83.482507473464565</v>
      </c>
      <c r="M28" s="337">
        <v>83.809637742461547</v>
      </c>
      <c r="N28" s="337">
        <v>79.111026723074744</v>
      </c>
      <c r="O28" s="337">
        <v>80.067567616785908</v>
      </c>
      <c r="P28" s="333">
        <v>82.7</v>
      </c>
      <c r="Q28" s="535">
        <v>84.044257762446307</v>
      </c>
    </row>
    <row r="29" spans="1:17" ht="12.6" customHeight="1">
      <c r="A29" s="342" t="s">
        <v>167</v>
      </c>
      <c r="B29" s="333">
        <v>68.703249313001123</v>
      </c>
      <c r="C29" s="333">
        <v>72.786026251296946</v>
      </c>
      <c r="D29" s="337">
        <v>71.797517466241999</v>
      </c>
      <c r="E29" s="337">
        <v>72.164316660636558</v>
      </c>
      <c r="F29" s="337">
        <v>77.145053441332323</v>
      </c>
      <c r="G29" s="337">
        <v>76.051424214148071</v>
      </c>
      <c r="H29" s="337">
        <v>76.967055966211475</v>
      </c>
      <c r="I29" s="337">
        <v>80.395047604634385</v>
      </c>
      <c r="J29" s="337">
        <v>77.800989891809479</v>
      </c>
      <c r="K29" s="337">
        <v>79.381336996093026</v>
      </c>
      <c r="L29" s="337">
        <v>81.520301827717205</v>
      </c>
      <c r="M29" s="337">
        <v>78.584314663815476</v>
      </c>
      <c r="N29" s="337">
        <v>79.132371060007657</v>
      </c>
      <c r="O29" s="337">
        <v>83.266189324308172</v>
      </c>
      <c r="P29" s="337">
        <v>81</v>
      </c>
      <c r="Q29" s="535">
        <v>78.754568026186945</v>
      </c>
    </row>
    <row r="30" spans="1:17" ht="12.6" customHeight="1">
      <c r="A30" s="342" t="s">
        <v>168</v>
      </c>
      <c r="B30" s="333">
        <v>70.107154840969031</v>
      </c>
      <c r="C30" s="333">
        <v>77.304831637396802</v>
      </c>
      <c r="D30" s="337">
        <v>79.492657666342168</v>
      </c>
      <c r="E30" s="337">
        <v>75.38516656400472</v>
      </c>
      <c r="F30" s="337">
        <v>78.307235913810885</v>
      </c>
      <c r="G30" s="337">
        <v>82.586931797858341</v>
      </c>
      <c r="H30" s="337">
        <v>81.873005145744202</v>
      </c>
      <c r="I30" s="337">
        <v>79.21193011251961</v>
      </c>
      <c r="J30" s="337">
        <v>82.168774415807647</v>
      </c>
      <c r="K30" s="337">
        <v>79.215421077125498</v>
      </c>
      <c r="L30" s="337">
        <v>81.823173844377678</v>
      </c>
      <c r="M30" s="337">
        <v>84.538420445609944</v>
      </c>
      <c r="N30" s="337">
        <v>82.135431315138788</v>
      </c>
      <c r="O30" s="337">
        <v>82.279171574629899</v>
      </c>
      <c r="P30" s="337">
        <v>82</v>
      </c>
      <c r="Q30" s="535">
        <v>82.733815020145911</v>
      </c>
    </row>
    <row r="31" spans="1:17" ht="12.6" customHeight="1">
      <c r="A31" s="342" t="s">
        <v>576</v>
      </c>
      <c r="B31">
        <v>86.770054550658386</v>
      </c>
      <c r="C31">
        <v>86.486922303874195</v>
      </c>
      <c r="D31">
        <v>84.213778770822401</v>
      </c>
      <c r="E31" s="337">
        <v>85.340795779617949</v>
      </c>
      <c r="F31" s="337">
        <v>87.086568573430597</v>
      </c>
      <c r="G31" s="337">
        <v>86.015230593548367</v>
      </c>
      <c r="H31" s="337">
        <v>87.176106063385561</v>
      </c>
      <c r="I31" s="337">
        <v>87.248643287554074</v>
      </c>
      <c r="J31" s="337">
        <v>85.951862696073235</v>
      </c>
      <c r="K31" s="337">
        <v>88.372524540089472</v>
      </c>
      <c r="L31" s="337">
        <v>88.545444724039726</v>
      </c>
      <c r="M31" s="337">
        <v>87.092577187195019</v>
      </c>
      <c r="N31" s="337">
        <v>81.299123456118025</v>
      </c>
      <c r="O31" s="337">
        <v>87.952703112274577</v>
      </c>
      <c r="P31" s="333">
        <v>86.7</v>
      </c>
      <c r="Q31" s="535">
        <v>86.623095134804615</v>
      </c>
    </row>
    <row r="32" spans="1:17" ht="12.6" customHeight="1">
      <c r="A32" s="342" t="s">
        <v>871</v>
      </c>
      <c r="B32">
        <v>81.294336178585226</v>
      </c>
      <c r="C32">
        <v>80.101919533227786</v>
      </c>
      <c r="D32">
        <v>82.346744654486301</v>
      </c>
      <c r="E32" s="337">
        <v>81.680549097931319</v>
      </c>
      <c r="F32" s="337">
        <v>84.45332305763425</v>
      </c>
      <c r="G32" s="337">
        <v>86.405733758546887</v>
      </c>
      <c r="H32" s="337">
        <v>87.723760703883798</v>
      </c>
      <c r="I32" s="337">
        <v>88.353794397882041</v>
      </c>
      <c r="J32" s="337">
        <v>89.956652061014097</v>
      </c>
      <c r="K32" s="337">
        <v>87.348564578255576</v>
      </c>
      <c r="L32" s="337">
        <v>89.16000623286962</v>
      </c>
      <c r="M32" s="337">
        <v>87.494946563881001</v>
      </c>
      <c r="N32" s="337">
        <v>78.841149700522962</v>
      </c>
      <c r="O32" s="337">
        <v>84.426595136167066</v>
      </c>
      <c r="P32" s="333">
        <v>89.5</v>
      </c>
      <c r="Q32" s="535">
        <v>89.605158631704128</v>
      </c>
    </row>
    <row r="33" spans="1:17" ht="12.6" customHeight="1">
      <c r="A33" s="342" t="s">
        <v>170</v>
      </c>
      <c r="B33" s="333">
        <v>58.614974259210683</v>
      </c>
      <c r="C33" s="333">
        <v>57.740006953927505</v>
      </c>
      <c r="D33" s="337">
        <v>55.457096999738496</v>
      </c>
      <c r="E33" s="337">
        <v>54.303716767021747</v>
      </c>
      <c r="F33" s="337">
        <v>55.1414931948458</v>
      </c>
      <c r="G33" s="337">
        <v>63.072275791908083</v>
      </c>
      <c r="H33" s="337">
        <v>68.033500475324544</v>
      </c>
      <c r="I33" s="337">
        <v>68.363052732781654</v>
      </c>
      <c r="J33" s="337">
        <v>70.648522764056423</v>
      </c>
      <c r="K33" s="337">
        <v>73.978192545484845</v>
      </c>
      <c r="L33" s="337">
        <v>73.388695401508485</v>
      </c>
      <c r="M33" s="337">
        <v>75.173299720644891</v>
      </c>
      <c r="N33" s="337">
        <v>63.962695347736442</v>
      </c>
      <c r="O33" s="337">
        <v>69.92347198284115</v>
      </c>
      <c r="P33" s="333">
        <v>71.8</v>
      </c>
      <c r="Q33" s="535">
        <v>79.430970024320715</v>
      </c>
    </row>
    <row r="34" spans="1:17" ht="12.6" customHeight="1">
      <c r="A34" s="342" t="s">
        <v>171</v>
      </c>
      <c r="B34" s="333">
        <v>81.97256212658047</v>
      </c>
      <c r="C34" s="333">
        <v>82.74093941330338</v>
      </c>
      <c r="D34" s="337">
        <v>82.581591143787918</v>
      </c>
      <c r="E34" s="337">
        <v>80.962862190237203</v>
      </c>
      <c r="F34" s="337">
        <v>79.085420078684791</v>
      </c>
      <c r="G34" s="337">
        <v>86.292871345619844</v>
      </c>
      <c r="H34" s="337">
        <v>86.599532846167577</v>
      </c>
      <c r="I34" s="337">
        <v>83.607148462520541</v>
      </c>
      <c r="J34" s="337">
        <v>80.007885296357315</v>
      </c>
      <c r="K34" s="337">
        <v>85.126483165821753</v>
      </c>
      <c r="L34" s="337">
        <v>87.01214168461324</v>
      </c>
      <c r="M34" s="337">
        <v>92.32094151283026</v>
      </c>
      <c r="N34" s="337">
        <v>89.291394474518384</v>
      </c>
      <c r="O34" s="337">
        <v>81.655105492311236</v>
      </c>
      <c r="P34" s="333">
        <v>85.3</v>
      </c>
      <c r="Q34" s="535">
        <v>84.932716477801179</v>
      </c>
    </row>
    <row r="35" spans="1:17" ht="12.6" customHeight="1">
      <c r="A35" s="342" t="s">
        <v>172</v>
      </c>
      <c r="B35" s="333">
        <v>87.201134688572139</v>
      </c>
      <c r="C35" s="333">
        <v>87.531266237297132</v>
      </c>
      <c r="D35" s="337">
        <v>86.520715638728731</v>
      </c>
      <c r="E35" s="337">
        <v>89.72979409816169</v>
      </c>
      <c r="F35" s="337">
        <v>89.046343509718966</v>
      </c>
      <c r="G35" s="337">
        <v>92.702067750349826</v>
      </c>
      <c r="H35" s="337">
        <v>88.637779831630553</v>
      </c>
      <c r="I35" s="337">
        <v>87.380335021523777</v>
      </c>
      <c r="J35" s="337">
        <v>88.059206791236804</v>
      </c>
      <c r="K35" s="337">
        <v>90.946229312722551</v>
      </c>
      <c r="L35" s="337">
        <v>91.763830034656792</v>
      </c>
      <c r="M35" s="337">
        <v>90.648070532776174</v>
      </c>
      <c r="N35" s="337">
        <v>93.280271149428259</v>
      </c>
      <c r="O35" s="337">
        <v>91.332930221161476</v>
      </c>
      <c r="P35" s="337">
        <v>91</v>
      </c>
      <c r="Q35" s="535">
        <v>90.994291997759319</v>
      </c>
    </row>
    <row r="36" spans="1:17" ht="12.6" customHeight="1">
      <c r="A36" s="342" t="s">
        <v>173</v>
      </c>
      <c r="B36" s="333">
        <v>76.795633965755314</v>
      </c>
      <c r="C36" s="333">
        <v>76.228432145692665</v>
      </c>
      <c r="D36" s="337">
        <v>79.343146614723125</v>
      </c>
      <c r="E36" s="337">
        <v>81.870461332568496</v>
      </c>
      <c r="F36" s="337">
        <v>80.381223119662565</v>
      </c>
      <c r="G36" s="337">
        <v>83.159859670955342</v>
      </c>
      <c r="H36" s="337">
        <v>80.85799920255667</v>
      </c>
      <c r="I36" s="337">
        <v>81.366351767440619</v>
      </c>
      <c r="J36" s="337">
        <v>80.732146940524942</v>
      </c>
      <c r="K36" s="337">
        <v>84.782482955681701</v>
      </c>
      <c r="L36" s="337">
        <v>84.859334377960934</v>
      </c>
      <c r="M36" s="337">
        <v>88.068355937604139</v>
      </c>
      <c r="N36" s="337">
        <v>82.585499589580309</v>
      </c>
      <c r="O36" s="337">
        <v>85.83753937673454</v>
      </c>
      <c r="P36" s="333">
        <v>83.3</v>
      </c>
      <c r="Q36" s="535">
        <v>87.622510466647867</v>
      </c>
    </row>
    <row r="37" spans="1:17" ht="12.6" customHeight="1">
      <c r="A37" s="342" t="s">
        <v>174</v>
      </c>
      <c r="B37" s="333">
        <v>64.624299628057258</v>
      </c>
      <c r="C37" s="333">
        <v>71.052845689473358</v>
      </c>
      <c r="D37" s="337">
        <v>72.926644168393622</v>
      </c>
      <c r="E37" s="337">
        <v>81.97538439200882</v>
      </c>
      <c r="F37" s="337">
        <v>79.294672040929399</v>
      </c>
      <c r="G37" s="337">
        <v>76.904935157587602</v>
      </c>
      <c r="H37" s="337">
        <v>79.849876406543828</v>
      </c>
      <c r="I37" s="337">
        <v>81.89823687029353</v>
      </c>
      <c r="J37" s="337">
        <v>80.364187264547255</v>
      </c>
      <c r="K37" s="337">
        <v>77.864714958183953</v>
      </c>
      <c r="L37" s="337">
        <v>82.541156313288468</v>
      </c>
      <c r="M37" s="337">
        <v>80.620521387215121</v>
      </c>
      <c r="N37" s="337">
        <v>79.422840375270965</v>
      </c>
      <c r="O37" s="337">
        <v>77.81684594290887</v>
      </c>
      <c r="P37" s="333">
        <v>80.400000000000006</v>
      </c>
      <c r="Q37" s="535">
        <v>81.712547945714761</v>
      </c>
    </row>
    <row r="38" spans="1:17" ht="12.6" customHeight="1">
      <c r="A38" s="342" t="s">
        <v>175</v>
      </c>
      <c r="B38" s="333">
        <v>78.055977531583849</v>
      </c>
      <c r="C38" s="333">
        <v>79.183887270484618</v>
      </c>
      <c r="D38" s="337">
        <v>81.231147485941818</v>
      </c>
      <c r="E38" s="337">
        <v>85.771594616586256</v>
      </c>
      <c r="F38" s="337">
        <v>86.536400395273233</v>
      </c>
      <c r="G38" s="337">
        <v>85.92030015607088</v>
      </c>
      <c r="H38" s="337">
        <v>86.892596325940346</v>
      </c>
      <c r="I38" s="337">
        <v>85.282442919585407</v>
      </c>
      <c r="J38" s="337">
        <v>89.520808153408296</v>
      </c>
      <c r="K38" s="337">
        <v>85.968975930878599</v>
      </c>
      <c r="L38" s="337">
        <v>90.101384595987895</v>
      </c>
      <c r="M38" s="337">
        <v>86.737607803876941</v>
      </c>
      <c r="N38" s="337">
        <v>90.751528892123687</v>
      </c>
      <c r="O38" s="337">
        <v>87.649507286361001</v>
      </c>
      <c r="P38" s="333">
        <v>90.6</v>
      </c>
      <c r="Q38" s="535">
        <v>90.488369156529657</v>
      </c>
    </row>
    <row r="39" spans="1:17" ht="12.6" customHeight="1">
      <c r="A39" s="342" t="s">
        <v>176</v>
      </c>
      <c r="B39" s="333">
        <v>69.603696880273063</v>
      </c>
      <c r="C39" s="333">
        <v>70.526747622642191</v>
      </c>
      <c r="D39" s="337">
        <v>71.526505464771461</v>
      </c>
      <c r="E39" s="337">
        <v>72.206713793452721</v>
      </c>
      <c r="F39" s="337">
        <v>75.295585646558621</v>
      </c>
      <c r="G39" s="337">
        <v>75.773135819583075</v>
      </c>
      <c r="H39" s="337">
        <v>79.744991315185871</v>
      </c>
      <c r="I39" s="337">
        <v>82.366446117575492</v>
      </c>
      <c r="J39" s="337">
        <v>75.391530579283739</v>
      </c>
      <c r="K39" s="337">
        <v>71.872064921939426</v>
      </c>
      <c r="L39" s="337">
        <v>78.868935555294826</v>
      </c>
      <c r="M39" s="337">
        <v>79.37312471981015</v>
      </c>
      <c r="N39" s="337">
        <v>73.99939950667445</v>
      </c>
      <c r="O39" s="337">
        <v>77.29933710817906</v>
      </c>
      <c r="P39" s="333">
        <v>82.6</v>
      </c>
      <c r="Q39" s="535">
        <v>85.89305722731703</v>
      </c>
    </row>
    <row r="40" spans="1:17" ht="12.6" customHeight="1">
      <c r="A40" s="342" t="s">
        <v>177</v>
      </c>
      <c r="B40" s="333">
        <v>87.834057459524118</v>
      </c>
      <c r="C40" s="333">
        <v>87.76809887923784</v>
      </c>
      <c r="D40" s="337">
        <v>90.561331132747569</v>
      </c>
      <c r="E40" s="337">
        <v>87.775188131968321</v>
      </c>
      <c r="F40" s="337">
        <v>89.407699700718368</v>
      </c>
      <c r="G40" s="337">
        <v>87.09099233066253</v>
      </c>
      <c r="H40" s="337">
        <v>87.311459553138931</v>
      </c>
      <c r="I40" s="337">
        <v>90.964873385149787</v>
      </c>
      <c r="J40" s="337">
        <v>90.990080926207838</v>
      </c>
      <c r="K40" s="337">
        <v>90.038210525152863</v>
      </c>
      <c r="L40" s="337">
        <v>90.481572500549532</v>
      </c>
      <c r="M40" s="337">
        <v>89.627023324019788</v>
      </c>
      <c r="N40" s="337">
        <v>89.026677872241606</v>
      </c>
      <c r="O40" s="337">
        <v>92.904492713592234</v>
      </c>
      <c r="P40" s="337">
        <v>92</v>
      </c>
      <c r="Q40" s="535">
        <v>82.997931424567867</v>
      </c>
    </row>
    <row r="41" spans="1:17" ht="12.6" customHeight="1">
      <c r="A41" s="342" t="s">
        <v>178</v>
      </c>
      <c r="B41" s="333">
        <v>69.297985271467141</v>
      </c>
      <c r="C41" s="333">
        <v>78.407185322983153</v>
      </c>
      <c r="D41" s="337">
        <v>78.133841429356352</v>
      </c>
      <c r="E41" s="337">
        <v>84.082374814152004</v>
      </c>
      <c r="F41" s="337">
        <v>87.136213278839648</v>
      </c>
      <c r="G41" s="337">
        <v>82.7174902004502</v>
      </c>
      <c r="H41" s="337">
        <v>87.329778579513246</v>
      </c>
      <c r="I41" s="337">
        <v>89.206890575716585</v>
      </c>
      <c r="J41" s="337">
        <v>90.016205990100033</v>
      </c>
      <c r="K41" s="337">
        <v>85.266337281017428</v>
      </c>
      <c r="L41" s="337">
        <v>87.467634506769073</v>
      </c>
      <c r="M41" s="337">
        <v>87.258502656432441</v>
      </c>
      <c r="N41" s="337">
        <v>80.856323517449923</v>
      </c>
      <c r="O41" s="337">
        <v>84.046665956235259</v>
      </c>
      <c r="P41" s="333">
        <v>89.6</v>
      </c>
      <c r="Q41" s="535">
        <v>87.881439539299862</v>
      </c>
    </row>
    <row r="42" spans="1:17" ht="12.6" customHeight="1">
      <c r="A42" s="336" t="s">
        <v>179</v>
      </c>
      <c r="B42" s="331">
        <v>66.070765047966034</v>
      </c>
      <c r="C42" s="331">
        <v>67.435159859130692</v>
      </c>
      <c r="D42">
        <v>74.065666692351243</v>
      </c>
      <c r="E42" s="402">
        <v>68.452060627482268</v>
      </c>
      <c r="F42" s="402">
        <v>68.998840836101152</v>
      </c>
      <c r="G42" s="402">
        <v>68.778893430429122</v>
      </c>
      <c r="H42" s="402">
        <v>69.264025575413896</v>
      </c>
      <c r="I42" s="402">
        <v>71.984882952876944</v>
      </c>
      <c r="J42" s="402">
        <v>79.195300722446632</v>
      </c>
      <c r="K42" s="402">
        <v>76.280323371515379</v>
      </c>
      <c r="L42" s="402">
        <v>76.39929125607236</v>
      </c>
      <c r="M42" s="402">
        <v>72.265224437802416</v>
      </c>
      <c r="N42" s="402">
        <v>70.226513073614626</v>
      </c>
      <c r="O42" s="402">
        <v>65.155483358926517</v>
      </c>
      <c r="P42" s="331">
        <v>71.599999999999994</v>
      </c>
      <c r="Q42" s="956">
        <v>82.60618681647972</v>
      </c>
    </row>
    <row r="43" spans="1:17" ht="21" customHeight="1">
      <c r="A43" s="978" t="s">
        <v>563</v>
      </c>
      <c r="B43" s="978"/>
      <c r="C43" s="978"/>
      <c r="D43" s="978"/>
      <c r="E43" s="978"/>
      <c r="F43" s="978"/>
      <c r="G43" s="978"/>
      <c r="H43" s="978"/>
      <c r="I43" s="978"/>
      <c r="J43" s="978"/>
      <c r="K43" s="978"/>
      <c r="L43" s="978"/>
      <c r="M43" s="978"/>
      <c r="N43" s="978"/>
      <c r="O43" s="978"/>
      <c r="P43" s="978"/>
    </row>
    <row r="44" spans="1:17" ht="18" customHeight="1">
      <c r="A44" s="978" t="s">
        <v>872</v>
      </c>
      <c r="B44" s="978"/>
      <c r="C44" s="978"/>
      <c r="D44" s="978"/>
      <c r="E44" s="978"/>
      <c r="F44" s="978"/>
      <c r="G44" s="978"/>
      <c r="H44" s="978"/>
      <c r="I44" s="978"/>
      <c r="J44" s="978"/>
      <c r="K44" s="978"/>
      <c r="L44" s="978"/>
      <c r="M44" s="978"/>
      <c r="N44" s="978"/>
      <c r="O44" s="978"/>
      <c r="P44" s="978"/>
    </row>
    <row r="45" spans="1:17" ht="19.5" customHeight="1">
      <c r="A45" s="978" t="s">
        <v>903</v>
      </c>
      <c r="B45" s="978"/>
      <c r="C45" s="978"/>
      <c r="D45" s="978"/>
      <c r="E45" s="978"/>
      <c r="F45" s="978"/>
      <c r="G45" s="978"/>
      <c r="H45" s="978"/>
      <c r="I45" s="978"/>
      <c r="J45" s="978"/>
      <c r="K45" s="978"/>
      <c r="L45" s="978"/>
      <c r="M45" s="978"/>
      <c r="N45" s="978"/>
      <c r="O45" s="978"/>
      <c r="P45" s="978"/>
    </row>
    <row r="46" spans="1:17" ht="11.25" customHeight="1">
      <c r="A46" s="989" t="s">
        <v>231</v>
      </c>
      <c r="B46" s="989"/>
      <c r="C46" s="989"/>
      <c r="D46" s="989"/>
      <c r="E46" s="989"/>
      <c r="F46" s="989"/>
      <c r="G46" s="989"/>
      <c r="H46" s="989"/>
      <c r="I46" s="989"/>
      <c r="J46" s="989"/>
      <c r="K46" s="989"/>
      <c r="L46" s="989"/>
      <c r="M46" s="989"/>
      <c r="N46" s="989"/>
      <c r="O46" s="989"/>
    </row>
    <row r="47" spans="1:17" ht="12.75" customHeight="1"/>
    <row r="48" spans="1: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3.5" customHeight="1"/>
  </sheetData>
  <mergeCells count="6">
    <mergeCell ref="A46:O46"/>
    <mergeCell ref="A1:P1"/>
    <mergeCell ref="A2:P2"/>
    <mergeCell ref="A45:P45"/>
    <mergeCell ref="A44:P44"/>
    <mergeCell ref="A43:P43"/>
  </mergeCells>
  <pageMargins left="1.1023622047244095" right="0.70866141732283472" top="1.4960629921259843" bottom="0.74803149606299213"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C000"/>
  </sheetPr>
  <dimension ref="A1:S46"/>
  <sheetViews>
    <sheetView showGridLines="0" view="pageBreakPreview" zoomScale="120" zoomScaleNormal="120" zoomScaleSheetLayoutView="120" workbookViewId="0">
      <selection activeCell="S13" sqref="S13"/>
    </sheetView>
  </sheetViews>
  <sheetFormatPr baseColWidth="10" defaultRowHeight="12.75"/>
  <cols>
    <col min="1" max="1" width="21.42578125" customWidth="1"/>
    <col min="2" max="4" width="5.7109375" hidden="1" customWidth="1"/>
    <col min="5" max="11" width="5.7109375" customWidth="1"/>
    <col min="12" max="12" width="6.42578125" customWidth="1"/>
    <col min="13" max="13" width="6.5703125" customWidth="1"/>
    <col min="14" max="16" width="5.7109375" customWidth="1"/>
    <col min="17" max="18" width="6.28515625" customWidth="1"/>
    <col min="19" max="19" width="7.5703125" customWidth="1"/>
  </cols>
  <sheetData>
    <row r="1" spans="1:19" ht="13.5">
      <c r="A1" s="144" t="s">
        <v>1428</v>
      </c>
      <c r="B1" s="144"/>
      <c r="C1" s="144"/>
      <c r="D1" s="144"/>
      <c r="E1" s="144"/>
      <c r="F1" s="144"/>
      <c r="G1" s="144"/>
      <c r="H1" s="144"/>
      <c r="I1" s="144"/>
      <c r="J1" s="144"/>
      <c r="K1" s="144"/>
      <c r="L1" s="144"/>
      <c r="M1" s="144"/>
      <c r="N1" s="144"/>
      <c r="O1" s="154"/>
    </row>
    <row r="2" spans="1:19" ht="14.25" customHeight="1">
      <c r="A2" s="981" t="s">
        <v>1344</v>
      </c>
      <c r="B2" s="981"/>
      <c r="C2" s="981"/>
      <c r="D2" s="981"/>
      <c r="E2" s="981"/>
      <c r="F2" s="981"/>
      <c r="G2" s="981"/>
      <c r="H2" s="981"/>
      <c r="I2" s="981"/>
      <c r="J2" s="981"/>
      <c r="K2" s="981"/>
      <c r="L2" s="981"/>
      <c r="M2" s="981"/>
      <c r="N2" s="981"/>
      <c r="O2" s="981"/>
    </row>
    <row r="3" spans="1:19" ht="15.75" customHeight="1">
      <c r="A3" s="154" t="s">
        <v>649</v>
      </c>
    </row>
    <row r="4" spans="1:19" ht="15" customHeight="1">
      <c r="A4" s="144"/>
      <c r="B4" s="161"/>
      <c r="C4" s="161"/>
      <c r="D4" s="161"/>
      <c r="E4" s="161"/>
      <c r="F4" s="161"/>
      <c r="G4" s="273"/>
      <c r="H4" s="161"/>
      <c r="I4" s="154"/>
      <c r="J4" s="154"/>
    </row>
    <row r="5" spans="1:19" ht="22.5" customHeight="1">
      <c r="A5" s="368" t="s">
        <v>213</v>
      </c>
      <c r="B5" s="118">
        <v>2008</v>
      </c>
      <c r="C5" s="118">
        <v>2010</v>
      </c>
      <c r="D5" s="118">
        <v>2011</v>
      </c>
      <c r="E5" s="118">
        <v>2012</v>
      </c>
      <c r="F5" s="118">
        <v>2013</v>
      </c>
      <c r="G5" s="118">
        <v>2014</v>
      </c>
      <c r="H5" s="118">
        <v>2015</v>
      </c>
      <c r="I5" s="118">
        <v>2016</v>
      </c>
      <c r="J5" s="118">
        <v>2017</v>
      </c>
      <c r="K5" s="118">
        <v>2018</v>
      </c>
      <c r="L5" s="118">
        <v>2019</v>
      </c>
      <c r="M5" s="118">
        <v>2020</v>
      </c>
      <c r="N5" s="118">
        <v>2021</v>
      </c>
      <c r="O5" s="118">
        <v>2022</v>
      </c>
      <c r="P5" s="118">
        <v>2023</v>
      </c>
    </row>
    <row r="6" spans="1:19" ht="13.5" customHeight="1">
      <c r="A6" s="394"/>
      <c r="B6" s="116"/>
      <c r="C6" s="116"/>
      <c r="D6" s="116"/>
      <c r="E6" s="116"/>
      <c r="F6" s="116"/>
      <c r="H6" s="116"/>
      <c r="I6" s="116"/>
      <c r="J6" s="333"/>
      <c r="K6" s="333"/>
      <c r="L6" s="333"/>
      <c r="M6" s="333"/>
      <c r="N6" s="333"/>
    </row>
    <row r="7" spans="1:19" ht="15.95" customHeight="1">
      <c r="A7" s="393" t="s">
        <v>82</v>
      </c>
      <c r="B7">
        <v>41.25567810494443</v>
      </c>
      <c r="C7">
        <v>44.10469274026633</v>
      </c>
      <c r="D7" s="130">
        <v>45.354023632917773</v>
      </c>
      <c r="E7" s="130">
        <v>45.866720500313527</v>
      </c>
      <c r="F7" s="130">
        <v>47.165797632898119</v>
      </c>
      <c r="G7" s="130">
        <v>48.283470251797958</v>
      </c>
      <c r="H7" s="130">
        <v>48.924730724349942</v>
      </c>
      <c r="I7" s="130">
        <v>49.767382479214312</v>
      </c>
      <c r="J7" s="130">
        <v>52.244640463124213</v>
      </c>
      <c r="K7" s="130">
        <v>53.965588733636196</v>
      </c>
      <c r="L7" s="130">
        <v>54.029999358266458</v>
      </c>
      <c r="M7" s="130">
        <v>50.99978910408538</v>
      </c>
      <c r="N7" s="130">
        <v>53.737125536245664</v>
      </c>
      <c r="O7" s="130">
        <v>51.822374411888411</v>
      </c>
      <c r="P7" s="130">
        <v>51.8</v>
      </c>
      <c r="Q7" s="951"/>
      <c r="R7" s="891"/>
      <c r="S7" s="891"/>
    </row>
    <row r="8" spans="1:19" ht="15.95" customHeight="1">
      <c r="A8" s="367" t="s">
        <v>3</v>
      </c>
      <c r="B8" s="131"/>
      <c r="C8" s="131"/>
      <c r="D8" s="131"/>
      <c r="E8" s="131"/>
      <c r="F8" s="131"/>
      <c r="G8" s="135"/>
      <c r="H8" s="131"/>
      <c r="I8" s="131"/>
      <c r="J8" s="131"/>
      <c r="K8" s="131"/>
      <c r="L8" s="131"/>
      <c r="M8" s="333"/>
      <c r="N8" s="333"/>
      <c r="O8" s="534"/>
      <c r="P8" s="333"/>
      <c r="R8" s="534"/>
      <c r="S8" s="534"/>
    </row>
    <row r="9" spans="1:19" ht="15.95" customHeight="1">
      <c r="A9" s="342" t="s">
        <v>77</v>
      </c>
      <c r="B9" s="131">
        <v>48.260261527324303</v>
      </c>
      <c r="C9" s="131">
        <v>50.645917630253457</v>
      </c>
      <c r="D9" s="131">
        <v>51.410841804148291</v>
      </c>
      <c r="E9" s="957">
        <v>51.929824244392684</v>
      </c>
      <c r="F9" s="957">
        <v>52.523002470889445</v>
      </c>
      <c r="G9" s="958">
        <v>53.427939361986809</v>
      </c>
      <c r="H9" s="957">
        <v>53.719984414130593</v>
      </c>
      <c r="I9" s="957">
        <v>54.021224140110192</v>
      </c>
      <c r="J9" s="957">
        <v>56.486921348798205</v>
      </c>
      <c r="K9" s="957">
        <v>58.559580803642014</v>
      </c>
      <c r="L9" s="957">
        <v>58.079567741499147</v>
      </c>
      <c r="M9" s="957">
        <v>53.686548501533814</v>
      </c>
      <c r="N9" s="957">
        <v>56.01055662631574</v>
      </c>
      <c r="O9" s="957">
        <v>53.482798281726524</v>
      </c>
      <c r="P9" s="333">
        <v>53.5</v>
      </c>
      <c r="R9" s="449"/>
      <c r="S9" s="449"/>
    </row>
    <row r="10" spans="1:19" ht="15.95" customHeight="1">
      <c r="A10" s="342" t="s">
        <v>225</v>
      </c>
      <c r="B10" s="131">
        <v>27.847391090715401</v>
      </c>
      <c r="C10" s="131">
        <v>30.828630004129764</v>
      </c>
      <c r="D10" s="131">
        <v>33.101592338593179</v>
      </c>
      <c r="E10" s="957">
        <v>33.054820003492217</v>
      </c>
      <c r="F10" s="957">
        <v>35.864203974658402</v>
      </c>
      <c r="G10" s="958">
        <v>37.007627235618713</v>
      </c>
      <c r="H10" s="957">
        <v>38.03206688178247</v>
      </c>
      <c r="I10" s="957">
        <v>40.096701815020346</v>
      </c>
      <c r="J10" s="957">
        <v>41.95662127802354</v>
      </c>
      <c r="K10" s="957">
        <v>43.523288494457717</v>
      </c>
      <c r="L10" s="957">
        <v>44.273815483855216</v>
      </c>
      <c r="M10" s="957">
        <v>43.299982201601296</v>
      </c>
      <c r="N10" s="957">
        <v>47.09772769576994</v>
      </c>
      <c r="O10" s="957">
        <v>46.910285856886624</v>
      </c>
      <c r="P10" s="333">
        <v>46.7</v>
      </c>
      <c r="R10" s="449"/>
      <c r="S10" s="449"/>
    </row>
    <row r="11" spans="1:19" ht="15.95" customHeight="1">
      <c r="A11" s="367" t="s">
        <v>4</v>
      </c>
      <c r="B11" s="333"/>
      <c r="C11" s="333"/>
      <c r="D11" s="333"/>
      <c r="E11" s="333"/>
      <c r="F11" s="333"/>
      <c r="G11" s="333"/>
      <c r="H11" s="333"/>
      <c r="I11" s="333"/>
      <c r="J11" s="333"/>
      <c r="K11" s="131"/>
      <c r="L11" s="131"/>
      <c r="M11" s="131"/>
      <c r="N11" s="333"/>
      <c r="O11" s="131"/>
      <c r="P11" s="959"/>
    </row>
    <row r="12" spans="1:19" ht="15.95" customHeight="1">
      <c r="A12" s="342" t="s">
        <v>580</v>
      </c>
      <c r="B12" s="131">
        <v>48.519489744654074</v>
      </c>
      <c r="C12" s="131">
        <v>49.53200092850193</v>
      </c>
      <c r="D12" s="131">
        <v>50.821328183255098</v>
      </c>
      <c r="E12" s="957">
        <v>52.523311438586774</v>
      </c>
      <c r="F12" s="957">
        <v>52.322913947883485</v>
      </c>
      <c r="G12" s="957">
        <v>53.778237480826782</v>
      </c>
      <c r="H12" s="957">
        <v>52.860114718266203</v>
      </c>
      <c r="I12" s="957">
        <v>54.415728696733993</v>
      </c>
      <c r="J12" s="957">
        <v>56.434736593287795</v>
      </c>
      <c r="K12" s="957">
        <v>59.209028846686842</v>
      </c>
      <c r="L12" s="957">
        <v>58.129909288431435</v>
      </c>
      <c r="M12" s="957">
        <v>52.818052030301921</v>
      </c>
      <c r="N12" s="957">
        <v>56.697301567093561</v>
      </c>
      <c r="O12" s="957">
        <v>52.710930721979217</v>
      </c>
      <c r="P12" s="535">
        <v>52.438083688842163</v>
      </c>
      <c r="R12" s="449"/>
      <c r="S12" s="449"/>
    </row>
    <row r="13" spans="1:19" ht="15.95" customHeight="1">
      <c r="A13" s="342" t="s">
        <v>151</v>
      </c>
      <c r="B13" s="131">
        <v>36.428392224762902</v>
      </c>
      <c r="C13" s="131">
        <v>40.385246801206186</v>
      </c>
      <c r="D13" s="131">
        <v>43.222204878910055</v>
      </c>
      <c r="E13" s="957">
        <v>41.099501768635932</v>
      </c>
      <c r="F13" s="957">
        <v>44.625367269179648</v>
      </c>
      <c r="G13" s="958">
        <v>45.070847903859288</v>
      </c>
      <c r="H13" s="957">
        <v>47.23867683124562</v>
      </c>
      <c r="I13" s="957">
        <v>48.4242320705563</v>
      </c>
      <c r="J13" s="957">
        <v>51.142119255992434</v>
      </c>
      <c r="K13" s="957">
        <v>51.766799612207492</v>
      </c>
      <c r="L13" s="957">
        <v>52.675030503089317</v>
      </c>
      <c r="M13" s="957">
        <v>51.753619483525128</v>
      </c>
      <c r="N13" s="957">
        <v>54.762968976407322</v>
      </c>
      <c r="O13" s="957">
        <v>55.290266274266813</v>
      </c>
      <c r="P13" s="535">
        <v>53.230943652840793</v>
      </c>
      <c r="R13" s="449"/>
      <c r="S13" s="449"/>
    </row>
    <row r="14" spans="1:19" ht="15.95" customHeight="1">
      <c r="A14" s="342" t="s">
        <v>152</v>
      </c>
      <c r="B14" s="131">
        <v>31.458424740969015</v>
      </c>
      <c r="C14" s="131">
        <v>35.423033935710379</v>
      </c>
      <c r="D14" s="131">
        <v>33.222788390942227</v>
      </c>
      <c r="E14" s="957">
        <v>36.04219850288758</v>
      </c>
      <c r="F14" s="957">
        <v>37.317026361691148</v>
      </c>
      <c r="G14" s="958">
        <v>39.264334073553876</v>
      </c>
      <c r="H14" s="957">
        <v>40.98757110458255</v>
      </c>
      <c r="I14" s="957">
        <v>38.477861619343045</v>
      </c>
      <c r="J14" s="957">
        <v>41.336767231913804</v>
      </c>
      <c r="K14" s="957">
        <v>43.029495120747569</v>
      </c>
      <c r="L14" s="957">
        <v>44.418476643934703</v>
      </c>
      <c r="M14" s="957">
        <v>42.623288478210583</v>
      </c>
      <c r="N14" s="957">
        <v>41.442241253113515</v>
      </c>
      <c r="O14" s="957">
        <v>41.157225587483701</v>
      </c>
      <c r="P14" s="957">
        <v>46.683438521065504</v>
      </c>
      <c r="R14" s="449"/>
      <c r="S14" s="449"/>
    </row>
    <row r="15" spans="1:19" ht="13.5" customHeight="1">
      <c r="A15" s="367" t="s">
        <v>191</v>
      </c>
      <c r="B15" s="333"/>
      <c r="C15" s="333"/>
      <c r="D15" s="333"/>
      <c r="E15" s="333"/>
      <c r="F15" s="333"/>
      <c r="G15" s="333"/>
      <c r="H15" s="333"/>
      <c r="I15" s="333"/>
      <c r="J15" s="333"/>
      <c r="K15" s="131"/>
      <c r="L15" s="333"/>
      <c r="M15" s="131"/>
      <c r="N15" s="333"/>
      <c r="R15" s="449"/>
      <c r="S15" s="449"/>
    </row>
    <row r="16" spans="1:19" ht="13.5" customHeight="1">
      <c r="A16" s="342" t="s">
        <v>33</v>
      </c>
      <c r="B16" s="131">
        <v>29.936321868471737</v>
      </c>
      <c r="C16" s="131">
        <v>31.365852482919017</v>
      </c>
      <c r="D16" s="131">
        <v>31.305432358512352</v>
      </c>
      <c r="E16" s="131">
        <v>30.513033431086832</v>
      </c>
      <c r="F16" s="131">
        <v>32.777103437903719</v>
      </c>
      <c r="G16" s="135">
        <v>36.964956084979335</v>
      </c>
      <c r="H16" s="131">
        <v>42.279341934445789</v>
      </c>
      <c r="I16" s="131">
        <v>41.45596745858721</v>
      </c>
      <c r="J16" s="131">
        <v>49.323648879612783</v>
      </c>
      <c r="K16" s="131">
        <v>47.92528599449809</v>
      </c>
      <c r="L16" s="131">
        <v>44.009983994756723</v>
      </c>
      <c r="M16" s="131">
        <v>50.237911410232186</v>
      </c>
      <c r="N16" s="131">
        <v>48.800163032220439</v>
      </c>
      <c r="O16" s="535">
        <v>49.079496362322033</v>
      </c>
      <c r="P16" s="535">
        <v>48.277788818680548</v>
      </c>
      <c r="R16" s="449"/>
      <c r="S16" s="449"/>
    </row>
    <row r="17" spans="1:19" ht="13.5">
      <c r="A17" s="342" t="s">
        <v>80</v>
      </c>
      <c r="B17" s="131">
        <v>42.339364700505882</v>
      </c>
      <c r="C17" s="131">
        <v>43.907427823888206</v>
      </c>
      <c r="D17" s="131">
        <v>47.645063659313841</v>
      </c>
      <c r="E17" s="131">
        <v>42.650109783717433</v>
      </c>
      <c r="F17" s="131">
        <v>46.874148051069461</v>
      </c>
      <c r="G17" s="135">
        <v>51.609931722647048</v>
      </c>
      <c r="H17" s="131">
        <v>55.052796674789562</v>
      </c>
      <c r="I17" s="131">
        <v>48.440644392225011</v>
      </c>
      <c r="J17" s="131">
        <v>49.173107908753117</v>
      </c>
      <c r="K17" s="131">
        <v>55.590033545795798</v>
      </c>
      <c r="L17" s="131">
        <v>51.995432337622503</v>
      </c>
      <c r="M17" s="131">
        <v>51.758018364698046</v>
      </c>
      <c r="N17" s="131">
        <v>48.983680194639241</v>
      </c>
      <c r="O17" s="535">
        <v>49.793097348548891</v>
      </c>
      <c r="P17" s="535">
        <v>50.159908569022107</v>
      </c>
      <c r="R17" s="449"/>
      <c r="S17" s="449"/>
    </row>
    <row r="18" spans="1:19" ht="13.5" customHeight="1">
      <c r="A18" s="342" t="s">
        <v>158</v>
      </c>
      <c r="B18" s="131">
        <v>31.924440989013004</v>
      </c>
      <c r="C18" s="131">
        <v>39.094029510017741</v>
      </c>
      <c r="D18" s="131">
        <v>41.957480872414301</v>
      </c>
      <c r="E18" s="131">
        <v>35.65627142573161</v>
      </c>
      <c r="F18" s="131">
        <v>43.829416006195814</v>
      </c>
      <c r="G18" s="131">
        <v>45.740782935210262</v>
      </c>
      <c r="H18" s="131">
        <v>47.259168600678635</v>
      </c>
      <c r="I18" s="131">
        <v>46.531550848973808</v>
      </c>
      <c r="J18" s="131">
        <v>50.977457933855966</v>
      </c>
      <c r="K18" s="131">
        <v>50.91239115219178</v>
      </c>
      <c r="L18" s="131">
        <v>53.822241011781067</v>
      </c>
      <c r="M18" s="131">
        <v>57.077973542271586</v>
      </c>
      <c r="N18" s="131">
        <v>63.05290128851049</v>
      </c>
      <c r="O18" s="535">
        <v>61.272842559490918</v>
      </c>
      <c r="P18" s="535">
        <v>50.806425089093409</v>
      </c>
      <c r="R18" s="449"/>
      <c r="S18" s="449"/>
    </row>
    <row r="19" spans="1:19" ht="13.5">
      <c r="A19" s="342" t="s">
        <v>159</v>
      </c>
      <c r="B19" s="131">
        <v>57.817283831054226</v>
      </c>
      <c r="C19" s="131">
        <v>62.264073157044905</v>
      </c>
      <c r="D19" s="131">
        <v>58.606730835149314</v>
      </c>
      <c r="E19" s="131">
        <v>55.911941979097023</v>
      </c>
      <c r="F19" s="131">
        <v>59.757798640645021</v>
      </c>
      <c r="G19" s="131">
        <v>59.760363560406297</v>
      </c>
      <c r="H19" s="131">
        <v>60.808191830449019</v>
      </c>
      <c r="I19" s="131">
        <v>62.810004749267179</v>
      </c>
      <c r="J19" s="131">
        <v>61.120635406752299</v>
      </c>
      <c r="K19" s="131">
        <v>62.850599378522745</v>
      </c>
      <c r="L19" s="131">
        <v>69.078074859924385</v>
      </c>
      <c r="M19" s="131">
        <v>62.762055763347441</v>
      </c>
      <c r="N19" s="131">
        <v>63.294201353495971</v>
      </c>
      <c r="O19" s="535">
        <v>57.473984171041131</v>
      </c>
      <c r="P19" s="535">
        <v>51.865204974611615</v>
      </c>
      <c r="R19" s="449"/>
      <c r="S19" s="449"/>
    </row>
    <row r="20" spans="1:19" ht="13.5" customHeight="1">
      <c r="A20" s="342" t="s">
        <v>160</v>
      </c>
      <c r="B20" s="131">
        <v>29.635391591964378</v>
      </c>
      <c r="C20" s="131">
        <v>34.98884173322633</v>
      </c>
      <c r="D20" s="131">
        <v>37.723056746318214</v>
      </c>
      <c r="E20" s="131">
        <v>34.071757780356762</v>
      </c>
      <c r="F20" s="131">
        <v>36.83443065687208</v>
      </c>
      <c r="G20" s="131">
        <v>35.718110393122444</v>
      </c>
      <c r="H20" s="131">
        <v>45.256344410971785</v>
      </c>
      <c r="I20" s="131">
        <v>48.413979378034711</v>
      </c>
      <c r="J20" s="131">
        <v>50.036265767279367</v>
      </c>
      <c r="K20" s="131">
        <v>41.745126091532399</v>
      </c>
      <c r="L20" s="131">
        <v>51.070338007545402</v>
      </c>
      <c r="M20" s="131">
        <v>50.175988107336238</v>
      </c>
      <c r="N20" s="131">
        <v>48.525995860951276</v>
      </c>
      <c r="O20" s="535">
        <v>58.007111542166228</v>
      </c>
      <c r="P20" s="535">
        <v>51.882797683509864</v>
      </c>
      <c r="R20" s="449"/>
      <c r="S20" s="449"/>
    </row>
    <row r="21" spans="1:19" ht="13.5" customHeight="1">
      <c r="A21" s="342" t="s">
        <v>161</v>
      </c>
      <c r="B21" s="131">
        <v>29.103990259954582</v>
      </c>
      <c r="C21" s="131">
        <v>37.84920029564703</v>
      </c>
      <c r="D21" s="131">
        <v>34.144592052918448</v>
      </c>
      <c r="E21" s="131">
        <v>32.523653666498134</v>
      </c>
      <c r="F21" s="131">
        <v>37.352456057159777</v>
      </c>
      <c r="G21" s="131">
        <v>43.359567526213588</v>
      </c>
      <c r="H21" s="131">
        <v>41.627225815036759</v>
      </c>
      <c r="I21" s="131">
        <v>45.410727196318803</v>
      </c>
      <c r="J21" s="131">
        <v>39.837152708233369</v>
      </c>
      <c r="K21" s="131">
        <v>43.412835861343666</v>
      </c>
      <c r="L21" s="131">
        <v>47.304771962863377</v>
      </c>
      <c r="M21" s="131">
        <v>45.495376340231829</v>
      </c>
      <c r="N21" s="131">
        <v>53.363273457588591</v>
      </c>
      <c r="O21" s="535">
        <v>52.938074161867085</v>
      </c>
      <c r="P21" s="535">
        <v>50.500766013999801</v>
      </c>
      <c r="R21" s="449"/>
      <c r="S21" s="449"/>
    </row>
    <row r="22" spans="1:19" ht="13.5">
      <c r="A22" s="354" t="s">
        <v>830</v>
      </c>
      <c r="B22" s="131">
        <v>48.631646303606431</v>
      </c>
      <c r="C22" s="131">
        <v>53.584068720894031</v>
      </c>
      <c r="D22" s="131">
        <v>53.291862524451702</v>
      </c>
      <c r="E22" s="131">
        <v>53.911695848120708</v>
      </c>
      <c r="F22" s="131">
        <v>50.731478203765192</v>
      </c>
      <c r="G22" s="131">
        <v>49.243913872346795</v>
      </c>
      <c r="H22" s="131">
        <v>49.995448047322647</v>
      </c>
      <c r="I22" s="131">
        <v>48.811664633506169</v>
      </c>
      <c r="J22" s="131">
        <v>52.618472298644889</v>
      </c>
      <c r="K22" s="131">
        <v>52.997053213977971</v>
      </c>
      <c r="L22" s="131">
        <v>57.901248899176863</v>
      </c>
      <c r="M22" s="131">
        <v>50.475936675880405</v>
      </c>
      <c r="N22" s="131">
        <v>58.030166173762872</v>
      </c>
      <c r="O22" s="535">
        <v>51.99805727964285</v>
      </c>
      <c r="P22" s="535">
        <v>59.674220636353795</v>
      </c>
      <c r="R22" s="449"/>
      <c r="S22" s="449"/>
    </row>
    <row r="23" spans="1:19" ht="13.5">
      <c r="A23" s="342" t="s">
        <v>162</v>
      </c>
      <c r="B23" s="131">
        <v>34.886075522376224</v>
      </c>
      <c r="C23" s="131">
        <v>46.902493109905116</v>
      </c>
      <c r="D23" s="131">
        <v>51.44819985456833</v>
      </c>
      <c r="E23" s="131">
        <v>46.026997270537933</v>
      </c>
      <c r="F23" s="131">
        <v>47.893787546704559</v>
      </c>
      <c r="G23" s="131">
        <v>45.611350594035819</v>
      </c>
      <c r="H23" s="131">
        <v>47.463557221692945</v>
      </c>
      <c r="I23" s="131">
        <v>54.243425074331995</v>
      </c>
      <c r="J23" s="131">
        <v>51.719493549904747</v>
      </c>
      <c r="K23" s="131">
        <v>49.566246674931818</v>
      </c>
      <c r="L23" s="131">
        <v>57.801454158348811</v>
      </c>
      <c r="M23" s="131">
        <v>50.030550241874771</v>
      </c>
      <c r="N23" s="131">
        <v>55.284887473005803</v>
      </c>
      <c r="O23" s="535">
        <v>55.354046717628201</v>
      </c>
      <c r="P23" s="535">
        <v>51.990605619452246</v>
      </c>
      <c r="R23" s="449"/>
      <c r="S23" s="449"/>
    </row>
    <row r="24" spans="1:19" ht="13.5">
      <c r="A24" s="342" t="s">
        <v>163</v>
      </c>
      <c r="B24" s="131">
        <v>28.069416613617548</v>
      </c>
      <c r="C24" s="131">
        <v>28.798123167691536</v>
      </c>
      <c r="D24" s="131">
        <v>30.037992339353337</v>
      </c>
      <c r="E24" s="131">
        <v>31.856097786750677</v>
      </c>
      <c r="F24" s="131">
        <v>41.853413898177038</v>
      </c>
      <c r="G24" s="131">
        <v>40.33344845337664</v>
      </c>
      <c r="H24" s="131">
        <v>44.186122438045651</v>
      </c>
      <c r="I24" s="131">
        <v>47.265557204710177</v>
      </c>
      <c r="J24" s="131">
        <v>53.882005890756361</v>
      </c>
      <c r="K24" s="131">
        <v>50.761664719639349</v>
      </c>
      <c r="L24" s="131">
        <v>53.197866042719731</v>
      </c>
      <c r="M24" s="131">
        <v>51.405866449368105</v>
      </c>
      <c r="N24" s="131">
        <v>52.508498419075217</v>
      </c>
      <c r="O24" s="535">
        <v>50.172339516980543</v>
      </c>
      <c r="P24" s="535">
        <v>52.825562612336839</v>
      </c>
      <c r="R24" s="449"/>
      <c r="S24" s="449"/>
    </row>
    <row r="25" spans="1:19" ht="13.5">
      <c r="A25" s="342" t="s">
        <v>164</v>
      </c>
      <c r="B25" s="131">
        <v>29.686055896952197</v>
      </c>
      <c r="C25" s="131">
        <v>29.986193511173635</v>
      </c>
      <c r="D25" s="131">
        <v>27.311930082137771</v>
      </c>
      <c r="E25" s="131">
        <v>30.961753891530069</v>
      </c>
      <c r="F25" s="131">
        <v>31.806661181180608</v>
      </c>
      <c r="G25" s="131">
        <v>34.299000536898973</v>
      </c>
      <c r="H25" s="131">
        <v>33.874270310345281</v>
      </c>
      <c r="I25" s="131">
        <v>33.626342961817315</v>
      </c>
      <c r="J25" s="131">
        <v>39.622633794535624</v>
      </c>
      <c r="K25" s="131">
        <v>43.621850879850783</v>
      </c>
      <c r="L25" s="131">
        <v>42.695945636059115</v>
      </c>
      <c r="M25" s="131">
        <v>42.1490938993798</v>
      </c>
      <c r="N25" s="131">
        <v>45.667610399502067</v>
      </c>
      <c r="O25" s="535">
        <v>44.521900904461738</v>
      </c>
      <c r="P25" s="535">
        <v>50.186937854023903</v>
      </c>
      <c r="R25" s="449"/>
      <c r="S25" s="449"/>
    </row>
    <row r="26" spans="1:19" ht="13.5">
      <c r="A26" s="342" t="s">
        <v>165</v>
      </c>
      <c r="B26" s="131">
        <v>57.64708333764662</v>
      </c>
      <c r="C26" s="131">
        <v>51.188917285568536</v>
      </c>
      <c r="D26" s="131">
        <v>53.184723268869249</v>
      </c>
      <c r="E26" s="131">
        <v>51.627661452651132</v>
      </c>
      <c r="F26" s="131">
        <v>51.126947331787918</v>
      </c>
      <c r="G26" s="131">
        <v>57.62990246682741</v>
      </c>
      <c r="H26" s="131">
        <v>57.956100731695656</v>
      </c>
      <c r="I26" s="131">
        <v>58.829775206993993</v>
      </c>
      <c r="J26" s="131">
        <v>63.946999696117004</v>
      </c>
      <c r="K26" s="131">
        <v>58.725157502879938</v>
      </c>
      <c r="L26" s="131">
        <v>63.475604183610272</v>
      </c>
      <c r="M26" s="131">
        <v>51.424550345183036</v>
      </c>
      <c r="N26" s="131">
        <v>53.347076372114778</v>
      </c>
      <c r="O26" s="535">
        <v>51.218473461540867</v>
      </c>
      <c r="P26" s="535">
        <v>54.510067923196914</v>
      </c>
      <c r="R26" s="449"/>
      <c r="S26" s="449"/>
    </row>
    <row r="27" spans="1:19" ht="14.25" customHeight="1">
      <c r="A27" s="342" t="s">
        <v>166</v>
      </c>
      <c r="B27" s="131">
        <v>42.400383969858233</v>
      </c>
      <c r="C27" s="131">
        <v>49.073864119337976</v>
      </c>
      <c r="D27" s="131">
        <v>54.00369572594775</v>
      </c>
      <c r="E27" s="131">
        <v>55.263605555097705</v>
      </c>
      <c r="F27" s="131">
        <v>48.345086731661176</v>
      </c>
      <c r="G27" s="131">
        <v>46.354449591855044</v>
      </c>
      <c r="H27" s="131">
        <v>51.423792843546302</v>
      </c>
      <c r="I27" s="131">
        <v>45.872852432451282</v>
      </c>
      <c r="J27" s="131">
        <v>55.176919661841808</v>
      </c>
      <c r="K27" s="131">
        <v>53.484957347945645</v>
      </c>
      <c r="L27" s="131">
        <v>50.857391027518979</v>
      </c>
      <c r="M27" s="131">
        <v>50.599382987022373</v>
      </c>
      <c r="N27" s="131">
        <v>50.788736170791452</v>
      </c>
      <c r="O27" s="535">
        <v>47.977097779345677</v>
      </c>
      <c r="P27" s="535">
        <v>52.335817672217658</v>
      </c>
      <c r="R27" s="449"/>
      <c r="S27" s="449"/>
    </row>
    <row r="28" spans="1:19" ht="13.5">
      <c r="A28" s="342" t="s">
        <v>167</v>
      </c>
      <c r="B28" s="131">
        <v>39.399331256601528</v>
      </c>
      <c r="C28" s="131">
        <v>39.371619107390181</v>
      </c>
      <c r="D28" s="131">
        <v>43.970135376630573</v>
      </c>
      <c r="E28" s="131">
        <v>42.946006073544844</v>
      </c>
      <c r="F28" s="131">
        <v>44.922489783785693</v>
      </c>
      <c r="G28" s="131">
        <v>43.528728268989667</v>
      </c>
      <c r="H28" s="131">
        <v>49.634743634385906</v>
      </c>
      <c r="I28" s="131">
        <v>46.635021914734807</v>
      </c>
      <c r="J28" s="131">
        <v>48.754266116195119</v>
      </c>
      <c r="K28" s="131">
        <v>51.675766046179149</v>
      </c>
      <c r="L28" s="131">
        <v>46.030212973391109</v>
      </c>
      <c r="M28" s="131">
        <v>52.523046703900903</v>
      </c>
      <c r="N28" s="131">
        <v>55.438845599869744</v>
      </c>
      <c r="O28" s="535">
        <v>52.028067400445224</v>
      </c>
      <c r="P28" s="535">
        <v>47.674138447182031</v>
      </c>
      <c r="R28" s="449"/>
      <c r="S28" s="449"/>
    </row>
    <row r="29" spans="1:19" ht="15" customHeight="1">
      <c r="A29" s="342" t="s">
        <v>168</v>
      </c>
      <c r="B29" s="131">
        <v>41.96303730727751</v>
      </c>
      <c r="C29" s="131">
        <v>48.977904090378729</v>
      </c>
      <c r="D29" s="131">
        <v>44.753152314004055</v>
      </c>
      <c r="E29" s="131">
        <v>45.478030559937473</v>
      </c>
      <c r="F29" s="131">
        <v>46.706596374521617</v>
      </c>
      <c r="G29" s="131">
        <v>47.988052714667823</v>
      </c>
      <c r="H29" s="131">
        <v>46.261814471082765</v>
      </c>
      <c r="I29" s="131">
        <v>50.357478575661851</v>
      </c>
      <c r="J29" s="131">
        <v>51.854416224134745</v>
      </c>
      <c r="K29" s="131">
        <v>50.471525602329734</v>
      </c>
      <c r="L29" s="131">
        <v>53.904388778194956</v>
      </c>
      <c r="M29" s="131">
        <v>56.653609081624857</v>
      </c>
      <c r="N29" s="131">
        <v>54.421833791606403</v>
      </c>
      <c r="O29" s="535">
        <v>47.937370056639935</v>
      </c>
      <c r="P29" s="535">
        <v>51.891694548491309</v>
      </c>
      <c r="R29" s="449"/>
      <c r="S29" s="449"/>
    </row>
    <row r="30" spans="1:19" ht="15" customHeight="1">
      <c r="A30" s="342" t="s">
        <v>576</v>
      </c>
      <c r="B30" s="121">
        <v>51.322230285226603</v>
      </c>
      <c r="C30" s="131">
        <v>48.319008607897366</v>
      </c>
      <c r="D30" s="131">
        <v>50.945893884559801</v>
      </c>
      <c r="E30" s="131">
        <v>53.531705324730815</v>
      </c>
      <c r="F30" s="131">
        <v>53.835222170530464</v>
      </c>
      <c r="G30" s="131">
        <v>55.905264727098633</v>
      </c>
      <c r="H30" s="131">
        <v>51.417497846077666</v>
      </c>
      <c r="I30" s="131">
        <v>54.985965924985081</v>
      </c>
      <c r="J30" s="131">
        <v>57.257568131524252</v>
      </c>
      <c r="K30" s="131">
        <v>62.249339019758878</v>
      </c>
      <c r="L30" s="131">
        <v>60.642142299687684</v>
      </c>
      <c r="M30" s="131">
        <v>52.031333691946188</v>
      </c>
      <c r="N30" s="131">
        <v>58.953720524155969</v>
      </c>
      <c r="O30" s="131">
        <v>54.784084994866788</v>
      </c>
      <c r="P30" s="535">
        <v>54.232617639018898</v>
      </c>
      <c r="R30" s="449"/>
      <c r="S30" s="449"/>
    </row>
    <row r="31" spans="1:19" ht="13.5">
      <c r="A31" s="342" t="s">
        <v>871</v>
      </c>
      <c r="B31" s="121">
        <v>40.593471908475706</v>
      </c>
      <c r="C31" s="131">
        <v>52.95575383070129</v>
      </c>
      <c r="D31" s="131">
        <v>45.892344074383985</v>
      </c>
      <c r="E31" s="131">
        <v>59.165202985036899</v>
      </c>
      <c r="F31" s="131">
        <v>54.526871609922388</v>
      </c>
      <c r="G31" s="131">
        <v>49.692673212260537</v>
      </c>
      <c r="H31" s="131">
        <v>57.130386091911234</v>
      </c>
      <c r="I31" s="131">
        <v>60.198272689444821</v>
      </c>
      <c r="J31" s="131">
        <v>58.887889418910433</v>
      </c>
      <c r="K31" s="131">
        <v>57.383056603930463</v>
      </c>
      <c r="L31" s="131">
        <v>58.997343292690459</v>
      </c>
      <c r="M31" s="131">
        <v>52.650182078283251</v>
      </c>
      <c r="N31" s="131">
        <v>55.736759757547219</v>
      </c>
      <c r="O31" s="131">
        <v>55.574667718488172</v>
      </c>
      <c r="P31" s="535">
        <v>52.673581043057304</v>
      </c>
      <c r="R31" s="449"/>
      <c r="S31" s="449"/>
    </row>
    <row r="32" spans="1:19" ht="13.5">
      <c r="A32" s="342" t="s">
        <v>170</v>
      </c>
      <c r="B32" s="131">
        <v>26.657948052092191</v>
      </c>
      <c r="C32" s="131">
        <v>25.353478739647993</v>
      </c>
      <c r="D32" s="131">
        <v>26.752888823715949</v>
      </c>
      <c r="E32" s="131">
        <v>28.68283954078753</v>
      </c>
      <c r="F32" s="131">
        <v>30.311963457760132</v>
      </c>
      <c r="G32" s="131">
        <v>34.733208766597173</v>
      </c>
      <c r="H32" s="131">
        <v>32.56101474995495</v>
      </c>
      <c r="I32" s="131">
        <v>31.062921031067415</v>
      </c>
      <c r="J32" s="131">
        <v>36.418299050371985</v>
      </c>
      <c r="K32" s="131">
        <v>37.053255621609154</v>
      </c>
      <c r="L32" s="131">
        <v>36.99717528082126</v>
      </c>
      <c r="M32" s="131">
        <v>34.572448055356006</v>
      </c>
      <c r="N32" s="131">
        <v>35.230224305254389</v>
      </c>
      <c r="O32" s="131">
        <v>38.174190093133745</v>
      </c>
      <c r="P32" s="535">
        <v>43.06790534317512</v>
      </c>
      <c r="R32" s="449"/>
      <c r="S32" s="449"/>
    </row>
    <row r="33" spans="1:19" ht="13.5">
      <c r="A33" s="342" t="s">
        <v>171</v>
      </c>
      <c r="B33" s="131">
        <v>38.935157052812066</v>
      </c>
      <c r="C33" s="131">
        <v>39.612283981491878</v>
      </c>
      <c r="D33" s="131">
        <v>43.544269773598295</v>
      </c>
      <c r="E33" s="131">
        <v>40.509210913039531</v>
      </c>
      <c r="F33" s="131">
        <v>48.535699894210659</v>
      </c>
      <c r="G33" s="131">
        <v>52.159789124133432</v>
      </c>
      <c r="H33" s="131">
        <v>54.94203433399926</v>
      </c>
      <c r="I33" s="131">
        <v>53.48662765186306</v>
      </c>
      <c r="J33" s="131">
        <v>55.18868459383264</v>
      </c>
      <c r="K33" s="131">
        <v>59.687079846276482</v>
      </c>
      <c r="L33" s="131">
        <v>60.704497701929775</v>
      </c>
      <c r="M33" s="131">
        <v>61.709123042955454</v>
      </c>
      <c r="N33" s="131">
        <v>54.917496557944744</v>
      </c>
      <c r="O33" s="131">
        <v>46.805081614595998</v>
      </c>
      <c r="P33" s="535">
        <v>44.664863617167612</v>
      </c>
      <c r="R33" s="449"/>
      <c r="S33" s="449"/>
    </row>
    <row r="34" spans="1:19" ht="13.5">
      <c r="A34" s="342" t="s">
        <v>172</v>
      </c>
      <c r="B34" s="131">
        <v>58.355849182215103</v>
      </c>
      <c r="C34" s="131">
        <v>55.513980078201143</v>
      </c>
      <c r="D34" s="131">
        <v>54.631405224554072</v>
      </c>
      <c r="E34" s="131">
        <v>50.903929572368945</v>
      </c>
      <c r="F34" s="131">
        <v>61.822626060218724</v>
      </c>
      <c r="G34" s="131">
        <v>60.060974334739889</v>
      </c>
      <c r="H34" s="131">
        <v>54.457029281826053</v>
      </c>
      <c r="I34" s="131">
        <v>60.291468082672992</v>
      </c>
      <c r="J34" s="131">
        <v>66.664239128039128</v>
      </c>
      <c r="K34" s="131">
        <v>62.633704194034067</v>
      </c>
      <c r="L34" s="131">
        <v>60.687117637383125</v>
      </c>
      <c r="M34" s="131">
        <v>59.379398567937862</v>
      </c>
      <c r="N34" s="131">
        <v>64.458649456782666</v>
      </c>
      <c r="O34" s="131">
        <v>52.115112879305016</v>
      </c>
      <c r="P34" s="535">
        <v>56.834607277730363</v>
      </c>
      <c r="R34" s="449"/>
      <c r="S34" s="449"/>
    </row>
    <row r="35" spans="1:19" ht="13.5">
      <c r="A35" s="342" t="s">
        <v>173</v>
      </c>
      <c r="B35" s="131">
        <v>41.899984033665618</v>
      </c>
      <c r="C35" s="131">
        <v>46.229292956769058</v>
      </c>
      <c r="D35" s="131">
        <v>43.848030925127659</v>
      </c>
      <c r="E35" s="131">
        <v>45.014053669089961</v>
      </c>
      <c r="F35" s="131">
        <v>47.718629622200417</v>
      </c>
      <c r="G35" s="131">
        <v>45.205900476653596</v>
      </c>
      <c r="H35" s="131">
        <v>52.91964207796466</v>
      </c>
      <c r="I35" s="131">
        <v>49.206696267666317</v>
      </c>
      <c r="J35" s="131">
        <v>53.406955051069019</v>
      </c>
      <c r="K35" s="131">
        <v>61.270895606946844</v>
      </c>
      <c r="L35" s="131">
        <v>59.64290903631462</v>
      </c>
      <c r="M35" s="131">
        <v>57.178198337653406</v>
      </c>
      <c r="N35" s="131">
        <v>60.208855085364235</v>
      </c>
      <c r="O35" s="131">
        <v>49.912547369599629</v>
      </c>
      <c r="P35" s="535">
        <v>53.08674998476657</v>
      </c>
      <c r="R35" s="449"/>
      <c r="S35" s="449"/>
    </row>
    <row r="36" spans="1:19" ht="13.5">
      <c r="A36" s="342" t="s">
        <v>174</v>
      </c>
      <c r="B36" s="131">
        <v>37.174121252515398</v>
      </c>
      <c r="C36" s="131">
        <v>38.949879216856267</v>
      </c>
      <c r="D36" s="131">
        <v>47.235466163752314</v>
      </c>
      <c r="E36" s="131">
        <v>48.055661573262363</v>
      </c>
      <c r="F36" s="131">
        <v>46.706495217001653</v>
      </c>
      <c r="G36" s="131">
        <v>46.764656674361085</v>
      </c>
      <c r="H36" s="131">
        <v>47.841478026271886</v>
      </c>
      <c r="I36" s="131">
        <v>48.227244101291006</v>
      </c>
      <c r="J36" s="131">
        <v>50.160934730841767</v>
      </c>
      <c r="K36" s="131">
        <v>51.964158035202381</v>
      </c>
      <c r="L36" s="131">
        <v>49.857245404057188</v>
      </c>
      <c r="M36" s="131">
        <v>48.816882298576175</v>
      </c>
      <c r="N36" s="131">
        <v>47.826780588136835</v>
      </c>
      <c r="O36" s="131">
        <v>49.288887967097907</v>
      </c>
      <c r="P36" s="535">
        <v>44.673519131721342</v>
      </c>
      <c r="R36" s="449"/>
      <c r="S36" s="449"/>
    </row>
    <row r="37" spans="1:19" ht="13.5">
      <c r="A37" s="342" t="s">
        <v>175</v>
      </c>
      <c r="B37" s="131">
        <v>43.806220439281468</v>
      </c>
      <c r="C37" s="131">
        <v>44.723237149412938</v>
      </c>
      <c r="D37" s="131">
        <v>45.24870124710931</v>
      </c>
      <c r="E37" s="131">
        <v>43.304241639993165</v>
      </c>
      <c r="F37" s="131">
        <v>51.330508245913308</v>
      </c>
      <c r="G37" s="131">
        <v>50.390705846001531</v>
      </c>
      <c r="H37" s="131">
        <v>53.126639586144364</v>
      </c>
      <c r="I37" s="131">
        <v>50.84744395577615</v>
      </c>
      <c r="J37" s="131">
        <v>58.897435325464123</v>
      </c>
      <c r="K37" s="131">
        <v>58.153261041693824</v>
      </c>
      <c r="L37" s="131">
        <v>56.92708283208259</v>
      </c>
      <c r="M37" s="131">
        <v>57.132361633291829</v>
      </c>
      <c r="N37" s="131">
        <v>58.70081308823957</v>
      </c>
      <c r="O37" s="131">
        <v>58.272678785279609</v>
      </c>
      <c r="P37" s="535">
        <v>62.880158455059586</v>
      </c>
      <c r="R37" s="449"/>
      <c r="S37" s="449"/>
    </row>
    <row r="38" spans="1:19" ht="13.5">
      <c r="A38" s="342" t="s">
        <v>176</v>
      </c>
      <c r="B38" s="131">
        <v>38.607663961136218</v>
      </c>
      <c r="C38" s="131">
        <v>41.893005002015137</v>
      </c>
      <c r="D38" s="131">
        <v>40.724635254656718</v>
      </c>
      <c r="E38" s="131">
        <v>44.124487390815766</v>
      </c>
      <c r="F38" s="131">
        <v>41.683226316232009</v>
      </c>
      <c r="G38" s="131">
        <v>48.571867389738173</v>
      </c>
      <c r="H38" s="131">
        <v>50.806053692296004</v>
      </c>
      <c r="I38" s="131">
        <v>42.793751622273803</v>
      </c>
      <c r="J38" s="131">
        <v>44.863739206334834</v>
      </c>
      <c r="K38" s="131">
        <v>50.674867040998556</v>
      </c>
      <c r="L38" s="131">
        <v>48.996533290283139</v>
      </c>
      <c r="M38" s="131">
        <v>45.317292415391023</v>
      </c>
      <c r="N38" s="131">
        <v>44.330532849676835</v>
      </c>
      <c r="O38" s="131">
        <v>44.786457261475505</v>
      </c>
      <c r="P38" s="535">
        <v>49.272828669089428</v>
      </c>
      <c r="R38" s="449"/>
      <c r="S38" s="449"/>
    </row>
    <row r="39" spans="1:19" ht="13.5">
      <c r="A39" s="342" t="s">
        <v>177</v>
      </c>
      <c r="B39" s="131">
        <v>59.146755277326569</v>
      </c>
      <c r="C39" s="131">
        <v>55.985003743744358</v>
      </c>
      <c r="D39" s="131">
        <v>58.406912699791633</v>
      </c>
      <c r="E39" s="131">
        <v>63.201739508358322</v>
      </c>
      <c r="F39" s="131">
        <v>58.189605377443684</v>
      </c>
      <c r="G39" s="131">
        <v>60.925677177081418</v>
      </c>
      <c r="H39" s="131">
        <v>64.35944728879754</v>
      </c>
      <c r="I39" s="131">
        <v>62.900568724785778</v>
      </c>
      <c r="J39" s="131">
        <v>66.569397364856627</v>
      </c>
      <c r="K39" s="131">
        <v>66.752715808023353</v>
      </c>
      <c r="L39" s="131">
        <v>63.408498988365999</v>
      </c>
      <c r="M39" s="131">
        <v>58.19194472212034</v>
      </c>
      <c r="N39" s="131">
        <v>58.009400442349104</v>
      </c>
      <c r="O39" s="131">
        <v>59.829274789576182</v>
      </c>
      <c r="P39" s="535">
        <v>49.924545464800993</v>
      </c>
      <c r="R39" s="449"/>
      <c r="S39" s="449"/>
    </row>
    <row r="40" spans="1:19" ht="13.5">
      <c r="A40" s="342" t="s">
        <v>178</v>
      </c>
      <c r="B40" s="131">
        <v>42.882964540057145</v>
      </c>
      <c r="C40" s="131">
        <v>49.713597534146018</v>
      </c>
      <c r="D40" s="131">
        <v>49.178257956105675</v>
      </c>
      <c r="E40" s="131">
        <v>55.495437771314911</v>
      </c>
      <c r="F40" s="131">
        <v>56.645433099166041</v>
      </c>
      <c r="G40" s="131">
        <v>56.449346968732257</v>
      </c>
      <c r="H40" s="131">
        <v>62.721916051436644</v>
      </c>
      <c r="I40" s="131">
        <v>55.776302009331758</v>
      </c>
      <c r="J40" s="131">
        <v>55.945532584884205</v>
      </c>
      <c r="K40" s="131">
        <v>57.857119815415309</v>
      </c>
      <c r="L40" s="131">
        <v>57.343263007428348</v>
      </c>
      <c r="M40" s="131">
        <v>53.130334748912119</v>
      </c>
      <c r="N40" s="131">
        <v>57.124911167560271</v>
      </c>
      <c r="O40" s="131">
        <v>52.573081532562114</v>
      </c>
      <c r="P40" s="535">
        <v>51.891179160066351</v>
      </c>
      <c r="R40" s="449"/>
      <c r="S40" s="449"/>
    </row>
    <row r="41" spans="1:19" ht="12" customHeight="1">
      <c r="A41" s="342" t="s">
        <v>179</v>
      </c>
      <c r="B41" s="131">
        <v>31.968429905837723</v>
      </c>
      <c r="C41" s="131">
        <v>34.236821694744485</v>
      </c>
      <c r="D41" s="131">
        <v>35.227226836213696</v>
      </c>
      <c r="E41" s="131">
        <v>32.886318108105819</v>
      </c>
      <c r="F41" s="131">
        <v>40.281370408664316</v>
      </c>
      <c r="G41" s="131">
        <v>33.475478280675723</v>
      </c>
      <c r="H41" s="131">
        <v>35.80410855080175</v>
      </c>
      <c r="I41" s="131">
        <v>37.459833250742186</v>
      </c>
      <c r="J41" s="131">
        <v>42.372858277841836</v>
      </c>
      <c r="K41" s="131">
        <v>42.577432735776412</v>
      </c>
      <c r="L41" s="131">
        <v>38.290109492393228</v>
      </c>
      <c r="M41" s="131">
        <v>42.6863531986656</v>
      </c>
      <c r="N41" s="131">
        <v>37.130115813907445</v>
      </c>
      <c r="O41" s="131">
        <v>40.116511613113673</v>
      </c>
      <c r="P41" s="535">
        <v>47.47466764259029</v>
      </c>
      <c r="R41" s="449"/>
      <c r="S41" s="449"/>
    </row>
    <row r="42" spans="1:19" ht="6" customHeight="1">
      <c r="A42" s="336"/>
      <c r="B42" s="139"/>
      <c r="C42" s="139"/>
      <c r="D42" s="139"/>
      <c r="E42" s="331"/>
      <c r="F42" s="331"/>
      <c r="G42" s="331"/>
      <c r="H42" s="331"/>
      <c r="I42" s="331"/>
      <c r="J42" s="331"/>
      <c r="K42" s="331"/>
      <c r="L42" s="331"/>
      <c r="M42" s="81"/>
      <c r="N42" s="331"/>
      <c r="O42" s="81"/>
      <c r="P42" s="81"/>
    </row>
    <row r="43" spans="1:19" ht="23.25" customHeight="1">
      <c r="A43" s="984" t="s">
        <v>563</v>
      </c>
      <c r="B43" s="984"/>
      <c r="C43" s="984"/>
      <c r="D43" s="984"/>
      <c r="E43" s="984"/>
      <c r="F43" s="984"/>
      <c r="G43" s="984"/>
      <c r="H43" s="984"/>
      <c r="I43" s="984"/>
      <c r="J43" s="984"/>
      <c r="K43" s="984"/>
      <c r="L43" s="984"/>
      <c r="M43" s="984"/>
      <c r="N43" s="984"/>
      <c r="O43" s="984"/>
    </row>
    <row r="44" spans="1:19" ht="21.75" customHeight="1">
      <c r="A44" s="978" t="s">
        <v>872</v>
      </c>
      <c r="B44" s="978"/>
      <c r="C44" s="978"/>
      <c r="D44" s="978"/>
      <c r="E44" s="978"/>
      <c r="F44" s="978"/>
      <c r="G44" s="978"/>
      <c r="H44" s="978"/>
      <c r="I44" s="978"/>
      <c r="J44" s="978"/>
      <c r="K44" s="978"/>
      <c r="L44" s="978"/>
      <c r="M44" s="978"/>
      <c r="N44" s="978"/>
      <c r="O44" s="978"/>
    </row>
    <row r="45" spans="1:19" ht="22.5" customHeight="1">
      <c r="A45" s="978" t="s">
        <v>873</v>
      </c>
      <c r="B45" s="978"/>
      <c r="C45" s="978"/>
      <c r="D45" s="978"/>
      <c r="E45" s="978"/>
      <c r="F45" s="978"/>
      <c r="G45" s="978"/>
      <c r="H45" s="978"/>
      <c r="I45" s="978"/>
      <c r="J45" s="978"/>
      <c r="K45" s="978"/>
      <c r="L45" s="978"/>
      <c r="M45" s="978"/>
      <c r="N45" s="978"/>
      <c r="O45" s="978"/>
    </row>
    <row r="46" spans="1:19" ht="15" customHeight="1">
      <c r="A46" s="989" t="s">
        <v>232</v>
      </c>
      <c r="B46" s="989"/>
      <c r="C46" s="989"/>
      <c r="D46" s="989"/>
      <c r="E46" s="989"/>
      <c r="F46" s="989"/>
      <c r="G46" s="989"/>
      <c r="H46" s="989"/>
      <c r="I46" s="989"/>
      <c r="J46" s="989"/>
      <c r="K46" s="989"/>
      <c r="L46" s="989"/>
      <c r="M46" s="989"/>
      <c r="N46" s="989"/>
      <c r="O46" s="989"/>
    </row>
  </sheetData>
  <mergeCells count="5">
    <mergeCell ref="A44:O44"/>
    <mergeCell ref="A45:O45"/>
    <mergeCell ref="A46:O46"/>
    <mergeCell ref="A2:O2"/>
    <mergeCell ref="A43:O43"/>
  </mergeCell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C000"/>
  </sheetPr>
  <dimension ref="A1:R46"/>
  <sheetViews>
    <sheetView showGridLines="0" view="pageBreakPreview" zoomScaleNormal="120" zoomScaleSheetLayoutView="100" workbookViewId="0">
      <selection activeCell="S6" sqref="S6"/>
    </sheetView>
  </sheetViews>
  <sheetFormatPr baseColWidth="10" defaultRowHeight="12.75"/>
  <cols>
    <col min="1" max="1" width="21.42578125" customWidth="1"/>
    <col min="2" max="5" width="5.7109375" hidden="1" customWidth="1"/>
    <col min="6" max="12" width="5.7109375" customWidth="1"/>
    <col min="13" max="13" width="6.140625" customWidth="1"/>
    <col min="14" max="16" width="5.7109375" customWidth="1"/>
    <col min="17" max="17" width="7" customWidth="1"/>
  </cols>
  <sheetData>
    <row r="1" spans="1:18" ht="13.5">
      <c r="A1" s="472" t="s">
        <v>1429</v>
      </c>
      <c r="B1" s="472"/>
      <c r="C1" s="472"/>
      <c r="D1" s="472"/>
      <c r="E1" s="472"/>
      <c r="F1" s="472"/>
      <c r="G1" s="472"/>
      <c r="H1" s="472"/>
      <c r="I1" s="470"/>
      <c r="J1" s="470"/>
      <c r="K1" s="470"/>
      <c r="L1" s="470"/>
      <c r="M1" s="470"/>
      <c r="N1" s="470"/>
      <c r="O1" s="470"/>
      <c r="P1" s="476"/>
    </row>
    <row r="2" spans="1:18" ht="15" customHeight="1">
      <c r="A2" s="340" t="s">
        <v>1376</v>
      </c>
      <c r="B2" s="340"/>
      <c r="C2" s="340"/>
      <c r="D2" s="340"/>
      <c r="E2" s="340"/>
      <c r="F2" s="340"/>
      <c r="G2" s="340"/>
      <c r="H2" s="340"/>
      <c r="I2" s="373"/>
      <c r="J2" s="373"/>
      <c r="K2" s="373"/>
      <c r="L2" s="373"/>
      <c r="M2" s="373"/>
      <c r="N2" s="373"/>
      <c r="O2" s="351"/>
    </row>
    <row r="3" spans="1:18" ht="13.5">
      <c r="A3" s="161" t="s">
        <v>649</v>
      </c>
      <c r="B3" s="117"/>
      <c r="C3" s="117"/>
      <c r="D3" s="117"/>
      <c r="E3" s="117"/>
      <c r="F3" s="117"/>
      <c r="G3" s="117"/>
      <c r="H3" s="162"/>
      <c r="I3" s="117"/>
      <c r="J3" s="162"/>
      <c r="K3" s="162"/>
      <c r="L3" s="162"/>
      <c r="M3" s="162"/>
      <c r="N3" s="162"/>
    </row>
    <row r="4" spans="1:18" ht="13.5">
      <c r="A4" s="125"/>
      <c r="B4" s="161"/>
      <c r="C4" s="161"/>
      <c r="D4" s="161"/>
      <c r="E4" s="161"/>
      <c r="F4" s="161"/>
      <c r="G4" s="161"/>
      <c r="H4" s="273"/>
      <c r="I4" s="161"/>
      <c r="J4" s="154"/>
      <c r="K4" s="154"/>
    </row>
    <row r="5" spans="1:18" ht="21" customHeight="1">
      <c r="A5" s="368" t="s">
        <v>213</v>
      </c>
      <c r="B5" s="118">
        <v>2008</v>
      </c>
      <c r="C5" s="118">
        <v>2009</v>
      </c>
      <c r="D5" s="118">
        <v>2010</v>
      </c>
      <c r="E5" s="118">
        <v>2011</v>
      </c>
      <c r="F5" s="118">
        <v>2012</v>
      </c>
      <c r="G5" s="118">
        <v>2013</v>
      </c>
      <c r="H5" s="118">
        <v>2014</v>
      </c>
      <c r="I5" s="118">
        <v>2015</v>
      </c>
      <c r="J5" s="118">
        <v>2016</v>
      </c>
      <c r="K5" s="118">
        <v>2017</v>
      </c>
      <c r="L5" s="118">
        <v>2018</v>
      </c>
      <c r="M5" s="118">
        <v>2019</v>
      </c>
      <c r="N5" s="118">
        <v>2020</v>
      </c>
      <c r="O5" s="118">
        <v>2021</v>
      </c>
      <c r="P5" s="118">
        <v>2022</v>
      </c>
      <c r="Q5" s="118">
        <v>2023</v>
      </c>
    </row>
    <row r="6" spans="1:18" ht="13.5" customHeight="1">
      <c r="A6" s="394"/>
      <c r="B6" s="277"/>
      <c r="C6" s="277"/>
      <c r="D6" s="277"/>
      <c r="E6" s="277"/>
      <c r="F6" s="277"/>
      <c r="G6" s="277"/>
      <c r="H6" s="277"/>
      <c r="I6" s="277"/>
      <c r="J6" s="277"/>
      <c r="K6" s="333"/>
      <c r="L6" s="333"/>
      <c r="M6" s="277"/>
      <c r="N6" s="277"/>
    </row>
    <row r="7" spans="1:18" ht="25.5" customHeight="1">
      <c r="A7" s="393" t="s">
        <v>82</v>
      </c>
      <c r="B7">
        <v>23.710206657503825</v>
      </c>
      <c r="C7">
        <v>24.047609420989684</v>
      </c>
      <c r="D7" s="130">
        <v>24.900092831217354</v>
      </c>
      <c r="E7" s="130">
        <v>23.7086442451319</v>
      </c>
      <c r="F7" s="130">
        <v>24.337041431438525</v>
      </c>
      <c r="G7" s="130">
        <v>24.105012487985558</v>
      </c>
      <c r="H7" s="133">
        <v>24.2856450337414</v>
      </c>
      <c r="I7" s="130">
        <v>24.83401711200445</v>
      </c>
      <c r="J7" s="130">
        <v>24.824563092360975</v>
      </c>
      <c r="K7" s="130">
        <v>23.125570718048046</v>
      </c>
      <c r="L7" s="130">
        <v>22.749306262505311</v>
      </c>
      <c r="M7" s="130">
        <v>23.735834408506534</v>
      </c>
      <c r="N7" s="130">
        <v>24.378492639582372</v>
      </c>
      <c r="O7" s="130">
        <v>26.365169613346868</v>
      </c>
      <c r="P7" s="536">
        <v>30.070898678142385</v>
      </c>
      <c r="Q7" s="536">
        <v>31.7</v>
      </c>
      <c r="R7" s="938"/>
    </row>
    <row r="8" spans="1:18">
      <c r="A8" s="395" t="s">
        <v>577</v>
      </c>
      <c r="G8" s="131"/>
      <c r="H8" s="135"/>
      <c r="I8" s="131"/>
      <c r="J8" s="131"/>
      <c r="K8" s="131"/>
      <c r="L8" s="131"/>
      <c r="M8" s="277"/>
      <c r="N8" s="277"/>
      <c r="P8" s="536"/>
      <c r="Q8" s="536"/>
    </row>
    <row r="9" spans="1:18" ht="13.5">
      <c r="A9" s="342" t="s">
        <v>94</v>
      </c>
      <c r="B9" s="131">
        <v>21.055089991565641</v>
      </c>
      <c r="C9" s="131">
        <v>21.361271041614891</v>
      </c>
      <c r="D9" s="131">
        <v>22.356873972337134</v>
      </c>
      <c r="E9" s="131">
        <v>20.911039133993587</v>
      </c>
      <c r="F9" s="131">
        <v>21.488088954822718</v>
      </c>
      <c r="G9" s="131">
        <v>21.425768687242524</v>
      </c>
      <c r="H9" s="135">
        <v>21.6</v>
      </c>
      <c r="I9" s="131">
        <v>21.83696117374674</v>
      </c>
      <c r="J9" s="131">
        <v>22.521446256452251</v>
      </c>
      <c r="K9" s="131">
        <v>20.022708395087037</v>
      </c>
      <c r="L9" s="131">
        <v>19.751969849388171</v>
      </c>
      <c r="M9" s="131">
        <v>20.926958162418547</v>
      </c>
      <c r="N9" s="131">
        <v>22.390017079702019</v>
      </c>
      <c r="O9" s="131">
        <v>25.05605870949304</v>
      </c>
      <c r="P9" s="537">
        <v>29.292766693176723</v>
      </c>
      <c r="Q9" s="537">
        <v>30.9</v>
      </c>
    </row>
    <row r="10" spans="1:18" ht="13.5" customHeight="1">
      <c r="A10" s="342" t="s">
        <v>95</v>
      </c>
      <c r="B10" s="131">
        <v>28.792673974463373</v>
      </c>
      <c r="C10" s="131">
        <v>29.293925115265207</v>
      </c>
      <c r="D10" s="131">
        <v>30.06180698874558</v>
      </c>
      <c r="E10" s="131">
        <v>29.367962957336513</v>
      </c>
      <c r="F10" s="131">
        <v>30.41470850255487</v>
      </c>
      <c r="G10" s="131">
        <v>29.757162380149733</v>
      </c>
      <c r="H10" s="135">
        <v>30.308076183895793</v>
      </c>
      <c r="I10" s="131">
        <v>31.641982855795519</v>
      </c>
      <c r="J10" s="131">
        <v>30.060467300350464</v>
      </c>
      <c r="K10" s="131">
        <v>30.650368808423305</v>
      </c>
      <c r="L10" s="131">
        <v>29.562353883536971</v>
      </c>
      <c r="M10" s="131">
        <v>30.502953899750786</v>
      </c>
      <c r="N10" s="131">
        <v>30.077133856182595</v>
      </c>
      <c r="O10" s="131">
        <v>30.188337223728411</v>
      </c>
      <c r="P10" s="537">
        <v>32.372873063757133</v>
      </c>
      <c r="Q10" s="537">
        <v>34.4</v>
      </c>
    </row>
    <row r="11" spans="1:18" ht="22.5" customHeight="1">
      <c r="A11" s="367" t="s">
        <v>4</v>
      </c>
      <c r="B11" s="277"/>
      <c r="C11" s="277"/>
      <c r="D11" s="277"/>
      <c r="E11" s="277"/>
      <c r="F11" s="277"/>
      <c r="G11" s="277"/>
      <c r="H11" s="277"/>
      <c r="I11" s="277"/>
      <c r="J11" s="277"/>
      <c r="K11" s="277"/>
      <c r="L11" s="131"/>
      <c r="N11" s="131"/>
    </row>
    <row r="12" spans="1:18" ht="16.5" customHeight="1">
      <c r="A12" s="342" t="s">
        <v>581</v>
      </c>
      <c r="B12" s="131">
        <v>20.658952796315731</v>
      </c>
      <c r="C12" s="131">
        <v>20.932444129178588</v>
      </c>
      <c r="D12" s="131">
        <v>22.041014105287967</v>
      </c>
      <c r="E12" s="131">
        <v>20.490277779295212</v>
      </c>
      <c r="F12" s="131">
        <v>20.84290841260658</v>
      </c>
      <c r="G12" s="131">
        <v>20.507850820597575</v>
      </c>
      <c r="H12" s="135">
        <v>19.890894176804732</v>
      </c>
      <c r="I12" s="135">
        <v>21.634802051593432</v>
      </c>
      <c r="J12" s="135">
        <v>21.404514502313742</v>
      </c>
      <c r="K12" s="135">
        <v>19.880599390415767</v>
      </c>
      <c r="L12" s="131">
        <v>20.029678893562274</v>
      </c>
      <c r="M12" s="131">
        <v>20.331807013756194</v>
      </c>
      <c r="N12" s="131">
        <v>22.24653566106851</v>
      </c>
      <c r="O12" s="131">
        <v>24.964354785412997</v>
      </c>
      <c r="P12" s="537">
        <v>29.354212714684405</v>
      </c>
      <c r="Q12" s="537">
        <v>30.8</v>
      </c>
    </row>
    <row r="13" spans="1:18" ht="13.5" customHeight="1">
      <c r="A13" s="342" t="s">
        <v>5</v>
      </c>
      <c r="B13" s="131">
        <v>26.404619123576428</v>
      </c>
      <c r="C13" s="131">
        <v>27.346819461680084</v>
      </c>
      <c r="D13" s="131">
        <v>27.658613320830106</v>
      </c>
      <c r="E13" s="131">
        <v>26.364894905661107</v>
      </c>
      <c r="F13" s="131">
        <v>28.20142277073629</v>
      </c>
      <c r="G13" s="131">
        <v>27.595841575542963</v>
      </c>
      <c r="H13" s="135">
        <v>28.195149674311811</v>
      </c>
      <c r="I13" s="131">
        <v>27.39373495449286</v>
      </c>
      <c r="J13" s="131">
        <v>27.347464007078781</v>
      </c>
      <c r="K13" s="131">
        <v>25.353752702255932</v>
      </c>
      <c r="L13" s="131">
        <v>24.36085478122153</v>
      </c>
      <c r="M13" s="131">
        <v>25.622284633268663</v>
      </c>
      <c r="N13" s="131">
        <v>26.831436259608097</v>
      </c>
      <c r="O13" s="131">
        <v>26.875622267716004</v>
      </c>
      <c r="P13" s="537">
        <v>29.166210766082123</v>
      </c>
      <c r="Q13" s="537">
        <v>31.4</v>
      </c>
    </row>
    <row r="14" spans="1:18" ht="14.25" customHeight="1">
      <c r="A14" s="342" t="s">
        <v>6</v>
      </c>
      <c r="B14" s="131">
        <v>26.075626226152416</v>
      </c>
      <c r="C14" s="131">
        <v>25.526012399714755</v>
      </c>
      <c r="D14" s="131">
        <v>27.262148079939081</v>
      </c>
      <c r="E14" s="131">
        <v>27.11924172637249</v>
      </c>
      <c r="F14" s="131">
        <v>25.731698525591444</v>
      </c>
      <c r="G14" s="131">
        <v>26.547449164735081</v>
      </c>
      <c r="H14" s="135">
        <v>28.117171833485958</v>
      </c>
      <c r="I14" s="131">
        <v>28.526716131447067</v>
      </c>
      <c r="J14" s="131">
        <v>29.214126058573797</v>
      </c>
      <c r="K14" s="131">
        <v>28.152728647180762</v>
      </c>
      <c r="L14" s="131">
        <v>27.259844433576113</v>
      </c>
      <c r="M14" s="131">
        <v>29.889771971840091</v>
      </c>
      <c r="N14" s="131">
        <v>26.284049632025027</v>
      </c>
      <c r="O14" s="131">
        <v>29.867238697979886</v>
      </c>
      <c r="P14" s="537">
        <v>34.499954344344481</v>
      </c>
      <c r="Q14" s="537">
        <v>35.5</v>
      </c>
    </row>
    <row r="15" spans="1:18" ht="24" customHeight="1">
      <c r="A15" s="367" t="s">
        <v>191</v>
      </c>
      <c r="B15" s="131"/>
      <c r="C15" s="131"/>
      <c r="D15" s="131"/>
      <c r="E15" s="131"/>
      <c r="F15" s="131"/>
      <c r="G15" s="131"/>
      <c r="H15" s="135"/>
      <c r="I15" s="131"/>
      <c r="J15" s="131"/>
      <c r="K15" s="131"/>
      <c r="L15" s="131"/>
      <c r="N15" s="131"/>
    </row>
    <row r="16" spans="1:18" ht="13.5">
      <c r="A16" s="342" t="s">
        <v>33</v>
      </c>
      <c r="B16" s="131">
        <v>26.610995855948357</v>
      </c>
      <c r="C16" s="131">
        <v>25.444514395500601</v>
      </c>
      <c r="D16" s="131">
        <v>25.959656331714605</v>
      </c>
      <c r="E16" s="131">
        <v>25.75418570823642</v>
      </c>
      <c r="F16" s="131">
        <v>27.049385533337034</v>
      </c>
      <c r="G16" s="131">
        <v>25.708452958704626</v>
      </c>
      <c r="H16" s="135">
        <v>28.126590886686685</v>
      </c>
      <c r="I16" s="131">
        <v>27.584850890718105</v>
      </c>
      <c r="J16" s="131">
        <v>21.794061906265359</v>
      </c>
      <c r="K16" s="131">
        <v>25.378486344742011</v>
      </c>
      <c r="L16" s="131">
        <v>27.211060562097789</v>
      </c>
      <c r="M16" s="131">
        <v>33.050941988239529</v>
      </c>
      <c r="N16" s="131">
        <v>27.798121306059549</v>
      </c>
      <c r="O16" s="131">
        <v>28.45177268792272</v>
      </c>
      <c r="P16" s="537">
        <v>31.661476406450902</v>
      </c>
      <c r="Q16" s="537">
        <v>36.700000000000003</v>
      </c>
    </row>
    <row r="17" spans="1:17" ht="13.5">
      <c r="A17" s="342" t="s">
        <v>80</v>
      </c>
      <c r="B17" s="131">
        <v>31.483017941040657</v>
      </c>
      <c r="C17" s="131">
        <v>35.271060656135276</v>
      </c>
      <c r="D17" s="131">
        <v>32.969580984475002</v>
      </c>
      <c r="E17" s="131">
        <v>26.220769338727955</v>
      </c>
      <c r="F17" s="131">
        <v>31.204458654298119</v>
      </c>
      <c r="G17" s="131">
        <v>29.590988556375663</v>
      </c>
      <c r="H17" s="135">
        <v>29.937894329629625</v>
      </c>
      <c r="I17" s="131">
        <v>26.879076427361415</v>
      </c>
      <c r="J17" s="131">
        <v>30.235842260223912</v>
      </c>
      <c r="K17" s="131">
        <v>26.876037330696374</v>
      </c>
      <c r="L17" s="131">
        <v>21.806357171577645</v>
      </c>
      <c r="M17" s="131">
        <v>28.281141163854883</v>
      </c>
      <c r="N17" s="131">
        <v>25.347537086269888</v>
      </c>
      <c r="O17" s="131">
        <v>30.570466167556031</v>
      </c>
      <c r="P17" s="537">
        <v>33.489101878629427</v>
      </c>
      <c r="Q17" s="537">
        <v>34.9</v>
      </c>
    </row>
    <row r="18" spans="1:17" ht="13.5">
      <c r="A18" s="342" t="s">
        <v>158</v>
      </c>
      <c r="B18" s="131">
        <v>36.357210697720241</v>
      </c>
      <c r="C18" s="131">
        <v>27.083443603209499</v>
      </c>
      <c r="D18" s="131">
        <v>28.372297993118799</v>
      </c>
      <c r="E18" s="131">
        <v>29.283722952588143</v>
      </c>
      <c r="F18" s="131">
        <v>28.143806467578976</v>
      </c>
      <c r="G18" s="131">
        <v>31.036744043892373</v>
      </c>
      <c r="H18" s="135">
        <v>24.501704046820404</v>
      </c>
      <c r="I18" s="131">
        <v>23.05956206641115</v>
      </c>
      <c r="J18" s="131">
        <v>24.50031451370635</v>
      </c>
      <c r="K18" s="131">
        <v>25.482758427898283</v>
      </c>
      <c r="L18" s="131">
        <v>22.253925257591241</v>
      </c>
      <c r="M18" s="131">
        <v>19.632596329293996</v>
      </c>
      <c r="N18" s="131">
        <v>22.827060321404002</v>
      </c>
      <c r="O18" s="131">
        <v>21.294414272396757</v>
      </c>
      <c r="P18" s="537">
        <v>28.936717675612968</v>
      </c>
      <c r="Q18" s="537">
        <v>32.799999999999997</v>
      </c>
    </row>
    <row r="19" spans="1:17" ht="13.5">
      <c r="A19" s="342" t="s">
        <v>159</v>
      </c>
      <c r="B19" s="131">
        <v>16.691102107112261</v>
      </c>
      <c r="C19" s="131">
        <v>20.77424589261399</v>
      </c>
      <c r="D19" s="131">
        <v>18.823360410519726</v>
      </c>
      <c r="E19" s="131">
        <v>17.305266433665746</v>
      </c>
      <c r="F19" s="131">
        <v>21.301812664716447</v>
      </c>
      <c r="G19" s="131">
        <v>18.364227383936409</v>
      </c>
      <c r="H19" s="135">
        <v>20.501211949207981</v>
      </c>
      <c r="I19" s="131">
        <v>19.83388953289364</v>
      </c>
      <c r="J19" s="131">
        <v>19.898092521480528</v>
      </c>
      <c r="K19" s="131">
        <v>20.53537496337869</v>
      </c>
      <c r="L19" s="131">
        <v>18.874295537228516</v>
      </c>
      <c r="M19" s="131">
        <v>15.862131033692267</v>
      </c>
      <c r="N19" s="131">
        <v>19.972578969355673</v>
      </c>
      <c r="O19" s="131">
        <v>22.317747566368674</v>
      </c>
      <c r="P19" s="537">
        <v>27.969622204635876</v>
      </c>
      <c r="Q19" s="537">
        <v>34.299999999999997</v>
      </c>
    </row>
    <row r="20" spans="1:17" ht="13.5">
      <c r="A20" s="342" t="s">
        <v>160</v>
      </c>
      <c r="B20" s="131">
        <v>30.712395609610805</v>
      </c>
      <c r="C20" s="131">
        <v>32.103917397806072</v>
      </c>
      <c r="D20" s="131">
        <v>29.439676550469894</v>
      </c>
      <c r="E20" s="131">
        <v>31.100372927177634</v>
      </c>
      <c r="F20" s="131">
        <v>31.878400095998778</v>
      </c>
      <c r="G20" s="131">
        <v>32.289656516092002</v>
      </c>
      <c r="H20" s="135">
        <v>32.794229838594823</v>
      </c>
      <c r="I20" s="131">
        <v>29.12544242897863</v>
      </c>
      <c r="J20" s="131">
        <v>26.547864078048704</v>
      </c>
      <c r="K20" s="131">
        <v>26.507672737102894</v>
      </c>
      <c r="L20" s="131">
        <v>32.475896400268006</v>
      </c>
      <c r="M20" s="131">
        <v>26.250051848239327</v>
      </c>
      <c r="N20" s="131">
        <v>27.343266730720746</v>
      </c>
      <c r="O20" s="131">
        <v>30.141125300932757</v>
      </c>
      <c r="P20" s="537">
        <v>23.941606278582455</v>
      </c>
      <c r="Q20" s="537">
        <v>35</v>
      </c>
    </row>
    <row r="21" spans="1:17" ht="13.5">
      <c r="A21" s="342" t="s">
        <v>161</v>
      </c>
      <c r="B21" s="131">
        <v>26.049490641468914</v>
      </c>
      <c r="C21" s="131">
        <v>23.133873650136316</v>
      </c>
      <c r="D21" s="131">
        <v>24.083756608408088</v>
      </c>
      <c r="E21" s="131">
        <v>28.471415075613521</v>
      </c>
      <c r="F21" s="131">
        <v>27.785572718955397</v>
      </c>
      <c r="G21" s="131">
        <v>30.1154545729113</v>
      </c>
      <c r="H21" s="135">
        <v>27.807822868285182</v>
      </c>
      <c r="I21" s="131">
        <v>30.919523975680701</v>
      </c>
      <c r="J21" s="131">
        <v>25.19143504306582</v>
      </c>
      <c r="K21" s="131">
        <v>34.290043906916658</v>
      </c>
      <c r="L21" s="131">
        <v>29.292626244886918</v>
      </c>
      <c r="M21" s="131">
        <v>32.239299645414071</v>
      </c>
      <c r="N21" s="131">
        <v>27.999364096506717</v>
      </c>
      <c r="O21" s="131">
        <v>27.420603917913116</v>
      </c>
      <c r="P21" s="537">
        <v>30.709519235751191</v>
      </c>
      <c r="Q21" s="537">
        <v>30.7</v>
      </c>
    </row>
    <row r="22" spans="1:17" ht="16.5" customHeight="1">
      <c r="A22" s="354" t="s">
        <v>830</v>
      </c>
      <c r="B22" s="131">
        <v>27.056000765901057</v>
      </c>
      <c r="C22" s="131">
        <v>20.754652355028711</v>
      </c>
      <c r="D22" s="131">
        <v>21.771020589834073</v>
      </c>
      <c r="E22" s="131">
        <v>24.165080133324686</v>
      </c>
      <c r="F22" s="131">
        <v>24.360575754979706</v>
      </c>
      <c r="G22" s="131">
        <v>21.300865176278975</v>
      </c>
      <c r="H22" s="131">
        <v>23.083595215252661</v>
      </c>
      <c r="I22" s="131">
        <v>20.106057738623004</v>
      </c>
      <c r="J22" s="131">
        <v>23.434051715316134</v>
      </c>
      <c r="K22" s="131">
        <v>23.365781739526966</v>
      </c>
      <c r="L22" s="131">
        <v>24.871387876546638</v>
      </c>
      <c r="M22" s="131">
        <v>19.523996297560171</v>
      </c>
      <c r="N22" s="131">
        <v>26.592312639810444</v>
      </c>
      <c r="O22" s="131">
        <v>25.605007236224402</v>
      </c>
      <c r="P22" s="537">
        <v>31.082751238511008</v>
      </c>
      <c r="Q22" s="537">
        <v>28.8</v>
      </c>
    </row>
    <row r="23" spans="1:17" ht="13.5">
      <c r="A23" s="342" t="s">
        <v>162</v>
      </c>
      <c r="B23" s="131">
        <v>32.825436801651705</v>
      </c>
      <c r="C23" s="131">
        <v>27.428346039377583</v>
      </c>
      <c r="D23" s="131">
        <v>29.251399488994785</v>
      </c>
      <c r="E23" s="131">
        <v>26.517867507877863</v>
      </c>
      <c r="F23" s="131">
        <v>27.297841088028068</v>
      </c>
      <c r="G23" s="131">
        <v>28.030713857576917</v>
      </c>
      <c r="H23" s="135">
        <v>31.894766548762032</v>
      </c>
      <c r="I23" s="131">
        <v>27.195164630100344</v>
      </c>
      <c r="J23" s="131">
        <v>23.5320306263215</v>
      </c>
      <c r="K23" s="131">
        <v>21.817145332414739</v>
      </c>
      <c r="L23" s="131">
        <v>26.265250410319936</v>
      </c>
      <c r="M23" s="131">
        <v>21.714867311084362</v>
      </c>
      <c r="N23" s="131">
        <v>29.717115281446176</v>
      </c>
      <c r="O23" s="131">
        <v>28.050952467116623</v>
      </c>
      <c r="P23" s="537">
        <v>32.376318542942137</v>
      </c>
      <c r="Q23" s="537">
        <v>33.9</v>
      </c>
    </row>
    <row r="24" spans="1:17" ht="13.5">
      <c r="A24" s="342" t="s">
        <v>163</v>
      </c>
      <c r="B24" s="131">
        <v>33.739977405593187</v>
      </c>
      <c r="C24" s="131">
        <v>34.694738705586097</v>
      </c>
      <c r="D24" s="131">
        <v>39.261744035290661</v>
      </c>
      <c r="E24" s="131">
        <v>37.938976001972478</v>
      </c>
      <c r="F24" s="131">
        <v>39.319625580327283</v>
      </c>
      <c r="G24" s="131">
        <v>33.040091739949133</v>
      </c>
      <c r="H24" s="135">
        <v>34.148145962832096</v>
      </c>
      <c r="I24" s="131">
        <v>33.895895264062496</v>
      </c>
      <c r="J24" s="131">
        <v>32.408760504203144</v>
      </c>
      <c r="K24" s="131">
        <v>27.496454195309504</v>
      </c>
      <c r="L24" s="131">
        <v>29.678201709084043</v>
      </c>
      <c r="M24" s="131">
        <v>28.778967413121258</v>
      </c>
      <c r="N24" s="131">
        <v>28.555641303108423</v>
      </c>
      <c r="O24" s="131">
        <v>30.613500365746976</v>
      </c>
      <c r="P24" s="537">
        <v>29.880565457809592</v>
      </c>
      <c r="Q24" s="537">
        <v>29.3</v>
      </c>
    </row>
    <row r="25" spans="1:17" ht="13.5">
      <c r="A25" s="342" t="s">
        <v>164</v>
      </c>
      <c r="B25" s="131">
        <v>28.259165634059759</v>
      </c>
      <c r="C25" s="131">
        <v>29.861720873408892</v>
      </c>
      <c r="D25" s="131">
        <v>30.449168830090827</v>
      </c>
      <c r="E25" s="131">
        <v>32.96236149216552</v>
      </c>
      <c r="F25" s="131">
        <v>31.202115084469096</v>
      </c>
      <c r="G25" s="131">
        <v>32.052464170361119</v>
      </c>
      <c r="H25" s="135">
        <v>34.335393859209006</v>
      </c>
      <c r="I25" s="131">
        <v>32.554514083091952</v>
      </c>
      <c r="J25" s="131">
        <v>33.252651692102233</v>
      </c>
      <c r="K25" s="131">
        <v>28.862164890256693</v>
      </c>
      <c r="L25" s="131">
        <v>24.206006075077212</v>
      </c>
      <c r="M25" s="131">
        <v>31.63098548935583</v>
      </c>
      <c r="N25" s="131">
        <v>30.105849671547936</v>
      </c>
      <c r="O25" s="131">
        <v>31.642868542866342</v>
      </c>
      <c r="P25" s="537">
        <v>32.449588476643477</v>
      </c>
      <c r="Q25" s="537">
        <v>34.200000000000003</v>
      </c>
    </row>
    <row r="26" spans="1:17" ht="13.5">
      <c r="A26" s="342" t="s">
        <v>165</v>
      </c>
      <c r="B26" s="131">
        <v>16.277324091880939</v>
      </c>
      <c r="C26" s="131">
        <v>19.671436072206898</v>
      </c>
      <c r="D26" s="131">
        <v>26.320205724722356</v>
      </c>
      <c r="E26" s="131">
        <v>20.319639513186459</v>
      </c>
      <c r="F26" s="131">
        <v>18.316351023728625</v>
      </c>
      <c r="G26" s="131">
        <v>23.536421863051594</v>
      </c>
      <c r="H26" s="135">
        <v>19.217400976494922</v>
      </c>
      <c r="I26" s="131">
        <v>19.189566558993398</v>
      </c>
      <c r="J26" s="131">
        <v>20.513394970061462</v>
      </c>
      <c r="K26" s="131">
        <v>18.031685576757333</v>
      </c>
      <c r="L26" s="131">
        <v>22.989480679128516</v>
      </c>
      <c r="M26" s="131">
        <v>16.816576864010997</v>
      </c>
      <c r="N26" s="131">
        <v>23.302448899421947</v>
      </c>
      <c r="O26" s="131">
        <v>27.642824034872277</v>
      </c>
      <c r="P26" s="537">
        <v>32.138882763748953</v>
      </c>
      <c r="Q26" s="537">
        <v>30.9</v>
      </c>
    </row>
    <row r="27" spans="1:17" ht="13.5">
      <c r="A27" s="342" t="s">
        <v>166</v>
      </c>
      <c r="B27" s="131">
        <v>21.449983292946676</v>
      </c>
      <c r="C27" s="131">
        <v>30.320369643707185</v>
      </c>
      <c r="D27" s="131">
        <v>27.940058940258339</v>
      </c>
      <c r="E27" s="131">
        <v>23.372227183654953</v>
      </c>
      <c r="F27" s="131">
        <v>22.840787365112181</v>
      </c>
      <c r="G27" s="131">
        <v>29.277325250691366</v>
      </c>
      <c r="H27" s="135">
        <v>24.433379781345277</v>
      </c>
      <c r="I27" s="131">
        <v>25.751041099413126</v>
      </c>
      <c r="J27" s="131">
        <v>29.727568875768412</v>
      </c>
      <c r="K27" s="131">
        <v>23.3966936090182</v>
      </c>
      <c r="L27" s="131">
        <v>22.054879830591471</v>
      </c>
      <c r="M27" s="131">
        <v>26.584173087799456</v>
      </c>
      <c r="N27" s="131">
        <v>24.402697516733127</v>
      </c>
      <c r="O27" s="131">
        <v>25.726402334114223</v>
      </c>
      <c r="P27" s="537">
        <v>33.561762884584276</v>
      </c>
      <c r="Q27" s="537">
        <v>31.4</v>
      </c>
    </row>
    <row r="28" spans="1:17" ht="13.5">
      <c r="A28" s="342" t="s">
        <v>167</v>
      </c>
      <c r="B28" s="131">
        <v>20.918772167639304</v>
      </c>
      <c r="C28" s="131">
        <v>25.254102899233665</v>
      </c>
      <c r="D28" s="131">
        <v>23.669601952681244</v>
      </c>
      <c r="E28" s="131">
        <v>17.214633319719361</v>
      </c>
      <c r="F28" s="131">
        <v>25.087114642058118</v>
      </c>
      <c r="G28" s="131">
        <v>23.79487466474826</v>
      </c>
      <c r="H28" s="135">
        <v>25.806689814789845</v>
      </c>
      <c r="I28" s="131">
        <v>25.19080080512089</v>
      </c>
      <c r="J28" s="131">
        <v>23.620889077218106</v>
      </c>
      <c r="K28" s="131">
        <v>25.467241636181846</v>
      </c>
      <c r="L28" s="131">
        <v>23.729790900645213</v>
      </c>
      <c r="M28" s="131">
        <v>28.469737488358795</v>
      </c>
      <c r="N28" s="131">
        <v>21.220904291912358</v>
      </c>
      <c r="O28" s="131">
        <v>24.759506506637397</v>
      </c>
      <c r="P28" s="537">
        <v>26.670076617909807</v>
      </c>
      <c r="Q28" s="537">
        <v>30.1</v>
      </c>
    </row>
    <row r="29" spans="1:17" ht="13.5">
      <c r="A29" s="342" t="s">
        <v>168</v>
      </c>
      <c r="B29" s="131">
        <v>20.527053422240634</v>
      </c>
      <c r="C29" s="131">
        <v>20.207339177592239</v>
      </c>
      <c r="D29" s="131">
        <v>21.999878823751907</v>
      </c>
      <c r="E29" s="131">
        <v>22.949439105243957</v>
      </c>
      <c r="F29" s="131">
        <v>21.969798862746824</v>
      </c>
      <c r="G29" s="131">
        <v>25.27934706394689</v>
      </c>
      <c r="H29" s="135">
        <v>24.645040629185807</v>
      </c>
      <c r="I29" s="131">
        <v>22.809524908066031</v>
      </c>
      <c r="J29" s="131">
        <v>23.110547451171069</v>
      </c>
      <c r="K29" s="131">
        <v>19.934251660003419</v>
      </c>
      <c r="L29" s="131">
        <v>21.339173103950007</v>
      </c>
      <c r="M29" s="131">
        <v>24.066148538201322</v>
      </c>
      <c r="N29" s="131">
        <v>20.218200064066647</v>
      </c>
      <c r="O29" s="131">
        <v>23.136398957929142</v>
      </c>
      <c r="P29" s="537">
        <v>30.479172540008882</v>
      </c>
      <c r="Q29" s="537">
        <v>28.4</v>
      </c>
    </row>
    <row r="30" spans="1:17" ht="13.5">
      <c r="A30" s="342" t="s">
        <v>576</v>
      </c>
      <c r="B30" s="131">
        <v>19.5</v>
      </c>
      <c r="C30" s="131">
        <v>20.100000000000001</v>
      </c>
      <c r="D30" s="131">
        <v>21.9</v>
      </c>
      <c r="E30" s="131">
        <v>19.899999999999999</v>
      </c>
      <c r="F30" s="131">
        <v>20.8</v>
      </c>
      <c r="G30" s="131">
        <v>17.9355107999124</v>
      </c>
      <c r="H30" s="135">
        <v>17.7</v>
      </c>
      <c r="I30" s="131">
        <v>21.573519908012933</v>
      </c>
      <c r="J30" s="131">
        <v>20.288696815841835</v>
      </c>
      <c r="K30" s="131">
        <v>19.076675596810343</v>
      </c>
      <c r="L30" s="131">
        <v>18.40387654620039</v>
      </c>
      <c r="M30" s="131">
        <v>18.225733722734628</v>
      </c>
      <c r="N30" s="131">
        <v>21.877164606983392</v>
      </c>
      <c r="O30" s="131">
        <v>24.31922758818834</v>
      </c>
      <c r="P30" s="537">
        <v>28.268692912885722</v>
      </c>
      <c r="Q30" s="537">
        <v>29.3</v>
      </c>
    </row>
    <row r="31" spans="1:17" ht="13.5">
      <c r="A31" s="342" t="s">
        <v>871</v>
      </c>
      <c r="B31" s="131">
        <v>25.402589537126335</v>
      </c>
      <c r="C31" s="131">
        <v>21.171528359430404</v>
      </c>
      <c r="D31" s="131">
        <v>20.521723228761239</v>
      </c>
      <c r="E31" s="131">
        <v>24.44001536471875</v>
      </c>
      <c r="F31" s="131">
        <v>13.866148111777891</v>
      </c>
      <c r="G31" s="131">
        <v>19.453151226170071</v>
      </c>
      <c r="H31" s="135">
        <v>21.060867896554416</v>
      </c>
      <c r="I31" s="131">
        <v>20.728857671443329</v>
      </c>
      <c r="J31" s="131">
        <v>22.032085555050447</v>
      </c>
      <c r="K31" s="131">
        <v>18.579591204476756</v>
      </c>
      <c r="L31" s="131">
        <v>22.867295743134193</v>
      </c>
      <c r="M31" s="131">
        <v>20.952354660050325</v>
      </c>
      <c r="N31" s="131">
        <v>21.428773915932645</v>
      </c>
      <c r="O31" s="131">
        <v>26.430408766936864</v>
      </c>
      <c r="P31" s="537">
        <v>31.996193199894236</v>
      </c>
      <c r="Q31" s="537">
        <v>33.700000000000003</v>
      </c>
    </row>
    <row r="32" spans="1:17" ht="13.5">
      <c r="A32" s="342" t="s">
        <v>170</v>
      </c>
      <c r="B32" s="131">
        <v>25.29629696205</v>
      </c>
      <c r="C32" s="131">
        <v>26.333157633786964</v>
      </c>
      <c r="D32" s="131">
        <v>25.705097805657008</v>
      </c>
      <c r="E32" s="131">
        <v>22.879078296416225</v>
      </c>
      <c r="F32" s="131">
        <v>21.34870004563226</v>
      </c>
      <c r="G32" s="131">
        <v>27.460301123841489</v>
      </c>
      <c r="H32" s="135">
        <v>28.154585495175507</v>
      </c>
      <c r="I32" s="131">
        <v>30.413267622288529</v>
      </c>
      <c r="J32" s="131">
        <v>35.003614305053468</v>
      </c>
      <c r="K32" s="131">
        <v>32.221015314911014</v>
      </c>
      <c r="L32" s="131">
        <v>29.901450928788982</v>
      </c>
      <c r="M32" s="131">
        <v>34.002127003760947</v>
      </c>
      <c r="N32" s="131">
        <v>27.255968450616486</v>
      </c>
      <c r="O32" s="131">
        <v>32.798882878086559</v>
      </c>
      <c r="P32" s="537">
        <v>32.91331412672946</v>
      </c>
      <c r="Q32" s="537">
        <v>35.799999999999997</v>
      </c>
    </row>
    <row r="33" spans="1:17" ht="13.5">
      <c r="A33" s="342" t="s">
        <v>171</v>
      </c>
      <c r="B33" s="131">
        <v>31.538869687855176</v>
      </c>
      <c r="C33" s="131">
        <v>28.089090149272248</v>
      </c>
      <c r="D33" s="131">
        <v>32.75237104500944</v>
      </c>
      <c r="E33" s="131">
        <v>28.422131724545956</v>
      </c>
      <c r="F33" s="131">
        <v>23.865209654235212</v>
      </c>
      <c r="G33" s="131">
        <v>22.331555707387217</v>
      </c>
      <c r="H33" s="135">
        <v>27.789368029042315</v>
      </c>
      <c r="I33" s="131">
        <v>23.869107460242713</v>
      </c>
      <c r="J33" s="131">
        <v>22.24989456080683</v>
      </c>
      <c r="K33" s="131">
        <v>20.266187136719605</v>
      </c>
      <c r="L33" s="131">
        <v>18.894523618277578</v>
      </c>
      <c r="M33" s="131">
        <v>23.45593706017533</v>
      </c>
      <c r="N33" s="131">
        <v>23.672196534190142</v>
      </c>
      <c r="O33" s="131">
        <v>24.051163532816261</v>
      </c>
      <c r="P33" s="537">
        <v>34.227862532869906</v>
      </c>
      <c r="Q33" s="537">
        <v>38.9</v>
      </c>
    </row>
    <row r="34" spans="1:17" ht="13.5">
      <c r="A34" s="342" t="s">
        <v>172</v>
      </c>
      <c r="B34" s="131">
        <v>19.897036609151133</v>
      </c>
      <c r="C34" s="131">
        <v>22.430957502084414</v>
      </c>
      <c r="D34" s="131">
        <v>22.745219884480889</v>
      </c>
      <c r="E34" s="131">
        <v>24.133552908992296</v>
      </c>
      <c r="F34" s="131">
        <v>27.125264586287905</v>
      </c>
      <c r="G34" s="131">
        <v>22.667346127934504</v>
      </c>
      <c r="H34" s="135">
        <v>21.776703454794106</v>
      </c>
      <c r="I34" s="131">
        <v>23.578592464126331</v>
      </c>
      <c r="J34" s="131">
        <v>20.313201485837808</v>
      </c>
      <c r="K34" s="131">
        <v>15.726593865785507</v>
      </c>
      <c r="L34" s="131">
        <v>20.50113931191397</v>
      </c>
      <c r="M34" s="131">
        <v>26.606232712254105</v>
      </c>
      <c r="N34" s="131">
        <v>24.648864795325125</v>
      </c>
      <c r="O34" s="131">
        <v>24.881629931129801</v>
      </c>
      <c r="P34" s="537">
        <v>36.353975857557003</v>
      </c>
      <c r="Q34" s="537">
        <v>34.200000000000003</v>
      </c>
    </row>
    <row r="35" spans="1:17" ht="13.5">
      <c r="A35" s="342" t="s">
        <v>173</v>
      </c>
      <c r="B35" s="131">
        <v>22.800798290097578</v>
      </c>
      <c r="C35" s="131">
        <v>21.469311957498256</v>
      </c>
      <c r="D35" s="131">
        <v>21.157491290585607</v>
      </c>
      <c r="E35" s="131">
        <v>27.526280531732549</v>
      </c>
      <c r="F35" s="131">
        <v>23.32003895660845</v>
      </c>
      <c r="G35" s="131">
        <v>21.966939983543661</v>
      </c>
      <c r="H35" s="135">
        <v>24.311789777017896</v>
      </c>
      <c r="I35" s="131">
        <v>21.570126855876524</v>
      </c>
      <c r="J35" s="131">
        <v>22.002791947708118</v>
      </c>
      <c r="K35" s="131">
        <v>20.206006712557286</v>
      </c>
      <c r="L35" s="131">
        <v>17.831536018432281</v>
      </c>
      <c r="M35" s="131">
        <v>23.134503253838858</v>
      </c>
      <c r="N35" s="131">
        <v>20.071624407525579</v>
      </c>
      <c r="O35" s="131">
        <v>21.20679616641965</v>
      </c>
      <c r="P35" s="537">
        <v>32.367388158660063</v>
      </c>
      <c r="Q35" s="537">
        <v>34.200000000000003</v>
      </c>
    </row>
    <row r="36" spans="1:17" ht="13.5">
      <c r="A36" s="342" t="s">
        <v>174</v>
      </c>
      <c r="B36" s="131">
        <v>20.325364458844099</v>
      </c>
      <c r="C36" s="131">
        <v>20.735112359851279</v>
      </c>
      <c r="D36" s="131">
        <v>23.635697919491648</v>
      </c>
      <c r="E36" s="131">
        <v>22.757885669824354</v>
      </c>
      <c r="F36" s="131">
        <v>22.553181669816887</v>
      </c>
      <c r="G36" s="131">
        <v>22.586969960067886</v>
      </c>
      <c r="H36" s="135">
        <v>23.965349804074485</v>
      </c>
      <c r="I36" s="131">
        <v>25.83857289393444</v>
      </c>
      <c r="J36" s="131">
        <v>25.034306591439027</v>
      </c>
      <c r="K36" s="131">
        <v>23.303197807881165</v>
      </c>
      <c r="L36" s="131">
        <v>24.638266603684151</v>
      </c>
      <c r="M36" s="131">
        <v>24.508802659034377</v>
      </c>
      <c r="N36" s="131">
        <v>26.45197216930508</v>
      </c>
      <c r="O36" s="131">
        <v>26.906733554654178</v>
      </c>
      <c r="P36" s="537">
        <v>28.436789325195491</v>
      </c>
      <c r="Q36" s="537">
        <v>36.200000000000003</v>
      </c>
    </row>
    <row r="37" spans="1:17" ht="13.5">
      <c r="A37" s="342" t="s">
        <v>175</v>
      </c>
      <c r="B37" s="131">
        <v>20.397666854262965</v>
      </c>
      <c r="C37" s="131">
        <v>21.185642370711221</v>
      </c>
      <c r="D37" s="131">
        <v>22.609998854834366</v>
      </c>
      <c r="E37" s="131">
        <v>23.40795603963242</v>
      </c>
      <c r="F37" s="131">
        <v>27.427401679156027</v>
      </c>
      <c r="G37" s="131">
        <v>22.266351589892736</v>
      </c>
      <c r="H37" s="135">
        <v>23.818541892303433</v>
      </c>
      <c r="I37" s="131">
        <v>20.561333451278195</v>
      </c>
      <c r="J37" s="131">
        <v>28.994352603219436</v>
      </c>
      <c r="K37" s="131">
        <v>19.793144414798373</v>
      </c>
      <c r="L37" s="131">
        <v>18.519765137936794</v>
      </c>
      <c r="M37" s="131">
        <v>19.882082336359748</v>
      </c>
      <c r="N37" s="131">
        <v>28.286077530047489</v>
      </c>
      <c r="O37" s="131">
        <v>24.58127501224098</v>
      </c>
      <c r="P37" s="537">
        <v>27.627993969881789</v>
      </c>
      <c r="Q37" s="537">
        <v>26.7</v>
      </c>
    </row>
    <row r="38" spans="1:17" ht="13.5" customHeight="1">
      <c r="A38" s="342" t="s">
        <v>176</v>
      </c>
      <c r="B38" s="131">
        <v>25.467831151167154</v>
      </c>
      <c r="C38" s="131">
        <v>20.279371441770571</v>
      </c>
      <c r="D38" s="131">
        <v>24.493072241041133</v>
      </c>
      <c r="E38" s="131">
        <v>25.293119426903726</v>
      </c>
      <c r="F38" s="131">
        <v>23.525310310038314</v>
      </c>
      <c r="G38" s="131">
        <v>25.812860055800495</v>
      </c>
      <c r="H38" s="135">
        <v>24.281610624201626</v>
      </c>
      <c r="I38" s="131">
        <v>26.758658453114307</v>
      </c>
      <c r="J38" s="131">
        <v>26.338657714635499</v>
      </c>
      <c r="K38" s="131">
        <v>20.795665976483416</v>
      </c>
      <c r="L38" s="131">
        <v>22.668313396350616</v>
      </c>
      <c r="M38" s="131">
        <v>25.582974399629347</v>
      </c>
      <c r="N38" s="131">
        <v>24.676254589154912</v>
      </c>
      <c r="O38" s="131">
        <v>31.378067890002622</v>
      </c>
      <c r="P38" s="537">
        <v>37.549103167565086</v>
      </c>
      <c r="Q38" s="537">
        <v>34.4</v>
      </c>
    </row>
    <row r="39" spans="1:17" ht="13.5">
      <c r="A39" s="342" t="s">
        <v>177</v>
      </c>
      <c r="B39" s="131">
        <v>21.775962589754705</v>
      </c>
      <c r="C39" s="131">
        <v>28.995697726119872</v>
      </c>
      <c r="D39" s="131">
        <v>23.927469330776326</v>
      </c>
      <c r="E39" s="131">
        <v>21.105766452054862</v>
      </c>
      <c r="F39" s="131">
        <v>16.369416736451946</v>
      </c>
      <c r="G39" s="131">
        <v>23.788793517568056</v>
      </c>
      <c r="H39" s="135">
        <v>17.983050678042094</v>
      </c>
      <c r="I39" s="131">
        <v>20.212732230730921</v>
      </c>
      <c r="J39" s="131">
        <v>21.855523823135453</v>
      </c>
      <c r="K39" s="131">
        <v>19.393480000009102</v>
      </c>
      <c r="L39" s="131">
        <v>20.122669055061522</v>
      </c>
      <c r="M39" s="131">
        <v>22.163895093102038</v>
      </c>
      <c r="N39" s="131">
        <v>29.682835764397264</v>
      </c>
      <c r="O39" s="131">
        <v>30.258504093169748</v>
      </c>
      <c r="P39" s="537">
        <v>30.815584236423426</v>
      </c>
      <c r="Q39" s="537">
        <v>32.9</v>
      </c>
    </row>
    <row r="40" spans="1:17" ht="13.5">
      <c r="A40" s="342" t="s">
        <v>178</v>
      </c>
      <c r="B40" s="131">
        <v>22.807824634447559</v>
      </c>
      <c r="C40" s="131">
        <v>25.432313528706597</v>
      </c>
      <c r="D40" s="131">
        <v>23.408286236038947</v>
      </c>
      <c r="E40" s="131">
        <v>22.86177796095404</v>
      </c>
      <c r="F40" s="131">
        <v>23.438539059356064</v>
      </c>
      <c r="G40" s="131">
        <v>18.31521483527872</v>
      </c>
      <c r="H40" s="135">
        <v>20.537711781975094</v>
      </c>
      <c r="I40" s="131">
        <v>19.827388998648239</v>
      </c>
      <c r="J40" s="131">
        <v>24.3753268874265</v>
      </c>
      <c r="K40" s="131">
        <v>22.375641288418073</v>
      </c>
      <c r="L40" s="131">
        <v>19.646054031188143</v>
      </c>
      <c r="M40" s="131">
        <v>22.740216921913813</v>
      </c>
      <c r="N40" s="131">
        <v>24.337908902396588</v>
      </c>
      <c r="O40" s="131">
        <v>25.176181498629962</v>
      </c>
      <c r="P40" s="537">
        <v>34.631772170260192</v>
      </c>
      <c r="Q40" s="537">
        <v>35.9</v>
      </c>
    </row>
    <row r="41" spans="1:17" ht="13.5" customHeight="1">
      <c r="A41" s="342" t="s">
        <v>179</v>
      </c>
      <c r="B41" s="131">
        <v>25.561252486783083</v>
      </c>
      <c r="C41" s="131">
        <v>25.027690600222119</v>
      </c>
      <c r="D41" s="131">
        <v>30.820920832023386</v>
      </c>
      <c r="E41" s="131">
        <v>23.361831008945948</v>
      </c>
      <c r="F41" s="131">
        <v>26.911016103995234</v>
      </c>
      <c r="G41" s="131">
        <v>20.957081517130639</v>
      </c>
      <c r="H41" s="135">
        <v>27.037773865225731</v>
      </c>
      <c r="I41" s="131">
        <v>26.059347643389358</v>
      </c>
      <c r="J41" s="131">
        <v>31.797335584507657</v>
      </c>
      <c r="K41" s="131">
        <v>25.882733220876425</v>
      </c>
      <c r="L41" s="131">
        <v>28.82055288770621</v>
      </c>
      <c r="M41" s="131">
        <v>28.812767659309738</v>
      </c>
      <c r="N41" s="131">
        <v>22.265112418908597</v>
      </c>
      <c r="O41" s="131">
        <v>24.309972605544051</v>
      </c>
      <c r="P41" s="537">
        <v>30.595804866000922</v>
      </c>
      <c r="Q41" s="537">
        <v>34.5</v>
      </c>
    </row>
    <row r="42" spans="1:17" ht="8.25" customHeight="1">
      <c r="A42" s="369"/>
      <c r="B42" s="139"/>
      <c r="C42" s="139"/>
      <c r="D42" s="139"/>
      <c r="E42" s="139"/>
      <c r="F42" s="122"/>
      <c r="G42" s="122"/>
      <c r="H42" s="81"/>
      <c r="I42" s="81"/>
      <c r="J42" s="81"/>
      <c r="K42" s="81"/>
      <c r="L42" s="81"/>
      <c r="M42" s="81"/>
      <c r="N42" s="81"/>
      <c r="O42" s="81"/>
      <c r="P42" s="81"/>
      <c r="Q42" s="81"/>
    </row>
    <row r="43" spans="1:17" ht="24.95" customHeight="1">
      <c r="A43" s="978" t="s">
        <v>563</v>
      </c>
      <c r="B43" s="978"/>
      <c r="C43" s="978"/>
      <c r="D43" s="978"/>
      <c r="E43" s="978"/>
      <c r="F43" s="978"/>
      <c r="G43" s="978"/>
      <c r="H43" s="978"/>
      <c r="I43" s="978"/>
      <c r="J43" s="978"/>
      <c r="K43" s="978"/>
      <c r="L43" s="978"/>
      <c r="M43" s="978"/>
      <c r="N43" s="978"/>
      <c r="O43" s="978"/>
      <c r="P43" s="978"/>
    </row>
    <row r="44" spans="1:17" ht="24.95" customHeight="1">
      <c r="A44" s="978" t="s">
        <v>872</v>
      </c>
      <c r="B44" s="978"/>
      <c r="C44" s="978"/>
      <c r="D44" s="978"/>
      <c r="E44" s="978"/>
      <c r="F44" s="978"/>
      <c r="G44" s="978"/>
      <c r="H44" s="978"/>
      <c r="I44" s="978"/>
      <c r="J44" s="978"/>
      <c r="K44" s="978"/>
      <c r="L44" s="978"/>
      <c r="M44" s="978"/>
      <c r="N44" s="978"/>
      <c r="O44" s="978"/>
      <c r="P44" s="978"/>
    </row>
    <row r="45" spans="1:17" ht="24.95" customHeight="1">
      <c r="A45" s="978" t="s">
        <v>873</v>
      </c>
      <c r="B45" s="978"/>
      <c r="C45" s="978"/>
      <c r="D45" s="978"/>
      <c r="E45" s="978"/>
      <c r="F45" s="978"/>
      <c r="G45" s="978"/>
      <c r="H45" s="978"/>
      <c r="I45" s="978"/>
      <c r="J45" s="978"/>
      <c r="K45" s="978"/>
      <c r="L45" s="978"/>
      <c r="M45" s="978"/>
      <c r="N45" s="978"/>
      <c r="O45" s="978"/>
      <c r="P45" s="978"/>
    </row>
    <row r="46" spans="1:17" ht="15" customHeight="1">
      <c r="A46" s="989" t="s">
        <v>232</v>
      </c>
      <c r="B46" s="989"/>
      <c r="C46" s="989"/>
      <c r="D46" s="989"/>
      <c r="E46" s="989"/>
      <c r="F46" s="989"/>
      <c r="G46" s="989"/>
      <c r="H46" s="989"/>
      <c r="I46" s="989"/>
      <c r="J46" s="989"/>
      <c r="K46" s="989"/>
      <c r="L46" s="989"/>
      <c r="M46" s="989"/>
      <c r="N46" s="989"/>
      <c r="O46" s="989"/>
      <c r="P46" s="989"/>
    </row>
  </sheetData>
  <mergeCells count="4">
    <mergeCell ref="A43:P43"/>
    <mergeCell ref="A44:P44"/>
    <mergeCell ref="A45:P45"/>
    <mergeCell ref="A46:P46"/>
  </mergeCell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R24"/>
  <sheetViews>
    <sheetView showGridLines="0" view="pageBreakPreview" zoomScale="110" zoomScaleNormal="130" zoomScaleSheetLayoutView="110" workbookViewId="0">
      <selection activeCell="U14" sqref="U14"/>
    </sheetView>
  </sheetViews>
  <sheetFormatPr baseColWidth="10" defaultRowHeight="12.75"/>
  <cols>
    <col min="1" max="1" width="20.5703125" customWidth="1"/>
    <col min="2" max="5" width="5.7109375" hidden="1" customWidth="1"/>
    <col min="6" max="12" width="5.7109375" customWidth="1"/>
    <col min="13" max="13" width="6.28515625" customWidth="1"/>
    <col min="14" max="14" width="6.5703125" customWidth="1"/>
    <col min="15" max="15" width="5.5703125" customWidth="1"/>
    <col min="16" max="16" width="5.85546875" customWidth="1"/>
    <col min="17" max="17" width="6.7109375" customWidth="1"/>
  </cols>
  <sheetData>
    <row r="1" spans="1:18" ht="16.5" customHeight="1">
      <c r="A1" s="981" t="s">
        <v>1430</v>
      </c>
      <c r="B1" s="981"/>
      <c r="C1" s="981"/>
      <c r="D1" s="981"/>
      <c r="E1" s="981"/>
      <c r="F1" s="981"/>
      <c r="G1" s="981"/>
      <c r="H1" s="981"/>
      <c r="I1" s="981"/>
      <c r="J1" s="981"/>
      <c r="K1" s="981"/>
      <c r="L1" s="981"/>
      <c r="M1" s="981"/>
      <c r="N1" s="981"/>
      <c r="O1" s="981"/>
      <c r="P1" s="981"/>
    </row>
    <row r="2" spans="1:18" ht="13.5" customHeight="1">
      <c r="A2" s="980" t="s">
        <v>1377</v>
      </c>
      <c r="B2" s="980"/>
      <c r="C2" s="980"/>
      <c r="D2" s="980"/>
      <c r="E2" s="980"/>
      <c r="F2" s="980"/>
      <c r="G2" s="980"/>
      <c r="H2" s="980"/>
      <c r="I2" s="980"/>
      <c r="J2" s="980"/>
      <c r="K2" s="980"/>
      <c r="L2" s="980"/>
      <c r="M2" s="980"/>
      <c r="N2" s="980"/>
      <c r="O2" s="112"/>
      <c r="P2" s="112"/>
    </row>
    <row r="3" spans="1:18" ht="13.5" customHeight="1">
      <c r="A3" s="333"/>
      <c r="B3" s="333"/>
      <c r="C3" s="333"/>
      <c r="D3" s="333"/>
      <c r="E3" s="333"/>
      <c r="F3" s="333"/>
      <c r="G3" s="333"/>
      <c r="H3" s="333"/>
      <c r="I3" s="333"/>
      <c r="J3" s="333"/>
      <c r="K3" s="333"/>
      <c r="L3" s="333"/>
      <c r="M3" s="333"/>
      <c r="N3" s="333"/>
    </row>
    <row r="4" spans="1:18" ht="13.5">
      <c r="A4" s="1025" t="s">
        <v>104</v>
      </c>
      <c r="B4" s="1025"/>
      <c r="C4" s="1025"/>
      <c r="D4" s="1025"/>
      <c r="E4" s="1025"/>
      <c r="F4" s="1025"/>
      <c r="G4" s="1025"/>
      <c r="H4" s="1025"/>
      <c r="I4" s="1025"/>
      <c r="J4" s="1025"/>
      <c r="K4" s="1025"/>
      <c r="L4" s="1025"/>
      <c r="M4" s="1025"/>
      <c r="N4" s="1025"/>
      <c r="O4" s="1025"/>
      <c r="P4" s="1025"/>
    </row>
    <row r="5" spans="1:18" ht="13.5">
      <c r="A5" s="333"/>
      <c r="B5" s="333"/>
      <c r="C5" s="333"/>
      <c r="D5" s="333"/>
      <c r="E5" s="333"/>
      <c r="F5" s="333"/>
      <c r="G5" s="333"/>
      <c r="H5" s="116"/>
      <c r="I5" s="116"/>
      <c r="J5" s="333"/>
      <c r="K5" s="333"/>
      <c r="L5" s="333"/>
      <c r="M5" s="333"/>
      <c r="N5" s="333"/>
    </row>
    <row r="6" spans="1:18" ht="22.5" customHeight="1">
      <c r="A6" s="554" t="s">
        <v>1141</v>
      </c>
      <c r="B6" s="403">
        <v>2008</v>
      </c>
      <c r="C6" s="403">
        <v>2009</v>
      </c>
      <c r="D6" s="403">
        <v>2010</v>
      </c>
      <c r="E6" s="57">
        <v>2011</v>
      </c>
      <c r="F6" s="57">
        <v>2012</v>
      </c>
      <c r="G6" s="57">
        <v>2013</v>
      </c>
      <c r="H6" s="57">
        <v>2014</v>
      </c>
      <c r="I6" s="57">
        <v>2015</v>
      </c>
      <c r="J6" s="57">
        <v>2016</v>
      </c>
      <c r="K6" s="57">
        <v>2017</v>
      </c>
      <c r="L6" s="57">
        <v>2018</v>
      </c>
      <c r="M6" s="57">
        <v>2019</v>
      </c>
      <c r="N6" s="57">
        <v>2020</v>
      </c>
      <c r="O6" s="57">
        <v>2021</v>
      </c>
      <c r="P6" s="57">
        <v>2022</v>
      </c>
      <c r="Q6" s="57">
        <v>2023</v>
      </c>
    </row>
    <row r="7" spans="1:18" ht="13.5">
      <c r="A7" s="555"/>
      <c r="B7" s="272"/>
      <c r="C7" s="272"/>
      <c r="D7" s="272"/>
      <c r="E7" s="272"/>
    </row>
    <row r="8" spans="1:18" ht="13.5">
      <c r="A8" s="556" t="s">
        <v>82</v>
      </c>
      <c r="B8" s="271">
        <v>10.520101133668144</v>
      </c>
      <c r="C8" s="271">
        <v>10.669305957544822</v>
      </c>
      <c r="D8" s="271">
        <v>9.4973222487468654</v>
      </c>
      <c r="E8" s="271">
        <v>10.514453618047138</v>
      </c>
      <c r="F8" s="271">
        <v>10.120142962954789</v>
      </c>
      <c r="G8" s="271">
        <v>9.7566891659784289</v>
      </c>
      <c r="H8" s="271">
        <v>9.7507113672648948</v>
      </c>
      <c r="I8" s="271">
        <v>9.6612108808345845</v>
      </c>
      <c r="J8" s="271">
        <v>8.4105323205279117</v>
      </c>
      <c r="K8" s="271">
        <v>8.4885057381190485</v>
      </c>
      <c r="L8" s="271">
        <v>7.9815995922298901</v>
      </c>
      <c r="M8" s="271">
        <v>6.7454486518224046</v>
      </c>
      <c r="N8" s="271">
        <v>5.4020054437450211</v>
      </c>
      <c r="O8" s="271">
        <v>3.4118437164008322</v>
      </c>
      <c r="P8" s="271">
        <v>2.4</v>
      </c>
      <c r="Q8" s="271">
        <v>1.7</v>
      </c>
      <c r="R8" s="938"/>
    </row>
    <row r="9" spans="1:18" ht="13.5">
      <c r="A9" s="557"/>
      <c r="B9" s="272"/>
      <c r="C9" s="272"/>
      <c r="D9" s="272"/>
      <c r="E9" s="272"/>
      <c r="F9" s="272"/>
      <c r="G9" s="272"/>
      <c r="H9" s="272"/>
      <c r="I9" s="272"/>
      <c r="J9" s="272"/>
      <c r="K9" s="272"/>
      <c r="L9" s="272"/>
      <c r="M9" s="272"/>
      <c r="N9" s="272"/>
      <c r="O9" s="272"/>
    </row>
    <row r="10" spans="1:18" ht="13.5">
      <c r="A10" s="556" t="s">
        <v>148</v>
      </c>
      <c r="B10" s="272"/>
      <c r="C10" s="272"/>
      <c r="D10" s="272"/>
      <c r="E10" s="272"/>
      <c r="F10" s="272"/>
      <c r="G10" s="272"/>
      <c r="H10" s="272"/>
      <c r="I10" s="272"/>
      <c r="J10" s="272"/>
      <c r="K10" s="272"/>
      <c r="L10" s="272"/>
      <c r="N10" s="272"/>
      <c r="O10" s="272"/>
    </row>
    <row r="11" spans="1:18" ht="13.5">
      <c r="A11" s="557" t="s">
        <v>75</v>
      </c>
      <c r="B11" s="272">
        <v>9.7858127220370861</v>
      </c>
      <c r="C11" s="272">
        <v>10.692381109744689</v>
      </c>
      <c r="D11" s="272">
        <v>9.0414490590870233</v>
      </c>
      <c r="E11" s="272">
        <v>9.2411292415180313</v>
      </c>
      <c r="F11" s="272">
        <v>10.235915189234847</v>
      </c>
      <c r="G11" s="272">
        <v>9.531081958571054</v>
      </c>
      <c r="H11" s="272">
        <v>8.7538363218635418</v>
      </c>
      <c r="I11" s="272">
        <v>8.6336731474621153</v>
      </c>
      <c r="J11" s="272">
        <v>8.0147579738326851</v>
      </c>
      <c r="K11" s="272">
        <v>7.9485950292257899</v>
      </c>
      <c r="L11" s="272">
        <v>6.876981803577678</v>
      </c>
      <c r="M11" s="272">
        <v>6.4699718575537366</v>
      </c>
      <c r="N11" s="272">
        <v>5.6240304425017742</v>
      </c>
      <c r="O11" s="272">
        <v>3.0320928966257941</v>
      </c>
      <c r="P11" s="272">
        <v>2.2000000000000002</v>
      </c>
      <c r="Q11" s="272">
        <v>1.5989756231731009</v>
      </c>
    </row>
    <row r="12" spans="1:18" ht="13.5">
      <c r="A12" s="557" t="s">
        <v>76</v>
      </c>
      <c r="B12" s="272">
        <v>11.299476246548066</v>
      </c>
      <c r="C12" s="272">
        <v>10.644596883039497</v>
      </c>
      <c r="D12" s="272">
        <v>9.960328863213741</v>
      </c>
      <c r="E12" s="272">
        <v>11.854533785882353</v>
      </c>
      <c r="F12" s="272">
        <v>9.9976220261688553</v>
      </c>
      <c r="G12" s="272">
        <v>9.9917494944128276</v>
      </c>
      <c r="H12" s="272">
        <v>10.793208752626162</v>
      </c>
      <c r="I12" s="272">
        <v>10.716631613898183</v>
      </c>
      <c r="J12" s="272">
        <v>8.83344256043668</v>
      </c>
      <c r="K12" s="272">
        <v>9.0612542829868463</v>
      </c>
      <c r="L12" s="272">
        <v>9.088743224305226</v>
      </c>
      <c r="M12" s="272">
        <v>7.0268038344672972</v>
      </c>
      <c r="N12" s="272">
        <v>5.1773914768430584</v>
      </c>
      <c r="O12" s="272">
        <v>3.7997600452574503</v>
      </c>
      <c r="P12" s="272">
        <v>2.6</v>
      </c>
      <c r="Q12" s="272">
        <v>1.7862075921742382</v>
      </c>
    </row>
    <row r="13" spans="1:18" ht="13.5">
      <c r="A13" s="557"/>
      <c r="B13" s="272"/>
      <c r="C13" s="272"/>
      <c r="D13" s="272"/>
      <c r="E13" s="272"/>
      <c r="F13" s="272"/>
      <c r="G13" s="272"/>
      <c r="H13" s="272"/>
      <c r="I13" s="272"/>
      <c r="J13" s="272"/>
      <c r="K13" s="272"/>
      <c r="L13" s="272"/>
      <c r="M13" s="272"/>
      <c r="N13" s="272"/>
      <c r="O13" s="272"/>
      <c r="Q13" s="272"/>
    </row>
    <row r="14" spans="1:18" ht="12.75" customHeight="1">
      <c r="A14" s="556" t="s">
        <v>3</v>
      </c>
      <c r="B14" s="272"/>
      <c r="C14" s="272"/>
      <c r="D14" s="272"/>
      <c r="E14" s="272"/>
      <c r="F14" s="272"/>
      <c r="G14" s="272"/>
      <c r="H14" s="272"/>
      <c r="I14" s="272"/>
      <c r="J14" s="272"/>
      <c r="K14" s="272"/>
      <c r="L14" s="272"/>
      <c r="M14" s="272"/>
      <c r="N14" s="272"/>
      <c r="O14" s="272"/>
      <c r="Q14" s="272"/>
    </row>
    <row r="15" spans="1:18" ht="13.5" customHeight="1">
      <c r="A15" s="557" t="s">
        <v>77</v>
      </c>
      <c r="B15" s="272">
        <v>12.787128102168403</v>
      </c>
      <c r="C15" s="272">
        <v>12.720980780400163</v>
      </c>
      <c r="D15" s="272">
        <v>11.065899803177032</v>
      </c>
      <c r="E15" s="272">
        <v>12.46007819241091</v>
      </c>
      <c r="F15" s="272">
        <v>11.829609583695683</v>
      </c>
      <c r="G15" s="272">
        <v>11.733560618134465</v>
      </c>
      <c r="H15" s="272">
        <v>11.325825427051468</v>
      </c>
      <c r="I15" s="272">
        <v>11.231813195318754</v>
      </c>
      <c r="J15" s="272">
        <v>9.4871606406840137</v>
      </c>
      <c r="K15" s="272">
        <v>9.5732128536250745</v>
      </c>
      <c r="L15" s="272">
        <v>8.8559729644979264</v>
      </c>
      <c r="M15" s="272">
        <v>7.6854421694160342</v>
      </c>
      <c r="N15" s="272">
        <v>6.0511771077750103</v>
      </c>
      <c r="O15" s="272">
        <v>3.7928373388206191</v>
      </c>
      <c r="P15" s="272">
        <v>2.9</v>
      </c>
      <c r="Q15" s="272">
        <v>1.8268784678540158</v>
      </c>
    </row>
    <row r="16" spans="1:18" ht="14.25" customHeight="1">
      <c r="A16" s="557" t="s">
        <v>78</v>
      </c>
      <c r="B16" s="272">
        <v>6.1805213999854729</v>
      </c>
      <c r="C16" s="272">
        <v>6.6624638168294004</v>
      </c>
      <c r="D16" s="272">
        <v>6.3137389949455214</v>
      </c>
      <c r="E16" s="272">
        <v>6.5786195302461632</v>
      </c>
      <c r="F16" s="272">
        <v>6.5078814592725767</v>
      </c>
      <c r="G16" s="272">
        <v>5.5862684815943053</v>
      </c>
      <c r="H16" s="272">
        <v>6.2983164766910784</v>
      </c>
      <c r="I16" s="272">
        <v>6.0935074497326971</v>
      </c>
      <c r="J16" s="272">
        <v>5.9629262485930461</v>
      </c>
      <c r="K16" s="272">
        <v>5.8579661969428054</v>
      </c>
      <c r="L16" s="272">
        <v>5.9941191753657312</v>
      </c>
      <c r="M16" s="272">
        <v>4.4808246893355088</v>
      </c>
      <c r="N16" s="272">
        <v>3.5415871032184536</v>
      </c>
      <c r="O16" s="272">
        <v>2.2991782632988476</v>
      </c>
      <c r="P16" s="272">
        <v>1.1000000000000001</v>
      </c>
      <c r="Q16" s="272">
        <v>1.2856479523344961</v>
      </c>
    </row>
    <row r="17" spans="1:17" ht="14.25" customHeight="1">
      <c r="A17" s="557"/>
      <c r="B17" s="272"/>
      <c r="C17" s="272"/>
      <c r="D17" s="272"/>
      <c r="E17" s="272"/>
      <c r="F17" s="272"/>
      <c r="G17" s="272"/>
      <c r="H17" s="272"/>
      <c r="I17" s="272"/>
      <c r="J17" s="272"/>
      <c r="K17" s="272"/>
      <c r="L17" s="272"/>
      <c r="M17" s="272"/>
      <c r="N17" s="272"/>
      <c r="O17" s="272"/>
      <c r="Q17" s="272"/>
    </row>
    <row r="18" spans="1:17" ht="12.75" customHeight="1">
      <c r="A18" s="556" t="s">
        <v>4</v>
      </c>
      <c r="B18" s="272"/>
      <c r="C18" s="272"/>
      <c r="D18" s="272"/>
      <c r="E18" s="272"/>
      <c r="F18" s="272"/>
      <c r="G18" s="272"/>
      <c r="H18" s="272"/>
      <c r="I18" s="272"/>
      <c r="J18" s="272"/>
      <c r="K18" s="272"/>
      <c r="L18" s="272"/>
      <c r="M18" s="272"/>
      <c r="N18" s="272"/>
      <c r="O18" s="272"/>
      <c r="Q18" s="272"/>
    </row>
    <row r="19" spans="1:17" ht="13.5">
      <c r="A19" s="557" t="s">
        <v>579</v>
      </c>
      <c r="B19" s="272">
        <v>12.146213727171956</v>
      </c>
      <c r="C19" s="272">
        <v>12.550815528428345</v>
      </c>
      <c r="D19" s="272">
        <v>11.456250687749176</v>
      </c>
      <c r="E19" s="272">
        <v>12.388658669226645</v>
      </c>
      <c r="F19" s="272">
        <v>11.188959305607591</v>
      </c>
      <c r="G19" s="272">
        <v>12.011176975919666</v>
      </c>
      <c r="H19" s="272">
        <v>11.99019281123379</v>
      </c>
      <c r="I19" s="272">
        <v>11.611437016876772</v>
      </c>
      <c r="J19" s="272">
        <v>9.6231286787758297</v>
      </c>
      <c r="K19" s="272">
        <v>9.5550588766964601</v>
      </c>
      <c r="L19" s="272">
        <v>7.9927740096581257</v>
      </c>
      <c r="M19" s="272">
        <v>7.6880050058317373</v>
      </c>
      <c r="N19" s="272">
        <v>6.4112153653041135</v>
      </c>
      <c r="O19" s="272">
        <v>4.0114719195407824</v>
      </c>
      <c r="P19" s="272">
        <v>3.3</v>
      </c>
      <c r="Q19" s="272">
        <v>2.0730703054718149</v>
      </c>
    </row>
    <row r="20" spans="1:17" ht="13.5">
      <c r="A20" s="557" t="s">
        <v>151</v>
      </c>
      <c r="B20" s="272">
        <v>9.4950425374637888</v>
      </c>
      <c r="C20" s="272">
        <v>9.7279530037764701</v>
      </c>
      <c r="D20" s="272">
        <v>8.5046332934573758</v>
      </c>
      <c r="E20" s="272">
        <v>9.5907406918193594</v>
      </c>
      <c r="F20" s="272">
        <v>9.7254761503478928</v>
      </c>
      <c r="G20" s="272">
        <v>7.849810323440928</v>
      </c>
      <c r="H20" s="272">
        <v>8.3547665241227307</v>
      </c>
      <c r="I20" s="272">
        <v>8.9369350196435473</v>
      </c>
      <c r="J20" s="272">
        <v>7.9450308103295582</v>
      </c>
      <c r="K20" s="272">
        <v>8.2641487135526965</v>
      </c>
      <c r="L20" s="272">
        <v>8.460067635465407</v>
      </c>
      <c r="M20" s="272">
        <v>6.4257698552047264</v>
      </c>
      <c r="N20" s="272">
        <v>4.7796710357564045</v>
      </c>
      <c r="O20" s="272">
        <v>3.0580664054731459</v>
      </c>
      <c r="P20" s="272">
        <v>1.8</v>
      </c>
      <c r="Q20" s="272">
        <v>1.4455166625363021</v>
      </c>
    </row>
    <row r="21" spans="1:17" ht="13.5">
      <c r="A21" s="557" t="s">
        <v>152</v>
      </c>
      <c r="B21" s="272">
        <v>8.1808797470764389</v>
      </c>
      <c r="C21" s="272">
        <v>6.8087988046854884</v>
      </c>
      <c r="D21" s="272">
        <v>5.3957763403799257</v>
      </c>
      <c r="E21" s="272">
        <v>6.8694144028774859</v>
      </c>
      <c r="F21" s="272">
        <v>7.5340780923628117</v>
      </c>
      <c r="G21" s="272">
        <v>7.5022309079551111</v>
      </c>
      <c r="H21" s="272">
        <v>6.2933531746138041</v>
      </c>
      <c r="I21" s="272">
        <v>5.469614872828652</v>
      </c>
      <c r="J21" s="272">
        <v>5.7592835948976466</v>
      </c>
      <c r="K21" s="272">
        <v>5.5719358713462421</v>
      </c>
      <c r="L21" s="272">
        <v>6.766851307884914</v>
      </c>
      <c r="M21" s="272">
        <v>4.5553977323822483</v>
      </c>
      <c r="N21" s="272">
        <v>3.2216984220038465</v>
      </c>
      <c r="O21" s="272">
        <v>2.2273605186850549</v>
      </c>
      <c r="P21" s="272">
        <v>0.9</v>
      </c>
      <c r="Q21" s="272">
        <v>0.96314669769661831</v>
      </c>
    </row>
    <row r="22" spans="1:17" ht="13.5">
      <c r="A22" s="369"/>
      <c r="B22" s="81"/>
      <c r="C22" s="81"/>
      <c r="D22" s="81"/>
      <c r="E22" s="81"/>
      <c r="F22" s="81"/>
      <c r="G22" s="81"/>
      <c r="H22" s="81"/>
      <c r="I22" s="81"/>
      <c r="J22" s="81"/>
      <c r="K22" s="331"/>
      <c r="L22" s="331"/>
      <c r="M22" s="331"/>
      <c r="N22" s="331"/>
      <c r="O22" s="81"/>
      <c r="P22" s="81"/>
      <c r="Q22" s="81"/>
    </row>
    <row r="23" spans="1:17" ht="25.5" customHeight="1">
      <c r="A23" s="1055" t="s">
        <v>1261</v>
      </c>
      <c r="B23" s="984"/>
      <c r="C23" s="984"/>
      <c r="D23" s="984"/>
      <c r="E23" s="984"/>
      <c r="F23" s="984"/>
      <c r="G23" s="984"/>
      <c r="H23" s="984"/>
      <c r="I23" s="984"/>
      <c r="J23" s="984"/>
      <c r="K23" s="984"/>
      <c r="L23" s="984"/>
      <c r="M23" s="984"/>
      <c r="N23" s="984"/>
      <c r="O23" s="984"/>
      <c r="P23" s="984"/>
    </row>
    <row r="24" spans="1:17" ht="16.5" customHeight="1">
      <c r="A24" s="979" t="s">
        <v>231</v>
      </c>
      <c r="B24" s="979"/>
      <c r="C24" s="979"/>
      <c r="D24" s="979"/>
      <c r="E24" s="979"/>
      <c r="F24" s="979"/>
      <c r="G24" s="979"/>
      <c r="H24" s="979"/>
      <c r="I24" s="979"/>
      <c r="J24" s="979"/>
      <c r="K24" s="979"/>
      <c r="L24" s="979"/>
      <c r="M24" s="979"/>
      <c r="N24" s="979"/>
      <c r="O24" s="979"/>
      <c r="P24" s="979"/>
    </row>
  </sheetData>
  <mergeCells count="5">
    <mergeCell ref="A2:N2"/>
    <mergeCell ref="A23:P23"/>
    <mergeCell ref="A24:P24"/>
    <mergeCell ref="A4:P4"/>
    <mergeCell ref="A1:P1"/>
  </mergeCells>
  <pageMargins left="0.7" right="0.7" top="0.75" bottom="0.75" header="0.3" footer="0.3"/>
  <pageSetup paperSize="9" scale="9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C000"/>
  </sheetPr>
  <dimension ref="A1:M56"/>
  <sheetViews>
    <sheetView showGridLines="0" view="pageBreakPreview" zoomScale="110" zoomScaleNormal="110" zoomScaleSheetLayoutView="110" workbookViewId="0">
      <selection activeCell="A20" sqref="A20"/>
    </sheetView>
  </sheetViews>
  <sheetFormatPr baseColWidth="10" defaultRowHeight="12.75"/>
  <cols>
    <col min="1" max="1" width="24" customWidth="1"/>
    <col min="2" max="6" width="6.7109375" customWidth="1"/>
    <col min="7" max="7" width="4.85546875" customWidth="1"/>
    <col min="8" max="12" width="6.7109375" customWidth="1"/>
  </cols>
  <sheetData>
    <row r="1" spans="1:13">
      <c r="A1" s="373" t="s">
        <v>1266</v>
      </c>
    </row>
    <row r="3" spans="1:13" ht="15" customHeight="1">
      <c r="A3" s="980" t="s">
        <v>1431</v>
      </c>
      <c r="B3" s="980"/>
      <c r="C3" s="980"/>
      <c r="D3" s="980"/>
      <c r="E3" s="980"/>
      <c r="F3" s="980"/>
      <c r="G3" s="980"/>
      <c r="H3" s="980"/>
      <c r="I3" s="980"/>
      <c r="J3" s="980"/>
      <c r="K3" s="980"/>
      <c r="L3" s="980"/>
    </row>
    <row r="4" spans="1:13" ht="15" customHeight="1">
      <c r="A4" s="980" t="s">
        <v>1350</v>
      </c>
      <c r="B4" s="980"/>
      <c r="C4" s="980"/>
      <c r="D4" s="980"/>
      <c r="E4" s="980"/>
      <c r="F4" s="980"/>
      <c r="G4" s="980"/>
      <c r="H4" s="980"/>
      <c r="I4" s="980"/>
      <c r="J4" s="980"/>
      <c r="K4" s="980"/>
      <c r="L4" s="980"/>
    </row>
    <row r="5" spans="1:13" ht="15" customHeight="1">
      <c r="A5" s="1026" t="s">
        <v>822</v>
      </c>
      <c r="B5" s="1026"/>
      <c r="C5" s="1026"/>
      <c r="D5" s="1026"/>
      <c r="E5" s="1026"/>
      <c r="F5" s="1026"/>
      <c r="G5" s="1026"/>
      <c r="H5" s="1026"/>
      <c r="I5" s="1026"/>
      <c r="J5" s="1026"/>
      <c r="K5" s="1026"/>
      <c r="L5" s="1026"/>
    </row>
    <row r="6" spans="1:13" ht="12" customHeight="1">
      <c r="A6" s="333"/>
      <c r="B6" s="333"/>
      <c r="C6" s="333"/>
      <c r="D6" s="333"/>
      <c r="E6" s="333"/>
      <c r="F6" s="333"/>
      <c r="G6" s="333"/>
      <c r="H6" s="333"/>
      <c r="I6" s="333"/>
      <c r="J6" s="333"/>
      <c r="K6" s="333"/>
      <c r="L6" s="333"/>
    </row>
    <row r="7" spans="1:13" ht="17.25" customHeight="1">
      <c r="A7" s="1062" t="s">
        <v>823</v>
      </c>
      <c r="B7" s="1059" t="s">
        <v>824</v>
      </c>
      <c r="C7" s="1060"/>
      <c r="D7" s="1060"/>
      <c r="E7" s="1060"/>
      <c r="F7" s="1060"/>
      <c r="G7" s="838"/>
      <c r="H7" s="1060" t="s">
        <v>825</v>
      </c>
      <c r="I7" s="1060"/>
      <c r="J7" s="1060"/>
      <c r="K7" s="1060"/>
      <c r="L7" s="1061"/>
      <c r="M7" s="162"/>
    </row>
    <row r="8" spans="1:13" ht="16.5" customHeight="1">
      <c r="A8" s="1063"/>
      <c r="B8" s="493">
        <v>2016</v>
      </c>
      <c r="C8" s="403">
        <v>2018</v>
      </c>
      <c r="D8" s="403">
        <v>2019</v>
      </c>
      <c r="E8" s="403">
        <v>2022</v>
      </c>
      <c r="F8" s="403">
        <v>2023</v>
      </c>
      <c r="G8" s="30"/>
      <c r="H8" s="403">
        <v>2016</v>
      </c>
      <c r="I8" s="403">
        <v>2018</v>
      </c>
      <c r="J8" s="403">
        <v>2019</v>
      </c>
      <c r="K8" s="403">
        <v>2022</v>
      </c>
      <c r="L8" s="403">
        <v>2023</v>
      </c>
      <c r="M8" s="162"/>
    </row>
    <row r="9" spans="1:13" ht="11.25" customHeight="1">
      <c r="A9" s="494"/>
      <c r="B9" s="154"/>
      <c r="C9" s="154"/>
      <c r="D9" s="154"/>
      <c r="E9" s="154"/>
      <c r="F9" s="154"/>
      <c r="G9" s="154"/>
      <c r="H9" s="154"/>
      <c r="I9" s="154"/>
      <c r="J9" s="154"/>
      <c r="K9" s="154"/>
      <c r="L9" s="154"/>
      <c r="M9" s="162"/>
    </row>
    <row r="10" spans="1:13" ht="13.5" customHeight="1">
      <c r="A10" s="367" t="s">
        <v>82</v>
      </c>
      <c r="B10" s="337">
        <v>25.154861546600944</v>
      </c>
      <c r="C10" s="337">
        <v>30.72176915329209</v>
      </c>
      <c r="D10" s="337">
        <v>34.00869144357744</v>
      </c>
      <c r="E10" s="337">
        <v>23.269703313588199</v>
      </c>
      <c r="F10" s="337">
        <v>22.5</v>
      </c>
      <c r="G10" s="337"/>
      <c r="H10" s="337">
        <v>31.439636284291588</v>
      </c>
      <c r="I10" s="337">
        <v>34.830944077054902</v>
      </c>
      <c r="J10" s="337">
        <v>34.549483454647579</v>
      </c>
      <c r="K10" s="337">
        <v>30.03528080976632</v>
      </c>
      <c r="L10" s="337">
        <v>33</v>
      </c>
      <c r="M10" s="162"/>
    </row>
    <row r="11" spans="1:13" ht="9" customHeight="1">
      <c r="A11" s="367"/>
      <c r="B11" s="337"/>
      <c r="C11" s="337"/>
      <c r="D11" s="337"/>
      <c r="E11" s="337"/>
      <c r="F11" s="337"/>
      <c r="G11" s="337"/>
      <c r="H11" s="337"/>
      <c r="I11" s="337"/>
      <c r="J11" s="337"/>
      <c r="K11" s="337"/>
      <c r="L11" s="337"/>
      <c r="M11" s="162"/>
    </row>
    <row r="12" spans="1:13" ht="12.75" customHeight="1">
      <c r="A12" s="367" t="s">
        <v>148</v>
      </c>
      <c r="B12" s="337"/>
      <c r="C12" s="337"/>
      <c r="D12" s="337"/>
      <c r="E12" s="337"/>
      <c r="F12" s="337"/>
      <c r="G12" s="337"/>
      <c r="H12" s="337"/>
      <c r="I12" s="337"/>
      <c r="J12" s="337"/>
      <c r="K12" s="337"/>
      <c r="L12" s="337"/>
      <c r="M12" s="162"/>
    </row>
    <row r="13" spans="1:13" ht="13.5">
      <c r="A13" s="342" t="s">
        <v>149</v>
      </c>
      <c r="B13" s="337">
        <v>26.974937149353156</v>
      </c>
      <c r="C13" s="337">
        <v>32.485701157505126</v>
      </c>
      <c r="D13" s="337">
        <v>34.659678998352909</v>
      </c>
      <c r="E13" s="337">
        <v>25.448002606573411</v>
      </c>
      <c r="F13" s="337">
        <v>25.4</v>
      </c>
      <c r="G13" s="337"/>
      <c r="H13" s="337">
        <v>29.729464556561691</v>
      </c>
      <c r="I13" s="337">
        <v>33.449329590536117</v>
      </c>
      <c r="J13" s="337">
        <v>32.415096679555134</v>
      </c>
      <c r="K13" s="337">
        <v>28.492369655424032</v>
      </c>
      <c r="L13" s="337">
        <v>31.9</v>
      </c>
      <c r="M13" s="162"/>
    </row>
    <row r="14" spans="1:13" ht="13.5">
      <c r="A14" s="342" t="s">
        <v>150</v>
      </c>
      <c r="B14" s="337">
        <v>23.274436625423846</v>
      </c>
      <c r="C14" s="337">
        <v>28.902227575696855</v>
      </c>
      <c r="D14" s="337">
        <v>33.330464793989371</v>
      </c>
      <c r="E14" s="337">
        <v>21.002198336051581</v>
      </c>
      <c r="F14" s="337">
        <v>19.399999999999999</v>
      </c>
      <c r="G14" s="337"/>
      <c r="H14" s="337">
        <v>33.206538504784319</v>
      </c>
      <c r="I14" s="337">
        <v>36.255938232921018</v>
      </c>
      <c r="J14" s="337">
        <v>36.772862179263853</v>
      </c>
      <c r="K14" s="337">
        <v>31.640964018123839</v>
      </c>
      <c r="L14" s="337">
        <v>34.299999999999997</v>
      </c>
      <c r="M14" s="162"/>
    </row>
    <row r="15" spans="1:13" ht="9.75" customHeight="1">
      <c r="A15" s="342"/>
      <c r="B15" s="337"/>
      <c r="C15" s="337"/>
      <c r="D15" s="337"/>
      <c r="E15" s="337"/>
      <c r="F15" s="337"/>
      <c r="G15" s="337"/>
      <c r="H15" s="337"/>
      <c r="I15" s="337"/>
      <c r="J15" s="337"/>
      <c r="K15" s="337"/>
      <c r="L15" s="337"/>
      <c r="M15" s="162"/>
    </row>
    <row r="16" spans="1:13" ht="13.5" customHeight="1">
      <c r="A16" s="367" t="s">
        <v>208</v>
      </c>
      <c r="B16" s="337"/>
      <c r="C16" s="337"/>
      <c r="D16" s="337"/>
      <c r="E16" s="337"/>
      <c r="F16" s="337"/>
      <c r="G16" s="337"/>
      <c r="H16" s="337"/>
      <c r="I16" s="337"/>
      <c r="J16" s="337"/>
      <c r="K16" s="337"/>
      <c r="L16" s="337"/>
      <c r="M16" s="162"/>
    </row>
    <row r="17" spans="1:13" ht="13.5">
      <c r="A17" s="342" t="s">
        <v>826</v>
      </c>
      <c r="B17" s="337">
        <v>24.291226587119198</v>
      </c>
      <c r="C17" s="337">
        <v>29.36900406987294</v>
      </c>
      <c r="D17" s="337">
        <v>32.372961263980329</v>
      </c>
      <c r="E17" s="337">
        <v>20.764908645383191</v>
      </c>
      <c r="F17" s="337">
        <v>21.7</v>
      </c>
      <c r="G17" s="337"/>
      <c r="H17" s="337">
        <v>27.30510237221802</v>
      </c>
      <c r="I17" s="337">
        <v>31.86066091856226</v>
      </c>
      <c r="J17" s="337">
        <v>30.128903973081471</v>
      </c>
      <c r="K17" s="337">
        <v>24.63111834078839</v>
      </c>
      <c r="L17" s="337">
        <v>29.2</v>
      </c>
      <c r="M17" s="162"/>
    </row>
    <row r="18" spans="1:13" ht="13.5">
      <c r="A18" s="342" t="s">
        <v>827</v>
      </c>
      <c r="B18" s="337">
        <v>27.48415326378138</v>
      </c>
      <c r="C18" s="337">
        <v>34.412310838121677</v>
      </c>
      <c r="D18" s="337">
        <v>38.072687267566693</v>
      </c>
      <c r="E18" s="337">
        <v>30.154980868699099</v>
      </c>
      <c r="F18" s="337">
        <v>24.3</v>
      </c>
      <c r="G18" s="337"/>
      <c r="H18" s="337">
        <v>42.590800893928041</v>
      </c>
      <c r="I18" s="337">
        <v>42.934312464193795</v>
      </c>
      <c r="J18" s="337">
        <v>45.532478557854397</v>
      </c>
      <c r="K18" s="337">
        <v>44.890453979905445</v>
      </c>
      <c r="L18" s="337">
        <v>42.8</v>
      </c>
      <c r="M18" s="162"/>
    </row>
    <row r="19" spans="1:13" ht="9.75" customHeight="1">
      <c r="A19" s="342"/>
      <c r="B19" s="337"/>
      <c r="C19" s="337"/>
      <c r="D19" s="337"/>
      <c r="E19" s="337"/>
      <c r="F19" s="337"/>
      <c r="G19" s="337"/>
      <c r="H19" s="337"/>
      <c r="I19" s="337"/>
      <c r="J19" s="337"/>
      <c r="K19" s="337"/>
      <c r="L19" s="337"/>
      <c r="M19" s="162"/>
    </row>
    <row r="20" spans="1:13" ht="13.5" customHeight="1">
      <c r="A20" s="367" t="s">
        <v>3</v>
      </c>
      <c r="B20" s="337"/>
      <c r="C20" s="337"/>
      <c r="D20" s="337"/>
      <c r="E20" s="337"/>
      <c r="F20" s="337"/>
      <c r="G20" s="337"/>
      <c r="H20" s="337"/>
      <c r="I20" s="337"/>
      <c r="J20" s="337"/>
      <c r="K20" s="337"/>
      <c r="L20" s="337"/>
      <c r="M20" s="162"/>
    </row>
    <row r="21" spans="1:13" ht="13.5">
      <c r="A21" s="342" t="s">
        <v>94</v>
      </c>
      <c r="B21" s="337">
        <v>27.080431825260764</v>
      </c>
      <c r="C21" s="337">
        <v>33.12509275324495</v>
      </c>
      <c r="D21" s="337">
        <v>36.013155480950658</v>
      </c>
      <c r="E21" s="337">
        <v>25.735716717104768</v>
      </c>
      <c r="F21" s="337">
        <v>24.2</v>
      </c>
      <c r="G21" s="337"/>
      <c r="H21" s="337">
        <v>34.433927924136732</v>
      </c>
      <c r="I21" s="337">
        <v>37.784326302435183</v>
      </c>
      <c r="J21" s="337">
        <v>37.055970680834932</v>
      </c>
      <c r="K21" s="337">
        <v>33.712675872640951</v>
      </c>
      <c r="L21" s="337">
        <v>36.799999999999997</v>
      </c>
      <c r="M21" s="162"/>
    </row>
    <row r="22" spans="1:13" ht="13.5">
      <c r="A22" s="342" t="s">
        <v>95</v>
      </c>
      <c r="B22" s="337">
        <v>12.146668086766162</v>
      </c>
      <c r="C22" s="337">
        <v>12.959637336579011</v>
      </c>
      <c r="D22" s="337">
        <v>15.534689142401369</v>
      </c>
      <c r="E22" s="337">
        <v>11.30061902149694</v>
      </c>
      <c r="F22" s="337">
        <v>13.7</v>
      </c>
      <c r="G22" s="337"/>
      <c r="H22" s="337">
        <v>11.211693758426494</v>
      </c>
      <c r="I22" s="337">
        <v>13.003519591491241</v>
      </c>
      <c r="J22" s="337">
        <v>11.448619622165008</v>
      </c>
      <c r="K22" s="337">
        <v>12.186614042545891</v>
      </c>
      <c r="L22" s="337">
        <v>13.9</v>
      </c>
      <c r="M22" s="162"/>
    </row>
    <row r="23" spans="1:13" ht="8.25" customHeight="1">
      <c r="A23" s="342"/>
      <c r="B23" s="337"/>
      <c r="C23" s="337"/>
      <c r="D23" s="337"/>
      <c r="E23" s="337"/>
      <c r="F23" s="337"/>
      <c r="G23" s="337"/>
      <c r="H23" s="337"/>
      <c r="I23" s="337"/>
      <c r="J23" s="337"/>
      <c r="K23" s="337"/>
      <c r="L23" s="337"/>
      <c r="M23" s="162"/>
    </row>
    <row r="24" spans="1:13" ht="14.25" customHeight="1">
      <c r="A24" s="367" t="s">
        <v>191</v>
      </c>
      <c r="B24" s="333"/>
      <c r="C24" s="339"/>
      <c r="D24" s="333"/>
      <c r="E24" s="333"/>
      <c r="F24" s="333"/>
      <c r="G24" s="333"/>
      <c r="H24" s="333"/>
      <c r="I24" s="339"/>
      <c r="J24" s="333"/>
      <c r="K24" s="366"/>
      <c r="L24" s="366"/>
      <c r="M24" s="162"/>
    </row>
    <row r="25" spans="1:13" ht="13.5">
      <c r="A25" s="342" t="s">
        <v>33</v>
      </c>
      <c r="B25" s="337">
        <v>24.349728459693715</v>
      </c>
      <c r="C25" s="337">
        <v>26.719950933684455</v>
      </c>
      <c r="D25" s="337">
        <v>31.448841988056536</v>
      </c>
      <c r="E25" s="337">
        <v>15.016890662515911</v>
      </c>
      <c r="F25" s="337">
        <v>24.1</v>
      </c>
      <c r="G25" s="337"/>
      <c r="H25" s="337">
        <v>25.345837669010479</v>
      </c>
      <c r="I25" s="337">
        <v>28.990459184148442</v>
      </c>
      <c r="J25" s="337">
        <v>26.928592696341404</v>
      </c>
      <c r="K25" s="337">
        <v>18.101987142343532</v>
      </c>
      <c r="L25" s="337">
        <v>23.6</v>
      </c>
      <c r="M25" s="162"/>
    </row>
    <row r="26" spans="1:13" ht="13.5">
      <c r="A26" s="342" t="s">
        <v>80</v>
      </c>
      <c r="B26" s="337">
        <v>21.318076369908901</v>
      </c>
      <c r="C26" s="337">
        <v>24.710667645060859</v>
      </c>
      <c r="D26" s="337">
        <v>30.530377619430698</v>
      </c>
      <c r="E26" s="337">
        <v>21.28583817624342</v>
      </c>
      <c r="F26" s="337">
        <v>19.399999999999999</v>
      </c>
      <c r="G26" s="337"/>
      <c r="H26" s="337">
        <v>26.09927934220898</v>
      </c>
      <c r="I26" s="337">
        <v>28.684091766317867</v>
      </c>
      <c r="J26" s="337">
        <v>30.215652804411398</v>
      </c>
      <c r="K26" s="337">
        <v>27.084939401207169</v>
      </c>
      <c r="L26" s="337">
        <v>28.7</v>
      </c>
      <c r="M26" s="162"/>
    </row>
    <row r="27" spans="1:13" ht="13.5">
      <c r="A27" s="342" t="s">
        <v>158</v>
      </c>
      <c r="B27" s="337">
        <v>20.302593989996883</v>
      </c>
      <c r="C27" s="337">
        <v>30.110542678417985</v>
      </c>
      <c r="D27" s="337">
        <v>35.609984059059094</v>
      </c>
      <c r="E27" s="337">
        <v>26.579828705442932</v>
      </c>
      <c r="F27" s="337">
        <v>27.4</v>
      </c>
      <c r="G27" s="337"/>
      <c r="H27" s="337">
        <v>22.109759445115611</v>
      </c>
      <c r="I27" s="337">
        <v>30.522428604924645</v>
      </c>
      <c r="J27" s="337">
        <v>31.322030037163046</v>
      </c>
      <c r="K27" s="337">
        <v>27.409758547933833</v>
      </c>
      <c r="L27" s="337">
        <v>32.6</v>
      </c>
      <c r="M27" s="162"/>
    </row>
    <row r="28" spans="1:13" ht="13.5">
      <c r="A28" s="342" t="s">
        <v>159</v>
      </c>
      <c r="B28" s="337">
        <v>35.535380060778252</v>
      </c>
      <c r="C28" s="337">
        <v>43.134493219110162</v>
      </c>
      <c r="D28" s="337">
        <v>44.158812380894979</v>
      </c>
      <c r="E28" s="337">
        <v>39.037536482521013</v>
      </c>
      <c r="F28" s="337">
        <v>33.299999999999997</v>
      </c>
      <c r="G28" s="337"/>
      <c r="H28" s="337">
        <v>45.440323912337504</v>
      </c>
      <c r="I28" s="337">
        <v>47.560353591043572</v>
      </c>
      <c r="J28" s="337">
        <v>46.43758486701347</v>
      </c>
      <c r="K28" s="337">
        <v>44.659718507247611</v>
      </c>
      <c r="L28" s="337">
        <v>44.5</v>
      </c>
      <c r="M28" s="162"/>
    </row>
    <row r="29" spans="1:13" ht="13.5">
      <c r="A29" s="342" t="s">
        <v>160</v>
      </c>
      <c r="B29" s="337">
        <v>23.264281586916344</v>
      </c>
      <c r="C29" s="337">
        <v>34.88137956339196</v>
      </c>
      <c r="D29" s="337">
        <v>34.54072558091778</v>
      </c>
      <c r="E29" s="337">
        <v>26.139818484516031</v>
      </c>
      <c r="F29" s="337">
        <v>23.5</v>
      </c>
      <c r="G29" s="337"/>
      <c r="H29" s="337">
        <v>25.219068580938675</v>
      </c>
      <c r="I29" s="337">
        <v>38.003620483269387</v>
      </c>
      <c r="J29" s="337">
        <v>31.657100885602912</v>
      </c>
      <c r="K29" s="337">
        <v>27.473141664116852</v>
      </c>
      <c r="L29" s="337">
        <v>29.1</v>
      </c>
      <c r="M29" s="162"/>
    </row>
    <row r="30" spans="1:13" ht="13.5">
      <c r="A30" s="342" t="s">
        <v>161</v>
      </c>
      <c r="B30" s="337">
        <v>26.518785012484202</v>
      </c>
      <c r="C30" s="337">
        <v>25.772368150136067</v>
      </c>
      <c r="D30" s="337">
        <v>28.653856761978432</v>
      </c>
      <c r="E30" s="337">
        <v>14.4382442734539</v>
      </c>
      <c r="F30" s="337">
        <v>17.100000000000001</v>
      </c>
      <c r="G30" s="337"/>
      <c r="H30" s="337">
        <v>25.754590697223207</v>
      </c>
      <c r="I30" s="337">
        <v>26.757236368631443</v>
      </c>
      <c r="J30" s="337">
        <v>23.859166619783004</v>
      </c>
      <c r="K30" s="337">
        <v>16.46344162697336</v>
      </c>
      <c r="L30" s="337">
        <v>21.3</v>
      </c>
      <c r="M30" s="162"/>
    </row>
    <row r="31" spans="1:13" ht="13.5">
      <c r="A31" s="342" t="s">
        <v>830</v>
      </c>
      <c r="B31" s="337">
        <v>33.364348498401732</v>
      </c>
      <c r="C31" s="337">
        <v>38.618973170385154</v>
      </c>
      <c r="D31" s="337">
        <v>38.911410140547083</v>
      </c>
      <c r="E31" s="337">
        <v>26.281664636738299</v>
      </c>
      <c r="F31" s="337">
        <v>27.8</v>
      </c>
      <c r="G31" s="337"/>
      <c r="H31" s="337">
        <v>41.207163208590813</v>
      </c>
      <c r="I31" s="337">
        <v>44.288253880002948</v>
      </c>
      <c r="J31" s="337">
        <v>43.520881947722145</v>
      </c>
      <c r="K31" s="337">
        <v>38.341632603288829</v>
      </c>
      <c r="L31" s="337">
        <v>43.6</v>
      </c>
      <c r="M31" s="162"/>
    </row>
    <row r="32" spans="1:13" ht="13.5">
      <c r="A32" s="342" t="s">
        <v>162</v>
      </c>
      <c r="B32" s="337">
        <v>25.930901550861503</v>
      </c>
      <c r="C32" s="337">
        <v>35.299221771392133</v>
      </c>
      <c r="D32" s="337">
        <v>41.69038083502079</v>
      </c>
      <c r="E32" s="337">
        <v>30.36049213312819</v>
      </c>
      <c r="F32" s="337">
        <v>28.5</v>
      </c>
      <c r="G32" s="337"/>
      <c r="H32" s="337">
        <v>28.997618960035243</v>
      </c>
      <c r="I32" s="337">
        <v>37.30957583616842</v>
      </c>
      <c r="J32" s="337">
        <v>37.31233021309415</v>
      </c>
      <c r="K32" s="337">
        <v>32.728211735556428</v>
      </c>
      <c r="L32" s="337">
        <v>35.200000000000003</v>
      </c>
      <c r="M32" s="162"/>
    </row>
    <row r="33" spans="1:13" ht="13.5">
      <c r="A33" s="342" t="s">
        <v>163</v>
      </c>
      <c r="B33" s="337">
        <v>24.279344693356382</v>
      </c>
      <c r="C33" s="337">
        <v>30.430573927597283</v>
      </c>
      <c r="D33" s="337">
        <v>36.942443824671933</v>
      </c>
      <c r="E33" s="337">
        <v>26.355690517438102</v>
      </c>
      <c r="F33" s="337">
        <v>27.6</v>
      </c>
      <c r="G33" s="337"/>
      <c r="H33" s="337">
        <v>21.718042272267706</v>
      </c>
      <c r="I33" s="337">
        <v>28.009520096185259</v>
      </c>
      <c r="J33" s="337">
        <v>28.176457203488205</v>
      </c>
      <c r="K33" s="337">
        <v>25.303437130548311</v>
      </c>
      <c r="L33" s="337">
        <v>29.9</v>
      </c>
      <c r="M33" s="162"/>
    </row>
    <row r="34" spans="1:13" ht="13.5">
      <c r="A34" s="342" t="s">
        <v>164</v>
      </c>
      <c r="B34" s="337">
        <v>14.346379169327403</v>
      </c>
      <c r="C34" s="337">
        <v>19.185909378466359</v>
      </c>
      <c r="D34" s="337">
        <v>29.603514330687812</v>
      </c>
      <c r="E34" s="337">
        <v>18.253488796090362</v>
      </c>
      <c r="F34" s="337">
        <v>17.8</v>
      </c>
      <c r="G34" s="337"/>
      <c r="H34" s="337">
        <v>16.797001504370169</v>
      </c>
      <c r="I34" s="337">
        <v>21.127480641693108</v>
      </c>
      <c r="J34" s="337">
        <v>26.691692874663669</v>
      </c>
      <c r="K34" s="337">
        <v>20.514803339212179</v>
      </c>
      <c r="L34" s="337">
        <v>24.2</v>
      </c>
      <c r="M34" s="162"/>
    </row>
    <row r="35" spans="1:13" ht="13.5">
      <c r="A35" s="342" t="s">
        <v>165</v>
      </c>
      <c r="B35" s="337">
        <v>29.545219986808263</v>
      </c>
      <c r="C35" s="337">
        <v>34.05098699931164</v>
      </c>
      <c r="D35" s="337">
        <v>40.474290323454753</v>
      </c>
      <c r="E35" s="337">
        <v>24.756049973605471</v>
      </c>
      <c r="F35" s="337">
        <v>23.8</v>
      </c>
      <c r="G35" s="337"/>
      <c r="H35" s="337">
        <v>34.562939768044018</v>
      </c>
      <c r="I35" s="337">
        <v>37.10622498450676</v>
      </c>
      <c r="J35" s="337">
        <v>39.106147056936372</v>
      </c>
      <c r="K35" s="337">
        <v>30.334659194836984</v>
      </c>
      <c r="L35" s="337">
        <v>34.700000000000003</v>
      </c>
      <c r="M35" s="162"/>
    </row>
    <row r="36" spans="1:13" ht="13.5">
      <c r="A36" s="342" t="s">
        <v>166</v>
      </c>
      <c r="B36" s="337">
        <v>32.770321915903025</v>
      </c>
      <c r="C36" s="337">
        <v>38.170249626961876</v>
      </c>
      <c r="D36" s="337">
        <v>38.109036152411505</v>
      </c>
      <c r="E36" s="337">
        <v>29.64257822287955</v>
      </c>
      <c r="F36" s="337">
        <v>26.4</v>
      </c>
      <c r="G36" s="337"/>
      <c r="H36" s="337">
        <v>35.615351951991421</v>
      </c>
      <c r="I36" s="337">
        <v>38.107867595982221</v>
      </c>
      <c r="J36" s="337">
        <v>34.060934235985812</v>
      </c>
      <c r="K36" s="337">
        <v>31.665194468962238</v>
      </c>
      <c r="L36" s="337">
        <v>32.9</v>
      </c>
      <c r="M36" s="162"/>
    </row>
    <row r="37" spans="1:13" ht="13.5">
      <c r="A37" s="342" t="s">
        <v>167</v>
      </c>
      <c r="B37" s="337">
        <v>22.002074681429189</v>
      </c>
      <c r="C37" s="337">
        <v>25.719755529251142</v>
      </c>
      <c r="D37" s="337">
        <v>30.831495644832422</v>
      </c>
      <c r="E37" s="337">
        <v>19.984262769063861</v>
      </c>
      <c r="F37" s="337">
        <v>20.7</v>
      </c>
      <c r="G37" s="337"/>
      <c r="H37" s="337">
        <v>27.795611592852591</v>
      </c>
      <c r="I37" s="337">
        <v>30.328046018463294</v>
      </c>
      <c r="J37" s="337">
        <v>28.683769814925945</v>
      </c>
      <c r="K37" s="337">
        <v>26.629778683481419</v>
      </c>
      <c r="L37" s="337">
        <v>29</v>
      </c>
      <c r="M37" s="162"/>
    </row>
    <row r="38" spans="1:13" ht="13.5">
      <c r="A38" s="342" t="s">
        <v>168</v>
      </c>
      <c r="B38" s="337">
        <v>24.01903190405168</v>
      </c>
      <c r="C38" s="337">
        <v>25.350721272572819</v>
      </c>
      <c r="D38" s="337">
        <v>28.904173306593261</v>
      </c>
      <c r="E38" s="337">
        <v>18.43603763965486</v>
      </c>
      <c r="F38" s="337">
        <v>16.100000000000001</v>
      </c>
      <c r="G38" s="337"/>
      <c r="H38" s="337">
        <v>31.088265770833196</v>
      </c>
      <c r="I38" s="337">
        <v>30.231295130909807</v>
      </c>
      <c r="J38" s="337">
        <v>31.107808513605068</v>
      </c>
      <c r="K38" s="337">
        <v>25.160897648622221</v>
      </c>
      <c r="L38" s="337">
        <v>28.3</v>
      </c>
      <c r="M38" s="162"/>
    </row>
    <row r="39" spans="1:13" ht="13.5">
      <c r="A39" s="342" t="s">
        <v>576</v>
      </c>
      <c r="B39" s="337">
        <v>28.455117031987893</v>
      </c>
      <c r="C39" s="337">
        <v>36.787178797945479</v>
      </c>
      <c r="D39" s="337">
        <v>39.052124424469874</v>
      </c>
      <c r="E39" s="337">
        <v>27.897378061452383</v>
      </c>
      <c r="F39" s="337">
        <v>25.5</v>
      </c>
      <c r="G39" s="337"/>
      <c r="H39" s="337">
        <v>39.965296399343281</v>
      </c>
      <c r="I39" s="337">
        <v>43.359169699390058</v>
      </c>
      <c r="J39" s="337">
        <v>44.392689276944878</v>
      </c>
      <c r="K39" s="337">
        <v>40.494912323335221</v>
      </c>
      <c r="L39" s="337">
        <v>42.8</v>
      </c>
      <c r="M39" s="162"/>
    </row>
    <row r="40" spans="1:13" ht="15.75" customHeight="1">
      <c r="A40" s="342" t="s">
        <v>871</v>
      </c>
      <c r="B40" s="337">
        <v>26.854144359838511</v>
      </c>
      <c r="C40" s="337">
        <v>33.182764679134081</v>
      </c>
      <c r="D40" s="337">
        <v>34.103418552915365</v>
      </c>
      <c r="E40" s="337">
        <v>21.419141595547021</v>
      </c>
      <c r="F40" s="337">
        <v>23.6</v>
      </c>
      <c r="G40" s="337"/>
      <c r="H40" s="337">
        <v>33.794848630282516</v>
      </c>
      <c r="I40" s="337">
        <v>35.845658583477096</v>
      </c>
      <c r="J40" s="337">
        <v>32.441079076475276</v>
      </c>
      <c r="K40" s="337">
        <v>28.160736839376622</v>
      </c>
      <c r="L40" s="337">
        <v>34</v>
      </c>
      <c r="M40" s="162"/>
    </row>
    <row r="41" spans="1:13" ht="13.5">
      <c r="A41" s="342" t="s">
        <v>170</v>
      </c>
      <c r="B41" s="337">
        <v>4.9900521473041604</v>
      </c>
      <c r="C41" s="337">
        <v>5.9028708309672373</v>
      </c>
      <c r="D41" s="337">
        <v>5.6534498036352154</v>
      </c>
      <c r="E41" s="337">
        <v>5.1740760122098228</v>
      </c>
      <c r="F41" s="337">
        <v>4.4000000000000004</v>
      </c>
      <c r="G41" s="337"/>
      <c r="H41" s="337">
        <v>9.8056109003459362</v>
      </c>
      <c r="I41" s="337">
        <v>11.043361827534843</v>
      </c>
      <c r="J41" s="337">
        <v>9.0601937439313946</v>
      </c>
      <c r="K41" s="337">
        <v>9.6148900702033533</v>
      </c>
      <c r="L41" s="337">
        <v>9</v>
      </c>
      <c r="M41" s="162"/>
    </row>
    <row r="42" spans="1:13" ht="13.5">
      <c r="A42" s="342" t="s">
        <v>171</v>
      </c>
      <c r="B42" s="337">
        <v>12.290732772903775</v>
      </c>
      <c r="C42" s="337">
        <v>20.913533420729422</v>
      </c>
      <c r="D42" s="337">
        <v>20.055303501695736</v>
      </c>
      <c r="E42" s="337">
        <v>13.03854941064508</v>
      </c>
      <c r="F42" s="337">
        <v>14</v>
      </c>
      <c r="G42" s="337"/>
      <c r="H42" s="337">
        <v>19.538378227564738</v>
      </c>
      <c r="I42" s="337">
        <v>26.177460344071928</v>
      </c>
      <c r="J42" s="337">
        <v>23.364001541929003</v>
      </c>
      <c r="K42" s="337">
        <v>15.499084776307129</v>
      </c>
      <c r="L42" s="337">
        <v>20.100000000000001</v>
      </c>
      <c r="M42" s="162"/>
    </row>
    <row r="43" spans="1:13" ht="13.5">
      <c r="A43" s="342" t="s">
        <v>172</v>
      </c>
      <c r="B43" s="337">
        <v>47.466819373289809</v>
      </c>
      <c r="C43" s="337">
        <v>52.626443399110592</v>
      </c>
      <c r="D43" s="337">
        <v>53.648752010672055</v>
      </c>
      <c r="E43" s="337">
        <v>51.294454338139097</v>
      </c>
      <c r="F43" s="337">
        <v>44.3</v>
      </c>
      <c r="G43" s="337"/>
      <c r="H43" s="337">
        <v>51.914485073650965</v>
      </c>
      <c r="I43" s="337">
        <v>50.077567973239567</v>
      </c>
      <c r="J43" s="337">
        <v>52.046437463277329</v>
      </c>
      <c r="K43" s="337">
        <v>51.811378685694557</v>
      </c>
      <c r="L43" s="337">
        <v>54.4</v>
      </c>
      <c r="M43" s="162"/>
    </row>
    <row r="44" spans="1:13" ht="13.5">
      <c r="A44" s="342" t="s">
        <v>173</v>
      </c>
      <c r="B44" s="337">
        <v>27.357688818491511</v>
      </c>
      <c r="C44" s="337">
        <v>31.422655445313346</v>
      </c>
      <c r="D44" s="337">
        <v>34.454787109262952</v>
      </c>
      <c r="E44" s="337">
        <v>22.50247375108458</v>
      </c>
      <c r="F44" s="337">
        <v>24.5</v>
      </c>
      <c r="G44" s="337"/>
      <c r="H44" s="337">
        <v>28.700787191734854</v>
      </c>
      <c r="I44" s="337">
        <v>32.301532461534109</v>
      </c>
      <c r="J44" s="337">
        <v>29.262721703728538</v>
      </c>
      <c r="K44" s="337">
        <v>24.231343970347698</v>
      </c>
      <c r="L44" s="337">
        <v>30.7</v>
      </c>
      <c r="M44" s="162"/>
    </row>
    <row r="45" spans="1:13" ht="13.5">
      <c r="A45" s="342" t="s">
        <v>174</v>
      </c>
      <c r="B45" s="337">
        <v>24.743762864335654</v>
      </c>
      <c r="C45" s="337">
        <v>27.404946991130828</v>
      </c>
      <c r="D45" s="337">
        <v>31.111992997956595</v>
      </c>
      <c r="E45" s="337">
        <v>18.37218308547989</v>
      </c>
      <c r="F45" s="337">
        <v>18</v>
      </c>
      <c r="G45" s="337"/>
      <c r="H45" s="337">
        <v>30.306934624450982</v>
      </c>
      <c r="I45" s="337">
        <v>31.135814018081241</v>
      </c>
      <c r="J45" s="337">
        <v>29.965924000538717</v>
      </c>
      <c r="K45" s="337">
        <v>24.77339761067282</v>
      </c>
      <c r="L45" s="337">
        <v>27.8</v>
      </c>
      <c r="M45" s="162"/>
    </row>
    <row r="46" spans="1:13" ht="13.5">
      <c r="A46" s="342" t="s">
        <v>175</v>
      </c>
      <c r="B46" s="337">
        <v>27.386796817788923</v>
      </c>
      <c r="C46" s="337">
        <v>35.691424696281317</v>
      </c>
      <c r="D46" s="337">
        <v>45.552797733198453</v>
      </c>
      <c r="E46" s="337">
        <v>31.143829683919012</v>
      </c>
      <c r="F46" s="337">
        <v>29.5</v>
      </c>
      <c r="G46" s="337"/>
      <c r="H46" s="337">
        <v>25.611906541934559</v>
      </c>
      <c r="I46" s="337">
        <v>35.131788738355546</v>
      </c>
      <c r="J46" s="337">
        <v>36.028516652599151</v>
      </c>
      <c r="K46" s="337">
        <v>29.260691378362058</v>
      </c>
      <c r="L46" s="337">
        <v>30.9</v>
      </c>
      <c r="M46" s="162"/>
    </row>
    <row r="47" spans="1:13" ht="13.5">
      <c r="A47" s="342" t="s">
        <v>176</v>
      </c>
      <c r="B47" s="337">
        <v>16.043033703633981</v>
      </c>
      <c r="C47" s="337">
        <v>19.983309829630883</v>
      </c>
      <c r="D47" s="337">
        <v>24.12931438784749</v>
      </c>
      <c r="E47" s="337">
        <v>10.85984359383809</v>
      </c>
      <c r="F47" s="337">
        <v>11.5</v>
      </c>
      <c r="G47" s="337"/>
      <c r="H47" s="337">
        <v>20.77852398332211</v>
      </c>
      <c r="I47" s="337">
        <v>27.586929338779338</v>
      </c>
      <c r="J47" s="337">
        <v>24.193729466214236</v>
      </c>
      <c r="K47" s="337">
        <v>13.468548981316081</v>
      </c>
      <c r="L47" s="337">
        <v>17.3</v>
      </c>
      <c r="M47" s="162"/>
    </row>
    <row r="48" spans="1:13" ht="13.5">
      <c r="A48" s="342" t="s">
        <v>177</v>
      </c>
      <c r="B48" s="337">
        <v>52.956271522242851</v>
      </c>
      <c r="C48" s="337">
        <v>60.088687284018874</v>
      </c>
      <c r="D48" s="337">
        <v>63.47918700144799</v>
      </c>
      <c r="E48" s="337">
        <v>48.130869068051069</v>
      </c>
      <c r="F48" s="337">
        <v>50.6</v>
      </c>
      <c r="G48" s="337"/>
      <c r="H48" s="337">
        <v>53.990465146762489</v>
      </c>
      <c r="I48" s="337">
        <v>57.968006261598859</v>
      </c>
      <c r="J48" s="337">
        <v>53.735887617013333</v>
      </c>
      <c r="K48" s="337">
        <v>49.302794364682015</v>
      </c>
      <c r="L48" s="337">
        <v>55.2</v>
      </c>
      <c r="M48" s="162"/>
    </row>
    <row r="49" spans="1:13" ht="13.5">
      <c r="A49" s="342" t="s">
        <v>178</v>
      </c>
      <c r="B49" s="337">
        <v>13.437890819599826</v>
      </c>
      <c r="C49" s="337">
        <v>17.665529907850019</v>
      </c>
      <c r="D49" s="337">
        <v>16.909020132395717</v>
      </c>
      <c r="E49" s="337">
        <v>11.57371775329174</v>
      </c>
      <c r="F49" s="337">
        <v>11.3</v>
      </c>
      <c r="G49" s="337"/>
      <c r="H49" s="337">
        <v>22.67309379451153</v>
      </c>
      <c r="I49" s="337">
        <v>22.29616657288534</v>
      </c>
      <c r="J49" s="337">
        <v>19.449016784046854</v>
      </c>
      <c r="K49" s="337">
        <v>16.55253589967613</v>
      </c>
      <c r="L49" s="337">
        <v>21</v>
      </c>
      <c r="M49" s="162"/>
    </row>
    <row r="50" spans="1:13" ht="13.5">
      <c r="A50" s="342" t="s">
        <v>179</v>
      </c>
      <c r="B50" s="337">
        <v>6.4203574362371105</v>
      </c>
      <c r="C50" s="337">
        <v>10.824276815256976</v>
      </c>
      <c r="D50" s="337">
        <v>13.01648146325828</v>
      </c>
      <c r="E50" s="337">
        <v>9.1050648329731771</v>
      </c>
      <c r="F50" s="337">
        <v>9.9</v>
      </c>
      <c r="G50" s="337"/>
      <c r="H50" s="337">
        <v>14.485045694110832</v>
      </c>
      <c r="I50" s="337">
        <v>17.278300058952379</v>
      </c>
      <c r="J50" s="337">
        <v>17.333345777075522</v>
      </c>
      <c r="K50" s="337">
        <v>14.907565302466139</v>
      </c>
      <c r="L50" s="337">
        <v>16.399999999999999</v>
      </c>
      <c r="M50" s="162"/>
    </row>
    <row r="51" spans="1:13" ht="6.75" customHeight="1">
      <c r="A51" s="336"/>
      <c r="B51" s="331"/>
      <c r="C51" s="331"/>
      <c r="D51" s="331"/>
      <c r="E51" s="331"/>
      <c r="F51" s="331"/>
      <c r="G51" s="331"/>
      <c r="H51" s="331"/>
      <c r="I51" s="331"/>
      <c r="J51" s="331"/>
      <c r="K51" s="331"/>
      <c r="L51" s="331"/>
    </row>
    <row r="52" spans="1:13" ht="13.5">
      <c r="A52" s="346" t="s">
        <v>1132</v>
      </c>
      <c r="B52" s="333"/>
      <c r="C52" s="333"/>
      <c r="D52" s="333"/>
      <c r="E52" s="333"/>
      <c r="F52" s="333"/>
      <c r="G52" s="333"/>
      <c r="H52" s="333"/>
      <c r="I52" s="333"/>
      <c r="J52" s="333"/>
      <c r="K52" s="333"/>
      <c r="L52" s="333"/>
    </row>
    <row r="53" spans="1:13" ht="40.5" customHeight="1">
      <c r="A53" s="1056" t="s">
        <v>1131</v>
      </c>
      <c r="B53" s="1057"/>
      <c r="C53" s="1057"/>
      <c r="D53" s="1057"/>
      <c r="E53" s="1057"/>
      <c r="F53" s="1057"/>
      <c r="G53" s="1057"/>
      <c r="H53" s="1057"/>
      <c r="I53" s="1057"/>
      <c r="J53" s="1057"/>
      <c r="K53" s="1057"/>
      <c r="L53" s="1057"/>
      <c r="M53" s="2"/>
    </row>
    <row r="54" spans="1:13" ht="21" customHeight="1">
      <c r="A54" s="1056" t="s">
        <v>1122</v>
      </c>
      <c r="B54" s="1057"/>
      <c r="C54" s="1057"/>
      <c r="D54" s="1057"/>
      <c r="E54" s="1057"/>
      <c r="F54" s="1057"/>
      <c r="G54" s="1057"/>
      <c r="H54" s="1057"/>
      <c r="I54" s="1057"/>
      <c r="J54" s="1057"/>
      <c r="K54" s="1057"/>
      <c r="L54" s="1057"/>
    </row>
    <row r="55" spans="1:13" ht="24" customHeight="1">
      <c r="A55" s="1056" t="s">
        <v>873</v>
      </c>
      <c r="B55" s="1057"/>
      <c r="C55" s="1057"/>
      <c r="D55" s="1057"/>
      <c r="E55" s="1057"/>
      <c r="F55" s="1057"/>
      <c r="G55" s="1057"/>
      <c r="H55" s="1057"/>
      <c r="I55" s="1057"/>
      <c r="J55" s="1057"/>
      <c r="K55" s="1057"/>
      <c r="L55" s="1057"/>
    </row>
    <row r="56" spans="1:13" ht="12" customHeight="1">
      <c r="A56" s="1058" t="s">
        <v>1218</v>
      </c>
      <c r="B56" s="1058"/>
      <c r="C56" s="1058"/>
      <c r="D56" s="1058"/>
      <c r="E56" s="1058"/>
      <c r="F56" s="1058"/>
      <c r="G56" s="1058"/>
      <c r="H56" s="1058"/>
      <c r="I56" s="1058"/>
      <c r="J56" s="1058"/>
      <c r="K56" s="1058"/>
      <c r="L56" s="1058"/>
    </row>
  </sheetData>
  <mergeCells count="10">
    <mergeCell ref="A55:L55"/>
    <mergeCell ref="A56:L56"/>
    <mergeCell ref="A3:L3"/>
    <mergeCell ref="A4:L4"/>
    <mergeCell ref="A5:L5"/>
    <mergeCell ref="B7:F7"/>
    <mergeCell ref="H7:L7"/>
    <mergeCell ref="A53:L53"/>
    <mergeCell ref="A54:L54"/>
    <mergeCell ref="A7:A8"/>
  </mergeCells>
  <pageMargins left="0.7" right="0.7" top="0.75" bottom="0.75" header="0.3" footer="0.3"/>
  <pageSetup paperSize="9" scale="9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C000"/>
  </sheetPr>
  <dimension ref="A1:N55"/>
  <sheetViews>
    <sheetView showGridLines="0" view="pageBreakPreview" zoomScaleNormal="130" zoomScaleSheetLayoutView="100" workbookViewId="0">
      <selection activeCell="A2" sqref="A2:N2"/>
    </sheetView>
  </sheetViews>
  <sheetFormatPr baseColWidth="10" defaultRowHeight="12.75"/>
  <cols>
    <col min="1" max="1" width="19.7109375" customWidth="1"/>
    <col min="2" max="7" width="6.28515625" customWidth="1"/>
    <col min="8" max="8" width="4.85546875" customWidth="1"/>
    <col min="9" max="14" width="6.28515625" customWidth="1"/>
  </cols>
  <sheetData>
    <row r="1" spans="1:14">
      <c r="A1" s="373"/>
    </row>
    <row r="2" spans="1:14" ht="13.5" customHeight="1">
      <c r="A2" s="980" t="s">
        <v>1432</v>
      </c>
      <c r="B2" s="980"/>
      <c r="C2" s="980"/>
      <c r="D2" s="980"/>
      <c r="E2" s="980"/>
      <c r="F2" s="980"/>
      <c r="G2" s="980"/>
      <c r="H2" s="980"/>
      <c r="I2" s="980"/>
      <c r="J2" s="980"/>
      <c r="K2" s="980"/>
      <c r="L2" s="980"/>
      <c r="M2" s="980"/>
      <c r="N2" s="980"/>
    </row>
    <row r="3" spans="1:14" ht="14.25" customHeight="1">
      <c r="A3" s="980" t="s">
        <v>1105</v>
      </c>
      <c r="B3" s="980"/>
      <c r="C3" s="980"/>
      <c r="D3" s="980"/>
      <c r="E3" s="980"/>
      <c r="F3" s="980"/>
      <c r="G3" s="980"/>
      <c r="H3" s="980"/>
      <c r="I3" s="980"/>
      <c r="J3" s="980"/>
      <c r="K3" s="980"/>
      <c r="L3" s="980"/>
      <c r="M3" s="980"/>
      <c r="N3" s="980"/>
    </row>
    <row r="4" spans="1:14" ht="12.75" customHeight="1">
      <c r="A4" s="977" t="s">
        <v>822</v>
      </c>
      <c r="B4" s="977"/>
      <c r="C4" s="977"/>
      <c r="D4" s="977"/>
      <c r="E4" s="977"/>
      <c r="F4" s="977"/>
      <c r="G4" s="977"/>
      <c r="H4" s="977"/>
      <c r="I4" s="977"/>
      <c r="J4" s="977"/>
      <c r="K4" s="977"/>
      <c r="L4" s="977"/>
      <c r="M4" s="977"/>
      <c r="N4" s="977"/>
    </row>
    <row r="5" spans="1:14" ht="9" customHeight="1">
      <c r="A5" s="333"/>
      <c r="B5" s="333"/>
      <c r="C5" s="333"/>
      <c r="D5" s="333"/>
      <c r="E5" s="333"/>
      <c r="F5" s="333"/>
      <c r="G5" s="333"/>
      <c r="H5" s="333"/>
      <c r="I5" s="333"/>
      <c r="J5" s="333"/>
      <c r="K5" s="333"/>
      <c r="L5" s="333"/>
      <c r="M5" s="333"/>
      <c r="N5" s="333"/>
    </row>
    <row r="6" spans="1:14" ht="15.75" customHeight="1">
      <c r="A6" s="1066" t="s">
        <v>823</v>
      </c>
      <c r="B6" s="1064" t="s">
        <v>824</v>
      </c>
      <c r="C6" s="1064"/>
      <c r="D6" s="1064"/>
      <c r="E6" s="1064"/>
      <c r="F6" s="1064"/>
      <c r="G6" s="1060"/>
      <c r="H6" s="838"/>
      <c r="I6" s="1064" t="s">
        <v>825</v>
      </c>
      <c r="J6" s="1064"/>
      <c r="K6" s="1064"/>
      <c r="L6" s="1064"/>
      <c r="M6" s="1064"/>
      <c r="N6" s="1065"/>
    </row>
    <row r="7" spans="1:14" ht="18" customHeight="1">
      <c r="A7" s="1067"/>
      <c r="B7" s="403">
        <v>2015</v>
      </c>
      <c r="C7" s="403">
        <v>2016</v>
      </c>
      <c r="D7" s="403">
        <v>2018</v>
      </c>
      <c r="E7" s="403">
        <v>2019</v>
      </c>
      <c r="F7" s="403">
        <v>2022</v>
      </c>
      <c r="G7" s="403">
        <v>2023</v>
      </c>
      <c r="H7" s="30"/>
      <c r="I7" s="403">
        <v>2015</v>
      </c>
      <c r="J7" s="403">
        <v>2016</v>
      </c>
      <c r="K7" s="403">
        <v>2018</v>
      </c>
      <c r="L7" s="403">
        <v>2019</v>
      </c>
      <c r="M7" s="403">
        <v>2022</v>
      </c>
      <c r="N7" s="403">
        <v>2023</v>
      </c>
    </row>
    <row r="8" spans="1:14" ht="7.5" customHeight="1">
      <c r="A8" s="496"/>
      <c r="B8" s="154"/>
      <c r="C8" s="154"/>
      <c r="D8" s="154"/>
      <c r="E8" s="154"/>
      <c r="F8" s="154"/>
      <c r="G8" s="154"/>
      <c r="H8" s="154"/>
      <c r="I8" s="154"/>
      <c r="J8" s="154"/>
      <c r="K8" s="154"/>
      <c r="L8" s="154"/>
      <c r="M8" s="154"/>
      <c r="N8" s="154"/>
    </row>
    <row r="9" spans="1:14" ht="17.25" customHeight="1">
      <c r="A9" s="367" t="s">
        <v>82</v>
      </c>
      <c r="B9" s="338">
        <v>9.4883655624399097</v>
      </c>
      <c r="C9" s="338">
        <v>11.527321280490359</v>
      </c>
      <c r="D9" s="338">
        <v>14.055588773928863</v>
      </c>
      <c r="E9" s="338">
        <v>17.68444631973642</v>
      </c>
      <c r="F9" s="338">
        <v>12.71886735604939</v>
      </c>
      <c r="G9" s="338">
        <v>11.3</v>
      </c>
      <c r="H9" s="338"/>
      <c r="I9" s="338">
        <v>14.688133072489929</v>
      </c>
      <c r="J9" s="338">
        <v>14.273454816161802</v>
      </c>
      <c r="K9" s="338">
        <v>16.231565258513818</v>
      </c>
      <c r="L9" s="338">
        <v>14.499512813981129</v>
      </c>
      <c r="M9" s="338">
        <v>19.14165069868821</v>
      </c>
      <c r="N9" s="338">
        <v>18.399999999999999</v>
      </c>
    </row>
    <row r="10" spans="1:14" ht="12" customHeight="1">
      <c r="A10" s="367"/>
      <c r="B10" s="338"/>
      <c r="C10" s="338"/>
      <c r="D10" s="338"/>
      <c r="E10" s="338"/>
      <c r="F10" s="338"/>
      <c r="G10" s="338"/>
      <c r="H10" s="338"/>
      <c r="I10" s="338"/>
      <c r="J10" s="338"/>
      <c r="K10" s="338"/>
      <c r="L10" s="338"/>
      <c r="M10" s="338"/>
      <c r="N10" s="338"/>
    </row>
    <row r="11" spans="1:14" ht="15" customHeight="1">
      <c r="A11" s="367" t="s">
        <v>148</v>
      </c>
      <c r="B11" s="333"/>
      <c r="C11" s="333"/>
      <c r="D11" s="333"/>
      <c r="E11" s="333"/>
      <c r="F11" s="365"/>
      <c r="G11" s="365"/>
      <c r="H11" s="365"/>
      <c r="I11" s="333"/>
      <c r="J11" s="333"/>
      <c r="K11" s="333"/>
      <c r="L11" s="333"/>
      <c r="M11" s="365"/>
      <c r="N11" s="365"/>
    </row>
    <row r="12" spans="1:14" ht="15" customHeight="1">
      <c r="A12" s="342" t="s">
        <v>149</v>
      </c>
      <c r="B12" s="337">
        <v>10.924644017867047</v>
      </c>
      <c r="C12" s="337">
        <v>12.800769421298183</v>
      </c>
      <c r="D12" s="337">
        <v>15.78866441780101</v>
      </c>
      <c r="E12" s="337">
        <v>19.678079557356281</v>
      </c>
      <c r="F12" s="337">
        <v>15.32143260016468</v>
      </c>
      <c r="G12" s="337">
        <v>14.1</v>
      </c>
      <c r="H12" s="337"/>
      <c r="I12" s="337">
        <v>13.912206456627215</v>
      </c>
      <c r="J12" s="337">
        <v>12.592497914242124</v>
      </c>
      <c r="K12" s="337">
        <v>15.297920335489401</v>
      </c>
      <c r="L12" s="337">
        <v>13.052164391035241</v>
      </c>
      <c r="M12" s="337">
        <v>17.651165206851392</v>
      </c>
      <c r="N12" s="337">
        <v>17.3</v>
      </c>
    </row>
    <row r="13" spans="1:14" ht="15" customHeight="1">
      <c r="A13" s="342" t="s">
        <v>150</v>
      </c>
      <c r="B13" s="337">
        <v>7.9640235598588447</v>
      </c>
      <c r="C13" s="337">
        <v>10.198406361588024</v>
      </c>
      <c r="D13" s="337">
        <v>12.252137880326389</v>
      </c>
      <c r="E13" s="337">
        <v>15.590319293645409</v>
      </c>
      <c r="F13" s="337">
        <v>10.06352750991028</v>
      </c>
      <c r="G13" s="337">
        <v>8.5</v>
      </c>
      <c r="H13" s="337"/>
      <c r="I13" s="337">
        <v>15.511678708568116</v>
      </c>
      <c r="J13" s="337">
        <v>16.027684192024623</v>
      </c>
      <c r="K13" s="337">
        <v>17.203369582221185</v>
      </c>
      <c r="L13" s="337">
        <v>16.019419606756106</v>
      </c>
      <c r="M13" s="337">
        <v>20.662263244283562</v>
      </c>
      <c r="N13" s="337">
        <v>19.600000000000001</v>
      </c>
    </row>
    <row r="14" spans="1:14" ht="11.25" customHeight="1">
      <c r="A14" s="342"/>
      <c r="B14" s="337"/>
      <c r="C14" s="337"/>
      <c r="D14" s="337"/>
      <c r="E14" s="337"/>
      <c r="F14" s="337"/>
      <c r="G14" s="337"/>
      <c r="H14" s="337"/>
      <c r="I14" s="337"/>
      <c r="J14" s="337"/>
      <c r="K14" s="337"/>
      <c r="L14" s="337"/>
      <c r="M14" s="337"/>
      <c r="N14" s="337"/>
    </row>
    <row r="15" spans="1:14" ht="15" customHeight="1">
      <c r="A15" s="367" t="s">
        <v>208</v>
      </c>
      <c r="B15" s="337"/>
      <c r="C15" s="337"/>
      <c r="D15" s="337"/>
      <c r="E15" s="337"/>
      <c r="F15" s="365"/>
      <c r="G15" s="365"/>
      <c r="H15" s="365"/>
      <c r="I15" s="337"/>
      <c r="J15" s="337"/>
      <c r="K15" s="337"/>
      <c r="L15" s="337"/>
      <c r="M15" s="365"/>
      <c r="N15" s="365"/>
    </row>
    <row r="16" spans="1:14" ht="13.5">
      <c r="A16" s="342" t="s">
        <v>826</v>
      </c>
      <c r="B16" s="337">
        <v>6.1898962733851963</v>
      </c>
      <c r="C16" s="337">
        <v>8.7496205712941482</v>
      </c>
      <c r="D16" s="337">
        <v>10.776029648821913</v>
      </c>
      <c r="E16" s="337">
        <v>13.691081007960577</v>
      </c>
      <c r="F16" s="337">
        <v>9.3666481813428106</v>
      </c>
      <c r="G16" s="337">
        <v>8.8000000000000007</v>
      </c>
      <c r="H16" s="337"/>
      <c r="I16" s="337">
        <v>9.6917628942250609</v>
      </c>
      <c r="J16" s="337">
        <v>10.198828204707192</v>
      </c>
      <c r="K16" s="337">
        <v>12.288887376530653</v>
      </c>
      <c r="L16" s="337">
        <v>10.560650170207714</v>
      </c>
      <c r="M16" s="337">
        <v>14.59389927566753</v>
      </c>
      <c r="N16" s="337">
        <v>14.4</v>
      </c>
    </row>
    <row r="17" spans="1:14" ht="13.5">
      <c r="A17" s="342" t="s">
        <v>827</v>
      </c>
      <c r="B17" s="337">
        <v>19.166129831955594</v>
      </c>
      <c r="C17" s="337">
        <v>19.970304339698767</v>
      </c>
      <c r="D17" s="337">
        <v>24.116629295106531</v>
      </c>
      <c r="E17" s="337">
        <v>30.047983505738546</v>
      </c>
      <c r="F17" s="337">
        <v>24.210357508119181</v>
      </c>
      <c r="G17" s="337">
        <v>18.399999999999999</v>
      </c>
      <c r="H17" s="337"/>
      <c r="I17" s="337">
        <v>29.347567055676706</v>
      </c>
      <c r="J17" s="337">
        <v>26.658519679078672</v>
      </c>
      <c r="K17" s="337">
        <v>28.32692332932276</v>
      </c>
      <c r="L17" s="337">
        <v>26.694308672798421</v>
      </c>
      <c r="M17" s="337">
        <v>34.731454935243846</v>
      </c>
      <c r="N17" s="337">
        <v>29.9</v>
      </c>
    </row>
    <row r="18" spans="1:14" ht="10.5" customHeight="1">
      <c r="A18" s="342"/>
      <c r="B18" s="337"/>
      <c r="C18" s="337"/>
      <c r="D18" s="337"/>
      <c r="E18" s="337"/>
      <c r="F18" s="337"/>
      <c r="G18" s="337"/>
      <c r="H18" s="337"/>
      <c r="I18" s="337"/>
      <c r="J18" s="337"/>
      <c r="K18" s="337"/>
      <c r="L18" s="337"/>
      <c r="M18" s="337"/>
      <c r="N18" s="337"/>
    </row>
    <row r="19" spans="1:14" ht="13.5">
      <c r="A19" s="367" t="s">
        <v>3</v>
      </c>
      <c r="B19" s="337"/>
      <c r="C19" s="337"/>
      <c r="D19" s="337"/>
      <c r="E19" s="337"/>
      <c r="F19" s="365"/>
      <c r="G19" s="365"/>
      <c r="H19" s="365"/>
      <c r="I19" s="337"/>
      <c r="J19" s="337"/>
      <c r="K19" s="337"/>
      <c r="L19" s="337"/>
      <c r="M19" s="365"/>
      <c r="N19" s="365"/>
    </row>
    <row r="20" spans="1:14" ht="13.5">
      <c r="A20" s="342" t="s">
        <v>94</v>
      </c>
      <c r="B20" s="337">
        <v>10.471239820736235</v>
      </c>
      <c r="C20" s="337">
        <v>12.678447246727378</v>
      </c>
      <c r="D20" s="337">
        <v>15.415570777176091</v>
      </c>
      <c r="E20" s="337">
        <v>19.284161723033737</v>
      </c>
      <c r="F20" s="337">
        <v>15.19663665446625</v>
      </c>
      <c r="G20" s="337">
        <v>12.9</v>
      </c>
      <c r="H20" s="337"/>
      <c r="I20" s="337">
        <v>16.350091486700435</v>
      </c>
      <c r="J20" s="337">
        <v>15.83935593618315</v>
      </c>
      <c r="K20" s="337">
        <v>17.8832296549283</v>
      </c>
      <c r="L20" s="337">
        <v>16.00597989735585</v>
      </c>
      <c r="M20" s="337">
        <v>23.104689156168391</v>
      </c>
      <c r="N20" s="337">
        <v>20.9</v>
      </c>
    </row>
    <row r="21" spans="1:14" ht="13.5">
      <c r="A21" s="342" t="s">
        <v>95</v>
      </c>
      <c r="B21" s="337">
        <v>1.9521061174815402</v>
      </c>
      <c r="C21" s="337">
        <v>2.4701185313709102</v>
      </c>
      <c r="D21" s="337">
        <v>3.0826069595431864</v>
      </c>
      <c r="E21" s="337">
        <v>4.8302559457225502</v>
      </c>
      <c r="F21" s="337">
        <v>4.1361852265766768</v>
      </c>
      <c r="G21" s="337">
        <v>4.0999999999999996</v>
      </c>
      <c r="H21" s="337"/>
      <c r="I21" s="337">
        <v>1.9449467589769727</v>
      </c>
      <c r="J21" s="337">
        <v>1.9527493980970176</v>
      </c>
      <c r="K21" s="337">
        <v>2.9051511279858073</v>
      </c>
      <c r="L21" s="337">
        <v>2.3946005014732212</v>
      </c>
      <c r="M21" s="337">
        <v>5.414182459752225</v>
      </c>
      <c r="N21" s="337">
        <v>7</v>
      </c>
    </row>
    <row r="22" spans="1:14" ht="9.75" customHeight="1">
      <c r="A22" s="342"/>
      <c r="B22" s="337"/>
      <c r="C22" s="337"/>
      <c r="D22" s="337"/>
      <c r="E22" s="337"/>
      <c r="F22" s="337"/>
      <c r="G22" s="337"/>
      <c r="H22" s="337"/>
      <c r="I22" s="337"/>
      <c r="J22" s="337"/>
      <c r="K22" s="337"/>
      <c r="L22" s="337"/>
      <c r="M22" s="337"/>
      <c r="N22" s="337"/>
    </row>
    <row r="23" spans="1:14" ht="13.5">
      <c r="A23" s="367" t="s">
        <v>191</v>
      </c>
      <c r="B23" s="337"/>
      <c r="C23" s="337"/>
      <c r="D23" s="337"/>
      <c r="E23" s="337"/>
      <c r="F23" s="365"/>
      <c r="G23" s="365"/>
      <c r="H23" s="365"/>
      <c r="I23" s="337"/>
      <c r="J23" s="337"/>
      <c r="K23" s="337"/>
      <c r="L23" s="337"/>
      <c r="M23" s="337"/>
      <c r="N23" s="337"/>
    </row>
    <row r="24" spans="1:14" ht="13.5">
      <c r="A24" s="342" t="s">
        <v>33</v>
      </c>
      <c r="B24" s="337">
        <v>5.9643913925885208</v>
      </c>
      <c r="C24" s="337">
        <v>8.9825640863487379</v>
      </c>
      <c r="D24" s="337">
        <v>8.0200537669327119</v>
      </c>
      <c r="E24" s="337">
        <v>11.678387582649282</v>
      </c>
      <c r="F24" s="337">
        <v>6.3293221804120643</v>
      </c>
      <c r="G24" s="337">
        <v>7.9</v>
      </c>
      <c r="H24" s="337"/>
      <c r="I24" s="337">
        <v>7.0239392184051477</v>
      </c>
      <c r="J24" s="337">
        <v>7.583471965023203</v>
      </c>
      <c r="K24" s="337">
        <v>8.2931622959513209</v>
      </c>
      <c r="L24" s="337">
        <v>7.4858946729868734</v>
      </c>
      <c r="M24" s="337">
        <v>9.5527491495993893</v>
      </c>
      <c r="N24" s="337">
        <v>13</v>
      </c>
    </row>
    <row r="25" spans="1:14" ht="13.5">
      <c r="A25" s="342" t="s">
        <v>80</v>
      </c>
      <c r="B25" s="337">
        <v>6.7374147595307114</v>
      </c>
      <c r="C25" s="337">
        <v>8.9764713125861135</v>
      </c>
      <c r="D25" s="337">
        <v>10.204377895131676</v>
      </c>
      <c r="E25" s="337">
        <v>12.690008725443061</v>
      </c>
      <c r="F25" s="337">
        <v>8.6355385312115303</v>
      </c>
      <c r="G25" s="337">
        <v>10.5</v>
      </c>
      <c r="H25" s="337"/>
      <c r="I25" s="337">
        <v>10.653111303791537</v>
      </c>
      <c r="J25" s="337">
        <v>10.669297008189739</v>
      </c>
      <c r="K25" s="337">
        <v>11.826892347474157</v>
      </c>
      <c r="L25" s="337">
        <v>10.20671823394558</v>
      </c>
      <c r="M25" s="337">
        <v>14.55521961208928</v>
      </c>
      <c r="N25" s="337">
        <v>16.2</v>
      </c>
    </row>
    <row r="26" spans="1:14" ht="13.5">
      <c r="A26" s="342" t="s">
        <v>158</v>
      </c>
      <c r="B26" s="337">
        <v>2.9862259740227683</v>
      </c>
      <c r="C26" s="337">
        <v>5.1253223096234004</v>
      </c>
      <c r="D26" s="337">
        <v>6.5529919892940978</v>
      </c>
      <c r="E26" s="337">
        <v>10.508759328544077</v>
      </c>
      <c r="F26" s="337">
        <v>9.7898089378172539</v>
      </c>
      <c r="G26" s="337">
        <v>10.6</v>
      </c>
      <c r="H26" s="337"/>
      <c r="I26" s="337">
        <v>5.1726749305229793</v>
      </c>
      <c r="J26" s="337">
        <v>5.4020628780758564</v>
      </c>
      <c r="K26" s="337">
        <v>7.3835011123438221</v>
      </c>
      <c r="L26" s="337">
        <v>7.4046916035514734</v>
      </c>
      <c r="M26" s="337">
        <v>12.184024956255159</v>
      </c>
      <c r="N26" s="337">
        <v>17.8</v>
      </c>
    </row>
    <row r="27" spans="1:14" ht="13.5">
      <c r="A27" s="342" t="s">
        <v>159</v>
      </c>
      <c r="B27" s="337">
        <v>17.951149241586666</v>
      </c>
      <c r="C27" s="337">
        <v>22.762943301624929</v>
      </c>
      <c r="D27" s="337">
        <v>25.653222801749191</v>
      </c>
      <c r="E27" s="337">
        <v>30.877436980826452</v>
      </c>
      <c r="F27" s="337">
        <v>22.378897818638791</v>
      </c>
      <c r="G27" s="337">
        <v>20.7</v>
      </c>
      <c r="H27" s="337"/>
      <c r="I27" s="337">
        <v>25.240992356284437</v>
      </c>
      <c r="J27" s="337">
        <v>25.419381874046742</v>
      </c>
      <c r="K27" s="337">
        <v>27.468733661214966</v>
      </c>
      <c r="L27" s="337">
        <v>24.143456013299264</v>
      </c>
      <c r="M27" s="337">
        <v>31.563075825365459</v>
      </c>
      <c r="N27" s="337">
        <v>29.7</v>
      </c>
    </row>
    <row r="28" spans="1:14" ht="13.5">
      <c r="A28" s="342" t="s">
        <v>160</v>
      </c>
      <c r="B28" s="337">
        <v>4.4098879538463382</v>
      </c>
      <c r="C28" s="337">
        <v>9.2562380015035792</v>
      </c>
      <c r="D28" s="337">
        <v>9.2411056082797245</v>
      </c>
      <c r="E28" s="337">
        <v>13.64499749111928</v>
      </c>
      <c r="F28" s="337">
        <v>9.9650242015281307</v>
      </c>
      <c r="G28" s="337">
        <v>11.8</v>
      </c>
      <c r="H28" s="337"/>
      <c r="I28" s="337">
        <v>7.2800580333386478</v>
      </c>
      <c r="J28" s="337">
        <v>8.8345751558017351</v>
      </c>
      <c r="K28" s="337">
        <v>10.192876859235653</v>
      </c>
      <c r="L28" s="337">
        <v>10.002097125161173</v>
      </c>
      <c r="M28" s="337">
        <v>13.883542038702409</v>
      </c>
      <c r="N28" s="337">
        <v>18.5</v>
      </c>
    </row>
    <row r="29" spans="1:14" ht="13.5">
      <c r="A29" s="342" t="s">
        <v>161</v>
      </c>
      <c r="B29" s="337">
        <v>6.0971713017629403</v>
      </c>
      <c r="C29" s="337">
        <v>7.0623721386706197</v>
      </c>
      <c r="D29" s="337">
        <v>8.658743286118419</v>
      </c>
      <c r="E29" s="337">
        <v>11.951201346888157</v>
      </c>
      <c r="F29" s="337">
        <v>7.5366548044439776</v>
      </c>
      <c r="G29" s="337">
        <v>5</v>
      </c>
      <c r="H29" s="337"/>
      <c r="I29" s="337">
        <v>7.1190835533155532</v>
      </c>
      <c r="J29" s="337">
        <v>6.8543241740308209</v>
      </c>
      <c r="K29" s="337">
        <v>8.5749769926819432</v>
      </c>
      <c r="L29" s="337">
        <v>7.7677058642379695</v>
      </c>
      <c r="M29" s="337">
        <v>10.115602899325429</v>
      </c>
      <c r="N29" s="337">
        <v>9.1999999999999993</v>
      </c>
    </row>
    <row r="30" spans="1:14" ht="13.5">
      <c r="A30" s="342" t="s">
        <v>830</v>
      </c>
      <c r="B30" s="337">
        <v>11.71166203545075</v>
      </c>
      <c r="C30" s="337">
        <v>12.671594062558473</v>
      </c>
      <c r="D30" s="337">
        <v>16.746325728661706</v>
      </c>
      <c r="E30" s="337">
        <v>20.261209367304374</v>
      </c>
      <c r="F30" s="337">
        <v>15.16344680607482</v>
      </c>
      <c r="G30" s="337">
        <v>12.1</v>
      </c>
      <c r="H30" s="337"/>
      <c r="I30" s="337">
        <v>21.204800209176287</v>
      </c>
      <c r="J30" s="337">
        <v>19.055481711739578</v>
      </c>
      <c r="K30" s="337">
        <v>20.690137280910402</v>
      </c>
      <c r="L30" s="337">
        <v>18.025553200507161</v>
      </c>
      <c r="M30" s="337">
        <v>24.331606938293891</v>
      </c>
      <c r="N30" s="337">
        <v>22</v>
      </c>
    </row>
    <row r="31" spans="1:14" ht="13.5">
      <c r="A31" s="342" t="s">
        <v>162</v>
      </c>
      <c r="B31" s="337">
        <v>7.2469115115056129</v>
      </c>
      <c r="C31" s="337">
        <v>10.01336874089364</v>
      </c>
      <c r="D31" s="337">
        <v>11.261790257916884</v>
      </c>
      <c r="E31" s="337">
        <v>16.092929856486567</v>
      </c>
      <c r="F31" s="337">
        <v>12.48136159323365</v>
      </c>
      <c r="G31" s="337">
        <v>13.9</v>
      </c>
      <c r="H31" s="337"/>
      <c r="I31" s="337">
        <v>10.43100061069909</v>
      </c>
      <c r="J31" s="337">
        <v>10.354384802470564</v>
      </c>
      <c r="K31" s="337">
        <v>12.433453929133902</v>
      </c>
      <c r="L31" s="337">
        <v>11.703756982397483</v>
      </c>
      <c r="M31" s="337">
        <v>18.198108373199421</v>
      </c>
      <c r="N31" s="337">
        <v>20.2</v>
      </c>
    </row>
    <row r="32" spans="1:14" ht="13.5">
      <c r="A32" s="342" t="s">
        <v>163</v>
      </c>
      <c r="B32" s="337">
        <v>3.7942836004770171</v>
      </c>
      <c r="C32" s="337">
        <v>4.6254572038984048</v>
      </c>
      <c r="D32" s="337">
        <v>6.0196494636343978</v>
      </c>
      <c r="E32" s="337">
        <v>8.0647562102151191</v>
      </c>
      <c r="F32" s="337">
        <v>7.0102121417475782</v>
      </c>
      <c r="G32" s="337">
        <v>8.6999999999999993</v>
      </c>
      <c r="H32" s="337"/>
      <c r="I32" s="337">
        <v>3.3539076375741024</v>
      </c>
      <c r="J32" s="337">
        <v>3.965113611053571</v>
      </c>
      <c r="K32" s="337">
        <v>5.5500228001419041</v>
      </c>
      <c r="L32" s="337">
        <v>4.4569663815429701</v>
      </c>
      <c r="M32" s="337">
        <v>8.2543615163220139</v>
      </c>
      <c r="N32" s="337">
        <v>11.7</v>
      </c>
    </row>
    <row r="33" spans="1:14" ht="13.5">
      <c r="A33" s="342" t="s">
        <v>164</v>
      </c>
      <c r="B33" s="337">
        <v>3.6327837983776488</v>
      </c>
      <c r="C33" s="337">
        <v>5.8364414290861006</v>
      </c>
      <c r="D33" s="337">
        <v>6.1757607178717739</v>
      </c>
      <c r="E33" s="337">
        <v>8.4069153788380238</v>
      </c>
      <c r="F33" s="337">
        <v>6.6539009478657052</v>
      </c>
      <c r="G33" s="337">
        <v>7.1</v>
      </c>
      <c r="H33" s="337"/>
      <c r="I33" s="337">
        <v>5.9001390745511637</v>
      </c>
      <c r="J33" s="337">
        <v>5.5910969260239458</v>
      </c>
      <c r="K33" s="337">
        <v>7.2675561695476318</v>
      </c>
      <c r="L33" s="337">
        <v>6.373369728249016</v>
      </c>
      <c r="M33" s="337">
        <v>9.9419611718890035</v>
      </c>
      <c r="N33" s="337">
        <v>11.3</v>
      </c>
    </row>
    <row r="34" spans="1:14" ht="13.5">
      <c r="A34" s="342" t="s">
        <v>165</v>
      </c>
      <c r="B34" s="337">
        <v>11.796935475923577</v>
      </c>
      <c r="C34" s="337">
        <v>13.31789979876028</v>
      </c>
      <c r="D34" s="337">
        <v>16.421178496385316</v>
      </c>
      <c r="E34" s="337">
        <v>19.980553135730769</v>
      </c>
      <c r="F34" s="337">
        <v>15.277746562886321</v>
      </c>
      <c r="G34" s="337">
        <v>12.9</v>
      </c>
      <c r="H34" s="337"/>
      <c r="I34" s="337">
        <v>16.52529261392225</v>
      </c>
      <c r="J34" s="337">
        <v>15.402351744954309</v>
      </c>
      <c r="K34" s="337">
        <v>17.548255028840767</v>
      </c>
      <c r="L34" s="337">
        <v>15.575208144393923</v>
      </c>
      <c r="M34" s="337">
        <v>23.170353379645519</v>
      </c>
      <c r="N34" s="337">
        <v>19.2</v>
      </c>
    </row>
    <row r="35" spans="1:14" ht="13.5">
      <c r="A35" s="342" t="s">
        <v>166</v>
      </c>
      <c r="B35" s="337">
        <v>11.551096486819276</v>
      </c>
      <c r="C35" s="337">
        <v>15.493321492287269</v>
      </c>
      <c r="D35" s="337">
        <v>19.637972376972712</v>
      </c>
      <c r="E35" s="337">
        <v>23.558281373655781</v>
      </c>
      <c r="F35" s="337">
        <v>15.0765372146912</v>
      </c>
      <c r="G35" s="337">
        <v>14.6</v>
      </c>
      <c r="H35" s="337"/>
      <c r="I35" s="337">
        <v>13.327265049993189</v>
      </c>
      <c r="J35" s="337">
        <v>13.97589450409216</v>
      </c>
      <c r="K35" s="337">
        <v>17.394364788720644</v>
      </c>
      <c r="L35" s="337">
        <v>15.733108533378973</v>
      </c>
      <c r="M35" s="337">
        <v>19.71205041417825</v>
      </c>
      <c r="N35" s="337">
        <v>19.5</v>
      </c>
    </row>
    <row r="36" spans="1:14" ht="13.5">
      <c r="A36" s="342" t="s">
        <v>167</v>
      </c>
      <c r="B36" s="337">
        <v>8.9553076969223273</v>
      </c>
      <c r="C36" s="337">
        <v>11.078755463712</v>
      </c>
      <c r="D36" s="337">
        <v>12.280270867799386</v>
      </c>
      <c r="E36" s="337">
        <v>14.894213049529482</v>
      </c>
      <c r="F36" s="337">
        <v>9.4611217489256738</v>
      </c>
      <c r="G36" s="337">
        <v>8.9</v>
      </c>
      <c r="H36" s="337"/>
      <c r="I36" s="337">
        <v>14.740085299108351</v>
      </c>
      <c r="J36" s="337">
        <v>14.671673891703788</v>
      </c>
      <c r="K36" s="337">
        <v>14.945720155627873</v>
      </c>
      <c r="L36" s="337">
        <v>13.111575398358857</v>
      </c>
      <c r="M36" s="337">
        <v>16.541365888646389</v>
      </c>
      <c r="N36" s="337">
        <v>14.9</v>
      </c>
    </row>
    <row r="37" spans="1:14" ht="13.5">
      <c r="A37" s="342" t="s">
        <v>168</v>
      </c>
      <c r="B37" s="337">
        <v>8.5107305059518854</v>
      </c>
      <c r="C37" s="337">
        <v>11.162251414729447</v>
      </c>
      <c r="D37" s="337">
        <v>12.440816690759931</v>
      </c>
      <c r="E37" s="337">
        <v>15.156138679381092</v>
      </c>
      <c r="F37" s="337">
        <v>9.1359017196789551</v>
      </c>
      <c r="G37" s="337">
        <v>8.6</v>
      </c>
      <c r="H37" s="337"/>
      <c r="I37" s="337">
        <v>12.88803597648916</v>
      </c>
      <c r="J37" s="337">
        <v>13.741609464183721</v>
      </c>
      <c r="K37" s="337">
        <v>14.415097834537175</v>
      </c>
      <c r="L37" s="337">
        <v>12.607093355861108</v>
      </c>
      <c r="M37" s="337">
        <v>13.891590216913791</v>
      </c>
      <c r="N37" s="337">
        <v>16.7</v>
      </c>
    </row>
    <row r="38" spans="1:14" ht="14.25" customHeight="1">
      <c r="A38" s="342" t="s">
        <v>576</v>
      </c>
      <c r="B38" s="337">
        <v>14.313063301302147</v>
      </c>
      <c r="C38" s="337">
        <v>15.231360601786886</v>
      </c>
      <c r="D38" s="337">
        <v>20.198889268652561</v>
      </c>
      <c r="E38" s="337">
        <v>24.933064313252263</v>
      </c>
      <c r="F38" s="337">
        <v>19.55781372662981</v>
      </c>
      <c r="G38" s="337">
        <v>15.3</v>
      </c>
      <c r="H38" s="337"/>
      <c r="I38" s="337">
        <v>23.743623172051638</v>
      </c>
      <c r="J38" s="337">
        <v>21.953873185632148</v>
      </c>
      <c r="K38" s="337">
        <v>25.003110260458765</v>
      </c>
      <c r="L38" s="337">
        <v>22.546314866938971</v>
      </c>
      <c r="M38" s="337">
        <v>29.621417242209052</v>
      </c>
      <c r="N38" s="337">
        <v>26.2</v>
      </c>
    </row>
    <row r="39" spans="1:14" ht="13.5" customHeight="1">
      <c r="A39" s="342" t="s">
        <v>871</v>
      </c>
      <c r="B39" s="337">
        <v>9.9069961184820521</v>
      </c>
      <c r="C39" s="337">
        <v>12.901379851421964</v>
      </c>
      <c r="D39" s="337">
        <v>13.817483162507434</v>
      </c>
      <c r="E39" s="337">
        <v>17.771871234340828</v>
      </c>
      <c r="F39" s="337">
        <v>13.646193332622131</v>
      </c>
      <c r="G39" s="337">
        <v>11.3</v>
      </c>
      <c r="H39" s="337"/>
      <c r="I39" s="337">
        <v>14.202607176688369</v>
      </c>
      <c r="J39" s="337">
        <v>13.996919019962991</v>
      </c>
      <c r="K39" s="337">
        <v>14.974810304273687</v>
      </c>
      <c r="L39" s="337">
        <v>13.549233270819984</v>
      </c>
      <c r="M39" s="337">
        <v>19.41322809171275</v>
      </c>
      <c r="N39" s="337">
        <v>16.5</v>
      </c>
    </row>
    <row r="40" spans="1:14" ht="13.5">
      <c r="A40" s="342" t="s">
        <v>170</v>
      </c>
      <c r="B40" s="337">
        <v>1.3274492118260921</v>
      </c>
      <c r="C40" s="337">
        <v>1.7202508514661246</v>
      </c>
      <c r="D40" s="337">
        <v>1.8547878078384812</v>
      </c>
      <c r="E40" s="337">
        <v>2.2167155130930141</v>
      </c>
      <c r="F40" s="337">
        <v>2.11913524891215</v>
      </c>
      <c r="G40" s="337">
        <v>1.8</v>
      </c>
      <c r="H40" s="337"/>
      <c r="I40" s="337">
        <v>4.5267185694355252</v>
      </c>
      <c r="J40" s="337">
        <v>4.2943945438733433</v>
      </c>
      <c r="K40" s="337">
        <v>4.0676460767363221</v>
      </c>
      <c r="L40" s="337">
        <v>3.0759925991727299</v>
      </c>
      <c r="M40" s="337">
        <v>5.1401096242122346</v>
      </c>
      <c r="N40" s="337">
        <v>5.3</v>
      </c>
    </row>
    <row r="41" spans="1:14" ht="13.5">
      <c r="A41" s="342" t="s">
        <v>171</v>
      </c>
      <c r="B41" s="337">
        <v>4.3771922053897434</v>
      </c>
      <c r="C41" s="337">
        <v>7.3876438522396768</v>
      </c>
      <c r="D41" s="337">
        <v>6.7094665131170004</v>
      </c>
      <c r="E41" s="337">
        <v>9.9195581474091394</v>
      </c>
      <c r="F41" s="337">
        <v>7.5030400195410865</v>
      </c>
      <c r="G41" s="337">
        <v>5.9</v>
      </c>
      <c r="H41" s="337"/>
      <c r="I41" s="337">
        <v>7.6293661964175028</v>
      </c>
      <c r="J41" s="337">
        <v>9.0513083313907252</v>
      </c>
      <c r="K41" s="337">
        <v>8.1250813870629095</v>
      </c>
      <c r="L41" s="337">
        <v>6.9899030834184961</v>
      </c>
      <c r="M41" s="337">
        <v>11.375646493810169</v>
      </c>
      <c r="N41" s="337">
        <v>9.9</v>
      </c>
    </row>
    <row r="42" spans="1:14" ht="13.5">
      <c r="A42" s="342" t="s">
        <v>172</v>
      </c>
      <c r="B42" s="337">
        <v>17.067324604987057</v>
      </c>
      <c r="C42" s="337">
        <v>24.319371217329998</v>
      </c>
      <c r="D42" s="337">
        <v>31.339976850594866</v>
      </c>
      <c r="E42" s="337">
        <v>34.126529536714131</v>
      </c>
      <c r="F42" s="337">
        <v>26.300041629816519</v>
      </c>
      <c r="G42" s="337">
        <v>25.7</v>
      </c>
      <c r="H42" s="337"/>
      <c r="I42" s="337">
        <v>27.018050284697736</v>
      </c>
      <c r="J42" s="337">
        <v>24.415867548032612</v>
      </c>
      <c r="K42" s="337">
        <v>30.152922259283564</v>
      </c>
      <c r="L42" s="337">
        <v>24.606959798889331</v>
      </c>
      <c r="M42" s="337">
        <v>34.587699041511364</v>
      </c>
      <c r="N42" s="337">
        <v>32.1</v>
      </c>
    </row>
    <row r="43" spans="1:14" ht="13.5">
      <c r="A43" s="342" t="s">
        <v>173</v>
      </c>
      <c r="B43" s="337">
        <v>8.6340325208821724</v>
      </c>
      <c r="C43" s="337">
        <v>11.514015701746661</v>
      </c>
      <c r="D43" s="337">
        <v>12.631416857683433</v>
      </c>
      <c r="E43" s="337">
        <v>13.992429565158325</v>
      </c>
      <c r="F43" s="337">
        <v>13.040189931913041</v>
      </c>
      <c r="G43" s="337">
        <v>10.199999999999999</v>
      </c>
      <c r="H43" s="337"/>
      <c r="I43" s="337">
        <v>10.588210988287736</v>
      </c>
      <c r="J43" s="337">
        <v>9.8327859784819651</v>
      </c>
      <c r="K43" s="337">
        <v>11.776011417251993</v>
      </c>
      <c r="L43" s="337">
        <v>9.9367574724772574</v>
      </c>
      <c r="M43" s="337">
        <v>16.308416803045887</v>
      </c>
      <c r="N43" s="337">
        <v>14.8</v>
      </c>
    </row>
    <row r="44" spans="1:14" ht="13.5">
      <c r="A44" s="342" t="s">
        <v>174</v>
      </c>
      <c r="B44" s="337">
        <v>7.6191206984605699</v>
      </c>
      <c r="C44" s="337">
        <v>9.1508425319230984</v>
      </c>
      <c r="D44" s="337">
        <v>11.369005968095166</v>
      </c>
      <c r="E44" s="337">
        <v>13.414260132111702</v>
      </c>
      <c r="F44" s="337">
        <v>7.3786362812762425</v>
      </c>
      <c r="G44" s="337">
        <v>6</v>
      </c>
      <c r="H44" s="337"/>
      <c r="I44" s="337">
        <v>12.219242126646787</v>
      </c>
      <c r="J44" s="337">
        <v>12.165860596766219</v>
      </c>
      <c r="K44" s="337">
        <v>13.559487547376142</v>
      </c>
      <c r="L44" s="337">
        <v>11.621729734686877</v>
      </c>
      <c r="M44" s="337">
        <v>13.941660068865088</v>
      </c>
      <c r="N44" s="337">
        <v>12.6</v>
      </c>
    </row>
    <row r="45" spans="1:14" ht="13.5">
      <c r="A45" s="342" t="s">
        <v>175</v>
      </c>
      <c r="B45" s="337">
        <v>5.1033293887161069</v>
      </c>
      <c r="C45" s="337">
        <v>8.1887020742232028</v>
      </c>
      <c r="D45" s="337">
        <v>10.579319181982104</v>
      </c>
      <c r="E45" s="337">
        <v>16.617974799271572</v>
      </c>
      <c r="F45" s="337">
        <v>11.8721623112394</v>
      </c>
      <c r="G45" s="337">
        <v>12.6</v>
      </c>
      <c r="H45" s="337"/>
      <c r="I45" s="337">
        <v>6.8191958836928013</v>
      </c>
      <c r="J45" s="337">
        <v>7.2130869194373695</v>
      </c>
      <c r="K45" s="337">
        <v>10.079367661677317</v>
      </c>
      <c r="L45" s="337">
        <v>10.050946928641523</v>
      </c>
      <c r="M45" s="337">
        <v>14.353090395733812</v>
      </c>
      <c r="N45" s="337">
        <v>14.2</v>
      </c>
    </row>
    <row r="46" spans="1:14" ht="15.75" customHeight="1">
      <c r="A46" s="342" t="s">
        <v>176</v>
      </c>
      <c r="B46" s="337">
        <v>3.4967869229967072</v>
      </c>
      <c r="C46" s="337">
        <v>4.9551840364231632</v>
      </c>
      <c r="D46" s="337">
        <v>6.1086182696163425</v>
      </c>
      <c r="E46" s="337">
        <v>8.5795904064730291</v>
      </c>
      <c r="F46" s="337">
        <v>5.3977559208301322</v>
      </c>
      <c r="G46" s="337">
        <v>5</v>
      </c>
      <c r="H46" s="337"/>
      <c r="I46" s="337">
        <v>6.9784268110865302</v>
      </c>
      <c r="J46" s="337">
        <v>6.9573960459943347</v>
      </c>
      <c r="K46" s="337">
        <v>7.8958773813324639</v>
      </c>
      <c r="L46" s="337">
        <v>6.9162190464011788</v>
      </c>
      <c r="M46" s="337">
        <v>9.1856571538011877</v>
      </c>
      <c r="N46" s="337">
        <v>9</v>
      </c>
    </row>
    <row r="47" spans="1:14" ht="13.5">
      <c r="A47" s="342" t="s">
        <v>177</v>
      </c>
      <c r="B47" s="337">
        <v>23.225528247680639</v>
      </c>
      <c r="C47" s="337">
        <v>30.268138637322945</v>
      </c>
      <c r="D47" s="337">
        <v>30.970925506771092</v>
      </c>
      <c r="E47" s="337">
        <v>37.963344479229143</v>
      </c>
      <c r="F47" s="337">
        <v>27.081443721380598</v>
      </c>
      <c r="G47" s="337">
        <v>27.4</v>
      </c>
      <c r="H47" s="337"/>
      <c r="I47" s="337">
        <v>26.073188572317019</v>
      </c>
      <c r="J47" s="337">
        <v>28.870589753460091</v>
      </c>
      <c r="K47" s="337">
        <v>31.107211607046565</v>
      </c>
      <c r="L47" s="337">
        <v>26.960604870462902</v>
      </c>
      <c r="M47" s="337">
        <v>36.600535704517775</v>
      </c>
      <c r="N47" s="337">
        <v>33.299999999999997</v>
      </c>
    </row>
    <row r="48" spans="1:14" ht="13.5">
      <c r="A48" s="342" t="s">
        <v>178</v>
      </c>
      <c r="B48" s="337">
        <v>3.471172661128886</v>
      </c>
      <c r="C48" s="337">
        <v>5.0743200117880063</v>
      </c>
      <c r="D48" s="337">
        <v>6.2705819665208802</v>
      </c>
      <c r="E48" s="337">
        <v>8.0019134971056296</v>
      </c>
      <c r="F48" s="337">
        <v>4.2898758025982167</v>
      </c>
      <c r="G48" s="337">
        <v>4.3</v>
      </c>
      <c r="H48" s="337"/>
      <c r="I48" s="337">
        <v>8.3024467467025076</v>
      </c>
      <c r="J48" s="337">
        <v>9.12169460135752</v>
      </c>
      <c r="K48" s="337">
        <v>9.4637929506154954</v>
      </c>
      <c r="L48" s="337">
        <v>8.1937473583618949</v>
      </c>
      <c r="M48" s="337">
        <v>9.5312011535788592</v>
      </c>
      <c r="N48" s="337">
        <v>9.5</v>
      </c>
    </row>
    <row r="49" spans="1:14" ht="13.5">
      <c r="A49" s="342" t="s">
        <v>179</v>
      </c>
      <c r="B49" s="337">
        <v>2.0652078722907352</v>
      </c>
      <c r="C49" s="337">
        <v>3.198690005840501</v>
      </c>
      <c r="D49" s="337">
        <v>4.0580813949559342</v>
      </c>
      <c r="E49" s="337">
        <v>4.736332312341843</v>
      </c>
      <c r="F49" s="337">
        <v>4.1850366259950516</v>
      </c>
      <c r="G49" s="337">
        <v>4.7</v>
      </c>
      <c r="H49" s="337"/>
      <c r="I49" s="337">
        <v>6.679458977037525</v>
      </c>
      <c r="J49" s="337">
        <v>6.0089996436711495</v>
      </c>
      <c r="K49" s="337">
        <v>6.6393683981470009</v>
      </c>
      <c r="L49" s="337">
        <v>4.8303671293414281</v>
      </c>
      <c r="M49" s="337">
        <v>7.3485268686705449</v>
      </c>
      <c r="N49" s="337">
        <v>9.5</v>
      </c>
    </row>
    <row r="50" spans="1:14" ht="7.5" customHeight="1">
      <c r="A50" s="336"/>
      <c r="B50" s="331"/>
      <c r="C50" s="331"/>
      <c r="D50" s="331"/>
      <c r="E50" s="331"/>
      <c r="F50" s="331"/>
      <c r="G50" s="331"/>
      <c r="H50" s="331"/>
      <c r="I50" s="331"/>
      <c r="J50" s="331"/>
      <c r="K50" s="331"/>
      <c r="L50" s="331"/>
      <c r="M50" s="331"/>
      <c r="N50" s="331"/>
    </row>
    <row r="51" spans="1:14" ht="15" customHeight="1">
      <c r="A51" s="9" t="s">
        <v>1132</v>
      </c>
      <c r="B51" s="2"/>
      <c r="C51" s="2"/>
      <c r="D51" s="2"/>
      <c r="E51" s="2"/>
      <c r="F51" s="2"/>
      <c r="G51" s="2"/>
      <c r="H51" s="2"/>
      <c r="I51" s="2"/>
      <c r="J51" s="2"/>
      <c r="K51" s="2"/>
      <c r="L51" s="2"/>
      <c r="M51" s="2"/>
      <c r="N51" s="2"/>
    </row>
    <row r="52" spans="1:14" ht="35.25" customHeight="1">
      <c r="A52" s="1029" t="s">
        <v>1131</v>
      </c>
      <c r="B52" s="1051"/>
      <c r="C52" s="1051"/>
      <c r="D52" s="1051"/>
      <c r="E52" s="1051"/>
      <c r="F52" s="1051"/>
      <c r="G52" s="1051"/>
      <c r="H52" s="1051"/>
      <c r="I52" s="1051"/>
      <c r="J52" s="1051"/>
      <c r="K52" s="1051"/>
      <c r="L52" s="1051"/>
      <c r="M52" s="1051"/>
      <c r="N52" s="1051"/>
    </row>
    <row r="53" spans="1:14" ht="19.5" customHeight="1">
      <c r="A53" s="1029" t="s">
        <v>1122</v>
      </c>
      <c r="B53" s="1051"/>
      <c r="C53" s="1051"/>
      <c r="D53" s="1051"/>
      <c r="E53" s="1051"/>
      <c r="F53" s="1051"/>
      <c r="G53" s="1051"/>
      <c r="H53" s="1051"/>
      <c r="I53" s="1051"/>
      <c r="J53" s="1051"/>
      <c r="K53" s="1051"/>
      <c r="L53" s="1051"/>
      <c r="M53" s="1051"/>
      <c r="N53" s="1051"/>
    </row>
    <row r="54" spans="1:14" ht="21" customHeight="1">
      <c r="A54" s="1029" t="s">
        <v>905</v>
      </c>
      <c r="B54" s="1051"/>
      <c r="C54" s="1051"/>
      <c r="D54" s="1051"/>
      <c r="E54" s="1051"/>
      <c r="F54" s="1051"/>
      <c r="G54" s="1051"/>
      <c r="H54" s="1051"/>
      <c r="I54" s="1051"/>
      <c r="J54" s="1051"/>
      <c r="K54" s="1051"/>
      <c r="L54" s="1051"/>
      <c r="M54" s="1051"/>
      <c r="N54" s="1051"/>
    </row>
    <row r="55" spans="1:14" ht="16.5" customHeight="1">
      <c r="A55" s="989" t="s">
        <v>1227</v>
      </c>
      <c r="B55" s="989"/>
      <c r="C55" s="989"/>
      <c r="D55" s="989"/>
      <c r="E55" s="989"/>
      <c r="F55" s="989"/>
      <c r="G55" s="989"/>
      <c r="H55" s="989"/>
      <c r="I55" s="989"/>
      <c r="J55" s="989"/>
      <c r="K55" s="989"/>
      <c r="L55" s="989"/>
      <c r="M55" s="989"/>
      <c r="N55" s="989"/>
    </row>
  </sheetData>
  <mergeCells count="10">
    <mergeCell ref="A55:N55"/>
    <mergeCell ref="A3:N3"/>
    <mergeCell ref="A2:N2"/>
    <mergeCell ref="A4:N4"/>
    <mergeCell ref="A52:N52"/>
    <mergeCell ref="A53:N53"/>
    <mergeCell ref="A54:N54"/>
    <mergeCell ref="B6:G6"/>
    <mergeCell ref="I6:N6"/>
    <mergeCell ref="A6:A7"/>
  </mergeCells>
  <pageMargins left="0.7" right="0.7" top="0.75" bottom="0.75" header="0.3" footer="0.3"/>
  <pageSetup paperSize="9" scale="8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52823-6120-4B9B-8C50-D8EF3EB0579B}">
  <sheetPr>
    <tabColor rgb="FFFF0000"/>
  </sheetPr>
  <dimension ref="A1:V52"/>
  <sheetViews>
    <sheetView showGridLines="0" topLeftCell="A4" zoomScaleNormal="100" workbookViewId="0">
      <selection activeCell="P31" sqref="P31"/>
    </sheetView>
  </sheetViews>
  <sheetFormatPr baseColWidth="10" defaultColWidth="9.140625" defaultRowHeight="15"/>
  <cols>
    <col min="1" max="1" width="16.7109375" style="889" customWidth="1"/>
    <col min="2" max="12" width="5.28515625" style="889" customWidth="1"/>
    <col min="13" max="14" width="8.7109375" style="889" customWidth="1"/>
    <col min="15" max="256" width="9.140625" style="889"/>
    <col min="257" max="257" width="16.7109375" style="889" customWidth="1"/>
    <col min="258" max="268" width="5.28515625" style="889" customWidth="1"/>
    <col min="269" max="270" width="8.7109375" style="889" customWidth="1"/>
    <col min="271" max="512" width="9.140625" style="889"/>
    <col min="513" max="513" width="16.7109375" style="889" customWidth="1"/>
    <col min="514" max="524" width="5.28515625" style="889" customWidth="1"/>
    <col min="525" max="526" width="8.7109375" style="889" customWidth="1"/>
    <col min="527" max="768" width="9.140625" style="889"/>
    <col min="769" max="769" width="16.7109375" style="889" customWidth="1"/>
    <col min="770" max="780" width="5.28515625" style="889" customWidth="1"/>
    <col min="781" max="782" width="8.7109375" style="889" customWidth="1"/>
    <col min="783" max="1024" width="9.140625" style="889"/>
    <col min="1025" max="1025" width="16.7109375" style="889" customWidth="1"/>
    <col min="1026" max="1036" width="5.28515625" style="889" customWidth="1"/>
    <col min="1037" max="1038" width="8.7109375" style="889" customWidth="1"/>
    <col min="1039" max="1280" width="9.140625" style="889"/>
    <col min="1281" max="1281" width="16.7109375" style="889" customWidth="1"/>
    <col min="1282" max="1292" width="5.28515625" style="889" customWidth="1"/>
    <col min="1293" max="1294" width="8.7109375" style="889" customWidth="1"/>
    <col min="1295" max="1536" width="9.140625" style="889"/>
    <col min="1537" max="1537" width="16.7109375" style="889" customWidth="1"/>
    <col min="1538" max="1548" width="5.28515625" style="889" customWidth="1"/>
    <col min="1549" max="1550" width="8.7109375" style="889" customWidth="1"/>
    <col min="1551" max="1792" width="9.140625" style="889"/>
    <col min="1793" max="1793" width="16.7109375" style="889" customWidth="1"/>
    <col min="1794" max="1804" width="5.28515625" style="889" customWidth="1"/>
    <col min="1805" max="1806" width="8.7109375" style="889" customWidth="1"/>
    <col min="1807" max="2048" width="9.140625" style="889"/>
    <col min="2049" max="2049" width="16.7109375" style="889" customWidth="1"/>
    <col min="2050" max="2060" width="5.28515625" style="889" customWidth="1"/>
    <col min="2061" max="2062" width="8.7109375" style="889" customWidth="1"/>
    <col min="2063" max="2304" width="9.140625" style="889"/>
    <col min="2305" max="2305" width="16.7109375" style="889" customWidth="1"/>
    <col min="2306" max="2316" width="5.28515625" style="889" customWidth="1"/>
    <col min="2317" max="2318" width="8.7109375" style="889" customWidth="1"/>
    <col min="2319" max="2560" width="9.140625" style="889"/>
    <col min="2561" max="2561" width="16.7109375" style="889" customWidth="1"/>
    <col min="2562" max="2572" width="5.28515625" style="889" customWidth="1"/>
    <col min="2573" max="2574" width="8.7109375" style="889" customWidth="1"/>
    <col min="2575" max="2816" width="9.140625" style="889"/>
    <col min="2817" max="2817" width="16.7109375" style="889" customWidth="1"/>
    <col min="2818" max="2828" width="5.28515625" style="889" customWidth="1"/>
    <col min="2829" max="2830" width="8.7109375" style="889" customWidth="1"/>
    <col min="2831" max="3072" width="9.140625" style="889"/>
    <col min="3073" max="3073" width="16.7109375" style="889" customWidth="1"/>
    <col min="3074" max="3084" width="5.28515625" style="889" customWidth="1"/>
    <col min="3085" max="3086" width="8.7109375" style="889" customWidth="1"/>
    <col min="3087" max="3328" width="9.140625" style="889"/>
    <col min="3329" max="3329" width="16.7109375" style="889" customWidth="1"/>
    <col min="3330" max="3340" width="5.28515625" style="889" customWidth="1"/>
    <col min="3341" max="3342" width="8.7109375" style="889" customWidth="1"/>
    <col min="3343" max="3584" width="9.140625" style="889"/>
    <col min="3585" max="3585" width="16.7109375" style="889" customWidth="1"/>
    <col min="3586" max="3596" width="5.28515625" style="889" customWidth="1"/>
    <col min="3597" max="3598" width="8.7109375" style="889" customWidth="1"/>
    <col min="3599" max="3840" width="9.140625" style="889"/>
    <col min="3841" max="3841" width="16.7109375" style="889" customWidth="1"/>
    <col min="3842" max="3852" width="5.28515625" style="889" customWidth="1"/>
    <col min="3853" max="3854" width="8.7109375" style="889" customWidth="1"/>
    <col min="3855" max="4096" width="9.140625" style="889"/>
    <col min="4097" max="4097" width="16.7109375" style="889" customWidth="1"/>
    <col min="4098" max="4108" width="5.28515625" style="889" customWidth="1"/>
    <col min="4109" max="4110" width="8.7109375" style="889" customWidth="1"/>
    <col min="4111" max="4352" width="9.140625" style="889"/>
    <col min="4353" max="4353" width="16.7109375" style="889" customWidth="1"/>
    <col min="4354" max="4364" width="5.28515625" style="889" customWidth="1"/>
    <col min="4365" max="4366" width="8.7109375" style="889" customWidth="1"/>
    <col min="4367" max="4608" width="9.140625" style="889"/>
    <col min="4609" max="4609" width="16.7109375" style="889" customWidth="1"/>
    <col min="4610" max="4620" width="5.28515625" style="889" customWidth="1"/>
    <col min="4621" max="4622" width="8.7109375" style="889" customWidth="1"/>
    <col min="4623" max="4864" width="9.140625" style="889"/>
    <col min="4865" max="4865" width="16.7109375" style="889" customWidth="1"/>
    <col min="4866" max="4876" width="5.28515625" style="889" customWidth="1"/>
    <col min="4877" max="4878" width="8.7109375" style="889" customWidth="1"/>
    <col min="4879" max="5120" width="9.140625" style="889"/>
    <col min="5121" max="5121" width="16.7109375" style="889" customWidth="1"/>
    <col min="5122" max="5132" width="5.28515625" style="889" customWidth="1"/>
    <col min="5133" max="5134" width="8.7109375" style="889" customWidth="1"/>
    <col min="5135" max="5376" width="9.140625" style="889"/>
    <col min="5377" max="5377" width="16.7109375" style="889" customWidth="1"/>
    <col min="5378" max="5388" width="5.28515625" style="889" customWidth="1"/>
    <col min="5389" max="5390" width="8.7109375" style="889" customWidth="1"/>
    <col min="5391" max="5632" width="9.140625" style="889"/>
    <col min="5633" max="5633" width="16.7109375" style="889" customWidth="1"/>
    <col min="5634" max="5644" width="5.28515625" style="889" customWidth="1"/>
    <col min="5645" max="5646" width="8.7109375" style="889" customWidth="1"/>
    <col min="5647" max="5888" width="9.140625" style="889"/>
    <col min="5889" max="5889" width="16.7109375" style="889" customWidth="1"/>
    <col min="5890" max="5900" width="5.28515625" style="889" customWidth="1"/>
    <col min="5901" max="5902" width="8.7109375" style="889" customWidth="1"/>
    <col min="5903" max="6144" width="9.140625" style="889"/>
    <col min="6145" max="6145" width="16.7109375" style="889" customWidth="1"/>
    <col min="6146" max="6156" width="5.28515625" style="889" customWidth="1"/>
    <col min="6157" max="6158" width="8.7109375" style="889" customWidth="1"/>
    <col min="6159" max="6400" width="9.140625" style="889"/>
    <col min="6401" max="6401" width="16.7109375" style="889" customWidth="1"/>
    <col min="6402" max="6412" width="5.28515625" style="889" customWidth="1"/>
    <col min="6413" max="6414" width="8.7109375" style="889" customWidth="1"/>
    <col min="6415" max="6656" width="9.140625" style="889"/>
    <col min="6657" max="6657" width="16.7109375" style="889" customWidth="1"/>
    <col min="6658" max="6668" width="5.28515625" style="889" customWidth="1"/>
    <col min="6669" max="6670" width="8.7109375" style="889" customWidth="1"/>
    <col min="6671" max="6912" width="9.140625" style="889"/>
    <col min="6913" max="6913" width="16.7109375" style="889" customWidth="1"/>
    <col min="6914" max="6924" width="5.28515625" style="889" customWidth="1"/>
    <col min="6925" max="6926" width="8.7109375" style="889" customWidth="1"/>
    <col min="6927" max="7168" width="9.140625" style="889"/>
    <col min="7169" max="7169" width="16.7109375" style="889" customWidth="1"/>
    <col min="7170" max="7180" width="5.28515625" style="889" customWidth="1"/>
    <col min="7181" max="7182" width="8.7109375" style="889" customWidth="1"/>
    <col min="7183" max="7424" width="9.140625" style="889"/>
    <col min="7425" max="7425" width="16.7109375" style="889" customWidth="1"/>
    <col min="7426" max="7436" width="5.28515625" style="889" customWidth="1"/>
    <col min="7437" max="7438" width="8.7109375" style="889" customWidth="1"/>
    <col min="7439" max="7680" width="9.140625" style="889"/>
    <col min="7681" max="7681" width="16.7109375" style="889" customWidth="1"/>
    <col min="7682" max="7692" width="5.28515625" style="889" customWidth="1"/>
    <col min="7693" max="7694" width="8.7109375" style="889" customWidth="1"/>
    <col min="7695" max="7936" width="9.140625" style="889"/>
    <col min="7937" max="7937" width="16.7109375" style="889" customWidth="1"/>
    <col min="7938" max="7948" width="5.28515625" style="889" customWidth="1"/>
    <col min="7949" max="7950" width="8.7109375" style="889" customWidth="1"/>
    <col min="7951" max="8192" width="9.140625" style="889"/>
    <col min="8193" max="8193" width="16.7109375" style="889" customWidth="1"/>
    <col min="8194" max="8204" width="5.28515625" style="889" customWidth="1"/>
    <col min="8205" max="8206" width="8.7109375" style="889" customWidth="1"/>
    <col min="8207" max="8448" width="9.140625" style="889"/>
    <col min="8449" max="8449" width="16.7109375" style="889" customWidth="1"/>
    <col min="8450" max="8460" width="5.28515625" style="889" customWidth="1"/>
    <col min="8461" max="8462" width="8.7109375" style="889" customWidth="1"/>
    <col min="8463" max="8704" width="9.140625" style="889"/>
    <col min="8705" max="8705" width="16.7109375" style="889" customWidth="1"/>
    <col min="8706" max="8716" width="5.28515625" style="889" customWidth="1"/>
    <col min="8717" max="8718" width="8.7109375" style="889" customWidth="1"/>
    <col min="8719" max="8960" width="9.140625" style="889"/>
    <col min="8961" max="8961" width="16.7109375" style="889" customWidth="1"/>
    <col min="8962" max="8972" width="5.28515625" style="889" customWidth="1"/>
    <col min="8973" max="8974" width="8.7109375" style="889" customWidth="1"/>
    <col min="8975" max="9216" width="9.140625" style="889"/>
    <col min="9217" max="9217" width="16.7109375" style="889" customWidth="1"/>
    <col min="9218" max="9228" width="5.28515625" style="889" customWidth="1"/>
    <col min="9229" max="9230" width="8.7109375" style="889" customWidth="1"/>
    <col min="9231" max="9472" width="9.140625" style="889"/>
    <col min="9473" max="9473" width="16.7109375" style="889" customWidth="1"/>
    <col min="9474" max="9484" width="5.28515625" style="889" customWidth="1"/>
    <col min="9485" max="9486" width="8.7109375" style="889" customWidth="1"/>
    <col min="9487" max="9728" width="9.140625" style="889"/>
    <col min="9729" max="9729" width="16.7109375" style="889" customWidth="1"/>
    <col min="9730" max="9740" width="5.28515625" style="889" customWidth="1"/>
    <col min="9741" max="9742" width="8.7109375" style="889" customWidth="1"/>
    <col min="9743" max="9984" width="9.140625" style="889"/>
    <col min="9985" max="9985" width="16.7109375" style="889" customWidth="1"/>
    <col min="9986" max="9996" width="5.28515625" style="889" customWidth="1"/>
    <col min="9997" max="9998" width="8.7109375" style="889" customWidth="1"/>
    <col min="9999" max="10240" width="9.140625" style="889"/>
    <col min="10241" max="10241" width="16.7109375" style="889" customWidth="1"/>
    <col min="10242" max="10252" width="5.28515625" style="889" customWidth="1"/>
    <col min="10253" max="10254" width="8.7109375" style="889" customWidth="1"/>
    <col min="10255" max="10496" width="9.140625" style="889"/>
    <col min="10497" max="10497" width="16.7109375" style="889" customWidth="1"/>
    <col min="10498" max="10508" width="5.28515625" style="889" customWidth="1"/>
    <col min="10509" max="10510" width="8.7109375" style="889" customWidth="1"/>
    <col min="10511" max="10752" width="9.140625" style="889"/>
    <col min="10753" max="10753" width="16.7109375" style="889" customWidth="1"/>
    <col min="10754" max="10764" width="5.28515625" style="889" customWidth="1"/>
    <col min="10765" max="10766" width="8.7109375" style="889" customWidth="1"/>
    <col min="10767" max="11008" width="9.140625" style="889"/>
    <col min="11009" max="11009" width="16.7109375" style="889" customWidth="1"/>
    <col min="11010" max="11020" width="5.28515625" style="889" customWidth="1"/>
    <col min="11021" max="11022" width="8.7109375" style="889" customWidth="1"/>
    <col min="11023" max="11264" width="9.140625" style="889"/>
    <col min="11265" max="11265" width="16.7109375" style="889" customWidth="1"/>
    <col min="11266" max="11276" width="5.28515625" style="889" customWidth="1"/>
    <col min="11277" max="11278" width="8.7109375" style="889" customWidth="1"/>
    <col min="11279" max="11520" width="9.140625" style="889"/>
    <col min="11521" max="11521" width="16.7109375" style="889" customWidth="1"/>
    <col min="11522" max="11532" width="5.28515625" style="889" customWidth="1"/>
    <col min="11533" max="11534" width="8.7109375" style="889" customWidth="1"/>
    <col min="11535" max="11776" width="9.140625" style="889"/>
    <col min="11777" max="11777" width="16.7109375" style="889" customWidth="1"/>
    <col min="11778" max="11788" width="5.28515625" style="889" customWidth="1"/>
    <col min="11789" max="11790" width="8.7109375" style="889" customWidth="1"/>
    <col min="11791" max="12032" width="9.140625" style="889"/>
    <col min="12033" max="12033" width="16.7109375" style="889" customWidth="1"/>
    <col min="12034" max="12044" width="5.28515625" style="889" customWidth="1"/>
    <col min="12045" max="12046" width="8.7109375" style="889" customWidth="1"/>
    <col min="12047" max="12288" width="9.140625" style="889"/>
    <col min="12289" max="12289" width="16.7109375" style="889" customWidth="1"/>
    <col min="12290" max="12300" width="5.28515625" style="889" customWidth="1"/>
    <col min="12301" max="12302" width="8.7109375" style="889" customWidth="1"/>
    <col min="12303" max="12544" width="9.140625" style="889"/>
    <col min="12545" max="12545" width="16.7109375" style="889" customWidth="1"/>
    <col min="12546" max="12556" width="5.28515625" style="889" customWidth="1"/>
    <col min="12557" max="12558" width="8.7109375" style="889" customWidth="1"/>
    <col min="12559" max="12800" width="9.140625" style="889"/>
    <col min="12801" max="12801" width="16.7109375" style="889" customWidth="1"/>
    <col min="12802" max="12812" width="5.28515625" style="889" customWidth="1"/>
    <col min="12813" max="12814" width="8.7109375" style="889" customWidth="1"/>
    <col min="12815" max="13056" width="9.140625" style="889"/>
    <col min="13057" max="13057" width="16.7109375" style="889" customWidth="1"/>
    <col min="13058" max="13068" width="5.28515625" style="889" customWidth="1"/>
    <col min="13069" max="13070" width="8.7109375" style="889" customWidth="1"/>
    <col min="13071" max="13312" width="9.140625" style="889"/>
    <col min="13313" max="13313" width="16.7109375" style="889" customWidth="1"/>
    <col min="13314" max="13324" width="5.28515625" style="889" customWidth="1"/>
    <col min="13325" max="13326" width="8.7109375" style="889" customWidth="1"/>
    <col min="13327" max="13568" width="9.140625" style="889"/>
    <col min="13569" max="13569" width="16.7109375" style="889" customWidth="1"/>
    <col min="13570" max="13580" width="5.28515625" style="889" customWidth="1"/>
    <col min="13581" max="13582" width="8.7109375" style="889" customWidth="1"/>
    <col min="13583" max="13824" width="9.140625" style="889"/>
    <col min="13825" max="13825" width="16.7109375" style="889" customWidth="1"/>
    <col min="13826" max="13836" width="5.28515625" style="889" customWidth="1"/>
    <col min="13837" max="13838" width="8.7109375" style="889" customWidth="1"/>
    <col min="13839" max="14080" width="9.140625" style="889"/>
    <col min="14081" max="14081" width="16.7109375" style="889" customWidth="1"/>
    <col min="14082" max="14092" width="5.28515625" style="889" customWidth="1"/>
    <col min="14093" max="14094" width="8.7109375" style="889" customWidth="1"/>
    <col min="14095" max="14336" width="9.140625" style="889"/>
    <col min="14337" max="14337" width="16.7109375" style="889" customWidth="1"/>
    <col min="14338" max="14348" width="5.28515625" style="889" customWidth="1"/>
    <col min="14349" max="14350" width="8.7109375" style="889" customWidth="1"/>
    <col min="14351" max="14592" width="9.140625" style="889"/>
    <col min="14593" max="14593" width="16.7109375" style="889" customWidth="1"/>
    <col min="14594" max="14604" width="5.28515625" style="889" customWidth="1"/>
    <col min="14605" max="14606" width="8.7109375" style="889" customWidth="1"/>
    <col min="14607" max="14848" width="9.140625" style="889"/>
    <col min="14849" max="14849" width="16.7109375" style="889" customWidth="1"/>
    <col min="14850" max="14860" width="5.28515625" style="889" customWidth="1"/>
    <col min="14861" max="14862" width="8.7109375" style="889" customWidth="1"/>
    <col min="14863" max="15104" width="9.140625" style="889"/>
    <col min="15105" max="15105" width="16.7109375" style="889" customWidth="1"/>
    <col min="15106" max="15116" width="5.28515625" style="889" customWidth="1"/>
    <col min="15117" max="15118" width="8.7109375" style="889" customWidth="1"/>
    <col min="15119" max="15360" width="9.140625" style="889"/>
    <col min="15361" max="15361" width="16.7109375" style="889" customWidth="1"/>
    <col min="15362" max="15372" width="5.28515625" style="889" customWidth="1"/>
    <col min="15373" max="15374" width="8.7109375" style="889" customWidth="1"/>
    <col min="15375" max="15616" width="9.140625" style="889"/>
    <col min="15617" max="15617" width="16.7109375" style="889" customWidth="1"/>
    <col min="15618" max="15628" width="5.28515625" style="889" customWidth="1"/>
    <col min="15629" max="15630" width="8.7109375" style="889" customWidth="1"/>
    <col min="15631" max="15872" width="9.140625" style="889"/>
    <col min="15873" max="15873" width="16.7109375" style="889" customWidth="1"/>
    <col min="15874" max="15884" width="5.28515625" style="889" customWidth="1"/>
    <col min="15885" max="15886" width="8.7109375" style="889" customWidth="1"/>
    <col min="15887" max="16128" width="9.140625" style="889"/>
    <col min="16129" max="16129" width="16.7109375" style="889" customWidth="1"/>
    <col min="16130" max="16140" width="5.28515625" style="889" customWidth="1"/>
    <col min="16141" max="16142" width="8.7109375" style="889" customWidth="1"/>
    <col min="16143" max="16384" width="9.140625" style="889"/>
  </cols>
  <sheetData>
    <row r="1" spans="1:19" ht="16.5">
      <c r="A1" s="1078" t="s">
        <v>656</v>
      </c>
      <c r="B1" s="1078"/>
      <c r="C1" s="1078"/>
      <c r="D1" s="1078"/>
    </row>
    <row r="2" spans="1:19" ht="18">
      <c r="A2" s="910"/>
      <c r="B2" s="910"/>
      <c r="C2" s="910"/>
      <c r="D2" s="910"/>
    </row>
    <row r="3" spans="1:19">
      <c r="A3" s="1079"/>
      <c r="B3" s="1079"/>
      <c r="C3" s="1079"/>
      <c r="D3" s="1079"/>
      <c r="E3" s="1079"/>
      <c r="F3" s="1079"/>
      <c r="G3" s="1079"/>
      <c r="H3" s="1079"/>
      <c r="I3" s="1079"/>
      <c r="J3" s="1079"/>
      <c r="K3" s="1079"/>
      <c r="L3" s="1079"/>
      <c r="M3" s="1079"/>
      <c r="N3" s="1079"/>
    </row>
    <row r="4" spans="1:19" ht="30.75" customHeight="1">
      <c r="A4" s="1080" t="s">
        <v>1564</v>
      </c>
      <c r="B4" s="1080"/>
      <c r="C4" s="1080"/>
      <c r="D4" s="1080"/>
      <c r="E4" s="1080"/>
      <c r="F4" s="1080"/>
      <c r="G4" s="1080"/>
      <c r="H4" s="1080"/>
      <c r="I4" s="1080"/>
      <c r="J4" s="1080"/>
      <c r="K4" s="1080"/>
      <c r="L4" s="1080"/>
      <c r="M4" s="1080"/>
      <c r="N4" s="1080"/>
    </row>
    <row r="5" spans="1:19" ht="7.5" customHeight="1">
      <c r="A5" s="871"/>
      <c r="B5" s="871"/>
      <c r="C5" s="871"/>
      <c r="D5" s="871"/>
    </row>
    <row r="6" spans="1:19">
      <c r="A6" s="1041" t="s">
        <v>1529</v>
      </c>
      <c r="B6" s="1041"/>
      <c r="C6" s="1041"/>
      <c r="D6" s="1041"/>
      <c r="E6" s="1041"/>
      <c r="F6" s="1041"/>
      <c r="G6" s="1041"/>
      <c r="H6" s="1041"/>
      <c r="I6" s="1041"/>
      <c r="J6" s="1041"/>
      <c r="K6" s="1041"/>
      <c r="L6" s="1041"/>
      <c r="M6" s="1041"/>
      <c r="N6" s="1041"/>
    </row>
    <row r="7" spans="1:19" ht="18" customHeight="1">
      <c r="A7" s="1081" t="s">
        <v>213</v>
      </c>
      <c r="B7" s="1082">
        <v>2013</v>
      </c>
      <c r="C7" s="1069">
        <v>2014</v>
      </c>
      <c r="D7" s="1069">
        <v>2015</v>
      </c>
      <c r="E7" s="1069">
        <v>2016</v>
      </c>
      <c r="F7" s="1069">
        <v>2017</v>
      </c>
      <c r="G7" s="1069">
        <v>2018</v>
      </c>
      <c r="H7" s="1069">
        <v>2019</v>
      </c>
      <c r="I7" s="1069">
        <v>2020</v>
      </c>
      <c r="J7" s="1069">
        <v>2021</v>
      </c>
      <c r="K7" s="1069">
        <v>2022</v>
      </c>
      <c r="L7" s="1069">
        <v>2023</v>
      </c>
      <c r="M7" s="1077" t="s">
        <v>1441</v>
      </c>
      <c r="N7" s="1077"/>
    </row>
    <row r="8" spans="1:19" ht="18" customHeight="1">
      <c r="A8" s="1081"/>
      <c r="B8" s="1083"/>
      <c r="C8" s="1070"/>
      <c r="D8" s="1070"/>
      <c r="E8" s="1070"/>
      <c r="F8" s="1070"/>
      <c r="G8" s="1070"/>
      <c r="H8" s="1070"/>
      <c r="I8" s="1070"/>
      <c r="J8" s="1070"/>
      <c r="K8" s="1070"/>
      <c r="L8" s="1070"/>
      <c r="M8" s="960" t="s">
        <v>1440</v>
      </c>
      <c r="N8" s="960" t="s">
        <v>1439</v>
      </c>
      <c r="P8" s="939" t="s">
        <v>1560</v>
      </c>
      <c r="Q8" s="939"/>
      <c r="R8" s="939"/>
      <c r="S8" s="939"/>
    </row>
    <row r="9" spans="1:19" ht="16.5">
      <c r="A9" s="526"/>
      <c r="B9" s="961"/>
      <c r="C9" s="962"/>
      <c r="D9" s="962"/>
      <c r="E9" s="963"/>
      <c r="F9" s="963"/>
      <c r="G9" s="963"/>
      <c r="H9" s="963"/>
      <c r="I9" s="963"/>
      <c r="J9" s="963"/>
      <c r="K9" s="963"/>
      <c r="L9" s="963"/>
      <c r="M9" s="963"/>
      <c r="N9" s="963"/>
    </row>
    <row r="10" spans="1:19" ht="14.25" customHeight="1">
      <c r="A10" s="735" t="s">
        <v>82</v>
      </c>
      <c r="B10" s="964">
        <v>10.069676690851987</v>
      </c>
      <c r="C10" s="952">
        <v>10.072099743324721</v>
      </c>
      <c r="D10" s="952">
        <v>10.090866597966661</v>
      </c>
      <c r="E10" s="952">
        <v>10.143026028641556</v>
      </c>
      <c r="F10" s="952">
        <v>10.182576267496092</v>
      </c>
      <c r="G10" s="952">
        <v>10.261760253739046</v>
      </c>
      <c r="H10" s="952">
        <v>10.32628431239314</v>
      </c>
      <c r="I10" s="952">
        <v>10.321484279759549</v>
      </c>
      <c r="J10" s="952">
        <v>10.257527082096216</v>
      </c>
      <c r="K10" s="952">
        <v>10.366029002165684</v>
      </c>
      <c r="L10" s="952">
        <v>10.504608963332874</v>
      </c>
      <c r="M10" s="952">
        <f>ROUND((ROUND(L10,1)-ROUND(H10,1)),1)</f>
        <v>0.2</v>
      </c>
      <c r="N10" s="952">
        <f>ROUND((ROUND(L10,1)-ROUND(K10,1)),1)</f>
        <v>0.1</v>
      </c>
    </row>
    <row r="11" spans="1:19" ht="15" hidden="1" customHeight="1">
      <c r="A11" s="526" t="s">
        <v>576</v>
      </c>
      <c r="B11" s="965">
        <v>11.129254120894778</v>
      </c>
      <c r="C11" s="953">
        <v>11.197755256054368</v>
      </c>
      <c r="D11" s="953">
        <v>11.219323940206085</v>
      </c>
      <c r="E11" s="963"/>
      <c r="F11" s="963"/>
      <c r="G11" s="963"/>
      <c r="H11" s="963"/>
      <c r="I11" s="963"/>
      <c r="J11" s="963"/>
      <c r="K11" s="963"/>
      <c r="L11" s="963"/>
      <c r="M11" s="953">
        <f t="shared" ref="M11:M48" si="0">ROUND((ROUND(L11,1)-ROUND(H11,1)),1)</f>
        <v>0</v>
      </c>
      <c r="N11" s="953">
        <f t="shared" ref="N11:N48" si="1">ROUND((ROUND(L11,1)-ROUND(K11,1)),1)</f>
        <v>0</v>
      </c>
    </row>
    <row r="12" spans="1:19" ht="15" hidden="1" customHeight="1">
      <c r="A12" s="526" t="s">
        <v>93</v>
      </c>
      <c r="B12" s="965">
        <v>9.5256975465580744</v>
      </c>
      <c r="C12" s="953">
        <v>9.4923694706535962</v>
      </c>
      <c r="D12" s="953">
        <v>9.5102506583211248</v>
      </c>
      <c r="E12" s="963"/>
      <c r="F12" s="963"/>
      <c r="G12" s="963"/>
      <c r="H12" s="963"/>
      <c r="I12" s="963"/>
      <c r="J12" s="963"/>
      <c r="K12" s="963"/>
      <c r="L12" s="963"/>
      <c r="M12" s="953">
        <f t="shared" si="0"/>
        <v>0</v>
      </c>
      <c r="N12" s="953">
        <f t="shared" si="1"/>
        <v>0</v>
      </c>
    </row>
    <row r="13" spans="1:19" ht="16.5">
      <c r="A13" s="735" t="s">
        <v>3</v>
      </c>
      <c r="B13" s="966"/>
      <c r="C13" s="526"/>
      <c r="D13" s="526"/>
      <c r="E13" s="963"/>
      <c r="F13" s="963"/>
      <c r="G13" s="963"/>
      <c r="H13" s="963"/>
      <c r="I13" s="963"/>
      <c r="J13" s="963"/>
      <c r="K13" s="963"/>
      <c r="L13" s="963"/>
      <c r="M13" s="953"/>
      <c r="N13" s="953"/>
    </row>
    <row r="14" spans="1:19" ht="15" customHeight="1">
      <c r="A14" s="526" t="s">
        <v>94</v>
      </c>
      <c r="B14" s="965">
        <v>10.738005663210645</v>
      </c>
      <c r="C14" s="953">
        <v>10.722364568671528</v>
      </c>
      <c r="D14" s="953">
        <v>10.72216614704918</v>
      </c>
      <c r="E14" s="953">
        <v>10.757799475104608</v>
      </c>
      <c r="F14" s="953">
        <v>10.785589643430709</v>
      </c>
      <c r="G14" s="953">
        <v>10.84407760702072</v>
      </c>
      <c r="H14" s="953">
        <v>10.895657761734276</v>
      </c>
      <c r="I14" s="953">
        <v>10.807983863668401</v>
      </c>
      <c r="J14" s="953">
        <v>10.716571130285237</v>
      </c>
      <c r="K14" s="953">
        <v>10.810335521703252</v>
      </c>
      <c r="L14" s="953">
        <v>10.938388521154891</v>
      </c>
      <c r="M14" s="953">
        <f t="shared" si="0"/>
        <v>0</v>
      </c>
      <c r="N14" s="953">
        <f t="shared" si="1"/>
        <v>0.1</v>
      </c>
    </row>
    <row r="15" spans="1:19">
      <c r="A15" s="526" t="s">
        <v>95</v>
      </c>
      <c r="B15" s="965">
        <v>7.5566354249707883</v>
      </c>
      <c r="C15" s="953">
        <v>7.5680622799951722</v>
      </c>
      <c r="D15" s="953">
        <v>7.6212509518515805</v>
      </c>
      <c r="E15" s="953">
        <v>7.6556320057071021</v>
      </c>
      <c r="F15" s="953">
        <v>7.6636395097743062</v>
      </c>
      <c r="G15" s="953">
        <v>7.756399274137487</v>
      </c>
      <c r="H15" s="953">
        <v>7.8189503517585894</v>
      </c>
      <c r="I15" s="953">
        <v>8.1299239993338421</v>
      </c>
      <c r="J15" s="953">
        <v>8.1298033124422258</v>
      </c>
      <c r="K15" s="953">
        <v>8.2722670893907395</v>
      </c>
      <c r="L15" s="953">
        <v>8.4092971336246602</v>
      </c>
      <c r="M15" s="953">
        <f t="shared" si="0"/>
        <v>0.6</v>
      </c>
      <c r="N15" s="953">
        <f t="shared" si="1"/>
        <v>0.1</v>
      </c>
    </row>
    <row r="16" spans="1:19">
      <c r="A16" s="526"/>
      <c r="B16" s="965"/>
      <c r="C16" s="953"/>
      <c r="D16" s="953"/>
      <c r="E16" s="953"/>
      <c r="F16" s="953"/>
      <c r="G16" s="953"/>
      <c r="H16" s="953"/>
      <c r="I16" s="953"/>
      <c r="J16" s="953"/>
      <c r="K16" s="953"/>
      <c r="L16" s="953"/>
      <c r="M16" s="953"/>
      <c r="N16" s="953"/>
    </row>
    <row r="17" spans="1:22" ht="15" customHeight="1">
      <c r="A17" s="735" t="s">
        <v>4</v>
      </c>
      <c r="B17" s="966"/>
      <c r="C17" s="526"/>
      <c r="D17" s="526"/>
      <c r="E17" s="953"/>
      <c r="F17" s="953"/>
      <c r="G17" s="953"/>
      <c r="H17" s="953"/>
      <c r="I17" s="953"/>
      <c r="J17" s="953"/>
      <c r="K17" s="953"/>
      <c r="L17" s="953"/>
      <c r="M17" s="953"/>
      <c r="N17" s="953"/>
    </row>
    <row r="18" spans="1:22" ht="12.75" customHeight="1">
      <c r="A18" s="526" t="s">
        <v>103</v>
      </c>
      <c r="B18" s="965">
        <v>10.684928571609811</v>
      </c>
      <c r="C18" s="953">
        <v>10.736764349733741</v>
      </c>
      <c r="D18" s="953">
        <v>10.744279921459466</v>
      </c>
      <c r="E18" s="953">
        <v>10.825203456298874</v>
      </c>
      <c r="F18" s="953">
        <v>10.853014979375828</v>
      </c>
      <c r="G18" s="953">
        <v>10.900226105383442</v>
      </c>
      <c r="H18" s="953">
        <v>10.942708925338929</v>
      </c>
      <c r="I18" s="953">
        <v>10.866944448178801</v>
      </c>
      <c r="J18" s="953">
        <v>10.82812825034244</v>
      </c>
      <c r="K18" s="953">
        <v>10.906644391013822</v>
      </c>
      <c r="L18" s="953">
        <v>11.021123613341548</v>
      </c>
      <c r="M18" s="953">
        <f t="shared" si="0"/>
        <v>0.1</v>
      </c>
      <c r="N18" s="953">
        <f t="shared" si="1"/>
        <v>0.1</v>
      </c>
      <c r="S18" s="1071" t="s">
        <v>1530</v>
      </c>
      <c r="T18" s="1071"/>
      <c r="U18" s="893" t="s">
        <v>1531</v>
      </c>
      <c r="V18" s="894"/>
    </row>
    <row r="19" spans="1:22">
      <c r="A19" s="526" t="s">
        <v>5</v>
      </c>
      <c r="B19" s="965">
        <v>9.3788693390244813</v>
      </c>
      <c r="C19" s="953">
        <v>9.2951465417108619</v>
      </c>
      <c r="D19" s="953">
        <v>9.3446483407513981</v>
      </c>
      <c r="E19" s="953">
        <v>9.3522950265891733</v>
      </c>
      <c r="F19" s="953">
        <v>9.4255689761674404</v>
      </c>
      <c r="G19" s="953">
        <v>9.5400232873759929</v>
      </c>
      <c r="H19" s="953">
        <v>9.6159370771248724</v>
      </c>
      <c r="I19" s="953">
        <v>9.71186267384258</v>
      </c>
      <c r="J19" s="953">
        <v>9.6453187830318967</v>
      </c>
      <c r="K19" s="953">
        <v>9.7831617178463119</v>
      </c>
      <c r="L19" s="953">
        <v>9.9772989750957422</v>
      </c>
      <c r="M19" s="953">
        <f t="shared" si="0"/>
        <v>0.4</v>
      </c>
      <c r="N19" s="953">
        <f t="shared" si="1"/>
        <v>0.2</v>
      </c>
      <c r="S19" s="1072"/>
      <c r="T19" s="1072"/>
      <c r="U19" s="895" t="s">
        <v>1532</v>
      </c>
      <c r="V19" s="894"/>
    </row>
    <row r="20" spans="1:22">
      <c r="A20" s="526" t="s">
        <v>6</v>
      </c>
      <c r="B20" s="965">
        <v>8.8805642322678136</v>
      </c>
      <c r="C20" s="953">
        <v>8.844744178159436</v>
      </c>
      <c r="D20" s="953">
        <v>8.8483011358368966</v>
      </c>
      <c r="E20" s="953">
        <v>8.8146333068446481</v>
      </c>
      <c r="F20" s="953">
        <v>8.8766331377117904</v>
      </c>
      <c r="G20" s="953">
        <v>8.947224580917954</v>
      </c>
      <c r="H20" s="953">
        <v>9.0896663706363814</v>
      </c>
      <c r="I20" s="953">
        <v>9.1764828482160024</v>
      </c>
      <c r="J20" s="953">
        <v>8.9489968947716019</v>
      </c>
      <c r="K20" s="953">
        <v>9.1479243478392682</v>
      </c>
      <c r="L20" s="953">
        <v>9.2761201128277335</v>
      </c>
      <c r="M20" s="953">
        <f t="shared" si="0"/>
        <v>0.2</v>
      </c>
      <c r="N20" s="953">
        <f t="shared" si="1"/>
        <v>0.2</v>
      </c>
      <c r="S20" s="1073" t="s">
        <v>1533</v>
      </c>
      <c r="T20" s="896" t="s">
        <v>82</v>
      </c>
      <c r="U20" s="897">
        <v>10.504583691243923</v>
      </c>
      <c r="V20" s="894"/>
    </row>
    <row r="21" spans="1:22" ht="10.5" customHeight="1">
      <c r="A21" s="534"/>
      <c r="B21" s="892"/>
      <c r="C21" s="449"/>
      <c r="D21" s="449"/>
      <c r="E21" s="449"/>
      <c r="F21" s="449"/>
      <c r="G21" s="449"/>
      <c r="H21" s="449"/>
      <c r="I21" s="449"/>
      <c r="J21" s="449"/>
      <c r="K21" s="449"/>
      <c r="L21" s="449"/>
      <c r="M21" s="449"/>
      <c r="N21" s="449"/>
      <c r="S21" s="1074"/>
      <c r="T21" s="898" t="s">
        <v>94</v>
      </c>
      <c r="U21" s="899">
        <v>10.938358017140157</v>
      </c>
      <c r="V21" s="894"/>
    </row>
    <row r="22" spans="1:22">
      <c r="A22" s="732" t="s">
        <v>191</v>
      </c>
      <c r="B22" s="886"/>
      <c r="C22" s="534"/>
      <c r="D22" s="534"/>
      <c r="E22" s="449"/>
      <c r="F22" s="449"/>
      <c r="G22" s="449"/>
      <c r="H22" s="449"/>
      <c r="I22" s="449"/>
      <c r="J22" s="449"/>
      <c r="K22" s="449"/>
      <c r="L22" s="449"/>
      <c r="M22" s="449"/>
      <c r="N22" s="449"/>
      <c r="S22" s="1074"/>
      <c r="T22" s="898" t="s">
        <v>95</v>
      </c>
      <c r="U22" s="899">
        <v>8.4092971336245999</v>
      </c>
      <c r="V22" s="894"/>
    </row>
    <row r="23" spans="1:22" ht="12.95" customHeight="1">
      <c r="A23" s="526" t="s">
        <v>33</v>
      </c>
      <c r="B23" s="965">
        <v>8.3368073778876255</v>
      </c>
      <c r="C23" s="953">
        <v>8.3578351949060803</v>
      </c>
      <c r="D23" s="953">
        <v>8.4759124893201392</v>
      </c>
      <c r="E23" s="953">
        <v>8.4769864367176595</v>
      </c>
      <c r="F23" s="953">
        <v>8.7464936723061246</v>
      </c>
      <c r="G23" s="953">
        <v>8.8047526919704797</v>
      </c>
      <c r="H23" s="953">
        <v>9.0182508962663963</v>
      </c>
      <c r="I23" s="953">
        <v>8.9190350086109511</v>
      </c>
      <c r="J23" s="953">
        <v>9.1109127763009816</v>
      </c>
      <c r="K23" s="953">
        <v>9.1080863438729196</v>
      </c>
      <c r="L23" s="953">
        <v>9.2173249356111526</v>
      </c>
      <c r="M23" s="953">
        <f t="shared" si="0"/>
        <v>0.2</v>
      </c>
      <c r="N23" s="953">
        <f t="shared" si="1"/>
        <v>0.1</v>
      </c>
      <c r="S23" s="1074" t="s">
        <v>1534</v>
      </c>
      <c r="T23" s="898" t="s">
        <v>103</v>
      </c>
      <c r="U23" s="899">
        <v>11.02109241757441</v>
      </c>
      <c r="V23" s="894"/>
    </row>
    <row r="24" spans="1:22" ht="12.95" customHeight="1">
      <c r="A24" s="526" t="s">
        <v>80</v>
      </c>
      <c r="B24" s="965">
        <v>9.4664130800113142</v>
      </c>
      <c r="C24" s="953">
        <v>9.4738755510431556</v>
      </c>
      <c r="D24" s="953">
        <v>9.3878876395735258</v>
      </c>
      <c r="E24" s="953">
        <v>9.5794279957101871</v>
      </c>
      <c r="F24" s="953">
        <v>9.5057967145864986</v>
      </c>
      <c r="G24" s="953">
        <v>9.6716867799103294</v>
      </c>
      <c r="H24" s="953">
        <v>9.7773131165914222</v>
      </c>
      <c r="I24" s="953">
        <v>9.6983560043890495</v>
      </c>
      <c r="J24" s="953">
        <v>9.7641310199300211</v>
      </c>
      <c r="K24" s="953">
        <v>9.8660898757861286</v>
      </c>
      <c r="L24" s="953">
        <v>10.092544137177468</v>
      </c>
      <c r="M24" s="953">
        <f t="shared" si="0"/>
        <v>0.3</v>
      </c>
      <c r="N24" s="953">
        <f t="shared" si="1"/>
        <v>0.2</v>
      </c>
      <c r="S24" s="1074"/>
      <c r="T24" s="898" t="s">
        <v>5</v>
      </c>
      <c r="U24" s="899">
        <v>9.9772989750955823</v>
      </c>
      <c r="V24" s="894"/>
    </row>
    <row r="25" spans="1:22" ht="12.95" customHeight="1">
      <c r="A25" s="526" t="s">
        <v>158</v>
      </c>
      <c r="B25" s="965">
        <v>9.174882445857607</v>
      </c>
      <c r="C25" s="953">
        <v>9.138565919178637</v>
      </c>
      <c r="D25" s="953">
        <v>9.3559116959618471</v>
      </c>
      <c r="E25" s="953">
        <v>9.2210292831325784</v>
      </c>
      <c r="F25" s="953">
        <v>9.1774553815502884</v>
      </c>
      <c r="G25" s="953">
        <v>9.1277571138762692</v>
      </c>
      <c r="H25" s="953">
        <v>9.7049339605636451</v>
      </c>
      <c r="I25" s="953">
        <v>9.7021433767098184</v>
      </c>
      <c r="J25" s="953">
        <v>9.5519130574649491</v>
      </c>
      <c r="K25" s="953">
        <v>9.7395552974863033</v>
      </c>
      <c r="L25" s="953">
        <v>9.7431674177051182</v>
      </c>
      <c r="M25" s="953">
        <f t="shared" si="0"/>
        <v>0</v>
      </c>
      <c r="N25" s="953">
        <f t="shared" si="1"/>
        <v>0</v>
      </c>
      <c r="S25" s="1075"/>
      <c r="T25" s="900" t="s">
        <v>6</v>
      </c>
      <c r="U25" s="901">
        <v>9.2760625610637764</v>
      </c>
      <c r="V25" s="894"/>
    </row>
    <row r="26" spans="1:22" ht="12.95" customHeight="1">
      <c r="A26" s="526" t="s">
        <v>159</v>
      </c>
      <c r="B26" s="965">
        <v>10.80058814953868</v>
      </c>
      <c r="C26" s="953">
        <v>10.730933715555755</v>
      </c>
      <c r="D26" s="953">
        <v>10.898861200919749</v>
      </c>
      <c r="E26" s="953">
        <v>10.918048449622459</v>
      </c>
      <c r="F26" s="953">
        <v>10.928305206742753</v>
      </c>
      <c r="G26" s="953">
        <v>10.989700790668788</v>
      </c>
      <c r="H26" s="953">
        <v>11.101736444227997</v>
      </c>
      <c r="I26" s="953">
        <v>11.113557209191306</v>
      </c>
      <c r="J26" s="953">
        <v>11.074627114657652</v>
      </c>
      <c r="K26" s="953">
        <v>11.126224715966083</v>
      </c>
      <c r="L26" s="953">
        <v>11.227878778793924</v>
      </c>
      <c r="M26" s="953">
        <f t="shared" si="0"/>
        <v>0.1</v>
      </c>
      <c r="N26" s="953">
        <f t="shared" si="1"/>
        <v>0.1</v>
      </c>
    </row>
    <row r="27" spans="1:22" ht="12.95" customHeight="1">
      <c r="A27" s="526" t="s">
        <v>160</v>
      </c>
      <c r="B27" s="965">
        <v>9.0508580025763816</v>
      </c>
      <c r="C27" s="953">
        <v>8.9446909732050717</v>
      </c>
      <c r="D27" s="953">
        <v>9.0279879855003973</v>
      </c>
      <c r="E27" s="953">
        <v>9.0751367154979743</v>
      </c>
      <c r="F27" s="953">
        <v>9.2122336747197178</v>
      </c>
      <c r="G27" s="953">
        <v>9.2837749963106351</v>
      </c>
      <c r="H27" s="953">
        <v>9.306077507650528</v>
      </c>
      <c r="I27" s="953">
        <v>9.4377559140698661</v>
      </c>
      <c r="J27" s="953">
        <v>9.4652987714621748</v>
      </c>
      <c r="K27" s="953">
        <v>9.5731457659167081</v>
      </c>
      <c r="L27" s="953">
        <v>9.9081855126124463</v>
      </c>
      <c r="M27" s="953">
        <f t="shared" si="0"/>
        <v>0.6</v>
      </c>
      <c r="N27" s="953">
        <f t="shared" si="1"/>
        <v>0.3</v>
      </c>
    </row>
    <row r="28" spans="1:22" ht="12.95" customHeight="1">
      <c r="A28" s="526" t="s">
        <v>161</v>
      </c>
      <c r="B28" s="965">
        <v>8.2589311556771587</v>
      </c>
      <c r="C28" s="953">
        <v>8.2568601193773219</v>
      </c>
      <c r="D28" s="953">
        <v>8.2202818997982874</v>
      </c>
      <c r="E28" s="953">
        <v>8.185803979943076</v>
      </c>
      <c r="F28" s="953">
        <v>8.2143159047034686</v>
      </c>
      <c r="G28" s="953">
        <v>8.3219697816130083</v>
      </c>
      <c r="H28" s="953">
        <v>8.5506667434924477</v>
      </c>
      <c r="I28" s="953">
        <v>8.754959087392427</v>
      </c>
      <c r="J28" s="953">
        <v>8.8153930032660881</v>
      </c>
      <c r="K28" s="953">
        <v>8.7891286348992121</v>
      </c>
      <c r="L28" s="953">
        <v>9.0518306194785261</v>
      </c>
      <c r="M28" s="953">
        <f t="shared" si="0"/>
        <v>0.5</v>
      </c>
      <c r="N28" s="953">
        <f t="shared" si="1"/>
        <v>0.3</v>
      </c>
    </row>
    <row r="29" spans="1:22" ht="12.95" customHeight="1">
      <c r="A29" s="526" t="s">
        <v>830</v>
      </c>
      <c r="B29" s="965">
        <v>10.764782430021393</v>
      </c>
      <c r="C29" s="953">
        <v>10.846333133821076</v>
      </c>
      <c r="D29" s="953">
        <v>10.802881251015105</v>
      </c>
      <c r="E29" s="953">
        <v>11.066610640896272</v>
      </c>
      <c r="F29" s="953">
        <v>11.060395416631346</v>
      </c>
      <c r="G29" s="953">
        <v>10.990238573137216</v>
      </c>
      <c r="H29" s="953">
        <v>11.232990975039129</v>
      </c>
      <c r="I29" s="953">
        <v>11.002981733108417</v>
      </c>
      <c r="J29" s="953">
        <v>10.998801144212111</v>
      </c>
      <c r="K29" s="953">
        <v>10.95279679779205</v>
      </c>
      <c r="L29" s="953">
        <v>11.094977740225666</v>
      </c>
      <c r="M29" s="953">
        <f t="shared" si="0"/>
        <v>-0.1</v>
      </c>
      <c r="N29" s="953">
        <f t="shared" si="1"/>
        <v>0.1</v>
      </c>
    </row>
    <row r="30" spans="1:22" ht="12.95" customHeight="1">
      <c r="A30" s="526" t="s">
        <v>162</v>
      </c>
      <c r="B30" s="965">
        <v>9.7336102221255345</v>
      </c>
      <c r="C30" s="953">
        <v>9.5030811566469371</v>
      </c>
      <c r="D30" s="953">
        <v>9.497133404296461</v>
      </c>
      <c r="E30" s="953">
        <v>9.6660791812242799</v>
      </c>
      <c r="F30" s="953">
        <v>9.5886645572951448</v>
      </c>
      <c r="G30" s="953">
        <v>9.7307354756150399</v>
      </c>
      <c r="H30" s="953">
        <v>9.7390503227243972</v>
      </c>
      <c r="I30" s="953">
        <v>9.702684778483178</v>
      </c>
      <c r="J30" s="953">
        <v>9.7380783100054256</v>
      </c>
      <c r="K30" s="953">
        <v>10.040330245805764</v>
      </c>
      <c r="L30" s="953">
        <v>10.067270619617807</v>
      </c>
      <c r="M30" s="953">
        <f t="shared" si="0"/>
        <v>0.4</v>
      </c>
      <c r="N30" s="953">
        <f t="shared" si="1"/>
        <v>0.1</v>
      </c>
    </row>
    <row r="31" spans="1:22" ht="12.95" customHeight="1">
      <c r="A31" s="526" t="s">
        <v>163</v>
      </c>
      <c r="B31" s="965">
        <v>8.5411581342574294</v>
      </c>
      <c r="C31" s="953">
        <v>8.288016678911724</v>
      </c>
      <c r="D31" s="953">
        <v>8.7097076947038197</v>
      </c>
      <c r="E31" s="953">
        <v>8.8605621423166134</v>
      </c>
      <c r="F31" s="953">
        <v>8.7281149718152342</v>
      </c>
      <c r="G31" s="953">
        <v>8.8238159605174715</v>
      </c>
      <c r="H31" s="953">
        <v>8.9273436451313142</v>
      </c>
      <c r="I31" s="953">
        <v>9.3670814296632425</v>
      </c>
      <c r="J31" s="953">
        <v>9.2680646627934102</v>
      </c>
      <c r="K31" s="953">
        <v>9.553244813696157</v>
      </c>
      <c r="L31" s="953">
        <v>9.7451286270062258</v>
      </c>
      <c r="M31" s="953">
        <f t="shared" si="0"/>
        <v>0.8</v>
      </c>
      <c r="N31" s="953">
        <f t="shared" si="1"/>
        <v>0.1</v>
      </c>
    </row>
    <row r="32" spans="1:22" ht="12.95" customHeight="1">
      <c r="A32" s="526" t="s">
        <v>164</v>
      </c>
      <c r="B32" s="965">
        <v>8.6986450430249569</v>
      </c>
      <c r="C32" s="953">
        <v>8.3743938458629739</v>
      </c>
      <c r="D32" s="953">
        <v>8.5132675917331593</v>
      </c>
      <c r="E32" s="953">
        <v>8.4501072277066545</v>
      </c>
      <c r="F32" s="953">
        <v>8.5921080302933301</v>
      </c>
      <c r="G32" s="953">
        <v>8.7322939599848954</v>
      </c>
      <c r="H32" s="953">
        <v>8.7877165135322723</v>
      </c>
      <c r="I32" s="953">
        <v>8.8284671318567387</v>
      </c>
      <c r="J32" s="953">
        <v>8.6474766372741918</v>
      </c>
      <c r="K32" s="953">
        <v>8.6884896420736855</v>
      </c>
      <c r="L32" s="953">
        <v>8.9826637211259612</v>
      </c>
      <c r="M32" s="953">
        <f t="shared" si="0"/>
        <v>0.2</v>
      </c>
      <c r="N32" s="953">
        <f t="shared" si="1"/>
        <v>0.3</v>
      </c>
    </row>
    <row r="33" spans="1:14" ht="12.95" customHeight="1">
      <c r="A33" s="526" t="s">
        <v>165</v>
      </c>
      <c r="B33" s="965">
        <v>10.81135131770462</v>
      </c>
      <c r="C33" s="953">
        <v>10.854101234469004</v>
      </c>
      <c r="D33" s="953">
        <v>10.912109136533093</v>
      </c>
      <c r="E33" s="953">
        <v>10.958395967469064</v>
      </c>
      <c r="F33" s="953">
        <v>10.993425230889455</v>
      </c>
      <c r="G33" s="953">
        <v>11.166950044226255</v>
      </c>
      <c r="H33" s="953">
        <v>11.215203576573392</v>
      </c>
      <c r="I33" s="953">
        <v>10.949123598891187</v>
      </c>
      <c r="J33" s="953">
        <v>10.784466092743338</v>
      </c>
      <c r="K33" s="953">
        <v>10.886230347931971</v>
      </c>
      <c r="L33" s="953">
        <v>11.143279533366041</v>
      </c>
      <c r="M33" s="953">
        <f t="shared" si="0"/>
        <v>-0.1</v>
      </c>
      <c r="N33" s="953">
        <f t="shared" si="1"/>
        <v>0.2</v>
      </c>
    </row>
    <row r="34" spans="1:14" ht="12.95" customHeight="1">
      <c r="A34" s="526" t="s">
        <v>166</v>
      </c>
      <c r="B34" s="965">
        <v>9.9571397613148314</v>
      </c>
      <c r="C34" s="953">
        <v>9.9543130523921022</v>
      </c>
      <c r="D34" s="953">
        <v>9.8502019225054465</v>
      </c>
      <c r="E34" s="953">
        <v>9.7811006064135384</v>
      </c>
      <c r="F34" s="953">
        <v>9.83426488583628</v>
      </c>
      <c r="G34" s="953">
        <v>9.8575142140161205</v>
      </c>
      <c r="H34" s="953">
        <v>10.008278972418132</v>
      </c>
      <c r="I34" s="953">
        <v>10.107710170116741</v>
      </c>
      <c r="J34" s="953">
        <v>10.00147302153454</v>
      </c>
      <c r="K34" s="953">
        <v>10.178652370769663</v>
      </c>
      <c r="L34" s="953">
        <v>10.443922454646652</v>
      </c>
      <c r="M34" s="953">
        <f t="shared" si="0"/>
        <v>0.4</v>
      </c>
      <c r="N34" s="953">
        <f t="shared" si="1"/>
        <v>0.2</v>
      </c>
    </row>
    <row r="35" spans="1:14" ht="12.95" customHeight="1">
      <c r="A35" s="526" t="s">
        <v>167</v>
      </c>
      <c r="B35" s="965">
        <v>9.6378233187507885</v>
      </c>
      <c r="C35" s="953">
        <v>9.6892823830194938</v>
      </c>
      <c r="D35" s="953">
        <v>9.7341992551423164</v>
      </c>
      <c r="E35" s="953">
        <v>9.6980454102770715</v>
      </c>
      <c r="F35" s="953">
        <v>9.7173577681084709</v>
      </c>
      <c r="G35" s="953">
        <v>9.8903245445397108</v>
      </c>
      <c r="H35" s="953">
        <v>9.8873600690517964</v>
      </c>
      <c r="I35" s="953">
        <v>9.9618373692704303</v>
      </c>
      <c r="J35" s="953">
        <v>9.8850576967487687</v>
      </c>
      <c r="K35" s="953">
        <v>10.017051979367949</v>
      </c>
      <c r="L35" s="953">
        <v>10.078856841628872</v>
      </c>
      <c r="M35" s="953">
        <f t="shared" si="0"/>
        <v>0.2</v>
      </c>
      <c r="N35" s="953">
        <f t="shared" si="1"/>
        <v>0.1</v>
      </c>
    </row>
    <row r="36" spans="1:14" ht="12.95" customHeight="1">
      <c r="A36" s="526" t="s">
        <v>168</v>
      </c>
      <c r="B36" s="965">
        <v>9.6692325591560024</v>
      </c>
      <c r="C36" s="953">
        <v>9.8510468133214886</v>
      </c>
      <c r="D36" s="953">
        <v>9.974102419140074</v>
      </c>
      <c r="E36" s="953">
        <v>10.139914486048632</v>
      </c>
      <c r="F36" s="953">
        <v>10.022352963098502</v>
      </c>
      <c r="G36" s="953">
        <v>10.192559485089935</v>
      </c>
      <c r="H36" s="953">
        <v>10.178019604251496</v>
      </c>
      <c r="I36" s="953">
        <v>10.327391957161712</v>
      </c>
      <c r="J36" s="953">
        <v>10.151800299553209</v>
      </c>
      <c r="K36" s="953">
        <v>10.286126261323663</v>
      </c>
      <c r="L36" s="953">
        <v>10.368732311779517</v>
      </c>
      <c r="M36" s="953">
        <f t="shared" si="0"/>
        <v>0.2</v>
      </c>
      <c r="N36" s="953">
        <f t="shared" si="1"/>
        <v>0.1</v>
      </c>
    </row>
    <row r="37" spans="1:14" ht="14.25" customHeight="1">
      <c r="A37" s="967" t="s">
        <v>576</v>
      </c>
      <c r="B37" s="965">
        <v>11.171426066568618</v>
      </c>
      <c r="C37" s="953">
        <v>11.238734556639294</v>
      </c>
      <c r="D37" s="953">
        <v>11.267751674600028</v>
      </c>
      <c r="E37" s="953">
        <v>11.315891321943679</v>
      </c>
      <c r="F37" s="953">
        <v>11.353992445449109</v>
      </c>
      <c r="G37" s="953">
        <v>11.380079150302194</v>
      </c>
      <c r="H37" s="953">
        <v>11.406502385605918</v>
      </c>
      <c r="I37" s="953">
        <v>11.321255057007058</v>
      </c>
      <c r="J37" s="953">
        <v>11.287346896375155</v>
      </c>
      <c r="K37" s="953">
        <v>11.345490221663379</v>
      </c>
      <c r="L37" s="953">
        <v>11.484851999658257</v>
      </c>
      <c r="M37" s="953">
        <f t="shared" si="0"/>
        <v>0.1</v>
      </c>
      <c r="N37" s="953">
        <f t="shared" si="1"/>
        <v>0.2</v>
      </c>
    </row>
    <row r="38" spans="1:14" ht="14.25" customHeight="1">
      <c r="A38" s="967" t="s">
        <v>1437</v>
      </c>
      <c r="B38" s="965">
        <v>9.9552156436659143</v>
      </c>
      <c r="C38" s="953">
        <v>10.000532617006652</v>
      </c>
      <c r="D38" s="953">
        <v>9.9948763207021294</v>
      </c>
      <c r="E38" s="953">
        <v>9.9507295312297579</v>
      </c>
      <c r="F38" s="953">
        <v>9.9201827529290831</v>
      </c>
      <c r="G38" s="953">
        <v>10.067137945225943</v>
      </c>
      <c r="H38" s="953">
        <v>9.9950885719659421</v>
      </c>
      <c r="I38" s="953">
        <v>10.237063504067915</v>
      </c>
      <c r="J38" s="953">
        <v>10.237993066773683</v>
      </c>
      <c r="K38" s="953">
        <v>10.31587225148737</v>
      </c>
      <c r="L38" s="953">
        <v>10.441877912135912</v>
      </c>
      <c r="M38" s="953">
        <f t="shared" si="0"/>
        <v>0.4</v>
      </c>
      <c r="N38" s="953">
        <f t="shared" si="1"/>
        <v>0.1</v>
      </c>
    </row>
    <row r="39" spans="1:14" ht="12.95" customHeight="1">
      <c r="A39" s="526" t="s">
        <v>170</v>
      </c>
      <c r="B39" s="965">
        <v>8.96573940874908</v>
      </c>
      <c r="C39" s="953">
        <v>9.125119315265664</v>
      </c>
      <c r="D39" s="953">
        <v>8.9773052882058284</v>
      </c>
      <c r="E39" s="953">
        <v>8.8586641118503593</v>
      </c>
      <c r="F39" s="953">
        <v>9.0756557761386585</v>
      </c>
      <c r="G39" s="953">
        <v>9.0849897255416945</v>
      </c>
      <c r="H39" s="953">
        <v>9.0552050598189346</v>
      </c>
      <c r="I39" s="953">
        <v>9.362489313912743</v>
      </c>
      <c r="J39" s="953">
        <v>9.0000766575430386</v>
      </c>
      <c r="K39" s="953">
        <v>9.1864782751942631</v>
      </c>
      <c r="L39" s="953">
        <v>9.295528480256575</v>
      </c>
      <c r="M39" s="953">
        <f t="shared" si="0"/>
        <v>0.2</v>
      </c>
      <c r="N39" s="953">
        <f t="shared" si="1"/>
        <v>0.1</v>
      </c>
    </row>
    <row r="40" spans="1:14" ht="12.95" customHeight="1">
      <c r="A40" s="526" t="s">
        <v>171</v>
      </c>
      <c r="B40" s="965">
        <v>9.9302269081363264</v>
      </c>
      <c r="C40" s="953">
        <v>9.9469695131688898</v>
      </c>
      <c r="D40" s="953">
        <v>9.8384315950275774</v>
      </c>
      <c r="E40" s="953">
        <v>9.9157931131498938</v>
      </c>
      <c r="F40" s="953">
        <v>9.91035145897572</v>
      </c>
      <c r="G40" s="953">
        <v>10.288054374752249</v>
      </c>
      <c r="H40" s="953">
        <v>10.275928409658025</v>
      </c>
      <c r="I40" s="953">
        <v>10.256030799404835</v>
      </c>
      <c r="J40" s="953">
        <v>9.9205794731928183</v>
      </c>
      <c r="K40" s="953">
        <v>9.874452759351346</v>
      </c>
      <c r="L40" s="953">
        <v>10.159245216957689</v>
      </c>
      <c r="M40" s="953">
        <f t="shared" si="0"/>
        <v>-0.1</v>
      </c>
      <c r="N40" s="953">
        <f t="shared" si="1"/>
        <v>0.3</v>
      </c>
    </row>
    <row r="41" spans="1:14" ht="12.95" customHeight="1">
      <c r="A41" s="526" t="s">
        <v>172</v>
      </c>
      <c r="B41" s="965">
        <v>10.563243385174403</v>
      </c>
      <c r="C41" s="953">
        <v>10.662096131557568</v>
      </c>
      <c r="D41" s="953">
        <v>10.527750750193634</v>
      </c>
      <c r="E41" s="953">
        <v>10.726113396250764</v>
      </c>
      <c r="F41" s="953">
        <v>10.800825376215263</v>
      </c>
      <c r="G41" s="953">
        <v>10.842611149666576</v>
      </c>
      <c r="H41" s="953">
        <v>11.017582560203032</v>
      </c>
      <c r="I41" s="953">
        <v>11.078700876838923</v>
      </c>
      <c r="J41" s="953">
        <v>11.148163301324864</v>
      </c>
      <c r="K41" s="953">
        <v>11.12732962384413</v>
      </c>
      <c r="L41" s="953">
        <v>11.26566763216991</v>
      </c>
      <c r="M41" s="953">
        <f t="shared" si="0"/>
        <v>0.3</v>
      </c>
      <c r="N41" s="953">
        <f t="shared" si="1"/>
        <v>0.2</v>
      </c>
    </row>
    <row r="42" spans="1:14" ht="12.95" customHeight="1">
      <c r="A42" s="526" t="s">
        <v>173</v>
      </c>
      <c r="B42" s="965">
        <v>9.8804465292200181</v>
      </c>
      <c r="C42" s="953">
        <v>9.6366680913123322</v>
      </c>
      <c r="D42" s="953">
        <v>9.7719977693483155</v>
      </c>
      <c r="E42" s="953">
        <v>9.7890508938621164</v>
      </c>
      <c r="F42" s="953">
        <v>9.8739545540223954</v>
      </c>
      <c r="G42" s="953">
        <v>9.9501792759551506</v>
      </c>
      <c r="H42" s="953">
        <v>10.030052014096565</v>
      </c>
      <c r="I42" s="953">
        <v>10.227995490657982</v>
      </c>
      <c r="J42" s="953">
        <v>9.8338383990787772</v>
      </c>
      <c r="K42" s="953">
        <v>10.134483463907463</v>
      </c>
      <c r="L42" s="953">
        <v>10.175315754302</v>
      </c>
      <c r="M42" s="953">
        <f t="shared" si="0"/>
        <v>0.2</v>
      </c>
      <c r="N42" s="953">
        <f t="shared" si="1"/>
        <v>0.1</v>
      </c>
    </row>
    <row r="43" spans="1:14" ht="12.95" customHeight="1">
      <c r="A43" s="526" t="s">
        <v>174</v>
      </c>
      <c r="B43" s="965">
        <v>9.2818541153628686</v>
      </c>
      <c r="C43" s="953">
        <v>9.248450268691057</v>
      </c>
      <c r="D43" s="953">
        <v>9.0990323953213466</v>
      </c>
      <c r="E43" s="953">
        <v>9.217376588700164</v>
      </c>
      <c r="F43" s="953">
        <v>9.3972208749050132</v>
      </c>
      <c r="G43" s="953">
        <v>9.3730290345713865</v>
      </c>
      <c r="H43" s="953">
        <v>9.540681489851476</v>
      </c>
      <c r="I43" s="953">
        <v>9.3644665797298146</v>
      </c>
      <c r="J43" s="953">
        <v>9.2795140108553138</v>
      </c>
      <c r="K43" s="953">
        <v>9.494238961501706</v>
      </c>
      <c r="L43" s="953">
        <v>9.4984333493450332</v>
      </c>
      <c r="M43" s="953">
        <f t="shared" si="0"/>
        <v>0</v>
      </c>
      <c r="N43" s="953">
        <f t="shared" si="1"/>
        <v>0</v>
      </c>
    </row>
    <row r="44" spans="1:14" ht="12.95" customHeight="1">
      <c r="A44" s="526" t="s">
        <v>175</v>
      </c>
      <c r="B44" s="965">
        <v>9.7294401562543733</v>
      </c>
      <c r="C44" s="953">
        <v>9.7144856008094642</v>
      </c>
      <c r="D44" s="953">
        <v>9.692661981512428</v>
      </c>
      <c r="E44" s="953">
        <v>9.5726334458882487</v>
      </c>
      <c r="F44" s="953">
        <v>9.8226349971691196</v>
      </c>
      <c r="G44" s="953">
        <v>9.898529929437812</v>
      </c>
      <c r="H44" s="953">
        <v>9.8882411216973711</v>
      </c>
      <c r="I44" s="953">
        <v>10.046349673703602</v>
      </c>
      <c r="J44" s="953">
        <v>9.9284693361328706</v>
      </c>
      <c r="K44" s="953">
        <v>10.079671009643826</v>
      </c>
      <c r="L44" s="953">
        <v>10.296924987016334</v>
      </c>
      <c r="M44" s="953">
        <f t="shared" si="0"/>
        <v>0.4</v>
      </c>
      <c r="N44" s="953">
        <f t="shared" si="1"/>
        <v>0.2</v>
      </c>
    </row>
    <row r="45" spans="1:14" ht="12.95" customHeight="1">
      <c r="A45" s="526" t="s">
        <v>176</v>
      </c>
      <c r="B45" s="965">
        <v>8.7489038710672293</v>
      </c>
      <c r="C45" s="953">
        <v>8.4612266152336009</v>
      </c>
      <c r="D45" s="953">
        <v>8.5272463115326964</v>
      </c>
      <c r="E45" s="953">
        <v>8.6456591302927794</v>
      </c>
      <c r="F45" s="953">
        <v>8.6542394315083264</v>
      </c>
      <c r="G45" s="953">
        <v>8.7643313133037051</v>
      </c>
      <c r="H45" s="953">
        <v>8.9655391215515436</v>
      </c>
      <c r="I45" s="953">
        <v>8.6331701068872864</v>
      </c>
      <c r="J45" s="953">
        <v>8.4828856152755154</v>
      </c>
      <c r="K45" s="953">
        <v>8.7243158015348179</v>
      </c>
      <c r="L45" s="953">
        <v>8.8459507472949532</v>
      </c>
      <c r="M45" s="953">
        <f t="shared" si="0"/>
        <v>-0.2</v>
      </c>
      <c r="N45" s="953">
        <f t="shared" si="1"/>
        <v>0.1</v>
      </c>
    </row>
    <row r="46" spans="1:14" ht="12.95" customHeight="1">
      <c r="A46" s="526" t="s">
        <v>177</v>
      </c>
      <c r="B46" s="965">
        <v>10.699656413051361</v>
      </c>
      <c r="C46" s="953">
        <v>10.54984278731599</v>
      </c>
      <c r="D46" s="953">
        <v>10.611020389448408</v>
      </c>
      <c r="E46" s="953">
        <v>10.8694169836558</v>
      </c>
      <c r="F46" s="953">
        <v>10.671674980734585</v>
      </c>
      <c r="G46" s="953">
        <v>10.89143635430931</v>
      </c>
      <c r="H46" s="953">
        <v>10.952356279110624</v>
      </c>
      <c r="I46" s="953">
        <v>11.08465058932039</v>
      </c>
      <c r="J46" s="953">
        <v>10.8371337826302</v>
      </c>
      <c r="K46" s="953">
        <v>10.928244634075082</v>
      </c>
      <c r="L46" s="953">
        <v>10.945506643506238</v>
      </c>
      <c r="M46" s="953">
        <f t="shared" si="0"/>
        <v>-0.1</v>
      </c>
      <c r="N46" s="953">
        <f t="shared" si="1"/>
        <v>0</v>
      </c>
    </row>
    <row r="47" spans="1:14" ht="12.95" customHeight="1">
      <c r="A47" s="526" t="s">
        <v>178</v>
      </c>
      <c r="B47" s="965">
        <v>9.7444114439365244</v>
      </c>
      <c r="C47" s="953">
        <v>9.8556126933882879</v>
      </c>
      <c r="D47" s="953">
        <v>9.8684966395851035</v>
      </c>
      <c r="E47" s="953">
        <v>9.8714900584361818</v>
      </c>
      <c r="F47" s="953">
        <v>9.9912108823958867</v>
      </c>
      <c r="G47" s="953">
        <v>10.043308224391819</v>
      </c>
      <c r="H47" s="953">
        <v>10.041560421978003</v>
      </c>
      <c r="I47" s="953">
        <v>9.7755757493814635</v>
      </c>
      <c r="J47" s="953">
        <v>9.7747204620821062</v>
      </c>
      <c r="K47" s="953">
        <v>10.117100791505026</v>
      </c>
      <c r="L47" s="953">
        <v>9.9448625380913853</v>
      </c>
      <c r="M47" s="953">
        <f t="shared" si="0"/>
        <v>-0.1</v>
      </c>
      <c r="N47" s="953">
        <f t="shared" si="1"/>
        <v>-0.2</v>
      </c>
    </row>
    <row r="48" spans="1:14" ht="15" customHeight="1">
      <c r="A48" s="526" t="s">
        <v>179</v>
      </c>
      <c r="B48" s="965">
        <v>9.3308683889132915</v>
      </c>
      <c r="C48" s="953">
        <v>9.2235742245509602</v>
      </c>
      <c r="D48" s="953">
        <v>9.4497517534556206</v>
      </c>
      <c r="E48" s="953">
        <v>9.472562783317267</v>
      </c>
      <c r="F48" s="953">
        <v>9.3750297875076036</v>
      </c>
      <c r="G48" s="953">
        <v>9.6849724068581295</v>
      </c>
      <c r="H48" s="953">
        <v>9.5336966727135408</v>
      </c>
      <c r="I48" s="953">
        <v>9.6211858981550549</v>
      </c>
      <c r="J48" s="953">
        <v>9.2442027806306459</v>
      </c>
      <c r="K48" s="953">
        <v>9.5402975430745585</v>
      </c>
      <c r="L48" s="953">
        <v>9.6091855165947617</v>
      </c>
      <c r="M48" s="953">
        <f t="shared" si="0"/>
        <v>0.1</v>
      </c>
      <c r="N48" s="953">
        <f t="shared" si="1"/>
        <v>0.1</v>
      </c>
    </row>
    <row r="49" spans="1:14" ht="7.5" customHeight="1">
      <c r="A49" s="728"/>
      <c r="B49" s="868"/>
      <c r="C49" s="903"/>
      <c r="D49" s="903"/>
      <c r="E49" s="904"/>
      <c r="F49" s="904"/>
      <c r="G49" s="904"/>
      <c r="H49" s="904"/>
      <c r="I49" s="904"/>
      <c r="J49" s="904"/>
      <c r="K49" s="904"/>
      <c r="L49" s="904"/>
      <c r="M49" s="904"/>
      <c r="N49" s="904"/>
    </row>
    <row r="50" spans="1:14" ht="24.95" customHeight="1">
      <c r="A50" s="1076" t="s">
        <v>872</v>
      </c>
      <c r="B50" s="1076"/>
      <c r="C50" s="1076"/>
      <c r="D50" s="1076"/>
      <c r="E50" s="1076"/>
      <c r="F50" s="1076"/>
      <c r="G50" s="1076"/>
      <c r="H50" s="1076"/>
      <c r="I50" s="1076"/>
      <c r="J50" s="1076"/>
      <c r="K50" s="1076"/>
      <c r="L50" s="1076"/>
      <c r="M50" s="1076"/>
      <c r="N50" s="1076"/>
    </row>
    <row r="51" spans="1:14" ht="25.5" customHeight="1">
      <c r="A51" s="1068" t="s">
        <v>873</v>
      </c>
      <c r="B51" s="1068"/>
      <c r="C51" s="1068"/>
      <c r="D51" s="1068"/>
      <c r="E51" s="1068"/>
      <c r="F51" s="1068"/>
      <c r="G51" s="1068"/>
      <c r="H51" s="1068"/>
      <c r="I51" s="1068"/>
      <c r="J51" s="1068"/>
      <c r="K51" s="1068"/>
      <c r="L51" s="1068"/>
      <c r="M51" s="1068"/>
      <c r="N51" s="1068"/>
    </row>
    <row r="52" spans="1:14" ht="16.5" customHeight="1">
      <c r="A52" s="905" t="s">
        <v>231</v>
      </c>
      <c r="B52" s="906"/>
      <c r="C52" s="907"/>
      <c r="D52" s="907"/>
      <c r="E52" s="908"/>
      <c r="F52" s="909"/>
      <c r="G52" s="909"/>
      <c r="H52" s="909"/>
      <c r="I52" s="909"/>
      <c r="J52" s="909"/>
    </row>
  </sheetData>
  <mergeCells count="22">
    <mergeCell ref="A1:D1"/>
    <mergeCell ref="A3:N3"/>
    <mergeCell ref="A4:N4"/>
    <mergeCell ref="A6:N6"/>
    <mergeCell ref="A7:A8"/>
    <mergeCell ref="B7:B8"/>
    <mergeCell ref="C7:C8"/>
    <mergeCell ref="D7:D8"/>
    <mergeCell ref="E7:E8"/>
    <mergeCell ref="F7:F8"/>
    <mergeCell ref="G7:G8"/>
    <mergeCell ref="H7:H8"/>
    <mergeCell ref="I7:I8"/>
    <mergeCell ref="J7:J8"/>
    <mergeCell ref="A51:N51"/>
    <mergeCell ref="K7:K8"/>
    <mergeCell ref="S18:T19"/>
    <mergeCell ref="S20:S22"/>
    <mergeCell ref="S23:S25"/>
    <mergeCell ref="A50:N50"/>
    <mergeCell ref="L7:L8"/>
    <mergeCell ref="M7:N7"/>
  </mergeCells>
  <pageMargins left="0.70866141732283472" right="0.70866141732283472" top="0.74803149606299213" bottom="0.74803149606299213"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15CC-6CB2-4BB3-B218-C4CB582ED88A}">
  <sheetPr>
    <tabColor rgb="FFFF0000"/>
  </sheetPr>
  <dimension ref="A1:S53"/>
  <sheetViews>
    <sheetView showGridLines="0" zoomScale="90" zoomScaleNormal="90" workbookViewId="0">
      <selection activeCell="P11" sqref="P11:U11"/>
    </sheetView>
  </sheetViews>
  <sheetFormatPr baseColWidth="10" defaultColWidth="9.140625" defaultRowHeight="15"/>
  <cols>
    <col min="1" max="1" width="17.85546875" style="889" customWidth="1"/>
    <col min="2" max="8" width="5.28515625" style="889" customWidth="1"/>
    <col min="9" max="9" width="6.85546875" style="889" customWidth="1"/>
    <col min="10" max="10" width="5.42578125" style="889" customWidth="1"/>
    <col min="11" max="11" width="6.42578125" style="889" customWidth="1"/>
    <col min="12" max="12" width="5.85546875" style="889" customWidth="1"/>
    <col min="13" max="14" width="10.7109375" style="889" customWidth="1"/>
    <col min="15" max="256" width="9.140625" style="889"/>
    <col min="257" max="257" width="17.85546875" style="889" customWidth="1"/>
    <col min="258" max="264" width="5.28515625" style="889" customWidth="1"/>
    <col min="265" max="265" width="6.85546875" style="889" customWidth="1"/>
    <col min="266" max="266" width="5.42578125" style="889" customWidth="1"/>
    <col min="267" max="267" width="5.28515625" style="889" customWidth="1"/>
    <col min="268" max="268" width="5.85546875" style="889" customWidth="1"/>
    <col min="269" max="270" width="10.7109375" style="889" customWidth="1"/>
    <col min="271" max="512" width="9.140625" style="889"/>
    <col min="513" max="513" width="17.85546875" style="889" customWidth="1"/>
    <col min="514" max="520" width="5.28515625" style="889" customWidth="1"/>
    <col min="521" max="521" width="6.85546875" style="889" customWidth="1"/>
    <col min="522" max="522" width="5.42578125" style="889" customWidth="1"/>
    <col min="523" max="523" width="5.28515625" style="889" customWidth="1"/>
    <col min="524" max="524" width="5.85546875" style="889" customWidth="1"/>
    <col min="525" max="526" width="10.7109375" style="889" customWidth="1"/>
    <col min="527" max="768" width="9.140625" style="889"/>
    <col min="769" max="769" width="17.85546875" style="889" customWidth="1"/>
    <col min="770" max="776" width="5.28515625" style="889" customWidth="1"/>
    <col min="777" max="777" width="6.85546875" style="889" customWidth="1"/>
    <col min="778" max="778" width="5.42578125" style="889" customWidth="1"/>
    <col min="779" max="779" width="5.28515625" style="889" customWidth="1"/>
    <col min="780" max="780" width="5.85546875" style="889" customWidth="1"/>
    <col min="781" max="782" width="10.7109375" style="889" customWidth="1"/>
    <col min="783" max="1024" width="9.140625" style="889"/>
    <col min="1025" max="1025" width="17.85546875" style="889" customWidth="1"/>
    <col min="1026" max="1032" width="5.28515625" style="889" customWidth="1"/>
    <col min="1033" max="1033" width="6.85546875" style="889" customWidth="1"/>
    <col min="1034" max="1034" width="5.42578125" style="889" customWidth="1"/>
    <col min="1035" max="1035" width="5.28515625" style="889" customWidth="1"/>
    <col min="1036" max="1036" width="5.85546875" style="889" customWidth="1"/>
    <col min="1037" max="1038" width="10.7109375" style="889" customWidth="1"/>
    <col min="1039" max="1280" width="9.140625" style="889"/>
    <col min="1281" max="1281" width="17.85546875" style="889" customWidth="1"/>
    <col min="1282" max="1288" width="5.28515625" style="889" customWidth="1"/>
    <col min="1289" max="1289" width="6.85546875" style="889" customWidth="1"/>
    <col min="1290" max="1290" width="5.42578125" style="889" customWidth="1"/>
    <col min="1291" max="1291" width="5.28515625" style="889" customWidth="1"/>
    <col min="1292" max="1292" width="5.85546875" style="889" customWidth="1"/>
    <col min="1293" max="1294" width="10.7109375" style="889" customWidth="1"/>
    <col min="1295" max="1536" width="9.140625" style="889"/>
    <col min="1537" max="1537" width="17.85546875" style="889" customWidth="1"/>
    <col min="1538" max="1544" width="5.28515625" style="889" customWidth="1"/>
    <col min="1545" max="1545" width="6.85546875" style="889" customWidth="1"/>
    <col min="1546" max="1546" width="5.42578125" style="889" customWidth="1"/>
    <col min="1547" max="1547" width="5.28515625" style="889" customWidth="1"/>
    <col min="1548" max="1548" width="5.85546875" style="889" customWidth="1"/>
    <col min="1549" max="1550" width="10.7109375" style="889" customWidth="1"/>
    <col min="1551" max="1792" width="9.140625" style="889"/>
    <col min="1793" max="1793" width="17.85546875" style="889" customWidth="1"/>
    <col min="1794" max="1800" width="5.28515625" style="889" customWidth="1"/>
    <col min="1801" max="1801" width="6.85546875" style="889" customWidth="1"/>
    <col min="1802" max="1802" width="5.42578125" style="889" customWidth="1"/>
    <col min="1803" max="1803" width="5.28515625" style="889" customWidth="1"/>
    <col min="1804" max="1804" width="5.85546875" style="889" customWidth="1"/>
    <col min="1805" max="1806" width="10.7109375" style="889" customWidth="1"/>
    <col min="1807" max="2048" width="9.140625" style="889"/>
    <col min="2049" max="2049" width="17.85546875" style="889" customWidth="1"/>
    <col min="2050" max="2056" width="5.28515625" style="889" customWidth="1"/>
    <col min="2057" max="2057" width="6.85546875" style="889" customWidth="1"/>
    <col min="2058" max="2058" width="5.42578125" style="889" customWidth="1"/>
    <col min="2059" max="2059" width="5.28515625" style="889" customWidth="1"/>
    <col min="2060" max="2060" width="5.85546875" style="889" customWidth="1"/>
    <col min="2061" max="2062" width="10.7109375" style="889" customWidth="1"/>
    <col min="2063" max="2304" width="9.140625" style="889"/>
    <col min="2305" max="2305" width="17.85546875" style="889" customWidth="1"/>
    <col min="2306" max="2312" width="5.28515625" style="889" customWidth="1"/>
    <col min="2313" max="2313" width="6.85546875" style="889" customWidth="1"/>
    <col min="2314" max="2314" width="5.42578125" style="889" customWidth="1"/>
    <col min="2315" max="2315" width="5.28515625" style="889" customWidth="1"/>
    <col min="2316" max="2316" width="5.85546875" style="889" customWidth="1"/>
    <col min="2317" max="2318" width="10.7109375" style="889" customWidth="1"/>
    <col min="2319" max="2560" width="9.140625" style="889"/>
    <col min="2561" max="2561" width="17.85546875" style="889" customWidth="1"/>
    <col min="2562" max="2568" width="5.28515625" style="889" customWidth="1"/>
    <col min="2569" max="2569" width="6.85546875" style="889" customWidth="1"/>
    <col min="2570" max="2570" width="5.42578125" style="889" customWidth="1"/>
    <col min="2571" max="2571" width="5.28515625" style="889" customWidth="1"/>
    <col min="2572" max="2572" width="5.85546875" style="889" customWidth="1"/>
    <col min="2573" max="2574" width="10.7109375" style="889" customWidth="1"/>
    <col min="2575" max="2816" width="9.140625" style="889"/>
    <col min="2817" max="2817" width="17.85546875" style="889" customWidth="1"/>
    <col min="2818" max="2824" width="5.28515625" style="889" customWidth="1"/>
    <col min="2825" max="2825" width="6.85546875" style="889" customWidth="1"/>
    <col min="2826" max="2826" width="5.42578125" style="889" customWidth="1"/>
    <col min="2827" max="2827" width="5.28515625" style="889" customWidth="1"/>
    <col min="2828" max="2828" width="5.85546875" style="889" customWidth="1"/>
    <col min="2829" max="2830" width="10.7109375" style="889" customWidth="1"/>
    <col min="2831" max="3072" width="9.140625" style="889"/>
    <col min="3073" max="3073" width="17.85546875" style="889" customWidth="1"/>
    <col min="3074" max="3080" width="5.28515625" style="889" customWidth="1"/>
    <col min="3081" max="3081" width="6.85546875" style="889" customWidth="1"/>
    <col min="3082" max="3082" width="5.42578125" style="889" customWidth="1"/>
    <col min="3083" max="3083" width="5.28515625" style="889" customWidth="1"/>
    <col min="3084" max="3084" width="5.85546875" style="889" customWidth="1"/>
    <col min="3085" max="3086" width="10.7109375" style="889" customWidth="1"/>
    <col min="3087" max="3328" width="9.140625" style="889"/>
    <col min="3329" max="3329" width="17.85546875" style="889" customWidth="1"/>
    <col min="3330" max="3336" width="5.28515625" style="889" customWidth="1"/>
    <col min="3337" max="3337" width="6.85546875" style="889" customWidth="1"/>
    <col min="3338" max="3338" width="5.42578125" style="889" customWidth="1"/>
    <col min="3339" max="3339" width="5.28515625" style="889" customWidth="1"/>
    <col min="3340" max="3340" width="5.85546875" style="889" customWidth="1"/>
    <col min="3341" max="3342" width="10.7109375" style="889" customWidth="1"/>
    <col min="3343" max="3584" width="9.140625" style="889"/>
    <col min="3585" max="3585" width="17.85546875" style="889" customWidth="1"/>
    <col min="3586" max="3592" width="5.28515625" style="889" customWidth="1"/>
    <col min="3593" max="3593" width="6.85546875" style="889" customWidth="1"/>
    <col min="3594" max="3594" width="5.42578125" style="889" customWidth="1"/>
    <col min="3595" max="3595" width="5.28515625" style="889" customWidth="1"/>
    <col min="3596" max="3596" width="5.85546875" style="889" customWidth="1"/>
    <col min="3597" max="3598" width="10.7109375" style="889" customWidth="1"/>
    <col min="3599" max="3840" width="9.140625" style="889"/>
    <col min="3841" max="3841" width="17.85546875" style="889" customWidth="1"/>
    <col min="3842" max="3848" width="5.28515625" style="889" customWidth="1"/>
    <col min="3849" max="3849" width="6.85546875" style="889" customWidth="1"/>
    <col min="3850" max="3850" width="5.42578125" style="889" customWidth="1"/>
    <col min="3851" max="3851" width="5.28515625" style="889" customWidth="1"/>
    <col min="3852" max="3852" width="5.85546875" style="889" customWidth="1"/>
    <col min="3853" max="3854" width="10.7109375" style="889" customWidth="1"/>
    <col min="3855" max="4096" width="9.140625" style="889"/>
    <col min="4097" max="4097" width="17.85546875" style="889" customWidth="1"/>
    <col min="4098" max="4104" width="5.28515625" style="889" customWidth="1"/>
    <col min="4105" max="4105" width="6.85546875" style="889" customWidth="1"/>
    <col min="4106" max="4106" width="5.42578125" style="889" customWidth="1"/>
    <col min="4107" max="4107" width="5.28515625" style="889" customWidth="1"/>
    <col min="4108" max="4108" width="5.85546875" style="889" customWidth="1"/>
    <col min="4109" max="4110" width="10.7109375" style="889" customWidth="1"/>
    <col min="4111" max="4352" width="9.140625" style="889"/>
    <col min="4353" max="4353" width="17.85546875" style="889" customWidth="1"/>
    <col min="4354" max="4360" width="5.28515625" style="889" customWidth="1"/>
    <col min="4361" max="4361" width="6.85546875" style="889" customWidth="1"/>
    <col min="4362" max="4362" width="5.42578125" style="889" customWidth="1"/>
    <col min="4363" max="4363" width="5.28515625" style="889" customWidth="1"/>
    <col min="4364" max="4364" width="5.85546875" style="889" customWidth="1"/>
    <col min="4365" max="4366" width="10.7109375" style="889" customWidth="1"/>
    <col min="4367" max="4608" width="9.140625" style="889"/>
    <col min="4609" max="4609" width="17.85546875" style="889" customWidth="1"/>
    <col min="4610" max="4616" width="5.28515625" style="889" customWidth="1"/>
    <col min="4617" max="4617" width="6.85546875" style="889" customWidth="1"/>
    <col min="4618" max="4618" width="5.42578125" style="889" customWidth="1"/>
    <col min="4619" max="4619" width="5.28515625" style="889" customWidth="1"/>
    <col min="4620" max="4620" width="5.85546875" style="889" customWidth="1"/>
    <col min="4621" max="4622" width="10.7109375" style="889" customWidth="1"/>
    <col min="4623" max="4864" width="9.140625" style="889"/>
    <col min="4865" max="4865" width="17.85546875" style="889" customWidth="1"/>
    <col min="4866" max="4872" width="5.28515625" style="889" customWidth="1"/>
    <col min="4873" max="4873" width="6.85546875" style="889" customWidth="1"/>
    <col min="4874" max="4874" width="5.42578125" style="889" customWidth="1"/>
    <col min="4875" max="4875" width="5.28515625" style="889" customWidth="1"/>
    <col min="4876" max="4876" width="5.85546875" style="889" customWidth="1"/>
    <col min="4877" max="4878" width="10.7109375" style="889" customWidth="1"/>
    <col min="4879" max="5120" width="9.140625" style="889"/>
    <col min="5121" max="5121" width="17.85546875" style="889" customWidth="1"/>
    <col min="5122" max="5128" width="5.28515625" style="889" customWidth="1"/>
    <col min="5129" max="5129" width="6.85546875" style="889" customWidth="1"/>
    <col min="5130" max="5130" width="5.42578125" style="889" customWidth="1"/>
    <col min="5131" max="5131" width="5.28515625" style="889" customWidth="1"/>
    <col min="5132" max="5132" width="5.85546875" style="889" customWidth="1"/>
    <col min="5133" max="5134" width="10.7109375" style="889" customWidth="1"/>
    <col min="5135" max="5376" width="9.140625" style="889"/>
    <col min="5377" max="5377" width="17.85546875" style="889" customWidth="1"/>
    <col min="5378" max="5384" width="5.28515625" style="889" customWidth="1"/>
    <col min="5385" max="5385" width="6.85546875" style="889" customWidth="1"/>
    <col min="5386" max="5386" width="5.42578125" style="889" customWidth="1"/>
    <col min="5387" max="5387" width="5.28515625" style="889" customWidth="1"/>
    <col min="5388" max="5388" width="5.85546875" style="889" customWidth="1"/>
    <col min="5389" max="5390" width="10.7109375" style="889" customWidth="1"/>
    <col min="5391" max="5632" width="9.140625" style="889"/>
    <col min="5633" max="5633" width="17.85546875" style="889" customWidth="1"/>
    <col min="5634" max="5640" width="5.28515625" style="889" customWidth="1"/>
    <col min="5641" max="5641" width="6.85546875" style="889" customWidth="1"/>
    <col min="5642" max="5642" width="5.42578125" style="889" customWidth="1"/>
    <col min="5643" max="5643" width="5.28515625" style="889" customWidth="1"/>
    <col min="5644" max="5644" width="5.85546875" style="889" customWidth="1"/>
    <col min="5645" max="5646" width="10.7109375" style="889" customWidth="1"/>
    <col min="5647" max="5888" width="9.140625" style="889"/>
    <col min="5889" max="5889" width="17.85546875" style="889" customWidth="1"/>
    <col min="5890" max="5896" width="5.28515625" style="889" customWidth="1"/>
    <col min="5897" max="5897" width="6.85546875" style="889" customWidth="1"/>
    <col min="5898" max="5898" width="5.42578125" style="889" customWidth="1"/>
    <col min="5899" max="5899" width="5.28515625" style="889" customWidth="1"/>
    <col min="5900" max="5900" width="5.85546875" style="889" customWidth="1"/>
    <col min="5901" max="5902" width="10.7109375" style="889" customWidth="1"/>
    <col min="5903" max="6144" width="9.140625" style="889"/>
    <col min="6145" max="6145" width="17.85546875" style="889" customWidth="1"/>
    <col min="6146" max="6152" width="5.28515625" style="889" customWidth="1"/>
    <col min="6153" max="6153" width="6.85546875" style="889" customWidth="1"/>
    <col min="6154" max="6154" width="5.42578125" style="889" customWidth="1"/>
    <col min="6155" max="6155" width="5.28515625" style="889" customWidth="1"/>
    <col min="6156" max="6156" width="5.85546875" style="889" customWidth="1"/>
    <col min="6157" max="6158" width="10.7109375" style="889" customWidth="1"/>
    <col min="6159" max="6400" width="9.140625" style="889"/>
    <col min="6401" max="6401" width="17.85546875" style="889" customWidth="1"/>
    <col min="6402" max="6408" width="5.28515625" style="889" customWidth="1"/>
    <col min="6409" max="6409" width="6.85546875" style="889" customWidth="1"/>
    <col min="6410" max="6410" width="5.42578125" style="889" customWidth="1"/>
    <col min="6411" max="6411" width="5.28515625" style="889" customWidth="1"/>
    <col min="6412" max="6412" width="5.85546875" style="889" customWidth="1"/>
    <col min="6413" max="6414" width="10.7109375" style="889" customWidth="1"/>
    <col min="6415" max="6656" width="9.140625" style="889"/>
    <col min="6657" max="6657" width="17.85546875" style="889" customWidth="1"/>
    <col min="6658" max="6664" width="5.28515625" style="889" customWidth="1"/>
    <col min="6665" max="6665" width="6.85546875" style="889" customWidth="1"/>
    <col min="6666" max="6666" width="5.42578125" style="889" customWidth="1"/>
    <col min="6667" max="6667" width="5.28515625" style="889" customWidth="1"/>
    <col min="6668" max="6668" width="5.85546875" style="889" customWidth="1"/>
    <col min="6669" max="6670" width="10.7109375" style="889" customWidth="1"/>
    <col min="6671" max="6912" width="9.140625" style="889"/>
    <col min="6913" max="6913" width="17.85546875" style="889" customWidth="1"/>
    <col min="6914" max="6920" width="5.28515625" style="889" customWidth="1"/>
    <col min="6921" max="6921" width="6.85546875" style="889" customWidth="1"/>
    <col min="6922" max="6922" width="5.42578125" style="889" customWidth="1"/>
    <col min="6923" max="6923" width="5.28515625" style="889" customWidth="1"/>
    <col min="6924" max="6924" width="5.85546875" style="889" customWidth="1"/>
    <col min="6925" max="6926" width="10.7109375" style="889" customWidth="1"/>
    <col min="6927" max="7168" width="9.140625" style="889"/>
    <col min="7169" max="7169" width="17.85546875" style="889" customWidth="1"/>
    <col min="7170" max="7176" width="5.28515625" style="889" customWidth="1"/>
    <col min="7177" max="7177" width="6.85546875" style="889" customWidth="1"/>
    <col min="7178" max="7178" width="5.42578125" style="889" customWidth="1"/>
    <col min="7179" max="7179" width="5.28515625" style="889" customWidth="1"/>
    <col min="7180" max="7180" width="5.85546875" style="889" customWidth="1"/>
    <col min="7181" max="7182" width="10.7109375" style="889" customWidth="1"/>
    <col min="7183" max="7424" width="9.140625" style="889"/>
    <col min="7425" max="7425" width="17.85546875" style="889" customWidth="1"/>
    <col min="7426" max="7432" width="5.28515625" style="889" customWidth="1"/>
    <col min="7433" max="7433" width="6.85546875" style="889" customWidth="1"/>
    <col min="7434" max="7434" width="5.42578125" style="889" customWidth="1"/>
    <col min="7435" max="7435" width="5.28515625" style="889" customWidth="1"/>
    <col min="7436" max="7436" width="5.85546875" style="889" customWidth="1"/>
    <col min="7437" max="7438" width="10.7109375" style="889" customWidth="1"/>
    <col min="7439" max="7680" width="9.140625" style="889"/>
    <col min="7681" max="7681" width="17.85546875" style="889" customWidth="1"/>
    <col min="7682" max="7688" width="5.28515625" style="889" customWidth="1"/>
    <col min="7689" max="7689" width="6.85546875" style="889" customWidth="1"/>
    <col min="7690" max="7690" width="5.42578125" style="889" customWidth="1"/>
    <col min="7691" max="7691" width="5.28515625" style="889" customWidth="1"/>
    <col min="7692" max="7692" width="5.85546875" style="889" customWidth="1"/>
    <col min="7693" max="7694" width="10.7109375" style="889" customWidth="1"/>
    <col min="7695" max="7936" width="9.140625" style="889"/>
    <col min="7937" max="7937" width="17.85546875" style="889" customWidth="1"/>
    <col min="7938" max="7944" width="5.28515625" style="889" customWidth="1"/>
    <col min="7945" max="7945" width="6.85546875" style="889" customWidth="1"/>
    <col min="7946" max="7946" width="5.42578125" style="889" customWidth="1"/>
    <col min="7947" max="7947" width="5.28515625" style="889" customWidth="1"/>
    <col min="7948" max="7948" width="5.85546875" style="889" customWidth="1"/>
    <col min="7949" max="7950" width="10.7109375" style="889" customWidth="1"/>
    <col min="7951" max="8192" width="9.140625" style="889"/>
    <col min="8193" max="8193" width="17.85546875" style="889" customWidth="1"/>
    <col min="8194" max="8200" width="5.28515625" style="889" customWidth="1"/>
    <col min="8201" max="8201" width="6.85546875" style="889" customWidth="1"/>
    <col min="8202" max="8202" width="5.42578125" style="889" customWidth="1"/>
    <col min="8203" max="8203" width="5.28515625" style="889" customWidth="1"/>
    <col min="8204" max="8204" width="5.85546875" style="889" customWidth="1"/>
    <col min="8205" max="8206" width="10.7109375" style="889" customWidth="1"/>
    <col min="8207" max="8448" width="9.140625" style="889"/>
    <col min="8449" max="8449" width="17.85546875" style="889" customWidth="1"/>
    <col min="8450" max="8456" width="5.28515625" style="889" customWidth="1"/>
    <col min="8457" max="8457" width="6.85546875" style="889" customWidth="1"/>
    <col min="8458" max="8458" width="5.42578125" style="889" customWidth="1"/>
    <col min="8459" max="8459" width="5.28515625" style="889" customWidth="1"/>
    <col min="8460" max="8460" width="5.85546875" style="889" customWidth="1"/>
    <col min="8461" max="8462" width="10.7109375" style="889" customWidth="1"/>
    <col min="8463" max="8704" width="9.140625" style="889"/>
    <col min="8705" max="8705" width="17.85546875" style="889" customWidth="1"/>
    <col min="8706" max="8712" width="5.28515625" style="889" customWidth="1"/>
    <col min="8713" max="8713" width="6.85546875" style="889" customWidth="1"/>
    <col min="8714" max="8714" width="5.42578125" style="889" customWidth="1"/>
    <col min="8715" max="8715" width="5.28515625" style="889" customWidth="1"/>
    <col min="8716" max="8716" width="5.85546875" style="889" customWidth="1"/>
    <col min="8717" max="8718" width="10.7109375" style="889" customWidth="1"/>
    <col min="8719" max="8960" width="9.140625" style="889"/>
    <col min="8961" max="8961" width="17.85546875" style="889" customWidth="1"/>
    <col min="8962" max="8968" width="5.28515625" style="889" customWidth="1"/>
    <col min="8969" max="8969" width="6.85546875" style="889" customWidth="1"/>
    <col min="8970" max="8970" width="5.42578125" style="889" customWidth="1"/>
    <col min="8971" max="8971" width="5.28515625" style="889" customWidth="1"/>
    <col min="8972" max="8972" width="5.85546875" style="889" customWidth="1"/>
    <col min="8973" max="8974" width="10.7109375" style="889" customWidth="1"/>
    <col min="8975" max="9216" width="9.140625" style="889"/>
    <col min="9217" max="9217" width="17.85546875" style="889" customWidth="1"/>
    <col min="9218" max="9224" width="5.28515625" style="889" customWidth="1"/>
    <col min="9225" max="9225" width="6.85546875" style="889" customWidth="1"/>
    <col min="9226" max="9226" width="5.42578125" style="889" customWidth="1"/>
    <col min="9227" max="9227" width="5.28515625" style="889" customWidth="1"/>
    <col min="9228" max="9228" width="5.85546875" style="889" customWidth="1"/>
    <col min="9229" max="9230" width="10.7109375" style="889" customWidth="1"/>
    <col min="9231" max="9472" width="9.140625" style="889"/>
    <col min="9473" max="9473" width="17.85546875" style="889" customWidth="1"/>
    <col min="9474" max="9480" width="5.28515625" style="889" customWidth="1"/>
    <col min="9481" max="9481" width="6.85546875" style="889" customWidth="1"/>
    <col min="9482" max="9482" width="5.42578125" style="889" customWidth="1"/>
    <col min="9483" max="9483" width="5.28515625" style="889" customWidth="1"/>
    <col min="9484" max="9484" width="5.85546875" style="889" customWidth="1"/>
    <col min="9485" max="9486" width="10.7109375" style="889" customWidth="1"/>
    <col min="9487" max="9728" width="9.140625" style="889"/>
    <col min="9729" max="9729" width="17.85546875" style="889" customWidth="1"/>
    <col min="9730" max="9736" width="5.28515625" style="889" customWidth="1"/>
    <col min="9737" max="9737" width="6.85546875" style="889" customWidth="1"/>
    <col min="9738" max="9738" width="5.42578125" style="889" customWidth="1"/>
    <col min="9739" max="9739" width="5.28515625" style="889" customWidth="1"/>
    <col min="9740" max="9740" width="5.85546875" style="889" customWidth="1"/>
    <col min="9741" max="9742" width="10.7109375" style="889" customWidth="1"/>
    <col min="9743" max="9984" width="9.140625" style="889"/>
    <col min="9985" max="9985" width="17.85546875" style="889" customWidth="1"/>
    <col min="9986" max="9992" width="5.28515625" style="889" customWidth="1"/>
    <col min="9993" max="9993" width="6.85546875" style="889" customWidth="1"/>
    <col min="9994" max="9994" width="5.42578125" style="889" customWidth="1"/>
    <col min="9995" max="9995" width="5.28515625" style="889" customWidth="1"/>
    <col min="9996" max="9996" width="5.85546875" style="889" customWidth="1"/>
    <col min="9997" max="9998" width="10.7109375" style="889" customWidth="1"/>
    <col min="9999" max="10240" width="9.140625" style="889"/>
    <col min="10241" max="10241" width="17.85546875" style="889" customWidth="1"/>
    <col min="10242" max="10248" width="5.28515625" style="889" customWidth="1"/>
    <col min="10249" max="10249" width="6.85546875" style="889" customWidth="1"/>
    <col min="10250" max="10250" width="5.42578125" style="889" customWidth="1"/>
    <col min="10251" max="10251" width="5.28515625" style="889" customWidth="1"/>
    <col min="10252" max="10252" width="5.85546875" style="889" customWidth="1"/>
    <col min="10253" max="10254" width="10.7109375" style="889" customWidth="1"/>
    <col min="10255" max="10496" width="9.140625" style="889"/>
    <col min="10497" max="10497" width="17.85546875" style="889" customWidth="1"/>
    <col min="10498" max="10504" width="5.28515625" style="889" customWidth="1"/>
    <col min="10505" max="10505" width="6.85546875" style="889" customWidth="1"/>
    <col min="10506" max="10506" width="5.42578125" style="889" customWidth="1"/>
    <col min="10507" max="10507" width="5.28515625" style="889" customWidth="1"/>
    <col min="10508" max="10508" width="5.85546875" style="889" customWidth="1"/>
    <col min="10509" max="10510" width="10.7109375" style="889" customWidth="1"/>
    <col min="10511" max="10752" width="9.140625" style="889"/>
    <col min="10753" max="10753" width="17.85546875" style="889" customWidth="1"/>
    <col min="10754" max="10760" width="5.28515625" style="889" customWidth="1"/>
    <col min="10761" max="10761" width="6.85546875" style="889" customWidth="1"/>
    <col min="10762" max="10762" width="5.42578125" style="889" customWidth="1"/>
    <col min="10763" max="10763" width="5.28515625" style="889" customWidth="1"/>
    <col min="10764" max="10764" width="5.85546875" style="889" customWidth="1"/>
    <col min="10765" max="10766" width="10.7109375" style="889" customWidth="1"/>
    <col min="10767" max="11008" width="9.140625" style="889"/>
    <col min="11009" max="11009" width="17.85546875" style="889" customWidth="1"/>
    <col min="11010" max="11016" width="5.28515625" style="889" customWidth="1"/>
    <col min="11017" max="11017" width="6.85546875" style="889" customWidth="1"/>
    <col min="11018" max="11018" width="5.42578125" style="889" customWidth="1"/>
    <col min="11019" max="11019" width="5.28515625" style="889" customWidth="1"/>
    <col min="11020" max="11020" width="5.85546875" style="889" customWidth="1"/>
    <col min="11021" max="11022" width="10.7109375" style="889" customWidth="1"/>
    <col min="11023" max="11264" width="9.140625" style="889"/>
    <col min="11265" max="11265" width="17.85546875" style="889" customWidth="1"/>
    <col min="11266" max="11272" width="5.28515625" style="889" customWidth="1"/>
    <col min="11273" max="11273" width="6.85546875" style="889" customWidth="1"/>
    <col min="11274" max="11274" width="5.42578125" style="889" customWidth="1"/>
    <col min="11275" max="11275" width="5.28515625" style="889" customWidth="1"/>
    <col min="11276" max="11276" width="5.85546875" style="889" customWidth="1"/>
    <col min="11277" max="11278" width="10.7109375" style="889" customWidth="1"/>
    <col min="11279" max="11520" width="9.140625" style="889"/>
    <col min="11521" max="11521" width="17.85546875" style="889" customWidth="1"/>
    <col min="11522" max="11528" width="5.28515625" style="889" customWidth="1"/>
    <col min="11529" max="11529" width="6.85546875" style="889" customWidth="1"/>
    <col min="11530" max="11530" width="5.42578125" style="889" customWidth="1"/>
    <col min="11531" max="11531" width="5.28515625" style="889" customWidth="1"/>
    <col min="11532" max="11532" width="5.85546875" style="889" customWidth="1"/>
    <col min="11533" max="11534" width="10.7109375" style="889" customWidth="1"/>
    <col min="11535" max="11776" width="9.140625" style="889"/>
    <col min="11777" max="11777" width="17.85546875" style="889" customWidth="1"/>
    <col min="11778" max="11784" width="5.28515625" style="889" customWidth="1"/>
    <col min="11785" max="11785" width="6.85546875" style="889" customWidth="1"/>
    <col min="11786" max="11786" width="5.42578125" style="889" customWidth="1"/>
    <col min="11787" max="11787" width="5.28515625" style="889" customWidth="1"/>
    <col min="11788" max="11788" width="5.85546875" style="889" customWidth="1"/>
    <col min="11789" max="11790" width="10.7109375" style="889" customWidth="1"/>
    <col min="11791" max="12032" width="9.140625" style="889"/>
    <col min="12033" max="12033" width="17.85546875" style="889" customWidth="1"/>
    <col min="12034" max="12040" width="5.28515625" style="889" customWidth="1"/>
    <col min="12041" max="12041" width="6.85546875" style="889" customWidth="1"/>
    <col min="12042" max="12042" width="5.42578125" style="889" customWidth="1"/>
    <col min="12043" max="12043" width="5.28515625" style="889" customWidth="1"/>
    <col min="12044" max="12044" width="5.85546875" style="889" customWidth="1"/>
    <col min="12045" max="12046" width="10.7109375" style="889" customWidth="1"/>
    <col min="12047" max="12288" width="9.140625" style="889"/>
    <col min="12289" max="12289" width="17.85546875" style="889" customWidth="1"/>
    <col min="12290" max="12296" width="5.28515625" style="889" customWidth="1"/>
    <col min="12297" max="12297" width="6.85546875" style="889" customWidth="1"/>
    <col min="12298" max="12298" width="5.42578125" style="889" customWidth="1"/>
    <col min="12299" max="12299" width="5.28515625" style="889" customWidth="1"/>
    <col min="12300" max="12300" width="5.85546875" style="889" customWidth="1"/>
    <col min="12301" max="12302" width="10.7109375" style="889" customWidth="1"/>
    <col min="12303" max="12544" width="9.140625" style="889"/>
    <col min="12545" max="12545" width="17.85546875" style="889" customWidth="1"/>
    <col min="12546" max="12552" width="5.28515625" style="889" customWidth="1"/>
    <col min="12553" max="12553" width="6.85546875" style="889" customWidth="1"/>
    <col min="12554" max="12554" width="5.42578125" style="889" customWidth="1"/>
    <col min="12555" max="12555" width="5.28515625" style="889" customWidth="1"/>
    <col min="12556" max="12556" width="5.85546875" style="889" customWidth="1"/>
    <col min="12557" max="12558" width="10.7109375" style="889" customWidth="1"/>
    <col min="12559" max="12800" width="9.140625" style="889"/>
    <col min="12801" max="12801" width="17.85546875" style="889" customWidth="1"/>
    <col min="12802" max="12808" width="5.28515625" style="889" customWidth="1"/>
    <col min="12809" max="12809" width="6.85546875" style="889" customWidth="1"/>
    <col min="12810" max="12810" width="5.42578125" style="889" customWidth="1"/>
    <col min="12811" max="12811" width="5.28515625" style="889" customWidth="1"/>
    <col min="12812" max="12812" width="5.85546875" style="889" customWidth="1"/>
    <col min="12813" max="12814" width="10.7109375" style="889" customWidth="1"/>
    <col min="12815" max="13056" width="9.140625" style="889"/>
    <col min="13057" max="13057" width="17.85546875" style="889" customWidth="1"/>
    <col min="13058" max="13064" width="5.28515625" style="889" customWidth="1"/>
    <col min="13065" max="13065" width="6.85546875" style="889" customWidth="1"/>
    <col min="13066" max="13066" width="5.42578125" style="889" customWidth="1"/>
    <col min="13067" max="13067" width="5.28515625" style="889" customWidth="1"/>
    <col min="13068" max="13068" width="5.85546875" style="889" customWidth="1"/>
    <col min="13069" max="13070" width="10.7109375" style="889" customWidth="1"/>
    <col min="13071" max="13312" width="9.140625" style="889"/>
    <col min="13313" max="13313" width="17.85546875" style="889" customWidth="1"/>
    <col min="13314" max="13320" width="5.28515625" style="889" customWidth="1"/>
    <col min="13321" max="13321" width="6.85546875" style="889" customWidth="1"/>
    <col min="13322" max="13322" width="5.42578125" style="889" customWidth="1"/>
    <col min="13323" max="13323" width="5.28515625" style="889" customWidth="1"/>
    <col min="13324" max="13324" width="5.85546875" style="889" customWidth="1"/>
    <col min="13325" max="13326" width="10.7109375" style="889" customWidth="1"/>
    <col min="13327" max="13568" width="9.140625" style="889"/>
    <col min="13569" max="13569" width="17.85546875" style="889" customWidth="1"/>
    <col min="13570" max="13576" width="5.28515625" style="889" customWidth="1"/>
    <col min="13577" max="13577" width="6.85546875" style="889" customWidth="1"/>
    <col min="13578" max="13578" width="5.42578125" style="889" customWidth="1"/>
    <col min="13579" max="13579" width="5.28515625" style="889" customWidth="1"/>
    <col min="13580" max="13580" width="5.85546875" style="889" customWidth="1"/>
    <col min="13581" max="13582" width="10.7109375" style="889" customWidth="1"/>
    <col min="13583" max="13824" width="9.140625" style="889"/>
    <col min="13825" max="13825" width="17.85546875" style="889" customWidth="1"/>
    <col min="13826" max="13832" width="5.28515625" style="889" customWidth="1"/>
    <col min="13833" max="13833" width="6.85546875" style="889" customWidth="1"/>
    <col min="13834" max="13834" width="5.42578125" style="889" customWidth="1"/>
    <col min="13835" max="13835" width="5.28515625" style="889" customWidth="1"/>
    <col min="13836" max="13836" width="5.85546875" style="889" customWidth="1"/>
    <col min="13837" max="13838" width="10.7109375" style="889" customWidth="1"/>
    <col min="13839" max="14080" width="9.140625" style="889"/>
    <col min="14081" max="14081" width="17.85546875" style="889" customWidth="1"/>
    <col min="14082" max="14088" width="5.28515625" style="889" customWidth="1"/>
    <col min="14089" max="14089" width="6.85546875" style="889" customWidth="1"/>
    <col min="14090" max="14090" width="5.42578125" style="889" customWidth="1"/>
    <col min="14091" max="14091" width="5.28515625" style="889" customWidth="1"/>
    <col min="14092" max="14092" width="5.85546875" style="889" customWidth="1"/>
    <col min="14093" max="14094" width="10.7109375" style="889" customWidth="1"/>
    <col min="14095" max="14336" width="9.140625" style="889"/>
    <col min="14337" max="14337" width="17.85546875" style="889" customWidth="1"/>
    <col min="14338" max="14344" width="5.28515625" style="889" customWidth="1"/>
    <col min="14345" max="14345" width="6.85546875" style="889" customWidth="1"/>
    <col min="14346" max="14346" width="5.42578125" style="889" customWidth="1"/>
    <col min="14347" max="14347" width="5.28515625" style="889" customWidth="1"/>
    <col min="14348" max="14348" width="5.85546875" style="889" customWidth="1"/>
    <col min="14349" max="14350" width="10.7109375" style="889" customWidth="1"/>
    <col min="14351" max="14592" width="9.140625" style="889"/>
    <col min="14593" max="14593" width="17.85546875" style="889" customWidth="1"/>
    <col min="14594" max="14600" width="5.28515625" style="889" customWidth="1"/>
    <col min="14601" max="14601" width="6.85546875" style="889" customWidth="1"/>
    <col min="14602" max="14602" width="5.42578125" style="889" customWidth="1"/>
    <col min="14603" max="14603" width="5.28515625" style="889" customWidth="1"/>
    <col min="14604" max="14604" width="5.85546875" style="889" customWidth="1"/>
    <col min="14605" max="14606" width="10.7109375" style="889" customWidth="1"/>
    <col min="14607" max="14848" width="9.140625" style="889"/>
    <col min="14849" max="14849" width="17.85546875" style="889" customWidth="1"/>
    <col min="14850" max="14856" width="5.28515625" style="889" customWidth="1"/>
    <col min="14857" max="14857" width="6.85546875" style="889" customWidth="1"/>
    <col min="14858" max="14858" width="5.42578125" style="889" customWidth="1"/>
    <col min="14859" max="14859" width="5.28515625" style="889" customWidth="1"/>
    <col min="14860" max="14860" width="5.85546875" style="889" customWidth="1"/>
    <col min="14861" max="14862" width="10.7109375" style="889" customWidth="1"/>
    <col min="14863" max="15104" width="9.140625" style="889"/>
    <col min="15105" max="15105" width="17.85546875" style="889" customWidth="1"/>
    <col min="15106" max="15112" width="5.28515625" style="889" customWidth="1"/>
    <col min="15113" max="15113" width="6.85546875" style="889" customWidth="1"/>
    <col min="15114" max="15114" width="5.42578125" style="889" customWidth="1"/>
    <col min="15115" max="15115" width="5.28515625" style="889" customWidth="1"/>
    <col min="15116" max="15116" width="5.85546875" style="889" customWidth="1"/>
    <col min="15117" max="15118" width="10.7109375" style="889" customWidth="1"/>
    <col min="15119" max="15360" width="9.140625" style="889"/>
    <col min="15361" max="15361" width="17.85546875" style="889" customWidth="1"/>
    <col min="15362" max="15368" width="5.28515625" style="889" customWidth="1"/>
    <col min="15369" max="15369" width="6.85546875" style="889" customWidth="1"/>
    <col min="15370" max="15370" width="5.42578125" style="889" customWidth="1"/>
    <col min="15371" max="15371" width="5.28515625" style="889" customWidth="1"/>
    <col min="15372" max="15372" width="5.85546875" style="889" customWidth="1"/>
    <col min="15373" max="15374" width="10.7109375" style="889" customWidth="1"/>
    <col min="15375" max="15616" width="9.140625" style="889"/>
    <col min="15617" max="15617" width="17.85546875" style="889" customWidth="1"/>
    <col min="15618" max="15624" width="5.28515625" style="889" customWidth="1"/>
    <col min="15625" max="15625" width="6.85546875" style="889" customWidth="1"/>
    <col min="15626" max="15626" width="5.42578125" style="889" customWidth="1"/>
    <col min="15627" max="15627" width="5.28515625" style="889" customWidth="1"/>
    <col min="15628" max="15628" width="5.85546875" style="889" customWidth="1"/>
    <col min="15629" max="15630" width="10.7109375" style="889" customWidth="1"/>
    <col min="15631" max="15872" width="9.140625" style="889"/>
    <col min="15873" max="15873" width="17.85546875" style="889" customWidth="1"/>
    <col min="15874" max="15880" width="5.28515625" style="889" customWidth="1"/>
    <col min="15881" max="15881" width="6.85546875" style="889" customWidth="1"/>
    <col min="15882" max="15882" width="5.42578125" style="889" customWidth="1"/>
    <col min="15883" max="15883" width="5.28515625" style="889" customWidth="1"/>
    <col min="15884" max="15884" width="5.85546875" style="889" customWidth="1"/>
    <col min="15885" max="15886" width="10.7109375" style="889" customWidth="1"/>
    <col min="15887" max="16128" width="9.140625" style="889"/>
    <col min="16129" max="16129" width="17.85546875" style="889" customWidth="1"/>
    <col min="16130" max="16136" width="5.28515625" style="889" customWidth="1"/>
    <col min="16137" max="16137" width="6.85546875" style="889" customWidth="1"/>
    <col min="16138" max="16138" width="5.42578125" style="889" customWidth="1"/>
    <col min="16139" max="16139" width="5.28515625" style="889" customWidth="1"/>
    <col min="16140" max="16140" width="5.85546875" style="889" customWidth="1"/>
    <col min="16141" max="16142" width="10.7109375" style="889" customWidth="1"/>
    <col min="16143" max="16384" width="9.140625" style="889"/>
  </cols>
  <sheetData>
    <row r="1" spans="1:19" ht="21.75" customHeight="1">
      <c r="A1" s="1087" t="s">
        <v>1535</v>
      </c>
      <c r="B1" s="1087"/>
      <c r="C1" s="1087"/>
      <c r="D1" s="1087"/>
      <c r="E1" s="1087"/>
      <c r="F1" s="1087"/>
      <c r="G1" s="1087"/>
      <c r="H1" s="1087"/>
      <c r="I1" s="1087"/>
      <c r="J1" s="1087"/>
      <c r="K1" s="1087"/>
      <c r="L1" s="1087"/>
      <c r="M1" s="1087"/>
      <c r="N1" s="1087"/>
    </row>
    <row r="2" spans="1:19" ht="29.25" customHeight="1">
      <c r="A2" s="1088" t="s">
        <v>1536</v>
      </c>
      <c r="B2" s="1088"/>
      <c r="C2" s="1088"/>
      <c r="D2" s="1088"/>
      <c r="E2" s="1088"/>
      <c r="F2" s="1088"/>
      <c r="G2" s="1088"/>
      <c r="H2" s="1088"/>
      <c r="I2" s="1088"/>
      <c r="J2" s="1088"/>
      <c r="K2" s="1088"/>
      <c r="L2" s="1088"/>
      <c r="M2" s="1088"/>
      <c r="N2" s="1088"/>
    </row>
    <row r="3" spans="1:19" ht="5.25" customHeight="1">
      <c r="A3" s="881"/>
      <c r="B3" s="881"/>
      <c r="C3" s="871"/>
      <c r="D3" s="871"/>
    </row>
    <row r="4" spans="1:19">
      <c r="A4" s="1089" t="s">
        <v>1529</v>
      </c>
      <c r="B4" s="1089"/>
      <c r="C4" s="1089"/>
      <c r="D4" s="1089"/>
      <c r="E4" s="1089"/>
      <c r="F4" s="1089"/>
      <c r="G4" s="1089"/>
      <c r="H4" s="1089"/>
      <c r="I4" s="1089"/>
      <c r="J4" s="1089"/>
      <c r="K4" s="1089"/>
      <c r="L4" s="1089"/>
      <c r="M4" s="1089"/>
      <c r="N4" s="1089"/>
    </row>
    <row r="5" spans="1:19" ht="18" customHeight="1">
      <c r="A5" s="1090" t="s">
        <v>213</v>
      </c>
      <c r="B5" s="1091">
        <v>2013</v>
      </c>
      <c r="C5" s="1084">
        <v>2014</v>
      </c>
      <c r="D5" s="1084">
        <v>2015</v>
      </c>
      <c r="E5" s="1084">
        <v>2016</v>
      </c>
      <c r="F5" s="1084">
        <v>2017</v>
      </c>
      <c r="G5" s="1084">
        <v>2018</v>
      </c>
      <c r="H5" s="1084">
        <v>2019</v>
      </c>
      <c r="I5" s="1084">
        <v>2020</v>
      </c>
      <c r="J5" s="1084">
        <v>2021</v>
      </c>
      <c r="K5" s="1084">
        <v>2022</v>
      </c>
      <c r="L5" s="1084">
        <v>2023</v>
      </c>
      <c r="M5" s="1086" t="s">
        <v>1441</v>
      </c>
      <c r="N5" s="1086"/>
    </row>
    <row r="6" spans="1:19" ht="18" customHeight="1">
      <c r="A6" s="1090"/>
      <c r="B6" s="1092"/>
      <c r="C6" s="1085"/>
      <c r="D6" s="1085"/>
      <c r="E6" s="1085"/>
      <c r="F6" s="1085"/>
      <c r="G6" s="1085"/>
      <c r="H6" s="1085"/>
      <c r="I6" s="1085"/>
      <c r="J6" s="1085"/>
      <c r="K6" s="1085"/>
      <c r="L6" s="1085"/>
      <c r="M6" s="743" t="s">
        <v>1440</v>
      </c>
      <c r="N6" s="743" t="s">
        <v>1439</v>
      </c>
    </row>
    <row r="7" spans="1:19">
      <c r="A7" s="869"/>
      <c r="B7" s="870"/>
      <c r="C7" s="534"/>
      <c r="D7" s="534"/>
      <c r="E7" s="890"/>
      <c r="F7" s="890"/>
      <c r="G7" s="890"/>
      <c r="H7" s="890"/>
    </row>
    <row r="8" spans="1:19" ht="12.75" customHeight="1">
      <c r="A8" s="911" t="s">
        <v>82</v>
      </c>
      <c r="B8" s="912">
        <v>10.258360815603806</v>
      </c>
      <c r="C8" s="913">
        <v>10.227797380151978</v>
      </c>
      <c r="D8" s="913">
        <v>10.243730661432789</v>
      </c>
      <c r="E8" s="913">
        <v>10.305118855081352</v>
      </c>
      <c r="F8" s="913">
        <v>10.333998429087709</v>
      </c>
      <c r="G8" s="913">
        <v>10.446975458448554</v>
      </c>
      <c r="H8" s="913">
        <v>10.490902898078305</v>
      </c>
      <c r="I8" s="913">
        <v>10.490178342046677</v>
      </c>
      <c r="J8" s="913">
        <v>10.411955899555798</v>
      </c>
      <c r="K8" s="913">
        <v>10.516071148106134</v>
      </c>
      <c r="L8" s="913">
        <v>10.65441850516773</v>
      </c>
      <c r="M8" s="891">
        <f>ROUND((ROUND(L8,1)-ROUND(H8,1)),1)</f>
        <v>0.2</v>
      </c>
      <c r="N8" s="891">
        <f>ROUND((ROUND(L8,1)-ROUND(K8,1)),1)</f>
        <v>0.2</v>
      </c>
    </row>
    <row r="9" spans="1:19" ht="15" hidden="1" customHeight="1">
      <c r="A9" s="869" t="s">
        <v>576</v>
      </c>
      <c r="B9" s="914">
        <v>11.359127745302418</v>
      </c>
      <c r="C9" s="915">
        <v>11.378225738221644</v>
      </c>
      <c r="D9" s="915">
        <v>11.362091834752354</v>
      </c>
      <c r="E9" s="890"/>
      <c r="F9" s="890"/>
      <c r="G9" s="890"/>
      <c r="H9" s="890"/>
      <c r="I9" s="890"/>
      <c r="J9" s="890"/>
      <c r="K9" s="890"/>
      <c r="L9" s="890"/>
      <c r="M9" s="449">
        <f t="shared" ref="M9:M45" si="0">ROUND((ROUND(L9,1)-ROUND(H9,1)),1)</f>
        <v>0</v>
      </c>
      <c r="N9" s="449">
        <f t="shared" ref="N9:N45" si="1">ROUND((ROUND(L9,1)-ROUND(K9,1)),1)</f>
        <v>0</v>
      </c>
    </row>
    <row r="10" spans="1:19" ht="15" hidden="1" customHeight="1">
      <c r="A10" s="869" t="s">
        <v>93</v>
      </c>
      <c r="B10" s="914">
        <v>9.7357554866037805</v>
      </c>
      <c r="C10" s="915">
        <v>9.6796433336174239</v>
      </c>
      <c r="D10" s="915">
        <v>9.7144796065765053</v>
      </c>
      <c r="E10" s="890"/>
      <c r="F10" s="890"/>
      <c r="G10" s="890"/>
      <c r="H10" s="890"/>
      <c r="I10" s="890"/>
      <c r="J10" s="890"/>
      <c r="K10" s="890"/>
      <c r="L10" s="890"/>
      <c r="M10" s="449">
        <f t="shared" si="0"/>
        <v>0</v>
      </c>
      <c r="N10" s="449">
        <f t="shared" si="1"/>
        <v>0</v>
      </c>
    </row>
    <row r="11" spans="1:19" ht="21">
      <c r="A11" s="911" t="s">
        <v>3</v>
      </c>
      <c r="B11" s="914"/>
      <c r="C11" s="915"/>
      <c r="D11" s="915"/>
      <c r="E11" s="890"/>
      <c r="F11" s="890"/>
      <c r="G11" s="890"/>
      <c r="H11" s="890"/>
      <c r="I11" s="890"/>
      <c r="J11" s="890"/>
      <c r="K11" s="890"/>
      <c r="L11" s="890"/>
      <c r="M11" s="449"/>
      <c r="N11" s="449"/>
      <c r="P11" s="939" t="s">
        <v>1560</v>
      </c>
      <c r="Q11" s="939"/>
      <c r="R11" s="939"/>
      <c r="S11" s="939"/>
    </row>
    <row r="12" spans="1:19">
      <c r="A12" s="869" t="s">
        <v>94</v>
      </c>
      <c r="B12" s="914">
        <v>10.969599224951162</v>
      </c>
      <c r="C12" s="915">
        <v>10.921787035681536</v>
      </c>
      <c r="D12" s="915">
        <v>10.90891901379379</v>
      </c>
      <c r="E12" s="915">
        <v>10.946421621017951</v>
      </c>
      <c r="F12" s="915">
        <v>10.971180795948017</v>
      </c>
      <c r="G12" s="915">
        <v>11.063794988696383</v>
      </c>
      <c r="H12" s="915">
        <v>11.089647584292861</v>
      </c>
      <c r="I12" s="915">
        <v>10.991807775074706</v>
      </c>
      <c r="J12" s="915">
        <v>10.880908487533187</v>
      </c>
      <c r="K12" s="915">
        <v>10.966055850843549</v>
      </c>
      <c r="L12" s="915">
        <v>11.098129386334627</v>
      </c>
      <c r="M12" s="449">
        <f t="shared" si="0"/>
        <v>0</v>
      </c>
      <c r="N12" s="449">
        <f t="shared" si="1"/>
        <v>0.1</v>
      </c>
    </row>
    <row r="13" spans="1:19">
      <c r="A13" s="869" t="s">
        <v>95</v>
      </c>
      <c r="B13" s="914">
        <v>7.8950455367618142</v>
      </c>
      <c r="C13" s="915">
        <v>7.8786849693942127</v>
      </c>
      <c r="D13" s="915">
        <v>7.9517240333920522</v>
      </c>
      <c r="E13" s="915">
        <v>8.0238899152614209</v>
      </c>
      <c r="F13" s="915">
        <v>8.0024551515865401</v>
      </c>
      <c r="G13" s="915">
        <v>8.1232486729042535</v>
      </c>
      <c r="H13" s="915">
        <v>8.1852555338862256</v>
      </c>
      <c r="I13" s="915">
        <v>8.4988805631076811</v>
      </c>
      <c r="J13" s="915">
        <v>8.4899069404856569</v>
      </c>
      <c r="K13" s="915">
        <v>8.6478799295928006</v>
      </c>
      <c r="L13" s="915">
        <v>8.754921136423615</v>
      </c>
      <c r="M13" s="449">
        <f t="shared" si="0"/>
        <v>0.6</v>
      </c>
      <c r="N13" s="449">
        <f t="shared" si="1"/>
        <v>0.2</v>
      </c>
    </row>
    <row r="14" spans="1:19">
      <c r="A14" s="911" t="s">
        <v>4</v>
      </c>
      <c r="B14" s="914"/>
      <c r="C14" s="915"/>
      <c r="D14" s="915"/>
      <c r="E14" s="915"/>
      <c r="F14" s="915"/>
      <c r="G14" s="915"/>
      <c r="H14" s="915"/>
      <c r="I14" s="915"/>
      <c r="J14" s="915"/>
      <c r="K14" s="915"/>
      <c r="L14" s="915"/>
      <c r="M14" s="449"/>
      <c r="N14" s="449"/>
    </row>
    <row r="15" spans="1:19">
      <c r="A15" s="869" t="s">
        <v>103</v>
      </c>
      <c r="B15" s="914">
        <v>10.866551891501112</v>
      </c>
      <c r="C15" s="915">
        <v>10.87711540065207</v>
      </c>
      <c r="D15" s="915">
        <v>10.873390086772913</v>
      </c>
      <c r="E15" s="915">
        <v>10.956699432869234</v>
      </c>
      <c r="F15" s="915">
        <v>10.967947083387381</v>
      </c>
      <c r="G15" s="915">
        <v>11.078909989686181</v>
      </c>
      <c r="H15" s="915">
        <v>11.088750149286708</v>
      </c>
      <c r="I15" s="915">
        <v>11.005216522953251</v>
      </c>
      <c r="J15" s="915">
        <v>10.949493157955443</v>
      </c>
      <c r="K15" s="915">
        <v>11.022125929486339</v>
      </c>
      <c r="L15" s="915">
        <v>11.144014897110917</v>
      </c>
      <c r="M15" s="449">
        <f t="shared" si="0"/>
        <v>0</v>
      </c>
      <c r="N15" s="449">
        <f t="shared" si="1"/>
        <v>0.1</v>
      </c>
    </row>
    <row r="16" spans="1:19">
      <c r="A16" s="869" t="s">
        <v>5</v>
      </c>
      <c r="B16" s="914">
        <v>9.6674757006038607</v>
      </c>
      <c r="C16" s="915">
        <v>9.576987509129582</v>
      </c>
      <c r="D16" s="915">
        <v>9.6125137444004594</v>
      </c>
      <c r="E16" s="915">
        <v>9.6607036022863717</v>
      </c>
      <c r="F16" s="915">
        <v>9.7123340079180114</v>
      </c>
      <c r="G16" s="915">
        <v>9.8374783709368856</v>
      </c>
      <c r="H16" s="915">
        <v>9.9066236777679411</v>
      </c>
      <c r="I16" s="915">
        <v>10.010818103807155</v>
      </c>
      <c r="J16" s="915">
        <v>9.9697049871140138</v>
      </c>
      <c r="K16" s="915">
        <v>10.076526077580199</v>
      </c>
      <c r="L16" s="915">
        <v>10.251928159628021</v>
      </c>
      <c r="M16" s="449">
        <f t="shared" si="0"/>
        <v>0.4</v>
      </c>
      <c r="N16" s="449">
        <f t="shared" si="1"/>
        <v>0.2</v>
      </c>
    </row>
    <row r="17" spans="1:14">
      <c r="A17" s="869" t="s">
        <v>6</v>
      </c>
      <c r="B17" s="914">
        <v>9.1027519731099229</v>
      </c>
      <c r="C17" s="915">
        <v>9.0286144354669808</v>
      </c>
      <c r="D17" s="915">
        <v>9.0898337250180123</v>
      </c>
      <c r="E17" s="915">
        <v>9.0308202869574128</v>
      </c>
      <c r="F17" s="915">
        <v>9.0705304733216163</v>
      </c>
      <c r="G17" s="915">
        <v>9.1599946468240478</v>
      </c>
      <c r="H17" s="915">
        <v>9.283535139945652</v>
      </c>
      <c r="I17" s="915">
        <v>9.3877993507449506</v>
      </c>
      <c r="J17" s="915">
        <v>9.0872443544864705</v>
      </c>
      <c r="K17" s="915">
        <v>9.3451572005578178</v>
      </c>
      <c r="L17" s="915">
        <v>9.4711790788816366</v>
      </c>
      <c r="M17" s="449">
        <f t="shared" si="0"/>
        <v>0.2</v>
      </c>
      <c r="N17" s="449">
        <f t="shared" si="1"/>
        <v>0.2</v>
      </c>
    </row>
    <row r="18" spans="1:14">
      <c r="A18" s="869"/>
      <c r="B18" s="914"/>
      <c r="C18" s="915"/>
      <c r="D18" s="915"/>
      <c r="E18" s="915"/>
      <c r="F18" s="915"/>
      <c r="G18" s="915"/>
      <c r="H18" s="915"/>
      <c r="I18" s="915"/>
      <c r="J18" s="915"/>
      <c r="K18" s="915"/>
      <c r="L18" s="915"/>
      <c r="M18" s="449"/>
      <c r="N18" s="449"/>
    </row>
    <row r="19" spans="1:14">
      <c r="A19" s="911" t="s">
        <v>191</v>
      </c>
      <c r="B19" s="914"/>
      <c r="C19" s="915"/>
      <c r="D19" s="915"/>
      <c r="E19" s="915"/>
      <c r="F19" s="915"/>
      <c r="G19" s="915"/>
      <c r="H19" s="915"/>
      <c r="I19" s="915"/>
      <c r="J19" s="915"/>
      <c r="K19" s="915"/>
      <c r="L19" s="915"/>
      <c r="M19" s="449"/>
      <c r="N19" s="449"/>
    </row>
    <row r="20" spans="1:14" ht="12.95" customHeight="1">
      <c r="A20" s="869" t="s">
        <v>33</v>
      </c>
      <c r="B20" s="914">
        <v>8.4940364414878307</v>
      </c>
      <c r="C20" s="915">
        <v>8.6856595513880528</v>
      </c>
      <c r="D20" s="915">
        <v>8.7670301071916477</v>
      </c>
      <c r="E20" s="915">
        <v>8.6808199958831072</v>
      </c>
      <c r="F20" s="915">
        <v>8.9786022635010028</v>
      </c>
      <c r="G20" s="915">
        <v>8.9710816979127177</v>
      </c>
      <c r="H20" s="915">
        <v>9.2323985508208182</v>
      </c>
      <c r="I20" s="915">
        <v>9.1710742241632452</v>
      </c>
      <c r="J20" s="915">
        <v>9.3287866672781306</v>
      </c>
      <c r="K20" s="915">
        <v>9.375073236799917</v>
      </c>
      <c r="L20" s="915">
        <v>9.5122479661310244</v>
      </c>
      <c r="M20" s="449">
        <f t="shared" si="0"/>
        <v>0.3</v>
      </c>
      <c r="N20" s="449">
        <f t="shared" si="1"/>
        <v>0.1</v>
      </c>
    </row>
    <row r="21" spans="1:14" ht="12.95" customHeight="1">
      <c r="A21" s="869" t="s">
        <v>80</v>
      </c>
      <c r="B21" s="914">
        <v>9.6401934875546527</v>
      </c>
      <c r="C21" s="915">
        <v>9.660169827334979</v>
      </c>
      <c r="D21" s="915">
        <v>9.6236273409335755</v>
      </c>
      <c r="E21" s="915">
        <v>9.7440595523702775</v>
      </c>
      <c r="F21" s="915">
        <v>9.7225540969363955</v>
      </c>
      <c r="G21" s="915">
        <v>9.9132806260964781</v>
      </c>
      <c r="H21" s="915">
        <v>9.9635204282601588</v>
      </c>
      <c r="I21" s="915">
        <v>9.9308439908842754</v>
      </c>
      <c r="J21" s="915">
        <v>9.8800826247316476</v>
      </c>
      <c r="K21" s="915">
        <v>9.9942236122457633</v>
      </c>
      <c r="L21" s="915">
        <v>10.301645272929576</v>
      </c>
      <c r="M21" s="449">
        <f t="shared" si="0"/>
        <v>0.3</v>
      </c>
      <c r="N21" s="449">
        <f t="shared" si="1"/>
        <v>0.3</v>
      </c>
    </row>
    <row r="22" spans="1:14" ht="12.95" customHeight="1">
      <c r="A22" s="869" t="s">
        <v>158</v>
      </c>
      <c r="B22" s="914">
        <v>9.5044833329604383</v>
      </c>
      <c r="C22" s="915">
        <v>9.2939404941462325</v>
      </c>
      <c r="D22" s="915">
        <v>9.6197537454236599</v>
      </c>
      <c r="E22" s="915">
        <v>9.4540415509454405</v>
      </c>
      <c r="F22" s="915">
        <v>9.4425152033471171</v>
      </c>
      <c r="G22" s="915">
        <v>9.4282773958283439</v>
      </c>
      <c r="H22" s="915">
        <v>9.9344486318546057</v>
      </c>
      <c r="I22" s="915">
        <v>10.030931209580187</v>
      </c>
      <c r="J22" s="915">
        <v>9.8126376300429765</v>
      </c>
      <c r="K22" s="915">
        <v>9.9562333842472732</v>
      </c>
      <c r="L22" s="915">
        <v>10.026711725681297</v>
      </c>
      <c r="M22" s="449">
        <f t="shared" si="0"/>
        <v>0.1</v>
      </c>
      <c r="N22" s="449">
        <f t="shared" si="1"/>
        <v>0</v>
      </c>
    </row>
    <row r="23" spans="1:14" ht="12.95" customHeight="1">
      <c r="A23" s="869" t="s">
        <v>159</v>
      </c>
      <c r="B23" s="914">
        <v>11.052415826791393</v>
      </c>
      <c r="C23" s="915">
        <v>10.947688280776415</v>
      </c>
      <c r="D23" s="915">
        <v>11.100099934061019</v>
      </c>
      <c r="E23" s="915">
        <v>11.114453382198148</v>
      </c>
      <c r="F23" s="915">
        <v>11.217139375651767</v>
      </c>
      <c r="G23" s="915">
        <v>11.243343380332297</v>
      </c>
      <c r="H23" s="915">
        <v>11.294277619611513</v>
      </c>
      <c r="I23" s="915">
        <v>11.258919295286768</v>
      </c>
      <c r="J23" s="915">
        <v>11.424838014141987</v>
      </c>
      <c r="K23" s="915">
        <v>11.393031726390765</v>
      </c>
      <c r="L23" s="915">
        <v>11.400908120232735</v>
      </c>
      <c r="M23" s="449">
        <f t="shared" si="0"/>
        <v>0.1</v>
      </c>
      <c r="N23" s="449">
        <f t="shared" si="1"/>
        <v>0</v>
      </c>
    </row>
    <row r="24" spans="1:14" ht="12.95" customHeight="1">
      <c r="A24" s="869" t="s">
        <v>160</v>
      </c>
      <c r="B24" s="914">
        <v>9.3963353283091902</v>
      </c>
      <c r="C24" s="915">
        <v>9.1932549755763393</v>
      </c>
      <c r="D24" s="915">
        <v>9.3788268914255646</v>
      </c>
      <c r="E24" s="915">
        <v>9.3030516396358873</v>
      </c>
      <c r="F24" s="915">
        <v>9.4526130714349232</v>
      </c>
      <c r="G24" s="915">
        <v>9.4847282298372892</v>
      </c>
      <c r="H24" s="915">
        <v>9.5078598626146569</v>
      </c>
      <c r="I24" s="915">
        <v>9.6637679671226291</v>
      </c>
      <c r="J24" s="915">
        <v>9.7478668503273962</v>
      </c>
      <c r="K24" s="915">
        <v>9.7935554524621971</v>
      </c>
      <c r="L24" s="915">
        <v>9.9855704488984163</v>
      </c>
      <c r="M24" s="449">
        <f t="shared" si="0"/>
        <v>0.5</v>
      </c>
      <c r="N24" s="449">
        <f t="shared" si="1"/>
        <v>0.2</v>
      </c>
    </row>
    <row r="25" spans="1:14" ht="12.95" customHeight="1">
      <c r="A25" s="869" t="s">
        <v>161</v>
      </c>
      <c r="B25" s="914">
        <v>8.4851688668774887</v>
      </c>
      <c r="C25" s="915">
        <v>8.4581761784029208</v>
      </c>
      <c r="D25" s="915">
        <v>8.4365408468505159</v>
      </c>
      <c r="E25" s="915">
        <v>8.5063526932492053</v>
      </c>
      <c r="F25" s="915">
        <v>8.4887003863712938</v>
      </c>
      <c r="G25" s="915">
        <v>8.7559517236828928</v>
      </c>
      <c r="H25" s="915">
        <v>8.8318440712139932</v>
      </c>
      <c r="I25" s="915">
        <v>9.086779296434635</v>
      </c>
      <c r="J25" s="915">
        <v>9.1480761013192033</v>
      </c>
      <c r="K25" s="915">
        <v>9.0381336305584448</v>
      </c>
      <c r="L25" s="915">
        <v>9.3529414401390305</v>
      </c>
      <c r="M25" s="449">
        <f t="shared" si="0"/>
        <v>0.6</v>
      </c>
      <c r="N25" s="449">
        <f t="shared" si="1"/>
        <v>0.4</v>
      </c>
    </row>
    <row r="26" spans="1:14" ht="12.95" customHeight="1">
      <c r="A26" s="534" t="s">
        <v>830</v>
      </c>
      <c r="B26" s="914">
        <v>11.09030360679702</v>
      </c>
      <c r="C26" s="915">
        <v>11.122258118786675</v>
      </c>
      <c r="D26" s="915">
        <v>11.037172120135557</v>
      </c>
      <c r="E26" s="915">
        <v>11.207603620886093</v>
      </c>
      <c r="F26" s="915">
        <v>11.177777053456424</v>
      </c>
      <c r="G26" s="915">
        <v>11.234487824681231</v>
      </c>
      <c r="H26" s="915">
        <v>11.401522178157334</v>
      </c>
      <c r="I26" s="915">
        <v>11.152439669117962</v>
      </c>
      <c r="J26" s="915">
        <v>11.176569911654576</v>
      </c>
      <c r="K26" s="915">
        <v>11.142287931429191</v>
      </c>
      <c r="L26" s="915">
        <v>11.246883507029265</v>
      </c>
      <c r="M26" s="449">
        <f t="shared" si="0"/>
        <v>-0.2</v>
      </c>
      <c r="N26" s="449">
        <f t="shared" si="1"/>
        <v>0.1</v>
      </c>
    </row>
    <row r="27" spans="1:14" ht="12.95" customHeight="1">
      <c r="A27" s="869" t="s">
        <v>162</v>
      </c>
      <c r="B27" s="914">
        <v>10.014129207289322</v>
      </c>
      <c r="C27" s="915">
        <v>9.7816876359255964</v>
      </c>
      <c r="D27" s="915">
        <v>9.7488037595880659</v>
      </c>
      <c r="E27" s="915">
        <v>9.8077707980526849</v>
      </c>
      <c r="F27" s="915">
        <v>9.8167541479309985</v>
      </c>
      <c r="G27" s="915">
        <v>10.069226096496562</v>
      </c>
      <c r="H27" s="915">
        <v>10.003516825440094</v>
      </c>
      <c r="I27" s="915">
        <v>10.023232366291344</v>
      </c>
      <c r="J27" s="915">
        <v>10.062014202386456</v>
      </c>
      <c r="K27" s="915">
        <v>10.22814088920796</v>
      </c>
      <c r="L27" s="915">
        <v>10.321262660848078</v>
      </c>
      <c r="M27" s="449">
        <f t="shared" si="0"/>
        <v>0.3</v>
      </c>
      <c r="N27" s="449">
        <f t="shared" si="1"/>
        <v>0.1</v>
      </c>
    </row>
    <row r="28" spans="1:14" ht="12.95" customHeight="1">
      <c r="A28" s="869" t="s">
        <v>163</v>
      </c>
      <c r="B28" s="914">
        <v>9.0455214402397264</v>
      </c>
      <c r="C28" s="915">
        <v>8.6595509240998485</v>
      </c>
      <c r="D28" s="915">
        <v>9.1663171930164644</v>
      </c>
      <c r="E28" s="915">
        <v>9.4512179358285291</v>
      </c>
      <c r="F28" s="915">
        <v>9.2764372384536564</v>
      </c>
      <c r="G28" s="915">
        <v>9.1774912735913254</v>
      </c>
      <c r="H28" s="915">
        <v>9.3556095893035423</v>
      </c>
      <c r="I28" s="915">
        <v>9.801843600070189</v>
      </c>
      <c r="J28" s="915">
        <v>9.7178018916457987</v>
      </c>
      <c r="K28" s="915">
        <v>10.057786177411122</v>
      </c>
      <c r="L28" s="915">
        <v>10.119744500380914</v>
      </c>
      <c r="M28" s="449">
        <f t="shared" si="0"/>
        <v>0.7</v>
      </c>
      <c r="N28" s="449">
        <f t="shared" si="1"/>
        <v>0</v>
      </c>
    </row>
    <row r="29" spans="1:14" ht="12.95" customHeight="1">
      <c r="A29" s="869" t="s">
        <v>164</v>
      </c>
      <c r="B29" s="914">
        <v>8.7490824804458178</v>
      </c>
      <c r="C29" s="915">
        <v>8.5124605730936462</v>
      </c>
      <c r="D29" s="915">
        <v>8.6602270513741164</v>
      </c>
      <c r="E29" s="915">
        <v>8.6477440478988825</v>
      </c>
      <c r="F29" s="915">
        <v>8.7121062808488023</v>
      </c>
      <c r="G29" s="915">
        <v>8.7976680436298054</v>
      </c>
      <c r="H29" s="915">
        <v>8.9434210241168532</v>
      </c>
      <c r="I29" s="915">
        <v>9.045819982309192</v>
      </c>
      <c r="J29" s="915">
        <v>8.8246751486206811</v>
      </c>
      <c r="K29" s="915">
        <v>8.9194512423518173</v>
      </c>
      <c r="L29" s="915">
        <v>9.1992785769926737</v>
      </c>
      <c r="M29" s="449">
        <f t="shared" si="0"/>
        <v>0.3</v>
      </c>
      <c r="N29" s="449">
        <f t="shared" si="1"/>
        <v>0.3</v>
      </c>
    </row>
    <row r="30" spans="1:14" ht="12.95" customHeight="1">
      <c r="A30" s="869" t="s">
        <v>165</v>
      </c>
      <c r="B30" s="914">
        <v>10.925952630561715</v>
      </c>
      <c r="C30" s="915">
        <v>10.98678454406782</v>
      </c>
      <c r="D30" s="915">
        <v>11.051903580726419</v>
      </c>
      <c r="E30" s="915">
        <v>11.051929796755285</v>
      </c>
      <c r="F30" s="915">
        <v>11.190694243756086</v>
      </c>
      <c r="G30" s="915">
        <v>11.338011528472606</v>
      </c>
      <c r="H30" s="915">
        <v>11.32392002685688</v>
      </c>
      <c r="I30" s="915">
        <v>11.076581492751338</v>
      </c>
      <c r="J30" s="915">
        <v>11.046120364220274</v>
      </c>
      <c r="K30" s="915">
        <v>10.995454248090839</v>
      </c>
      <c r="L30" s="915">
        <v>11.317811380972694</v>
      </c>
      <c r="M30" s="449">
        <f t="shared" si="0"/>
        <v>0</v>
      </c>
      <c r="N30" s="449">
        <f t="shared" si="1"/>
        <v>0.3</v>
      </c>
    </row>
    <row r="31" spans="1:14" ht="12.95" customHeight="1">
      <c r="A31" s="869" t="s">
        <v>166</v>
      </c>
      <c r="B31" s="914">
        <v>10.308966609151055</v>
      </c>
      <c r="C31" s="915">
        <v>10.181806978896535</v>
      </c>
      <c r="D31" s="915">
        <v>10.120823149200406</v>
      </c>
      <c r="E31" s="915">
        <v>10.039335581362003</v>
      </c>
      <c r="F31" s="915">
        <v>10.078412805729052</v>
      </c>
      <c r="G31" s="915">
        <v>10.036367801564767</v>
      </c>
      <c r="H31" s="915">
        <v>10.258808749287066</v>
      </c>
      <c r="I31" s="915">
        <v>10.313303601841383</v>
      </c>
      <c r="J31" s="915">
        <v>10.229430990044287</v>
      </c>
      <c r="K31" s="915">
        <v>10.410437085491111</v>
      </c>
      <c r="L31" s="915">
        <v>10.675085205926518</v>
      </c>
      <c r="M31" s="449">
        <f t="shared" si="0"/>
        <v>0.4</v>
      </c>
      <c r="N31" s="449">
        <f t="shared" si="1"/>
        <v>0.3</v>
      </c>
    </row>
    <row r="32" spans="1:14" ht="12.95" customHeight="1">
      <c r="A32" s="869" t="s">
        <v>167</v>
      </c>
      <c r="B32" s="914">
        <v>9.672775053976995</v>
      </c>
      <c r="C32" s="915">
        <v>9.6671057902333715</v>
      </c>
      <c r="D32" s="915">
        <v>9.7706703019407897</v>
      </c>
      <c r="E32" s="915">
        <v>9.9029808399615469</v>
      </c>
      <c r="F32" s="915">
        <v>9.8358767096801127</v>
      </c>
      <c r="G32" s="915">
        <v>10.015801322800865</v>
      </c>
      <c r="H32" s="915">
        <v>9.9123255795734231</v>
      </c>
      <c r="I32" s="915">
        <v>10.034331781505731</v>
      </c>
      <c r="J32" s="915">
        <v>9.9753857340807777</v>
      </c>
      <c r="K32" s="915">
        <v>10.111659948752768</v>
      </c>
      <c r="L32" s="915">
        <v>10.198161548975291</v>
      </c>
      <c r="M32" s="449">
        <f t="shared" si="0"/>
        <v>0.3</v>
      </c>
      <c r="N32" s="449">
        <f t="shared" si="1"/>
        <v>0.1</v>
      </c>
    </row>
    <row r="33" spans="1:14" ht="12.75" customHeight="1">
      <c r="A33" s="869" t="s">
        <v>168</v>
      </c>
      <c r="B33" s="914">
        <v>9.8071094353493109</v>
      </c>
      <c r="C33" s="915">
        <v>9.9632516936121842</v>
      </c>
      <c r="D33" s="915">
        <v>10.103749036954595</v>
      </c>
      <c r="E33" s="915">
        <v>10.327882856488634</v>
      </c>
      <c r="F33" s="915">
        <v>10.16516231421021</v>
      </c>
      <c r="G33" s="915">
        <v>10.453868022824574</v>
      </c>
      <c r="H33" s="915">
        <v>10.354305593729725</v>
      </c>
      <c r="I33" s="915">
        <v>10.614517346923252</v>
      </c>
      <c r="J33" s="915">
        <v>10.336605968683591</v>
      </c>
      <c r="K33" s="915">
        <v>10.44626542741547</v>
      </c>
      <c r="L33" s="915">
        <v>10.573392124967647</v>
      </c>
      <c r="M33" s="449">
        <f t="shared" si="0"/>
        <v>0.2</v>
      </c>
      <c r="N33" s="449">
        <f t="shared" si="1"/>
        <v>0.2</v>
      </c>
    </row>
    <row r="34" spans="1:14" ht="12.95" customHeight="1">
      <c r="A34" s="902" t="s">
        <v>576</v>
      </c>
      <c r="B34" s="914">
        <v>11.391548237201132</v>
      </c>
      <c r="C34" s="915">
        <v>11.408893764884708</v>
      </c>
      <c r="D34" s="915">
        <v>11.400944587685364</v>
      </c>
      <c r="E34" s="915">
        <v>11.465701248533721</v>
      </c>
      <c r="F34" s="915">
        <v>11.494230957325806</v>
      </c>
      <c r="G34" s="915">
        <v>11.576370699216119</v>
      </c>
      <c r="H34" s="915">
        <v>11.581018520845094</v>
      </c>
      <c r="I34" s="915">
        <v>11.480571373192008</v>
      </c>
      <c r="J34" s="915">
        <v>11.396113935257683</v>
      </c>
      <c r="K34" s="915">
        <v>11.486536469281644</v>
      </c>
      <c r="L34" s="915">
        <v>11.619629519494499</v>
      </c>
      <c r="M34" s="449">
        <f t="shared" si="0"/>
        <v>0</v>
      </c>
      <c r="N34" s="449">
        <f t="shared" si="1"/>
        <v>0.1</v>
      </c>
    </row>
    <row r="35" spans="1:14" ht="12.95" customHeight="1">
      <c r="A35" s="902" t="s">
        <v>1437</v>
      </c>
      <c r="B35" s="914">
        <v>10.128922285555962</v>
      </c>
      <c r="C35" s="915">
        <v>10.187575997971141</v>
      </c>
      <c r="D35" s="915">
        <v>10.142388472754371</v>
      </c>
      <c r="E35" s="915">
        <v>10.061793868194252</v>
      </c>
      <c r="F35" s="915">
        <v>10.065559945472984</v>
      </c>
      <c r="G35" s="915">
        <v>10.228865972986412</v>
      </c>
      <c r="H35" s="915">
        <v>10.171254075920302</v>
      </c>
      <c r="I35" s="915">
        <v>10.307028883574961</v>
      </c>
      <c r="J35" s="915">
        <v>10.430956659301897</v>
      </c>
      <c r="K35" s="915">
        <v>10.338852929252138</v>
      </c>
      <c r="L35" s="915">
        <v>10.521163213125268</v>
      </c>
      <c r="M35" s="449">
        <f t="shared" si="0"/>
        <v>0.3</v>
      </c>
      <c r="N35" s="449">
        <f t="shared" si="1"/>
        <v>0.2</v>
      </c>
    </row>
    <row r="36" spans="1:14" ht="12.95" customHeight="1">
      <c r="A36" s="869" t="s">
        <v>170</v>
      </c>
      <c r="B36" s="914">
        <v>9.248154003127711</v>
      </c>
      <c r="C36" s="915">
        <v>9.3712227176634979</v>
      </c>
      <c r="D36" s="915">
        <v>9.245614251643687</v>
      </c>
      <c r="E36" s="915">
        <v>9.1955925076623828</v>
      </c>
      <c r="F36" s="915">
        <v>9.3790209173401227</v>
      </c>
      <c r="G36" s="915">
        <v>9.3412064183801533</v>
      </c>
      <c r="H36" s="915">
        <v>9.3022757475496434</v>
      </c>
      <c r="I36" s="915">
        <v>9.628400597450355</v>
      </c>
      <c r="J36" s="915">
        <v>9.2372306844623875</v>
      </c>
      <c r="K36" s="915">
        <v>9.5266988241480366</v>
      </c>
      <c r="L36" s="915">
        <v>9.5424630086779469</v>
      </c>
      <c r="M36" s="449">
        <f t="shared" si="0"/>
        <v>0.2</v>
      </c>
      <c r="N36" s="449">
        <f t="shared" si="1"/>
        <v>0</v>
      </c>
    </row>
    <row r="37" spans="1:14" ht="12.95" customHeight="1">
      <c r="A37" s="869" t="s">
        <v>171</v>
      </c>
      <c r="B37" s="914">
        <v>10.080926692820197</v>
      </c>
      <c r="C37" s="915">
        <v>10.084268244814812</v>
      </c>
      <c r="D37" s="915">
        <v>10.063473251492507</v>
      </c>
      <c r="E37" s="915">
        <v>10.15139991343119</v>
      </c>
      <c r="F37" s="915">
        <v>10.069890805909239</v>
      </c>
      <c r="G37" s="915">
        <v>10.438604679255311</v>
      </c>
      <c r="H37" s="915">
        <v>10.327071673411359</v>
      </c>
      <c r="I37" s="915">
        <v>10.368229418387349</v>
      </c>
      <c r="J37" s="915">
        <v>10.017801095960323</v>
      </c>
      <c r="K37" s="915">
        <v>9.915872962010118</v>
      </c>
      <c r="L37" s="915">
        <v>10.315506729406115</v>
      </c>
      <c r="M37" s="449">
        <f t="shared" si="0"/>
        <v>0</v>
      </c>
      <c r="N37" s="449">
        <f t="shared" si="1"/>
        <v>0.4</v>
      </c>
    </row>
    <row r="38" spans="1:14" ht="12.95" customHeight="1">
      <c r="A38" s="869" t="s">
        <v>172</v>
      </c>
      <c r="B38" s="914">
        <v>10.838950823939122</v>
      </c>
      <c r="C38" s="915">
        <v>10.969271910752536</v>
      </c>
      <c r="D38" s="915">
        <v>10.825638842142068</v>
      </c>
      <c r="E38" s="915">
        <v>11.116016322601913</v>
      </c>
      <c r="F38" s="915">
        <v>11.03932700941329</v>
      </c>
      <c r="G38" s="915">
        <v>11.045908831837858</v>
      </c>
      <c r="H38" s="915">
        <v>11.271036575070623</v>
      </c>
      <c r="I38" s="915">
        <v>11.390784123897449</v>
      </c>
      <c r="J38" s="915">
        <v>11.422795427628767</v>
      </c>
      <c r="K38" s="915">
        <v>11.294557429401964</v>
      </c>
      <c r="L38" s="915">
        <v>11.461436035577863</v>
      </c>
      <c r="M38" s="449">
        <f t="shared" si="0"/>
        <v>0.2</v>
      </c>
      <c r="N38" s="449">
        <f t="shared" si="1"/>
        <v>0.2</v>
      </c>
    </row>
    <row r="39" spans="1:14" ht="12.95" customHeight="1">
      <c r="A39" s="869" t="s">
        <v>173</v>
      </c>
      <c r="B39" s="914">
        <v>10.096418578241313</v>
      </c>
      <c r="C39" s="915">
        <v>9.9232601431460346</v>
      </c>
      <c r="D39" s="915">
        <v>9.9816653366368104</v>
      </c>
      <c r="E39" s="915">
        <v>9.9786415173069436</v>
      </c>
      <c r="F39" s="915">
        <v>10.02224074970299</v>
      </c>
      <c r="G39" s="915">
        <v>10.236259617469383</v>
      </c>
      <c r="H39" s="915">
        <v>10.242282003589763</v>
      </c>
      <c r="I39" s="915">
        <v>10.39075229190991</v>
      </c>
      <c r="J39" s="915">
        <v>9.9523178710414744</v>
      </c>
      <c r="K39" s="915">
        <v>10.272409091062025</v>
      </c>
      <c r="L39" s="915">
        <v>10.441092311860546</v>
      </c>
      <c r="M39" s="449">
        <f t="shared" si="0"/>
        <v>0.2</v>
      </c>
      <c r="N39" s="449">
        <f t="shared" si="1"/>
        <v>0.1</v>
      </c>
    </row>
    <row r="40" spans="1:14" ht="12.95" customHeight="1">
      <c r="A40" s="869" t="s">
        <v>174</v>
      </c>
      <c r="B40" s="914">
        <v>9.3818142489197225</v>
      </c>
      <c r="C40" s="915">
        <v>9.347332833478136</v>
      </c>
      <c r="D40" s="915">
        <v>9.2064532233380056</v>
      </c>
      <c r="E40" s="915">
        <v>9.3104110470134884</v>
      </c>
      <c r="F40" s="915">
        <v>9.5381178135958216</v>
      </c>
      <c r="G40" s="915">
        <v>9.530317238519169</v>
      </c>
      <c r="H40" s="915">
        <v>9.7397582810107064</v>
      </c>
      <c r="I40" s="915">
        <v>9.5364200257526974</v>
      </c>
      <c r="J40" s="915">
        <v>9.4790649397309501</v>
      </c>
      <c r="K40" s="915">
        <v>9.6298986271605944</v>
      </c>
      <c r="L40" s="915">
        <v>9.6362581413329114</v>
      </c>
      <c r="M40" s="449">
        <f t="shared" si="0"/>
        <v>-0.1</v>
      </c>
      <c r="N40" s="449">
        <f t="shared" si="1"/>
        <v>0</v>
      </c>
    </row>
    <row r="41" spans="1:14" ht="12.95" customHeight="1">
      <c r="A41" s="869" t="s">
        <v>175</v>
      </c>
      <c r="B41" s="914">
        <v>10.292217525496993</v>
      </c>
      <c r="C41" s="915">
        <v>10.293848843415837</v>
      </c>
      <c r="D41" s="915">
        <v>10.184226543317317</v>
      </c>
      <c r="E41" s="915">
        <v>10.139181650725078</v>
      </c>
      <c r="F41" s="915">
        <v>10.340865329870443</v>
      </c>
      <c r="G41" s="915">
        <v>10.398350752621131</v>
      </c>
      <c r="H41" s="915">
        <v>10.458791837594703</v>
      </c>
      <c r="I41" s="915">
        <v>10.533944637356527</v>
      </c>
      <c r="J41" s="915">
        <v>10.345799721973346</v>
      </c>
      <c r="K41" s="915">
        <v>10.549143554625259</v>
      </c>
      <c r="L41" s="915">
        <v>10.77181417085105</v>
      </c>
      <c r="M41" s="449">
        <f t="shared" si="0"/>
        <v>0.3</v>
      </c>
      <c r="N41" s="449">
        <f t="shared" si="1"/>
        <v>0.3</v>
      </c>
    </row>
    <row r="42" spans="1:14" ht="12.95" customHeight="1">
      <c r="A42" s="869" t="s">
        <v>176</v>
      </c>
      <c r="B42" s="914">
        <v>8.9674304548490884</v>
      </c>
      <c r="C42" s="915">
        <v>8.6781488671318243</v>
      </c>
      <c r="D42" s="915">
        <v>8.7584879235993007</v>
      </c>
      <c r="E42" s="915">
        <v>8.8570483536727984</v>
      </c>
      <c r="F42" s="915">
        <v>8.6904604372820078</v>
      </c>
      <c r="G42" s="915">
        <v>8.8705115377231127</v>
      </c>
      <c r="H42" s="915">
        <v>9.0534308311063914</v>
      </c>
      <c r="I42" s="915">
        <v>8.7408605983382284</v>
      </c>
      <c r="J42" s="915">
        <v>8.528064021747797</v>
      </c>
      <c r="K42" s="915">
        <v>8.8567906760845538</v>
      </c>
      <c r="L42" s="915">
        <v>8.935519831174334</v>
      </c>
      <c r="M42" s="449">
        <f t="shared" si="0"/>
        <v>-0.2</v>
      </c>
      <c r="N42" s="449">
        <f t="shared" si="1"/>
        <v>0</v>
      </c>
    </row>
    <row r="43" spans="1:14" ht="12.95" customHeight="1">
      <c r="A43" s="869" t="s">
        <v>177</v>
      </c>
      <c r="B43" s="914">
        <v>10.901496025101999</v>
      </c>
      <c r="C43" s="915">
        <v>10.737811666438356</v>
      </c>
      <c r="D43" s="915">
        <v>10.964491066161846</v>
      </c>
      <c r="E43" s="915">
        <v>11.163027490457488</v>
      </c>
      <c r="F43" s="915">
        <v>10.950585719759777</v>
      </c>
      <c r="G43" s="915">
        <v>11.092002910902327</v>
      </c>
      <c r="H43" s="915">
        <v>11.305068648132195</v>
      </c>
      <c r="I43" s="915">
        <v>11.226209982865063</v>
      </c>
      <c r="J43" s="915">
        <v>11.116897876186584</v>
      </c>
      <c r="K43" s="915">
        <v>11.183387478808681</v>
      </c>
      <c r="L43" s="915">
        <v>11.184329841721642</v>
      </c>
      <c r="M43" s="449">
        <f t="shared" si="0"/>
        <v>-0.1</v>
      </c>
      <c r="N43" s="449">
        <f t="shared" si="1"/>
        <v>0</v>
      </c>
    </row>
    <row r="44" spans="1:14" ht="15" customHeight="1">
      <c r="A44" s="869" t="s">
        <v>178</v>
      </c>
      <c r="B44" s="914">
        <v>9.8928271058719659</v>
      </c>
      <c r="C44" s="915">
        <v>9.9332026479492761</v>
      </c>
      <c r="D44" s="915">
        <v>9.8939671017269113</v>
      </c>
      <c r="E44" s="915">
        <v>9.9175831872402984</v>
      </c>
      <c r="F44" s="915">
        <v>9.9693286133766126</v>
      </c>
      <c r="G44" s="915">
        <v>10.188223667713155</v>
      </c>
      <c r="H44" s="915">
        <v>10.199968496760443</v>
      </c>
      <c r="I44" s="915">
        <v>9.8484621549792202</v>
      </c>
      <c r="J44" s="915">
        <v>9.8245308205309865</v>
      </c>
      <c r="K44" s="915">
        <v>10.096706004969771</v>
      </c>
      <c r="L44" s="915">
        <v>9.8618240405849242</v>
      </c>
      <c r="M44" s="449">
        <f t="shared" si="0"/>
        <v>-0.3</v>
      </c>
      <c r="N44" s="449">
        <f t="shared" si="1"/>
        <v>-0.2</v>
      </c>
    </row>
    <row r="45" spans="1:14" ht="15" customHeight="1">
      <c r="A45" s="869" t="s">
        <v>179</v>
      </c>
      <c r="B45" s="914">
        <v>9.5539127695929622</v>
      </c>
      <c r="C45" s="915">
        <v>9.3854301073925122</v>
      </c>
      <c r="D45" s="915">
        <v>9.7365630057057082</v>
      </c>
      <c r="E45" s="915">
        <v>9.6321167092887237</v>
      </c>
      <c r="F45" s="915">
        <v>9.5704719030848615</v>
      </c>
      <c r="G45" s="915">
        <v>9.9470259375680712</v>
      </c>
      <c r="H45" s="915">
        <v>9.7773245634809403</v>
      </c>
      <c r="I45" s="915">
        <v>9.9739714584325618</v>
      </c>
      <c r="J45" s="915">
        <v>9.4094736480041714</v>
      </c>
      <c r="K45" s="915">
        <v>9.808143016136956</v>
      </c>
      <c r="L45" s="915">
        <v>9.803663535311685</v>
      </c>
      <c r="M45" s="449">
        <f t="shared" si="0"/>
        <v>0</v>
      </c>
      <c r="N45" s="449">
        <f t="shared" si="1"/>
        <v>0</v>
      </c>
    </row>
    <row r="46" spans="1:14" ht="9" customHeight="1">
      <c r="A46" s="916"/>
      <c r="B46" s="917"/>
      <c r="C46" s="728"/>
      <c r="D46" s="728"/>
      <c r="E46" s="904"/>
      <c r="F46" s="904"/>
      <c r="G46" s="904"/>
      <c r="H46" s="904"/>
      <c r="I46" s="904"/>
      <c r="J46" s="904"/>
      <c r="K46" s="904"/>
      <c r="L46" s="904"/>
      <c r="M46" s="904"/>
      <c r="N46" s="904"/>
    </row>
    <row r="47" spans="1:14" ht="27" customHeight="1">
      <c r="A47" s="1076" t="s">
        <v>872</v>
      </c>
      <c r="B47" s="1076"/>
      <c r="C47" s="1076"/>
      <c r="D47" s="1076"/>
      <c r="E47" s="1076"/>
      <c r="F47" s="1076"/>
      <c r="G47" s="1076"/>
      <c r="H47" s="1076"/>
      <c r="I47" s="1076"/>
      <c r="J47" s="1076"/>
      <c r="K47" s="1076"/>
      <c r="L47" s="1076"/>
      <c r="M47" s="1076"/>
      <c r="N47" s="1076"/>
    </row>
    <row r="48" spans="1:14" ht="26.25" customHeight="1">
      <c r="A48" s="1068" t="s">
        <v>873</v>
      </c>
      <c r="B48" s="1068"/>
      <c r="C48" s="1068"/>
      <c r="D48" s="1068"/>
      <c r="E48" s="1068"/>
      <c r="F48" s="1068"/>
      <c r="G48" s="1068"/>
      <c r="H48" s="1068"/>
      <c r="I48" s="1068"/>
      <c r="J48" s="1068"/>
      <c r="K48" s="1068"/>
      <c r="L48" s="1068"/>
      <c r="M48" s="1068"/>
      <c r="N48" s="1068"/>
    </row>
    <row r="49" spans="1:10" ht="26.1" customHeight="1">
      <c r="A49" s="905" t="s">
        <v>231</v>
      </c>
      <c r="B49" s="906"/>
      <c r="C49" s="907"/>
      <c r="D49" s="907"/>
      <c r="E49" s="908"/>
      <c r="F49" s="909"/>
      <c r="G49" s="909"/>
      <c r="H49" s="909"/>
      <c r="I49" s="909"/>
      <c r="J49" s="909"/>
    </row>
    <row r="50" spans="1:10" ht="26.1" customHeight="1">
      <c r="A50" s="882"/>
      <c r="B50" s="918"/>
      <c r="C50" s="919"/>
      <c r="D50" s="919"/>
    </row>
    <row r="51" spans="1:10" ht="26.1" customHeight="1"/>
    <row r="52" spans="1:10" ht="26.1" customHeight="1"/>
    <row r="53" spans="1:10" ht="26.1" customHeight="1"/>
  </sheetData>
  <mergeCells count="18">
    <mergeCell ref="A1:N1"/>
    <mergeCell ref="A2:N2"/>
    <mergeCell ref="A4:N4"/>
    <mergeCell ref="A5:A6"/>
    <mergeCell ref="B5:B6"/>
    <mergeCell ref="C5:C6"/>
    <mergeCell ref="D5:D6"/>
    <mergeCell ref="E5:E6"/>
    <mergeCell ref="F5:F6"/>
    <mergeCell ref="G5:G6"/>
    <mergeCell ref="A47:N47"/>
    <mergeCell ref="A48:N48"/>
    <mergeCell ref="H5:H6"/>
    <mergeCell ref="I5:I6"/>
    <mergeCell ref="J5:J6"/>
    <mergeCell ref="K5:K6"/>
    <mergeCell ref="L5:L6"/>
    <mergeCell ref="M5:N5"/>
  </mergeCell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8551-C928-4914-A299-954DD6EDBB1E}">
  <sheetPr>
    <tabColor rgb="FFFF0000"/>
  </sheetPr>
  <dimension ref="A1:U48"/>
  <sheetViews>
    <sheetView showGridLines="0" zoomScaleNormal="100" workbookViewId="0">
      <selection activeCell="T23" sqref="T23"/>
    </sheetView>
  </sheetViews>
  <sheetFormatPr baseColWidth="10" defaultColWidth="9.140625" defaultRowHeight="15"/>
  <cols>
    <col min="1" max="1" width="17.85546875" style="889" customWidth="1"/>
    <col min="2" max="12" width="5.28515625" style="889" customWidth="1"/>
    <col min="13" max="14" width="8.7109375" style="889" customWidth="1"/>
    <col min="15" max="256" width="9.140625" style="889"/>
    <col min="257" max="257" width="17.85546875" style="889" customWidth="1"/>
    <col min="258" max="268" width="5.28515625" style="889" customWidth="1"/>
    <col min="269" max="270" width="8.7109375" style="889" customWidth="1"/>
    <col min="271" max="512" width="9.140625" style="889"/>
    <col min="513" max="513" width="17.85546875" style="889" customWidth="1"/>
    <col min="514" max="524" width="5.28515625" style="889" customWidth="1"/>
    <col min="525" max="526" width="8.7109375" style="889" customWidth="1"/>
    <col min="527" max="768" width="9.140625" style="889"/>
    <col min="769" max="769" width="17.85546875" style="889" customWidth="1"/>
    <col min="770" max="780" width="5.28515625" style="889" customWidth="1"/>
    <col min="781" max="782" width="8.7109375" style="889" customWidth="1"/>
    <col min="783" max="1024" width="9.140625" style="889"/>
    <col min="1025" max="1025" width="17.85546875" style="889" customWidth="1"/>
    <col min="1026" max="1036" width="5.28515625" style="889" customWidth="1"/>
    <col min="1037" max="1038" width="8.7109375" style="889" customWidth="1"/>
    <col min="1039" max="1280" width="9.140625" style="889"/>
    <col min="1281" max="1281" width="17.85546875" style="889" customWidth="1"/>
    <col min="1282" max="1292" width="5.28515625" style="889" customWidth="1"/>
    <col min="1293" max="1294" width="8.7109375" style="889" customWidth="1"/>
    <col min="1295" max="1536" width="9.140625" style="889"/>
    <col min="1537" max="1537" width="17.85546875" style="889" customWidth="1"/>
    <col min="1538" max="1548" width="5.28515625" style="889" customWidth="1"/>
    <col min="1549" max="1550" width="8.7109375" style="889" customWidth="1"/>
    <col min="1551" max="1792" width="9.140625" style="889"/>
    <col min="1793" max="1793" width="17.85546875" style="889" customWidth="1"/>
    <col min="1794" max="1804" width="5.28515625" style="889" customWidth="1"/>
    <col min="1805" max="1806" width="8.7109375" style="889" customWidth="1"/>
    <col min="1807" max="2048" width="9.140625" style="889"/>
    <col min="2049" max="2049" width="17.85546875" style="889" customWidth="1"/>
    <col min="2050" max="2060" width="5.28515625" style="889" customWidth="1"/>
    <col min="2061" max="2062" width="8.7109375" style="889" customWidth="1"/>
    <col min="2063" max="2304" width="9.140625" style="889"/>
    <col min="2305" max="2305" width="17.85546875" style="889" customWidth="1"/>
    <col min="2306" max="2316" width="5.28515625" style="889" customWidth="1"/>
    <col min="2317" max="2318" width="8.7109375" style="889" customWidth="1"/>
    <col min="2319" max="2560" width="9.140625" style="889"/>
    <col min="2561" max="2561" width="17.85546875" style="889" customWidth="1"/>
    <col min="2562" max="2572" width="5.28515625" style="889" customWidth="1"/>
    <col min="2573" max="2574" width="8.7109375" style="889" customWidth="1"/>
    <col min="2575" max="2816" width="9.140625" style="889"/>
    <col min="2817" max="2817" width="17.85546875" style="889" customWidth="1"/>
    <col min="2818" max="2828" width="5.28515625" style="889" customWidth="1"/>
    <col min="2829" max="2830" width="8.7109375" style="889" customWidth="1"/>
    <col min="2831" max="3072" width="9.140625" style="889"/>
    <col min="3073" max="3073" width="17.85546875" style="889" customWidth="1"/>
    <col min="3074" max="3084" width="5.28515625" style="889" customWidth="1"/>
    <col min="3085" max="3086" width="8.7109375" style="889" customWidth="1"/>
    <col min="3087" max="3328" width="9.140625" style="889"/>
    <col min="3329" max="3329" width="17.85546875" style="889" customWidth="1"/>
    <col min="3330" max="3340" width="5.28515625" style="889" customWidth="1"/>
    <col min="3341" max="3342" width="8.7109375" style="889" customWidth="1"/>
    <col min="3343" max="3584" width="9.140625" style="889"/>
    <col min="3585" max="3585" width="17.85546875" style="889" customWidth="1"/>
    <col min="3586" max="3596" width="5.28515625" style="889" customWidth="1"/>
    <col min="3597" max="3598" width="8.7109375" style="889" customWidth="1"/>
    <col min="3599" max="3840" width="9.140625" style="889"/>
    <col min="3841" max="3841" width="17.85546875" style="889" customWidth="1"/>
    <col min="3842" max="3852" width="5.28515625" style="889" customWidth="1"/>
    <col min="3853" max="3854" width="8.7109375" style="889" customWidth="1"/>
    <col min="3855" max="4096" width="9.140625" style="889"/>
    <col min="4097" max="4097" width="17.85546875" style="889" customWidth="1"/>
    <col min="4098" max="4108" width="5.28515625" style="889" customWidth="1"/>
    <col min="4109" max="4110" width="8.7109375" style="889" customWidth="1"/>
    <col min="4111" max="4352" width="9.140625" style="889"/>
    <col min="4353" max="4353" width="17.85546875" style="889" customWidth="1"/>
    <col min="4354" max="4364" width="5.28515625" style="889" customWidth="1"/>
    <col min="4365" max="4366" width="8.7109375" style="889" customWidth="1"/>
    <col min="4367" max="4608" width="9.140625" style="889"/>
    <col min="4609" max="4609" width="17.85546875" style="889" customWidth="1"/>
    <col min="4610" max="4620" width="5.28515625" style="889" customWidth="1"/>
    <col min="4621" max="4622" width="8.7109375" style="889" customWidth="1"/>
    <col min="4623" max="4864" width="9.140625" style="889"/>
    <col min="4865" max="4865" width="17.85546875" style="889" customWidth="1"/>
    <col min="4866" max="4876" width="5.28515625" style="889" customWidth="1"/>
    <col min="4877" max="4878" width="8.7109375" style="889" customWidth="1"/>
    <col min="4879" max="5120" width="9.140625" style="889"/>
    <col min="5121" max="5121" width="17.85546875" style="889" customWidth="1"/>
    <col min="5122" max="5132" width="5.28515625" style="889" customWidth="1"/>
    <col min="5133" max="5134" width="8.7109375" style="889" customWidth="1"/>
    <col min="5135" max="5376" width="9.140625" style="889"/>
    <col min="5377" max="5377" width="17.85546875" style="889" customWidth="1"/>
    <col min="5378" max="5388" width="5.28515625" style="889" customWidth="1"/>
    <col min="5389" max="5390" width="8.7109375" style="889" customWidth="1"/>
    <col min="5391" max="5632" width="9.140625" style="889"/>
    <col min="5633" max="5633" width="17.85546875" style="889" customWidth="1"/>
    <col min="5634" max="5644" width="5.28515625" style="889" customWidth="1"/>
    <col min="5645" max="5646" width="8.7109375" style="889" customWidth="1"/>
    <col min="5647" max="5888" width="9.140625" style="889"/>
    <col min="5889" max="5889" width="17.85546875" style="889" customWidth="1"/>
    <col min="5890" max="5900" width="5.28515625" style="889" customWidth="1"/>
    <col min="5901" max="5902" width="8.7109375" style="889" customWidth="1"/>
    <col min="5903" max="6144" width="9.140625" style="889"/>
    <col min="6145" max="6145" width="17.85546875" style="889" customWidth="1"/>
    <col min="6146" max="6156" width="5.28515625" style="889" customWidth="1"/>
    <col min="6157" max="6158" width="8.7109375" style="889" customWidth="1"/>
    <col min="6159" max="6400" width="9.140625" style="889"/>
    <col min="6401" max="6401" width="17.85546875" style="889" customWidth="1"/>
    <col min="6402" max="6412" width="5.28515625" style="889" customWidth="1"/>
    <col min="6413" max="6414" width="8.7109375" style="889" customWidth="1"/>
    <col min="6415" max="6656" width="9.140625" style="889"/>
    <col min="6657" max="6657" width="17.85546875" style="889" customWidth="1"/>
    <col min="6658" max="6668" width="5.28515625" style="889" customWidth="1"/>
    <col min="6669" max="6670" width="8.7109375" style="889" customWidth="1"/>
    <col min="6671" max="6912" width="9.140625" style="889"/>
    <col min="6913" max="6913" width="17.85546875" style="889" customWidth="1"/>
    <col min="6914" max="6924" width="5.28515625" style="889" customWidth="1"/>
    <col min="6925" max="6926" width="8.7109375" style="889" customWidth="1"/>
    <col min="6927" max="7168" width="9.140625" style="889"/>
    <col min="7169" max="7169" width="17.85546875" style="889" customWidth="1"/>
    <col min="7170" max="7180" width="5.28515625" style="889" customWidth="1"/>
    <col min="7181" max="7182" width="8.7109375" style="889" customWidth="1"/>
    <col min="7183" max="7424" width="9.140625" style="889"/>
    <col min="7425" max="7425" width="17.85546875" style="889" customWidth="1"/>
    <col min="7426" max="7436" width="5.28515625" style="889" customWidth="1"/>
    <col min="7437" max="7438" width="8.7109375" style="889" customWidth="1"/>
    <col min="7439" max="7680" width="9.140625" style="889"/>
    <col min="7681" max="7681" width="17.85546875" style="889" customWidth="1"/>
    <col min="7682" max="7692" width="5.28515625" style="889" customWidth="1"/>
    <col min="7693" max="7694" width="8.7109375" style="889" customWidth="1"/>
    <col min="7695" max="7936" width="9.140625" style="889"/>
    <col min="7937" max="7937" width="17.85546875" style="889" customWidth="1"/>
    <col min="7938" max="7948" width="5.28515625" style="889" customWidth="1"/>
    <col min="7949" max="7950" width="8.7109375" style="889" customWidth="1"/>
    <col min="7951" max="8192" width="9.140625" style="889"/>
    <col min="8193" max="8193" width="17.85546875" style="889" customWidth="1"/>
    <col min="8194" max="8204" width="5.28515625" style="889" customWidth="1"/>
    <col min="8205" max="8206" width="8.7109375" style="889" customWidth="1"/>
    <col min="8207" max="8448" width="9.140625" style="889"/>
    <col min="8449" max="8449" width="17.85546875" style="889" customWidth="1"/>
    <col min="8450" max="8460" width="5.28515625" style="889" customWidth="1"/>
    <col min="8461" max="8462" width="8.7109375" style="889" customWidth="1"/>
    <col min="8463" max="8704" width="9.140625" style="889"/>
    <col min="8705" max="8705" width="17.85546875" style="889" customWidth="1"/>
    <col min="8706" max="8716" width="5.28515625" style="889" customWidth="1"/>
    <col min="8717" max="8718" width="8.7109375" style="889" customWidth="1"/>
    <col min="8719" max="8960" width="9.140625" style="889"/>
    <col min="8961" max="8961" width="17.85546875" style="889" customWidth="1"/>
    <col min="8962" max="8972" width="5.28515625" style="889" customWidth="1"/>
    <col min="8973" max="8974" width="8.7109375" style="889" customWidth="1"/>
    <col min="8975" max="9216" width="9.140625" style="889"/>
    <col min="9217" max="9217" width="17.85546875" style="889" customWidth="1"/>
    <col min="9218" max="9228" width="5.28515625" style="889" customWidth="1"/>
    <col min="9229" max="9230" width="8.7109375" style="889" customWidth="1"/>
    <col min="9231" max="9472" width="9.140625" style="889"/>
    <col min="9473" max="9473" width="17.85546875" style="889" customWidth="1"/>
    <col min="9474" max="9484" width="5.28515625" style="889" customWidth="1"/>
    <col min="9485" max="9486" width="8.7109375" style="889" customWidth="1"/>
    <col min="9487" max="9728" width="9.140625" style="889"/>
    <col min="9729" max="9729" width="17.85546875" style="889" customWidth="1"/>
    <col min="9730" max="9740" width="5.28515625" style="889" customWidth="1"/>
    <col min="9741" max="9742" width="8.7109375" style="889" customWidth="1"/>
    <col min="9743" max="9984" width="9.140625" style="889"/>
    <col min="9985" max="9985" width="17.85546875" style="889" customWidth="1"/>
    <col min="9986" max="9996" width="5.28515625" style="889" customWidth="1"/>
    <col min="9997" max="9998" width="8.7109375" style="889" customWidth="1"/>
    <col min="9999" max="10240" width="9.140625" style="889"/>
    <col min="10241" max="10241" width="17.85546875" style="889" customWidth="1"/>
    <col min="10242" max="10252" width="5.28515625" style="889" customWidth="1"/>
    <col min="10253" max="10254" width="8.7109375" style="889" customWidth="1"/>
    <col min="10255" max="10496" width="9.140625" style="889"/>
    <col min="10497" max="10497" width="17.85546875" style="889" customWidth="1"/>
    <col min="10498" max="10508" width="5.28515625" style="889" customWidth="1"/>
    <col min="10509" max="10510" width="8.7109375" style="889" customWidth="1"/>
    <col min="10511" max="10752" width="9.140625" style="889"/>
    <col min="10753" max="10753" width="17.85546875" style="889" customWidth="1"/>
    <col min="10754" max="10764" width="5.28515625" style="889" customWidth="1"/>
    <col min="10765" max="10766" width="8.7109375" style="889" customWidth="1"/>
    <col min="10767" max="11008" width="9.140625" style="889"/>
    <col min="11009" max="11009" width="17.85546875" style="889" customWidth="1"/>
    <col min="11010" max="11020" width="5.28515625" style="889" customWidth="1"/>
    <col min="11021" max="11022" width="8.7109375" style="889" customWidth="1"/>
    <col min="11023" max="11264" width="9.140625" style="889"/>
    <col min="11265" max="11265" width="17.85546875" style="889" customWidth="1"/>
    <col min="11266" max="11276" width="5.28515625" style="889" customWidth="1"/>
    <col min="11277" max="11278" width="8.7109375" style="889" customWidth="1"/>
    <col min="11279" max="11520" width="9.140625" style="889"/>
    <col min="11521" max="11521" width="17.85546875" style="889" customWidth="1"/>
    <col min="11522" max="11532" width="5.28515625" style="889" customWidth="1"/>
    <col min="11533" max="11534" width="8.7109375" style="889" customWidth="1"/>
    <col min="11535" max="11776" width="9.140625" style="889"/>
    <col min="11777" max="11777" width="17.85546875" style="889" customWidth="1"/>
    <col min="11778" max="11788" width="5.28515625" style="889" customWidth="1"/>
    <col min="11789" max="11790" width="8.7109375" style="889" customWidth="1"/>
    <col min="11791" max="12032" width="9.140625" style="889"/>
    <col min="12033" max="12033" width="17.85546875" style="889" customWidth="1"/>
    <col min="12034" max="12044" width="5.28515625" style="889" customWidth="1"/>
    <col min="12045" max="12046" width="8.7109375" style="889" customWidth="1"/>
    <col min="12047" max="12288" width="9.140625" style="889"/>
    <col min="12289" max="12289" width="17.85546875" style="889" customWidth="1"/>
    <col min="12290" max="12300" width="5.28515625" style="889" customWidth="1"/>
    <col min="12301" max="12302" width="8.7109375" style="889" customWidth="1"/>
    <col min="12303" max="12544" width="9.140625" style="889"/>
    <col min="12545" max="12545" width="17.85546875" style="889" customWidth="1"/>
    <col min="12546" max="12556" width="5.28515625" style="889" customWidth="1"/>
    <col min="12557" max="12558" width="8.7109375" style="889" customWidth="1"/>
    <col min="12559" max="12800" width="9.140625" style="889"/>
    <col min="12801" max="12801" width="17.85546875" style="889" customWidth="1"/>
    <col min="12802" max="12812" width="5.28515625" style="889" customWidth="1"/>
    <col min="12813" max="12814" width="8.7109375" style="889" customWidth="1"/>
    <col min="12815" max="13056" width="9.140625" style="889"/>
    <col min="13057" max="13057" width="17.85546875" style="889" customWidth="1"/>
    <col min="13058" max="13068" width="5.28515625" style="889" customWidth="1"/>
    <col min="13069" max="13070" width="8.7109375" style="889" customWidth="1"/>
    <col min="13071" max="13312" width="9.140625" style="889"/>
    <col min="13313" max="13313" width="17.85546875" style="889" customWidth="1"/>
    <col min="13314" max="13324" width="5.28515625" style="889" customWidth="1"/>
    <col min="13325" max="13326" width="8.7109375" style="889" customWidth="1"/>
    <col min="13327" max="13568" width="9.140625" style="889"/>
    <col min="13569" max="13569" width="17.85546875" style="889" customWidth="1"/>
    <col min="13570" max="13580" width="5.28515625" style="889" customWidth="1"/>
    <col min="13581" max="13582" width="8.7109375" style="889" customWidth="1"/>
    <col min="13583" max="13824" width="9.140625" style="889"/>
    <col min="13825" max="13825" width="17.85546875" style="889" customWidth="1"/>
    <col min="13826" max="13836" width="5.28515625" style="889" customWidth="1"/>
    <col min="13837" max="13838" width="8.7109375" style="889" customWidth="1"/>
    <col min="13839" max="14080" width="9.140625" style="889"/>
    <col min="14081" max="14081" width="17.85546875" style="889" customWidth="1"/>
    <col min="14082" max="14092" width="5.28515625" style="889" customWidth="1"/>
    <col min="14093" max="14094" width="8.7109375" style="889" customWidth="1"/>
    <col min="14095" max="14336" width="9.140625" style="889"/>
    <col min="14337" max="14337" width="17.85546875" style="889" customWidth="1"/>
    <col min="14338" max="14348" width="5.28515625" style="889" customWidth="1"/>
    <col min="14349" max="14350" width="8.7109375" style="889" customWidth="1"/>
    <col min="14351" max="14592" width="9.140625" style="889"/>
    <col min="14593" max="14593" width="17.85546875" style="889" customWidth="1"/>
    <col min="14594" max="14604" width="5.28515625" style="889" customWidth="1"/>
    <col min="14605" max="14606" width="8.7109375" style="889" customWidth="1"/>
    <col min="14607" max="14848" width="9.140625" style="889"/>
    <col min="14849" max="14849" width="17.85546875" style="889" customWidth="1"/>
    <col min="14850" max="14860" width="5.28515625" style="889" customWidth="1"/>
    <col min="14861" max="14862" width="8.7109375" style="889" customWidth="1"/>
    <col min="14863" max="15104" width="9.140625" style="889"/>
    <col min="15105" max="15105" width="17.85546875" style="889" customWidth="1"/>
    <col min="15106" max="15116" width="5.28515625" style="889" customWidth="1"/>
    <col min="15117" max="15118" width="8.7109375" style="889" customWidth="1"/>
    <col min="15119" max="15360" width="9.140625" style="889"/>
    <col min="15361" max="15361" width="17.85546875" style="889" customWidth="1"/>
    <col min="15362" max="15372" width="5.28515625" style="889" customWidth="1"/>
    <col min="15373" max="15374" width="8.7109375" style="889" customWidth="1"/>
    <col min="15375" max="15616" width="9.140625" style="889"/>
    <col min="15617" max="15617" width="17.85546875" style="889" customWidth="1"/>
    <col min="15618" max="15628" width="5.28515625" style="889" customWidth="1"/>
    <col min="15629" max="15630" width="8.7109375" style="889" customWidth="1"/>
    <col min="15631" max="15872" width="9.140625" style="889"/>
    <col min="15873" max="15873" width="17.85546875" style="889" customWidth="1"/>
    <col min="15874" max="15884" width="5.28515625" style="889" customWidth="1"/>
    <col min="15885" max="15886" width="8.7109375" style="889" customWidth="1"/>
    <col min="15887" max="16128" width="9.140625" style="889"/>
    <col min="16129" max="16129" width="17.85546875" style="889" customWidth="1"/>
    <col min="16130" max="16140" width="5.28515625" style="889" customWidth="1"/>
    <col min="16141" max="16142" width="8.7109375" style="889" customWidth="1"/>
    <col min="16143" max="16384" width="9.140625" style="889"/>
  </cols>
  <sheetData>
    <row r="1" spans="1:21" ht="13.5" customHeight="1">
      <c r="A1" s="1079" t="s">
        <v>1537</v>
      </c>
      <c r="B1" s="1079"/>
      <c r="C1" s="1079"/>
      <c r="D1" s="1079"/>
      <c r="E1" s="1079"/>
      <c r="F1" s="1079"/>
      <c r="G1" s="1079"/>
      <c r="H1" s="1079"/>
      <c r="I1" s="1079"/>
      <c r="J1" s="1079"/>
      <c r="K1" s="1079"/>
      <c r="L1" s="1079"/>
      <c r="M1" s="1079"/>
      <c r="N1" s="1079"/>
    </row>
    <row r="2" spans="1:21" ht="26.25" customHeight="1">
      <c r="A2" s="1093" t="s">
        <v>1538</v>
      </c>
      <c r="B2" s="1093"/>
      <c r="C2" s="1093"/>
      <c r="D2" s="1093"/>
      <c r="E2" s="1093"/>
      <c r="F2" s="1093"/>
      <c r="G2" s="1093"/>
      <c r="H2" s="1093"/>
      <c r="I2" s="1093"/>
      <c r="J2" s="1093"/>
      <c r="K2" s="1093"/>
      <c r="L2" s="1093"/>
      <c r="M2" s="1093"/>
      <c r="N2" s="1093"/>
    </row>
    <row r="3" spans="1:21" ht="6" customHeight="1">
      <c r="A3" s="1094" t="s">
        <v>1529</v>
      </c>
      <c r="B3" s="1094"/>
      <c r="C3" s="1094"/>
      <c r="D3" s="1094"/>
      <c r="E3" s="1094"/>
      <c r="F3" s="1094"/>
      <c r="G3" s="1094"/>
      <c r="H3" s="1094"/>
      <c r="I3" s="1094"/>
      <c r="J3" s="1094"/>
      <c r="K3" s="1094"/>
      <c r="L3" s="1094"/>
      <c r="M3" s="1094"/>
      <c r="N3" s="1094"/>
    </row>
    <row r="4" spans="1:21" ht="12.75" customHeight="1">
      <c r="A4" s="1095"/>
      <c r="B4" s="1095"/>
      <c r="C4" s="1095"/>
      <c r="D4" s="1095"/>
      <c r="E4" s="1095"/>
      <c r="F4" s="1095"/>
      <c r="G4" s="1095"/>
      <c r="H4" s="1095"/>
      <c r="I4" s="1095"/>
      <c r="J4" s="1095"/>
      <c r="K4" s="1095"/>
      <c r="L4" s="1095"/>
      <c r="M4" s="1095"/>
      <c r="N4" s="1095"/>
    </row>
    <row r="5" spans="1:21" ht="18" customHeight="1">
      <c r="A5" s="1096" t="s">
        <v>213</v>
      </c>
      <c r="B5" s="1091">
        <v>2013</v>
      </c>
      <c r="C5" s="1084">
        <v>2014</v>
      </c>
      <c r="D5" s="1084">
        <v>2015</v>
      </c>
      <c r="E5" s="1084">
        <v>2016</v>
      </c>
      <c r="F5" s="1084">
        <v>2017</v>
      </c>
      <c r="G5" s="1084">
        <v>2018</v>
      </c>
      <c r="H5" s="1084">
        <v>2019</v>
      </c>
      <c r="I5" s="1084">
        <v>2020</v>
      </c>
      <c r="J5" s="1084">
        <v>2021</v>
      </c>
      <c r="K5" s="1084">
        <v>2022</v>
      </c>
      <c r="L5" s="1084">
        <v>2023</v>
      </c>
      <c r="M5" s="1086" t="s">
        <v>1441</v>
      </c>
      <c r="N5" s="1086"/>
    </row>
    <row r="6" spans="1:21" ht="18" customHeight="1">
      <c r="A6" s="1097"/>
      <c r="B6" s="1092"/>
      <c r="C6" s="1085"/>
      <c r="D6" s="1085"/>
      <c r="E6" s="1085"/>
      <c r="F6" s="1085"/>
      <c r="G6" s="1085"/>
      <c r="H6" s="1085"/>
      <c r="I6" s="1085"/>
      <c r="J6" s="1085"/>
      <c r="K6" s="1085"/>
      <c r="L6" s="1085"/>
      <c r="M6" s="743" t="s">
        <v>1440</v>
      </c>
      <c r="N6" s="743" t="s">
        <v>1439</v>
      </c>
    </row>
    <row r="7" spans="1:21" ht="6" customHeight="1">
      <c r="A7" s="534"/>
      <c r="B7" s="870"/>
      <c r="C7" s="534"/>
      <c r="D7" s="534"/>
      <c r="E7" s="890"/>
      <c r="F7" s="890"/>
      <c r="G7" s="890"/>
      <c r="H7" s="890"/>
    </row>
    <row r="8" spans="1:21" ht="14.1" customHeight="1">
      <c r="A8" s="732" t="s">
        <v>82</v>
      </c>
      <c r="B8" s="912">
        <v>9.8695268848781748</v>
      </c>
      <c r="C8" s="913">
        <v>9.9068426648229639</v>
      </c>
      <c r="D8" s="913">
        <v>9.929572696879001</v>
      </c>
      <c r="E8" s="913">
        <v>9.9725789278078434</v>
      </c>
      <c r="F8" s="913">
        <v>10.024173775666023</v>
      </c>
      <c r="G8" s="913">
        <v>10.06919459217648</v>
      </c>
      <c r="H8" s="913">
        <v>10.155224607360436</v>
      </c>
      <c r="I8" s="913">
        <v>10.147011589479183</v>
      </c>
      <c r="J8" s="913">
        <v>10.097115741829425</v>
      </c>
      <c r="K8" s="913">
        <v>10.210389888109942</v>
      </c>
      <c r="L8" s="913">
        <v>10.348924727647946</v>
      </c>
      <c r="M8" s="891">
        <f>ROUND((ROUND(L8,1)-ROUND(H8,1)),1)</f>
        <v>0.1</v>
      </c>
      <c r="N8" s="891">
        <f>ROUND((ROUND(L8,1)-ROUND(K8,1)),1)</f>
        <v>0.1</v>
      </c>
      <c r="P8" s="968" t="s">
        <v>1560</v>
      </c>
      <c r="Q8" s="968"/>
      <c r="R8" s="968"/>
      <c r="S8" s="968"/>
      <c r="T8" s="909"/>
      <c r="U8" s="909"/>
    </row>
    <row r="9" spans="1:21" ht="12.95" customHeight="1">
      <c r="A9" s="732" t="s">
        <v>3</v>
      </c>
      <c r="B9" s="920"/>
      <c r="C9" s="921"/>
      <c r="D9" s="921"/>
      <c r="E9" s="890"/>
      <c r="F9" s="890"/>
      <c r="G9" s="890"/>
      <c r="H9" s="890"/>
      <c r="I9" s="890"/>
      <c r="J9" s="890"/>
      <c r="K9" s="890"/>
      <c r="L9" s="890"/>
      <c r="M9" s="449"/>
      <c r="N9" s="449"/>
    </row>
    <row r="10" spans="1:21" ht="12.95" customHeight="1">
      <c r="A10" s="534" t="s">
        <v>94</v>
      </c>
      <c r="B10" s="920">
        <v>10.5055831217324</v>
      </c>
      <c r="C10" s="921">
        <v>10.522393552153558</v>
      </c>
      <c r="D10" s="921">
        <v>10.535674199670831</v>
      </c>
      <c r="E10" s="921">
        <v>10.56995140436257</v>
      </c>
      <c r="F10" s="921">
        <v>10.601731394973987</v>
      </c>
      <c r="G10" s="921">
        <v>10.627475892614909</v>
      </c>
      <c r="H10" s="921">
        <v>10.704437619328374</v>
      </c>
      <c r="I10" s="921">
        <v>10.626884199072126</v>
      </c>
      <c r="J10" s="921">
        <v>10.553586300519113</v>
      </c>
      <c r="K10" s="921">
        <v>10.656229749991672</v>
      </c>
      <c r="L10" s="921">
        <v>10.779515148145787</v>
      </c>
      <c r="M10" s="449">
        <f t="shared" ref="M10:M43" si="0">ROUND((ROUND(L10,1)-ROUND(H10,1)),1)</f>
        <v>0.1</v>
      </c>
      <c r="N10" s="449">
        <f t="shared" ref="N10:N43" si="1">ROUND((ROUND(L10,1)-ROUND(K10,1)),1)</f>
        <v>0.1</v>
      </c>
    </row>
    <row r="11" spans="1:21" ht="12.95" customHeight="1">
      <c r="A11" s="534" t="s">
        <v>95</v>
      </c>
      <c r="B11" s="920">
        <v>7.1138158698287359</v>
      </c>
      <c r="C11" s="921">
        <v>7.1569870900686929</v>
      </c>
      <c r="D11" s="921">
        <v>7.1880325298592869</v>
      </c>
      <c r="E11" s="921">
        <v>7.1723391256203204</v>
      </c>
      <c r="F11" s="921">
        <v>7.2179449499974337</v>
      </c>
      <c r="G11" s="921">
        <v>7.276128085701572</v>
      </c>
      <c r="H11" s="921">
        <v>7.3379640097582604</v>
      </c>
      <c r="I11" s="921">
        <v>7.6542729362015587</v>
      </c>
      <c r="J11" s="921">
        <v>7.6656542250328501</v>
      </c>
      <c r="K11" s="921">
        <v>7.785244185146186</v>
      </c>
      <c r="L11" s="921">
        <v>7.9646792010014948</v>
      </c>
      <c r="M11" s="449">
        <f t="shared" si="0"/>
        <v>0.7</v>
      </c>
      <c r="N11" s="449">
        <f t="shared" si="1"/>
        <v>0.2</v>
      </c>
    </row>
    <row r="12" spans="1:21" ht="12.95" customHeight="1">
      <c r="A12" s="732" t="s">
        <v>4</v>
      </c>
      <c r="B12" s="920"/>
      <c r="C12" s="921"/>
      <c r="D12" s="921"/>
      <c r="E12" s="921"/>
      <c r="F12" s="921"/>
      <c r="G12" s="921"/>
      <c r="H12" s="921"/>
      <c r="I12" s="921"/>
      <c r="J12" s="921"/>
      <c r="K12" s="921"/>
      <c r="L12" s="921"/>
      <c r="M12" s="449"/>
      <c r="N12" s="449"/>
    </row>
    <row r="13" spans="1:21" ht="12.95" customHeight="1">
      <c r="A13" s="534" t="s">
        <v>103</v>
      </c>
      <c r="B13" s="920">
        <v>10.505639006304406</v>
      </c>
      <c r="C13" s="921">
        <v>10.598337602004749</v>
      </c>
      <c r="D13" s="921">
        <v>10.617801323074417</v>
      </c>
      <c r="E13" s="921">
        <v>10.696413125439609</v>
      </c>
      <c r="F13" s="921">
        <v>10.713542296657851</v>
      </c>
      <c r="G13" s="921">
        <v>10.727271490086377</v>
      </c>
      <c r="H13" s="921">
        <v>10.801042543370157</v>
      </c>
      <c r="I13" s="921">
        <v>10.733529880724985</v>
      </c>
      <c r="J13" s="921">
        <v>10.710505168079184</v>
      </c>
      <c r="K13" s="921">
        <v>10.794860372034147</v>
      </c>
      <c r="L13" s="921">
        <v>10.902058580484105</v>
      </c>
      <c r="M13" s="449">
        <f t="shared" si="0"/>
        <v>0.1</v>
      </c>
      <c r="N13" s="449">
        <f t="shared" si="1"/>
        <v>0.1</v>
      </c>
    </row>
    <row r="14" spans="1:21" ht="12.95" customHeight="1">
      <c r="A14" s="534" t="s">
        <v>5</v>
      </c>
      <c r="B14" s="920">
        <v>9.052244350100235</v>
      </c>
      <c r="C14" s="921">
        <v>8.9737449741562578</v>
      </c>
      <c r="D14" s="921">
        <v>9.0408170166035422</v>
      </c>
      <c r="E14" s="921">
        <v>9.0040792166372459</v>
      </c>
      <c r="F14" s="921">
        <v>9.1036555018580678</v>
      </c>
      <c r="G14" s="921">
        <v>9.209013765479785</v>
      </c>
      <c r="H14" s="921">
        <v>9.2937152664304907</v>
      </c>
      <c r="I14" s="921">
        <v>9.3792669292612096</v>
      </c>
      <c r="J14" s="921">
        <v>9.2829955063468148</v>
      </c>
      <c r="K14" s="921">
        <v>9.4592378739158676</v>
      </c>
      <c r="L14" s="921">
        <v>9.671919780067368</v>
      </c>
      <c r="M14" s="449">
        <f t="shared" si="0"/>
        <v>0.4</v>
      </c>
      <c r="N14" s="449">
        <f t="shared" si="1"/>
        <v>0.2</v>
      </c>
    </row>
    <row r="15" spans="1:21" ht="12.95" customHeight="1">
      <c r="A15" s="534" t="s">
        <v>6</v>
      </c>
      <c r="B15" s="920">
        <v>8.5985292359053709</v>
      </c>
      <c r="C15" s="921">
        <v>8.613230337292773</v>
      </c>
      <c r="D15" s="921">
        <v>8.5453498927897336</v>
      </c>
      <c r="E15" s="921">
        <v>8.5460090909734241</v>
      </c>
      <c r="F15" s="921">
        <v>8.6357894358491585</v>
      </c>
      <c r="G15" s="921">
        <v>8.682522034726837</v>
      </c>
      <c r="H15" s="921">
        <v>8.8498704684461078</v>
      </c>
      <c r="I15" s="921">
        <v>8.9205708534729435</v>
      </c>
      <c r="J15" s="921">
        <v>8.7797653724912124</v>
      </c>
      <c r="K15" s="921">
        <v>8.9016133785768528</v>
      </c>
      <c r="L15" s="921">
        <v>9.034131228037122</v>
      </c>
      <c r="M15" s="449">
        <f t="shared" si="0"/>
        <v>0.2</v>
      </c>
      <c r="N15" s="449">
        <f t="shared" si="1"/>
        <v>0.1</v>
      </c>
    </row>
    <row r="16" spans="1:21" ht="9" customHeight="1">
      <c r="A16" s="534"/>
      <c r="B16" s="920"/>
      <c r="C16" s="921"/>
      <c r="D16" s="921"/>
      <c r="E16" s="921"/>
      <c r="F16" s="921"/>
      <c r="G16" s="921"/>
      <c r="H16" s="921"/>
      <c r="I16" s="921"/>
      <c r="J16" s="921"/>
      <c r="K16" s="921"/>
      <c r="L16" s="921"/>
      <c r="M16" s="449"/>
      <c r="N16" s="449"/>
    </row>
    <row r="17" spans="1:14" ht="11.25" customHeight="1">
      <c r="A17" s="732" t="s">
        <v>191</v>
      </c>
      <c r="B17" s="920"/>
      <c r="C17" s="921"/>
      <c r="D17" s="921"/>
      <c r="E17" s="921"/>
      <c r="F17" s="921"/>
      <c r="G17" s="921"/>
      <c r="H17" s="921"/>
      <c r="I17" s="921"/>
      <c r="J17" s="921"/>
      <c r="K17" s="921"/>
      <c r="L17" s="921"/>
      <c r="M17" s="449"/>
      <c r="N17" s="449"/>
    </row>
    <row r="18" spans="1:14" ht="12" customHeight="1">
      <c r="A18" s="534" t="s">
        <v>33</v>
      </c>
      <c r="B18" s="920">
        <v>8.1346300602458879</v>
      </c>
      <c r="C18" s="921">
        <v>7.9405353764684179</v>
      </c>
      <c r="D18" s="921">
        <v>8.112270169181965</v>
      </c>
      <c r="E18" s="921">
        <v>8.2213096093187996</v>
      </c>
      <c r="F18" s="921">
        <v>8.4516460479278415</v>
      </c>
      <c r="G18" s="921">
        <v>8.603301839328628</v>
      </c>
      <c r="H18" s="921">
        <v>8.7557635846438497</v>
      </c>
      <c r="I18" s="921">
        <v>8.6221886224979514</v>
      </c>
      <c r="J18" s="921">
        <v>8.8411189006941537</v>
      </c>
      <c r="K18" s="921">
        <v>8.7835540968393602</v>
      </c>
      <c r="L18" s="921">
        <v>8.8549905169569385</v>
      </c>
      <c r="M18" s="449">
        <f t="shared" si="0"/>
        <v>0.1</v>
      </c>
      <c r="N18" s="449">
        <f t="shared" si="1"/>
        <v>0.1</v>
      </c>
    </row>
    <row r="19" spans="1:14" ht="12" customHeight="1">
      <c r="A19" s="534" t="s">
        <v>80</v>
      </c>
      <c r="B19" s="920">
        <v>9.2728872642066573</v>
      </c>
      <c r="C19" s="921">
        <v>9.2625039563755003</v>
      </c>
      <c r="D19" s="921">
        <v>9.1149570170119496</v>
      </c>
      <c r="E19" s="921">
        <v>9.3960954606796712</v>
      </c>
      <c r="F19" s="921">
        <v>9.2594823681333054</v>
      </c>
      <c r="G19" s="921">
        <v>9.3957364393812899</v>
      </c>
      <c r="H19" s="921">
        <v>9.5699105415745258</v>
      </c>
      <c r="I19" s="921">
        <v>9.4404634489642891</v>
      </c>
      <c r="J19" s="921">
        <v>9.6360918752446416</v>
      </c>
      <c r="K19" s="921">
        <v>9.7217678010643702</v>
      </c>
      <c r="L19" s="921">
        <v>9.858737176619357</v>
      </c>
      <c r="M19" s="449">
        <f t="shared" si="0"/>
        <v>0.3</v>
      </c>
      <c r="N19" s="449">
        <f t="shared" si="1"/>
        <v>0.2</v>
      </c>
    </row>
    <row r="20" spans="1:14" ht="12" customHeight="1">
      <c r="A20" s="534" t="s">
        <v>158</v>
      </c>
      <c r="B20" s="920">
        <v>8.7638483707136778</v>
      </c>
      <c r="C20" s="921">
        <v>8.9435709854791803</v>
      </c>
      <c r="D20" s="921">
        <v>9.0343909551112827</v>
      </c>
      <c r="E20" s="921">
        <v>8.9375729618134265</v>
      </c>
      <c r="F20" s="921">
        <v>8.8508493973914604</v>
      </c>
      <c r="G20" s="921">
        <v>8.7607394061393329</v>
      </c>
      <c r="H20" s="921">
        <v>9.4190894982248867</v>
      </c>
      <c r="I20" s="921">
        <v>9.3094147290909319</v>
      </c>
      <c r="J20" s="921">
        <v>9.2333380175495883</v>
      </c>
      <c r="K20" s="921">
        <v>9.4806034619148072</v>
      </c>
      <c r="L20" s="921">
        <v>9.4088289538984871</v>
      </c>
      <c r="M20" s="449">
        <f t="shared" si="0"/>
        <v>0</v>
      </c>
      <c r="N20" s="449">
        <f t="shared" si="1"/>
        <v>-0.1</v>
      </c>
    </row>
    <row r="21" spans="1:14" ht="12" customHeight="1">
      <c r="A21" s="534" t="s">
        <v>159</v>
      </c>
      <c r="B21" s="920">
        <v>10.541230963430024</v>
      </c>
      <c r="C21" s="921">
        <v>10.507823467364906</v>
      </c>
      <c r="D21" s="921">
        <v>10.69415556704376</v>
      </c>
      <c r="E21" s="921">
        <v>10.719598783038142</v>
      </c>
      <c r="F21" s="921">
        <v>10.638266386509823</v>
      </c>
      <c r="G21" s="921">
        <v>10.734553231829624</v>
      </c>
      <c r="H21" s="921">
        <v>10.910930004346001</v>
      </c>
      <c r="I21" s="921">
        <v>10.966734474637956</v>
      </c>
      <c r="J21" s="921">
        <v>10.726177854672571</v>
      </c>
      <c r="K21" s="921">
        <v>10.860544945930323</v>
      </c>
      <c r="L21" s="921">
        <v>11.054211040563832</v>
      </c>
      <c r="M21" s="449">
        <f t="shared" si="0"/>
        <v>0.2</v>
      </c>
      <c r="N21" s="449">
        <f t="shared" si="1"/>
        <v>0.2</v>
      </c>
    </row>
    <row r="22" spans="1:14" ht="12" customHeight="1">
      <c r="A22" s="534" t="s">
        <v>160</v>
      </c>
      <c r="B22" s="920">
        <v>8.6264953232834412</v>
      </c>
      <c r="C22" s="921">
        <v>8.6301679899341863</v>
      </c>
      <c r="D22" s="921">
        <v>8.595305670156927</v>
      </c>
      <c r="E22" s="921">
        <v>8.8047755375401806</v>
      </c>
      <c r="F22" s="921">
        <v>8.92711984835179</v>
      </c>
      <c r="G22" s="921">
        <v>9.0332959802222472</v>
      </c>
      <c r="H22" s="921">
        <v>9.0639111834131079</v>
      </c>
      <c r="I22" s="921">
        <v>9.1690344752544544</v>
      </c>
      <c r="J22" s="921">
        <v>9.1286963328899215</v>
      </c>
      <c r="K22" s="921">
        <v>9.3056248413956322</v>
      </c>
      <c r="L22" s="921">
        <v>9.8148876342417495</v>
      </c>
      <c r="M22" s="449">
        <f t="shared" si="0"/>
        <v>0.7</v>
      </c>
      <c r="N22" s="449">
        <f t="shared" si="1"/>
        <v>0.5</v>
      </c>
    </row>
    <row r="23" spans="1:14" ht="12" customHeight="1">
      <c r="A23" s="534" t="s">
        <v>161</v>
      </c>
      <c r="B23" s="920">
        <v>7.9994436872629402</v>
      </c>
      <c r="C23" s="921">
        <v>8.0270201494508733</v>
      </c>
      <c r="D23" s="921">
        <v>7.9762725511616939</v>
      </c>
      <c r="E23" s="921">
        <v>7.8159307642715579</v>
      </c>
      <c r="F23" s="921">
        <v>7.9042243244263686</v>
      </c>
      <c r="G23" s="921">
        <v>7.8401601405755743</v>
      </c>
      <c r="H23" s="921">
        <v>8.2321596973865638</v>
      </c>
      <c r="I23" s="921">
        <v>8.384336360975837</v>
      </c>
      <c r="J23" s="921">
        <v>8.4502408576998587</v>
      </c>
      <c r="K23" s="921">
        <v>8.5056227428301732</v>
      </c>
      <c r="L23" s="921">
        <v>8.7150571448673606</v>
      </c>
      <c r="M23" s="449">
        <f t="shared" si="0"/>
        <v>0.5</v>
      </c>
      <c r="N23" s="449">
        <f t="shared" si="1"/>
        <v>0.2</v>
      </c>
    </row>
    <row r="24" spans="1:14" ht="12" customHeight="1">
      <c r="A24" s="534" t="s">
        <v>830</v>
      </c>
      <c r="B24" s="920">
        <v>10.430124419492511</v>
      </c>
      <c r="C24" s="921">
        <v>10.569541241545771</v>
      </c>
      <c r="D24" s="921">
        <v>10.570724897299106</v>
      </c>
      <c r="E24" s="921">
        <v>10.92450575502883</v>
      </c>
      <c r="F24" s="921">
        <v>10.884457796785664</v>
      </c>
      <c r="G24" s="921">
        <v>10.750816150440565</v>
      </c>
      <c r="H24" s="921">
        <v>11.065612544239428</v>
      </c>
      <c r="I24" s="921">
        <v>10.855140535777645</v>
      </c>
      <c r="J24" s="921">
        <v>10.822323097240092</v>
      </c>
      <c r="K24" s="921">
        <v>10.765696808997022</v>
      </c>
      <c r="L24" s="921">
        <v>10.947323472373309</v>
      </c>
      <c r="M24" s="449">
        <f t="shared" si="0"/>
        <v>-0.2</v>
      </c>
      <c r="N24" s="449">
        <f t="shared" si="1"/>
        <v>0.1</v>
      </c>
    </row>
    <row r="25" spans="1:14" ht="12" customHeight="1">
      <c r="A25" s="534" t="s">
        <v>162</v>
      </c>
      <c r="B25" s="920">
        <v>9.4106465879633578</v>
      </c>
      <c r="C25" s="921">
        <v>9.1751746238263774</v>
      </c>
      <c r="D25" s="921">
        <v>9.2078687209790182</v>
      </c>
      <c r="E25" s="921">
        <v>9.4975948112766915</v>
      </c>
      <c r="F25" s="921">
        <v>9.3230222605334223</v>
      </c>
      <c r="G25" s="921">
        <v>9.3456181638815394</v>
      </c>
      <c r="H25" s="921">
        <v>9.4436284417852843</v>
      </c>
      <c r="I25" s="921">
        <v>9.3405059009529872</v>
      </c>
      <c r="J25" s="921">
        <v>9.3732505355160143</v>
      </c>
      <c r="K25" s="921">
        <v>9.8246832542941469</v>
      </c>
      <c r="L25" s="921">
        <v>9.7771305004602613</v>
      </c>
      <c r="M25" s="449">
        <f t="shared" si="0"/>
        <v>0.4</v>
      </c>
      <c r="N25" s="449">
        <f t="shared" si="1"/>
        <v>0</v>
      </c>
    </row>
    <row r="26" spans="1:14" ht="12" customHeight="1">
      <c r="A26" s="534" t="s">
        <v>163</v>
      </c>
      <c r="B26" s="920">
        <v>7.971904480001581</v>
      </c>
      <c r="C26" s="921">
        <v>7.8430289925837444</v>
      </c>
      <c r="D26" s="921">
        <v>8.1680501134354575</v>
      </c>
      <c r="E26" s="921">
        <v>8.156710828939211</v>
      </c>
      <c r="F26" s="921">
        <v>8.1008795250886241</v>
      </c>
      <c r="G26" s="921">
        <v>8.4289643588950423</v>
      </c>
      <c r="H26" s="921">
        <v>8.4445536952657729</v>
      </c>
      <c r="I26" s="921">
        <v>8.8834007974395472</v>
      </c>
      <c r="J26" s="921">
        <v>8.7622185089658995</v>
      </c>
      <c r="K26" s="921">
        <v>8.9894858804163569</v>
      </c>
      <c r="L26" s="921">
        <v>9.3310365027405933</v>
      </c>
      <c r="M26" s="449">
        <f t="shared" si="0"/>
        <v>0.9</v>
      </c>
      <c r="N26" s="449">
        <f t="shared" si="1"/>
        <v>0.3</v>
      </c>
    </row>
    <row r="27" spans="1:14" ht="12" customHeight="1">
      <c r="A27" s="534" t="s">
        <v>164</v>
      </c>
      <c r="B27" s="920">
        <v>8.6369167324364664</v>
      </c>
      <c r="C27" s="921">
        <v>8.2143425491965196</v>
      </c>
      <c r="D27" s="921">
        <v>8.3399387069361559</v>
      </c>
      <c r="E27" s="921">
        <v>8.2244572608969655</v>
      </c>
      <c r="F27" s="921">
        <v>8.4534291698553119</v>
      </c>
      <c r="G27" s="921">
        <v>8.6558558871038862</v>
      </c>
      <c r="H27" s="921">
        <v>8.6081806046481013</v>
      </c>
      <c r="I27" s="921">
        <v>8.5790335344739468</v>
      </c>
      <c r="J27" s="921">
        <v>8.4384948582209329</v>
      </c>
      <c r="K27" s="921">
        <v>8.4185387686216302</v>
      </c>
      <c r="L27" s="921">
        <v>8.7302173470750368</v>
      </c>
      <c r="M27" s="449">
        <f t="shared" si="0"/>
        <v>0.1</v>
      </c>
      <c r="N27" s="449">
        <f t="shared" si="1"/>
        <v>0.3</v>
      </c>
    </row>
    <row r="28" spans="1:14" ht="12" customHeight="1">
      <c r="A28" s="534" t="s">
        <v>165</v>
      </c>
      <c r="B28" s="920">
        <v>10.695208948090242</v>
      </c>
      <c r="C28" s="921">
        <v>10.717946556133116</v>
      </c>
      <c r="D28" s="921">
        <v>10.767672363630588</v>
      </c>
      <c r="E28" s="921">
        <v>10.861513583233423</v>
      </c>
      <c r="F28" s="921">
        <v>10.793247578146916</v>
      </c>
      <c r="G28" s="921">
        <v>10.99497408761421</v>
      </c>
      <c r="H28" s="921">
        <v>11.105754637902558</v>
      </c>
      <c r="I28" s="921">
        <v>10.82131482810758</v>
      </c>
      <c r="J28" s="921">
        <v>10.516514628802927</v>
      </c>
      <c r="K28" s="921">
        <v>10.773237499877485</v>
      </c>
      <c r="L28" s="921">
        <v>10.963932840639147</v>
      </c>
      <c r="M28" s="449">
        <f t="shared" si="0"/>
        <v>-0.1</v>
      </c>
      <c r="N28" s="449">
        <f t="shared" si="1"/>
        <v>0.2</v>
      </c>
    </row>
    <row r="29" spans="1:14" ht="12" customHeight="1">
      <c r="A29" s="534" t="s">
        <v>166</v>
      </c>
      <c r="B29" s="920">
        <v>9.5652804250790204</v>
      </c>
      <c r="C29" s="921">
        <v>9.7070621921724936</v>
      </c>
      <c r="D29" s="921">
        <v>9.5579807202420533</v>
      </c>
      <c r="E29" s="921">
        <v>9.5023691750476544</v>
      </c>
      <c r="F29" s="921">
        <v>9.574164231499056</v>
      </c>
      <c r="G29" s="921">
        <v>9.6658639513284825</v>
      </c>
      <c r="H29" s="921">
        <v>9.7383612758080584</v>
      </c>
      <c r="I29" s="921">
        <v>9.8856778348695631</v>
      </c>
      <c r="J29" s="921">
        <v>9.7533843754626908</v>
      </c>
      <c r="K29" s="921">
        <v>9.9322157125153776</v>
      </c>
      <c r="L29" s="921">
        <v>10.197156347180563</v>
      </c>
      <c r="M29" s="449">
        <f t="shared" si="0"/>
        <v>0.5</v>
      </c>
      <c r="N29" s="449">
        <f t="shared" si="1"/>
        <v>0.3</v>
      </c>
    </row>
    <row r="30" spans="1:14" ht="12" customHeight="1">
      <c r="A30" s="534" t="s">
        <v>167</v>
      </c>
      <c r="B30" s="920">
        <v>9.6021934015558301</v>
      </c>
      <c r="C30" s="921">
        <v>9.7122955519693264</v>
      </c>
      <c r="D30" s="921">
        <v>9.6967046247197377</v>
      </c>
      <c r="E30" s="921">
        <v>9.4888862975193771</v>
      </c>
      <c r="F30" s="921">
        <v>9.5920490279591863</v>
      </c>
      <c r="G30" s="921">
        <v>9.759729109320757</v>
      </c>
      <c r="H30" s="921">
        <v>9.8611263939106699</v>
      </c>
      <c r="I30" s="921">
        <v>9.888969709064769</v>
      </c>
      <c r="J30" s="921">
        <v>9.7907975488652035</v>
      </c>
      <c r="K30" s="921">
        <v>9.9192669960267921</v>
      </c>
      <c r="L30" s="921">
        <v>9.9547689773876904</v>
      </c>
      <c r="M30" s="449">
        <f t="shared" si="0"/>
        <v>0.1</v>
      </c>
      <c r="N30" s="449">
        <f t="shared" si="1"/>
        <v>0.1</v>
      </c>
    </row>
    <row r="31" spans="1:14" ht="12.95" customHeight="1">
      <c r="A31" s="534" t="s">
        <v>168</v>
      </c>
      <c r="B31" s="920">
        <v>9.5324402580681191</v>
      </c>
      <c r="C31" s="921">
        <v>9.7430386440719499</v>
      </c>
      <c r="D31" s="921">
        <v>9.8459279027355233</v>
      </c>
      <c r="E31" s="921">
        <v>9.9563890734643188</v>
      </c>
      <c r="F31" s="921">
        <v>9.8844098847896902</v>
      </c>
      <c r="G31" s="921">
        <v>9.9422242442855389</v>
      </c>
      <c r="H31" s="921">
        <v>10.010132769409097</v>
      </c>
      <c r="I31" s="921">
        <v>10.047984499536778</v>
      </c>
      <c r="J31" s="921">
        <v>9.9740823464218415</v>
      </c>
      <c r="K31" s="921">
        <v>10.13427970089753</v>
      </c>
      <c r="L31" s="921">
        <v>10.171817633872843</v>
      </c>
      <c r="M31" s="449">
        <f t="shared" si="0"/>
        <v>0.2</v>
      </c>
      <c r="N31" s="449">
        <f t="shared" si="1"/>
        <v>0.1</v>
      </c>
    </row>
    <row r="32" spans="1:14" ht="12.95" customHeight="1">
      <c r="A32" s="902" t="s">
        <v>576</v>
      </c>
      <c r="B32" s="920">
        <v>10.963004133182105</v>
      </c>
      <c r="C32" s="921">
        <v>9.8077060250407069</v>
      </c>
      <c r="D32" s="921">
        <v>11.142804359556729</v>
      </c>
      <c r="E32" s="921">
        <v>11.17501761075629</v>
      </c>
      <c r="F32" s="921">
        <v>11.224077121617993</v>
      </c>
      <c r="G32" s="921">
        <v>11.198681367109719</v>
      </c>
      <c r="H32" s="921">
        <v>11.244411203487244</v>
      </c>
      <c r="I32" s="921">
        <v>11.173395932904759</v>
      </c>
      <c r="J32" s="921">
        <v>11.186031998941761</v>
      </c>
      <c r="K32" s="921">
        <v>11.214277060243788</v>
      </c>
      <c r="L32" s="921">
        <v>11.359515767467721</v>
      </c>
      <c r="M32" s="449">
        <f t="shared" si="0"/>
        <v>0.2</v>
      </c>
      <c r="N32" s="449">
        <f t="shared" si="1"/>
        <v>0.2</v>
      </c>
    </row>
    <row r="33" spans="1:14" ht="12.95" customHeight="1">
      <c r="A33" s="902" t="s">
        <v>1437</v>
      </c>
      <c r="B33" s="920">
        <v>9.7774911306774506</v>
      </c>
      <c r="C33" s="921">
        <v>11.07694074640523</v>
      </c>
      <c r="D33" s="921">
        <v>9.8404312976054786</v>
      </c>
      <c r="E33" s="921">
        <v>9.8397358923596112</v>
      </c>
      <c r="F33" s="921">
        <v>9.771237888509452</v>
      </c>
      <c r="G33" s="921">
        <v>9.9075027681217804</v>
      </c>
      <c r="H33" s="921">
        <v>9.8146732527904046</v>
      </c>
      <c r="I33" s="921">
        <v>10.166858909912452</v>
      </c>
      <c r="J33" s="921">
        <v>10.04481616610793</v>
      </c>
      <c r="K33" s="921">
        <v>10.293722018989625</v>
      </c>
      <c r="L33" s="921">
        <v>10.362802129489783</v>
      </c>
      <c r="M33" s="449">
        <f t="shared" si="0"/>
        <v>0.6</v>
      </c>
      <c r="N33" s="449">
        <f t="shared" si="1"/>
        <v>0.1</v>
      </c>
    </row>
    <row r="34" spans="1:14" ht="12.95" customHeight="1">
      <c r="A34" s="534" t="s">
        <v>170</v>
      </c>
      <c r="B34" s="920">
        <v>8.629014905710088</v>
      </c>
      <c r="C34" s="921">
        <v>8.8363860392816456</v>
      </c>
      <c r="D34" s="921">
        <v>8.651397286118927</v>
      </c>
      <c r="E34" s="921">
        <v>8.4586561873532364</v>
      </c>
      <c r="F34" s="921">
        <v>8.7103605086979758</v>
      </c>
      <c r="G34" s="921">
        <v>8.7777122637958307</v>
      </c>
      <c r="H34" s="921">
        <v>8.7667329676149155</v>
      </c>
      <c r="I34" s="921">
        <v>9.0563329137023967</v>
      </c>
      <c r="J34" s="921">
        <v>8.7182521517571185</v>
      </c>
      <c r="K34" s="921">
        <v>8.7926642791456295</v>
      </c>
      <c r="L34" s="921">
        <v>9.0059720468613662</v>
      </c>
      <c r="M34" s="449">
        <f t="shared" si="0"/>
        <v>0.2</v>
      </c>
      <c r="N34" s="449">
        <f t="shared" si="1"/>
        <v>0.2</v>
      </c>
    </row>
    <row r="35" spans="1:14" ht="12.95" customHeight="1">
      <c r="A35" s="534" t="s">
        <v>171</v>
      </c>
      <c r="B35" s="920">
        <v>9.6958810598988432</v>
      </c>
      <c r="C35" s="921">
        <v>9.7393872434568838</v>
      </c>
      <c r="D35" s="921">
        <v>9.4883036511370982</v>
      </c>
      <c r="E35" s="921">
        <v>9.5603081161850465</v>
      </c>
      <c r="F35" s="921">
        <v>9.6685356813034868</v>
      </c>
      <c r="G35" s="921">
        <v>10.062278297171005</v>
      </c>
      <c r="H35" s="921">
        <v>10.20050692409275</v>
      </c>
      <c r="I35" s="921">
        <v>10.082963193374486</v>
      </c>
      <c r="J35" s="921">
        <v>9.7757463567205498</v>
      </c>
      <c r="K35" s="921">
        <v>9.8126997036120507</v>
      </c>
      <c r="L35" s="921">
        <v>9.9172914613165108</v>
      </c>
      <c r="M35" s="449">
        <f t="shared" si="0"/>
        <v>-0.3</v>
      </c>
      <c r="N35" s="449">
        <f t="shared" si="1"/>
        <v>0.1</v>
      </c>
    </row>
    <row r="36" spans="1:14" ht="12.95" customHeight="1">
      <c r="A36" s="534" t="s">
        <v>172</v>
      </c>
      <c r="B36" s="920">
        <v>10.214936114205766</v>
      </c>
      <c r="C36" s="921">
        <v>10.268933705486591</v>
      </c>
      <c r="D36" s="921">
        <v>10.162198166538454</v>
      </c>
      <c r="E36" s="921">
        <v>10.240434651527693</v>
      </c>
      <c r="F36" s="921">
        <v>10.505733687922332</v>
      </c>
      <c r="G36" s="921">
        <v>10.59395576874361</v>
      </c>
      <c r="H36" s="921">
        <v>10.697047018501889</v>
      </c>
      <c r="I36" s="921">
        <v>10.699777379458398</v>
      </c>
      <c r="J36" s="921">
        <v>10.816645713282277</v>
      </c>
      <c r="K36" s="921">
        <v>10.924436922580426</v>
      </c>
      <c r="L36" s="921">
        <v>11.036633878091656</v>
      </c>
      <c r="M36" s="449">
        <f t="shared" si="0"/>
        <v>0.3</v>
      </c>
      <c r="N36" s="449">
        <f t="shared" si="1"/>
        <v>0.1</v>
      </c>
    </row>
    <row r="37" spans="1:14" ht="12.95" customHeight="1">
      <c r="A37" s="534" t="s">
        <v>173</v>
      </c>
      <c r="B37" s="920">
        <v>9.6100575888373729</v>
      </c>
      <c r="C37" s="921">
        <v>9.2768848011271192</v>
      </c>
      <c r="D37" s="921">
        <v>9.5057518729406283</v>
      </c>
      <c r="E37" s="921">
        <v>9.5518828564900566</v>
      </c>
      <c r="F37" s="921">
        <v>9.6873512911349966</v>
      </c>
      <c r="G37" s="921">
        <v>9.5843157627998021</v>
      </c>
      <c r="H37" s="921">
        <v>9.7610232574028331</v>
      </c>
      <c r="I37" s="921">
        <v>10.021078503597623</v>
      </c>
      <c r="J37" s="921">
        <v>9.6814071406985995</v>
      </c>
      <c r="K37" s="921">
        <v>9.9604255500275638</v>
      </c>
      <c r="L37" s="921">
        <v>9.8406953097305667</v>
      </c>
      <c r="M37" s="449">
        <f t="shared" si="0"/>
        <v>0</v>
      </c>
      <c r="N37" s="449">
        <f t="shared" si="1"/>
        <v>-0.2</v>
      </c>
    </row>
    <row r="38" spans="1:14" ht="12.95" customHeight="1">
      <c r="A38" s="534" t="s">
        <v>174</v>
      </c>
      <c r="B38" s="920">
        <v>9.1756948391638602</v>
      </c>
      <c r="C38" s="921">
        <v>9.1432837761995671</v>
      </c>
      <c r="D38" s="921">
        <v>8.986870001584931</v>
      </c>
      <c r="E38" s="921">
        <v>9.118155664092626</v>
      </c>
      <c r="F38" s="921">
        <v>9.2543028656078103</v>
      </c>
      <c r="G38" s="921">
        <v>9.2077068705655467</v>
      </c>
      <c r="H38" s="921">
        <v>9.3328297070140938</v>
      </c>
      <c r="I38" s="921">
        <v>9.1838346365551899</v>
      </c>
      <c r="J38" s="921">
        <v>9.0734855463825514</v>
      </c>
      <c r="K38" s="921">
        <v>9.3547099681242116</v>
      </c>
      <c r="L38" s="921">
        <v>9.3551687990756616</v>
      </c>
      <c r="M38" s="449">
        <f t="shared" si="0"/>
        <v>0.1</v>
      </c>
      <c r="N38" s="449">
        <f t="shared" si="1"/>
        <v>0</v>
      </c>
    </row>
    <row r="39" spans="1:14" ht="12.95" customHeight="1">
      <c r="A39" s="534" t="s">
        <v>175</v>
      </c>
      <c r="B39" s="920">
        <v>9.0890520932231862</v>
      </c>
      <c r="C39" s="921">
        <v>9.050225366601989</v>
      </c>
      <c r="D39" s="921">
        <v>9.1368242738002206</v>
      </c>
      <c r="E39" s="921">
        <v>8.9481635682815988</v>
      </c>
      <c r="F39" s="921">
        <v>9.2492953873475354</v>
      </c>
      <c r="G39" s="921">
        <v>9.3496992999117268</v>
      </c>
      <c r="H39" s="921">
        <v>9.2795325887271787</v>
      </c>
      <c r="I39" s="921">
        <v>9.5308154983856017</v>
      </c>
      <c r="J39" s="921">
        <v>9.4759080153944968</v>
      </c>
      <c r="K39" s="921">
        <v>9.5632545427551321</v>
      </c>
      <c r="L39" s="921">
        <v>9.76981351697912</v>
      </c>
      <c r="M39" s="449">
        <f t="shared" si="0"/>
        <v>0.5</v>
      </c>
      <c r="N39" s="449">
        <f t="shared" si="1"/>
        <v>0.2</v>
      </c>
    </row>
    <row r="40" spans="1:14" ht="12.95" customHeight="1">
      <c r="A40" s="534" t="s">
        <v>176</v>
      </c>
      <c r="B40" s="920">
        <v>8.4585241664893847</v>
      </c>
      <c r="C40" s="921">
        <v>8.1724766869567276</v>
      </c>
      <c r="D40" s="921">
        <v>8.2121818230651229</v>
      </c>
      <c r="E40" s="921">
        <v>8.364508961121274</v>
      </c>
      <c r="F40" s="921">
        <v>8.6058559906125911</v>
      </c>
      <c r="G40" s="921">
        <v>8.625731168701563</v>
      </c>
      <c r="H40" s="921">
        <v>8.8493924268159052</v>
      </c>
      <c r="I40" s="921">
        <v>8.4884106775709522</v>
      </c>
      <c r="J40" s="921">
        <v>8.4236448734554674</v>
      </c>
      <c r="K40" s="921">
        <v>8.5492881097768745</v>
      </c>
      <c r="L40" s="921">
        <v>8.7259892715927787</v>
      </c>
      <c r="M40" s="449">
        <f t="shared" si="0"/>
        <v>-0.1</v>
      </c>
      <c r="N40" s="449">
        <f t="shared" si="1"/>
        <v>0.2</v>
      </c>
    </row>
    <row r="41" spans="1:14" ht="12.95" customHeight="1">
      <c r="A41" s="534" t="s">
        <v>177</v>
      </c>
      <c r="B41" s="920">
        <v>10.472144541808246</v>
      </c>
      <c r="C41" s="921">
        <v>10.335127298983574</v>
      </c>
      <c r="D41" s="921">
        <v>10.214855394391423</v>
      </c>
      <c r="E41" s="921">
        <v>10.539704144711582</v>
      </c>
      <c r="F41" s="921">
        <v>10.355545847837604</v>
      </c>
      <c r="G41" s="921">
        <v>10.662612909444636</v>
      </c>
      <c r="H41" s="921">
        <v>10.559550470146251</v>
      </c>
      <c r="I41" s="921">
        <v>10.930828692200931</v>
      </c>
      <c r="J41" s="921">
        <v>10.529366072774756</v>
      </c>
      <c r="K41" s="921">
        <v>10.649248407535357</v>
      </c>
      <c r="L41" s="921">
        <v>10.680978813821982</v>
      </c>
      <c r="M41" s="449">
        <f t="shared" si="0"/>
        <v>0.1</v>
      </c>
      <c r="N41" s="449">
        <f t="shared" si="1"/>
        <v>0.1</v>
      </c>
    </row>
    <row r="42" spans="1:14" ht="14.1" customHeight="1">
      <c r="A42" s="534" t="s">
        <v>178</v>
      </c>
      <c r="B42" s="920">
        <v>9.5599397168262339</v>
      </c>
      <c r="C42" s="921">
        <v>9.7596884884885977</v>
      </c>
      <c r="D42" s="921">
        <v>9.8371687666391523</v>
      </c>
      <c r="E42" s="921">
        <v>9.8133663200109318</v>
      </c>
      <c r="F42" s="921">
        <v>10.063452491530734</v>
      </c>
      <c r="G42" s="921">
        <v>9.8610216808160907</v>
      </c>
      <c r="H42" s="921">
        <v>9.8454240350139521</v>
      </c>
      <c r="I42" s="921">
        <v>9.6860802102358416</v>
      </c>
      <c r="J42" s="921">
        <v>9.7123273459419739</v>
      </c>
      <c r="K42" s="921">
        <v>10.1423501366518</v>
      </c>
      <c r="L42" s="921">
        <v>10.046558576667785</v>
      </c>
      <c r="M42" s="449">
        <f t="shared" si="0"/>
        <v>0.2</v>
      </c>
      <c r="N42" s="449">
        <f t="shared" si="1"/>
        <v>-0.1</v>
      </c>
    </row>
    <row r="43" spans="1:14" ht="14.1" customHeight="1">
      <c r="A43" s="534" t="s">
        <v>179</v>
      </c>
      <c r="B43" s="920">
        <v>9.0476433982424496</v>
      </c>
      <c r="C43" s="921">
        <v>9.021819863311503</v>
      </c>
      <c r="D43" s="921">
        <v>9.0988539010302958</v>
      </c>
      <c r="E43" s="921">
        <v>9.2743577760993841</v>
      </c>
      <c r="F43" s="921">
        <v>9.1411670349187144</v>
      </c>
      <c r="G43" s="921">
        <v>9.3624815838767894</v>
      </c>
      <c r="H43" s="921">
        <v>9.2353728774771202</v>
      </c>
      <c r="I43" s="921">
        <v>9.1993583753689716</v>
      </c>
      <c r="J43" s="921">
        <v>9.0410602693714104</v>
      </c>
      <c r="K43" s="921">
        <v>9.2153529931728269</v>
      </c>
      <c r="L43" s="921">
        <v>9.3745927322313758</v>
      </c>
      <c r="M43" s="449">
        <f t="shared" si="0"/>
        <v>0.2</v>
      </c>
      <c r="N43" s="449">
        <f t="shared" si="1"/>
        <v>0.2</v>
      </c>
    </row>
    <row r="44" spans="1:14" ht="6.75" customHeight="1">
      <c r="A44" s="728"/>
      <c r="B44" s="922"/>
      <c r="C44" s="903"/>
      <c r="D44" s="903"/>
      <c r="E44" s="904"/>
      <c r="F44" s="904"/>
      <c r="G44" s="904"/>
      <c r="H44" s="904"/>
      <c r="I44" s="904"/>
      <c r="J44" s="904"/>
      <c r="K44" s="904"/>
      <c r="L44" s="904"/>
      <c r="M44" s="904"/>
      <c r="N44" s="904"/>
    </row>
    <row r="45" spans="1:14" ht="21.75" customHeight="1">
      <c r="A45" s="1076" t="s">
        <v>872</v>
      </c>
      <c r="B45" s="1076"/>
      <c r="C45" s="1076"/>
      <c r="D45" s="1076"/>
      <c r="E45" s="1076"/>
      <c r="F45" s="1076"/>
      <c r="G45" s="1076"/>
      <c r="H45" s="1076"/>
      <c r="I45" s="1076"/>
      <c r="J45" s="1076"/>
      <c r="K45" s="1076"/>
      <c r="L45" s="1076"/>
      <c r="M45" s="1076"/>
      <c r="N45" s="1076"/>
    </row>
    <row r="46" spans="1:14" ht="23.25" customHeight="1">
      <c r="A46" s="1068" t="s">
        <v>873</v>
      </c>
      <c r="B46" s="1068"/>
      <c r="C46" s="1068"/>
      <c r="D46" s="1068"/>
      <c r="E46" s="1068"/>
      <c r="F46" s="1068"/>
      <c r="G46" s="1068"/>
      <c r="H46" s="1068"/>
      <c r="I46" s="1068"/>
      <c r="J46" s="1068"/>
      <c r="K46" s="1068"/>
      <c r="L46" s="1068"/>
      <c r="M46" s="1068"/>
      <c r="N46" s="1068"/>
    </row>
    <row r="47" spans="1:14" ht="17.25" customHeight="1">
      <c r="A47" s="905" t="s">
        <v>231</v>
      </c>
      <c r="B47" s="906"/>
      <c r="C47" s="907"/>
      <c r="D47" s="907"/>
      <c r="E47" s="908"/>
      <c r="F47" s="909"/>
      <c r="G47" s="909"/>
      <c r="H47" s="909"/>
      <c r="I47" s="909"/>
      <c r="J47" s="909"/>
    </row>
    <row r="48" spans="1:14" ht="26.1" customHeight="1"/>
  </sheetData>
  <mergeCells count="18">
    <mergeCell ref="A1:N1"/>
    <mergeCell ref="A2:N2"/>
    <mergeCell ref="A3:N4"/>
    <mergeCell ref="A5:A6"/>
    <mergeCell ref="B5:B6"/>
    <mergeCell ref="C5:C6"/>
    <mergeCell ref="D5:D6"/>
    <mergeCell ref="E5:E6"/>
    <mergeCell ref="F5:F6"/>
    <mergeCell ref="G5:G6"/>
    <mergeCell ref="A45:N45"/>
    <mergeCell ref="A46:N46"/>
    <mergeCell ref="H5:H6"/>
    <mergeCell ref="I5:I6"/>
    <mergeCell ref="J5:J6"/>
    <mergeCell ref="K5:K6"/>
    <mergeCell ref="L5:L6"/>
    <mergeCell ref="M5:N5"/>
  </mergeCells>
  <printOptions horizontalCentered="1"/>
  <pageMargins left="0.51181102362204722" right="0.51181102362204722" top="0.15748031496062992" bottom="0.15748031496062992" header="0.31496062992125984" footer="0.31496062992125984"/>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4654E-8731-4FAF-8BC9-A5E152BF5787}">
  <sheetPr>
    <tabColor rgb="FFFF0000"/>
  </sheetPr>
  <dimension ref="A1:T69"/>
  <sheetViews>
    <sheetView showGridLines="0" zoomScale="80" zoomScaleNormal="80" workbookViewId="0">
      <selection sqref="A1:N1"/>
    </sheetView>
  </sheetViews>
  <sheetFormatPr baseColWidth="10" defaultColWidth="9.140625" defaultRowHeight="15"/>
  <cols>
    <col min="1" max="1" width="17.28515625" style="889" customWidth="1"/>
    <col min="2" max="12" width="5.28515625" style="889" customWidth="1"/>
    <col min="13" max="14" width="10.7109375" style="889" customWidth="1"/>
    <col min="15" max="256" width="9.140625" style="889"/>
    <col min="257" max="257" width="17.28515625" style="889" customWidth="1"/>
    <col min="258" max="268" width="5.28515625" style="889" customWidth="1"/>
    <col min="269" max="270" width="10.7109375" style="889" customWidth="1"/>
    <col min="271" max="512" width="9.140625" style="889"/>
    <col min="513" max="513" width="17.28515625" style="889" customWidth="1"/>
    <col min="514" max="524" width="5.28515625" style="889" customWidth="1"/>
    <col min="525" max="526" width="10.7109375" style="889" customWidth="1"/>
    <col min="527" max="768" width="9.140625" style="889"/>
    <col min="769" max="769" width="17.28515625" style="889" customWidth="1"/>
    <col min="770" max="780" width="5.28515625" style="889" customWidth="1"/>
    <col min="781" max="782" width="10.7109375" style="889" customWidth="1"/>
    <col min="783" max="1024" width="9.140625" style="889"/>
    <col min="1025" max="1025" width="17.28515625" style="889" customWidth="1"/>
    <col min="1026" max="1036" width="5.28515625" style="889" customWidth="1"/>
    <col min="1037" max="1038" width="10.7109375" style="889" customWidth="1"/>
    <col min="1039" max="1280" width="9.140625" style="889"/>
    <col min="1281" max="1281" width="17.28515625" style="889" customWidth="1"/>
    <col min="1282" max="1292" width="5.28515625" style="889" customWidth="1"/>
    <col min="1293" max="1294" width="10.7109375" style="889" customWidth="1"/>
    <col min="1295" max="1536" width="9.140625" style="889"/>
    <col min="1537" max="1537" width="17.28515625" style="889" customWidth="1"/>
    <col min="1538" max="1548" width="5.28515625" style="889" customWidth="1"/>
    <col min="1549" max="1550" width="10.7109375" style="889" customWidth="1"/>
    <col min="1551" max="1792" width="9.140625" style="889"/>
    <col min="1793" max="1793" width="17.28515625" style="889" customWidth="1"/>
    <col min="1794" max="1804" width="5.28515625" style="889" customWidth="1"/>
    <col min="1805" max="1806" width="10.7109375" style="889" customWidth="1"/>
    <col min="1807" max="2048" width="9.140625" style="889"/>
    <col min="2049" max="2049" width="17.28515625" style="889" customWidth="1"/>
    <col min="2050" max="2060" width="5.28515625" style="889" customWidth="1"/>
    <col min="2061" max="2062" width="10.7109375" style="889" customWidth="1"/>
    <col min="2063" max="2304" width="9.140625" style="889"/>
    <col min="2305" max="2305" width="17.28515625" style="889" customWidth="1"/>
    <col min="2306" max="2316" width="5.28515625" style="889" customWidth="1"/>
    <col min="2317" max="2318" width="10.7109375" style="889" customWidth="1"/>
    <col min="2319" max="2560" width="9.140625" style="889"/>
    <col min="2561" max="2561" width="17.28515625" style="889" customWidth="1"/>
    <col min="2562" max="2572" width="5.28515625" style="889" customWidth="1"/>
    <col min="2573" max="2574" width="10.7109375" style="889" customWidth="1"/>
    <col min="2575" max="2816" width="9.140625" style="889"/>
    <col min="2817" max="2817" width="17.28515625" style="889" customWidth="1"/>
    <col min="2818" max="2828" width="5.28515625" style="889" customWidth="1"/>
    <col min="2829" max="2830" width="10.7109375" style="889" customWidth="1"/>
    <col min="2831" max="3072" width="9.140625" style="889"/>
    <col min="3073" max="3073" width="17.28515625" style="889" customWidth="1"/>
    <col min="3074" max="3084" width="5.28515625" style="889" customWidth="1"/>
    <col min="3085" max="3086" width="10.7109375" style="889" customWidth="1"/>
    <col min="3087" max="3328" width="9.140625" style="889"/>
    <col min="3329" max="3329" width="17.28515625" style="889" customWidth="1"/>
    <col min="3330" max="3340" width="5.28515625" style="889" customWidth="1"/>
    <col min="3341" max="3342" width="10.7109375" style="889" customWidth="1"/>
    <col min="3343" max="3584" width="9.140625" style="889"/>
    <col min="3585" max="3585" width="17.28515625" style="889" customWidth="1"/>
    <col min="3586" max="3596" width="5.28515625" style="889" customWidth="1"/>
    <col min="3597" max="3598" width="10.7109375" style="889" customWidth="1"/>
    <col min="3599" max="3840" width="9.140625" style="889"/>
    <col min="3841" max="3841" width="17.28515625" style="889" customWidth="1"/>
    <col min="3842" max="3852" width="5.28515625" style="889" customWidth="1"/>
    <col min="3853" max="3854" width="10.7109375" style="889" customWidth="1"/>
    <col min="3855" max="4096" width="9.140625" style="889"/>
    <col min="4097" max="4097" width="17.28515625" style="889" customWidth="1"/>
    <col min="4098" max="4108" width="5.28515625" style="889" customWidth="1"/>
    <col min="4109" max="4110" width="10.7109375" style="889" customWidth="1"/>
    <col min="4111" max="4352" width="9.140625" style="889"/>
    <col min="4353" max="4353" width="17.28515625" style="889" customWidth="1"/>
    <col min="4354" max="4364" width="5.28515625" style="889" customWidth="1"/>
    <col min="4365" max="4366" width="10.7109375" style="889" customWidth="1"/>
    <col min="4367" max="4608" width="9.140625" style="889"/>
    <col min="4609" max="4609" width="17.28515625" style="889" customWidth="1"/>
    <col min="4610" max="4620" width="5.28515625" style="889" customWidth="1"/>
    <col min="4621" max="4622" width="10.7109375" style="889" customWidth="1"/>
    <col min="4623" max="4864" width="9.140625" style="889"/>
    <col min="4865" max="4865" width="17.28515625" style="889" customWidth="1"/>
    <col min="4866" max="4876" width="5.28515625" style="889" customWidth="1"/>
    <col min="4877" max="4878" width="10.7109375" style="889" customWidth="1"/>
    <col min="4879" max="5120" width="9.140625" style="889"/>
    <col min="5121" max="5121" width="17.28515625" style="889" customWidth="1"/>
    <col min="5122" max="5132" width="5.28515625" style="889" customWidth="1"/>
    <col min="5133" max="5134" width="10.7109375" style="889" customWidth="1"/>
    <col min="5135" max="5376" width="9.140625" style="889"/>
    <col min="5377" max="5377" width="17.28515625" style="889" customWidth="1"/>
    <col min="5378" max="5388" width="5.28515625" style="889" customWidth="1"/>
    <col min="5389" max="5390" width="10.7109375" style="889" customWidth="1"/>
    <col min="5391" max="5632" width="9.140625" style="889"/>
    <col min="5633" max="5633" width="17.28515625" style="889" customWidth="1"/>
    <col min="5634" max="5644" width="5.28515625" style="889" customWidth="1"/>
    <col min="5645" max="5646" width="10.7109375" style="889" customWidth="1"/>
    <col min="5647" max="5888" width="9.140625" style="889"/>
    <col min="5889" max="5889" width="17.28515625" style="889" customWidth="1"/>
    <col min="5890" max="5900" width="5.28515625" style="889" customWidth="1"/>
    <col min="5901" max="5902" width="10.7109375" style="889" customWidth="1"/>
    <col min="5903" max="6144" width="9.140625" style="889"/>
    <col min="6145" max="6145" width="17.28515625" style="889" customWidth="1"/>
    <col min="6146" max="6156" width="5.28515625" style="889" customWidth="1"/>
    <col min="6157" max="6158" width="10.7109375" style="889" customWidth="1"/>
    <col min="6159" max="6400" width="9.140625" style="889"/>
    <col min="6401" max="6401" width="17.28515625" style="889" customWidth="1"/>
    <col min="6402" max="6412" width="5.28515625" style="889" customWidth="1"/>
    <col min="6413" max="6414" width="10.7109375" style="889" customWidth="1"/>
    <col min="6415" max="6656" width="9.140625" style="889"/>
    <col min="6657" max="6657" width="17.28515625" style="889" customWidth="1"/>
    <col min="6658" max="6668" width="5.28515625" style="889" customWidth="1"/>
    <col min="6669" max="6670" width="10.7109375" style="889" customWidth="1"/>
    <col min="6671" max="6912" width="9.140625" style="889"/>
    <col min="6913" max="6913" width="17.28515625" style="889" customWidth="1"/>
    <col min="6914" max="6924" width="5.28515625" style="889" customWidth="1"/>
    <col min="6925" max="6926" width="10.7109375" style="889" customWidth="1"/>
    <col min="6927" max="7168" width="9.140625" style="889"/>
    <col min="7169" max="7169" width="17.28515625" style="889" customWidth="1"/>
    <col min="7170" max="7180" width="5.28515625" style="889" customWidth="1"/>
    <col min="7181" max="7182" width="10.7109375" style="889" customWidth="1"/>
    <col min="7183" max="7424" width="9.140625" style="889"/>
    <col min="7425" max="7425" width="17.28515625" style="889" customWidth="1"/>
    <col min="7426" max="7436" width="5.28515625" style="889" customWidth="1"/>
    <col min="7437" max="7438" width="10.7109375" style="889" customWidth="1"/>
    <col min="7439" max="7680" width="9.140625" style="889"/>
    <col min="7681" max="7681" width="17.28515625" style="889" customWidth="1"/>
    <col min="7682" max="7692" width="5.28515625" style="889" customWidth="1"/>
    <col min="7693" max="7694" width="10.7109375" style="889" customWidth="1"/>
    <col min="7695" max="7936" width="9.140625" style="889"/>
    <col min="7937" max="7937" width="17.28515625" style="889" customWidth="1"/>
    <col min="7938" max="7948" width="5.28515625" style="889" customWidth="1"/>
    <col min="7949" max="7950" width="10.7109375" style="889" customWidth="1"/>
    <col min="7951" max="8192" width="9.140625" style="889"/>
    <col min="8193" max="8193" width="17.28515625" style="889" customWidth="1"/>
    <col min="8194" max="8204" width="5.28515625" style="889" customWidth="1"/>
    <col min="8205" max="8206" width="10.7109375" style="889" customWidth="1"/>
    <col min="8207" max="8448" width="9.140625" style="889"/>
    <col min="8449" max="8449" width="17.28515625" style="889" customWidth="1"/>
    <col min="8450" max="8460" width="5.28515625" style="889" customWidth="1"/>
    <col min="8461" max="8462" width="10.7109375" style="889" customWidth="1"/>
    <col min="8463" max="8704" width="9.140625" style="889"/>
    <col min="8705" max="8705" width="17.28515625" style="889" customWidth="1"/>
    <col min="8706" max="8716" width="5.28515625" style="889" customWidth="1"/>
    <col min="8717" max="8718" width="10.7109375" style="889" customWidth="1"/>
    <col min="8719" max="8960" width="9.140625" style="889"/>
    <col min="8961" max="8961" width="17.28515625" style="889" customWidth="1"/>
    <col min="8962" max="8972" width="5.28515625" style="889" customWidth="1"/>
    <col min="8973" max="8974" width="10.7109375" style="889" customWidth="1"/>
    <col min="8975" max="9216" width="9.140625" style="889"/>
    <col min="9217" max="9217" width="17.28515625" style="889" customWidth="1"/>
    <col min="9218" max="9228" width="5.28515625" style="889" customWidth="1"/>
    <col min="9229" max="9230" width="10.7109375" style="889" customWidth="1"/>
    <col min="9231" max="9472" width="9.140625" style="889"/>
    <col min="9473" max="9473" width="17.28515625" style="889" customWidth="1"/>
    <col min="9474" max="9484" width="5.28515625" style="889" customWidth="1"/>
    <col min="9485" max="9486" width="10.7109375" style="889" customWidth="1"/>
    <col min="9487" max="9728" width="9.140625" style="889"/>
    <col min="9729" max="9729" width="17.28515625" style="889" customWidth="1"/>
    <col min="9730" max="9740" width="5.28515625" style="889" customWidth="1"/>
    <col min="9741" max="9742" width="10.7109375" style="889" customWidth="1"/>
    <col min="9743" max="9984" width="9.140625" style="889"/>
    <col min="9985" max="9985" width="17.28515625" style="889" customWidth="1"/>
    <col min="9986" max="9996" width="5.28515625" style="889" customWidth="1"/>
    <col min="9997" max="9998" width="10.7109375" style="889" customWidth="1"/>
    <col min="9999" max="10240" width="9.140625" style="889"/>
    <col min="10241" max="10241" width="17.28515625" style="889" customWidth="1"/>
    <col min="10242" max="10252" width="5.28515625" style="889" customWidth="1"/>
    <col min="10253" max="10254" width="10.7109375" style="889" customWidth="1"/>
    <col min="10255" max="10496" width="9.140625" style="889"/>
    <col min="10497" max="10497" width="17.28515625" style="889" customWidth="1"/>
    <col min="10498" max="10508" width="5.28515625" style="889" customWidth="1"/>
    <col min="10509" max="10510" width="10.7109375" style="889" customWidth="1"/>
    <col min="10511" max="10752" width="9.140625" style="889"/>
    <col min="10753" max="10753" width="17.28515625" style="889" customWidth="1"/>
    <col min="10754" max="10764" width="5.28515625" style="889" customWidth="1"/>
    <col min="10765" max="10766" width="10.7109375" style="889" customWidth="1"/>
    <col min="10767" max="11008" width="9.140625" style="889"/>
    <col min="11009" max="11009" width="17.28515625" style="889" customWidth="1"/>
    <col min="11010" max="11020" width="5.28515625" style="889" customWidth="1"/>
    <col min="11021" max="11022" width="10.7109375" style="889" customWidth="1"/>
    <col min="11023" max="11264" width="9.140625" style="889"/>
    <col min="11265" max="11265" width="17.28515625" style="889" customWidth="1"/>
    <col min="11266" max="11276" width="5.28515625" style="889" customWidth="1"/>
    <col min="11277" max="11278" width="10.7109375" style="889" customWidth="1"/>
    <col min="11279" max="11520" width="9.140625" style="889"/>
    <col min="11521" max="11521" width="17.28515625" style="889" customWidth="1"/>
    <col min="11522" max="11532" width="5.28515625" style="889" customWidth="1"/>
    <col min="11533" max="11534" width="10.7109375" style="889" customWidth="1"/>
    <col min="11535" max="11776" width="9.140625" style="889"/>
    <col min="11777" max="11777" width="17.28515625" style="889" customWidth="1"/>
    <col min="11778" max="11788" width="5.28515625" style="889" customWidth="1"/>
    <col min="11789" max="11790" width="10.7109375" style="889" customWidth="1"/>
    <col min="11791" max="12032" width="9.140625" style="889"/>
    <col min="12033" max="12033" width="17.28515625" style="889" customWidth="1"/>
    <col min="12034" max="12044" width="5.28515625" style="889" customWidth="1"/>
    <col min="12045" max="12046" width="10.7109375" style="889" customWidth="1"/>
    <col min="12047" max="12288" width="9.140625" style="889"/>
    <col min="12289" max="12289" width="17.28515625" style="889" customWidth="1"/>
    <col min="12290" max="12300" width="5.28515625" style="889" customWidth="1"/>
    <col min="12301" max="12302" width="10.7109375" style="889" customWidth="1"/>
    <col min="12303" max="12544" width="9.140625" style="889"/>
    <col min="12545" max="12545" width="17.28515625" style="889" customWidth="1"/>
    <col min="12546" max="12556" width="5.28515625" style="889" customWidth="1"/>
    <col min="12557" max="12558" width="10.7109375" style="889" customWidth="1"/>
    <col min="12559" max="12800" width="9.140625" style="889"/>
    <col min="12801" max="12801" width="17.28515625" style="889" customWidth="1"/>
    <col min="12802" max="12812" width="5.28515625" style="889" customWidth="1"/>
    <col min="12813" max="12814" width="10.7109375" style="889" customWidth="1"/>
    <col min="12815" max="13056" width="9.140625" style="889"/>
    <col min="13057" max="13057" width="17.28515625" style="889" customWidth="1"/>
    <col min="13058" max="13068" width="5.28515625" style="889" customWidth="1"/>
    <col min="13069" max="13070" width="10.7109375" style="889" customWidth="1"/>
    <col min="13071" max="13312" width="9.140625" style="889"/>
    <col min="13313" max="13313" width="17.28515625" style="889" customWidth="1"/>
    <col min="13314" max="13324" width="5.28515625" style="889" customWidth="1"/>
    <col min="13325" max="13326" width="10.7109375" style="889" customWidth="1"/>
    <col min="13327" max="13568" width="9.140625" style="889"/>
    <col min="13569" max="13569" width="17.28515625" style="889" customWidth="1"/>
    <col min="13570" max="13580" width="5.28515625" style="889" customWidth="1"/>
    <col min="13581" max="13582" width="10.7109375" style="889" customWidth="1"/>
    <col min="13583" max="13824" width="9.140625" style="889"/>
    <col min="13825" max="13825" width="17.28515625" style="889" customWidth="1"/>
    <col min="13826" max="13836" width="5.28515625" style="889" customWidth="1"/>
    <col min="13837" max="13838" width="10.7109375" style="889" customWidth="1"/>
    <col min="13839" max="14080" width="9.140625" style="889"/>
    <col min="14081" max="14081" width="17.28515625" style="889" customWidth="1"/>
    <col min="14082" max="14092" width="5.28515625" style="889" customWidth="1"/>
    <col min="14093" max="14094" width="10.7109375" style="889" customWidth="1"/>
    <col min="14095" max="14336" width="9.140625" style="889"/>
    <col min="14337" max="14337" width="17.28515625" style="889" customWidth="1"/>
    <col min="14338" max="14348" width="5.28515625" style="889" customWidth="1"/>
    <col min="14349" max="14350" width="10.7109375" style="889" customWidth="1"/>
    <col min="14351" max="14592" width="9.140625" style="889"/>
    <col min="14593" max="14593" width="17.28515625" style="889" customWidth="1"/>
    <col min="14594" max="14604" width="5.28515625" style="889" customWidth="1"/>
    <col min="14605" max="14606" width="10.7109375" style="889" customWidth="1"/>
    <col min="14607" max="14848" width="9.140625" style="889"/>
    <col min="14849" max="14849" width="17.28515625" style="889" customWidth="1"/>
    <col min="14850" max="14860" width="5.28515625" style="889" customWidth="1"/>
    <col min="14861" max="14862" width="10.7109375" style="889" customWidth="1"/>
    <col min="14863" max="15104" width="9.140625" style="889"/>
    <col min="15105" max="15105" width="17.28515625" style="889" customWidth="1"/>
    <col min="15106" max="15116" width="5.28515625" style="889" customWidth="1"/>
    <col min="15117" max="15118" width="10.7109375" style="889" customWidth="1"/>
    <col min="15119" max="15360" width="9.140625" style="889"/>
    <col min="15361" max="15361" width="17.28515625" style="889" customWidth="1"/>
    <col min="15362" max="15372" width="5.28515625" style="889" customWidth="1"/>
    <col min="15373" max="15374" width="10.7109375" style="889" customWidth="1"/>
    <col min="15375" max="15616" width="9.140625" style="889"/>
    <col min="15617" max="15617" width="17.28515625" style="889" customWidth="1"/>
    <col min="15618" max="15628" width="5.28515625" style="889" customWidth="1"/>
    <col min="15629" max="15630" width="10.7109375" style="889" customWidth="1"/>
    <col min="15631" max="15872" width="9.140625" style="889"/>
    <col min="15873" max="15873" width="17.28515625" style="889" customWidth="1"/>
    <col min="15874" max="15884" width="5.28515625" style="889" customWidth="1"/>
    <col min="15885" max="15886" width="10.7109375" style="889" customWidth="1"/>
    <col min="15887" max="16128" width="9.140625" style="889"/>
    <col min="16129" max="16129" width="17.28515625" style="889" customWidth="1"/>
    <col min="16130" max="16140" width="5.28515625" style="889" customWidth="1"/>
    <col min="16141" max="16142" width="10.7109375" style="889" customWidth="1"/>
    <col min="16143" max="16384" width="9.140625" style="889"/>
  </cols>
  <sheetData>
    <row r="1" spans="1:20">
      <c r="A1" s="1087" t="s">
        <v>1539</v>
      </c>
      <c r="B1" s="1087"/>
      <c r="C1" s="1087"/>
      <c r="D1" s="1087"/>
      <c r="E1" s="1087"/>
      <c r="F1" s="1087"/>
      <c r="G1" s="1087"/>
      <c r="H1" s="1087"/>
      <c r="I1" s="1087"/>
      <c r="J1" s="1087"/>
      <c r="K1" s="1087"/>
      <c r="L1" s="1087"/>
      <c r="M1" s="1087"/>
      <c r="N1" s="1087"/>
    </row>
    <row r="2" spans="1:20" ht="31.5" customHeight="1">
      <c r="A2" s="1098" t="s">
        <v>1540</v>
      </c>
      <c r="B2" s="1098"/>
      <c r="C2" s="1098"/>
      <c r="D2" s="1098"/>
      <c r="E2" s="1098"/>
      <c r="F2" s="1098"/>
      <c r="G2" s="1098"/>
      <c r="H2" s="1098"/>
      <c r="I2" s="1098"/>
      <c r="J2" s="1098"/>
      <c r="K2" s="1098"/>
      <c r="L2" s="1098"/>
      <c r="M2" s="1098"/>
      <c r="N2" s="1098"/>
    </row>
    <row r="3" spans="1:20">
      <c r="A3" s="1099" t="s">
        <v>1529</v>
      </c>
      <c r="B3" s="1099"/>
      <c r="C3" s="1099"/>
      <c r="D3" s="1099"/>
      <c r="E3" s="1099"/>
      <c r="F3" s="1099"/>
      <c r="G3" s="1099"/>
      <c r="H3" s="1099"/>
      <c r="I3" s="1099"/>
      <c r="J3" s="1099"/>
      <c r="K3" s="1099"/>
      <c r="L3" s="1099"/>
      <c r="M3" s="1099"/>
      <c r="N3" s="1099"/>
    </row>
    <row r="4" spans="1:20" ht="18" customHeight="1">
      <c r="A4" s="1100" t="s">
        <v>1541</v>
      </c>
      <c r="B4" s="1091">
        <v>2013</v>
      </c>
      <c r="C4" s="1084">
        <v>2014</v>
      </c>
      <c r="D4" s="1084">
        <v>2015</v>
      </c>
      <c r="E4" s="1084">
        <v>2016</v>
      </c>
      <c r="F4" s="1084">
        <v>2017</v>
      </c>
      <c r="G4" s="1084">
        <v>2018</v>
      </c>
      <c r="H4" s="1084">
        <v>2019</v>
      </c>
      <c r="I4" s="1084">
        <v>2020</v>
      </c>
      <c r="J4" s="1084">
        <v>2021</v>
      </c>
      <c r="K4" s="1084">
        <v>2022</v>
      </c>
      <c r="L4" s="1084">
        <v>2023</v>
      </c>
      <c r="M4" s="1086" t="s">
        <v>1441</v>
      </c>
      <c r="N4" s="1086"/>
    </row>
    <row r="5" spans="1:20" ht="18" customHeight="1">
      <c r="A5" s="1101"/>
      <c r="B5" s="1092"/>
      <c r="C5" s="1085"/>
      <c r="D5" s="1085"/>
      <c r="E5" s="1085"/>
      <c r="F5" s="1085"/>
      <c r="G5" s="1085"/>
      <c r="H5" s="1085"/>
      <c r="I5" s="1085"/>
      <c r="J5" s="1085"/>
      <c r="K5" s="1085"/>
      <c r="L5" s="1085"/>
      <c r="M5" s="743" t="s">
        <v>1440</v>
      </c>
      <c r="N5" s="743" t="s">
        <v>1439</v>
      </c>
    </row>
    <row r="6" spans="1:20" ht="9.75" customHeight="1">
      <c r="A6" s="869"/>
      <c r="B6" s="870"/>
      <c r="C6" s="869"/>
      <c r="D6" s="869"/>
      <c r="E6" s="890"/>
      <c r="F6" s="890"/>
      <c r="G6" s="890"/>
      <c r="H6" s="890"/>
    </row>
    <row r="7" spans="1:20" ht="21">
      <c r="A7" s="911" t="s">
        <v>82</v>
      </c>
      <c r="B7" s="912">
        <v>10.069676690851987</v>
      </c>
      <c r="C7" s="913">
        <v>10.072099743324721</v>
      </c>
      <c r="D7" s="913">
        <v>10.090866597966661</v>
      </c>
      <c r="E7" s="913">
        <v>10.143026028641556</v>
      </c>
      <c r="F7" s="913">
        <v>10.182576267496092</v>
      </c>
      <c r="G7" s="913">
        <v>10.261760253739283</v>
      </c>
      <c r="H7" s="913">
        <v>10.32628431239314</v>
      </c>
      <c r="I7" s="913">
        <v>10.321484279759549</v>
      </c>
      <c r="J7" s="913">
        <v>10.257527082096216</v>
      </c>
      <c r="K7" s="913">
        <v>10.366029002165684</v>
      </c>
      <c r="L7" s="913">
        <v>10.504608963332874</v>
      </c>
      <c r="M7" s="891">
        <f>ROUND((ROUND(L7,1)-ROUND(H7,1)),1)</f>
        <v>0.2</v>
      </c>
      <c r="N7" s="891">
        <f>ROUND((ROUND(L7,1)-ROUND(K7,1)),1)</f>
        <v>0.1</v>
      </c>
      <c r="Q7" s="939" t="s">
        <v>1560</v>
      </c>
      <c r="R7" s="939"/>
      <c r="S7" s="939"/>
      <c r="T7" s="939"/>
    </row>
    <row r="8" spans="1:20" ht="12.95" customHeight="1">
      <c r="A8" s="923" t="s">
        <v>1542</v>
      </c>
      <c r="B8" s="914">
        <v>9.8011740973654433</v>
      </c>
      <c r="C8" s="915">
        <v>9.8424536080013993</v>
      </c>
      <c r="D8" s="915">
        <v>9.8569892052861512</v>
      </c>
      <c r="E8" s="915">
        <v>9.9334627632931518</v>
      </c>
      <c r="F8" s="915">
        <v>9.953030115809101</v>
      </c>
      <c r="G8" s="915">
        <v>10.033718574879446</v>
      </c>
      <c r="H8" s="915">
        <v>10.031853677874182</v>
      </c>
      <c r="I8" s="915">
        <v>10.100016270300621</v>
      </c>
      <c r="J8" s="915">
        <v>9.9920160174260015</v>
      </c>
      <c r="K8" s="915">
        <v>10.10779063448153</v>
      </c>
      <c r="L8" s="915">
        <v>10.107305030798045</v>
      </c>
      <c r="M8" s="449">
        <f t="shared" ref="M8:M54" si="0">ROUND((ROUND(L8,1)-ROUND(H8,1)),1)</f>
        <v>0.1</v>
      </c>
      <c r="N8" s="449">
        <f t="shared" ref="N8:N54" si="1">ROUND((ROUND(L8,1)-ROUND(K8,1)),1)</f>
        <v>0</v>
      </c>
    </row>
    <row r="9" spans="1:20" ht="12.95" customHeight="1">
      <c r="A9" s="923" t="s">
        <v>1543</v>
      </c>
      <c r="B9" s="914">
        <v>11.604668920588024</v>
      </c>
      <c r="C9" s="915">
        <v>11.643812505497323</v>
      </c>
      <c r="D9" s="915">
        <v>11.557543567987707</v>
      </c>
      <c r="E9" s="915">
        <v>11.663521861227009</v>
      </c>
      <c r="F9" s="915">
        <v>11.85786136565449</v>
      </c>
      <c r="G9" s="915">
        <v>11.948243502706868</v>
      </c>
      <c r="H9" s="915">
        <v>11.976230128468075</v>
      </c>
      <c r="I9" s="915">
        <v>12.039510762329147</v>
      </c>
      <c r="J9" s="915">
        <v>11.901487503242517</v>
      </c>
      <c r="K9" s="915">
        <v>11.936627301847819</v>
      </c>
      <c r="L9" s="915">
        <v>12.001995263918424</v>
      </c>
      <c r="M9" s="449">
        <f t="shared" si="0"/>
        <v>0</v>
      </c>
      <c r="N9" s="449">
        <f t="shared" si="1"/>
        <v>0.1</v>
      </c>
    </row>
    <row r="10" spans="1:20" ht="12.95" customHeight="1">
      <c r="A10" s="923" t="s">
        <v>1544</v>
      </c>
      <c r="B10" s="914">
        <v>11.581416384603532</v>
      </c>
      <c r="C10" s="915">
        <v>11.524468656138779</v>
      </c>
      <c r="D10" s="915">
        <v>11.49747080348269</v>
      </c>
      <c r="E10" s="915">
        <v>11.536525503438559</v>
      </c>
      <c r="F10" s="915">
        <v>11.58520503487121</v>
      </c>
      <c r="G10" s="915">
        <v>11.762106443218272</v>
      </c>
      <c r="H10" s="915">
        <v>12.007970192947871</v>
      </c>
      <c r="I10" s="915">
        <v>11.972769489361113</v>
      </c>
      <c r="J10" s="915">
        <v>11.907895816509344</v>
      </c>
      <c r="K10" s="915">
        <v>11.847462153744811</v>
      </c>
      <c r="L10" s="915">
        <v>12.073271712429978</v>
      </c>
      <c r="M10" s="449">
        <f t="shared" si="0"/>
        <v>0.1</v>
      </c>
      <c r="N10" s="449">
        <f t="shared" si="1"/>
        <v>0.3</v>
      </c>
    </row>
    <row r="11" spans="1:20" ht="12.95" customHeight="1">
      <c r="A11" s="923" t="s">
        <v>1545</v>
      </c>
      <c r="B11" s="914">
        <v>10.79565326351441</v>
      </c>
      <c r="C11" s="915">
        <v>10.858425606107527</v>
      </c>
      <c r="D11" s="915">
        <v>10.782347302261559</v>
      </c>
      <c r="E11" s="915">
        <v>10.875653857019557</v>
      </c>
      <c r="F11" s="915">
        <v>10.88113051304996</v>
      </c>
      <c r="G11" s="915">
        <v>11.118012166953562</v>
      </c>
      <c r="H11" s="915">
        <v>11.136846242155583</v>
      </c>
      <c r="I11" s="915">
        <v>10.936551300284926</v>
      </c>
      <c r="J11" s="915">
        <v>11.015686676831654</v>
      </c>
      <c r="K11" s="915">
        <v>11.170469375026524</v>
      </c>
      <c r="L11" s="915">
        <v>11.327935740787463</v>
      </c>
      <c r="M11" s="449">
        <f t="shared" si="0"/>
        <v>0.2</v>
      </c>
      <c r="N11" s="449">
        <f t="shared" si="1"/>
        <v>0.1</v>
      </c>
    </row>
    <row r="12" spans="1:20" ht="12.95" customHeight="1">
      <c r="A12" s="923" t="s">
        <v>1546</v>
      </c>
      <c r="B12" s="914">
        <v>10.058372658425046</v>
      </c>
      <c r="C12" s="915">
        <v>10.113886105922465</v>
      </c>
      <c r="D12" s="915">
        <v>10.110626527245733</v>
      </c>
      <c r="E12" s="915">
        <v>10.20723647526917</v>
      </c>
      <c r="F12" s="915">
        <v>10.271658457437132</v>
      </c>
      <c r="G12" s="915">
        <v>10.467429077898707</v>
      </c>
      <c r="H12" s="915">
        <v>10.468258315128406</v>
      </c>
      <c r="I12" s="915">
        <v>10.384992348407126</v>
      </c>
      <c r="J12" s="915">
        <v>10.547401684821326</v>
      </c>
      <c r="K12" s="915">
        <v>10.658864183388348</v>
      </c>
      <c r="L12" s="915">
        <v>10.868654206774721</v>
      </c>
      <c r="M12" s="449">
        <f t="shared" si="0"/>
        <v>0.4</v>
      </c>
      <c r="N12" s="449">
        <f t="shared" si="1"/>
        <v>0.2</v>
      </c>
    </row>
    <row r="13" spans="1:20" ht="12.95" customHeight="1">
      <c r="A13" s="923" t="s">
        <v>1547</v>
      </c>
      <c r="B13" s="914">
        <v>9.9348193048913362</v>
      </c>
      <c r="C13" s="915">
        <v>9.7672607029577492</v>
      </c>
      <c r="D13" s="915">
        <v>9.8924213081380401</v>
      </c>
      <c r="E13" s="915">
        <v>9.9453256563407813</v>
      </c>
      <c r="F13" s="915">
        <v>9.8662116976089447</v>
      </c>
      <c r="G13" s="915">
        <v>9.9215157076311993</v>
      </c>
      <c r="H13" s="915">
        <v>10.066794926286917</v>
      </c>
      <c r="I13" s="915">
        <v>10.054189913262707</v>
      </c>
      <c r="J13" s="915">
        <v>10.069839366129129</v>
      </c>
      <c r="K13" s="915">
        <v>10.300920440265749</v>
      </c>
      <c r="L13" s="915">
        <v>10.428635100454501</v>
      </c>
      <c r="M13" s="449">
        <f t="shared" si="0"/>
        <v>0.3</v>
      </c>
      <c r="N13" s="449">
        <f t="shared" si="1"/>
        <v>0.1</v>
      </c>
    </row>
    <row r="14" spans="1:20" ht="12.95" customHeight="1">
      <c r="A14" s="923" t="s">
        <v>1548</v>
      </c>
      <c r="B14" s="914">
        <v>9.7971107250073288</v>
      </c>
      <c r="C14" s="915">
        <v>9.7382921091754646</v>
      </c>
      <c r="D14" s="915">
        <v>9.6807705861405857</v>
      </c>
      <c r="E14" s="915">
        <v>9.7320730303416259</v>
      </c>
      <c r="F14" s="915">
        <v>9.91763022474316</v>
      </c>
      <c r="G14" s="915">
        <v>9.9186939268914305</v>
      </c>
      <c r="H14" s="915">
        <v>9.9232083760265262</v>
      </c>
      <c r="I14" s="915">
        <v>9.7940573895289535</v>
      </c>
      <c r="J14" s="915">
        <v>9.6949054626075952</v>
      </c>
      <c r="K14" s="915">
        <v>9.8518335946006488</v>
      </c>
      <c r="L14" s="915">
        <v>10.146610794904996</v>
      </c>
      <c r="M14" s="449">
        <f t="shared" si="0"/>
        <v>0.2</v>
      </c>
      <c r="N14" s="449">
        <f t="shared" si="1"/>
        <v>0.2</v>
      </c>
    </row>
    <row r="15" spans="1:20" ht="12.95" customHeight="1">
      <c r="A15" s="923" t="s">
        <v>1549</v>
      </c>
      <c r="B15" s="914">
        <v>9.6118877400009772</v>
      </c>
      <c r="C15" s="915">
        <v>9.5367287041584561</v>
      </c>
      <c r="D15" s="915">
        <v>9.668394257142058</v>
      </c>
      <c r="E15" s="915">
        <v>9.5602282617129859</v>
      </c>
      <c r="F15" s="915">
        <v>9.5994782000599308</v>
      </c>
      <c r="G15" s="915">
        <v>9.5564679928804033</v>
      </c>
      <c r="H15" s="915">
        <v>9.6180789584449613</v>
      </c>
      <c r="I15" s="915">
        <v>9.4798621149897855</v>
      </c>
      <c r="J15" s="915">
        <v>9.3926733443845354</v>
      </c>
      <c r="K15" s="915">
        <v>9.5832389166827845</v>
      </c>
      <c r="L15" s="915">
        <v>9.7184995866110455</v>
      </c>
      <c r="M15" s="449">
        <f t="shared" si="0"/>
        <v>0.1</v>
      </c>
      <c r="N15" s="449">
        <f t="shared" si="1"/>
        <v>0.1</v>
      </c>
    </row>
    <row r="16" spans="1:20" ht="12.95" customHeight="1">
      <c r="A16" s="923" t="s">
        <v>1550</v>
      </c>
      <c r="B16" s="914">
        <v>8.9461377218371485</v>
      </c>
      <c r="C16" s="915">
        <v>9.1599165727726621</v>
      </c>
      <c r="D16" s="915">
        <v>9.1821870579172327</v>
      </c>
      <c r="E16" s="915">
        <v>9.3799037010600852</v>
      </c>
      <c r="F16" s="915">
        <v>9.2510312776567432</v>
      </c>
      <c r="G16" s="915">
        <v>9.4851686944787925</v>
      </c>
      <c r="H16" s="915">
        <v>9.5253091817769437</v>
      </c>
      <c r="I16" s="915">
        <v>9.3432598006288394</v>
      </c>
      <c r="J16" s="915">
        <v>9.1830310338576044</v>
      </c>
      <c r="K16" s="915">
        <v>9.1818151290777177</v>
      </c>
      <c r="L16" s="915">
        <v>9.4085147722776128</v>
      </c>
      <c r="M16" s="449">
        <f t="shared" si="0"/>
        <v>-0.1</v>
      </c>
      <c r="N16" s="449">
        <f t="shared" si="1"/>
        <v>0.2</v>
      </c>
    </row>
    <row r="17" spans="1:14" ht="12.95" customHeight="1">
      <c r="A17" s="923" t="s">
        <v>1551</v>
      </c>
      <c r="B17" s="914">
        <v>8.7920121580917527</v>
      </c>
      <c r="C17" s="915">
        <v>8.6759652923366719</v>
      </c>
      <c r="D17" s="915">
        <v>8.8501634908408153</v>
      </c>
      <c r="E17" s="915">
        <v>8.7963010338951388</v>
      </c>
      <c r="F17" s="915">
        <v>8.8778544100350469</v>
      </c>
      <c r="G17" s="915">
        <v>8.8811575461968122</v>
      </c>
      <c r="H17" s="915">
        <v>9.118125886150052</v>
      </c>
      <c r="I17" s="915">
        <v>9.0233378163004616</v>
      </c>
      <c r="J17" s="915">
        <v>8.9080121840361404</v>
      </c>
      <c r="K17" s="915">
        <v>9.0938268340060677</v>
      </c>
      <c r="L17" s="915">
        <v>9.1691155698027469</v>
      </c>
      <c r="M17" s="449">
        <f t="shared" si="0"/>
        <v>0.1</v>
      </c>
      <c r="N17" s="449">
        <f t="shared" si="1"/>
        <v>0.1</v>
      </c>
    </row>
    <row r="18" spans="1:14" ht="12.95" customHeight="1">
      <c r="A18" s="923" t="s">
        <v>1552</v>
      </c>
      <c r="B18" s="914">
        <v>7.7894002769291788</v>
      </c>
      <c r="C18" s="915">
        <v>7.8043186274668921</v>
      </c>
      <c r="D18" s="915">
        <v>8.2878011521118129</v>
      </c>
      <c r="E18" s="915">
        <v>8.1698059838548183</v>
      </c>
      <c r="F18" s="915">
        <v>8.2329293020058234</v>
      </c>
      <c r="G18" s="915">
        <v>8.3325163139466376</v>
      </c>
      <c r="H18" s="915">
        <v>8.6161221107594415</v>
      </c>
      <c r="I18" s="915">
        <v>8.4649550807803937</v>
      </c>
      <c r="J18" s="915">
        <v>8.3409783780640634</v>
      </c>
      <c r="K18" s="915">
        <v>8.5989838472747699</v>
      </c>
      <c r="L18" s="915">
        <v>8.8239402156563624</v>
      </c>
      <c r="M18" s="449">
        <f t="shared" si="0"/>
        <v>0.2</v>
      </c>
      <c r="N18" s="449">
        <f t="shared" si="1"/>
        <v>0.2</v>
      </c>
    </row>
    <row r="19" spans="1:14" ht="12.95" customHeight="1">
      <c r="A19" s="923" t="s">
        <v>1553</v>
      </c>
      <c r="B19" s="914">
        <v>7.1599369482726454</v>
      </c>
      <c r="C19" s="915">
        <v>7.3942157667941535</v>
      </c>
      <c r="D19" s="915">
        <v>7.3746984281229082</v>
      </c>
      <c r="E19" s="915">
        <v>7.6578656596588788</v>
      </c>
      <c r="F19" s="915">
        <v>7.8219101332334615</v>
      </c>
      <c r="G19" s="915">
        <v>7.7992289490465332</v>
      </c>
      <c r="H19" s="915">
        <v>7.8244118387001746</v>
      </c>
      <c r="I19" s="915">
        <v>8.1166622557798505</v>
      </c>
      <c r="J19" s="915">
        <v>7.7919921518742088</v>
      </c>
      <c r="K19" s="915">
        <v>8.0325001782425254</v>
      </c>
      <c r="L19" s="915">
        <v>8.5634618120951416</v>
      </c>
      <c r="M19" s="449">
        <f t="shared" si="0"/>
        <v>0.8</v>
      </c>
      <c r="N19" s="449">
        <f t="shared" si="1"/>
        <v>0.6</v>
      </c>
    </row>
    <row r="20" spans="1:14" ht="12.95" customHeight="1">
      <c r="A20" s="923" t="s">
        <v>1554</v>
      </c>
      <c r="B20" s="914">
        <v>6.617182758793847</v>
      </c>
      <c r="C20" s="915">
        <v>6.8242805811151772</v>
      </c>
      <c r="D20" s="915">
        <v>6.9938351791226872</v>
      </c>
      <c r="E20" s="915">
        <v>6.7952943799572196</v>
      </c>
      <c r="F20" s="915">
        <v>7.1893257886902147</v>
      </c>
      <c r="G20" s="915">
        <v>6.856034769753113</v>
      </c>
      <c r="H20" s="915">
        <v>7.2763496422072391</v>
      </c>
      <c r="I20" s="915">
        <v>7.2013327093688728</v>
      </c>
      <c r="J20" s="915">
        <v>7.1578451478868956</v>
      </c>
      <c r="K20" s="915">
        <v>7.6842528886621286</v>
      </c>
      <c r="L20" s="915">
        <v>7.5652068597244693</v>
      </c>
      <c r="M20" s="449">
        <f t="shared" si="0"/>
        <v>0.3</v>
      </c>
      <c r="N20" s="449">
        <f t="shared" si="1"/>
        <v>-0.1</v>
      </c>
    </row>
    <row r="21" spans="1:14" ht="12.95" customHeight="1">
      <c r="A21" s="923" t="s">
        <v>1555</v>
      </c>
      <c r="B21" s="914">
        <v>6.4462719076728803</v>
      </c>
      <c r="C21" s="915">
        <v>6.7559111617642325</v>
      </c>
      <c r="D21" s="915">
        <v>6.9041811501727635</v>
      </c>
      <c r="E21" s="915">
        <v>6.7533185722193672</v>
      </c>
      <c r="F21" s="915">
        <v>6.6625839237323428</v>
      </c>
      <c r="G21" s="915">
        <v>6.8490213253964818</v>
      </c>
      <c r="H21" s="915">
        <v>6.8987270023257405</v>
      </c>
      <c r="I21" s="915">
        <v>6.5806862361137162</v>
      </c>
      <c r="J21" s="915">
        <v>6.7454411628950677</v>
      </c>
      <c r="K21" s="915">
        <v>6.8912704958906987</v>
      </c>
      <c r="L21" s="915">
        <v>7.1001301509072787</v>
      </c>
      <c r="M21" s="449">
        <f t="shared" si="0"/>
        <v>0.2</v>
      </c>
      <c r="N21" s="449">
        <f t="shared" si="1"/>
        <v>0.2</v>
      </c>
    </row>
    <row r="22" spans="1:14" ht="12.95" customHeight="1">
      <c r="A22" s="923" t="s">
        <v>1556</v>
      </c>
      <c r="B22" s="914">
        <v>6.6092045276148443</v>
      </c>
      <c r="C22" s="915">
        <v>6.5370681675900091</v>
      </c>
      <c r="D22" s="915">
        <v>6.5043737011627725</v>
      </c>
      <c r="E22" s="915">
        <v>6.8536885438649993</v>
      </c>
      <c r="F22" s="915">
        <v>6.936509689511877</v>
      </c>
      <c r="G22" s="915">
        <v>6.7559884740286655</v>
      </c>
      <c r="H22" s="915">
        <v>6.9351580345892598</v>
      </c>
      <c r="I22" s="915">
        <v>6.8309991478772609</v>
      </c>
      <c r="J22" s="915">
        <v>6.5090795354497226</v>
      </c>
      <c r="K22" s="915">
        <v>6.754387761262886</v>
      </c>
      <c r="L22" s="915">
        <v>6.4747184009378946</v>
      </c>
      <c r="M22" s="449">
        <f t="shared" si="0"/>
        <v>-0.4</v>
      </c>
      <c r="N22" s="449">
        <f t="shared" si="1"/>
        <v>-0.3</v>
      </c>
    </row>
    <row r="23" spans="1:14">
      <c r="A23" s="911" t="s">
        <v>149</v>
      </c>
      <c r="B23" s="924">
        <v>10.258360815603806</v>
      </c>
      <c r="C23" s="756">
        <v>10.227797380151978</v>
      </c>
      <c r="D23" s="756">
        <v>10.243730661432789</v>
      </c>
      <c r="E23" s="756">
        <v>10.305118855081352</v>
      </c>
      <c r="F23" s="756">
        <v>10.333998429087709</v>
      </c>
      <c r="G23" s="756">
        <v>10.446975458448584</v>
      </c>
      <c r="H23" s="913">
        <v>10.490902898078305</v>
      </c>
      <c r="I23" s="913">
        <v>10.490178342046677</v>
      </c>
      <c r="J23" s="913">
        <v>10.411955899555798</v>
      </c>
      <c r="K23" s="913">
        <v>10.516071148106134</v>
      </c>
      <c r="L23" s="913">
        <v>10.65441850516773</v>
      </c>
      <c r="M23" s="891">
        <f t="shared" si="0"/>
        <v>0.2</v>
      </c>
      <c r="N23" s="891">
        <f t="shared" si="1"/>
        <v>0.2</v>
      </c>
    </row>
    <row r="24" spans="1:14" ht="12.95" customHeight="1">
      <c r="A24" s="923" t="s">
        <v>1542</v>
      </c>
      <c r="B24" s="914">
        <v>9.7489024577536529</v>
      </c>
      <c r="C24" s="915">
        <v>9.7737502366020248</v>
      </c>
      <c r="D24" s="915">
        <v>9.7643414291684536</v>
      </c>
      <c r="E24" s="915">
        <v>9.8458600471537618</v>
      </c>
      <c r="F24" s="915">
        <v>9.8351290777947753</v>
      </c>
      <c r="G24" s="915">
        <v>9.9662853121727952</v>
      </c>
      <c r="H24" s="915">
        <v>9.9440291916777976</v>
      </c>
      <c r="I24" s="915">
        <v>10.014983219584202</v>
      </c>
      <c r="J24" s="915">
        <v>9.9007081767781084</v>
      </c>
      <c r="K24" s="915">
        <v>10.038305113692974</v>
      </c>
      <c r="L24" s="915">
        <v>10.032333797737602</v>
      </c>
      <c r="M24" s="449">
        <f t="shared" si="0"/>
        <v>0.1</v>
      </c>
      <c r="N24" s="449">
        <f t="shared" si="1"/>
        <v>0</v>
      </c>
    </row>
    <row r="25" spans="1:14" ht="12.95" customHeight="1">
      <c r="A25" s="923" t="s">
        <v>1543</v>
      </c>
      <c r="B25" s="914">
        <v>11.545136426360244</v>
      </c>
      <c r="C25" s="915">
        <v>11.505648803930617</v>
      </c>
      <c r="D25" s="915">
        <v>11.497304310480388</v>
      </c>
      <c r="E25" s="915">
        <v>11.557462531213087</v>
      </c>
      <c r="F25" s="915">
        <v>11.756660469717886</v>
      </c>
      <c r="G25" s="915">
        <v>11.830645573842046</v>
      </c>
      <c r="H25" s="915">
        <v>11.846814500218727</v>
      </c>
      <c r="I25" s="915">
        <v>11.884939502257911</v>
      </c>
      <c r="J25" s="915">
        <v>11.800035173260753</v>
      </c>
      <c r="K25" s="915">
        <v>11.78391246699551</v>
      </c>
      <c r="L25" s="915">
        <v>11.834279509751223</v>
      </c>
      <c r="M25" s="449">
        <f t="shared" si="0"/>
        <v>0</v>
      </c>
      <c r="N25" s="449">
        <f t="shared" si="1"/>
        <v>0</v>
      </c>
    </row>
    <row r="26" spans="1:14" ht="12.95" customHeight="1">
      <c r="A26" s="923" t="s">
        <v>1544</v>
      </c>
      <c r="B26" s="914">
        <v>11.705868348490064</v>
      </c>
      <c r="C26" s="915">
        <v>11.616089056798874</v>
      </c>
      <c r="D26" s="915">
        <v>11.593389426266359</v>
      </c>
      <c r="E26" s="915">
        <v>11.622901339183896</v>
      </c>
      <c r="F26" s="915">
        <v>11.663351732549291</v>
      </c>
      <c r="G26" s="915">
        <v>11.838951996934203</v>
      </c>
      <c r="H26" s="915">
        <v>12.071507432467746</v>
      </c>
      <c r="I26" s="915">
        <v>12.007819070599444</v>
      </c>
      <c r="J26" s="915">
        <v>11.848346622784781</v>
      </c>
      <c r="K26" s="915">
        <v>11.845720273773232</v>
      </c>
      <c r="L26" s="915">
        <v>12.01490571185696</v>
      </c>
      <c r="M26" s="449">
        <f t="shared" si="0"/>
        <v>-0.1</v>
      </c>
      <c r="N26" s="449">
        <f t="shared" si="1"/>
        <v>0.2</v>
      </c>
    </row>
    <row r="27" spans="1:14" ht="12.95" customHeight="1">
      <c r="A27" s="923" t="s">
        <v>1545</v>
      </c>
      <c r="B27" s="914">
        <v>11.114912013789187</v>
      </c>
      <c r="C27" s="915">
        <v>11.02787968628463</v>
      </c>
      <c r="D27" s="915">
        <v>10.955026839603082</v>
      </c>
      <c r="E27" s="915">
        <v>10.996171207375328</v>
      </c>
      <c r="F27" s="915">
        <v>11.15069438715974</v>
      </c>
      <c r="G27" s="915">
        <v>11.339127053359634</v>
      </c>
      <c r="H27" s="915">
        <v>11.285126070082885</v>
      </c>
      <c r="I27" s="915">
        <v>11.159566359602263</v>
      </c>
      <c r="J27" s="915">
        <v>11.171250926472966</v>
      </c>
      <c r="K27" s="915">
        <v>11.308002094419679</v>
      </c>
      <c r="L27" s="915">
        <v>11.440571679818417</v>
      </c>
      <c r="M27" s="449">
        <f t="shared" si="0"/>
        <v>0.1</v>
      </c>
      <c r="N27" s="449">
        <f t="shared" si="1"/>
        <v>0.1</v>
      </c>
    </row>
    <row r="28" spans="1:14" ht="12.95" customHeight="1">
      <c r="A28" s="923" t="s">
        <v>1546</v>
      </c>
      <c r="B28" s="914">
        <v>10.311253868772503</v>
      </c>
      <c r="C28" s="915">
        <v>10.354578647953794</v>
      </c>
      <c r="D28" s="915">
        <v>10.330158792641393</v>
      </c>
      <c r="E28" s="915">
        <v>10.525889202809051</v>
      </c>
      <c r="F28" s="915">
        <v>10.478526147523178</v>
      </c>
      <c r="G28" s="915">
        <v>10.699774864832682</v>
      </c>
      <c r="H28" s="915">
        <v>10.68347758609176</v>
      </c>
      <c r="I28" s="915">
        <v>10.538976138245092</v>
      </c>
      <c r="J28" s="915">
        <v>10.744796349430764</v>
      </c>
      <c r="K28" s="915">
        <v>10.816930163543578</v>
      </c>
      <c r="L28" s="915">
        <v>11.035267083621161</v>
      </c>
      <c r="M28" s="449">
        <f t="shared" si="0"/>
        <v>0.3</v>
      </c>
      <c r="N28" s="449">
        <f t="shared" si="1"/>
        <v>0.2</v>
      </c>
    </row>
    <row r="29" spans="1:14" ht="12.95" customHeight="1">
      <c r="A29" s="923" t="s">
        <v>1547</v>
      </c>
      <c r="B29" s="914">
        <v>10.158807057687605</v>
      </c>
      <c r="C29" s="915">
        <v>9.9786850529958269</v>
      </c>
      <c r="D29" s="915">
        <v>10.07814308559975</v>
      </c>
      <c r="E29" s="915">
        <v>10.241657665282316</v>
      </c>
      <c r="F29" s="915">
        <v>10.0608452133706</v>
      </c>
      <c r="G29" s="915">
        <v>10.254938906455608</v>
      </c>
      <c r="H29" s="915">
        <v>10.332145156760298</v>
      </c>
      <c r="I29" s="915">
        <v>10.30759545288992</v>
      </c>
      <c r="J29" s="915">
        <v>10.303968128850716</v>
      </c>
      <c r="K29" s="915">
        <v>10.469794371368184</v>
      </c>
      <c r="L29" s="915">
        <v>10.591240395030244</v>
      </c>
      <c r="M29" s="449">
        <f t="shared" si="0"/>
        <v>0.3</v>
      </c>
      <c r="N29" s="449">
        <f t="shared" si="1"/>
        <v>0.1</v>
      </c>
    </row>
    <row r="30" spans="1:14" ht="12.95" customHeight="1">
      <c r="A30" s="923" t="s">
        <v>1548</v>
      </c>
      <c r="B30" s="914">
        <v>10.039117216466623</v>
      </c>
      <c r="C30" s="915">
        <v>10.063509010291119</v>
      </c>
      <c r="D30" s="915">
        <v>10.031485591181013</v>
      </c>
      <c r="E30" s="915">
        <v>10.138063740784037</v>
      </c>
      <c r="F30" s="915">
        <v>10.237941791654915</v>
      </c>
      <c r="G30" s="915">
        <v>10.273917393159385</v>
      </c>
      <c r="H30" s="915">
        <v>10.251436395659269</v>
      </c>
      <c r="I30" s="915">
        <v>10.19951076660686</v>
      </c>
      <c r="J30" s="915">
        <v>10.066604003516195</v>
      </c>
      <c r="K30" s="915">
        <v>10.151653971946336</v>
      </c>
      <c r="L30" s="915">
        <v>10.399709817254939</v>
      </c>
      <c r="M30" s="449">
        <f t="shared" si="0"/>
        <v>0.1</v>
      </c>
      <c r="N30" s="449">
        <f t="shared" si="1"/>
        <v>0.2</v>
      </c>
    </row>
    <row r="31" spans="1:14" ht="12.95" customHeight="1">
      <c r="A31" s="923" t="s">
        <v>1549</v>
      </c>
      <c r="B31" s="914">
        <v>9.9352472572437929</v>
      </c>
      <c r="C31" s="915">
        <v>10.027522806202422</v>
      </c>
      <c r="D31" s="915">
        <v>9.9992910724100046</v>
      </c>
      <c r="E31" s="915">
        <v>9.8849773509586178</v>
      </c>
      <c r="F31" s="915">
        <v>9.920826117739276</v>
      </c>
      <c r="G31" s="915">
        <v>9.9120372446636491</v>
      </c>
      <c r="H31" s="915">
        <v>9.9430116471438588</v>
      </c>
      <c r="I31" s="915">
        <v>9.8234983598084717</v>
      </c>
      <c r="J31" s="915">
        <v>9.7482028454868779</v>
      </c>
      <c r="K31" s="915">
        <v>10.027533062270084</v>
      </c>
      <c r="L31" s="915">
        <v>10.142895886459154</v>
      </c>
      <c r="M31" s="449">
        <f t="shared" si="0"/>
        <v>0.2</v>
      </c>
      <c r="N31" s="449">
        <f t="shared" si="1"/>
        <v>0.1</v>
      </c>
    </row>
    <row r="32" spans="1:14" ht="12.95" customHeight="1">
      <c r="A32" s="923" t="s">
        <v>1550</v>
      </c>
      <c r="B32" s="914">
        <v>9.5528025270970982</v>
      </c>
      <c r="C32" s="915">
        <v>9.6464758876867158</v>
      </c>
      <c r="D32" s="915">
        <v>9.6495529685306742</v>
      </c>
      <c r="E32" s="915">
        <v>9.7688535598699247</v>
      </c>
      <c r="F32" s="915">
        <v>9.6588737415698525</v>
      </c>
      <c r="G32" s="915">
        <v>9.7965557821274754</v>
      </c>
      <c r="H32" s="915">
        <v>10.003941229012103</v>
      </c>
      <c r="I32" s="915">
        <v>9.8012600959471001</v>
      </c>
      <c r="J32" s="915">
        <v>9.5478471803421741</v>
      </c>
      <c r="K32" s="915">
        <v>9.5764296778149909</v>
      </c>
      <c r="L32" s="915">
        <v>9.9490587642034782</v>
      </c>
      <c r="M32" s="449">
        <f t="shared" si="0"/>
        <v>-0.1</v>
      </c>
      <c r="N32" s="449">
        <f t="shared" si="1"/>
        <v>0.3</v>
      </c>
    </row>
    <row r="33" spans="1:14" ht="12.95" customHeight="1">
      <c r="A33" s="923" t="s">
        <v>1551</v>
      </c>
      <c r="B33" s="914">
        <v>9.3253565530976985</v>
      </c>
      <c r="C33" s="915">
        <v>9.1523069615892201</v>
      </c>
      <c r="D33" s="915">
        <v>9.294589468305988</v>
      </c>
      <c r="E33" s="915">
        <v>9.239902539296823</v>
      </c>
      <c r="F33" s="915">
        <v>9.2762552664170848</v>
      </c>
      <c r="G33" s="915">
        <v>9.4073869650848998</v>
      </c>
      <c r="H33" s="915">
        <v>9.5038869701330011</v>
      </c>
      <c r="I33" s="915">
        <v>9.4949103797959786</v>
      </c>
      <c r="J33" s="915">
        <v>9.4146799378716644</v>
      </c>
      <c r="K33" s="915">
        <v>9.5480159415004771</v>
      </c>
      <c r="L33" s="915">
        <v>9.5626228257325927</v>
      </c>
      <c r="M33" s="449">
        <f t="shared" si="0"/>
        <v>0.1</v>
      </c>
      <c r="N33" s="449">
        <f t="shared" si="1"/>
        <v>0.1</v>
      </c>
    </row>
    <row r="34" spans="1:14" ht="12.95" customHeight="1">
      <c r="A34" s="923" t="s">
        <v>1552</v>
      </c>
      <c r="B34" s="914">
        <v>7.9804955604482943</v>
      </c>
      <c r="C34" s="915">
        <v>8.1280009465901397</v>
      </c>
      <c r="D34" s="915">
        <v>8.5954066113046785</v>
      </c>
      <c r="E34" s="915">
        <v>8.5501946718032453</v>
      </c>
      <c r="F34" s="915">
        <v>8.6949425771619708</v>
      </c>
      <c r="G34" s="915">
        <v>8.8641159149056907</v>
      </c>
      <c r="H34" s="915">
        <v>8.9415149816999016</v>
      </c>
      <c r="I34" s="915">
        <v>8.8578650669146803</v>
      </c>
      <c r="J34" s="915">
        <v>8.7950482719411749</v>
      </c>
      <c r="K34" s="915">
        <v>9.1161095758402642</v>
      </c>
      <c r="L34" s="915">
        <v>9.1895244701570782</v>
      </c>
      <c r="M34" s="449">
        <f t="shared" si="0"/>
        <v>0.3</v>
      </c>
      <c r="N34" s="449">
        <f t="shared" si="1"/>
        <v>0.1</v>
      </c>
    </row>
    <row r="35" spans="1:14" ht="12.95" customHeight="1">
      <c r="A35" s="923" t="s">
        <v>1553</v>
      </c>
      <c r="B35" s="914">
        <v>7.3978662161503816</v>
      </c>
      <c r="C35" s="915">
        <v>7.6774462256548226</v>
      </c>
      <c r="D35" s="915">
        <v>7.744042890027016</v>
      </c>
      <c r="E35" s="915">
        <v>7.9249713920656495</v>
      </c>
      <c r="F35" s="915">
        <v>8.1580239144102187</v>
      </c>
      <c r="G35" s="915">
        <v>8.3997902380012253</v>
      </c>
      <c r="H35" s="915">
        <v>8.2878121513615159</v>
      </c>
      <c r="I35" s="915">
        <v>8.5982893652202037</v>
      </c>
      <c r="J35" s="915">
        <v>8.3423761860009087</v>
      </c>
      <c r="K35" s="915">
        <v>8.3066840128457375</v>
      </c>
      <c r="L35" s="915">
        <v>9.1593930809139934</v>
      </c>
      <c r="M35" s="449">
        <f t="shared" si="0"/>
        <v>0.9</v>
      </c>
      <c r="N35" s="449">
        <f t="shared" si="1"/>
        <v>0.9</v>
      </c>
    </row>
    <row r="36" spans="1:14" ht="12.95" customHeight="1">
      <c r="A36" s="923" t="s">
        <v>1554</v>
      </c>
      <c r="B36" s="914">
        <v>7.1306943288417122</v>
      </c>
      <c r="C36" s="915">
        <v>7.0901752824930107</v>
      </c>
      <c r="D36" s="915">
        <v>7.2647598582309447</v>
      </c>
      <c r="E36" s="915">
        <v>6.9760868642808855</v>
      </c>
      <c r="F36" s="915">
        <v>7.5526748233795837</v>
      </c>
      <c r="G36" s="915">
        <v>7.1043520698984732</v>
      </c>
      <c r="H36" s="915">
        <v>7.6710179751817567</v>
      </c>
      <c r="I36" s="915">
        <v>7.3526994695802612</v>
      </c>
      <c r="J36" s="915">
        <v>7.4321272193622496</v>
      </c>
      <c r="K36" s="915">
        <v>7.8805356446568453</v>
      </c>
      <c r="L36" s="915">
        <v>7.8309381847502868</v>
      </c>
      <c r="M36" s="449">
        <f t="shared" si="0"/>
        <v>0.1</v>
      </c>
      <c r="N36" s="449">
        <f t="shared" si="1"/>
        <v>-0.1</v>
      </c>
    </row>
    <row r="37" spans="1:14" ht="12.95" customHeight="1">
      <c r="A37" s="923" t="s">
        <v>1555</v>
      </c>
      <c r="B37" s="914">
        <v>6.466053203344571</v>
      </c>
      <c r="C37" s="915">
        <v>7.1319750946323381</v>
      </c>
      <c r="D37" s="915">
        <v>7.367096013368104</v>
      </c>
      <c r="E37" s="915">
        <v>6.9445792577704584</v>
      </c>
      <c r="F37" s="915">
        <v>6.8602093308494103</v>
      </c>
      <c r="G37" s="915">
        <v>6.6902588120524493</v>
      </c>
      <c r="H37" s="915">
        <v>7.0808695315952308</v>
      </c>
      <c r="I37" s="915">
        <v>6.988332363559719</v>
      </c>
      <c r="J37" s="915">
        <v>6.7626218142011947</v>
      </c>
      <c r="K37" s="915">
        <v>7.2231118807811248</v>
      </c>
      <c r="L37" s="915">
        <v>7.6197177226328874</v>
      </c>
      <c r="M37" s="449">
        <f t="shared" si="0"/>
        <v>0.5</v>
      </c>
      <c r="N37" s="449">
        <f t="shared" si="1"/>
        <v>0.4</v>
      </c>
    </row>
    <row r="38" spans="1:14" ht="12.95" customHeight="1">
      <c r="A38" s="923" t="s">
        <v>1556</v>
      </c>
      <c r="B38" s="914">
        <v>6.362697552793608</v>
      </c>
      <c r="C38" s="915">
        <v>6.1822958360432265</v>
      </c>
      <c r="D38" s="915">
        <v>6.3710034207349722</v>
      </c>
      <c r="E38" s="915">
        <v>7.0460050995842813</v>
      </c>
      <c r="F38" s="915">
        <v>7.3230031262505824</v>
      </c>
      <c r="G38" s="915">
        <v>6.9232869523430836</v>
      </c>
      <c r="H38" s="915">
        <v>6.7623513334636529</v>
      </c>
      <c r="I38" s="915">
        <v>6.8678347171749907</v>
      </c>
      <c r="J38" s="915">
        <v>6.3547356834861111</v>
      </c>
      <c r="K38" s="915">
        <v>6.9373270025318208</v>
      </c>
      <c r="L38" s="915">
        <v>6.5981479662989484</v>
      </c>
      <c r="M38" s="449">
        <f t="shared" si="0"/>
        <v>-0.2</v>
      </c>
      <c r="N38" s="449">
        <f t="shared" si="1"/>
        <v>-0.3</v>
      </c>
    </row>
    <row r="39" spans="1:14">
      <c r="A39" s="911" t="s">
        <v>150</v>
      </c>
      <c r="B39" s="924">
        <v>9.8695268848781748</v>
      </c>
      <c r="C39" s="756">
        <v>9.9068426648229639</v>
      </c>
      <c r="D39" s="756">
        <v>9.929572696879001</v>
      </c>
      <c r="E39" s="756">
        <v>9.9725789278078434</v>
      </c>
      <c r="F39" s="756">
        <v>10.024173775666023</v>
      </c>
      <c r="G39" s="756">
        <v>10.069194592176503</v>
      </c>
      <c r="H39" s="756">
        <v>10.155224607360436</v>
      </c>
      <c r="I39" s="756">
        <v>10.147011589479183</v>
      </c>
      <c r="J39" s="756">
        <v>10.097115741829425</v>
      </c>
      <c r="K39" s="756">
        <v>10.210389888109942</v>
      </c>
      <c r="L39" s="756">
        <v>10.348924727647946</v>
      </c>
      <c r="M39" s="891">
        <f t="shared" si="0"/>
        <v>0.1</v>
      </c>
      <c r="N39" s="891">
        <f t="shared" si="1"/>
        <v>0.1</v>
      </c>
    </row>
    <row r="40" spans="1:14" ht="12.95" customHeight="1">
      <c r="A40" s="923" t="s">
        <v>1542</v>
      </c>
      <c r="B40" s="914">
        <v>9.8543456187998917</v>
      </c>
      <c r="C40" s="915">
        <v>9.9156089832653631</v>
      </c>
      <c r="D40" s="915">
        <v>9.9538800668435083</v>
      </c>
      <c r="E40" s="915">
        <v>10.02646783570157</v>
      </c>
      <c r="F40" s="915">
        <v>10.078424340265434</v>
      </c>
      <c r="G40" s="915">
        <v>10.103293621742717</v>
      </c>
      <c r="H40" s="915">
        <v>10.123019858975034</v>
      </c>
      <c r="I40" s="915">
        <v>10.18881033965112</v>
      </c>
      <c r="J40" s="915">
        <v>10.088661868972313</v>
      </c>
      <c r="K40" s="915">
        <v>10.18034602878682</v>
      </c>
      <c r="L40" s="915">
        <v>10.18672640146533</v>
      </c>
      <c r="M40" s="449">
        <f t="shared" si="0"/>
        <v>0.1</v>
      </c>
      <c r="N40" s="449">
        <f t="shared" si="1"/>
        <v>0</v>
      </c>
    </row>
    <row r="41" spans="1:14" ht="12.95" customHeight="1">
      <c r="A41" s="923" t="s">
        <v>1543</v>
      </c>
      <c r="B41" s="914">
        <v>11.667715411545085</v>
      </c>
      <c r="C41" s="915">
        <v>11.78557195515225</v>
      </c>
      <c r="D41" s="915">
        <v>11.619776642076285</v>
      </c>
      <c r="E41" s="915">
        <v>11.771487876616733</v>
      </c>
      <c r="F41" s="915">
        <v>11.987508029650604</v>
      </c>
      <c r="G41" s="915">
        <v>12.067674485697266</v>
      </c>
      <c r="H41" s="915">
        <v>12.111119558873883</v>
      </c>
      <c r="I41" s="915">
        <v>12.20055565727025</v>
      </c>
      <c r="J41" s="915">
        <v>12.006022647989248</v>
      </c>
      <c r="K41" s="915">
        <v>12.0956244868264</v>
      </c>
      <c r="L41" s="915">
        <v>12.178044693286791</v>
      </c>
      <c r="M41" s="449">
        <f t="shared" si="0"/>
        <v>0.1</v>
      </c>
      <c r="N41" s="449">
        <f t="shared" si="1"/>
        <v>0.1</v>
      </c>
    </row>
    <row r="42" spans="1:14" ht="12.95" customHeight="1">
      <c r="A42" s="923" t="s">
        <v>1544</v>
      </c>
      <c r="B42" s="914">
        <v>11.435718131692852</v>
      </c>
      <c r="C42" s="915">
        <v>11.420503681406872</v>
      </c>
      <c r="D42" s="915">
        <v>11.399046574696854</v>
      </c>
      <c r="E42" s="915">
        <v>11.445789130674049</v>
      </c>
      <c r="F42" s="915">
        <v>11.500698900533852</v>
      </c>
      <c r="G42" s="915">
        <v>11.674233711818914</v>
      </c>
      <c r="H42" s="915">
        <v>11.939642269508296</v>
      </c>
      <c r="I42" s="915">
        <v>11.93691571937943</v>
      </c>
      <c r="J42" s="915">
        <v>11.969237287369353</v>
      </c>
      <c r="K42" s="915">
        <v>11.849260788675693</v>
      </c>
      <c r="L42" s="915">
        <v>12.133978567572091</v>
      </c>
      <c r="M42" s="449">
        <f t="shared" si="0"/>
        <v>0.2</v>
      </c>
      <c r="N42" s="449">
        <f t="shared" si="1"/>
        <v>0.3</v>
      </c>
    </row>
    <row r="43" spans="1:14" ht="12.95" customHeight="1">
      <c r="A43" s="923" t="s">
        <v>1545</v>
      </c>
      <c r="B43" s="914">
        <v>10.460469257742169</v>
      </c>
      <c r="C43" s="915">
        <v>10.692183145733367</v>
      </c>
      <c r="D43" s="915">
        <v>10.59570275953152</v>
      </c>
      <c r="E43" s="915">
        <v>10.75208868954098</v>
      </c>
      <c r="F43" s="915">
        <v>10.606191656200952</v>
      </c>
      <c r="G43" s="915">
        <v>10.902027093317752</v>
      </c>
      <c r="H43" s="915">
        <v>10.979765693090203</v>
      </c>
      <c r="I43" s="915">
        <v>10.707021067649604</v>
      </c>
      <c r="J43" s="915">
        <v>10.854739946990058</v>
      </c>
      <c r="K43" s="915">
        <v>11.027904276992961</v>
      </c>
      <c r="L43" s="915">
        <v>11.212532084810601</v>
      </c>
      <c r="M43" s="449">
        <f t="shared" si="0"/>
        <v>0.2</v>
      </c>
      <c r="N43" s="449">
        <f t="shared" si="1"/>
        <v>0.2</v>
      </c>
    </row>
    <row r="44" spans="1:14" ht="12.95" customHeight="1">
      <c r="A44" s="923" t="s">
        <v>1546</v>
      </c>
      <c r="B44" s="914">
        <v>9.803667936770962</v>
      </c>
      <c r="C44" s="915">
        <v>9.8664048641128943</v>
      </c>
      <c r="D44" s="915">
        <v>9.8795148593682178</v>
      </c>
      <c r="E44" s="915">
        <v>9.8710221177385797</v>
      </c>
      <c r="F44" s="915">
        <v>10.059549029773109</v>
      </c>
      <c r="G44" s="915">
        <v>10.239840188016272</v>
      </c>
      <c r="H44" s="915">
        <v>10.256319925643812</v>
      </c>
      <c r="I44" s="915">
        <v>10.229057554152877</v>
      </c>
      <c r="J44" s="915">
        <v>10.346259193735584</v>
      </c>
      <c r="K44" s="915">
        <v>10.495130723718063</v>
      </c>
      <c r="L44" s="915">
        <v>10.695790337976931</v>
      </c>
      <c r="M44" s="449">
        <f t="shared" si="0"/>
        <v>0.4</v>
      </c>
      <c r="N44" s="449">
        <f t="shared" si="1"/>
        <v>0.2</v>
      </c>
    </row>
    <row r="45" spans="1:14" ht="12.95" customHeight="1">
      <c r="A45" s="923" t="s">
        <v>1547</v>
      </c>
      <c r="B45" s="914">
        <v>9.7072928084855601</v>
      </c>
      <c r="C45" s="915">
        <v>9.5396960617371835</v>
      </c>
      <c r="D45" s="915">
        <v>9.6993170846538597</v>
      </c>
      <c r="E45" s="915">
        <v>9.6346669846268096</v>
      </c>
      <c r="F45" s="915">
        <v>9.6615095601604697</v>
      </c>
      <c r="G45" s="915">
        <v>9.5741931176438406</v>
      </c>
      <c r="H45" s="915">
        <v>9.7951479453606218</v>
      </c>
      <c r="I45" s="915">
        <v>9.7904392634371487</v>
      </c>
      <c r="J45" s="915">
        <v>9.8258744896919232</v>
      </c>
      <c r="K45" s="915">
        <v>10.126375374052838</v>
      </c>
      <c r="L45" s="915">
        <v>10.258498917700182</v>
      </c>
      <c r="M45" s="449">
        <f t="shared" si="0"/>
        <v>0.5</v>
      </c>
      <c r="N45" s="449">
        <f t="shared" si="1"/>
        <v>0.2</v>
      </c>
    </row>
    <row r="46" spans="1:14" ht="12.95" customHeight="1">
      <c r="A46" s="923" t="s">
        <v>1548</v>
      </c>
      <c r="B46" s="914">
        <v>9.5463161672989258</v>
      </c>
      <c r="C46" s="915">
        <v>9.4025094955894044</v>
      </c>
      <c r="D46" s="915">
        <v>9.3335495380029023</v>
      </c>
      <c r="E46" s="915">
        <v>9.3105448319324751</v>
      </c>
      <c r="F46" s="915">
        <v>9.5908260139217081</v>
      </c>
      <c r="G46" s="915">
        <v>9.5562817386645467</v>
      </c>
      <c r="H46" s="915">
        <v>9.591073480251838</v>
      </c>
      <c r="I46" s="915">
        <v>9.3746326073964106</v>
      </c>
      <c r="J46" s="915">
        <v>9.3083791276604959</v>
      </c>
      <c r="K46" s="915">
        <v>9.5448315311518677</v>
      </c>
      <c r="L46" s="915">
        <v>9.8866368463727667</v>
      </c>
      <c r="M46" s="449">
        <f t="shared" si="0"/>
        <v>0.3</v>
      </c>
      <c r="N46" s="449">
        <f t="shared" si="1"/>
        <v>0.4</v>
      </c>
    </row>
    <row r="47" spans="1:14" ht="12.95" customHeight="1">
      <c r="A47" s="923" t="s">
        <v>1549</v>
      </c>
      <c r="B47" s="914">
        <v>9.2801675501582146</v>
      </c>
      <c r="C47" s="915">
        <v>9.0321499718963452</v>
      </c>
      <c r="D47" s="915">
        <v>9.3282979970386464</v>
      </c>
      <c r="E47" s="915">
        <v>9.2305437274705984</v>
      </c>
      <c r="F47" s="915">
        <v>9.2818023721158536</v>
      </c>
      <c r="G47" s="915">
        <v>9.200815579355492</v>
      </c>
      <c r="H47" s="915">
        <v>9.2893503698940858</v>
      </c>
      <c r="I47" s="915">
        <v>9.1272624890165552</v>
      </c>
      <c r="J47" s="915">
        <v>9.017767801973946</v>
      </c>
      <c r="K47" s="915">
        <v>9.1215178380646726</v>
      </c>
      <c r="L47" s="915">
        <v>9.2741684110882563</v>
      </c>
      <c r="M47" s="449">
        <f t="shared" si="0"/>
        <v>0</v>
      </c>
      <c r="N47" s="449">
        <f t="shared" si="1"/>
        <v>0.2</v>
      </c>
    </row>
    <row r="48" spans="1:14" ht="12.95" customHeight="1">
      <c r="A48" s="923" t="s">
        <v>1550</v>
      </c>
      <c r="B48" s="914">
        <v>8.302157807849186</v>
      </c>
      <c r="C48" s="915">
        <v>8.6270847239978838</v>
      </c>
      <c r="D48" s="915">
        <v>8.6409045794830135</v>
      </c>
      <c r="E48" s="915">
        <v>8.9738743495447242</v>
      </c>
      <c r="F48" s="915">
        <v>8.8077154362684027</v>
      </c>
      <c r="G48" s="915">
        <v>9.1565673824921134</v>
      </c>
      <c r="H48" s="915">
        <v>9.0310434248014637</v>
      </c>
      <c r="I48" s="915">
        <v>8.8711838297771646</v>
      </c>
      <c r="J48" s="915">
        <v>8.8053705734417758</v>
      </c>
      <c r="K48" s="915">
        <v>8.7673579809687006</v>
      </c>
      <c r="L48" s="915">
        <v>8.8594519465685888</v>
      </c>
      <c r="M48" s="449">
        <f t="shared" si="0"/>
        <v>-0.1</v>
      </c>
      <c r="N48" s="449">
        <f t="shared" si="1"/>
        <v>0.1</v>
      </c>
    </row>
    <row r="49" spans="1:14" ht="12.95" customHeight="1">
      <c r="A49" s="923" t="s">
        <v>1551</v>
      </c>
      <c r="B49" s="914">
        <v>8.1321650793009077</v>
      </c>
      <c r="C49" s="915">
        <v>8.1324547310407382</v>
      </c>
      <c r="D49" s="915">
        <v>8.3558000248809847</v>
      </c>
      <c r="E49" s="915">
        <v>8.2678583082420403</v>
      </c>
      <c r="F49" s="915">
        <v>8.4203651592537891</v>
      </c>
      <c r="G49" s="915">
        <v>8.2634430043880407</v>
      </c>
      <c r="H49" s="915">
        <v>8.6841230909192042</v>
      </c>
      <c r="I49" s="915">
        <v>8.5323060793707626</v>
      </c>
      <c r="J49" s="915">
        <v>8.3880042548540779</v>
      </c>
      <c r="K49" s="915">
        <v>8.6310633463140842</v>
      </c>
      <c r="L49" s="915">
        <v>8.754044364779368</v>
      </c>
      <c r="M49" s="449">
        <f t="shared" si="0"/>
        <v>0.1</v>
      </c>
      <c r="N49" s="449">
        <f t="shared" si="1"/>
        <v>0.2</v>
      </c>
    </row>
    <row r="50" spans="1:14" ht="12.95" customHeight="1">
      <c r="A50" s="923" t="s">
        <v>1552</v>
      </c>
      <c r="B50" s="914">
        <v>7.564446763976953</v>
      </c>
      <c r="C50" s="915">
        <v>7.450893424386428</v>
      </c>
      <c r="D50" s="915">
        <v>7.9507662659645337</v>
      </c>
      <c r="E50" s="915">
        <v>7.7502900537890849</v>
      </c>
      <c r="F50" s="915">
        <v>7.7567812248932588</v>
      </c>
      <c r="G50" s="915">
        <v>7.7839431599226572</v>
      </c>
      <c r="H50" s="915">
        <v>8.2899226954110148</v>
      </c>
      <c r="I50" s="915">
        <v>8.0546336235039124</v>
      </c>
      <c r="J50" s="915">
        <v>7.8684140348592537</v>
      </c>
      <c r="K50" s="915">
        <v>8.0446876048648459</v>
      </c>
      <c r="L50" s="915">
        <v>8.4458522441405304</v>
      </c>
      <c r="M50" s="449">
        <f t="shared" si="0"/>
        <v>0.1</v>
      </c>
      <c r="N50" s="449">
        <f t="shared" si="1"/>
        <v>0.4</v>
      </c>
    </row>
    <row r="51" spans="1:14" ht="12.95" customHeight="1">
      <c r="A51" s="923" t="s">
        <v>1553</v>
      </c>
      <c r="B51" s="914">
        <v>6.8829099108485643</v>
      </c>
      <c r="C51" s="915">
        <v>7.0487523813364126</v>
      </c>
      <c r="D51" s="915">
        <v>6.9415344663560168</v>
      </c>
      <c r="E51" s="915">
        <v>7.3664429767971571</v>
      </c>
      <c r="F51" s="915">
        <v>7.4451559268384777</v>
      </c>
      <c r="G51" s="915">
        <v>7.1099219847811161</v>
      </c>
      <c r="H51" s="915">
        <v>7.3255655318344948</v>
      </c>
      <c r="I51" s="915">
        <v>7.6035512682032573</v>
      </c>
      <c r="J51" s="915">
        <v>7.2040466641042702</v>
      </c>
      <c r="K51" s="915">
        <v>7.7440489295405541</v>
      </c>
      <c r="L51" s="915">
        <v>7.9475317957712006</v>
      </c>
      <c r="M51" s="449">
        <f t="shared" si="0"/>
        <v>0.6</v>
      </c>
      <c r="N51" s="449">
        <f t="shared" si="1"/>
        <v>0.2</v>
      </c>
    </row>
    <row r="52" spans="1:14" ht="12.95" customHeight="1">
      <c r="A52" s="923" t="s">
        <v>1554</v>
      </c>
      <c r="B52" s="914">
        <v>6.0320234017486953</v>
      </c>
      <c r="C52" s="915">
        <v>6.5205856727547573</v>
      </c>
      <c r="D52" s="915">
        <v>6.665628985003754</v>
      </c>
      <c r="E52" s="915">
        <v>6.6100291958436497</v>
      </c>
      <c r="F52" s="915">
        <v>6.7870467689425427</v>
      </c>
      <c r="G52" s="915">
        <v>6.5697880557973791</v>
      </c>
      <c r="H52" s="915">
        <v>6.7999582947052861</v>
      </c>
      <c r="I52" s="915">
        <v>7.038087038529854</v>
      </c>
      <c r="J52" s="915">
        <v>6.8582532085732559</v>
      </c>
      <c r="K52" s="915">
        <v>7.484043349061305</v>
      </c>
      <c r="L52" s="915">
        <v>7.2853102309762763</v>
      </c>
      <c r="M52" s="449">
        <f t="shared" si="0"/>
        <v>0.5</v>
      </c>
      <c r="N52" s="449">
        <f t="shared" si="1"/>
        <v>-0.2</v>
      </c>
    </row>
    <row r="53" spans="1:14" ht="12.95" customHeight="1">
      <c r="A53" s="923" t="s">
        <v>1555</v>
      </c>
      <c r="B53" s="914">
        <v>6.4258232161043898</v>
      </c>
      <c r="C53" s="915">
        <v>6.3132002377102792</v>
      </c>
      <c r="D53" s="915">
        <v>6.4092088465402011</v>
      </c>
      <c r="E53" s="915">
        <v>6.5044398969748807</v>
      </c>
      <c r="F53" s="915">
        <v>6.4078875597880911</v>
      </c>
      <c r="G53" s="915">
        <v>7.013973662516185</v>
      </c>
      <c r="H53" s="915">
        <v>6.6983008943127178</v>
      </c>
      <c r="I53" s="915">
        <v>6.0765218412016395</v>
      </c>
      <c r="J53" s="915">
        <v>6.7279664779871808</v>
      </c>
      <c r="K53" s="915">
        <v>6.499602269468495</v>
      </c>
      <c r="L53" s="915">
        <v>6.4983996164207163</v>
      </c>
      <c r="M53" s="449">
        <f t="shared" si="0"/>
        <v>-0.2</v>
      </c>
      <c r="N53" s="449">
        <f t="shared" si="1"/>
        <v>0</v>
      </c>
    </row>
    <row r="54" spans="1:14" ht="12.95" customHeight="1">
      <c r="A54" s="923" t="s">
        <v>1556</v>
      </c>
      <c r="B54" s="914">
        <v>6.8472048292928953</v>
      </c>
      <c r="C54" s="915">
        <v>6.9286380623305446</v>
      </c>
      <c r="D54" s="915">
        <v>6.641883412756302</v>
      </c>
      <c r="E54" s="915">
        <v>6.6592881378125304</v>
      </c>
      <c r="F54" s="921">
        <v>6.5650222459157144</v>
      </c>
      <c r="G54" s="921">
        <v>6.5835109656842654</v>
      </c>
      <c r="H54" s="915">
        <v>7.0933755642975491</v>
      </c>
      <c r="I54" s="915">
        <v>6.7998415145483095</v>
      </c>
      <c r="J54" s="915">
        <v>6.6684445687432108</v>
      </c>
      <c r="K54" s="915">
        <v>6.5974754720929818</v>
      </c>
      <c r="L54" s="915">
        <v>6.3783299119072199</v>
      </c>
      <c r="M54" s="449">
        <f t="shared" si="0"/>
        <v>-0.7</v>
      </c>
      <c r="N54" s="449">
        <f t="shared" si="1"/>
        <v>-0.2</v>
      </c>
    </row>
    <row r="55" spans="1:14" ht="6" customHeight="1">
      <c r="A55" s="925"/>
      <c r="B55" s="926"/>
      <c r="C55" s="903"/>
      <c r="D55" s="903"/>
      <c r="E55" s="927"/>
      <c r="F55" s="927"/>
      <c r="G55" s="927"/>
      <c r="H55" s="927"/>
      <c r="I55" s="928"/>
      <c r="J55" s="904"/>
      <c r="K55" s="904"/>
      <c r="L55" s="904"/>
      <c r="M55" s="904"/>
      <c r="N55" s="904"/>
    </row>
    <row r="56" spans="1:14">
      <c r="A56" s="882" t="s">
        <v>231</v>
      </c>
      <c r="B56" s="881"/>
      <c r="C56" s="871"/>
      <c r="D56" s="871"/>
      <c r="I56" s="915"/>
    </row>
    <row r="57" spans="1:14">
      <c r="I57" s="915"/>
    </row>
    <row r="58" spans="1:14">
      <c r="I58" s="915"/>
    </row>
    <row r="59" spans="1:14">
      <c r="I59" s="915"/>
    </row>
    <row r="60" spans="1:14">
      <c r="I60" s="915"/>
    </row>
    <row r="61" spans="1:14">
      <c r="I61" s="915"/>
    </row>
    <row r="62" spans="1:14">
      <c r="I62" s="915"/>
    </row>
    <row r="63" spans="1:14">
      <c r="I63" s="915"/>
    </row>
    <row r="64" spans="1:14">
      <c r="I64" s="915"/>
    </row>
    <row r="65" spans="9:9">
      <c r="I65" s="915"/>
    </row>
    <row r="66" spans="9:9">
      <c r="I66" s="915"/>
    </row>
    <row r="67" spans="9:9">
      <c r="I67" s="915"/>
    </row>
    <row r="68" spans="9:9">
      <c r="I68" s="915"/>
    </row>
    <row r="69" spans="9:9">
      <c r="I69" s="533"/>
    </row>
  </sheetData>
  <mergeCells count="16">
    <mergeCell ref="M4:N4"/>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55">
    <tabColor rgb="FFFFC000"/>
  </sheetPr>
  <dimension ref="A1:Q50"/>
  <sheetViews>
    <sheetView showGridLines="0" view="pageBreakPreview" zoomScale="120" zoomScaleNormal="130" zoomScaleSheetLayoutView="120" workbookViewId="0">
      <selection activeCell="Q29" sqref="Q29"/>
    </sheetView>
  </sheetViews>
  <sheetFormatPr baseColWidth="10" defaultRowHeight="12.75"/>
  <cols>
    <col min="1" max="1" width="15.85546875" customWidth="1"/>
    <col min="2" max="5" width="5.28515625" hidden="1" customWidth="1"/>
    <col min="6" max="8" width="5.28515625" customWidth="1"/>
    <col min="9" max="10" width="5.7109375" customWidth="1"/>
    <col min="11" max="12" width="6.140625" customWidth="1"/>
    <col min="13" max="14" width="6" customWidth="1"/>
    <col min="15" max="17" width="5.7109375" customWidth="1"/>
  </cols>
  <sheetData>
    <row r="1" spans="1:17" ht="16.5" customHeight="1">
      <c r="A1" s="11" t="s">
        <v>549</v>
      </c>
    </row>
    <row r="2" spans="1:17" ht="16.5" customHeight="1"/>
    <row r="3" spans="1:17" ht="14.25" customHeight="1">
      <c r="A3" s="981" t="s">
        <v>1488</v>
      </c>
      <c r="B3" s="981"/>
      <c r="C3" s="981"/>
      <c r="D3" s="981"/>
      <c r="E3" s="981"/>
      <c r="F3" s="981"/>
      <c r="G3" s="981"/>
      <c r="H3" s="981"/>
      <c r="I3" s="981"/>
      <c r="J3" s="981"/>
      <c r="K3" s="981"/>
      <c r="L3" s="981"/>
      <c r="M3" s="981"/>
      <c r="N3" s="981"/>
      <c r="O3" s="981"/>
      <c r="P3" s="981"/>
    </row>
    <row r="4" spans="1:17" ht="14.25" customHeight="1">
      <c r="A4" s="981" t="s">
        <v>1378</v>
      </c>
      <c r="B4" s="981"/>
      <c r="C4" s="981"/>
      <c r="D4" s="981"/>
      <c r="E4" s="981"/>
      <c r="F4" s="981"/>
      <c r="G4" s="981"/>
      <c r="H4" s="981"/>
      <c r="I4" s="981"/>
      <c r="J4" s="981"/>
      <c r="K4" s="981"/>
      <c r="L4" s="981"/>
      <c r="M4" s="981"/>
      <c r="N4" s="981"/>
      <c r="O4" s="981"/>
      <c r="P4" s="981"/>
    </row>
    <row r="5" spans="1:17" ht="12" customHeight="1">
      <c r="A5" s="154" t="s">
        <v>554</v>
      </c>
    </row>
    <row r="6" spans="1:17" ht="12.75" customHeight="1">
      <c r="A6" s="2"/>
      <c r="B6" s="2"/>
      <c r="C6" s="2"/>
      <c r="D6" s="2"/>
      <c r="E6" s="2"/>
      <c r="F6" s="2"/>
      <c r="G6" s="2"/>
      <c r="H6" s="2"/>
      <c r="I6" s="2"/>
      <c r="J6" s="2"/>
    </row>
    <row r="7" spans="1:17" ht="20.25" customHeight="1">
      <c r="A7" s="260" t="s">
        <v>213</v>
      </c>
      <c r="B7" s="259">
        <v>2008</v>
      </c>
      <c r="C7" s="259">
        <v>2009</v>
      </c>
      <c r="D7" s="259">
        <v>2010</v>
      </c>
      <c r="E7" s="259">
        <v>2011</v>
      </c>
      <c r="F7" s="259">
        <v>2012</v>
      </c>
      <c r="G7" s="259">
        <v>2013</v>
      </c>
      <c r="H7" s="259">
        <v>2014</v>
      </c>
      <c r="I7" s="259">
        <v>2015</v>
      </c>
      <c r="J7" s="259">
        <v>2016</v>
      </c>
      <c r="K7" s="259">
        <v>2017</v>
      </c>
      <c r="L7" s="259">
        <v>2018</v>
      </c>
      <c r="M7" s="28">
        <v>2019</v>
      </c>
      <c r="N7" s="28">
        <v>2020</v>
      </c>
      <c r="O7" s="28">
        <v>2021</v>
      </c>
      <c r="P7" s="28">
        <v>2022</v>
      </c>
      <c r="Q7" s="28">
        <v>2023</v>
      </c>
    </row>
    <row r="8" spans="1:17" ht="12.75" customHeight="1">
      <c r="A8" s="216"/>
      <c r="B8" s="238"/>
      <c r="C8" s="238"/>
      <c r="D8" s="238"/>
      <c r="E8" s="239"/>
      <c r="F8" s="240"/>
      <c r="G8" s="240"/>
      <c r="H8" s="240"/>
      <c r="I8" s="240"/>
      <c r="J8" s="240"/>
    </row>
    <row r="9" spans="1:17" ht="12" customHeight="1">
      <c r="A9" s="204" t="s">
        <v>74</v>
      </c>
      <c r="B9" s="241">
        <v>8.2451901599178399</v>
      </c>
      <c r="C9" s="241">
        <v>7.6245696181278362</v>
      </c>
      <c r="D9" s="241">
        <v>7.4384818562511068</v>
      </c>
      <c r="E9" s="241">
        <v>7.1449033472806081</v>
      </c>
      <c r="F9" s="241">
        <v>6.1943749685645564</v>
      </c>
      <c r="G9" s="241">
        <v>6.2118106491325404</v>
      </c>
      <c r="H9" s="241">
        <v>6.2920472527494145</v>
      </c>
      <c r="I9" s="56">
        <v>5.9818681153521345</v>
      </c>
      <c r="J9" s="56">
        <v>5.9406301778875719</v>
      </c>
      <c r="K9" s="56">
        <v>5.8503894548308208</v>
      </c>
      <c r="L9" s="56">
        <v>5.5917307187140803</v>
      </c>
      <c r="M9" s="56">
        <v>5.5552173946216561</v>
      </c>
      <c r="N9" s="56">
        <v>5.5020706226086169</v>
      </c>
      <c r="O9" s="56">
        <v>5.1629126126821658</v>
      </c>
      <c r="P9" s="56">
        <v>5.1065044853383554</v>
      </c>
      <c r="Q9" s="837">
        <v>4.7895437391421813</v>
      </c>
    </row>
    <row r="10" spans="1:17" ht="12" customHeight="1">
      <c r="A10" s="204"/>
      <c r="B10" s="241"/>
      <c r="C10" s="241"/>
      <c r="D10" s="241"/>
      <c r="E10" s="241"/>
      <c r="F10" s="241"/>
      <c r="G10" s="241"/>
      <c r="H10" s="241"/>
      <c r="I10" s="56"/>
      <c r="J10" s="56"/>
      <c r="K10" s="56"/>
      <c r="L10" s="243"/>
      <c r="Q10" s="836"/>
    </row>
    <row r="11" spans="1:17" ht="12" customHeight="1">
      <c r="A11" s="211" t="s">
        <v>3</v>
      </c>
      <c r="B11" s="242"/>
      <c r="C11" s="242"/>
      <c r="D11" s="242"/>
      <c r="E11" s="243"/>
      <c r="F11" s="244"/>
      <c r="G11" s="243"/>
      <c r="H11" s="243"/>
      <c r="I11" s="243"/>
      <c r="J11" s="243"/>
      <c r="K11" s="243"/>
      <c r="L11" s="243"/>
      <c r="Q11" s="836"/>
    </row>
    <row r="12" spans="1:17" ht="12" customHeight="1">
      <c r="A12" s="212" t="s">
        <v>94</v>
      </c>
      <c r="B12" s="242">
        <v>4.4944526104223144</v>
      </c>
      <c r="C12" s="242">
        <v>4.1627573668782532</v>
      </c>
      <c r="D12" s="242">
        <v>4.0367921767186097</v>
      </c>
      <c r="E12" s="243">
        <v>4.009754453575419</v>
      </c>
      <c r="F12" s="244">
        <v>3.2947130090094228</v>
      </c>
      <c r="G12" s="243">
        <v>3.4751193292439773</v>
      </c>
      <c r="H12" s="243">
        <v>3.6695731413653871</v>
      </c>
      <c r="I12" s="243">
        <v>3.5570551957465009</v>
      </c>
      <c r="J12" s="243">
        <v>3.6656175610130153</v>
      </c>
      <c r="K12" s="243">
        <v>3.540250236488264</v>
      </c>
      <c r="L12" s="243">
        <v>3.3914547466245835</v>
      </c>
      <c r="M12" s="243">
        <v>3.4160146207701074</v>
      </c>
      <c r="N12" s="243">
        <v>3.560866317880921</v>
      </c>
      <c r="O12" s="243">
        <v>3.4439872642109814</v>
      </c>
      <c r="P12" s="243">
        <v>3.5313837367446275</v>
      </c>
      <c r="Q12" s="835">
        <v>3.3692600324319986</v>
      </c>
    </row>
    <row r="13" spans="1:17" ht="12" customHeight="1">
      <c r="A13" s="212" t="s">
        <v>95</v>
      </c>
      <c r="B13" s="242">
        <v>19.475156110231069</v>
      </c>
      <c r="C13" s="242">
        <v>18.338103351011242</v>
      </c>
      <c r="D13" s="242">
        <v>18.325661518058599</v>
      </c>
      <c r="E13" s="243">
        <v>17.3980433014383</v>
      </c>
      <c r="F13" s="244">
        <v>15.944115673876219</v>
      </c>
      <c r="G13" s="243">
        <v>15.785502411215624</v>
      </c>
      <c r="H13" s="243">
        <v>15.67390942854068</v>
      </c>
      <c r="I13" s="243">
        <v>14.848696871368475</v>
      </c>
      <c r="J13" s="243">
        <v>14.584409558249439</v>
      </c>
      <c r="K13" s="243">
        <v>14.915343320937453</v>
      </c>
      <c r="L13" s="243">
        <v>14.528612920614517</v>
      </c>
      <c r="M13" s="243">
        <v>14.479402035366595</v>
      </c>
      <c r="N13" s="243">
        <v>13.845586340088891</v>
      </c>
      <c r="O13" s="243">
        <v>12.765977592773339</v>
      </c>
      <c r="P13" s="243">
        <v>12.208757458492663</v>
      </c>
      <c r="Q13" s="835">
        <v>11.307577839425095</v>
      </c>
    </row>
    <row r="14" spans="1:17" ht="12" customHeight="1">
      <c r="A14" s="211" t="s">
        <v>4</v>
      </c>
      <c r="B14" s="242"/>
      <c r="C14" s="242"/>
      <c r="D14" s="242"/>
      <c r="E14" s="243"/>
      <c r="F14" s="244"/>
      <c r="G14" s="243"/>
      <c r="H14" s="243"/>
      <c r="I14" s="243"/>
      <c r="J14" s="243"/>
      <c r="K14" s="243"/>
      <c r="L14" s="243"/>
      <c r="M14" s="243"/>
      <c r="N14" s="243"/>
      <c r="O14" s="243"/>
      <c r="P14" s="243"/>
      <c r="Q14" s="835"/>
    </row>
    <row r="15" spans="1:17" ht="12" customHeight="1">
      <c r="A15" s="212" t="s">
        <v>103</v>
      </c>
      <c r="B15" s="242">
        <v>4.532769136143159</v>
      </c>
      <c r="C15" s="242">
        <v>4.147494979815491</v>
      </c>
      <c r="D15" s="242">
        <v>4.1666227114884631</v>
      </c>
      <c r="E15" s="243">
        <v>3.9154657388245662</v>
      </c>
      <c r="F15" s="244">
        <v>3.1702640712265384</v>
      </c>
      <c r="G15" s="243">
        <v>3.2274015287278837</v>
      </c>
      <c r="H15" s="243">
        <v>3.3072218782977303</v>
      </c>
      <c r="I15" s="243">
        <v>3.0805557931518934</v>
      </c>
      <c r="J15" s="243">
        <v>3.1814437515695957</v>
      </c>
      <c r="K15" s="243">
        <v>3.1311074321242445</v>
      </c>
      <c r="L15" s="243">
        <v>2.9791160231594258</v>
      </c>
      <c r="M15" s="243">
        <v>2.9980050466603836</v>
      </c>
      <c r="N15" s="243">
        <v>3.0414974343431016</v>
      </c>
      <c r="O15" s="243">
        <v>3.0132070942287146</v>
      </c>
      <c r="P15" s="243">
        <v>2.9250331762769042</v>
      </c>
      <c r="Q15" s="835">
        <v>2.852367661979629</v>
      </c>
    </row>
    <row r="16" spans="1:17" ht="12" customHeight="1">
      <c r="A16" s="212" t="s">
        <v>5</v>
      </c>
      <c r="B16" s="242">
        <v>14.458204174105944</v>
      </c>
      <c r="C16" s="242">
        <v>13.572221332325341</v>
      </c>
      <c r="D16" s="242">
        <v>13.323292093961797</v>
      </c>
      <c r="E16" s="243">
        <v>12.717986487660069</v>
      </c>
      <c r="F16" s="244">
        <v>11.20505177355729</v>
      </c>
      <c r="G16" s="243">
        <v>11.173765938510401</v>
      </c>
      <c r="H16" s="243">
        <v>11.250903508949495</v>
      </c>
      <c r="I16" s="243">
        <v>10.819264458887409</v>
      </c>
      <c r="J16" s="243">
        <v>10.471141500077852</v>
      </c>
      <c r="K16" s="243">
        <v>10.306056459006967</v>
      </c>
      <c r="L16" s="243">
        <v>9.8846417178333645</v>
      </c>
      <c r="M16" s="243">
        <v>9.8593477733952657</v>
      </c>
      <c r="N16" s="243">
        <v>9.7603258494160769</v>
      </c>
      <c r="O16" s="243">
        <v>8.7519425005173765</v>
      </c>
      <c r="P16" s="243">
        <v>8.7550175059693167</v>
      </c>
      <c r="Q16" s="835">
        <v>8.1399615623003836</v>
      </c>
    </row>
    <row r="17" spans="1:17" ht="12" customHeight="1">
      <c r="A17" s="212" t="s">
        <v>6</v>
      </c>
      <c r="B17" s="242">
        <v>8.9603439381097729</v>
      </c>
      <c r="C17" s="242">
        <v>8.2449456209596121</v>
      </c>
      <c r="D17" s="242">
        <v>7.3753315011330649</v>
      </c>
      <c r="E17" s="243">
        <v>7.6649277306374248</v>
      </c>
      <c r="F17" s="244">
        <v>7.2173534955204843</v>
      </c>
      <c r="G17" s="243">
        <v>7.4071588038891152</v>
      </c>
      <c r="H17" s="243">
        <v>7.5410385118970424</v>
      </c>
      <c r="I17" s="243">
        <v>7.1596849074392139</v>
      </c>
      <c r="J17" s="243">
        <v>7.4831906253458742</v>
      </c>
      <c r="K17" s="243">
        <v>7.5361897592232374</v>
      </c>
      <c r="L17" s="243">
        <v>7.2681839999489739</v>
      </c>
      <c r="M17" s="243">
        <v>6.9994707809774912</v>
      </c>
      <c r="N17" s="243">
        <v>6.652425500450911</v>
      </c>
      <c r="O17" s="243">
        <v>6.6608919788385705</v>
      </c>
      <c r="P17" s="243">
        <v>6.5902761211664407</v>
      </c>
      <c r="Q17" s="835">
        <v>5.7728400374691198</v>
      </c>
    </row>
    <row r="18" spans="1:17" ht="12" customHeight="1">
      <c r="A18" s="212"/>
      <c r="B18" s="242"/>
      <c r="C18" s="242"/>
      <c r="D18" s="242"/>
      <c r="E18" s="243"/>
      <c r="F18" s="244"/>
      <c r="G18" s="243"/>
      <c r="H18" s="243"/>
      <c r="I18" s="243"/>
      <c r="J18" s="243"/>
      <c r="K18" s="243"/>
      <c r="L18" s="243"/>
      <c r="M18" s="243"/>
      <c r="N18" s="243"/>
    </row>
    <row r="19" spans="1:17" ht="12" customHeight="1">
      <c r="A19" s="211" t="s">
        <v>191</v>
      </c>
      <c r="B19" s="241"/>
      <c r="C19" s="241"/>
      <c r="D19" s="241"/>
      <c r="E19" s="241"/>
      <c r="F19" s="241"/>
      <c r="G19" s="241"/>
      <c r="H19" s="241"/>
      <c r="I19" s="56"/>
      <c r="J19" s="243"/>
      <c r="K19" s="243"/>
      <c r="L19" s="243"/>
      <c r="M19" s="243"/>
      <c r="N19" s="243"/>
      <c r="Q19" s="835"/>
    </row>
    <row r="20" spans="1:17" ht="12" customHeight="1">
      <c r="A20" s="205" t="s">
        <v>33</v>
      </c>
      <c r="B20" s="245">
        <v>9.1325119625310123</v>
      </c>
      <c r="C20" s="245">
        <v>9.6572744701070263</v>
      </c>
      <c r="D20" s="245">
        <v>9.6141421386530244</v>
      </c>
      <c r="E20" s="245">
        <v>9.80690190755538</v>
      </c>
      <c r="F20" s="245">
        <v>8.7825213681502721</v>
      </c>
      <c r="G20" s="245">
        <v>9.3257515723293931</v>
      </c>
      <c r="H20" s="245">
        <v>9.4897156998204206</v>
      </c>
      <c r="I20" s="55">
        <v>8.6168763808878008</v>
      </c>
      <c r="J20" s="243">
        <v>9.2742106521159915</v>
      </c>
      <c r="K20" s="243">
        <v>8.5141897455984665</v>
      </c>
      <c r="L20" s="243">
        <v>8.4241570679263482</v>
      </c>
      <c r="M20" s="243">
        <v>8.0348132955024649</v>
      </c>
      <c r="N20" s="243">
        <v>8.6627915887498972</v>
      </c>
      <c r="O20" s="337">
        <v>6.0764403682560912</v>
      </c>
      <c r="P20" s="337">
        <v>7.4147823580636869</v>
      </c>
      <c r="Q20" s="835">
        <v>6.1267407357699613</v>
      </c>
    </row>
    <row r="21" spans="1:17" ht="12" customHeight="1">
      <c r="A21" s="205" t="s">
        <v>80</v>
      </c>
      <c r="B21" s="245">
        <v>12.928319711869833</v>
      </c>
      <c r="C21" s="245">
        <v>12.428945876797513</v>
      </c>
      <c r="D21" s="245">
        <v>11.31659536067623</v>
      </c>
      <c r="E21" s="245">
        <v>11.377696659451205</v>
      </c>
      <c r="F21" s="245">
        <v>9.8506575987861922</v>
      </c>
      <c r="G21" s="245">
        <v>8.9585992210766054</v>
      </c>
      <c r="H21" s="245">
        <v>9.1367934605522123</v>
      </c>
      <c r="I21" s="55">
        <v>9.46937294931179</v>
      </c>
      <c r="J21" s="243">
        <v>8.6880298745613693</v>
      </c>
      <c r="K21" s="243">
        <v>9.9568549496989824</v>
      </c>
      <c r="L21" s="243">
        <v>9.5630090689545835</v>
      </c>
      <c r="M21" s="243">
        <v>9.0116889602642782</v>
      </c>
      <c r="N21" s="243">
        <v>10.326272953926866</v>
      </c>
      <c r="O21" s="337">
        <v>8.3012031656411569</v>
      </c>
      <c r="P21" s="337">
        <v>7.7028637277519199</v>
      </c>
      <c r="Q21" s="835">
        <v>7.2566699467789029</v>
      </c>
    </row>
    <row r="22" spans="1:17" ht="12" customHeight="1">
      <c r="A22" s="205" t="s">
        <v>158</v>
      </c>
      <c r="B22" s="245">
        <v>19.904225219729895</v>
      </c>
      <c r="C22" s="245">
        <v>16.994959138092355</v>
      </c>
      <c r="D22" s="245">
        <v>16.387014414520557</v>
      </c>
      <c r="E22" s="245">
        <v>18.295652176290773</v>
      </c>
      <c r="F22" s="245">
        <v>14.481076413078975</v>
      </c>
      <c r="G22" s="245">
        <v>15.186112930384468</v>
      </c>
      <c r="H22" s="245">
        <v>17.143377542798433</v>
      </c>
      <c r="I22" s="55">
        <v>13.844296150986166</v>
      </c>
      <c r="J22" s="243">
        <v>16.253558901238403</v>
      </c>
      <c r="K22" s="243">
        <v>15.247086638631883</v>
      </c>
      <c r="L22" s="243">
        <v>14.036446964905897</v>
      </c>
      <c r="M22" s="243">
        <v>12.630720874121621</v>
      </c>
      <c r="N22" s="243">
        <v>13.459031419875284</v>
      </c>
      <c r="O22" s="337">
        <v>11.522287535974764</v>
      </c>
      <c r="P22" s="337">
        <v>10.897300976808385</v>
      </c>
      <c r="Q22" s="835">
        <v>11.151688241229579</v>
      </c>
    </row>
    <row r="23" spans="1:17" ht="12" customHeight="1">
      <c r="A23" s="205" t="s">
        <v>159</v>
      </c>
      <c r="B23" s="245">
        <v>5.4148557425308326</v>
      </c>
      <c r="C23" s="245">
        <v>5.2597939301675325</v>
      </c>
      <c r="D23" s="245">
        <v>4.7374966980998892</v>
      </c>
      <c r="E23" s="245">
        <v>5.5502702418497822</v>
      </c>
      <c r="F23" s="245">
        <v>4.2152322268270748</v>
      </c>
      <c r="G23" s="245">
        <v>4.3966691094361527</v>
      </c>
      <c r="H23" s="245">
        <v>4.6409490376694862</v>
      </c>
      <c r="I23" s="55">
        <v>4.7132881888657607</v>
      </c>
      <c r="J23" s="243">
        <v>4.3886954187214391</v>
      </c>
      <c r="K23" s="243">
        <v>3.8545203565002697</v>
      </c>
      <c r="L23" s="243">
        <v>3.546518053527699</v>
      </c>
      <c r="M23" s="243">
        <v>3.1306865844505638</v>
      </c>
      <c r="N23" s="243">
        <v>3.1029322787460853</v>
      </c>
      <c r="O23" s="337">
        <v>2.9684487932507659</v>
      </c>
      <c r="P23" s="512">
        <v>2.8938244047506738</v>
      </c>
      <c r="Q23" s="835">
        <v>3.324776345094417</v>
      </c>
    </row>
    <row r="24" spans="1:17" ht="12" customHeight="1">
      <c r="A24" s="205" t="s">
        <v>160</v>
      </c>
      <c r="B24" s="245">
        <v>15.987869182686936</v>
      </c>
      <c r="C24" s="245">
        <v>15.029213213337613</v>
      </c>
      <c r="D24" s="245">
        <v>14.902359683668434</v>
      </c>
      <c r="E24" s="245">
        <v>14.298695653668334</v>
      </c>
      <c r="F24" s="245">
        <v>13.794243442134457</v>
      </c>
      <c r="G24" s="245">
        <v>13.437476436381409</v>
      </c>
      <c r="H24" s="245">
        <v>12.688537592483353</v>
      </c>
      <c r="I24" s="55">
        <v>11.528385815076501</v>
      </c>
      <c r="J24" s="243">
        <v>11.641867162333789</v>
      </c>
      <c r="K24" s="243">
        <v>11.691488403008135</v>
      </c>
      <c r="L24" s="243">
        <v>11.859825165227342</v>
      </c>
      <c r="M24" s="243">
        <v>11.52833968628536</v>
      </c>
      <c r="N24" s="243">
        <v>9.2609402078468026</v>
      </c>
      <c r="O24" s="337">
        <v>9.8574716702514102</v>
      </c>
      <c r="P24" s="512">
        <v>9.3871807524491988</v>
      </c>
      <c r="Q24" s="835">
        <v>8.2872453325619926</v>
      </c>
    </row>
    <row r="25" spans="1:17" ht="12" customHeight="1">
      <c r="A25" s="59" t="s">
        <v>161</v>
      </c>
      <c r="B25" s="55">
        <v>17.292643602515568</v>
      </c>
      <c r="C25" s="55">
        <v>14.523169035258093</v>
      </c>
      <c r="D25" s="55">
        <v>14.884767564128499</v>
      </c>
      <c r="E25" s="55">
        <v>14.076926105393669</v>
      </c>
      <c r="F25" s="55">
        <v>11.825782543772814</v>
      </c>
      <c r="G25" s="55">
        <v>14.18377131668408</v>
      </c>
      <c r="H25" s="55">
        <v>13.110919798876665</v>
      </c>
      <c r="I25" s="55">
        <v>13.123383654287462</v>
      </c>
      <c r="J25" s="243">
        <v>14.030539446009382</v>
      </c>
      <c r="K25" s="243">
        <v>11.506266943614179</v>
      </c>
      <c r="L25" s="243">
        <v>11.501829404740883</v>
      </c>
      <c r="M25" s="243">
        <v>12.135443058681924</v>
      </c>
      <c r="N25" s="243">
        <v>11.37297737077213</v>
      </c>
      <c r="O25" s="337">
        <v>10.387720443695184</v>
      </c>
      <c r="P25" s="512">
        <v>10.747632797746602</v>
      </c>
      <c r="Q25" s="835">
        <v>9.8581653061841372</v>
      </c>
    </row>
    <row r="26" spans="1:17" ht="12" customHeight="1">
      <c r="A26" s="59" t="s">
        <v>830</v>
      </c>
      <c r="B26" s="55">
        <v>3.5</v>
      </c>
      <c r="C26" s="55">
        <v>2.9</v>
      </c>
      <c r="D26" s="55">
        <v>2.8491950705783164</v>
      </c>
      <c r="E26" s="55">
        <v>2.2779589252272503</v>
      </c>
      <c r="F26" s="55">
        <v>2.2864278198470251</v>
      </c>
      <c r="G26" s="55">
        <v>2.1867741240424019</v>
      </c>
      <c r="H26" s="55">
        <v>1.9161471784992237</v>
      </c>
      <c r="I26" s="55">
        <v>2.0517653855625513</v>
      </c>
      <c r="J26" s="243">
        <v>2.309817721866616</v>
      </c>
      <c r="K26" s="243">
        <v>2.2072389322588415</v>
      </c>
      <c r="L26" s="243">
        <v>1.9707332414908485</v>
      </c>
      <c r="M26" s="243">
        <v>1.8730342706563603</v>
      </c>
      <c r="N26" s="243">
        <v>1.9583867668002826</v>
      </c>
      <c r="O26" s="337">
        <v>1.8444468854657354</v>
      </c>
      <c r="P26" s="512">
        <v>2.7548561179572353</v>
      </c>
      <c r="Q26" s="835">
        <v>1.8837785416515609</v>
      </c>
    </row>
    <row r="27" spans="1:17" ht="12.75" customHeight="1">
      <c r="A27" s="59" t="s">
        <v>162</v>
      </c>
      <c r="B27" s="55">
        <v>14.286304445469682</v>
      </c>
      <c r="C27" s="55">
        <v>12.38877882242349</v>
      </c>
      <c r="D27" s="55">
        <v>12.655647009549288</v>
      </c>
      <c r="E27" s="55">
        <v>11.000195555525954</v>
      </c>
      <c r="F27" s="55">
        <v>10.761249424501477</v>
      </c>
      <c r="G27" s="55">
        <v>11.378679061646023</v>
      </c>
      <c r="H27" s="55">
        <v>12.737881141616912</v>
      </c>
      <c r="I27" s="55">
        <v>11.530881110345867</v>
      </c>
      <c r="J27" s="243">
        <v>10.122326795803145</v>
      </c>
      <c r="K27" s="243">
        <v>10.885431988308703</v>
      </c>
      <c r="L27" s="243">
        <v>10.609589088980652</v>
      </c>
      <c r="M27" s="243">
        <v>9.8595313301411238</v>
      </c>
      <c r="N27" s="243">
        <v>8.7774190646213324</v>
      </c>
      <c r="O27" s="337">
        <v>9.4831150303702891</v>
      </c>
      <c r="P27" s="512">
        <v>9.644720147795832</v>
      </c>
      <c r="Q27" s="835">
        <v>8.8227498148001082</v>
      </c>
    </row>
    <row r="28" spans="1:17" ht="12" customHeight="1">
      <c r="A28" s="59" t="s">
        <v>163</v>
      </c>
      <c r="B28" s="55">
        <v>18.887837445857997</v>
      </c>
      <c r="C28" s="55">
        <v>17.085848005604902</v>
      </c>
      <c r="D28" s="55">
        <v>18.473310300583524</v>
      </c>
      <c r="E28" s="55">
        <v>16.790689302994796</v>
      </c>
      <c r="F28" s="55">
        <v>14.889696042149922</v>
      </c>
      <c r="G28" s="55">
        <v>13.771985470246003</v>
      </c>
      <c r="H28" s="55">
        <v>15.551601182137567</v>
      </c>
      <c r="I28" s="55">
        <v>14.345609958228724</v>
      </c>
      <c r="J28" s="243">
        <v>12.638502222564938</v>
      </c>
      <c r="K28" s="243">
        <v>13.770110473349209</v>
      </c>
      <c r="L28" s="243">
        <v>12.443049511331555</v>
      </c>
      <c r="M28" s="243">
        <v>12.496497922113592</v>
      </c>
      <c r="N28" s="243">
        <v>10.891730733558552</v>
      </c>
      <c r="O28" s="337">
        <v>8.662583429891745</v>
      </c>
      <c r="P28" s="512">
        <v>8.7963546889974591</v>
      </c>
      <c r="Q28" s="835">
        <v>9.1253371406474457</v>
      </c>
    </row>
    <row r="29" spans="1:17" ht="12" customHeight="1">
      <c r="A29" s="59" t="s">
        <v>164</v>
      </c>
      <c r="B29" s="55">
        <v>17.160485850548596</v>
      </c>
      <c r="C29" s="55">
        <v>18.63076371425089</v>
      </c>
      <c r="D29" s="55">
        <v>18.562053451867701</v>
      </c>
      <c r="E29" s="55">
        <v>17.97635128267617</v>
      </c>
      <c r="F29" s="55">
        <v>16.61104671106083</v>
      </c>
      <c r="G29" s="55">
        <v>15.980095630750665</v>
      </c>
      <c r="H29" s="55">
        <v>13.386106617869846</v>
      </c>
      <c r="I29" s="55">
        <v>12.718330133716938</v>
      </c>
      <c r="J29" s="243">
        <v>13.369487540133331</v>
      </c>
      <c r="K29" s="243">
        <v>13.058881768206698</v>
      </c>
      <c r="L29" s="243">
        <v>12.890923935015548</v>
      </c>
      <c r="M29" s="243">
        <v>13.569498007721405</v>
      </c>
      <c r="N29" s="243">
        <v>13.724999006777791</v>
      </c>
      <c r="O29" s="337">
        <v>13.033139485835493</v>
      </c>
      <c r="P29" s="512">
        <v>14.554114568547769</v>
      </c>
      <c r="Q29" s="835">
        <v>12.51839066349771</v>
      </c>
    </row>
    <row r="30" spans="1:17" ht="12" customHeight="1">
      <c r="A30" s="59" t="s">
        <v>165</v>
      </c>
      <c r="B30" s="55">
        <v>4.2110814889917805</v>
      </c>
      <c r="C30" s="55">
        <v>4.4474568385764286</v>
      </c>
      <c r="D30" s="55">
        <v>4.9328592582487012</v>
      </c>
      <c r="E30" s="55">
        <v>3.996579515203206</v>
      </c>
      <c r="F30" s="55">
        <v>3.1328903182009511</v>
      </c>
      <c r="G30" s="55">
        <v>3.2074315969450526</v>
      </c>
      <c r="H30" s="55">
        <v>2.7364990873856718</v>
      </c>
      <c r="I30" s="55">
        <v>2.7251694773403656</v>
      </c>
      <c r="J30" s="243">
        <v>3.0770315115305324</v>
      </c>
      <c r="K30" s="243">
        <v>2.6294434324803846</v>
      </c>
      <c r="L30" s="243">
        <v>1.9867992951242968</v>
      </c>
      <c r="M30" s="243">
        <v>2.3039358682706363</v>
      </c>
      <c r="N30" s="243">
        <v>3.5496344527013912</v>
      </c>
      <c r="O30" s="337">
        <v>3.3234841762896545</v>
      </c>
      <c r="P30" s="512">
        <v>3.4026535067069803</v>
      </c>
      <c r="Q30" s="835">
        <v>2.8731459929302288</v>
      </c>
    </row>
    <row r="31" spans="1:17" ht="12" customHeight="1">
      <c r="A31" s="59" t="s">
        <v>166</v>
      </c>
      <c r="B31" s="55">
        <v>8.268657961881658</v>
      </c>
      <c r="C31" s="55">
        <v>7.4963784771709783</v>
      </c>
      <c r="D31" s="55">
        <v>7.1352492324580217</v>
      </c>
      <c r="E31" s="55">
        <v>6.5373380516124815</v>
      </c>
      <c r="F31" s="55">
        <v>5.9226027968479107</v>
      </c>
      <c r="G31" s="55">
        <v>5.6237947933803918</v>
      </c>
      <c r="H31" s="55">
        <v>6.5539514585098653</v>
      </c>
      <c r="I31" s="55">
        <v>5.7977278501656846</v>
      </c>
      <c r="J31" s="243">
        <v>6.0414289368261596</v>
      </c>
      <c r="K31" s="243">
        <v>5.438315595650506</v>
      </c>
      <c r="L31" s="243">
        <v>6.3434222842272208</v>
      </c>
      <c r="M31" s="243">
        <v>7.0204200884776906</v>
      </c>
      <c r="N31" s="243">
        <v>7.1598322870250382</v>
      </c>
      <c r="O31" s="337">
        <v>6.946342223396786</v>
      </c>
      <c r="P31" s="512">
        <v>5.3412482604690501</v>
      </c>
      <c r="Q31" s="835">
        <v>5.0934715601456055</v>
      </c>
    </row>
    <row r="32" spans="1:17" ht="12" customHeight="1">
      <c r="A32" s="59" t="s">
        <v>167</v>
      </c>
      <c r="B32" s="55">
        <v>8.2570666426993284</v>
      </c>
      <c r="C32" s="55">
        <v>8.3009344582854538</v>
      </c>
      <c r="D32" s="55">
        <v>8.1619316149026329</v>
      </c>
      <c r="E32" s="55">
        <v>7.6529462164614053</v>
      </c>
      <c r="F32" s="55">
        <v>6.7231817110951368</v>
      </c>
      <c r="G32" s="55">
        <v>6.4148005663202499</v>
      </c>
      <c r="H32" s="55">
        <v>5.9770097404306721</v>
      </c>
      <c r="I32" s="55">
        <v>6.0350130495556789</v>
      </c>
      <c r="J32" s="243">
        <v>5.1560996191807984</v>
      </c>
      <c r="K32" s="243">
        <v>6.1158684945599164</v>
      </c>
      <c r="L32" s="243">
        <v>5.5541752862285882</v>
      </c>
      <c r="M32" s="243">
        <v>5.0900826938140131</v>
      </c>
      <c r="N32" s="243">
        <v>5.1059311407730519</v>
      </c>
      <c r="O32" s="337">
        <v>5.5949962000516651</v>
      </c>
      <c r="P32" s="512">
        <v>4.8555114021196983</v>
      </c>
      <c r="Q32" s="835">
        <v>4.7825836597315536</v>
      </c>
    </row>
    <row r="33" spans="1:17" ht="12" customHeight="1">
      <c r="A33" s="59" t="s">
        <v>168</v>
      </c>
      <c r="B33" s="55">
        <v>8.539566481871546</v>
      </c>
      <c r="C33" s="55">
        <v>8.3326551658194745</v>
      </c>
      <c r="D33" s="55">
        <v>8.3641427763255454</v>
      </c>
      <c r="E33" s="55">
        <v>7.9738437319517628</v>
      </c>
      <c r="F33" s="55">
        <v>6.9128704025326631</v>
      </c>
      <c r="G33" s="55">
        <v>6.4427467417865838</v>
      </c>
      <c r="H33" s="55">
        <v>6.2673939943498009</v>
      </c>
      <c r="I33" s="55">
        <v>5.8318253291770707</v>
      </c>
      <c r="J33" s="243">
        <v>6.4821340977104667</v>
      </c>
      <c r="K33" s="243">
        <v>6.0746875467945767</v>
      </c>
      <c r="L33" s="243">
        <v>6.1313247556144788</v>
      </c>
      <c r="M33" s="243">
        <v>5.2418786412068377</v>
      </c>
      <c r="N33" s="243">
        <v>6.2614094694711433</v>
      </c>
      <c r="O33" s="337">
        <v>4.8787090298443818</v>
      </c>
      <c r="P33" s="512">
        <v>5.1972375094848813</v>
      </c>
      <c r="Q33" s="834">
        <v>4.8029126038833976</v>
      </c>
    </row>
    <row r="34" spans="1:17" ht="12" customHeight="1">
      <c r="A34" s="59" t="s">
        <v>576</v>
      </c>
      <c r="B34">
        <v>3.2983258243113331</v>
      </c>
      <c r="C34">
        <v>2.9914531341962665</v>
      </c>
      <c r="D34">
        <v>2.9414571581684155</v>
      </c>
      <c r="E34" s="55">
        <v>2.8640489872442179</v>
      </c>
      <c r="F34" s="55">
        <v>2.0129618267297209</v>
      </c>
      <c r="G34" s="55">
        <v>2.0804218885462658</v>
      </c>
      <c r="H34" s="55">
        <v>2.3262719337334081</v>
      </c>
      <c r="I34" s="55">
        <v>2.0554628667741088</v>
      </c>
      <c r="J34" s="55">
        <v>2.0653077053220703</v>
      </c>
      <c r="K34" s="55">
        <v>1.95640983704676</v>
      </c>
      <c r="L34" s="55">
        <v>1.7630468927522773</v>
      </c>
      <c r="M34" s="55">
        <v>2.0925086609138934</v>
      </c>
      <c r="N34" s="55">
        <v>1.9559742918770284</v>
      </c>
      <c r="O34" s="55">
        <v>2.0674836721850935</v>
      </c>
      <c r="P34" s="512">
        <v>1.9867608549418863</v>
      </c>
      <c r="Q34" s="834">
        <v>2.0562447664772323</v>
      </c>
    </row>
    <row r="35" spans="1:17" ht="12" customHeight="1">
      <c r="A35" s="59" t="s">
        <v>871</v>
      </c>
      <c r="B35">
        <v>8.9981911705771065</v>
      </c>
      <c r="C35">
        <v>7.1839147286884284</v>
      </c>
      <c r="D35">
        <v>7.0042789311680949</v>
      </c>
      <c r="E35" s="55">
        <v>6.6531838144274964</v>
      </c>
      <c r="F35" s="55">
        <v>4.6354765703488043</v>
      </c>
      <c r="G35" s="55">
        <v>4.5175870010078523</v>
      </c>
      <c r="H35" s="55">
        <v>4.4813252842200448</v>
      </c>
      <c r="I35" s="55">
        <v>4.4807313304042831</v>
      </c>
      <c r="J35" s="55">
        <v>4.9698528378381184</v>
      </c>
      <c r="K35" s="55">
        <v>4.5317468488005792</v>
      </c>
      <c r="L35" s="55">
        <v>4.3779984874941213</v>
      </c>
      <c r="M35" s="55">
        <v>4.4228092699558541</v>
      </c>
      <c r="N35" s="55">
        <v>4.4385421815941619</v>
      </c>
      <c r="O35" s="55">
        <v>3.8954904309434166</v>
      </c>
      <c r="P35" s="512">
        <v>5.2214258497460735</v>
      </c>
      <c r="Q35" s="834">
        <v>4.4331870287678399</v>
      </c>
    </row>
    <row r="36" spans="1:17" ht="12" customHeight="1">
      <c r="A36" s="59" t="s">
        <v>170</v>
      </c>
      <c r="B36" s="55">
        <v>8.0317933578761114</v>
      </c>
      <c r="C36" s="55">
        <v>7.7345761907808281</v>
      </c>
      <c r="D36" s="55">
        <v>5.7002593342198651</v>
      </c>
      <c r="E36" s="55">
        <v>7.0837460134852215</v>
      </c>
      <c r="F36" s="55">
        <v>6.8884978049352785</v>
      </c>
      <c r="G36" s="55">
        <v>5.3781628858129462</v>
      </c>
      <c r="H36" s="55">
        <v>5.3402027440174846</v>
      </c>
      <c r="I36" s="55">
        <v>7.6532332317468503</v>
      </c>
      <c r="J36" s="243">
        <v>6.672595009393735</v>
      </c>
      <c r="K36" s="243">
        <v>7.2932623987690279</v>
      </c>
      <c r="L36" s="243">
        <v>6.4107988787330648</v>
      </c>
      <c r="M36" s="243">
        <v>6.4257112334430655</v>
      </c>
      <c r="N36" s="243">
        <v>6.0807867659725447</v>
      </c>
      <c r="O36" s="337">
        <v>5.1893776387906474</v>
      </c>
      <c r="P36" s="512">
        <v>5.3954087522799092</v>
      </c>
      <c r="Q36" s="835">
        <v>4.7096614237744232</v>
      </c>
    </row>
    <row r="37" spans="1:17" ht="12" customHeight="1">
      <c r="A37" s="59" t="s">
        <v>171</v>
      </c>
      <c r="B37" s="55">
        <v>4.0545032552372362</v>
      </c>
      <c r="C37" s="55">
        <v>3.6297448776620485</v>
      </c>
      <c r="D37" s="55">
        <v>4.5379679874079022</v>
      </c>
      <c r="E37" s="55">
        <v>4.1290212896184695</v>
      </c>
      <c r="F37" s="55">
        <v>3.5963439751192894</v>
      </c>
      <c r="G37" s="55">
        <v>3.688603887124676</v>
      </c>
      <c r="H37" s="55">
        <v>4.2020900196480415</v>
      </c>
      <c r="I37" s="55">
        <v>3.7559272105052535</v>
      </c>
      <c r="J37" s="243">
        <v>4.1446691671249472</v>
      </c>
      <c r="K37" s="243">
        <v>4.3003155000894164</v>
      </c>
      <c r="L37" s="243">
        <v>4.3183945206666232</v>
      </c>
      <c r="M37" s="243">
        <v>3.5204215160154266</v>
      </c>
      <c r="N37" s="243">
        <v>4.9141274786994913</v>
      </c>
      <c r="O37" s="337">
        <v>3.483656090199065</v>
      </c>
      <c r="P37" s="512">
        <v>3.2990647759942204</v>
      </c>
      <c r="Q37" s="835">
        <v>3.5363937665341441</v>
      </c>
    </row>
    <row r="38" spans="1:17" ht="12" customHeight="1">
      <c r="A38" s="59" t="s">
        <v>172</v>
      </c>
      <c r="B38" s="55">
        <v>6.442411122673974</v>
      </c>
      <c r="C38" s="55">
        <v>5.3203613323124443</v>
      </c>
      <c r="D38" s="55">
        <v>5.3694963502718434</v>
      </c>
      <c r="E38" s="55">
        <v>5.5662941031059967</v>
      </c>
      <c r="F38" s="55">
        <v>4.8092009797991038</v>
      </c>
      <c r="G38" s="55">
        <v>4.7496561240155994</v>
      </c>
      <c r="H38" s="55">
        <v>4.8331466228795579</v>
      </c>
      <c r="I38" s="55">
        <v>4.8105453976652868</v>
      </c>
      <c r="J38" s="243">
        <v>4.5215219653667296</v>
      </c>
      <c r="K38" s="243">
        <v>4.1887707089183666</v>
      </c>
      <c r="L38" s="243">
        <v>4.5888279674791566</v>
      </c>
      <c r="M38" s="243">
        <v>4.3073255865818076</v>
      </c>
      <c r="N38" s="243">
        <v>3.9515823713344762</v>
      </c>
      <c r="O38" s="337">
        <v>3.6622654231486873</v>
      </c>
      <c r="P38" s="512">
        <v>3.3222557467170426</v>
      </c>
      <c r="Q38" s="835">
        <v>2.1552335322637792</v>
      </c>
    </row>
    <row r="39" spans="1:17" ht="12" customHeight="1">
      <c r="A39" s="59" t="s">
        <v>173</v>
      </c>
      <c r="B39" s="55">
        <v>9.7098540986646213</v>
      </c>
      <c r="C39" s="55">
        <v>8.8052563374020423</v>
      </c>
      <c r="D39" s="55">
        <v>7.462789389125736</v>
      </c>
      <c r="E39" s="55">
        <v>6.7323091536765078</v>
      </c>
      <c r="F39" s="55">
        <v>6.6874113130034063</v>
      </c>
      <c r="G39" s="55">
        <v>6.1820349391626088</v>
      </c>
      <c r="H39" s="55">
        <v>6.2767307897669546</v>
      </c>
      <c r="I39" s="55">
        <v>6.3491466216473595</v>
      </c>
      <c r="J39" s="243">
        <v>6.2763726774040256</v>
      </c>
      <c r="K39" s="243">
        <v>7.2953090074617268</v>
      </c>
      <c r="L39" s="243">
        <v>6.2737755511148299</v>
      </c>
      <c r="M39" s="243">
        <v>5.9577198457307698</v>
      </c>
      <c r="N39" s="243">
        <v>5.4295859397018642</v>
      </c>
      <c r="O39" s="337">
        <v>4.641382781639722</v>
      </c>
      <c r="P39" s="512">
        <v>6.2173117885678488</v>
      </c>
      <c r="Q39" s="835">
        <v>5.0568007064930667</v>
      </c>
    </row>
    <row r="40" spans="1:17" ht="12" customHeight="1">
      <c r="A40" s="59" t="s">
        <v>174</v>
      </c>
      <c r="B40" s="55">
        <v>9.399590821892744</v>
      </c>
      <c r="C40" s="55">
        <v>8.9233130812090451</v>
      </c>
      <c r="D40" s="55">
        <v>9.3561818845249647</v>
      </c>
      <c r="E40" s="55">
        <v>7.8716034901486571</v>
      </c>
      <c r="F40" s="55">
        <v>7.4664723789797316</v>
      </c>
      <c r="G40" s="55">
        <v>7.8588094745554731</v>
      </c>
      <c r="H40" s="55">
        <v>7.7194148076057267</v>
      </c>
      <c r="I40" s="55">
        <v>7.6132532410574481</v>
      </c>
      <c r="J40" s="243">
        <v>7.8824070760183549</v>
      </c>
      <c r="K40" s="243">
        <v>7.5620747167203124</v>
      </c>
      <c r="L40" s="243">
        <v>7.9792742550105418</v>
      </c>
      <c r="M40" s="243">
        <v>7.1036912619080681</v>
      </c>
      <c r="N40" s="243">
        <v>7.1170884982216513</v>
      </c>
      <c r="O40" s="337">
        <v>6.5420864834746961</v>
      </c>
      <c r="P40" s="512">
        <v>5.9693679551259624</v>
      </c>
      <c r="Q40" s="835">
        <v>6.2808458119399013</v>
      </c>
    </row>
    <row r="41" spans="1:17" ht="12" customHeight="1">
      <c r="A41" s="59" t="s">
        <v>175</v>
      </c>
      <c r="B41" s="55">
        <v>14.100972546660898</v>
      </c>
      <c r="C41" s="55">
        <v>13.023668497211276</v>
      </c>
      <c r="D41" s="55">
        <v>11.682748534328995</v>
      </c>
      <c r="E41" s="55">
        <v>11.081857445263774</v>
      </c>
      <c r="F41" s="55">
        <v>10.510930596714433</v>
      </c>
      <c r="G41" s="55">
        <v>9.9950657078193963</v>
      </c>
      <c r="H41" s="55">
        <v>10.536427420115135</v>
      </c>
      <c r="I41" s="55">
        <v>9.4070191458811543</v>
      </c>
      <c r="J41" s="243">
        <v>9.2498359324982786</v>
      </c>
      <c r="K41" s="243">
        <v>9.493950725010162</v>
      </c>
      <c r="L41" s="243">
        <v>8.7462690846694642</v>
      </c>
      <c r="M41" s="243">
        <v>8.6342222488512963</v>
      </c>
      <c r="N41" s="243">
        <v>9.8759650884553718</v>
      </c>
      <c r="O41" s="337">
        <v>7.435350201992736</v>
      </c>
      <c r="P41" s="512">
        <v>7.3199838408768558</v>
      </c>
      <c r="Q41" s="835">
        <v>6.2714321490547036</v>
      </c>
    </row>
    <row r="42" spans="1:17" ht="12" customHeight="1">
      <c r="A42" s="59" t="s">
        <v>176</v>
      </c>
      <c r="B42" s="55">
        <v>7.6808360623666943</v>
      </c>
      <c r="C42" s="55">
        <v>7.5596403238821637</v>
      </c>
      <c r="D42" s="55">
        <v>6.9716763645541109</v>
      </c>
      <c r="E42" s="55">
        <v>6.9408021847843031</v>
      </c>
      <c r="F42" s="55">
        <v>6.5385044337017302</v>
      </c>
      <c r="G42" s="55">
        <v>7.6846599599089087</v>
      </c>
      <c r="H42" s="55">
        <v>8.1174509886658299</v>
      </c>
      <c r="I42" s="55">
        <v>6.792580754965166</v>
      </c>
      <c r="J42" s="243">
        <v>7.1456691145472915</v>
      </c>
      <c r="K42" s="243">
        <v>8.3594637176650934</v>
      </c>
      <c r="L42" s="243">
        <v>7.3135711525231661</v>
      </c>
      <c r="M42" s="243">
        <v>7.3486763619471009</v>
      </c>
      <c r="N42" s="243">
        <v>6.2845720998878951</v>
      </c>
      <c r="O42" s="337">
        <v>7.7495380440555994</v>
      </c>
      <c r="P42" s="512">
        <v>7.4622806424028409</v>
      </c>
      <c r="Q42" s="835">
        <v>6.0542850001307507</v>
      </c>
    </row>
    <row r="43" spans="1:17" ht="12" customHeight="1">
      <c r="A43" s="59" t="s">
        <v>177</v>
      </c>
      <c r="B43" s="55">
        <v>3.391817342125961</v>
      </c>
      <c r="C43" s="55">
        <v>3.5455009523439003</v>
      </c>
      <c r="D43" s="55">
        <v>4.0010646236513541</v>
      </c>
      <c r="E43" s="55">
        <v>5.4190683155939432</v>
      </c>
      <c r="F43" s="55">
        <v>4.0938633779930029</v>
      </c>
      <c r="G43" s="55">
        <v>3.4598196806401202</v>
      </c>
      <c r="H43" s="55">
        <v>3.4248495873597542</v>
      </c>
      <c r="I43" s="55">
        <v>3.8883077451356636</v>
      </c>
      <c r="J43" s="243">
        <v>4.4652241054413597</v>
      </c>
      <c r="K43" s="243">
        <v>3.4052154075606973</v>
      </c>
      <c r="L43" s="243">
        <v>3.2233334957274211</v>
      </c>
      <c r="M43" s="243">
        <v>3.2951192944739032</v>
      </c>
      <c r="N43" s="243">
        <v>3.0961885852789934</v>
      </c>
      <c r="O43" s="337">
        <v>3.245902951580613</v>
      </c>
      <c r="P43" s="512">
        <v>2.8644650673034051</v>
      </c>
      <c r="Q43" s="835">
        <v>3.4243109692287077</v>
      </c>
    </row>
    <row r="44" spans="1:17" ht="12" customHeight="1">
      <c r="A44" s="59" t="s">
        <v>178</v>
      </c>
      <c r="B44" s="55">
        <v>3.4437608314134849</v>
      </c>
      <c r="C44" s="55">
        <v>3.8635571668062596</v>
      </c>
      <c r="D44" s="55">
        <v>4.1675737816381027</v>
      </c>
      <c r="E44" s="55">
        <v>4.1660764065428477</v>
      </c>
      <c r="F44" s="55">
        <v>3.3854023910559334</v>
      </c>
      <c r="G44" s="55">
        <v>3.483657922300766</v>
      </c>
      <c r="H44" s="55">
        <v>3.7326949869010977</v>
      </c>
      <c r="I44" s="55">
        <v>3.0103949995266532</v>
      </c>
      <c r="J44" s="243">
        <v>3.028095762715652</v>
      </c>
      <c r="K44" s="243">
        <v>3.6502166732888419</v>
      </c>
      <c r="L44" s="243">
        <v>2.9989342419342053</v>
      </c>
      <c r="M44" s="243">
        <v>3.4920291977893863</v>
      </c>
      <c r="N44" s="243">
        <v>3.9131571290919172</v>
      </c>
      <c r="O44" s="337">
        <v>5.3816410009002329</v>
      </c>
      <c r="P44" s="512">
        <v>4.1215335783975826</v>
      </c>
      <c r="Q44" s="835">
        <v>4.2844292868968523</v>
      </c>
    </row>
    <row r="45" spans="1:17" ht="15.75" customHeight="1">
      <c r="A45" s="59" t="s">
        <v>179</v>
      </c>
      <c r="B45" s="55">
        <v>6.0840699073331166</v>
      </c>
      <c r="C45" s="55">
        <v>5.4922738064383054</v>
      </c>
      <c r="D45" s="55">
        <v>5.3918643510493256</v>
      </c>
      <c r="E45" s="55">
        <v>5.3380472408876045</v>
      </c>
      <c r="F45" s="55">
        <v>4.3302274314316529</v>
      </c>
      <c r="G45" s="55">
        <v>5.5957834835116751</v>
      </c>
      <c r="H45" s="55">
        <v>6.0282565612907284</v>
      </c>
      <c r="I45" s="55">
        <v>4.6050375218731148</v>
      </c>
      <c r="J45" s="243">
        <v>4.7359911789777343</v>
      </c>
      <c r="K45" s="243">
        <v>4.5421895893879984</v>
      </c>
      <c r="L45" s="243">
        <v>4.4761696100500385</v>
      </c>
      <c r="M45" s="243">
        <v>4.7424988920022209</v>
      </c>
      <c r="N45" s="243">
        <v>3.0882144203629602</v>
      </c>
      <c r="O45" s="337">
        <v>4.9431318191087934</v>
      </c>
      <c r="P45" s="512">
        <v>4.2509939860204895</v>
      </c>
      <c r="Q45" s="835">
        <v>4.5093790904147939</v>
      </c>
    </row>
    <row r="46" spans="1:17" ht="4.5" customHeight="1">
      <c r="G46" s="26"/>
      <c r="H46" s="26"/>
      <c r="I46" s="26"/>
      <c r="J46" s="26"/>
      <c r="K46" s="81"/>
      <c r="L46" s="81"/>
      <c r="M46" s="81"/>
      <c r="N46" s="81"/>
      <c r="O46" s="81"/>
      <c r="P46" s="81"/>
      <c r="Q46" s="81"/>
    </row>
    <row r="47" spans="1:17" ht="23.25" customHeight="1">
      <c r="A47" s="984" t="s">
        <v>872</v>
      </c>
      <c r="B47" s="984"/>
      <c r="C47" s="984"/>
      <c r="D47" s="984"/>
      <c r="E47" s="984"/>
      <c r="F47" s="984"/>
      <c r="G47" s="984"/>
      <c r="H47" s="984"/>
      <c r="I47" s="984"/>
      <c r="J47" s="984"/>
      <c r="K47" s="984"/>
      <c r="L47" s="984"/>
      <c r="M47" s="984"/>
      <c r="N47" s="984"/>
      <c r="O47" s="984"/>
      <c r="P47" s="984"/>
      <c r="Q47" s="984"/>
    </row>
    <row r="48" spans="1:17" ht="26.25" customHeight="1">
      <c r="A48" s="978" t="s">
        <v>873</v>
      </c>
      <c r="B48" s="978"/>
      <c r="C48" s="978"/>
      <c r="D48" s="978"/>
      <c r="E48" s="978"/>
      <c r="F48" s="978"/>
      <c r="G48" s="978"/>
      <c r="H48" s="978"/>
      <c r="I48" s="978"/>
      <c r="J48" s="978"/>
      <c r="K48" s="978"/>
      <c r="L48" s="978"/>
      <c r="M48" s="978"/>
      <c r="N48" s="978"/>
      <c r="O48" s="978"/>
      <c r="P48" s="978"/>
      <c r="Q48" s="978"/>
    </row>
    <row r="49" spans="1:15" ht="12" customHeight="1">
      <c r="A49" s="17" t="s">
        <v>231</v>
      </c>
      <c r="B49" s="17"/>
      <c r="C49" s="17"/>
      <c r="D49" s="17"/>
      <c r="E49" s="17"/>
      <c r="F49" s="17"/>
      <c r="G49" s="17"/>
      <c r="H49" s="17"/>
      <c r="I49" s="17"/>
      <c r="J49" s="17"/>
      <c r="K49" s="476"/>
      <c r="L49" s="476"/>
      <c r="M49" s="152"/>
      <c r="N49" s="152"/>
      <c r="O49" s="476"/>
    </row>
    <row r="50" spans="1:15" ht="15" customHeight="1">
      <c r="A50" s="222"/>
      <c r="B50" s="222"/>
      <c r="C50" s="222"/>
      <c r="D50" s="222"/>
      <c r="E50" s="222"/>
      <c r="F50" s="222"/>
      <c r="G50" s="222"/>
      <c r="H50" s="222"/>
      <c r="I50" s="222"/>
      <c r="J50" s="222"/>
      <c r="K50" s="222"/>
      <c r="L50" s="222"/>
    </row>
  </sheetData>
  <mergeCells count="4">
    <mergeCell ref="A3:P3"/>
    <mergeCell ref="A4:P4"/>
    <mergeCell ref="A47:Q47"/>
    <mergeCell ref="A48:Q48"/>
  </mergeCells>
  <pageMargins left="0.70866141732283472" right="0.70866141732283472" top="0.74803149606299213" bottom="0.15748031496062992" header="0.31496062992125984" footer="0.31496062992125984"/>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C000"/>
  </sheetPr>
  <dimension ref="A1:R43"/>
  <sheetViews>
    <sheetView showGridLines="0" zoomScale="110" zoomScaleNormal="110" zoomScaleSheetLayoutView="100" workbookViewId="0">
      <selection activeCell="V12" sqref="V12"/>
    </sheetView>
  </sheetViews>
  <sheetFormatPr baseColWidth="10" defaultRowHeight="12.75"/>
  <cols>
    <col min="1" max="1" width="15" customWidth="1"/>
    <col min="2" max="3" width="4.7109375" hidden="1" customWidth="1"/>
    <col min="4" max="14" width="4.7109375" customWidth="1"/>
    <col min="15" max="15" width="4.140625" customWidth="1"/>
    <col min="16" max="16" width="7.140625" customWidth="1"/>
    <col min="17" max="17" width="10" customWidth="1"/>
    <col min="18" max="18" width="6.7109375" customWidth="1"/>
  </cols>
  <sheetData>
    <row r="1" spans="1:18" ht="20.25" customHeight="1">
      <c r="A1" s="980" t="s">
        <v>1433</v>
      </c>
      <c r="B1" s="980"/>
      <c r="C1" s="980"/>
      <c r="D1" s="980"/>
      <c r="E1" s="980"/>
      <c r="F1" s="980"/>
      <c r="G1" s="980"/>
      <c r="H1" s="980"/>
      <c r="I1" s="980"/>
      <c r="J1" s="980"/>
      <c r="K1" s="980"/>
      <c r="L1" s="980"/>
      <c r="M1" s="980"/>
      <c r="N1" s="980"/>
      <c r="O1" s="980"/>
      <c r="P1" s="980"/>
      <c r="Q1" s="980"/>
      <c r="R1" s="980"/>
    </row>
    <row r="2" spans="1:18" ht="17.25" customHeight="1">
      <c r="A2" s="980" t="s">
        <v>1379</v>
      </c>
      <c r="B2" s="980"/>
      <c r="C2" s="980"/>
      <c r="D2" s="980"/>
      <c r="E2" s="980"/>
      <c r="F2" s="980"/>
      <c r="G2" s="980"/>
      <c r="H2" s="980"/>
      <c r="I2" s="980"/>
      <c r="J2" s="980"/>
      <c r="K2" s="980"/>
      <c r="L2" s="980"/>
      <c r="M2" s="980"/>
      <c r="N2" s="980"/>
      <c r="O2" s="980"/>
      <c r="P2" s="980"/>
      <c r="Q2" s="980"/>
      <c r="R2" s="980"/>
    </row>
    <row r="3" spans="1:18" ht="13.5">
      <c r="A3" s="1026" t="s">
        <v>553</v>
      </c>
      <c r="B3" s="1026"/>
      <c r="C3" s="1026"/>
      <c r="D3" s="1026"/>
      <c r="E3" s="1026"/>
      <c r="F3" s="1026"/>
      <c r="G3" s="1026"/>
      <c r="H3" s="1026"/>
      <c r="I3" s="1026"/>
      <c r="J3" s="1026"/>
      <c r="K3" s="1026"/>
      <c r="L3" s="1026"/>
      <c r="M3" s="1026"/>
      <c r="N3" s="1026"/>
      <c r="O3" s="1026"/>
      <c r="P3" s="1026"/>
      <c r="Q3" s="1026"/>
      <c r="R3" s="1026"/>
    </row>
    <row r="4" spans="1:18" ht="18.75" customHeight="1">
      <c r="A4" s="333"/>
      <c r="B4" s="252"/>
      <c r="C4" s="252"/>
      <c r="D4" s="252"/>
      <c r="E4" s="252"/>
      <c r="F4" s="252"/>
      <c r="G4" s="252"/>
      <c r="H4" s="252"/>
      <c r="I4" s="252"/>
      <c r="J4" s="252"/>
      <c r="K4" s="252"/>
      <c r="L4" s="252"/>
      <c r="M4" s="252"/>
      <c r="N4" s="252"/>
      <c r="O4" s="252"/>
      <c r="P4" s="333"/>
      <c r="Q4" s="333"/>
      <c r="R4" s="333"/>
    </row>
    <row r="5" spans="1:18" ht="9" customHeight="1">
      <c r="A5" s="1103" t="s">
        <v>1137</v>
      </c>
      <c r="B5" s="390"/>
      <c r="C5" s="390"/>
      <c r="D5" s="45"/>
      <c r="E5" s="45"/>
      <c r="F5" s="45"/>
      <c r="G5" s="45"/>
      <c r="H5" s="45"/>
      <c r="I5" s="45"/>
      <c r="J5" s="45"/>
      <c r="K5" s="452"/>
      <c r="L5" s="452"/>
      <c r="M5" s="452"/>
      <c r="N5" s="452"/>
      <c r="O5" s="362"/>
      <c r="P5" s="452"/>
      <c r="Q5" s="452"/>
      <c r="R5" s="452"/>
    </row>
    <row r="6" spans="1:18" ht="21.75" customHeight="1">
      <c r="A6" s="1053"/>
      <c r="B6" s="15">
        <v>2011</v>
      </c>
      <c r="C6" s="15">
        <v>2012</v>
      </c>
      <c r="D6" s="15">
        <v>2013</v>
      </c>
      <c r="E6" s="15">
        <v>2014</v>
      </c>
      <c r="F6" s="15">
        <v>2015</v>
      </c>
      <c r="G6" s="15">
        <v>2016</v>
      </c>
      <c r="H6" s="15">
        <v>2017</v>
      </c>
      <c r="I6" s="15">
        <v>2018</v>
      </c>
      <c r="J6" s="15">
        <v>2019</v>
      </c>
      <c r="K6" s="15">
        <v>2020</v>
      </c>
      <c r="L6" s="15">
        <v>2021</v>
      </c>
      <c r="M6" s="15">
        <v>2022</v>
      </c>
      <c r="N6" s="15">
        <v>2023</v>
      </c>
      <c r="O6" s="10"/>
      <c r="P6" s="1102" t="s">
        <v>1121</v>
      </c>
      <c r="Q6" s="1102"/>
      <c r="R6" s="453" t="s">
        <v>1119</v>
      </c>
    </row>
    <row r="7" spans="1:18" ht="13.5">
      <c r="A7" s="1104"/>
      <c r="B7" s="426"/>
      <c r="C7" s="426"/>
      <c r="D7" s="437"/>
      <c r="E7" s="437"/>
      <c r="F7" s="437"/>
      <c r="G7" s="437"/>
      <c r="H7" s="437"/>
      <c r="I7" s="437"/>
      <c r="J7" s="437"/>
      <c r="K7" s="81"/>
      <c r="L7" s="81"/>
      <c r="M7" s="81"/>
      <c r="N7" s="81"/>
      <c r="O7" s="331"/>
      <c r="P7" s="425" t="s">
        <v>72</v>
      </c>
      <c r="Q7" s="425" t="s">
        <v>73</v>
      </c>
      <c r="R7" s="454" t="s">
        <v>1120</v>
      </c>
    </row>
    <row r="8" spans="1:18" ht="13.5">
      <c r="A8" s="342"/>
      <c r="B8" s="333"/>
      <c r="C8" s="333"/>
      <c r="D8" s="333"/>
      <c r="E8" s="333"/>
      <c r="F8" s="333"/>
      <c r="G8" s="333"/>
      <c r="H8" s="333"/>
      <c r="I8" s="333"/>
      <c r="J8" s="333"/>
      <c r="K8" s="333"/>
      <c r="L8" s="333"/>
      <c r="M8" s="333"/>
      <c r="N8" s="333"/>
      <c r="O8" s="333"/>
      <c r="P8" s="333"/>
      <c r="Q8" s="333"/>
      <c r="R8" s="333"/>
    </row>
    <row r="9" spans="1:18" ht="13.5">
      <c r="A9" s="367" t="s">
        <v>74</v>
      </c>
      <c r="B9" s="338">
        <v>7.1449033472806081</v>
      </c>
      <c r="C9" s="338">
        <v>6.1943749685645564</v>
      </c>
      <c r="D9" s="338">
        <v>6.2118106491325404</v>
      </c>
      <c r="E9" s="338">
        <v>6.2920472527494145</v>
      </c>
      <c r="F9" s="338">
        <v>5.9818681153521345</v>
      </c>
      <c r="G9" s="338">
        <v>5.9406301778875719</v>
      </c>
      <c r="H9" s="338">
        <v>5.8503894548308208</v>
      </c>
      <c r="I9" s="338">
        <v>5.5917307187140803</v>
      </c>
      <c r="J9" s="338">
        <v>5.5552173935791318</v>
      </c>
      <c r="K9" s="338">
        <v>5.5020706226086169</v>
      </c>
      <c r="L9" s="338">
        <v>5.1629126126821658</v>
      </c>
      <c r="M9" s="338">
        <v>5.1065044853383554</v>
      </c>
      <c r="N9" s="853">
        <v>4.7895437391421813</v>
      </c>
      <c r="P9" s="338">
        <v>4.9397164440623422</v>
      </c>
      <c r="Q9" s="338">
        <v>5.3956212592391042</v>
      </c>
      <c r="R9" s="338">
        <v>2.251582473602141</v>
      </c>
    </row>
    <row r="10" spans="1:18" ht="13.5">
      <c r="A10" s="342" t="s">
        <v>216</v>
      </c>
      <c r="B10" s="337"/>
      <c r="C10" s="337"/>
      <c r="D10" s="337"/>
      <c r="E10" s="337"/>
      <c r="F10" s="337"/>
      <c r="G10" s="337"/>
      <c r="H10" s="337"/>
      <c r="I10" s="337"/>
      <c r="J10" s="337"/>
      <c r="K10" s="337"/>
      <c r="L10" s="337"/>
      <c r="P10" s="337"/>
      <c r="Q10" s="337"/>
      <c r="R10" s="337"/>
    </row>
    <row r="11" spans="1:18" ht="13.5">
      <c r="A11" s="342" t="s">
        <v>219</v>
      </c>
      <c r="B11" s="337">
        <v>1.3598368227911575</v>
      </c>
      <c r="C11" s="337">
        <v>1.0587536252266854</v>
      </c>
      <c r="D11" s="337">
        <v>0.91538158447870299</v>
      </c>
      <c r="E11" s="337">
        <v>0.80284953160370898</v>
      </c>
      <c r="F11" s="337">
        <v>0.72689193764905169</v>
      </c>
      <c r="G11" s="337">
        <v>0.90861122469864686</v>
      </c>
      <c r="H11" s="337">
        <v>0.61012406878664127</v>
      </c>
      <c r="I11" s="337">
        <v>0.55989828198584357</v>
      </c>
      <c r="J11" s="337">
        <v>0.75774091543981759</v>
      </c>
      <c r="K11" s="337">
        <v>0.41291646945402216</v>
      </c>
      <c r="L11" s="337">
        <v>0.78673040677361772</v>
      </c>
      <c r="M11" s="337">
        <v>0.47950147668148729</v>
      </c>
      <c r="N11" s="337">
        <v>0.51462683713111468</v>
      </c>
      <c r="O11" s="427"/>
      <c r="P11" s="337">
        <v>0.57792318214434346</v>
      </c>
      <c r="Q11" s="337">
        <v>1.0701689104342083</v>
      </c>
      <c r="R11" s="337">
        <v>15.716158515003583</v>
      </c>
    </row>
    <row r="12" spans="1:18" ht="13.5">
      <c r="A12" s="342" t="s">
        <v>220</v>
      </c>
      <c r="B12" s="337">
        <v>2.2507023751516479</v>
      </c>
      <c r="C12" s="337">
        <v>1.883498260286155</v>
      </c>
      <c r="D12" s="337">
        <v>1.8998109460414701</v>
      </c>
      <c r="E12" s="337">
        <v>1.8332926931044695</v>
      </c>
      <c r="F12" s="337">
        <v>1.7331812214093343</v>
      </c>
      <c r="G12" s="337">
        <v>1.6969767205067043</v>
      </c>
      <c r="H12" s="337">
        <v>1.7668719860910205</v>
      </c>
      <c r="I12" s="337">
        <v>1.5892076526092525</v>
      </c>
      <c r="J12" s="337">
        <v>1.472361908650714</v>
      </c>
      <c r="K12" s="337">
        <v>1.1359617681247434</v>
      </c>
      <c r="L12" s="337">
        <v>1.3181298899169185</v>
      </c>
      <c r="M12" s="337">
        <v>1.4171204361604763</v>
      </c>
      <c r="N12" s="337">
        <v>1.2962551668708981</v>
      </c>
      <c r="O12" s="427"/>
      <c r="P12" s="337">
        <v>1.1037922864235212</v>
      </c>
      <c r="Q12" s="337">
        <v>1.5734260139820413</v>
      </c>
      <c r="R12" s="337">
        <v>9.0421119722417096</v>
      </c>
    </row>
    <row r="13" spans="1:18" ht="13.5">
      <c r="A13" s="342" t="s">
        <v>221</v>
      </c>
      <c r="B13" s="337">
        <v>4.6449827071333827</v>
      </c>
      <c r="C13" s="337">
        <v>4.1991407634698552</v>
      </c>
      <c r="D13" s="337">
        <v>3.8596513367799901</v>
      </c>
      <c r="E13" s="337">
        <v>4.1102587260835755</v>
      </c>
      <c r="F13" s="337">
        <v>3.6277719789249305</v>
      </c>
      <c r="G13" s="337">
        <v>3.6486518357848685</v>
      </c>
      <c r="H13" s="337">
        <v>4.0020051940023382</v>
      </c>
      <c r="I13" s="337">
        <v>3.4427883688316618</v>
      </c>
      <c r="J13" s="337">
        <v>3.4316373140874488</v>
      </c>
      <c r="K13" s="337">
        <v>3.5219976839013438</v>
      </c>
      <c r="L13" s="337">
        <v>2.8387351379447496</v>
      </c>
      <c r="M13" s="337">
        <v>2.8418787105940835</v>
      </c>
      <c r="N13" s="337">
        <v>2.543279056001404</v>
      </c>
      <c r="O13" s="427"/>
      <c r="P13" s="337">
        <v>2.5115152518118093</v>
      </c>
      <c r="Q13" s="337">
        <v>3.2071852579292099</v>
      </c>
      <c r="R13" s="337">
        <v>6.2365145338590686</v>
      </c>
    </row>
    <row r="14" spans="1:18" ht="13.5">
      <c r="A14" s="342" t="s">
        <v>222</v>
      </c>
      <c r="B14" s="337">
        <v>7.0004120851920035</v>
      </c>
      <c r="C14" s="337">
        <v>5.9107258998510739</v>
      </c>
      <c r="D14" s="337">
        <v>6.0450236480262003</v>
      </c>
      <c r="E14" s="337">
        <v>5.9517703593250566</v>
      </c>
      <c r="F14" s="337">
        <v>5.632945420628972</v>
      </c>
      <c r="G14" s="337">
        <v>5.946679713155719</v>
      </c>
      <c r="H14" s="337">
        <v>5.2793176098158199</v>
      </c>
      <c r="I14" s="337">
        <v>5.3806588775971003</v>
      </c>
      <c r="J14" s="337">
        <v>5.471762676022629</v>
      </c>
      <c r="K14" s="337">
        <v>5.0928470120265024</v>
      </c>
      <c r="L14" s="337">
        <v>4.4318086283944256</v>
      </c>
      <c r="M14" s="337">
        <v>4.680961148891944</v>
      </c>
      <c r="N14" s="337">
        <v>4.6600696665834196</v>
      </c>
      <c r="O14" s="427"/>
      <c r="P14" s="337">
        <v>4.0350794868537374</v>
      </c>
      <c r="Q14" s="337">
        <v>4.8655665070295511</v>
      </c>
      <c r="R14" s="337">
        <v>4.7736837838960122</v>
      </c>
    </row>
    <row r="15" spans="1:18" ht="18.75" customHeight="1">
      <c r="A15" s="342" t="s">
        <v>223</v>
      </c>
      <c r="B15" s="337">
        <v>9.8715737657221663</v>
      </c>
      <c r="C15" s="337">
        <v>8.4531653744627278</v>
      </c>
      <c r="D15" s="337">
        <v>8.6077946352449004</v>
      </c>
      <c r="E15" s="337">
        <v>8.6674298648424006</v>
      </c>
      <c r="F15" s="337">
        <v>8.4325848541970583</v>
      </c>
      <c r="G15" s="337">
        <v>7.9170170224266281</v>
      </c>
      <c r="H15" s="337">
        <v>7.9483318153355365</v>
      </c>
      <c r="I15" s="337">
        <v>8.1181493451607398</v>
      </c>
      <c r="J15" s="337">
        <v>7.4402095275943401</v>
      </c>
      <c r="K15" s="337">
        <v>7.1711593537691352</v>
      </c>
      <c r="L15" s="337">
        <v>7.7189168819960354</v>
      </c>
      <c r="M15" s="337">
        <v>7.57165405656011</v>
      </c>
      <c r="N15" s="337">
        <v>6.4186040060755731</v>
      </c>
      <c r="O15" s="427"/>
      <c r="P15" s="337">
        <v>7.0746245269860788</v>
      </c>
      <c r="Q15" s="337">
        <v>8.4165710030242593</v>
      </c>
      <c r="R15" s="337">
        <v>4.4302799231699517</v>
      </c>
    </row>
    <row r="16" spans="1:18" ht="13.5">
      <c r="A16" s="342" t="s">
        <v>224</v>
      </c>
      <c r="B16" s="337">
        <v>24.417452418131756</v>
      </c>
      <c r="C16" s="337">
        <v>21.240156489824962</v>
      </c>
      <c r="D16" s="337">
        <v>21.0331850638049</v>
      </c>
      <c r="E16" s="337">
        <v>21.100557928058642</v>
      </c>
      <c r="F16" s="337">
        <v>20.052171210282005</v>
      </c>
      <c r="G16" s="337">
        <v>19.238624758226923</v>
      </c>
      <c r="H16" s="337">
        <v>18.377685164135922</v>
      </c>
      <c r="I16" s="337">
        <v>16.973662830352829</v>
      </c>
      <c r="J16" s="337">
        <v>16.690750890089067</v>
      </c>
      <c r="K16" s="337">
        <v>17.519366097423447</v>
      </c>
      <c r="L16" s="337">
        <v>16.22101239121238</v>
      </c>
      <c r="M16" s="337">
        <v>15.482903809840098</v>
      </c>
      <c r="N16" s="337">
        <v>14.72564323908998</v>
      </c>
      <c r="O16" s="427"/>
      <c r="P16" s="337">
        <v>15.381254664320201</v>
      </c>
      <c r="Q16" s="337">
        <v>17.097354106859562</v>
      </c>
      <c r="R16" s="337">
        <v>2.6979286702497971</v>
      </c>
    </row>
    <row r="17" spans="1:18" ht="13.5">
      <c r="A17" s="342"/>
      <c r="B17" s="333"/>
      <c r="C17" s="333"/>
      <c r="D17" s="333"/>
      <c r="E17" s="333"/>
      <c r="F17" s="333"/>
      <c r="G17" s="333"/>
      <c r="H17" s="333"/>
      <c r="I17" s="333"/>
      <c r="J17" s="333"/>
      <c r="K17" s="333"/>
      <c r="L17" s="333"/>
      <c r="M17" s="333"/>
      <c r="N17" s="333"/>
      <c r="O17" s="333"/>
    </row>
    <row r="18" spans="1:18" ht="13.5">
      <c r="A18" s="342" t="s">
        <v>216</v>
      </c>
      <c r="B18" s="333"/>
      <c r="C18" s="333"/>
      <c r="D18" s="333"/>
      <c r="E18" s="333"/>
      <c r="F18" s="333"/>
      <c r="G18" s="333"/>
      <c r="H18" s="333"/>
      <c r="I18" s="333"/>
      <c r="J18" s="333"/>
      <c r="K18" s="333"/>
      <c r="L18" s="333"/>
      <c r="M18" s="333"/>
      <c r="N18" s="333"/>
      <c r="O18" s="333"/>
    </row>
    <row r="19" spans="1:18" ht="13.5">
      <c r="A19" s="342" t="s">
        <v>219</v>
      </c>
      <c r="B19" s="333"/>
      <c r="C19" s="333"/>
      <c r="D19" s="333"/>
      <c r="E19" s="333"/>
      <c r="F19" s="333"/>
      <c r="G19" s="333"/>
      <c r="H19" s="333"/>
      <c r="I19" s="333"/>
      <c r="J19" s="333"/>
      <c r="K19" s="333"/>
      <c r="L19" s="333"/>
      <c r="M19" s="333"/>
      <c r="N19" s="333"/>
      <c r="O19" s="333"/>
    </row>
    <row r="20" spans="1:18" ht="13.5">
      <c r="A20" s="342" t="s">
        <v>652</v>
      </c>
      <c r="B20" s="337">
        <v>1.2770191596638214</v>
      </c>
      <c r="C20" s="337">
        <v>1.0504109772480543</v>
      </c>
      <c r="D20" s="337">
        <v>0.98217340665198305</v>
      </c>
      <c r="E20" s="337">
        <v>0.71525557799940165</v>
      </c>
      <c r="F20" s="337">
        <v>0.66749893203935873</v>
      </c>
      <c r="G20" s="337">
        <v>0.86988541199661851</v>
      </c>
      <c r="H20" s="337">
        <v>0.55971732732425494</v>
      </c>
      <c r="I20" s="337">
        <v>0.58885329475712345</v>
      </c>
      <c r="J20" s="337">
        <v>0.91948506502084693</v>
      </c>
      <c r="K20" s="337">
        <v>0.42646195568145434</v>
      </c>
      <c r="L20" s="337">
        <v>0.88292529242152118</v>
      </c>
      <c r="M20" s="337">
        <v>0.58199200383490302</v>
      </c>
      <c r="N20" s="337">
        <v>0.55803941165356841</v>
      </c>
      <c r="O20" s="337"/>
      <c r="P20" s="337">
        <v>0.56036521228924296</v>
      </c>
      <c r="Q20" s="337">
        <v>1.3885662060090345</v>
      </c>
      <c r="R20" s="337">
        <v>23.149747830485143</v>
      </c>
    </row>
    <row r="21" spans="1:18" ht="13.5">
      <c r="A21" s="342" t="s">
        <v>653</v>
      </c>
      <c r="B21" s="337">
        <v>1.4473447761358145</v>
      </c>
      <c r="C21" s="337">
        <v>1.0674788855046093</v>
      </c>
      <c r="D21" s="337">
        <v>0.84684632468201004</v>
      </c>
      <c r="E21" s="337">
        <v>0.8962222838342031</v>
      </c>
      <c r="F21" s="337">
        <v>0.78906126817041311</v>
      </c>
      <c r="G21" s="337">
        <v>0.94969622311980006</v>
      </c>
      <c r="H21" s="337">
        <v>0.66362066533287289</v>
      </c>
      <c r="I21" s="337">
        <v>0.53003437869970249</v>
      </c>
      <c r="J21" s="337">
        <v>0.5897289039523409</v>
      </c>
      <c r="K21" s="337">
        <v>0.39882599486727649</v>
      </c>
      <c r="L21" s="337">
        <v>0.68465607302263898</v>
      </c>
      <c r="M21" s="337">
        <v>0.37239470128646029</v>
      </c>
      <c r="N21" s="337">
        <v>0.46861734126441795</v>
      </c>
      <c r="O21" s="337"/>
      <c r="P21" s="337">
        <v>0.46243142765830558</v>
      </c>
      <c r="Q21" s="337">
        <v>1.0125859399447898</v>
      </c>
      <c r="R21" s="337">
        <v>19.992103982054871</v>
      </c>
    </row>
    <row r="22" spans="1:18" ht="13.5">
      <c r="A22" s="342"/>
      <c r="B22" s="337"/>
      <c r="C22" s="337"/>
      <c r="D22" s="337"/>
      <c r="E22" s="337"/>
      <c r="F22" s="337"/>
      <c r="G22" s="337"/>
      <c r="H22" s="337"/>
      <c r="I22" s="337"/>
      <c r="J22" s="337"/>
      <c r="K22" s="337"/>
      <c r="L22" s="337"/>
      <c r="M22" s="337"/>
      <c r="N22" s="337"/>
      <c r="O22" s="337"/>
      <c r="P22" s="337"/>
      <c r="Q22" s="337"/>
      <c r="R22" s="337"/>
    </row>
    <row r="23" spans="1:18" ht="13.5">
      <c r="A23" s="342" t="s">
        <v>220</v>
      </c>
      <c r="B23" s="337"/>
      <c r="C23" s="337"/>
      <c r="D23" s="337"/>
      <c r="E23" s="337"/>
      <c r="F23" s="337"/>
      <c r="G23" s="337"/>
      <c r="H23" s="337"/>
      <c r="I23" s="337"/>
      <c r="J23" s="337"/>
      <c r="K23" s="337"/>
      <c r="L23" s="337"/>
      <c r="M23" s="337"/>
      <c r="N23" s="337"/>
      <c r="O23" s="337"/>
      <c r="P23" s="337"/>
      <c r="Q23" s="337"/>
      <c r="R23" s="337"/>
    </row>
    <row r="24" spans="1:18" ht="13.5">
      <c r="A24" s="342" t="s">
        <v>652</v>
      </c>
      <c r="B24" s="337">
        <v>1.6686397975867244</v>
      </c>
      <c r="C24" s="337">
        <v>1.5134850074725275</v>
      </c>
      <c r="D24" s="337">
        <v>1.5157222474827301</v>
      </c>
      <c r="E24" s="337">
        <v>1.399717271371959</v>
      </c>
      <c r="F24" s="337">
        <v>1.3482196229168686</v>
      </c>
      <c r="G24" s="337">
        <v>1.2184654004335567</v>
      </c>
      <c r="H24" s="337">
        <v>1.2485663769124329</v>
      </c>
      <c r="I24" s="337">
        <v>1.2616939524156825</v>
      </c>
      <c r="J24" s="337">
        <v>1.2187034139145676</v>
      </c>
      <c r="K24" s="337">
        <v>1.0477474675960246</v>
      </c>
      <c r="L24" s="337">
        <v>1.2050736993147642</v>
      </c>
      <c r="M24" s="337">
        <v>1.3791153962894378</v>
      </c>
      <c r="N24" s="337">
        <v>1.3814386548252562</v>
      </c>
      <c r="O24" s="337"/>
      <c r="P24" s="337">
        <v>0.92370964667453315</v>
      </c>
      <c r="Q24" s="337">
        <v>1.5707831031842872</v>
      </c>
      <c r="R24" s="337">
        <v>13.542696363113102</v>
      </c>
    </row>
    <row r="25" spans="1:18" ht="13.5">
      <c r="A25" s="342" t="s">
        <v>653</v>
      </c>
      <c r="B25" s="337">
        <v>2.864142606511404</v>
      </c>
      <c r="C25" s="337">
        <v>2.2794706135033009</v>
      </c>
      <c r="D25" s="337">
        <v>2.33595966497291</v>
      </c>
      <c r="E25" s="337">
        <v>2.2971210132798205</v>
      </c>
      <c r="F25" s="337">
        <v>2.1286397276630642</v>
      </c>
      <c r="G25" s="337">
        <v>2.1896241508369907</v>
      </c>
      <c r="H25" s="337">
        <v>2.2998017262956987</v>
      </c>
      <c r="I25" s="337">
        <v>1.9419916265579085</v>
      </c>
      <c r="J25" s="337">
        <v>1.7394814251132411</v>
      </c>
      <c r="K25" s="337">
        <v>1.2286933074410817</v>
      </c>
      <c r="L25" s="337">
        <v>1.4345897388845621</v>
      </c>
      <c r="M25" s="337">
        <v>1.4565942210528866</v>
      </c>
      <c r="N25" s="337">
        <v>1.2072047897586182</v>
      </c>
      <c r="O25" s="337"/>
      <c r="P25" s="337">
        <v>1.1313047462510273</v>
      </c>
      <c r="Q25" s="337">
        <v>1.817685866361076</v>
      </c>
      <c r="R25" s="337">
        <v>12.095338374255194</v>
      </c>
    </row>
    <row r="26" spans="1:18" ht="13.5">
      <c r="A26" s="342"/>
      <c r="B26" s="337"/>
      <c r="C26" s="337"/>
      <c r="D26" s="337"/>
      <c r="E26" s="337"/>
      <c r="F26" s="337"/>
      <c r="G26" s="337"/>
      <c r="H26" s="337"/>
      <c r="I26" s="337"/>
      <c r="J26" s="337"/>
      <c r="K26" s="337"/>
      <c r="L26" s="337"/>
      <c r="M26" s="337"/>
      <c r="N26" s="337"/>
      <c r="O26" s="337"/>
      <c r="P26" s="337"/>
      <c r="Q26" s="337"/>
      <c r="R26" s="337"/>
    </row>
    <row r="27" spans="1:18" ht="13.5">
      <c r="A27" s="342" t="s">
        <v>221</v>
      </c>
      <c r="B27" s="337"/>
      <c r="C27" s="337"/>
      <c r="D27" s="337"/>
      <c r="E27" s="337"/>
      <c r="F27" s="337"/>
      <c r="G27" s="337"/>
      <c r="H27" s="337"/>
      <c r="I27" s="337"/>
      <c r="J27" s="337"/>
      <c r="K27" s="337"/>
      <c r="L27" s="337"/>
      <c r="M27" s="337"/>
      <c r="N27" s="337"/>
      <c r="O27" s="337"/>
      <c r="P27" s="337"/>
      <c r="Q27" s="337"/>
      <c r="R27" s="337"/>
    </row>
    <row r="28" spans="1:18" ht="13.5">
      <c r="A28" s="342" t="s">
        <v>652</v>
      </c>
      <c r="B28" s="337">
        <v>2.6848244771749874</v>
      </c>
      <c r="C28" s="337">
        <v>2.4201454132898164</v>
      </c>
      <c r="D28" s="337">
        <v>2.2500429329287601</v>
      </c>
      <c r="E28" s="337">
        <v>2.4479413525376503</v>
      </c>
      <c r="F28" s="337">
        <v>2.0904365660415141</v>
      </c>
      <c r="G28" s="337">
        <v>2.3510076956480677</v>
      </c>
      <c r="H28" s="337">
        <v>2.5488875137870268</v>
      </c>
      <c r="I28" s="337">
        <v>2.5363241693269236</v>
      </c>
      <c r="J28" s="337">
        <v>2.5440720629002116</v>
      </c>
      <c r="K28" s="337">
        <v>3.5602384513738015</v>
      </c>
      <c r="L28" s="337">
        <v>2.0254141861684438</v>
      </c>
      <c r="M28" s="337">
        <v>1.9970280465411725</v>
      </c>
      <c r="N28" s="337">
        <v>1.9377049119113243</v>
      </c>
      <c r="O28" s="337"/>
      <c r="P28" s="337">
        <v>1.6468790460461298</v>
      </c>
      <c r="Q28" s="337">
        <v>2.4887539953026345</v>
      </c>
      <c r="R28" s="337">
        <v>10.53204574271488</v>
      </c>
    </row>
    <row r="29" spans="1:18" ht="13.5">
      <c r="A29" s="342" t="s">
        <v>653</v>
      </c>
      <c r="B29" s="337">
        <v>6.5964173362299263</v>
      </c>
      <c r="C29" s="337">
        <v>5.9764280729720243</v>
      </c>
      <c r="D29" s="337">
        <v>5.4957375040958496</v>
      </c>
      <c r="E29" s="337">
        <v>5.7488547048480578</v>
      </c>
      <c r="F29" s="337">
        <v>5.2281415625314525</v>
      </c>
      <c r="G29" s="337">
        <v>4.970504852418812</v>
      </c>
      <c r="H29" s="337">
        <v>5.4643193745656848</v>
      </c>
      <c r="I29" s="337">
        <v>4.3231817634806529</v>
      </c>
      <c r="J29" s="337">
        <v>4.3265490371227679</v>
      </c>
      <c r="K29" s="337">
        <v>3.4823942804214796</v>
      </c>
      <c r="L29" s="337">
        <v>3.6660439306739372</v>
      </c>
      <c r="M29" s="337">
        <v>3.7087259157346484</v>
      </c>
      <c r="N29" s="337">
        <v>3.1634854452218848</v>
      </c>
      <c r="O29" s="337"/>
      <c r="P29" s="337">
        <v>3.1671432027079107</v>
      </c>
      <c r="Q29" s="337">
        <v>4.2400922181866463</v>
      </c>
      <c r="R29" s="337">
        <v>7.4418324522596935</v>
      </c>
    </row>
    <row r="30" spans="1:18" ht="13.5">
      <c r="A30" s="342"/>
      <c r="B30" s="337"/>
      <c r="C30" s="337"/>
      <c r="D30" s="337"/>
      <c r="E30" s="337"/>
      <c r="F30" s="337"/>
      <c r="G30" s="337"/>
      <c r="H30" s="337"/>
      <c r="I30" s="337"/>
      <c r="J30" s="337"/>
      <c r="K30" s="337"/>
      <c r="L30" s="337"/>
      <c r="M30" s="337"/>
      <c r="N30" s="337"/>
      <c r="O30" s="337"/>
      <c r="P30" s="337"/>
      <c r="Q30" s="337"/>
      <c r="R30" s="337"/>
    </row>
    <row r="31" spans="1:18" ht="13.5">
      <c r="A31" s="342" t="s">
        <v>222</v>
      </c>
      <c r="B31" s="337"/>
      <c r="C31" s="337"/>
      <c r="D31" s="337"/>
      <c r="E31" s="337"/>
      <c r="F31" s="337"/>
      <c r="G31" s="337"/>
      <c r="H31" s="337"/>
      <c r="I31" s="337"/>
      <c r="J31" s="337"/>
      <c r="K31" s="337"/>
      <c r="L31" s="337"/>
      <c r="M31" s="337"/>
      <c r="N31" s="337"/>
      <c r="O31" s="337"/>
      <c r="P31" s="337"/>
      <c r="Q31" s="337"/>
      <c r="R31" s="337"/>
    </row>
    <row r="32" spans="1:18" ht="13.5">
      <c r="A32" s="342" t="s">
        <v>652</v>
      </c>
      <c r="B32" s="337">
        <v>3.632403871426658</v>
      </c>
      <c r="C32" s="337">
        <v>3.0395582359204383</v>
      </c>
      <c r="D32" s="337">
        <v>3.2147927062660702</v>
      </c>
      <c r="E32" s="337">
        <v>2.9894001769513006</v>
      </c>
      <c r="F32" s="337">
        <v>3.1683516557179887</v>
      </c>
      <c r="G32" s="337">
        <v>2.9621963605789388</v>
      </c>
      <c r="H32" s="337">
        <v>3.0820574659004407</v>
      </c>
      <c r="I32" s="337">
        <v>3.054938439515833</v>
      </c>
      <c r="J32" s="337">
        <v>3.2170139712720793</v>
      </c>
      <c r="K32" s="337">
        <v>2.8797613880464157</v>
      </c>
      <c r="L32" s="337">
        <v>2.5981613026333039</v>
      </c>
      <c r="M32" s="337">
        <v>2.6863246129113865</v>
      </c>
      <c r="N32" s="337">
        <v>2.9331974871925715</v>
      </c>
      <c r="O32" s="337"/>
      <c r="P32" s="337">
        <v>2.1972832443816941</v>
      </c>
      <c r="Q32" s="337">
        <v>3.0698809260146653</v>
      </c>
      <c r="R32" s="337">
        <v>8.5300016654555133</v>
      </c>
    </row>
    <row r="33" spans="1:18" ht="13.5">
      <c r="A33" s="342" t="s">
        <v>653</v>
      </c>
      <c r="B33" s="337">
        <v>10.402960786995946</v>
      </c>
      <c r="C33" s="337">
        <v>8.7968687724675743</v>
      </c>
      <c r="D33" s="337">
        <v>8.8225836678947491</v>
      </c>
      <c r="E33" s="337">
        <v>8.9416360114277467</v>
      </c>
      <c r="F33" s="337">
        <v>8.0531649684050457</v>
      </c>
      <c r="G33" s="337">
        <v>8.9351334335546024</v>
      </c>
      <c r="H33" s="337">
        <v>7.4796096421668716</v>
      </c>
      <c r="I33" s="337">
        <v>7.720906650401929</v>
      </c>
      <c r="J33" s="337">
        <v>7.7167692862871533</v>
      </c>
      <c r="K33" s="337">
        <v>7.2000286125231918</v>
      </c>
      <c r="L33" s="337">
        <v>6.2862031513100076</v>
      </c>
      <c r="M33" s="337">
        <v>6.6903576184402294</v>
      </c>
      <c r="N33" s="337">
        <v>6.4062965046663036</v>
      </c>
      <c r="O33" s="337"/>
      <c r="P33" s="337">
        <v>5.6466759893189682</v>
      </c>
      <c r="Q33" s="337">
        <v>6.9927933445396873</v>
      </c>
      <c r="R33" s="337">
        <v>5.4537354143769576</v>
      </c>
    </row>
    <row r="34" spans="1:18" ht="13.5">
      <c r="A34" s="342"/>
      <c r="B34" s="337"/>
      <c r="C34" s="337"/>
      <c r="D34" s="337"/>
      <c r="E34" s="337"/>
      <c r="F34" s="337"/>
      <c r="G34" s="337"/>
      <c r="H34" s="337"/>
      <c r="I34" s="337"/>
      <c r="J34" s="337"/>
      <c r="K34" s="337"/>
      <c r="L34" s="337"/>
      <c r="M34" s="337"/>
      <c r="N34" s="337"/>
      <c r="O34" s="337"/>
      <c r="P34" s="337"/>
      <c r="Q34" s="337"/>
      <c r="R34" s="337"/>
    </row>
    <row r="35" spans="1:18" ht="13.5">
      <c r="A35" s="342" t="s">
        <v>223</v>
      </c>
      <c r="B35" s="337"/>
      <c r="C35" s="337"/>
      <c r="D35" s="337"/>
      <c r="E35" s="337"/>
      <c r="F35" s="337"/>
      <c r="G35" s="337"/>
      <c r="H35" s="337"/>
      <c r="I35" s="337"/>
      <c r="J35" s="337"/>
      <c r="K35" s="337"/>
      <c r="L35" s="337"/>
      <c r="M35" s="337"/>
      <c r="N35" s="337"/>
      <c r="O35" s="337"/>
      <c r="P35" s="337"/>
      <c r="Q35" s="337"/>
      <c r="R35" s="337"/>
    </row>
    <row r="36" spans="1:18" ht="13.5">
      <c r="A36" s="342" t="s">
        <v>652</v>
      </c>
      <c r="B36" s="337">
        <v>4.3734791186357782</v>
      </c>
      <c r="C36" s="337">
        <v>3.5867991242043216</v>
      </c>
      <c r="D36" s="337">
        <v>3.5927626001788</v>
      </c>
      <c r="E36" s="337">
        <v>3.4465327580390492</v>
      </c>
      <c r="F36" s="337">
        <v>3.8105828773512727</v>
      </c>
      <c r="G36" s="337">
        <v>3.3400518816268212</v>
      </c>
      <c r="H36" s="337">
        <v>3.3772718253663494</v>
      </c>
      <c r="I36" s="337">
        <v>3.6169486266866007</v>
      </c>
      <c r="J36" s="337">
        <v>3.2375144466211307</v>
      </c>
      <c r="K36" s="337">
        <v>3.081914678762272</v>
      </c>
      <c r="L36" s="337">
        <v>3.8001273217329032</v>
      </c>
      <c r="M36" s="337">
        <v>3.7168155346749221</v>
      </c>
      <c r="N36" s="337">
        <v>3.4260305319651692</v>
      </c>
      <c r="O36" s="337"/>
      <c r="P36" s="337">
        <v>3.18804776373696</v>
      </c>
      <c r="Q36" s="337">
        <v>4.5242295402266768</v>
      </c>
      <c r="R36" s="337">
        <v>8.9289927762659591</v>
      </c>
    </row>
    <row r="37" spans="1:18" ht="13.5">
      <c r="A37" s="342" t="s">
        <v>653</v>
      </c>
      <c r="B37" s="337">
        <v>15.169955918791834</v>
      </c>
      <c r="C37" s="337">
        <v>13.147292486524201</v>
      </c>
      <c r="D37" s="337">
        <v>13.4438855643113</v>
      </c>
      <c r="E37" s="337">
        <v>13.774506973883891</v>
      </c>
      <c r="F37" s="337">
        <v>13.104306381866341</v>
      </c>
      <c r="G37" s="337">
        <v>12.305398613067348</v>
      </c>
      <c r="H37" s="337">
        <v>12.358570891109242</v>
      </c>
      <c r="I37" s="337">
        <v>12.429281590019928</v>
      </c>
      <c r="J37" s="337">
        <v>11.490945521066484</v>
      </c>
      <c r="K37" s="337">
        <v>11.262750139521662</v>
      </c>
      <c r="L37" s="337">
        <v>11.587382962308133</v>
      </c>
      <c r="M37" s="337">
        <v>11.380361030157612</v>
      </c>
      <c r="N37" s="337">
        <v>9.3755218053902265</v>
      </c>
      <c r="O37" s="337"/>
      <c r="P37" s="337">
        <v>10.527597501015972</v>
      </c>
      <c r="Q37" s="337">
        <v>12.738664800362457</v>
      </c>
      <c r="R37" s="337">
        <v>4.8628980801473407</v>
      </c>
    </row>
    <row r="38" spans="1:18" ht="13.5">
      <c r="A38" s="342"/>
      <c r="B38" s="337"/>
      <c r="C38" s="337"/>
      <c r="D38" s="337"/>
      <c r="E38" s="337"/>
      <c r="F38" s="337"/>
      <c r="G38" s="337"/>
      <c r="H38" s="337"/>
      <c r="I38" s="337"/>
      <c r="J38" s="337"/>
      <c r="K38" s="337"/>
      <c r="L38" s="337"/>
      <c r="M38" s="337"/>
      <c r="N38" s="337"/>
      <c r="O38" s="337"/>
      <c r="P38" s="337"/>
      <c r="Q38" s="337"/>
      <c r="R38" s="337"/>
    </row>
    <row r="39" spans="1:18" ht="13.5">
      <c r="A39" s="342" t="s">
        <v>224</v>
      </c>
      <c r="B39" s="337"/>
      <c r="C39" s="337"/>
      <c r="D39" s="337"/>
      <c r="E39" s="337"/>
      <c r="F39" s="337"/>
      <c r="G39" s="337"/>
      <c r="H39" s="337"/>
      <c r="I39" s="337"/>
      <c r="J39" s="337"/>
      <c r="K39" s="337"/>
      <c r="L39" s="337"/>
      <c r="M39" s="337"/>
      <c r="N39" s="337"/>
      <c r="O39" s="337"/>
      <c r="P39" s="337"/>
      <c r="Q39" s="337"/>
      <c r="R39" s="337"/>
    </row>
    <row r="40" spans="1:18" ht="13.5">
      <c r="A40" s="342" t="s">
        <v>652</v>
      </c>
      <c r="B40" s="337">
        <v>12.503396860081601</v>
      </c>
      <c r="C40" s="337">
        <v>9.2591790985531244</v>
      </c>
      <c r="D40" s="337">
        <v>9.3278122625398296</v>
      </c>
      <c r="E40" s="337">
        <v>9.4014568379736385</v>
      </c>
      <c r="F40" s="337">
        <v>9.0640882162247554</v>
      </c>
      <c r="G40" s="337">
        <v>8.1734210604039426</v>
      </c>
      <c r="H40" s="337">
        <v>8.2261132458149469</v>
      </c>
      <c r="I40" s="337">
        <v>7.2228547048695928</v>
      </c>
      <c r="J40" s="337">
        <v>7.5262768827900466</v>
      </c>
      <c r="K40" s="337">
        <v>7.7110947237805245</v>
      </c>
      <c r="L40" s="337">
        <v>6.6291910188316399</v>
      </c>
      <c r="M40" s="337">
        <v>6.4491342343444327</v>
      </c>
      <c r="N40" s="337">
        <v>5.9458659789320922</v>
      </c>
      <c r="O40" s="337"/>
      <c r="P40" s="337">
        <v>6.0154096089180493</v>
      </c>
      <c r="Q40" s="337">
        <v>7.3007346417200409</v>
      </c>
      <c r="R40" s="337">
        <v>4.9393591075880856</v>
      </c>
    </row>
    <row r="41" spans="1:18" ht="13.5">
      <c r="A41" s="342" t="s">
        <v>653</v>
      </c>
      <c r="B41" s="337">
        <v>35.460777953834544</v>
      </c>
      <c r="C41" s="337">
        <v>32.371196049927008</v>
      </c>
      <c r="D41" s="337">
        <v>31.745526837622599</v>
      </c>
      <c r="E41" s="337">
        <v>31.587883302858707</v>
      </c>
      <c r="F41" s="337">
        <v>29.876072387554075</v>
      </c>
      <c r="G41" s="337">
        <v>29.269043830685167</v>
      </c>
      <c r="H41" s="337">
        <v>27.547530872549604</v>
      </c>
      <c r="I41" s="337">
        <v>25.92290975531435</v>
      </c>
      <c r="J41" s="337">
        <v>24.95421025022495</v>
      </c>
      <c r="K41" s="337">
        <v>26.149998584803484</v>
      </c>
      <c r="L41" s="337">
        <v>24.555079751215604</v>
      </c>
      <c r="M41" s="337">
        <v>23.395465872954112</v>
      </c>
      <c r="N41" s="337">
        <v>22.378823093917692</v>
      </c>
      <c r="O41" s="337"/>
      <c r="P41" s="337">
        <v>23.194379306246404</v>
      </c>
      <c r="Q41" s="337">
        <v>25.968616113088665</v>
      </c>
      <c r="R41" s="337">
        <v>2.881738906254073</v>
      </c>
    </row>
    <row r="42" spans="1:18" ht="13.5">
      <c r="A42" s="336"/>
      <c r="B42" s="331"/>
      <c r="C42" s="331"/>
      <c r="D42" s="331"/>
      <c r="E42" s="331"/>
      <c r="F42" s="331"/>
      <c r="G42" s="331"/>
      <c r="H42" s="331"/>
      <c r="I42" s="331"/>
      <c r="J42" s="331"/>
      <c r="K42" s="331"/>
      <c r="L42" s="81"/>
      <c r="M42" s="81"/>
      <c r="N42" s="81"/>
      <c r="O42" s="331"/>
      <c r="P42" s="331"/>
      <c r="Q42" s="331"/>
      <c r="R42" s="331"/>
    </row>
    <row r="43" spans="1:18" ht="13.5">
      <c r="A43" s="339" t="s">
        <v>231</v>
      </c>
      <c r="J43" s="333"/>
      <c r="K43" s="333"/>
      <c r="L43" s="333"/>
      <c r="M43" s="333"/>
      <c r="N43" s="333"/>
      <c r="O43" s="333"/>
      <c r="P43" s="333"/>
      <c r="Q43" s="333"/>
      <c r="R43" s="333"/>
    </row>
  </sheetData>
  <mergeCells count="5">
    <mergeCell ref="P6:Q6"/>
    <mergeCell ref="A1:R1"/>
    <mergeCell ref="A2:R2"/>
    <mergeCell ref="A3:R3"/>
    <mergeCell ref="A5:A7"/>
  </mergeCells>
  <pageMargins left="0.70866141732283472" right="0.51181102362204722" top="0.74803149606299213" bottom="0.15748031496062992" header="0.31496062992125984" footer="0.31496062992125984"/>
  <pageSetup scale="97"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19569-F9A9-4C88-976B-1B8D0DEDC0C1}">
  <sheetPr>
    <tabColor rgb="FFFF0000"/>
    <pageSetUpPr fitToPage="1"/>
  </sheetPr>
  <dimension ref="A1:P49"/>
  <sheetViews>
    <sheetView showGridLines="0" topLeftCell="A10" workbookViewId="0">
      <selection activeCell="A2" sqref="A2:N2"/>
    </sheetView>
  </sheetViews>
  <sheetFormatPr baseColWidth="10" defaultColWidth="9.140625" defaultRowHeight="15"/>
  <cols>
    <col min="1" max="1" width="18.42578125" style="854" customWidth="1"/>
    <col min="2" max="12" width="5.28515625" style="854" customWidth="1"/>
    <col min="13" max="14" width="8.7109375" style="854" customWidth="1"/>
    <col min="15" max="256" width="9.140625" style="854"/>
    <col min="257" max="257" width="18.42578125" style="854" customWidth="1"/>
    <col min="258" max="268" width="5.28515625" style="854" customWidth="1"/>
    <col min="269" max="270" width="8.7109375" style="854" customWidth="1"/>
    <col min="271" max="512" width="9.140625" style="854"/>
    <col min="513" max="513" width="18.42578125" style="854" customWidth="1"/>
    <col min="514" max="524" width="5.28515625" style="854" customWidth="1"/>
    <col min="525" max="526" width="8.7109375" style="854" customWidth="1"/>
    <col min="527" max="768" width="9.140625" style="854"/>
    <col min="769" max="769" width="18.42578125" style="854" customWidth="1"/>
    <col min="770" max="780" width="5.28515625" style="854" customWidth="1"/>
    <col min="781" max="782" width="8.7109375" style="854" customWidth="1"/>
    <col min="783" max="1024" width="9.140625" style="854"/>
    <col min="1025" max="1025" width="18.42578125" style="854" customWidth="1"/>
    <col min="1026" max="1036" width="5.28515625" style="854" customWidth="1"/>
    <col min="1037" max="1038" width="8.7109375" style="854" customWidth="1"/>
    <col min="1039" max="1280" width="9.140625" style="854"/>
    <col min="1281" max="1281" width="18.42578125" style="854" customWidth="1"/>
    <col min="1282" max="1292" width="5.28515625" style="854" customWidth="1"/>
    <col min="1293" max="1294" width="8.7109375" style="854" customWidth="1"/>
    <col min="1295" max="1536" width="9.140625" style="854"/>
    <col min="1537" max="1537" width="18.42578125" style="854" customWidth="1"/>
    <col min="1538" max="1548" width="5.28515625" style="854" customWidth="1"/>
    <col min="1549" max="1550" width="8.7109375" style="854" customWidth="1"/>
    <col min="1551" max="1792" width="9.140625" style="854"/>
    <col min="1793" max="1793" width="18.42578125" style="854" customWidth="1"/>
    <col min="1794" max="1804" width="5.28515625" style="854" customWidth="1"/>
    <col min="1805" max="1806" width="8.7109375" style="854" customWidth="1"/>
    <col min="1807" max="2048" width="9.140625" style="854"/>
    <col min="2049" max="2049" width="18.42578125" style="854" customWidth="1"/>
    <col min="2050" max="2060" width="5.28515625" style="854" customWidth="1"/>
    <col min="2061" max="2062" width="8.7109375" style="854" customWidth="1"/>
    <col min="2063" max="2304" width="9.140625" style="854"/>
    <col min="2305" max="2305" width="18.42578125" style="854" customWidth="1"/>
    <col min="2306" max="2316" width="5.28515625" style="854" customWidth="1"/>
    <col min="2317" max="2318" width="8.7109375" style="854" customWidth="1"/>
    <col min="2319" max="2560" width="9.140625" style="854"/>
    <col min="2561" max="2561" width="18.42578125" style="854" customWidth="1"/>
    <col min="2562" max="2572" width="5.28515625" style="854" customWidth="1"/>
    <col min="2573" max="2574" width="8.7109375" style="854" customWidth="1"/>
    <col min="2575" max="2816" width="9.140625" style="854"/>
    <col min="2817" max="2817" width="18.42578125" style="854" customWidth="1"/>
    <col min="2818" max="2828" width="5.28515625" style="854" customWidth="1"/>
    <col min="2829" max="2830" width="8.7109375" style="854" customWidth="1"/>
    <col min="2831" max="3072" width="9.140625" style="854"/>
    <col min="3073" max="3073" width="18.42578125" style="854" customWidth="1"/>
    <col min="3074" max="3084" width="5.28515625" style="854" customWidth="1"/>
    <col min="3085" max="3086" width="8.7109375" style="854" customWidth="1"/>
    <col min="3087" max="3328" width="9.140625" style="854"/>
    <col min="3329" max="3329" width="18.42578125" style="854" customWidth="1"/>
    <col min="3330" max="3340" width="5.28515625" style="854" customWidth="1"/>
    <col min="3341" max="3342" width="8.7109375" style="854" customWidth="1"/>
    <col min="3343" max="3584" width="9.140625" style="854"/>
    <col min="3585" max="3585" width="18.42578125" style="854" customWidth="1"/>
    <col min="3586" max="3596" width="5.28515625" style="854" customWidth="1"/>
    <col min="3597" max="3598" width="8.7109375" style="854" customWidth="1"/>
    <col min="3599" max="3840" width="9.140625" style="854"/>
    <col min="3841" max="3841" width="18.42578125" style="854" customWidth="1"/>
    <col min="3842" max="3852" width="5.28515625" style="854" customWidth="1"/>
    <col min="3853" max="3854" width="8.7109375" style="854" customWidth="1"/>
    <col min="3855" max="4096" width="9.140625" style="854"/>
    <col min="4097" max="4097" width="18.42578125" style="854" customWidth="1"/>
    <col min="4098" max="4108" width="5.28515625" style="854" customWidth="1"/>
    <col min="4109" max="4110" width="8.7109375" style="854" customWidth="1"/>
    <col min="4111" max="4352" width="9.140625" style="854"/>
    <col min="4353" max="4353" width="18.42578125" style="854" customWidth="1"/>
    <col min="4354" max="4364" width="5.28515625" style="854" customWidth="1"/>
    <col min="4365" max="4366" width="8.7109375" style="854" customWidth="1"/>
    <col min="4367" max="4608" width="9.140625" style="854"/>
    <col min="4609" max="4609" width="18.42578125" style="854" customWidth="1"/>
    <col min="4610" max="4620" width="5.28515625" style="854" customWidth="1"/>
    <col min="4621" max="4622" width="8.7109375" style="854" customWidth="1"/>
    <col min="4623" max="4864" width="9.140625" style="854"/>
    <col min="4865" max="4865" width="18.42578125" style="854" customWidth="1"/>
    <col min="4866" max="4876" width="5.28515625" style="854" customWidth="1"/>
    <col min="4877" max="4878" width="8.7109375" style="854" customWidth="1"/>
    <col min="4879" max="5120" width="9.140625" style="854"/>
    <col min="5121" max="5121" width="18.42578125" style="854" customWidth="1"/>
    <col min="5122" max="5132" width="5.28515625" style="854" customWidth="1"/>
    <col min="5133" max="5134" width="8.7109375" style="854" customWidth="1"/>
    <col min="5135" max="5376" width="9.140625" style="854"/>
    <col min="5377" max="5377" width="18.42578125" style="854" customWidth="1"/>
    <col min="5378" max="5388" width="5.28515625" style="854" customWidth="1"/>
    <col min="5389" max="5390" width="8.7109375" style="854" customWidth="1"/>
    <col min="5391" max="5632" width="9.140625" style="854"/>
    <col min="5633" max="5633" width="18.42578125" style="854" customWidth="1"/>
    <col min="5634" max="5644" width="5.28515625" style="854" customWidth="1"/>
    <col min="5645" max="5646" width="8.7109375" style="854" customWidth="1"/>
    <col min="5647" max="5888" width="9.140625" style="854"/>
    <col min="5889" max="5889" width="18.42578125" style="854" customWidth="1"/>
    <col min="5890" max="5900" width="5.28515625" style="854" customWidth="1"/>
    <col min="5901" max="5902" width="8.7109375" style="854" customWidth="1"/>
    <col min="5903" max="6144" width="9.140625" style="854"/>
    <col min="6145" max="6145" width="18.42578125" style="854" customWidth="1"/>
    <col min="6146" max="6156" width="5.28515625" style="854" customWidth="1"/>
    <col min="6157" max="6158" width="8.7109375" style="854" customWidth="1"/>
    <col min="6159" max="6400" width="9.140625" style="854"/>
    <col min="6401" max="6401" width="18.42578125" style="854" customWidth="1"/>
    <col min="6402" max="6412" width="5.28515625" style="854" customWidth="1"/>
    <col min="6413" max="6414" width="8.7109375" style="854" customWidth="1"/>
    <col min="6415" max="6656" width="9.140625" style="854"/>
    <col min="6657" max="6657" width="18.42578125" style="854" customWidth="1"/>
    <col min="6658" max="6668" width="5.28515625" style="854" customWidth="1"/>
    <col min="6669" max="6670" width="8.7109375" style="854" customWidth="1"/>
    <col min="6671" max="6912" width="9.140625" style="854"/>
    <col min="6913" max="6913" width="18.42578125" style="854" customWidth="1"/>
    <col min="6914" max="6924" width="5.28515625" style="854" customWidth="1"/>
    <col min="6925" max="6926" width="8.7109375" style="854" customWidth="1"/>
    <col min="6927" max="7168" width="9.140625" style="854"/>
    <col min="7169" max="7169" width="18.42578125" style="854" customWidth="1"/>
    <col min="7170" max="7180" width="5.28515625" style="854" customWidth="1"/>
    <col min="7181" max="7182" width="8.7109375" style="854" customWidth="1"/>
    <col min="7183" max="7424" width="9.140625" style="854"/>
    <col min="7425" max="7425" width="18.42578125" style="854" customWidth="1"/>
    <col min="7426" max="7436" width="5.28515625" style="854" customWidth="1"/>
    <col min="7437" max="7438" width="8.7109375" style="854" customWidth="1"/>
    <col min="7439" max="7680" width="9.140625" style="854"/>
    <col min="7681" max="7681" width="18.42578125" style="854" customWidth="1"/>
    <col min="7682" max="7692" width="5.28515625" style="854" customWidth="1"/>
    <col min="7693" max="7694" width="8.7109375" style="854" customWidth="1"/>
    <col min="7695" max="7936" width="9.140625" style="854"/>
    <col min="7937" max="7937" width="18.42578125" style="854" customWidth="1"/>
    <col min="7938" max="7948" width="5.28515625" style="854" customWidth="1"/>
    <col min="7949" max="7950" width="8.7109375" style="854" customWidth="1"/>
    <col min="7951" max="8192" width="9.140625" style="854"/>
    <col min="8193" max="8193" width="18.42578125" style="854" customWidth="1"/>
    <col min="8194" max="8204" width="5.28515625" style="854" customWidth="1"/>
    <col min="8205" max="8206" width="8.7109375" style="854" customWidth="1"/>
    <col min="8207" max="8448" width="9.140625" style="854"/>
    <col min="8449" max="8449" width="18.42578125" style="854" customWidth="1"/>
    <col min="8450" max="8460" width="5.28515625" style="854" customWidth="1"/>
    <col min="8461" max="8462" width="8.7109375" style="854" customWidth="1"/>
    <col min="8463" max="8704" width="9.140625" style="854"/>
    <col min="8705" max="8705" width="18.42578125" style="854" customWidth="1"/>
    <col min="8706" max="8716" width="5.28515625" style="854" customWidth="1"/>
    <col min="8717" max="8718" width="8.7109375" style="854" customWidth="1"/>
    <col min="8719" max="8960" width="9.140625" style="854"/>
    <col min="8961" max="8961" width="18.42578125" style="854" customWidth="1"/>
    <col min="8962" max="8972" width="5.28515625" style="854" customWidth="1"/>
    <col min="8973" max="8974" width="8.7109375" style="854" customWidth="1"/>
    <col min="8975" max="9216" width="9.140625" style="854"/>
    <col min="9217" max="9217" width="18.42578125" style="854" customWidth="1"/>
    <col min="9218" max="9228" width="5.28515625" style="854" customWidth="1"/>
    <col min="9229" max="9230" width="8.7109375" style="854" customWidth="1"/>
    <col min="9231" max="9472" width="9.140625" style="854"/>
    <col min="9473" max="9473" width="18.42578125" style="854" customWidth="1"/>
    <col min="9474" max="9484" width="5.28515625" style="854" customWidth="1"/>
    <col min="9485" max="9486" width="8.7109375" style="854" customWidth="1"/>
    <col min="9487" max="9728" width="9.140625" style="854"/>
    <col min="9729" max="9729" width="18.42578125" style="854" customWidth="1"/>
    <col min="9730" max="9740" width="5.28515625" style="854" customWidth="1"/>
    <col min="9741" max="9742" width="8.7109375" style="854" customWidth="1"/>
    <col min="9743" max="9984" width="9.140625" style="854"/>
    <col min="9985" max="9985" width="18.42578125" style="854" customWidth="1"/>
    <col min="9986" max="9996" width="5.28515625" style="854" customWidth="1"/>
    <col min="9997" max="9998" width="8.7109375" style="854" customWidth="1"/>
    <col min="9999" max="10240" width="9.140625" style="854"/>
    <col min="10241" max="10241" width="18.42578125" style="854" customWidth="1"/>
    <col min="10242" max="10252" width="5.28515625" style="854" customWidth="1"/>
    <col min="10253" max="10254" width="8.7109375" style="854" customWidth="1"/>
    <col min="10255" max="10496" width="9.140625" style="854"/>
    <col min="10497" max="10497" width="18.42578125" style="854" customWidth="1"/>
    <col min="10498" max="10508" width="5.28515625" style="854" customWidth="1"/>
    <col min="10509" max="10510" width="8.7109375" style="854" customWidth="1"/>
    <col min="10511" max="10752" width="9.140625" style="854"/>
    <col min="10753" max="10753" width="18.42578125" style="854" customWidth="1"/>
    <col min="10754" max="10764" width="5.28515625" style="854" customWidth="1"/>
    <col min="10765" max="10766" width="8.7109375" style="854" customWidth="1"/>
    <col min="10767" max="11008" width="9.140625" style="854"/>
    <col min="11009" max="11009" width="18.42578125" style="854" customWidth="1"/>
    <col min="11010" max="11020" width="5.28515625" style="854" customWidth="1"/>
    <col min="11021" max="11022" width="8.7109375" style="854" customWidth="1"/>
    <col min="11023" max="11264" width="9.140625" style="854"/>
    <col min="11265" max="11265" width="18.42578125" style="854" customWidth="1"/>
    <col min="11266" max="11276" width="5.28515625" style="854" customWidth="1"/>
    <col min="11277" max="11278" width="8.7109375" style="854" customWidth="1"/>
    <col min="11279" max="11520" width="9.140625" style="854"/>
    <col min="11521" max="11521" width="18.42578125" style="854" customWidth="1"/>
    <col min="11522" max="11532" width="5.28515625" style="854" customWidth="1"/>
    <col min="11533" max="11534" width="8.7109375" style="854" customWidth="1"/>
    <col min="11535" max="11776" width="9.140625" style="854"/>
    <col min="11777" max="11777" width="18.42578125" style="854" customWidth="1"/>
    <col min="11778" max="11788" width="5.28515625" style="854" customWidth="1"/>
    <col min="11789" max="11790" width="8.7109375" style="854" customWidth="1"/>
    <col min="11791" max="12032" width="9.140625" style="854"/>
    <col min="12033" max="12033" width="18.42578125" style="854" customWidth="1"/>
    <col min="12034" max="12044" width="5.28515625" style="854" customWidth="1"/>
    <col min="12045" max="12046" width="8.7109375" style="854" customWidth="1"/>
    <col min="12047" max="12288" width="9.140625" style="854"/>
    <col min="12289" max="12289" width="18.42578125" style="854" customWidth="1"/>
    <col min="12290" max="12300" width="5.28515625" style="854" customWidth="1"/>
    <col min="12301" max="12302" width="8.7109375" style="854" customWidth="1"/>
    <col min="12303" max="12544" width="9.140625" style="854"/>
    <col min="12545" max="12545" width="18.42578125" style="854" customWidth="1"/>
    <col min="12546" max="12556" width="5.28515625" style="854" customWidth="1"/>
    <col min="12557" max="12558" width="8.7109375" style="854" customWidth="1"/>
    <col min="12559" max="12800" width="9.140625" style="854"/>
    <col min="12801" max="12801" width="18.42578125" style="854" customWidth="1"/>
    <col min="12802" max="12812" width="5.28515625" style="854" customWidth="1"/>
    <col min="12813" max="12814" width="8.7109375" style="854" customWidth="1"/>
    <col min="12815" max="13056" width="9.140625" style="854"/>
    <col min="13057" max="13057" width="18.42578125" style="854" customWidth="1"/>
    <col min="13058" max="13068" width="5.28515625" style="854" customWidth="1"/>
    <col min="13069" max="13070" width="8.7109375" style="854" customWidth="1"/>
    <col min="13071" max="13312" width="9.140625" style="854"/>
    <col min="13313" max="13313" width="18.42578125" style="854" customWidth="1"/>
    <col min="13314" max="13324" width="5.28515625" style="854" customWidth="1"/>
    <col min="13325" max="13326" width="8.7109375" style="854" customWidth="1"/>
    <col min="13327" max="13568" width="9.140625" style="854"/>
    <col min="13569" max="13569" width="18.42578125" style="854" customWidth="1"/>
    <col min="13570" max="13580" width="5.28515625" style="854" customWidth="1"/>
    <col min="13581" max="13582" width="8.7109375" style="854" customWidth="1"/>
    <col min="13583" max="13824" width="9.140625" style="854"/>
    <col min="13825" max="13825" width="18.42578125" style="854" customWidth="1"/>
    <col min="13826" max="13836" width="5.28515625" style="854" customWidth="1"/>
    <col min="13837" max="13838" width="8.7109375" style="854" customWidth="1"/>
    <col min="13839" max="14080" width="9.140625" style="854"/>
    <col min="14081" max="14081" width="18.42578125" style="854" customWidth="1"/>
    <col min="14082" max="14092" width="5.28515625" style="854" customWidth="1"/>
    <col min="14093" max="14094" width="8.7109375" style="854" customWidth="1"/>
    <col min="14095" max="14336" width="9.140625" style="854"/>
    <col min="14337" max="14337" width="18.42578125" style="854" customWidth="1"/>
    <col min="14338" max="14348" width="5.28515625" style="854" customWidth="1"/>
    <col min="14349" max="14350" width="8.7109375" style="854" customWidth="1"/>
    <col min="14351" max="14592" width="9.140625" style="854"/>
    <col min="14593" max="14593" width="18.42578125" style="854" customWidth="1"/>
    <col min="14594" max="14604" width="5.28515625" style="854" customWidth="1"/>
    <col min="14605" max="14606" width="8.7109375" style="854" customWidth="1"/>
    <col min="14607" max="14848" width="9.140625" style="854"/>
    <col min="14849" max="14849" width="18.42578125" style="854" customWidth="1"/>
    <col min="14850" max="14860" width="5.28515625" style="854" customWidth="1"/>
    <col min="14861" max="14862" width="8.7109375" style="854" customWidth="1"/>
    <col min="14863" max="15104" width="9.140625" style="854"/>
    <col min="15105" max="15105" width="18.42578125" style="854" customWidth="1"/>
    <col min="15106" max="15116" width="5.28515625" style="854" customWidth="1"/>
    <col min="15117" max="15118" width="8.7109375" style="854" customWidth="1"/>
    <col min="15119" max="15360" width="9.140625" style="854"/>
    <col min="15361" max="15361" width="18.42578125" style="854" customWidth="1"/>
    <col min="15362" max="15372" width="5.28515625" style="854" customWidth="1"/>
    <col min="15373" max="15374" width="8.7109375" style="854" customWidth="1"/>
    <col min="15375" max="15616" width="9.140625" style="854"/>
    <col min="15617" max="15617" width="18.42578125" style="854" customWidth="1"/>
    <col min="15618" max="15628" width="5.28515625" style="854" customWidth="1"/>
    <col min="15629" max="15630" width="8.7109375" style="854" customWidth="1"/>
    <col min="15631" max="15872" width="9.140625" style="854"/>
    <col min="15873" max="15873" width="18.42578125" style="854" customWidth="1"/>
    <col min="15874" max="15884" width="5.28515625" style="854" customWidth="1"/>
    <col min="15885" max="15886" width="8.7109375" style="854" customWidth="1"/>
    <col min="15887" max="16128" width="9.140625" style="854"/>
    <col min="16129" max="16129" width="18.42578125" style="854" customWidth="1"/>
    <col min="16130" max="16140" width="5.28515625" style="854" customWidth="1"/>
    <col min="16141" max="16142" width="8.7109375" style="854" customWidth="1"/>
    <col min="16143" max="16384" width="9.140625" style="854"/>
  </cols>
  <sheetData>
    <row r="1" spans="1:16">
      <c r="A1" s="1105"/>
      <c r="B1" s="1105"/>
      <c r="C1" s="1105"/>
      <c r="D1" s="1105"/>
      <c r="E1" s="1105"/>
      <c r="F1" s="1105"/>
      <c r="G1" s="1105"/>
      <c r="H1" s="1105"/>
      <c r="I1" s="1105"/>
      <c r="J1" s="1105"/>
      <c r="K1" s="1105"/>
      <c r="L1" s="1105"/>
      <c r="M1" s="1105"/>
      <c r="N1" s="1105"/>
    </row>
    <row r="2" spans="1:16" ht="27.75" customHeight="1">
      <c r="A2" s="1106" t="s">
        <v>1565</v>
      </c>
      <c r="B2" s="1106"/>
      <c r="C2" s="1106"/>
      <c r="D2" s="1106"/>
      <c r="E2" s="1106"/>
      <c r="F2" s="1106"/>
      <c r="G2" s="1106"/>
      <c r="H2" s="1106"/>
      <c r="I2" s="1106"/>
      <c r="J2" s="1106"/>
      <c r="K2" s="1106"/>
      <c r="L2" s="1106"/>
      <c r="M2" s="1106"/>
      <c r="N2" s="1106"/>
    </row>
    <row r="3" spans="1:16" ht="15" customHeight="1">
      <c r="A3" s="1107" t="s">
        <v>1443</v>
      </c>
      <c r="B3" s="1107"/>
      <c r="C3" s="1107"/>
      <c r="D3" s="1107"/>
      <c r="E3" s="1107"/>
      <c r="F3" s="1107"/>
      <c r="G3" s="1107"/>
      <c r="H3" s="1107"/>
      <c r="I3" s="1107"/>
      <c r="J3" s="1107"/>
      <c r="K3" s="1107"/>
      <c r="L3" s="1107"/>
      <c r="M3" s="1107"/>
      <c r="N3" s="1107"/>
    </row>
    <row r="4" spans="1:16" ht="18" customHeight="1">
      <c r="A4" s="1100" t="s">
        <v>213</v>
      </c>
      <c r="B4" s="1091">
        <v>2013</v>
      </c>
      <c r="C4" s="1084">
        <v>2014</v>
      </c>
      <c r="D4" s="1084">
        <v>2015</v>
      </c>
      <c r="E4" s="1084">
        <v>2016</v>
      </c>
      <c r="F4" s="1084">
        <v>2017</v>
      </c>
      <c r="G4" s="1084">
        <v>2018</v>
      </c>
      <c r="H4" s="1084">
        <v>2019</v>
      </c>
      <c r="I4" s="1084">
        <v>2020</v>
      </c>
      <c r="J4" s="1084">
        <v>2021</v>
      </c>
      <c r="K4" s="1084">
        <v>2022</v>
      </c>
      <c r="L4" s="1084">
        <v>2023</v>
      </c>
      <c r="M4" s="1086" t="s">
        <v>1441</v>
      </c>
      <c r="N4" s="1086"/>
    </row>
    <row r="5" spans="1:16" ht="18" customHeight="1">
      <c r="A5" s="1101"/>
      <c r="B5" s="1092"/>
      <c r="C5" s="1085"/>
      <c r="D5" s="1085"/>
      <c r="E5" s="1085"/>
      <c r="F5" s="1085"/>
      <c r="G5" s="1085"/>
      <c r="H5" s="1085"/>
      <c r="I5" s="1085"/>
      <c r="J5" s="1085"/>
      <c r="K5" s="1085"/>
      <c r="L5" s="1085"/>
      <c r="M5" s="743" t="s">
        <v>1440</v>
      </c>
      <c r="N5" s="743" t="s">
        <v>1439</v>
      </c>
      <c r="P5" s="939" t="s">
        <v>1560</v>
      </c>
    </row>
    <row r="6" spans="1:16" ht="3.75" customHeight="1">
      <c r="A6" s="869"/>
      <c r="B6" s="870"/>
      <c r="C6" s="871"/>
      <c r="D6" s="871"/>
      <c r="E6" s="855"/>
      <c r="F6" s="855"/>
      <c r="G6" s="855"/>
      <c r="H6" s="855"/>
    </row>
    <row r="7" spans="1:16">
      <c r="A7" s="872" t="s">
        <v>82</v>
      </c>
      <c r="B7" s="873">
        <v>100</v>
      </c>
      <c r="C7" s="874">
        <v>100</v>
      </c>
      <c r="D7" s="874">
        <v>100</v>
      </c>
      <c r="E7" s="874">
        <v>100</v>
      </c>
      <c r="F7" s="874">
        <v>100</v>
      </c>
      <c r="G7" s="874">
        <v>100</v>
      </c>
      <c r="H7" s="874">
        <v>100</v>
      </c>
      <c r="I7" s="874">
        <v>100</v>
      </c>
      <c r="J7" s="874">
        <v>100</v>
      </c>
      <c r="K7" s="874">
        <v>100</v>
      </c>
      <c r="L7" s="874">
        <v>100</v>
      </c>
      <c r="M7" s="874"/>
      <c r="N7" s="874"/>
    </row>
    <row r="8" spans="1:16" ht="12.95" customHeight="1">
      <c r="A8" s="856" t="s">
        <v>229</v>
      </c>
      <c r="B8" s="875">
        <v>4.3676128238914806</v>
      </c>
      <c r="C8" s="876">
        <v>4.3396005877713595</v>
      </c>
      <c r="D8" s="876">
        <v>4.1246067275711802</v>
      </c>
      <c r="E8" s="876">
        <v>4.2028682681177605</v>
      </c>
      <c r="F8" s="876">
        <v>4.0491953533437792</v>
      </c>
      <c r="G8" s="876">
        <v>3.7693992052881029</v>
      </c>
      <c r="H8" s="876">
        <v>3.7461966847979271</v>
      </c>
      <c r="I8" s="876">
        <v>3.4007251917107055</v>
      </c>
      <c r="J8" s="876">
        <v>3.4884930067705167</v>
      </c>
      <c r="K8" s="876">
        <v>3.451028235087755</v>
      </c>
      <c r="L8" s="876">
        <v>3.2743882619760147</v>
      </c>
      <c r="M8" s="449">
        <f>ROUND((ROUND(L8,1)-ROUND(H8,1)),1)</f>
        <v>-0.4</v>
      </c>
      <c r="N8" s="449">
        <f>ROUND((ROUND(L8,1)-ROUND(K8,1)),1)</f>
        <v>-0.2</v>
      </c>
    </row>
    <row r="9" spans="1:16" ht="12.95" customHeight="1">
      <c r="A9" s="856" t="s">
        <v>1523</v>
      </c>
      <c r="B9" s="875">
        <v>22.066118499799593</v>
      </c>
      <c r="C9" s="876">
        <v>21.873710084021987</v>
      </c>
      <c r="D9" s="876">
        <v>21.539259707204845</v>
      </c>
      <c r="E9" s="876">
        <v>21.328252657091799</v>
      </c>
      <c r="F9" s="876">
        <v>20.932457759239327</v>
      </c>
      <c r="G9" s="876">
        <v>20.673265299058979</v>
      </c>
      <c r="H9" s="876">
        <v>20.063395515712859</v>
      </c>
      <c r="I9" s="876">
        <v>19.735662821474847</v>
      </c>
      <c r="J9" s="876">
        <v>20.007060108558509</v>
      </c>
      <c r="K9" s="876">
        <v>18.879545883584946</v>
      </c>
      <c r="L9" s="876">
        <v>18.552789655477493</v>
      </c>
      <c r="M9" s="449">
        <f t="shared" ref="M9:M46" si="0">ROUND((ROUND(L9,1)-ROUND(H9,1)),1)</f>
        <v>-1.5</v>
      </c>
      <c r="N9" s="449">
        <f t="shared" ref="N9:N46" si="1">ROUND((ROUND(L9,1)-ROUND(K9,1)),1)</f>
        <v>-0.3</v>
      </c>
    </row>
    <row r="10" spans="1:16" ht="12.95" customHeight="1">
      <c r="A10" s="856" t="s">
        <v>206</v>
      </c>
      <c r="B10" s="875">
        <v>43.759928579008559</v>
      </c>
      <c r="C10" s="876">
        <v>44.37612485490606</v>
      </c>
      <c r="D10" s="876">
        <v>45.394649408958443</v>
      </c>
      <c r="E10" s="876">
        <v>44.161815042313556</v>
      </c>
      <c r="F10" s="876">
        <v>44.463121010537563</v>
      </c>
      <c r="G10" s="876">
        <v>44.181658305911988</v>
      </c>
      <c r="H10" s="876">
        <v>43.943085838988551</v>
      </c>
      <c r="I10" s="876">
        <v>45.806956940632091</v>
      </c>
      <c r="J10" s="876">
        <v>46.424792058098049</v>
      </c>
      <c r="K10" s="876">
        <v>46.78361190342217</v>
      </c>
      <c r="L10" s="876">
        <v>45.950552560865823</v>
      </c>
      <c r="M10" s="449">
        <f t="shared" si="0"/>
        <v>2.1</v>
      </c>
      <c r="N10" s="449">
        <f t="shared" si="1"/>
        <v>-0.8</v>
      </c>
    </row>
    <row r="11" spans="1:16" ht="12.95" customHeight="1">
      <c r="A11" s="856" t="s">
        <v>590</v>
      </c>
      <c r="B11" s="875">
        <v>13.458370725699483</v>
      </c>
      <c r="C11" s="876">
        <v>12.928568420143915</v>
      </c>
      <c r="D11" s="876">
        <v>12.535854062737814</v>
      </c>
      <c r="E11" s="876">
        <v>13.616761547010356</v>
      </c>
      <c r="F11" s="876">
        <v>13.499919100977111</v>
      </c>
      <c r="G11" s="876">
        <v>13.783994072396233</v>
      </c>
      <c r="H11" s="876">
        <v>14.410108264508551</v>
      </c>
      <c r="I11" s="876">
        <v>14.330948265474897</v>
      </c>
      <c r="J11" s="876">
        <v>14.076784367615186</v>
      </c>
      <c r="K11" s="876">
        <v>14.460461671394894</v>
      </c>
      <c r="L11" s="876">
        <v>14.960687235200137</v>
      </c>
      <c r="M11" s="449">
        <f t="shared" si="0"/>
        <v>0.6</v>
      </c>
      <c r="N11" s="449">
        <f t="shared" si="1"/>
        <v>0.5</v>
      </c>
    </row>
    <row r="12" spans="1:16" ht="12.95" customHeight="1">
      <c r="A12" s="856" t="s">
        <v>1524</v>
      </c>
      <c r="B12" s="875">
        <v>16.347969371599852</v>
      </c>
      <c r="C12" s="876">
        <v>16.481996053161989</v>
      </c>
      <c r="D12" s="876">
        <v>16.405630093536885</v>
      </c>
      <c r="E12" s="876">
        <v>16.690302485467399</v>
      </c>
      <c r="F12" s="876">
        <v>17.05530677590539</v>
      </c>
      <c r="G12" s="876">
        <v>17.591683117344697</v>
      </c>
      <c r="H12" s="876">
        <v>17.837213695992109</v>
      </c>
      <c r="I12" s="876">
        <v>16.725706780707462</v>
      </c>
      <c r="J12" s="876">
        <v>16.002870458957741</v>
      </c>
      <c r="K12" s="876">
        <v>16.425352306510234</v>
      </c>
      <c r="L12" s="876">
        <v>17.261582286480529</v>
      </c>
      <c r="M12" s="449">
        <f t="shared" si="0"/>
        <v>-0.5</v>
      </c>
      <c r="N12" s="449">
        <f t="shared" si="1"/>
        <v>0.9</v>
      </c>
    </row>
    <row r="13" spans="1:16" ht="9.75" customHeight="1">
      <c r="A13" s="856"/>
      <c r="B13" s="875"/>
      <c r="C13" s="876"/>
      <c r="D13" s="876"/>
      <c r="E13" s="876"/>
      <c r="F13" s="876"/>
      <c r="G13" s="876"/>
      <c r="H13" s="876"/>
      <c r="I13" s="876"/>
      <c r="J13" s="876"/>
      <c r="K13" s="876"/>
      <c r="L13" s="876"/>
      <c r="M13" s="449"/>
      <c r="N13" s="449"/>
    </row>
    <row r="14" spans="1:16" ht="12.95" customHeight="1">
      <c r="A14" s="872" t="s">
        <v>3</v>
      </c>
      <c r="B14" s="875"/>
      <c r="C14" s="876"/>
      <c r="D14" s="876"/>
      <c r="E14" s="876"/>
      <c r="F14" s="876"/>
      <c r="G14" s="876"/>
      <c r="H14" s="876"/>
      <c r="I14" s="876"/>
      <c r="J14" s="876"/>
      <c r="K14" s="876"/>
      <c r="L14" s="876"/>
      <c r="M14" s="449"/>
      <c r="N14" s="449"/>
    </row>
    <row r="15" spans="1:16" ht="12.95" customHeight="1">
      <c r="A15" s="872" t="s">
        <v>94</v>
      </c>
      <c r="B15" s="873">
        <v>100</v>
      </c>
      <c r="C15" s="874">
        <v>100</v>
      </c>
      <c r="D15" s="874">
        <v>100</v>
      </c>
      <c r="E15" s="874">
        <v>100</v>
      </c>
      <c r="F15" s="874">
        <v>100</v>
      </c>
      <c r="G15" s="874">
        <v>100</v>
      </c>
      <c r="H15" s="874">
        <v>100</v>
      </c>
      <c r="I15" s="874">
        <v>100</v>
      </c>
      <c r="J15" s="874">
        <v>100</v>
      </c>
      <c r="K15" s="874">
        <v>100</v>
      </c>
      <c r="L15" s="874">
        <v>100</v>
      </c>
      <c r="M15" s="449"/>
      <c r="N15" s="449"/>
    </row>
    <row r="16" spans="1:16" ht="12.95" customHeight="1">
      <c r="A16" s="856" t="s">
        <v>229</v>
      </c>
      <c r="B16" s="875">
        <v>2.5537142346286643</v>
      </c>
      <c r="C16" s="876">
        <v>2.6012271796653854</v>
      </c>
      <c r="D16" s="876">
        <v>2.5586882327988394</v>
      </c>
      <c r="E16" s="876">
        <v>2.7324709010584738</v>
      </c>
      <c r="F16" s="876">
        <v>2.5951455811652662</v>
      </c>
      <c r="G16" s="876">
        <v>2.4005165906146595</v>
      </c>
      <c r="H16" s="876">
        <v>2.433979993776191</v>
      </c>
      <c r="I16" s="876">
        <v>2.3069704922508936</v>
      </c>
      <c r="J16" s="876">
        <v>2.4403414461374378</v>
      </c>
      <c r="K16" s="876">
        <v>2.4431777356981907</v>
      </c>
      <c r="L16" s="876">
        <v>2.3968014334238514</v>
      </c>
      <c r="M16" s="449">
        <f t="shared" si="0"/>
        <v>0</v>
      </c>
      <c r="N16" s="449">
        <f t="shared" si="1"/>
        <v>0</v>
      </c>
    </row>
    <row r="17" spans="1:14" ht="12.95" customHeight="1">
      <c r="A17" s="856" t="s">
        <v>1523</v>
      </c>
      <c r="B17" s="875">
        <v>16.112976709348342</v>
      </c>
      <c r="C17" s="876">
        <v>15.970010608535256</v>
      </c>
      <c r="D17" s="876">
        <v>15.883759956613408</v>
      </c>
      <c r="E17" s="876">
        <v>15.904758198311486</v>
      </c>
      <c r="F17" s="876">
        <v>15.620289601785567</v>
      </c>
      <c r="G17" s="876">
        <v>15.563554063660742</v>
      </c>
      <c r="H17" s="876">
        <v>15.130068945606679</v>
      </c>
      <c r="I17" s="876">
        <v>15.430297461009324</v>
      </c>
      <c r="J17" s="876">
        <v>15.846228744871159</v>
      </c>
      <c r="K17" s="876">
        <v>14.962242281846418</v>
      </c>
      <c r="L17" s="876">
        <v>14.846430255743975</v>
      </c>
      <c r="M17" s="449">
        <f t="shared" si="0"/>
        <v>-0.3</v>
      </c>
      <c r="N17" s="449">
        <f t="shared" si="1"/>
        <v>-0.2</v>
      </c>
    </row>
    <row r="18" spans="1:14" ht="12.95" customHeight="1">
      <c r="A18" s="856" t="s">
        <v>206</v>
      </c>
      <c r="B18" s="875">
        <v>45.439505597720547</v>
      </c>
      <c r="C18" s="876">
        <v>46.262001095626118</v>
      </c>
      <c r="D18" s="876">
        <v>47.016106716789977</v>
      </c>
      <c r="E18" s="876">
        <v>45.43287469287354</v>
      </c>
      <c r="F18" s="876">
        <v>45.718918074178042</v>
      </c>
      <c r="G18" s="876">
        <v>45.174727263759024</v>
      </c>
      <c r="H18" s="876">
        <v>44.717993784939068</v>
      </c>
      <c r="I18" s="876">
        <v>46.643226624486466</v>
      </c>
      <c r="J18" s="876">
        <v>47.342677793187505</v>
      </c>
      <c r="K18" s="876">
        <v>47.392923144153123</v>
      </c>
      <c r="L18" s="876">
        <v>46.250080610530922</v>
      </c>
      <c r="M18" s="449">
        <f t="shared" si="0"/>
        <v>1.6</v>
      </c>
      <c r="N18" s="449">
        <f t="shared" si="1"/>
        <v>-1.1000000000000001</v>
      </c>
    </row>
    <row r="19" spans="1:14" ht="12.95" customHeight="1">
      <c r="A19" s="856" t="s">
        <v>590</v>
      </c>
      <c r="B19" s="875">
        <v>15.901980979619212</v>
      </c>
      <c r="C19" s="876">
        <v>15.168908580266407</v>
      </c>
      <c r="D19" s="876">
        <v>14.651442957469635</v>
      </c>
      <c r="E19" s="876">
        <v>15.754437949413846</v>
      </c>
      <c r="F19" s="876">
        <v>15.565347119555989</v>
      </c>
      <c r="G19" s="876">
        <v>15.884063268197332</v>
      </c>
      <c r="H19" s="876">
        <v>16.506004812886406</v>
      </c>
      <c r="I19" s="876">
        <v>16.111994849229177</v>
      </c>
      <c r="J19" s="876">
        <v>15.780650929695817</v>
      </c>
      <c r="K19" s="876">
        <v>16.219102498895992</v>
      </c>
      <c r="L19" s="876">
        <v>16.612634533793635</v>
      </c>
      <c r="M19" s="449">
        <f t="shared" si="0"/>
        <v>0.1</v>
      </c>
      <c r="N19" s="449">
        <f t="shared" si="1"/>
        <v>0.4</v>
      </c>
    </row>
    <row r="20" spans="1:14" ht="12.95" customHeight="1">
      <c r="A20" s="856" t="s">
        <v>1524</v>
      </c>
      <c r="B20" s="875">
        <v>19.991822478680177</v>
      </c>
      <c r="C20" s="876">
        <v>19.997852535908553</v>
      </c>
      <c r="D20" s="876">
        <v>19.890002136325656</v>
      </c>
      <c r="E20" s="876">
        <v>20.175458258344332</v>
      </c>
      <c r="F20" s="876">
        <v>20.500299623315442</v>
      </c>
      <c r="G20" s="876">
        <v>20.977138813768239</v>
      </c>
      <c r="H20" s="876">
        <v>21.211952462791658</v>
      </c>
      <c r="I20" s="876">
        <v>19.507510573024138</v>
      </c>
      <c r="J20" s="876">
        <v>18.590101086108081</v>
      </c>
      <c r="K20" s="876">
        <v>18.982554339406274</v>
      </c>
      <c r="L20" s="876">
        <v>19.894053166507618</v>
      </c>
      <c r="M20" s="449">
        <f t="shared" si="0"/>
        <v>-1.3</v>
      </c>
      <c r="N20" s="449">
        <f t="shared" si="1"/>
        <v>0.9</v>
      </c>
    </row>
    <row r="21" spans="1:14" ht="12.95" customHeight="1">
      <c r="A21" s="872" t="s">
        <v>95</v>
      </c>
      <c r="B21" s="873">
        <v>100</v>
      </c>
      <c r="C21" s="874">
        <v>100</v>
      </c>
      <c r="D21" s="874">
        <v>100</v>
      </c>
      <c r="E21" s="874">
        <v>100</v>
      </c>
      <c r="F21" s="874">
        <v>100</v>
      </c>
      <c r="G21" s="874">
        <v>100</v>
      </c>
      <c r="H21" s="874">
        <v>100</v>
      </c>
      <c r="I21" s="874">
        <v>100</v>
      </c>
      <c r="J21" s="874">
        <v>100</v>
      </c>
      <c r="K21" s="874">
        <v>100</v>
      </c>
      <c r="L21" s="874">
        <v>100</v>
      </c>
      <c r="M21" s="449"/>
      <c r="N21" s="449"/>
    </row>
    <row r="22" spans="1:14" ht="12.95" customHeight="1">
      <c r="A22" s="856" t="s">
        <v>229</v>
      </c>
      <c r="B22" s="875">
        <v>10.69733993685503</v>
      </c>
      <c r="C22" s="876">
        <v>10.558185066765919</v>
      </c>
      <c r="D22" s="876">
        <v>9.8507108021417746</v>
      </c>
      <c r="E22" s="876">
        <v>9.789491849139619</v>
      </c>
      <c r="F22" s="876">
        <v>9.7467780831127939</v>
      </c>
      <c r="G22" s="876">
        <v>9.3294029642476737</v>
      </c>
      <c r="H22" s="876">
        <v>9.2204154927171693</v>
      </c>
      <c r="I22" s="876">
        <v>8.1003735043276528</v>
      </c>
      <c r="J22" s="876">
        <v>8.123854642015365</v>
      </c>
      <c r="K22" s="876">
        <v>7.9954475833664684</v>
      </c>
      <c r="L22" s="876">
        <v>7.3018518225569835</v>
      </c>
      <c r="M22" s="449">
        <f t="shared" si="0"/>
        <v>-1.9</v>
      </c>
      <c r="N22" s="449">
        <f t="shared" si="1"/>
        <v>-0.7</v>
      </c>
    </row>
    <row r="23" spans="1:14" ht="12.95" customHeight="1">
      <c r="A23" s="856" t="s">
        <v>1523</v>
      </c>
      <c r="B23" s="875">
        <v>42.840026821569964</v>
      </c>
      <c r="C23" s="876">
        <v>42.992678975123049</v>
      </c>
      <c r="D23" s="876">
        <v>42.219761453431488</v>
      </c>
      <c r="E23" s="876">
        <v>41.934262103068448</v>
      </c>
      <c r="F23" s="876">
        <v>41.747782056003999</v>
      </c>
      <c r="G23" s="876">
        <v>41.427428856603726</v>
      </c>
      <c r="H23" s="876">
        <v>40.643921034447956</v>
      </c>
      <c r="I23" s="876">
        <v>38.234968983546068</v>
      </c>
      <c r="J23" s="876">
        <v>38.40798493503172</v>
      </c>
      <c r="K23" s="876">
        <v>36.54275118199449</v>
      </c>
      <c r="L23" s="876">
        <v>35.562191960968278</v>
      </c>
      <c r="M23" s="449">
        <f t="shared" si="0"/>
        <v>-5</v>
      </c>
      <c r="N23" s="449">
        <f t="shared" si="1"/>
        <v>-0.9</v>
      </c>
    </row>
    <row r="24" spans="1:14" ht="12.95" customHeight="1">
      <c r="A24" s="856" t="s">
        <v>206</v>
      </c>
      <c r="B24" s="875">
        <v>37.898926063990757</v>
      </c>
      <c r="C24" s="876">
        <v>37.62988686876605</v>
      </c>
      <c r="D24" s="876">
        <v>39.465456204997182</v>
      </c>
      <c r="E24" s="876">
        <v>39.33255461531548</v>
      </c>
      <c r="F24" s="876">
        <v>39.542376343609455</v>
      </c>
      <c r="G24" s="876">
        <v>40.14810051260713</v>
      </c>
      <c r="H24" s="876">
        <v>40.710376118747611</v>
      </c>
      <c r="I24" s="876">
        <v>42.213670977554642</v>
      </c>
      <c r="J24" s="876">
        <v>42.365520019803924</v>
      </c>
      <c r="K24" s="876">
        <v>44.036214553142003</v>
      </c>
      <c r="L24" s="876">
        <v>44.575944070685708</v>
      </c>
      <c r="M24" s="449">
        <f t="shared" si="0"/>
        <v>3.9</v>
      </c>
      <c r="N24" s="449">
        <f t="shared" si="1"/>
        <v>0.6</v>
      </c>
    </row>
    <row r="25" spans="1:14" ht="12.95" customHeight="1">
      <c r="A25" s="856" t="s">
        <v>590</v>
      </c>
      <c r="B25" s="875">
        <v>4.9312203274843327</v>
      </c>
      <c r="C25" s="876">
        <v>4.9143267834225801</v>
      </c>
      <c r="D25" s="876">
        <v>4.7997667563445878</v>
      </c>
      <c r="E25" s="876">
        <v>5.4948798939272816</v>
      </c>
      <c r="F25" s="876">
        <v>5.406697511587188</v>
      </c>
      <c r="G25" s="876">
        <v>5.2541227031738229</v>
      </c>
      <c r="H25" s="876">
        <v>5.6665856564783992</v>
      </c>
      <c r="I25" s="876">
        <v>6.678142223894513</v>
      </c>
      <c r="J25" s="876">
        <v>6.5415785919593112</v>
      </c>
      <c r="K25" s="876">
        <v>6.5307127572360093</v>
      </c>
      <c r="L25" s="876">
        <v>7.3794914690081717</v>
      </c>
      <c r="M25" s="449">
        <f t="shared" si="0"/>
        <v>1.7</v>
      </c>
      <c r="N25" s="449">
        <f t="shared" si="1"/>
        <v>0.9</v>
      </c>
    </row>
    <row r="26" spans="1:14" ht="12.95" customHeight="1">
      <c r="A26" s="856" t="s">
        <v>1524</v>
      </c>
      <c r="B26" s="875">
        <v>3.6324868500988852</v>
      </c>
      <c r="C26" s="876">
        <v>3.9049223059220166</v>
      </c>
      <c r="D26" s="876">
        <v>3.6643047830815747</v>
      </c>
      <c r="E26" s="876">
        <v>3.4488115385496982</v>
      </c>
      <c r="F26" s="876">
        <v>3.5563660056850765</v>
      </c>
      <c r="G26" s="876">
        <v>3.8409449633676518</v>
      </c>
      <c r="H26" s="876">
        <v>3.7587016976088683</v>
      </c>
      <c r="I26" s="876">
        <v>4.7728443106771259</v>
      </c>
      <c r="J26" s="876">
        <v>4.561061811189675</v>
      </c>
      <c r="K26" s="876">
        <v>4.8948739242610317</v>
      </c>
      <c r="L26" s="876">
        <v>5.1805206767808638</v>
      </c>
      <c r="M26" s="449">
        <f t="shared" si="0"/>
        <v>1.4</v>
      </c>
      <c r="N26" s="449">
        <f t="shared" si="1"/>
        <v>0.3</v>
      </c>
    </row>
    <row r="27" spans="1:14" ht="8.25" customHeight="1">
      <c r="A27" s="856"/>
      <c r="B27" s="875"/>
      <c r="C27" s="876"/>
      <c r="D27" s="876"/>
      <c r="E27" s="876"/>
      <c r="F27" s="876"/>
      <c r="G27" s="876"/>
      <c r="H27" s="876"/>
      <c r="I27" s="876"/>
      <c r="J27" s="876"/>
      <c r="K27" s="876"/>
      <c r="L27" s="876"/>
      <c r="M27" s="449"/>
      <c r="N27" s="449"/>
    </row>
    <row r="28" spans="1:14" ht="12.95" customHeight="1">
      <c r="A28" s="872" t="s">
        <v>4</v>
      </c>
      <c r="B28" s="875"/>
      <c r="C28" s="876"/>
      <c r="D28" s="876"/>
      <c r="E28" s="876"/>
      <c r="F28" s="876"/>
      <c r="G28" s="876"/>
      <c r="H28" s="876"/>
      <c r="I28" s="876"/>
      <c r="J28" s="876"/>
      <c r="K28" s="876"/>
      <c r="L28" s="876"/>
      <c r="M28" s="449"/>
      <c r="N28" s="449"/>
    </row>
    <row r="29" spans="1:14" ht="12.95" customHeight="1">
      <c r="A29" s="872" t="s">
        <v>103</v>
      </c>
      <c r="B29" s="873">
        <v>100.00000000000252</v>
      </c>
      <c r="C29" s="874">
        <v>100</v>
      </c>
      <c r="D29" s="874">
        <v>100</v>
      </c>
      <c r="E29" s="874">
        <v>100</v>
      </c>
      <c r="F29" s="874">
        <v>100</v>
      </c>
      <c r="G29" s="874">
        <v>100</v>
      </c>
      <c r="H29" s="874">
        <v>100</v>
      </c>
      <c r="I29" s="874">
        <v>100</v>
      </c>
      <c r="J29" s="874">
        <v>100</v>
      </c>
      <c r="K29" s="874">
        <v>100</v>
      </c>
      <c r="L29" s="874">
        <v>100</v>
      </c>
      <c r="M29" s="449"/>
      <c r="N29" s="449"/>
    </row>
    <row r="30" spans="1:14" ht="12.95" customHeight="1">
      <c r="A30" s="856" t="s">
        <v>229</v>
      </c>
      <c r="B30" s="875">
        <v>2.5135278964569374</v>
      </c>
      <c r="C30" s="876">
        <v>2.4263748485053869</v>
      </c>
      <c r="D30" s="876">
        <v>2.3135021070802329</v>
      </c>
      <c r="E30" s="876">
        <v>2.5268164250022136</v>
      </c>
      <c r="F30" s="876">
        <v>2.3813806646270881</v>
      </c>
      <c r="G30" s="876">
        <v>2.21066161482694</v>
      </c>
      <c r="H30" s="876">
        <v>2.2565640042994382</v>
      </c>
      <c r="I30" s="876">
        <v>2.0713509726235619</v>
      </c>
      <c r="J30" s="876">
        <v>2.1633534191234642</v>
      </c>
      <c r="K30" s="876">
        <v>2.0955864251015091</v>
      </c>
      <c r="L30" s="876">
        <v>2.0502084384041552</v>
      </c>
      <c r="M30" s="449">
        <f t="shared" si="0"/>
        <v>-0.2</v>
      </c>
      <c r="N30" s="449">
        <f t="shared" si="1"/>
        <v>0</v>
      </c>
    </row>
    <row r="31" spans="1:14" ht="12.95" customHeight="1">
      <c r="A31" s="856" t="s">
        <v>1523</v>
      </c>
      <c r="B31" s="875">
        <v>16.121085129138834</v>
      </c>
      <c r="C31" s="876">
        <v>15.376878669983546</v>
      </c>
      <c r="D31" s="876">
        <v>15.372317844051331</v>
      </c>
      <c r="E31" s="876">
        <v>15.000828345549447</v>
      </c>
      <c r="F31" s="876">
        <v>14.673868885574981</v>
      </c>
      <c r="G31" s="876">
        <v>14.722821707000522</v>
      </c>
      <c r="H31" s="876">
        <v>14.355807783492754</v>
      </c>
      <c r="I31" s="876">
        <v>14.495168608417726</v>
      </c>
      <c r="J31" s="876">
        <v>14.335915278102155</v>
      </c>
      <c r="K31" s="876">
        <v>13.677043588935833</v>
      </c>
      <c r="L31" s="876">
        <v>13.630256628614735</v>
      </c>
      <c r="M31" s="449">
        <f t="shared" si="0"/>
        <v>-0.8</v>
      </c>
      <c r="N31" s="449">
        <f t="shared" si="1"/>
        <v>-0.1</v>
      </c>
    </row>
    <row r="32" spans="1:14" ht="12.95" customHeight="1">
      <c r="A32" s="856" t="s">
        <v>206</v>
      </c>
      <c r="B32" s="875">
        <v>47.132606800259609</v>
      </c>
      <c r="C32" s="876">
        <v>48.173149656449183</v>
      </c>
      <c r="D32" s="876">
        <v>48.745472373885228</v>
      </c>
      <c r="E32" s="876">
        <v>46.868959033899202</v>
      </c>
      <c r="F32" s="876">
        <v>47.298808448334071</v>
      </c>
      <c r="G32" s="876">
        <v>46.800527691825749</v>
      </c>
      <c r="H32" s="876">
        <v>46.175303924066434</v>
      </c>
      <c r="I32" s="876">
        <v>48.058115358945713</v>
      </c>
      <c r="J32" s="876">
        <v>49.035517020600608</v>
      </c>
      <c r="K32" s="876">
        <v>49.317846329196662</v>
      </c>
      <c r="L32" s="876">
        <v>47.824485780816083</v>
      </c>
      <c r="M32" s="449">
        <f t="shared" si="0"/>
        <v>1.6</v>
      </c>
      <c r="N32" s="449">
        <f t="shared" si="1"/>
        <v>-1.5</v>
      </c>
    </row>
    <row r="33" spans="1:14" ht="12.95" customHeight="1">
      <c r="A33" s="856" t="s">
        <v>590</v>
      </c>
      <c r="B33" s="875">
        <v>15.588457091409252</v>
      </c>
      <c r="C33" s="876">
        <v>15.004149668534417</v>
      </c>
      <c r="D33" s="876">
        <v>14.515831692253009</v>
      </c>
      <c r="E33" s="876">
        <v>15.965018633177166</v>
      </c>
      <c r="F33" s="876">
        <v>15.449463008939832</v>
      </c>
      <c r="G33" s="876">
        <v>15.718096645633395</v>
      </c>
      <c r="H33" s="876">
        <v>16.598370762802787</v>
      </c>
      <c r="I33" s="876">
        <v>16.188888064999944</v>
      </c>
      <c r="J33" s="876">
        <v>15.880783893363336</v>
      </c>
      <c r="K33" s="876">
        <v>16.277574764798658</v>
      </c>
      <c r="L33" s="876">
        <v>16.716657531326959</v>
      </c>
      <c r="M33" s="449">
        <f t="shared" si="0"/>
        <v>0.1</v>
      </c>
      <c r="N33" s="449">
        <f t="shared" si="1"/>
        <v>0.4</v>
      </c>
    </row>
    <row r="34" spans="1:14" ht="12.95" customHeight="1">
      <c r="A34" s="856" t="s">
        <v>1524</v>
      </c>
      <c r="B34" s="875">
        <v>18.644323082731027</v>
      </c>
      <c r="C34" s="876">
        <v>19.019447156526393</v>
      </c>
      <c r="D34" s="876">
        <v>19.052875982730789</v>
      </c>
      <c r="E34" s="876">
        <v>19.638377562374171</v>
      </c>
      <c r="F34" s="876">
        <v>20.196478992526863</v>
      </c>
      <c r="G34" s="876">
        <v>20.547892340713393</v>
      </c>
      <c r="H34" s="876">
        <v>20.613953525338591</v>
      </c>
      <c r="I34" s="876">
        <v>19.186476995013056</v>
      </c>
      <c r="J34" s="876">
        <v>18.584430388810436</v>
      </c>
      <c r="K34" s="876">
        <v>18.631948891967344</v>
      </c>
      <c r="L34" s="876">
        <v>19.778391620838068</v>
      </c>
      <c r="M34" s="449">
        <f t="shared" si="0"/>
        <v>-0.8</v>
      </c>
      <c r="N34" s="449">
        <f t="shared" si="1"/>
        <v>1.2</v>
      </c>
    </row>
    <row r="35" spans="1:14" ht="12.95" customHeight="1">
      <c r="A35" s="872" t="s">
        <v>5</v>
      </c>
      <c r="B35" s="873">
        <v>100.00000000000428</v>
      </c>
      <c r="C35" s="874">
        <v>100</v>
      </c>
      <c r="D35" s="874">
        <v>100</v>
      </c>
      <c r="E35" s="874">
        <v>100</v>
      </c>
      <c r="F35" s="874">
        <v>100</v>
      </c>
      <c r="G35" s="874">
        <v>100</v>
      </c>
      <c r="H35" s="874">
        <v>100</v>
      </c>
      <c r="I35" s="874">
        <v>100</v>
      </c>
      <c r="J35" s="874">
        <v>100</v>
      </c>
      <c r="K35" s="874">
        <v>100</v>
      </c>
      <c r="L35" s="874">
        <v>100</v>
      </c>
      <c r="M35" s="449"/>
      <c r="N35" s="449"/>
    </row>
    <row r="36" spans="1:14" ht="12.95" customHeight="1">
      <c r="A36" s="856" t="s">
        <v>229</v>
      </c>
      <c r="B36" s="875">
        <v>7.645444133845257</v>
      </c>
      <c r="C36" s="876">
        <v>7.786831467863303</v>
      </c>
      <c r="D36" s="876">
        <v>7.3371159339112326</v>
      </c>
      <c r="E36" s="876">
        <v>7.0528962281821403</v>
      </c>
      <c r="F36" s="876">
        <v>6.9088934688905104</v>
      </c>
      <c r="G36" s="876">
        <v>6.4727674789455492</v>
      </c>
      <c r="H36" s="876">
        <v>6.3981845006744384</v>
      </c>
      <c r="I36" s="876">
        <v>5.8453105167082571</v>
      </c>
      <c r="J36" s="876">
        <v>5.845416578158666</v>
      </c>
      <c r="K36" s="876">
        <v>5.927626307710617</v>
      </c>
      <c r="L36" s="876">
        <v>5.5403790295412492</v>
      </c>
      <c r="M36" s="449">
        <f t="shared" si="0"/>
        <v>-0.9</v>
      </c>
      <c r="N36" s="449">
        <f t="shared" si="1"/>
        <v>-0.4</v>
      </c>
    </row>
    <row r="37" spans="1:14" ht="12.95" customHeight="1">
      <c r="A37" s="856" t="s">
        <v>1523</v>
      </c>
      <c r="B37" s="875">
        <v>28.540258995209555</v>
      </c>
      <c r="C37" s="876">
        <v>29.144865869457838</v>
      </c>
      <c r="D37" s="876">
        <v>28.323958276269401</v>
      </c>
      <c r="E37" s="876">
        <v>28.467012977694445</v>
      </c>
      <c r="F37" s="876">
        <v>27.887999247962803</v>
      </c>
      <c r="G37" s="876">
        <v>27.597012543649189</v>
      </c>
      <c r="H37" s="876">
        <v>26.865785036205232</v>
      </c>
      <c r="I37" s="876">
        <v>25.759657793365083</v>
      </c>
      <c r="J37" s="876">
        <v>26.387109320655146</v>
      </c>
      <c r="K37" s="876">
        <v>24.633020354849002</v>
      </c>
      <c r="L37" s="876">
        <v>23.799848677885262</v>
      </c>
      <c r="M37" s="449">
        <f t="shared" si="0"/>
        <v>-3.1</v>
      </c>
      <c r="N37" s="449">
        <f t="shared" si="1"/>
        <v>-0.8</v>
      </c>
    </row>
    <row r="38" spans="1:14" ht="12.95" customHeight="1">
      <c r="A38" s="856" t="s">
        <v>206</v>
      </c>
      <c r="B38" s="875">
        <v>38.112001125945682</v>
      </c>
      <c r="C38" s="876">
        <v>38.120863849517875</v>
      </c>
      <c r="D38" s="876">
        <v>39.886820062880076</v>
      </c>
      <c r="E38" s="876">
        <v>39.280750519239675</v>
      </c>
      <c r="F38" s="876">
        <v>39.838792117548024</v>
      </c>
      <c r="G38" s="876">
        <v>39.191755711257059</v>
      </c>
      <c r="H38" s="876">
        <v>39.4240925475899</v>
      </c>
      <c r="I38" s="876">
        <v>41.39984817160186</v>
      </c>
      <c r="J38" s="876">
        <v>41.524237926616387</v>
      </c>
      <c r="K38" s="876">
        <v>41.987731206989061</v>
      </c>
      <c r="L38" s="876">
        <v>42.15144542408909</v>
      </c>
      <c r="M38" s="449">
        <f t="shared" si="0"/>
        <v>2.8</v>
      </c>
      <c r="N38" s="449">
        <f t="shared" si="1"/>
        <v>0.2</v>
      </c>
    </row>
    <row r="39" spans="1:14" ht="12.95" customHeight="1">
      <c r="A39" s="856" t="s">
        <v>590</v>
      </c>
      <c r="B39" s="875">
        <v>10.779528276772361</v>
      </c>
      <c r="C39" s="876">
        <v>10.478307058762336</v>
      </c>
      <c r="D39" s="876">
        <v>10.156868432088373</v>
      </c>
      <c r="E39" s="876">
        <v>10.817140604894442</v>
      </c>
      <c r="F39" s="876">
        <v>11.165337300712515</v>
      </c>
      <c r="G39" s="876">
        <v>11.448353495465797</v>
      </c>
      <c r="H39" s="876">
        <v>11.860775376883668</v>
      </c>
      <c r="I39" s="876">
        <v>12.089361232973683</v>
      </c>
      <c r="J39" s="876">
        <v>12.257829879087375</v>
      </c>
      <c r="K39" s="876">
        <v>12.464462712097497</v>
      </c>
      <c r="L39" s="876">
        <v>12.924786879239299</v>
      </c>
      <c r="M39" s="449">
        <f t="shared" si="0"/>
        <v>1</v>
      </c>
      <c r="N39" s="449">
        <f t="shared" si="1"/>
        <v>0.4</v>
      </c>
    </row>
    <row r="40" spans="1:14" ht="12.95" customHeight="1">
      <c r="A40" s="856" t="s">
        <v>1524</v>
      </c>
      <c r="B40" s="875">
        <v>14.922767468225127</v>
      </c>
      <c r="C40" s="876">
        <v>14.46913175439748</v>
      </c>
      <c r="D40" s="876">
        <v>14.295237294848267</v>
      </c>
      <c r="E40" s="876">
        <v>14.382199669991117</v>
      </c>
      <c r="F40" s="876">
        <v>14.198977864885689</v>
      </c>
      <c r="G40" s="876">
        <v>15.290110770682404</v>
      </c>
      <c r="H40" s="876">
        <v>15.451162538646763</v>
      </c>
      <c r="I40" s="876">
        <v>14.905822285351118</v>
      </c>
      <c r="J40" s="876">
        <v>13.985406295482431</v>
      </c>
      <c r="K40" s="876">
        <v>14.987159418353826</v>
      </c>
      <c r="L40" s="876">
        <v>15.583539989245098</v>
      </c>
      <c r="M40" s="449">
        <f t="shared" si="0"/>
        <v>0.1</v>
      </c>
      <c r="N40" s="449">
        <f t="shared" si="1"/>
        <v>0.6</v>
      </c>
    </row>
    <row r="41" spans="1:14" ht="12.95" customHeight="1">
      <c r="A41" s="872" t="s">
        <v>6</v>
      </c>
      <c r="B41" s="873">
        <v>99.999999999997925</v>
      </c>
      <c r="C41" s="874">
        <v>100</v>
      </c>
      <c r="D41" s="874">
        <v>100</v>
      </c>
      <c r="E41" s="874">
        <v>100</v>
      </c>
      <c r="F41" s="874">
        <v>100</v>
      </c>
      <c r="G41" s="874">
        <v>100</v>
      </c>
      <c r="H41" s="874">
        <v>100</v>
      </c>
      <c r="I41" s="874">
        <v>100</v>
      </c>
      <c r="J41" s="874">
        <v>100</v>
      </c>
      <c r="K41" s="874">
        <v>100</v>
      </c>
      <c r="L41" s="874">
        <v>100</v>
      </c>
      <c r="M41" s="449"/>
      <c r="N41" s="449"/>
    </row>
    <row r="42" spans="1:14" ht="12.95" customHeight="1">
      <c r="A42" s="856" t="s">
        <v>229</v>
      </c>
      <c r="B42" s="875">
        <v>4.586774454363173</v>
      </c>
      <c r="C42" s="876">
        <v>4.4610579412642242</v>
      </c>
      <c r="D42" s="876">
        <v>4.3744896794279109</v>
      </c>
      <c r="E42" s="876">
        <v>4.8927784674222723</v>
      </c>
      <c r="F42" s="876">
        <v>4.757423041973956</v>
      </c>
      <c r="G42" s="876">
        <v>4.4152850469499842</v>
      </c>
      <c r="H42" s="876">
        <v>4.2291671607188643</v>
      </c>
      <c r="I42" s="876">
        <v>3.6617640971528012</v>
      </c>
      <c r="J42" s="876">
        <v>4.052527801062122</v>
      </c>
      <c r="K42" s="876">
        <v>3.8614068000675874</v>
      </c>
      <c r="L42" s="876">
        <v>3.5294181491468595</v>
      </c>
      <c r="M42" s="449">
        <f t="shared" si="0"/>
        <v>-0.7</v>
      </c>
      <c r="N42" s="449">
        <f t="shared" si="1"/>
        <v>-0.4</v>
      </c>
    </row>
    <row r="43" spans="1:14" ht="12.95" customHeight="1">
      <c r="A43" s="856" t="s">
        <v>1523</v>
      </c>
      <c r="B43" s="875">
        <v>33.037080852708122</v>
      </c>
      <c r="C43" s="876">
        <v>33.481957128677159</v>
      </c>
      <c r="D43" s="876">
        <v>32.846036419792675</v>
      </c>
      <c r="E43" s="876">
        <v>33.058025469452247</v>
      </c>
      <c r="F43" s="876">
        <v>33.03693772630735</v>
      </c>
      <c r="G43" s="876">
        <v>31.605470070570387</v>
      </c>
      <c r="H43" s="876">
        <v>30.229647866861161</v>
      </c>
      <c r="I43" s="876">
        <v>29.72777030228437</v>
      </c>
      <c r="J43" s="876">
        <v>31.611158298974583</v>
      </c>
      <c r="K43" s="876">
        <v>29.611671648952033</v>
      </c>
      <c r="L43" s="876">
        <v>29.098091218714444</v>
      </c>
      <c r="M43" s="449">
        <f t="shared" si="0"/>
        <v>-1.1000000000000001</v>
      </c>
      <c r="N43" s="449">
        <f t="shared" si="1"/>
        <v>-0.5</v>
      </c>
    </row>
    <row r="44" spans="1:14" ht="12.95" customHeight="1">
      <c r="A44" s="856" t="s">
        <v>206</v>
      </c>
      <c r="B44" s="875">
        <v>42.560830242483426</v>
      </c>
      <c r="C44" s="876">
        <v>42.655235934590756</v>
      </c>
      <c r="D44" s="876">
        <v>43.835401065202532</v>
      </c>
      <c r="E44" s="876">
        <v>43.747435070453726</v>
      </c>
      <c r="F44" s="876">
        <v>42.663862534442053</v>
      </c>
      <c r="G44" s="876">
        <v>44.213085829235794</v>
      </c>
      <c r="H44" s="876">
        <v>44.568621881584889</v>
      </c>
      <c r="I44" s="876">
        <v>46.028459400505206</v>
      </c>
      <c r="J44" s="876">
        <v>45.950885201478933</v>
      </c>
      <c r="K44" s="876">
        <v>46.420096837566902</v>
      </c>
      <c r="L44" s="876">
        <v>46.374041072224749</v>
      </c>
      <c r="M44" s="449">
        <f t="shared" si="0"/>
        <v>1.8</v>
      </c>
      <c r="N44" s="449">
        <f t="shared" si="1"/>
        <v>0</v>
      </c>
    </row>
    <row r="45" spans="1:14" ht="12.95" customHeight="1">
      <c r="A45" s="856" t="s">
        <v>590</v>
      </c>
      <c r="B45" s="875">
        <v>10.441303280798694</v>
      </c>
      <c r="C45" s="876">
        <v>9.5413937824703439</v>
      </c>
      <c r="D45" s="876">
        <v>9.4107476541737363</v>
      </c>
      <c r="E45" s="876">
        <v>9.642263587777439</v>
      </c>
      <c r="F45" s="876">
        <v>10.149570200028926</v>
      </c>
      <c r="G45" s="876">
        <v>10.442988494601323</v>
      </c>
      <c r="H45" s="876">
        <v>10.367155773662777</v>
      </c>
      <c r="I45" s="876">
        <v>11.051049790118652</v>
      </c>
      <c r="J45" s="876">
        <v>9.8634902616225713</v>
      </c>
      <c r="K45" s="876">
        <v>10.678898140378331</v>
      </c>
      <c r="L45" s="876">
        <v>11.603342066741117</v>
      </c>
      <c r="M45" s="449">
        <f t="shared" si="0"/>
        <v>1.2</v>
      </c>
      <c r="N45" s="449">
        <f t="shared" si="1"/>
        <v>0.9</v>
      </c>
    </row>
    <row r="46" spans="1:14" ht="12.95" customHeight="1">
      <c r="A46" s="877" t="s">
        <v>1524</v>
      </c>
      <c r="B46" s="878">
        <v>9.3740111696480408</v>
      </c>
      <c r="C46" s="879">
        <v>9.8603552129953744</v>
      </c>
      <c r="D46" s="879">
        <v>9.5333251814029261</v>
      </c>
      <c r="E46" s="879">
        <v>8.6594974048937345</v>
      </c>
      <c r="F46" s="879">
        <v>9.3922064972464447</v>
      </c>
      <c r="G46" s="879">
        <v>9.3231705586425111</v>
      </c>
      <c r="H46" s="879">
        <v>10.605407317172311</v>
      </c>
      <c r="I46" s="879">
        <v>9.530956409938975</v>
      </c>
      <c r="J46" s="879">
        <v>8.5219384368617881</v>
      </c>
      <c r="K46" s="879">
        <v>9.427926573035144</v>
      </c>
      <c r="L46" s="879">
        <v>9.3951074931728282</v>
      </c>
      <c r="M46" s="532">
        <f t="shared" si="0"/>
        <v>-1.2</v>
      </c>
      <c r="N46" s="532">
        <f t="shared" si="1"/>
        <v>0</v>
      </c>
    </row>
    <row r="47" spans="1:14" ht="12" customHeight="1">
      <c r="A47" s="880" t="s">
        <v>1525</v>
      </c>
      <c r="B47" s="881"/>
      <c r="C47" s="871"/>
      <c r="D47" s="871"/>
    </row>
    <row r="48" spans="1:14" ht="12" customHeight="1">
      <c r="A48" s="880" t="s">
        <v>1526</v>
      </c>
      <c r="B48" s="881"/>
      <c r="C48" s="871"/>
      <c r="D48" s="871"/>
    </row>
    <row r="49" spans="1:4" ht="12" customHeight="1">
      <c r="A49" s="882" t="s">
        <v>231</v>
      </c>
      <c r="B49" s="881"/>
      <c r="C49" s="871"/>
      <c r="D49" s="871"/>
    </row>
  </sheetData>
  <mergeCells count="16">
    <mergeCell ref="M4:N4"/>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s>
  <pageMargins left="0.7" right="0.7" top="0.75" bottom="0.75" header="0.3" footer="0.3"/>
  <pageSetup scale="9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6BD1-2ACE-4925-BC3C-6959F89C1815}">
  <sheetPr>
    <tabColor rgb="FFFF0000"/>
  </sheetPr>
  <dimension ref="A1:P62"/>
  <sheetViews>
    <sheetView showGridLines="0" workbookViewId="0">
      <selection sqref="A1:N1"/>
    </sheetView>
  </sheetViews>
  <sheetFormatPr baseColWidth="10" defaultColWidth="9.140625" defaultRowHeight="15"/>
  <cols>
    <col min="1" max="1" width="20.42578125" style="854" customWidth="1"/>
    <col min="2" max="12" width="5.28515625" style="854" customWidth="1"/>
    <col min="13" max="14" width="8.7109375" style="854" customWidth="1"/>
    <col min="15" max="256" width="9.140625" style="854"/>
    <col min="257" max="257" width="20.42578125" style="854" customWidth="1"/>
    <col min="258" max="268" width="5.28515625" style="854" customWidth="1"/>
    <col min="269" max="270" width="8.7109375" style="854" customWidth="1"/>
    <col min="271" max="512" width="9.140625" style="854"/>
    <col min="513" max="513" width="20.42578125" style="854" customWidth="1"/>
    <col min="514" max="524" width="5.28515625" style="854" customWidth="1"/>
    <col min="525" max="526" width="8.7109375" style="854" customWidth="1"/>
    <col min="527" max="768" width="9.140625" style="854"/>
    <col min="769" max="769" width="20.42578125" style="854" customWidth="1"/>
    <col min="770" max="780" width="5.28515625" style="854" customWidth="1"/>
    <col min="781" max="782" width="8.7109375" style="854" customWidth="1"/>
    <col min="783" max="1024" width="9.140625" style="854"/>
    <col min="1025" max="1025" width="20.42578125" style="854" customWidth="1"/>
    <col min="1026" max="1036" width="5.28515625" style="854" customWidth="1"/>
    <col min="1037" max="1038" width="8.7109375" style="854" customWidth="1"/>
    <col min="1039" max="1280" width="9.140625" style="854"/>
    <col min="1281" max="1281" width="20.42578125" style="854" customWidth="1"/>
    <col min="1282" max="1292" width="5.28515625" style="854" customWidth="1"/>
    <col min="1293" max="1294" width="8.7109375" style="854" customWidth="1"/>
    <col min="1295" max="1536" width="9.140625" style="854"/>
    <col min="1537" max="1537" width="20.42578125" style="854" customWidth="1"/>
    <col min="1538" max="1548" width="5.28515625" style="854" customWidth="1"/>
    <col min="1549" max="1550" width="8.7109375" style="854" customWidth="1"/>
    <col min="1551" max="1792" width="9.140625" style="854"/>
    <col min="1793" max="1793" width="20.42578125" style="854" customWidth="1"/>
    <col min="1794" max="1804" width="5.28515625" style="854" customWidth="1"/>
    <col min="1805" max="1806" width="8.7109375" style="854" customWidth="1"/>
    <col min="1807" max="2048" width="9.140625" style="854"/>
    <col min="2049" max="2049" width="20.42578125" style="854" customWidth="1"/>
    <col min="2050" max="2060" width="5.28515625" style="854" customWidth="1"/>
    <col min="2061" max="2062" width="8.7109375" style="854" customWidth="1"/>
    <col min="2063" max="2304" width="9.140625" style="854"/>
    <col min="2305" max="2305" width="20.42578125" style="854" customWidth="1"/>
    <col min="2306" max="2316" width="5.28515625" style="854" customWidth="1"/>
    <col min="2317" max="2318" width="8.7109375" style="854" customWidth="1"/>
    <col min="2319" max="2560" width="9.140625" style="854"/>
    <col min="2561" max="2561" width="20.42578125" style="854" customWidth="1"/>
    <col min="2562" max="2572" width="5.28515625" style="854" customWidth="1"/>
    <col min="2573" max="2574" width="8.7109375" style="854" customWidth="1"/>
    <col min="2575" max="2816" width="9.140625" style="854"/>
    <col min="2817" max="2817" width="20.42578125" style="854" customWidth="1"/>
    <col min="2818" max="2828" width="5.28515625" style="854" customWidth="1"/>
    <col min="2829" max="2830" width="8.7109375" style="854" customWidth="1"/>
    <col min="2831" max="3072" width="9.140625" style="854"/>
    <col min="3073" max="3073" width="20.42578125" style="854" customWidth="1"/>
    <col min="3074" max="3084" width="5.28515625" style="854" customWidth="1"/>
    <col min="3085" max="3086" width="8.7109375" style="854" customWidth="1"/>
    <col min="3087" max="3328" width="9.140625" style="854"/>
    <col min="3329" max="3329" width="20.42578125" style="854" customWidth="1"/>
    <col min="3330" max="3340" width="5.28515625" style="854" customWidth="1"/>
    <col min="3341" max="3342" width="8.7109375" style="854" customWidth="1"/>
    <col min="3343" max="3584" width="9.140625" style="854"/>
    <col min="3585" max="3585" width="20.42578125" style="854" customWidth="1"/>
    <col min="3586" max="3596" width="5.28515625" style="854" customWidth="1"/>
    <col min="3597" max="3598" width="8.7109375" style="854" customWidth="1"/>
    <col min="3599" max="3840" width="9.140625" style="854"/>
    <col min="3841" max="3841" width="20.42578125" style="854" customWidth="1"/>
    <col min="3842" max="3852" width="5.28515625" style="854" customWidth="1"/>
    <col min="3853" max="3854" width="8.7109375" style="854" customWidth="1"/>
    <col min="3855" max="4096" width="9.140625" style="854"/>
    <col min="4097" max="4097" width="20.42578125" style="854" customWidth="1"/>
    <col min="4098" max="4108" width="5.28515625" style="854" customWidth="1"/>
    <col min="4109" max="4110" width="8.7109375" style="854" customWidth="1"/>
    <col min="4111" max="4352" width="9.140625" style="854"/>
    <col min="4353" max="4353" width="20.42578125" style="854" customWidth="1"/>
    <col min="4354" max="4364" width="5.28515625" style="854" customWidth="1"/>
    <col min="4365" max="4366" width="8.7109375" style="854" customWidth="1"/>
    <col min="4367" max="4608" width="9.140625" style="854"/>
    <col min="4609" max="4609" width="20.42578125" style="854" customWidth="1"/>
    <col min="4610" max="4620" width="5.28515625" style="854" customWidth="1"/>
    <col min="4621" max="4622" width="8.7109375" style="854" customWidth="1"/>
    <col min="4623" max="4864" width="9.140625" style="854"/>
    <col min="4865" max="4865" width="20.42578125" style="854" customWidth="1"/>
    <col min="4866" max="4876" width="5.28515625" style="854" customWidth="1"/>
    <col min="4877" max="4878" width="8.7109375" style="854" customWidth="1"/>
    <col min="4879" max="5120" width="9.140625" style="854"/>
    <col min="5121" max="5121" width="20.42578125" style="854" customWidth="1"/>
    <col min="5122" max="5132" width="5.28515625" style="854" customWidth="1"/>
    <col min="5133" max="5134" width="8.7109375" style="854" customWidth="1"/>
    <col min="5135" max="5376" width="9.140625" style="854"/>
    <col min="5377" max="5377" width="20.42578125" style="854" customWidth="1"/>
    <col min="5378" max="5388" width="5.28515625" style="854" customWidth="1"/>
    <col min="5389" max="5390" width="8.7109375" style="854" customWidth="1"/>
    <col min="5391" max="5632" width="9.140625" style="854"/>
    <col min="5633" max="5633" width="20.42578125" style="854" customWidth="1"/>
    <col min="5634" max="5644" width="5.28515625" style="854" customWidth="1"/>
    <col min="5645" max="5646" width="8.7109375" style="854" customWidth="1"/>
    <col min="5647" max="5888" width="9.140625" style="854"/>
    <col min="5889" max="5889" width="20.42578125" style="854" customWidth="1"/>
    <col min="5890" max="5900" width="5.28515625" style="854" customWidth="1"/>
    <col min="5901" max="5902" width="8.7109375" style="854" customWidth="1"/>
    <col min="5903" max="6144" width="9.140625" style="854"/>
    <col min="6145" max="6145" width="20.42578125" style="854" customWidth="1"/>
    <col min="6146" max="6156" width="5.28515625" style="854" customWidth="1"/>
    <col min="6157" max="6158" width="8.7109375" style="854" customWidth="1"/>
    <col min="6159" max="6400" width="9.140625" style="854"/>
    <col min="6401" max="6401" width="20.42578125" style="854" customWidth="1"/>
    <col min="6402" max="6412" width="5.28515625" style="854" customWidth="1"/>
    <col min="6413" max="6414" width="8.7109375" style="854" customWidth="1"/>
    <col min="6415" max="6656" width="9.140625" style="854"/>
    <col min="6657" max="6657" width="20.42578125" style="854" customWidth="1"/>
    <col min="6658" max="6668" width="5.28515625" style="854" customWidth="1"/>
    <col min="6669" max="6670" width="8.7109375" style="854" customWidth="1"/>
    <col min="6671" max="6912" width="9.140625" style="854"/>
    <col min="6913" max="6913" width="20.42578125" style="854" customWidth="1"/>
    <col min="6914" max="6924" width="5.28515625" style="854" customWidth="1"/>
    <col min="6925" max="6926" width="8.7109375" style="854" customWidth="1"/>
    <col min="6927" max="7168" width="9.140625" style="854"/>
    <col min="7169" max="7169" width="20.42578125" style="854" customWidth="1"/>
    <col min="7170" max="7180" width="5.28515625" style="854" customWidth="1"/>
    <col min="7181" max="7182" width="8.7109375" style="854" customWidth="1"/>
    <col min="7183" max="7424" width="9.140625" style="854"/>
    <col min="7425" max="7425" width="20.42578125" style="854" customWidth="1"/>
    <col min="7426" max="7436" width="5.28515625" style="854" customWidth="1"/>
    <col min="7437" max="7438" width="8.7109375" style="854" customWidth="1"/>
    <col min="7439" max="7680" width="9.140625" style="854"/>
    <col min="7681" max="7681" width="20.42578125" style="854" customWidth="1"/>
    <col min="7682" max="7692" width="5.28515625" style="854" customWidth="1"/>
    <col min="7693" max="7694" width="8.7109375" style="854" customWidth="1"/>
    <col min="7695" max="7936" width="9.140625" style="854"/>
    <col min="7937" max="7937" width="20.42578125" style="854" customWidth="1"/>
    <col min="7938" max="7948" width="5.28515625" style="854" customWidth="1"/>
    <col min="7949" max="7950" width="8.7109375" style="854" customWidth="1"/>
    <col min="7951" max="8192" width="9.140625" style="854"/>
    <col min="8193" max="8193" width="20.42578125" style="854" customWidth="1"/>
    <col min="8194" max="8204" width="5.28515625" style="854" customWidth="1"/>
    <col min="8205" max="8206" width="8.7109375" style="854" customWidth="1"/>
    <col min="8207" max="8448" width="9.140625" style="854"/>
    <col min="8449" max="8449" width="20.42578125" style="854" customWidth="1"/>
    <col min="8450" max="8460" width="5.28515625" style="854" customWidth="1"/>
    <col min="8461" max="8462" width="8.7109375" style="854" customWidth="1"/>
    <col min="8463" max="8704" width="9.140625" style="854"/>
    <col min="8705" max="8705" width="20.42578125" style="854" customWidth="1"/>
    <col min="8706" max="8716" width="5.28515625" style="854" customWidth="1"/>
    <col min="8717" max="8718" width="8.7109375" style="854" customWidth="1"/>
    <col min="8719" max="8960" width="9.140625" style="854"/>
    <col min="8961" max="8961" width="20.42578125" style="854" customWidth="1"/>
    <col min="8962" max="8972" width="5.28515625" style="854" customWidth="1"/>
    <col min="8973" max="8974" width="8.7109375" style="854" customWidth="1"/>
    <col min="8975" max="9216" width="9.140625" style="854"/>
    <col min="9217" max="9217" width="20.42578125" style="854" customWidth="1"/>
    <col min="9218" max="9228" width="5.28515625" style="854" customWidth="1"/>
    <col min="9229" max="9230" width="8.7109375" style="854" customWidth="1"/>
    <col min="9231" max="9472" width="9.140625" style="854"/>
    <col min="9473" max="9473" width="20.42578125" style="854" customWidth="1"/>
    <col min="9474" max="9484" width="5.28515625" style="854" customWidth="1"/>
    <col min="9485" max="9486" width="8.7109375" style="854" customWidth="1"/>
    <col min="9487" max="9728" width="9.140625" style="854"/>
    <col min="9729" max="9729" width="20.42578125" style="854" customWidth="1"/>
    <col min="9730" max="9740" width="5.28515625" style="854" customWidth="1"/>
    <col min="9741" max="9742" width="8.7109375" style="854" customWidth="1"/>
    <col min="9743" max="9984" width="9.140625" style="854"/>
    <col min="9985" max="9985" width="20.42578125" style="854" customWidth="1"/>
    <col min="9986" max="9996" width="5.28515625" style="854" customWidth="1"/>
    <col min="9997" max="9998" width="8.7109375" style="854" customWidth="1"/>
    <col min="9999" max="10240" width="9.140625" style="854"/>
    <col min="10241" max="10241" width="20.42578125" style="854" customWidth="1"/>
    <col min="10242" max="10252" width="5.28515625" style="854" customWidth="1"/>
    <col min="10253" max="10254" width="8.7109375" style="854" customWidth="1"/>
    <col min="10255" max="10496" width="9.140625" style="854"/>
    <col min="10497" max="10497" width="20.42578125" style="854" customWidth="1"/>
    <col min="10498" max="10508" width="5.28515625" style="854" customWidth="1"/>
    <col min="10509" max="10510" width="8.7109375" style="854" customWidth="1"/>
    <col min="10511" max="10752" width="9.140625" style="854"/>
    <col min="10753" max="10753" width="20.42578125" style="854" customWidth="1"/>
    <col min="10754" max="10764" width="5.28515625" style="854" customWidth="1"/>
    <col min="10765" max="10766" width="8.7109375" style="854" customWidth="1"/>
    <col min="10767" max="11008" width="9.140625" style="854"/>
    <col min="11009" max="11009" width="20.42578125" style="854" customWidth="1"/>
    <col min="11010" max="11020" width="5.28515625" style="854" customWidth="1"/>
    <col min="11021" max="11022" width="8.7109375" style="854" customWidth="1"/>
    <col min="11023" max="11264" width="9.140625" style="854"/>
    <col min="11265" max="11265" width="20.42578125" style="854" customWidth="1"/>
    <col min="11266" max="11276" width="5.28515625" style="854" customWidth="1"/>
    <col min="11277" max="11278" width="8.7109375" style="854" customWidth="1"/>
    <col min="11279" max="11520" width="9.140625" style="854"/>
    <col min="11521" max="11521" width="20.42578125" style="854" customWidth="1"/>
    <col min="11522" max="11532" width="5.28515625" style="854" customWidth="1"/>
    <col min="11533" max="11534" width="8.7109375" style="854" customWidth="1"/>
    <col min="11535" max="11776" width="9.140625" style="854"/>
    <col min="11777" max="11777" width="20.42578125" style="854" customWidth="1"/>
    <col min="11778" max="11788" width="5.28515625" style="854" customWidth="1"/>
    <col min="11789" max="11790" width="8.7109375" style="854" customWidth="1"/>
    <col min="11791" max="12032" width="9.140625" style="854"/>
    <col min="12033" max="12033" width="20.42578125" style="854" customWidth="1"/>
    <col min="12034" max="12044" width="5.28515625" style="854" customWidth="1"/>
    <col min="12045" max="12046" width="8.7109375" style="854" customWidth="1"/>
    <col min="12047" max="12288" width="9.140625" style="854"/>
    <col min="12289" max="12289" width="20.42578125" style="854" customWidth="1"/>
    <col min="12290" max="12300" width="5.28515625" style="854" customWidth="1"/>
    <col min="12301" max="12302" width="8.7109375" style="854" customWidth="1"/>
    <col min="12303" max="12544" width="9.140625" style="854"/>
    <col min="12545" max="12545" width="20.42578125" style="854" customWidth="1"/>
    <col min="12546" max="12556" width="5.28515625" style="854" customWidth="1"/>
    <col min="12557" max="12558" width="8.7109375" style="854" customWidth="1"/>
    <col min="12559" max="12800" width="9.140625" style="854"/>
    <col min="12801" max="12801" width="20.42578125" style="854" customWidth="1"/>
    <col min="12802" max="12812" width="5.28515625" style="854" customWidth="1"/>
    <col min="12813" max="12814" width="8.7109375" style="854" customWidth="1"/>
    <col min="12815" max="13056" width="9.140625" style="854"/>
    <col min="13057" max="13057" width="20.42578125" style="854" customWidth="1"/>
    <col min="13058" max="13068" width="5.28515625" style="854" customWidth="1"/>
    <col min="13069" max="13070" width="8.7109375" style="854" customWidth="1"/>
    <col min="13071" max="13312" width="9.140625" style="854"/>
    <col min="13313" max="13313" width="20.42578125" style="854" customWidth="1"/>
    <col min="13314" max="13324" width="5.28515625" style="854" customWidth="1"/>
    <col min="13325" max="13326" width="8.7109375" style="854" customWidth="1"/>
    <col min="13327" max="13568" width="9.140625" style="854"/>
    <col min="13569" max="13569" width="20.42578125" style="854" customWidth="1"/>
    <col min="13570" max="13580" width="5.28515625" style="854" customWidth="1"/>
    <col min="13581" max="13582" width="8.7109375" style="854" customWidth="1"/>
    <col min="13583" max="13824" width="9.140625" style="854"/>
    <col min="13825" max="13825" width="20.42578125" style="854" customWidth="1"/>
    <col min="13826" max="13836" width="5.28515625" style="854" customWidth="1"/>
    <col min="13837" max="13838" width="8.7109375" style="854" customWidth="1"/>
    <col min="13839" max="14080" width="9.140625" style="854"/>
    <col min="14081" max="14081" width="20.42578125" style="854" customWidth="1"/>
    <col min="14082" max="14092" width="5.28515625" style="854" customWidth="1"/>
    <col min="14093" max="14094" width="8.7109375" style="854" customWidth="1"/>
    <col min="14095" max="14336" width="9.140625" style="854"/>
    <col min="14337" max="14337" width="20.42578125" style="854" customWidth="1"/>
    <col min="14338" max="14348" width="5.28515625" style="854" customWidth="1"/>
    <col min="14349" max="14350" width="8.7109375" style="854" customWidth="1"/>
    <col min="14351" max="14592" width="9.140625" style="854"/>
    <col min="14593" max="14593" width="20.42578125" style="854" customWidth="1"/>
    <col min="14594" max="14604" width="5.28515625" style="854" customWidth="1"/>
    <col min="14605" max="14606" width="8.7109375" style="854" customWidth="1"/>
    <col min="14607" max="14848" width="9.140625" style="854"/>
    <col min="14849" max="14849" width="20.42578125" style="854" customWidth="1"/>
    <col min="14850" max="14860" width="5.28515625" style="854" customWidth="1"/>
    <col min="14861" max="14862" width="8.7109375" style="854" customWidth="1"/>
    <col min="14863" max="15104" width="9.140625" style="854"/>
    <col min="15105" max="15105" width="20.42578125" style="854" customWidth="1"/>
    <col min="15106" max="15116" width="5.28515625" style="854" customWidth="1"/>
    <col min="15117" max="15118" width="8.7109375" style="854" customWidth="1"/>
    <col min="15119" max="15360" width="9.140625" style="854"/>
    <col min="15361" max="15361" width="20.42578125" style="854" customWidth="1"/>
    <col min="15362" max="15372" width="5.28515625" style="854" customWidth="1"/>
    <col min="15373" max="15374" width="8.7109375" style="854" customWidth="1"/>
    <col min="15375" max="15616" width="9.140625" style="854"/>
    <col min="15617" max="15617" width="20.42578125" style="854" customWidth="1"/>
    <col min="15618" max="15628" width="5.28515625" style="854" customWidth="1"/>
    <col min="15629" max="15630" width="8.7109375" style="854" customWidth="1"/>
    <col min="15631" max="15872" width="9.140625" style="854"/>
    <col min="15873" max="15873" width="20.42578125" style="854" customWidth="1"/>
    <col min="15874" max="15884" width="5.28515625" style="854" customWidth="1"/>
    <col min="15885" max="15886" width="8.7109375" style="854" customWidth="1"/>
    <col min="15887" max="16128" width="9.140625" style="854"/>
    <col min="16129" max="16129" width="20.42578125" style="854" customWidth="1"/>
    <col min="16130" max="16140" width="5.28515625" style="854" customWidth="1"/>
    <col min="16141" max="16142" width="8.7109375" style="854" customWidth="1"/>
    <col min="16143" max="16384" width="9.140625" style="854"/>
  </cols>
  <sheetData>
    <row r="1" spans="1:16">
      <c r="A1" s="1105"/>
      <c r="B1" s="1105"/>
      <c r="C1" s="1105"/>
      <c r="D1" s="1105"/>
      <c r="E1" s="1105"/>
      <c r="F1" s="1105"/>
      <c r="G1" s="1105"/>
      <c r="H1" s="1105"/>
      <c r="I1" s="1105"/>
      <c r="J1" s="1105"/>
      <c r="K1" s="1105"/>
      <c r="L1" s="1105"/>
      <c r="M1" s="1105"/>
      <c r="N1" s="1105"/>
    </row>
    <row r="2" spans="1:16" ht="28.5" customHeight="1">
      <c r="A2" s="1108" t="s">
        <v>1566</v>
      </c>
      <c r="B2" s="1108"/>
      <c r="C2" s="1108"/>
      <c r="D2" s="1108"/>
      <c r="E2" s="1108"/>
      <c r="F2" s="1108"/>
      <c r="G2" s="1108"/>
      <c r="H2" s="1108"/>
      <c r="I2" s="1108"/>
      <c r="J2" s="1108"/>
      <c r="K2" s="1108"/>
      <c r="L2" s="1108"/>
      <c r="M2" s="1108"/>
      <c r="N2" s="1108"/>
    </row>
    <row r="3" spans="1:16" ht="15" customHeight="1">
      <c r="A3" s="1109" t="s">
        <v>1443</v>
      </c>
      <c r="B3" s="1109"/>
      <c r="C3" s="1109"/>
      <c r="D3" s="1109"/>
      <c r="E3" s="1109"/>
      <c r="F3" s="1109"/>
      <c r="G3" s="1109"/>
      <c r="H3" s="1109"/>
      <c r="I3" s="1109"/>
      <c r="J3" s="1109"/>
      <c r="K3" s="1109"/>
      <c r="L3" s="1109"/>
      <c r="M3" s="1109"/>
      <c r="N3" s="1109"/>
    </row>
    <row r="4" spans="1:16" ht="18" customHeight="1">
      <c r="A4" s="1110" t="s">
        <v>213</v>
      </c>
      <c r="B4" s="1091">
        <v>2013</v>
      </c>
      <c r="C4" s="1084">
        <v>2014</v>
      </c>
      <c r="D4" s="1084">
        <v>2015</v>
      </c>
      <c r="E4" s="1084">
        <v>2016</v>
      </c>
      <c r="F4" s="1084">
        <v>2017</v>
      </c>
      <c r="G4" s="1084">
        <v>2018</v>
      </c>
      <c r="H4" s="1084">
        <v>2019</v>
      </c>
      <c r="I4" s="1084">
        <v>2020</v>
      </c>
      <c r="J4" s="1084">
        <v>2021</v>
      </c>
      <c r="K4" s="1084">
        <v>2022</v>
      </c>
      <c r="L4" s="1084">
        <v>2023</v>
      </c>
      <c r="M4" s="1086" t="s">
        <v>1441</v>
      </c>
      <c r="N4" s="1086"/>
    </row>
    <row r="5" spans="1:16" ht="18" customHeight="1">
      <c r="A5" s="1111"/>
      <c r="B5" s="1092"/>
      <c r="C5" s="1085"/>
      <c r="D5" s="1085"/>
      <c r="E5" s="1085"/>
      <c r="F5" s="1085"/>
      <c r="G5" s="1085"/>
      <c r="H5" s="1085"/>
      <c r="I5" s="1085"/>
      <c r="J5" s="1085"/>
      <c r="K5" s="1085"/>
      <c r="L5" s="1085"/>
      <c r="M5" s="743" t="s">
        <v>1440</v>
      </c>
      <c r="N5" s="743" t="s">
        <v>1439</v>
      </c>
      <c r="P5" s="939" t="s">
        <v>1560</v>
      </c>
    </row>
    <row r="6" spans="1:16" ht="7.5" customHeight="1">
      <c r="A6" s="534"/>
      <c r="B6" s="883"/>
      <c r="C6" s="534"/>
      <c r="D6" s="534"/>
      <c r="E6" s="855"/>
      <c r="F6" s="855"/>
      <c r="G6" s="855"/>
      <c r="H6" s="855"/>
    </row>
    <row r="7" spans="1:16" ht="12.95" customHeight="1">
      <c r="A7" s="859" t="s">
        <v>82</v>
      </c>
      <c r="B7" s="860">
        <v>99.999999999999019</v>
      </c>
      <c r="C7" s="861">
        <v>100</v>
      </c>
      <c r="D7" s="861">
        <v>100</v>
      </c>
      <c r="E7" s="861">
        <v>100</v>
      </c>
      <c r="F7" s="861">
        <v>100</v>
      </c>
      <c r="G7" s="861">
        <v>100</v>
      </c>
      <c r="H7" s="861">
        <v>100</v>
      </c>
      <c r="I7" s="861">
        <v>100</v>
      </c>
      <c r="J7" s="861">
        <v>100</v>
      </c>
      <c r="K7" s="861">
        <v>100</v>
      </c>
      <c r="L7" s="861">
        <v>100</v>
      </c>
      <c r="M7" s="861"/>
      <c r="N7" s="861"/>
    </row>
    <row r="8" spans="1:16" ht="12.95" customHeight="1">
      <c r="A8" s="856" t="s">
        <v>229</v>
      </c>
      <c r="B8" s="857">
        <v>1.8393459199921334</v>
      </c>
      <c r="C8" s="858">
        <v>1.7232879824681282</v>
      </c>
      <c r="D8" s="858">
        <v>1.7261080890217322</v>
      </c>
      <c r="E8" s="858">
        <v>1.760603753418237</v>
      </c>
      <c r="F8" s="858">
        <v>1.6688359532002939</v>
      </c>
      <c r="G8" s="858">
        <v>1.5318875035839719</v>
      </c>
      <c r="H8" s="858">
        <v>1.6273355993059282</v>
      </c>
      <c r="I8" s="858">
        <v>1.3914418062905316</v>
      </c>
      <c r="J8" s="858">
        <v>1.3789343030317891</v>
      </c>
      <c r="K8" s="858">
        <v>1.4553176319251764</v>
      </c>
      <c r="L8" s="858">
        <v>1.4324978055301836</v>
      </c>
      <c r="M8" s="449">
        <f>ROUND((ROUND(L8,1)-ROUND(H8,1)),1)</f>
        <v>-0.2</v>
      </c>
      <c r="N8" s="449">
        <f>ROUND((ROUND(L8,1)-ROUND(K8,1)),1)</f>
        <v>-0.1</v>
      </c>
    </row>
    <row r="9" spans="1:16" ht="12.95" customHeight="1">
      <c r="A9" s="856" t="s">
        <v>1523</v>
      </c>
      <c r="B9" s="857">
        <v>20.114098467145176</v>
      </c>
      <c r="C9" s="858">
        <v>20.003110011712309</v>
      </c>
      <c r="D9" s="858">
        <v>19.690380307110797</v>
      </c>
      <c r="E9" s="858">
        <v>19.303924785364948</v>
      </c>
      <c r="F9" s="858">
        <v>19.018028736487025</v>
      </c>
      <c r="G9" s="858">
        <v>18.527988599752138</v>
      </c>
      <c r="H9" s="858">
        <v>18.105610448083976</v>
      </c>
      <c r="I9" s="858">
        <v>17.603201029694787</v>
      </c>
      <c r="J9" s="858">
        <v>17.9708793457757</v>
      </c>
      <c r="K9" s="858">
        <v>17.058197313542049</v>
      </c>
      <c r="L9" s="858">
        <v>16.380700712801364</v>
      </c>
      <c r="M9" s="449">
        <f t="shared" ref="M9:M58" si="0">ROUND((ROUND(L9,1)-ROUND(H9,1)),1)</f>
        <v>-1.7</v>
      </c>
      <c r="N9" s="449">
        <f t="shared" ref="N9:N58" si="1">ROUND((ROUND(L9,1)-ROUND(K9,1)),1)</f>
        <v>-0.7</v>
      </c>
    </row>
    <row r="10" spans="1:16" ht="12.95" customHeight="1">
      <c r="A10" s="856" t="s">
        <v>206</v>
      </c>
      <c r="B10" s="857">
        <v>47.482081190131183</v>
      </c>
      <c r="C10" s="858">
        <v>48.719997742026941</v>
      </c>
      <c r="D10" s="858">
        <v>49.712321742536261</v>
      </c>
      <c r="E10" s="858">
        <v>48.563562729892588</v>
      </c>
      <c r="F10" s="858">
        <v>48.575114577749865</v>
      </c>
      <c r="G10" s="858">
        <v>48.033304512250481</v>
      </c>
      <c r="H10" s="858">
        <v>47.902221605142053</v>
      </c>
      <c r="I10" s="858">
        <v>49.784016666979284</v>
      </c>
      <c r="J10" s="858">
        <v>50.488116518373289</v>
      </c>
      <c r="K10" s="858">
        <v>50.5022976386918</v>
      </c>
      <c r="L10" s="858">
        <v>50.314048632765676</v>
      </c>
      <c r="M10" s="449">
        <f t="shared" si="0"/>
        <v>2.4</v>
      </c>
      <c r="N10" s="449">
        <f t="shared" si="1"/>
        <v>-0.2</v>
      </c>
    </row>
    <row r="11" spans="1:16" ht="12.95" customHeight="1">
      <c r="A11" s="856" t="s">
        <v>590</v>
      </c>
      <c r="B11" s="857">
        <v>13.268686352739149</v>
      </c>
      <c r="C11" s="858">
        <v>12.59385605024009</v>
      </c>
      <c r="D11" s="858">
        <v>11.981958628114095</v>
      </c>
      <c r="E11" s="858">
        <v>13.039562456957352</v>
      </c>
      <c r="F11" s="858">
        <v>12.95340726400496</v>
      </c>
      <c r="G11" s="858">
        <v>13.66156787809456</v>
      </c>
      <c r="H11" s="858">
        <v>13.945015504043646</v>
      </c>
      <c r="I11" s="858">
        <v>14.158600109901121</v>
      </c>
      <c r="J11" s="858">
        <v>13.845964278026498</v>
      </c>
      <c r="K11" s="858">
        <v>14.325218756058986</v>
      </c>
      <c r="L11" s="858">
        <v>14.397803856484504</v>
      </c>
      <c r="M11" s="449">
        <f t="shared" si="0"/>
        <v>0.5</v>
      </c>
      <c r="N11" s="449">
        <f t="shared" si="1"/>
        <v>0.1</v>
      </c>
    </row>
    <row r="12" spans="1:16" ht="12.95" customHeight="1">
      <c r="A12" s="856" t="s">
        <v>1524</v>
      </c>
      <c r="B12" s="857">
        <v>17.295788069991378</v>
      </c>
      <c r="C12" s="858">
        <v>16.959748213554313</v>
      </c>
      <c r="D12" s="858">
        <v>16.889231233216346</v>
      </c>
      <c r="E12" s="858">
        <v>17.332346274366245</v>
      </c>
      <c r="F12" s="858">
        <v>17.784613468561695</v>
      </c>
      <c r="G12" s="858">
        <v>18.245251506318844</v>
      </c>
      <c r="H12" s="858">
        <v>18.419816843424396</v>
      </c>
      <c r="I12" s="858">
        <v>17.062740387134276</v>
      </c>
      <c r="J12" s="858">
        <v>16.316105554792724</v>
      </c>
      <c r="K12" s="858">
        <v>16.658968659781991</v>
      </c>
      <c r="L12" s="858">
        <v>17.474948992418277</v>
      </c>
      <c r="M12" s="449">
        <f t="shared" si="0"/>
        <v>-0.9</v>
      </c>
      <c r="N12" s="449">
        <f t="shared" si="1"/>
        <v>0.8</v>
      </c>
    </row>
    <row r="13" spans="1:16" ht="12.95" hidden="1" customHeight="1">
      <c r="A13" s="859" t="s">
        <v>834</v>
      </c>
      <c r="B13" s="860">
        <v>100.00000000000043</v>
      </c>
      <c r="C13" s="861">
        <v>100</v>
      </c>
      <c r="D13" s="861">
        <v>100</v>
      </c>
      <c r="E13" s="861"/>
      <c r="F13" s="861"/>
      <c r="G13" s="861"/>
      <c r="H13" s="861"/>
      <c r="I13" s="861"/>
      <c r="J13" s="861"/>
      <c r="K13" s="861"/>
      <c r="L13" s="861"/>
      <c r="M13" s="449">
        <f t="shared" si="0"/>
        <v>0</v>
      </c>
      <c r="N13" s="449">
        <f t="shared" si="1"/>
        <v>0</v>
      </c>
    </row>
    <row r="14" spans="1:16" ht="12.95" hidden="1" customHeight="1">
      <c r="A14" s="884" t="s">
        <v>589</v>
      </c>
      <c r="B14" s="857">
        <v>0.58998306623536845</v>
      </c>
      <c r="C14" s="858">
        <v>0.61679924508051454</v>
      </c>
      <c r="D14" s="858">
        <v>0.71714257214382338</v>
      </c>
      <c r="E14" s="858"/>
      <c r="F14" s="858"/>
      <c r="G14" s="858"/>
      <c r="H14" s="858"/>
      <c r="I14" s="858"/>
      <c r="J14" s="858"/>
      <c r="K14" s="858"/>
      <c r="L14" s="858"/>
      <c r="M14" s="449">
        <f t="shared" si="0"/>
        <v>0</v>
      </c>
      <c r="N14" s="449">
        <f t="shared" si="1"/>
        <v>0</v>
      </c>
    </row>
    <row r="15" spans="1:16" ht="12.95" hidden="1" customHeight="1">
      <c r="A15" s="884" t="s">
        <v>205</v>
      </c>
      <c r="B15" s="857">
        <v>8.7271023911049515</v>
      </c>
      <c r="C15" s="858">
        <v>8.1793469021410505</v>
      </c>
      <c r="D15" s="858">
        <v>8.3811367410200894</v>
      </c>
      <c r="E15" s="858"/>
      <c r="F15" s="858"/>
      <c r="G15" s="858"/>
      <c r="H15" s="858"/>
      <c r="I15" s="858"/>
      <c r="J15" s="858"/>
      <c r="K15" s="858"/>
      <c r="L15" s="858"/>
      <c r="M15" s="449">
        <f t="shared" si="0"/>
        <v>0</v>
      </c>
      <c r="N15" s="449">
        <f t="shared" si="1"/>
        <v>0</v>
      </c>
    </row>
    <row r="16" spans="1:16" ht="12.95" hidden="1" customHeight="1">
      <c r="A16" s="884" t="s">
        <v>206</v>
      </c>
      <c r="B16" s="857">
        <v>51.522414136532049</v>
      </c>
      <c r="C16" s="858">
        <v>53.589418419811565</v>
      </c>
      <c r="D16" s="858">
        <v>54.419180033666201</v>
      </c>
      <c r="E16" s="858"/>
      <c r="F16" s="858"/>
      <c r="G16" s="858"/>
      <c r="H16" s="858"/>
      <c r="I16" s="858"/>
      <c r="J16" s="858"/>
      <c r="K16" s="858"/>
      <c r="L16" s="858"/>
      <c r="M16" s="449">
        <f t="shared" si="0"/>
        <v>0</v>
      </c>
      <c r="N16" s="449">
        <f t="shared" si="1"/>
        <v>0</v>
      </c>
    </row>
    <row r="17" spans="1:14" ht="12.95" hidden="1" customHeight="1">
      <c r="A17" s="884" t="s">
        <v>590</v>
      </c>
      <c r="B17" s="857">
        <v>16.208336232034505</v>
      </c>
      <c r="C17" s="858">
        <v>15.106302982438629</v>
      </c>
      <c r="D17" s="858">
        <v>14.003132743717089</v>
      </c>
      <c r="E17" s="858"/>
      <c r="F17" s="858"/>
      <c r="G17" s="858"/>
      <c r="H17" s="858"/>
      <c r="I17" s="858"/>
      <c r="J17" s="858"/>
      <c r="K17" s="858"/>
      <c r="L17" s="858"/>
      <c r="M17" s="449">
        <f t="shared" si="0"/>
        <v>0</v>
      </c>
      <c r="N17" s="449">
        <f t="shared" si="1"/>
        <v>0</v>
      </c>
    </row>
    <row r="18" spans="1:14" ht="12.95" hidden="1" customHeight="1">
      <c r="A18" s="884" t="s">
        <v>591</v>
      </c>
      <c r="B18" s="857">
        <v>22.952164174093557</v>
      </c>
      <c r="C18" s="858">
        <v>22.50813245052823</v>
      </c>
      <c r="D18" s="858">
        <v>22.47940790945167</v>
      </c>
      <c r="E18" s="858"/>
      <c r="F18" s="858"/>
      <c r="G18" s="858"/>
      <c r="H18" s="858"/>
      <c r="I18" s="858"/>
      <c r="J18" s="858"/>
      <c r="K18" s="858"/>
      <c r="L18" s="858"/>
      <c r="M18" s="449">
        <f t="shared" si="0"/>
        <v>0</v>
      </c>
      <c r="N18" s="449">
        <f t="shared" si="1"/>
        <v>0</v>
      </c>
    </row>
    <row r="19" spans="1:14" ht="12.95" hidden="1" customHeight="1">
      <c r="A19" s="859" t="s">
        <v>93</v>
      </c>
      <c r="B19" s="860">
        <v>99.999999999996817</v>
      </c>
      <c r="C19" s="861">
        <v>100</v>
      </c>
      <c r="D19" s="861">
        <v>100</v>
      </c>
      <c r="E19" s="861"/>
      <c r="F19" s="861"/>
      <c r="G19" s="861"/>
      <c r="H19" s="861"/>
      <c r="I19" s="861"/>
      <c r="J19" s="861"/>
      <c r="K19" s="861"/>
      <c r="L19" s="861"/>
      <c r="M19" s="449">
        <f t="shared" si="0"/>
        <v>0</v>
      </c>
      <c r="N19" s="449">
        <f t="shared" si="1"/>
        <v>0</v>
      </c>
    </row>
    <row r="20" spans="1:14" ht="12.95" hidden="1" customHeight="1">
      <c r="A20" s="884" t="s">
        <v>589</v>
      </c>
      <c r="B20" s="857">
        <v>2.4265511800197115</v>
      </c>
      <c r="C20" s="858">
        <v>2.2450724459717097</v>
      </c>
      <c r="D20" s="858">
        <v>2.198113652312351</v>
      </c>
      <c r="E20" s="858"/>
      <c r="F20" s="858"/>
      <c r="G20" s="858"/>
      <c r="H20" s="858"/>
      <c r="I20" s="858"/>
      <c r="J20" s="858"/>
      <c r="K20" s="858"/>
      <c r="L20" s="858"/>
      <c r="M20" s="449">
        <f t="shared" si="0"/>
        <v>0</v>
      </c>
      <c r="N20" s="449">
        <f t="shared" si="1"/>
        <v>0</v>
      </c>
    </row>
    <row r="21" spans="1:14" ht="12.95" hidden="1" customHeight="1">
      <c r="A21" s="884" t="s">
        <v>205</v>
      </c>
      <c r="B21" s="857">
        <v>25.466029630824259</v>
      </c>
      <c r="C21" s="858">
        <v>25.578816010570282</v>
      </c>
      <c r="D21" s="858">
        <v>24.980973286265478</v>
      </c>
      <c r="E21" s="858"/>
      <c r="F21" s="858"/>
      <c r="G21" s="858"/>
      <c r="H21" s="858"/>
      <c r="I21" s="858"/>
      <c r="J21" s="858"/>
      <c r="K21" s="858"/>
      <c r="L21" s="858"/>
      <c r="M21" s="449">
        <f t="shared" si="0"/>
        <v>0</v>
      </c>
      <c r="N21" s="449">
        <f t="shared" si="1"/>
        <v>0</v>
      </c>
    </row>
    <row r="22" spans="1:14" ht="12.95" hidden="1" customHeight="1">
      <c r="A22" s="884" t="s">
        <v>206</v>
      </c>
      <c r="B22" s="857">
        <v>45.583109445248397</v>
      </c>
      <c r="C22" s="858">
        <v>46.423735728611625</v>
      </c>
      <c r="D22" s="858">
        <v>47.510399811735851</v>
      </c>
      <c r="E22" s="858"/>
      <c r="F22" s="858"/>
      <c r="G22" s="858"/>
      <c r="H22" s="858"/>
      <c r="I22" s="858"/>
      <c r="J22" s="858"/>
      <c r="K22" s="858"/>
      <c r="L22" s="858"/>
      <c r="M22" s="449">
        <f t="shared" si="0"/>
        <v>0</v>
      </c>
      <c r="N22" s="449">
        <f t="shared" si="1"/>
        <v>0</v>
      </c>
    </row>
    <row r="23" spans="1:14" ht="12.95" hidden="1" customHeight="1">
      <c r="A23" s="884" t="s">
        <v>590</v>
      </c>
      <c r="B23" s="857">
        <v>11.887039806604498</v>
      </c>
      <c r="C23" s="858">
        <v>11.409066968975289</v>
      </c>
      <c r="D23" s="858">
        <v>11.036430350898288</v>
      </c>
      <c r="E23" s="858"/>
      <c r="F23" s="858"/>
      <c r="G23" s="858"/>
      <c r="H23" s="858"/>
      <c r="I23" s="858"/>
      <c r="J23" s="858"/>
      <c r="K23" s="858"/>
      <c r="L23" s="858"/>
      <c r="M23" s="449">
        <f t="shared" si="0"/>
        <v>0</v>
      </c>
      <c r="N23" s="449">
        <f t="shared" si="1"/>
        <v>0</v>
      </c>
    </row>
    <row r="24" spans="1:14" ht="12.95" hidden="1" customHeight="1">
      <c r="A24" s="884" t="s">
        <v>591</v>
      </c>
      <c r="B24" s="857">
        <v>14.637269937299942</v>
      </c>
      <c r="C24" s="858">
        <v>14.343308845868021</v>
      </c>
      <c r="D24" s="858">
        <v>14.274082898786336</v>
      </c>
      <c r="E24" s="858"/>
      <c r="F24" s="858"/>
      <c r="G24" s="858"/>
      <c r="H24" s="858"/>
      <c r="I24" s="858"/>
      <c r="J24" s="858"/>
      <c r="K24" s="858"/>
      <c r="L24" s="858"/>
      <c r="M24" s="449">
        <f t="shared" si="0"/>
        <v>0</v>
      </c>
      <c r="N24" s="449">
        <f t="shared" si="1"/>
        <v>0</v>
      </c>
    </row>
    <row r="25" spans="1:14" ht="6" customHeight="1">
      <c r="A25" s="884"/>
      <c r="B25" s="857"/>
      <c r="C25" s="858"/>
      <c r="D25" s="858"/>
      <c r="E25" s="858"/>
      <c r="F25" s="858"/>
      <c r="G25" s="858"/>
      <c r="H25" s="858"/>
      <c r="I25" s="858"/>
      <c r="J25" s="858"/>
      <c r="K25" s="858"/>
      <c r="L25" s="858"/>
      <c r="M25" s="449"/>
      <c r="N25" s="449"/>
    </row>
    <row r="26" spans="1:14" ht="12.95" customHeight="1">
      <c r="A26" s="859" t="s">
        <v>3</v>
      </c>
      <c r="B26" s="857"/>
      <c r="C26" s="858"/>
      <c r="D26" s="858"/>
      <c r="E26" s="858"/>
      <c r="F26" s="858"/>
      <c r="G26" s="858"/>
      <c r="H26" s="858"/>
      <c r="I26" s="858"/>
      <c r="J26" s="858"/>
      <c r="K26" s="858"/>
      <c r="L26" s="858"/>
      <c r="M26" s="449"/>
      <c r="N26" s="449"/>
    </row>
    <row r="27" spans="1:14" ht="12.95" customHeight="1">
      <c r="A27" s="859" t="s">
        <v>94</v>
      </c>
      <c r="B27" s="860">
        <v>100.00000000000212</v>
      </c>
      <c r="C27" s="861">
        <v>100</v>
      </c>
      <c r="D27" s="861">
        <v>100</v>
      </c>
      <c r="E27" s="861">
        <v>100</v>
      </c>
      <c r="F27" s="861">
        <v>100</v>
      </c>
      <c r="G27" s="861">
        <v>100</v>
      </c>
      <c r="H27" s="861">
        <v>100</v>
      </c>
      <c r="I27" s="861">
        <v>100</v>
      </c>
      <c r="J27" s="861">
        <v>100</v>
      </c>
      <c r="K27" s="861">
        <v>100</v>
      </c>
      <c r="L27" s="861">
        <v>100</v>
      </c>
      <c r="M27" s="449"/>
      <c r="N27" s="449"/>
    </row>
    <row r="28" spans="1:14" ht="12.95" customHeight="1">
      <c r="A28" s="856" t="s">
        <v>229</v>
      </c>
      <c r="B28" s="857">
        <v>1.064408362046309</v>
      </c>
      <c r="C28" s="858">
        <v>1.0166800373881</v>
      </c>
      <c r="D28" s="858">
        <v>1.0757278160012507</v>
      </c>
      <c r="E28" s="858">
        <v>1.1634885272745741</v>
      </c>
      <c r="F28" s="858">
        <v>1.0594133739811602</v>
      </c>
      <c r="G28" s="858">
        <v>0.9370766187977857</v>
      </c>
      <c r="H28" s="858">
        <v>1.1108117006211302</v>
      </c>
      <c r="I28" s="858">
        <v>0.95627324638290889</v>
      </c>
      <c r="J28" s="858">
        <v>0.93937227571687698</v>
      </c>
      <c r="K28" s="858">
        <v>1.0189082249333856</v>
      </c>
      <c r="L28" s="858">
        <v>1.040870117279461</v>
      </c>
      <c r="M28" s="449">
        <f t="shared" si="0"/>
        <v>-0.1</v>
      </c>
      <c r="N28" s="449">
        <f t="shared" si="1"/>
        <v>0</v>
      </c>
    </row>
    <row r="29" spans="1:14" ht="12.95" customHeight="1">
      <c r="A29" s="856" t="s">
        <v>1523</v>
      </c>
      <c r="B29" s="857">
        <v>13.327890814210628</v>
      </c>
      <c r="C29" s="858">
        <v>13.191716366414314</v>
      </c>
      <c r="D29" s="858">
        <v>13.268143390535373</v>
      </c>
      <c r="E29" s="858">
        <v>13.190884659509564</v>
      </c>
      <c r="F29" s="858">
        <v>13.039117216830242</v>
      </c>
      <c r="G29" s="858">
        <v>12.802163597011289</v>
      </c>
      <c r="H29" s="858">
        <v>12.673379617782638</v>
      </c>
      <c r="I29" s="858">
        <v>12.903556105578179</v>
      </c>
      <c r="J29" s="858">
        <v>13.392016611984165</v>
      </c>
      <c r="K29" s="858">
        <v>12.907224470092451</v>
      </c>
      <c r="L29" s="858">
        <v>12.366837792163766</v>
      </c>
      <c r="M29" s="449">
        <f t="shared" si="0"/>
        <v>-0.3</v>
      </c>
      <c r="N29" s="449">
        <f t="shared" si="1"/>
        <v>-0.5</v>
      </c>
    </row>
    <row r="30" spans="1:14" ht="12.95" customHeight="1">
      <c r="A30" s="856" t="s">
        <v>206</v>
      </c>
      <c r="B30" s="857">
        <v>48.58393815830339</v>
      </c>
      <c r="C30" s="858">
        <v>50.193162993094511</v>
      </c>
      <c r="D30" s="858">
        <v>50.957165290072702</v>
      </c>
      <c r="E30" s="858">
        <v>49.477624971920356</v>
      </c>
      <c r="F30" s="858">
        <v>49.300960223555542</v>
      </c>
      <c r="G30" s="858">
        <v>48.420045656589878</v>
      </c>
      <c r="H30" s="858">
        <v>48.100345346226071</v>
      </c>
      <c r="I30" s="858">
        <v>50.214402349807273</v>
      </c>
      <c r="J30" s="858">
        <v>51.184932214471715</v>
      </c>
      <c r="K30" s="858">
        <v>50.645010818396557</v>
      </c>
      <c r="L30" s="858">
        <v>50.261749645787603</v>
      </c>
      <c r="M30" s="449">
        <f t="shared" si="0"/>
        <v>2.2000000000000002</v>
      </c>
      <c r="N30" s="449">
        <f t="shared" si="1"/>
        <v>-0.3</v>
      </c>
    </row>
    <row r="31" spans="1:14" ht="12.95" customHeight="1">
      <c r="A31" s="856" t="s">
        <v>590</v>
      </c>
      <c r="B31" s="857">
        <v>15.676861697219174</v>
      </c>
      <c r="C31" s="858">
        <v>14.819009034418876</v>
      </c>
      <c r="D31" s="858">
        <v>13.958909051943538</v>
      </c>
      <c r="E31" s="858">
        <v>14.984364186776688</v>
      </c>
      <c r="F31" s="858">
        <v>14.925214312822479</v>
      </c>
      <c r="G31" s="858">
        <v>15.786137529734901</v>
      </c>
      <c r="H31" s="858">
        <v>15.938265750987025</v>
      </c>
      <c r="I31" s="858">
        <v>15.928099458434556</v>
      </c>
      <c r="J31" s="858">
        <v>15.441611235387484</v>
      </c>
      <c r="K31" s="858">
        <v>16.069515040293158</v>
      </c>
      <c r="L31" s="858">
        <v>15.971611387529144</v>
      </c>
      <c r="M31" s="449">
        <f t="shared" si="0"/>
        <v>0.1</v>
      </c>
      <c r="N31" s="449">
        <f t="shared" si="1"/>
        <v>-0.1</v>
      </c>
    </row>
    <row r="32" spans="1:14" ht="12.95" customHeight="1">
      <c r="A32" s="856" t="s">
        <v>1524</v>
      </c>
      <c r="B32" s="857">
        <v>21.346900968222617</v>
      </c>
      <c r="C32" s="858">
        <v>20.779431568684135</v>
      </c>
      <c r="D32" s="858">
        <v>20.740054451447982</v>
      </c>
      <c r="E32" s="858">
        <v>21.18363765451916</v>
      </c>
      <c r="F32" s="858">
        <v>21.675294872809587</v>
      </c>
      <c r="G32" s="858">
        <v>22.054576597866149</v>
      </c>
      <c r="H32" s="858">
        <v>22.177197584383137</v>
      </c>
      <c r="I32" s="858">
        <v>19.997668839797086</v>
      </c>
      <c r="J32" s="858">
        <v>19.042067662439756</v>
      </c>
      <c r="K32" s="858">
        <v>19.35934144628445</v>
      </c>
      <c r="L32" s="858">
        <v>20.358931057240028</v>
      </c>
      <c r="M32" s="449">
        <f t="shared" si="0"/>
        <v>-1.8</v>
      </c>
      <c r="N32" s="449">
        <f t="shared" si="1"/>
        <v>1</v>
      </c>
    </row>
    <row r="33" spans="1:14" ht="12.95" customHeight="1">
      <c r="A33" s="859" t="s">
        <v>95</v>
      </c>
      <c r="B33" s="860">
        <v>100.00000000000212</v>
      </c>
      <c r="C33" s="861">
        <v>100</v>
      </c>
      <c r="D33" s="861">
        <v>100</v>
      </c>
      <c r="E33" s="861">
        <v>100</v>
      </c>
      <c r="F33" s="861">
        <v>100</v>
      </c>
      <c r="G33" s="861">
        <v>100</v>
      </c>
      <c r="H33" s="861">
        <v>100</v>
      </c>
      <c r="I33" s="861">
        <v>100</v>
      </c>
      <c r="J33" s="861">
        <v>100</v>
      </c>
      <c r="K33" s="861">
        <v>100</v>
      </c>
      <c r="L33" s="861">
        <v>100</v>
      </c>
      <c r="M33" s="449"/>
      <c r="N33" s="449"/>
    </row>
    <row r="34" spans="1:14" ht="12.95" customHeight="1">
      <c r="A34" s="856" t="s">
        <v>229</v>
      </c>
      <c r="B34" s="857">
        <v>1.064408362046309</v>
      </c>
      <c r="C34" s="858">
        <v>4.0690815529117002</v>
      </c>
      <c r="D34" s="858">
        <v>3.9241031127165935</v>
      </c>
      <c r="E34" s="858">
        <v>3.8535456164265334</v>
      </c>
      <c r="F34" s="858">
        <v>3.8620384780425794</v>
      </c>
      <c r="G34" s="858">
        <v>3.7512267930800243</v>
      </c>
      <c r="H34" s="858">
        <v>3.6044109758249525</v>
      </c>
      <c r="I34" s="858">
        <v>3.1064423799325422</v>
      </c>
      <c r="J34" s="858">
        <v>3.1646266202327245</v>
      </c>
      <c r="K34" s="858">
        <v>3.2537877012324081</v>
      </c>
      <c r="L34" s="858">
        <v>3.0753370293204236</v>
      </c>
      <c r="M34" s="449">
        <f t="shared" si="0"/>
        <v>-0.5</v>
      </c>
      <c r="N34" s="449">
        <f t="shared" si="1"/>
        <v>-0.2</v>
      </c>
    </row>
    <row r="35" spans="1:14" ht="12.95" customHeight="1">
      <c r="A35" s="856" t="s">
        <v>1523</v>
      </c>
      <c r="B35" s="857">
        <v>13.327890814210628</v>
      </c>
      <c r="C35" s="858">
        <v>42.615541035383153</v>
      </c>
      <c r="D35" s="858">
        <v>41.394674501128861</v>
      </c>
      <c r="E35" s="858">
        <v>40.730672973115432</v>
      </c>
      <c r="F35" s="858">
        <v>40.535058606829303</v>
      </c>
      <c r="G35" s="858">
        <v>39.89200314351681</v>
      </c>
      <c r="H35" s="858">
        <v>38.898316925950496</v>
      </c>
      <c r="I35" s="858">
        <v>36.124515488820016</v>
      </c>
      <c r="J35" s="858">
        <v>36.572213167069208</v>
      </c>
      <c r="K35" s="858">
        <v>34.164612294169793</v>
      </c>
      <c r="L35" s="858">
        <v>33.218456680451659</v>
      </c>
      <c r="M35" s="449">
        <f t="shared" si="0"/>
        <v>-5.7</v>
      </c>
      <c r="N35" s="449">
        <f t="shared" si="1"/>
        <v>-1</v>
      </c>
    </row>
    <row r="36" spans="1:14" ht="12.95" customHeight="1">
      <c r="A36" s="856" t="s">
        <v>206</v>
      </c>
      <c r="B36" s="857">
        <v>48.58393815830339</v>
      </c>
      <c r="C36" s="858">
        <v>43.829391008518506</v>
      </c>
      <c r="D36" s="858">
        <v>45.505306191380953</v>
      </c>
      <c r="E36" s="858">
        <v>45.359693446422014</v>
      </c>
      <c r="F36" s="858">
        <v>45.962926323954058</v>
      </c>
      <c r="G36" s="858">
        <v>46.590308362632925</v>
      </c>
      <c r="H36" s="858">
        <v>47.143872241253149</v>
      </c>
      <c r="I36" s="858">
        <v>48.087865425965909</v>
      </c>
      <c r="J36" s="858">
        <v>47.657347803821565</v>
      </c>
      <c r="K36" s="858">
        <v>49.914167827366498</v>
      </c>
      <c r="L36" s="858">
        <v>50.533437684535365</v>
      </c>
      <c r="M36" s="449">
        <f t="shared" si="0"/>
        <v>3.4</v>
      </c>
      <c r="N36" s="449">
        <f t="shared" si="1"/>
        <v>0.6</v>
      </c>
    </row>
    <row r="37" spans="1:14" ht="12.95" customHeight="1">
      <c r="A37" s="856" t="s">
        <v>590</v>
      </c>
      <c r="B37" s="857">
        <v>15.676861697219174</v>
      </c>
      <c r="C37" s="858">
        <v>5.2068041498407966</v>
      </c>
      <c r="D37" s="858">
        <v>5.3007486131067401</v>
      </c>
      <c r="E37" s="858">
        <v>6.2228597882330767</v>
      </c>
      <c r="F37" s="858">
        <v>5.8572274612945421</v>
      </c>
      <c r="G37" s="858">
        <v>5.7344417582501368</v>
      </c>
      <c r="H37" s="858">
        <v>6.3155408708146306</v>
      </c>
      <c r="I37" s="858">
        <v>7.1849979764239089</v>
      </c>
      <c r="J37" s="858">
        <v>7.3637516762467907</v>
      </c>
      <c r="K37" s="858">
        <v>7.1368662390427957</v>
      </c>
      <c r="L37" s="858">
        <v>7.7958377027498544</v>
      </c>
      <c r="M37" s="449">
        <f t="shared" si="0"/>
        <v>1.5</v>
      </c>
      <c r="N37" s="449">
        <f t="shared" si="1"/>
        <v>0.7</v>
      </c>
    </row>
    <row r="38" spans="1:14" ht="12.95" customHeight="1">
      <c r="A38" s="856" t="s">
        <v>1524</v>
      </c>
      <c r="B38" s="857">
        <v>21.346900968222617</v>
      </c>
      <c r="C38" s="858">
        <v>4.2791822533455282</v>
      </c>
      <c r="D38" s="858">
        <v>3.8751675816672124</v>
      </c>
      <c r="E38" s="858">
        <v>3.8332281758019859</v>
      </c>
      <c r="F38" s="858">
        <v>3.7827491298785811</v>
      </c>
      <c r="G38" s="858">
        <v>4.0320199425201055</v>
      </c>
      <c r="H38" s="858">
        <v>4.0378589861567695</v>
      </c>
      <c r="I38" s="858">
        <v>5.4961787288576245</v>
      </c>
      <c r="J38" s="858">
        <v>5.2420607326297173</v>
      </c>
      <c r="K38" s="858">
        <v>5.5305659381885084</v>
      </c>
      <c r="L38" s="858">
        <v>5.376930902942699</v>
      </c>
      <c r="M38" s="449">
        <f t="shared" si="0"/>
        <v>1.4</v>
      </c>
      <c r="N38" s="449">
        <f t="shared" si="1"/>
        <v>-0.1</v>
      </c>
    </row>
    <row r="39" spans="1:14" ht="8.25" customHeight="1">
      <c r="A39" s="856"/>
      <c r="B39" s="857"/>
      <c r="C39" s="858"/>
      <c r="D39" s="858"/>
      <c r="E39" s="858"/>
      <c r="F39" s="858"/>
      <c r="G39" s="858"/>
      <c r="H39" s="858"/>
      <c r="I39" s="858"/>
      <c r="J39" s="858"/>
      <c r="K39" s="858"/>
      <c r="L39" s="858"/>
      <c r="M39" s="449"/>
      <c r="N39" s="449"/>
    </row>
    <row r="40" spans="1:14" ht="12.95" customHeight="1">
      <c r="A40" s="872" t="s">
        <v>4</v>
      </c>
      <c r="B40" s="857"/>
      <c r="C40" s="858"/>
      <c r="D40" s="858"/>
      <c r="E40" s="858"/>
      <c r="F40" s="858"/>
      <c r="G40" s="858"/>
      <c r="H40" s="858"/>
      <c r="I40" s="858"/>
      <c r="J40" s="858"/>
      <c r="K40" s="858"/>
      <c r="L40" s="858"/>
      <c r="M40" s="449"/>
      <c r="N40" s="449"/>
    </row>
    <row r="41" spans="1:14" ht="12.95" customHeight="1">
      <c r="A41" s="859" t="s">
        <v>103</v>
      </c>
      <c r="B41" s="860">
        <v>100.00000000000037</v>
      </c>
      <c r="C41" s="861">
        <v>100</v>
      </c>
      <c r="D41" s="861">
        <v>100</v>
      </c>
      <c r="E41" s="861">
        <v>100</v>
      </c>
      <c r="F41" s="861">
        <v>100</v>
      </c>
      <c r="G41" s="861">
        <v>100</v>
      </c>
      <c r="H41" s="861">
        <v>100</v>
      </c>
      <c r="I41" s="861">
        <v>100</v>
      </c>
      <c r="J41" s="861">
        <v>100</v>
      </c>
      <c r="K41" s="861">
        <v>100</v>
      </c>
      <c r="L41" s="861">
        <v>100</v>
      </c>
      <c r="M41" s="449"/>
      <c r="N41" s="449"/>
    </row>
    <row r="42" spans="1:14" ht="12.95" customHeight="1">
      <c r="A42" s="856" t="s">
        <v>229</v>
      </c>
      <c r="B42" s="857">
        <v>1.3003697705532884</v>
      </c>
      <c r="C42" s="858">
        <v>1.1421769850799239</v>
      </c>
      <c r="D42" s="858">
        <v>1.1226604022043098</v>
      </c>
      <c r="E42" s="858">
        <v>1.2713578327254473</v>
      </c>
      <c r="F42" s="858">
        <v>1.108985374063219</v>
      </c>
      <c r="G42" s="858">
        <v>1.0720592123490913</v>
      </c>
      <c r="H42" s="858">
        <v>1.1816642722336423</v>
      </c>
      <c r="I42" s="858">
        <v>1.0198225967499395</v>
      </c>
      <c r="J42" s="858">
        <v>0.99669490399339056</v>
      </c>
      <c r="K42" s="858">
        <v>1.0470125553299945</v>
      </c>
      <c r="L42" s="858">
        <v>1.0922188951672074</v>
      </c>
      <c r="M42" s="449">
        <f t="shared" si="0"/>
        <v>-0.1</v>
      </c>
      <c r="N42" s="449">
        <f t="shared" si="1"/>
        <v>0.1</v>
      </c>
    </row>
    <row r="43" spans="1:14" ht="12.95" customHeight="1">
      <c r="A43" s="856" t="s">
        <v>1523</v>
      </c>
      <c r="B43" s="857">
        <v>13.583145871082014</v>
      </c>
      <c r="C43" s="858">
        <v>13.029344804555635</v>
      </c>
      <c r="D43" s="858">
        <v>13.236911578449298</v>
      </c>
      <c r="E43" s="858">
        <v>12.582557849108975</v>
      </c>
      <c r="F43" s="858">
        <v>12.430137256223531</v>
      </c>
      <c r="G43" s="858">
        <v>12.19272356150972</v>
      </c>
      <c r="H43" s="858">
        <v>12.23608972094074</v>
      </c>
      <c r="I43" s="858">
        <v>12.284517112458015</v>
      </c>
      <c r="J43" s="858">
        <v>12.228211109665658</v>
      </c>
      <c r="K43" s="858">
        <v>11.83401253586479</v>
      </c>
      <c r="L43" s="858">
        <v>11.284530622902615</v>
      </c>
      <c r="M43" s="449">
        <f t="shared" si="0"/>
        <v>-0.9</v>
      </c>
      <c r="N43" s="449">
        <f t="shared" si="1"/>
        <v>-0.5</v>
      </c>
    </row>
    <row r="44" spans="1:14" ht="12.95" customHeight="1">
      <c r="A44" s="856" t="s">
        <v>206</v>
      </c>
      <c r="B44" s="857">
        <v>50.414842293100115</v>
      </c>
      <c r="C44" s="858">
        <v>52.01202344418445</v>
      </c>
      <c r="D44" s="858">
        <v>52.647245576917122</v>
      </c>
      <c r="E44" s="858">
        <v>50.97702891146043</v>
      </c>
      <c r="F44" s="858">
        <v>50.923062999938551</v>
      </c>
      <c r="G44" s="858">
        <v>49.888326283908256</v>
      </c>
      <c r="H44" s="858">
        <v>49.38573753244598</v>
      </c>
      <c r="I44" s="858">
        <v>51.626321903620116</v>
      </c>
      <c r="J44" s="858">
        <v>52.49158755862085</v>
      </c>
      <c r="K44" s="858">
        <v>52.369279672943051</v>
      </c>
      <c r="L44" s="858">
        <v>51.839947605309945</v>
      </c>
      <c r="M44" s="449">
        <f t="shared" si="0"/>
        <v>2.4</v>
      </c>
      <c r="N44" s="449">
        <f t="shared" si="1"/>
        <v>-0.6</v>
      </c>
    </row>
    <row r="45" spans="1:14" ht="12.95" customHeight="1">
      <c r="A45" s="856" t="s">
        <v>590</v>
      </c>
      <c r="B45" s="857">
        <v>15.189506152164245</v>
      </c>
      <c r="C45" s="858">
        <v>14.45203717328824</v>
      </c>
      <c r="D45" s="858">
        <v>13.557687719732137</v>
      </c>
      <c r="E45" s="858">
        <v>14.782586014976173</v>
      </c>
      <c r="F45" s="858">
        <v>14.481820106516222</v>
      </c>
      <c r="G45" s="858">
        <v>15.419726542875583</v>
      </c>
      <c r="H45" s="858">
        <v>15.734199195629712</v>
      </c>
      <c r="I45" s="858">
        <v>15.461673647085481</v>
      </c>
      <c r="J45" s="858">
        <v>15.424259837251711</v>
      </c>
      <c r="K45" s="858">
        <v>16.126181468776064</v>
      </c>
      <c r="L45" s="858">
        <v>15.841190214677866</v>
      </c>
      <c r="M45" s="449">
        <f t="shared" si="0"/>
        <v>0.1</v>
      </c>
      <c r="N45" s="449">
        <f t="shared" si="1"/>
        <v>-0.3</v>
      </c>
    </row>
    <row r="46" spans="1:14" ht="12.95" customHeight="1">
      <c r="A46" s="856" t="s">
        <v>1524</v>
      </c>
      <c r="B46" s="857">
        <v>19.512135913100703</v>
      </c>
      <c r="C46" s="858">
        <v>19.364417592891023</v>
      </c>
      <c r="D46" s="858">
        <v>19.435494722696927</v>
      </c>
      <c r="E46" s="858">
        <v>20.386469391729232</v>
      </c>
      <c r="F46" s="858">
        <v>21.055994263257546</v>
      </c>
      <c r="G46" s="858">
        <v>21.427164399357348</v>
      </c>
      <c r="H46" s="858">
        <v>21.462309278749927</v>
      </c>
      <c r="I46" s="858">
        <v>19.607664740086449</v>
      </c>
      <c r="J46" s="858">
        <v>18.859246590468391</v>
      </c>
      <c r="K46" s="858">
        <v>18.623513767086095</v>
      </c>
      <c r="L46" s="858">
        <v>19.942112661942364</v>
      </c>
      <c r="M46" s="449">
        <f t="shared" si="0"/>
        <v>-1.6</v>
      </c>
      <c r="N46" s="449">
        <f t="shared" si="1"/>
        <v>1.3</v>
      </c>
    </row>
    <row r="47" spans="1:14" ht="12.95" customHeight="1">
      <c r="A47" s="859" t="s">
        <v>5</v>
      </c>
      <c r="B47" s="860">
        <v>100.00000000000142</v>
      </c>
      <c r="C47" s="861">
        <v>100</v>
      </c>
      <c r="D47" s="861">
        <v>100</v>
      </c>
      <c r="E47" s="861">
        <v>100</v>
      </c>
      <c r="F47" s="861">
        <v>100</v>
      </c>
      <c r="G47" s="861">
        <v>100</v>
      </c>
      <c r="H47" s="861">
        <v>100</v>
      </c>
      <c r="I47" s="861">
        <v>100</v>
      </c>
      <c r="J47" s="861">
        <v>100</v>
      </c>
      <c r="K47" s="861">
        <v>100</v>
      </c>
      <c r="L47" s="861">
        <v>100</v>
      </c>
      <c r="M47" s="449"/>
      <c r="N47" s="449"/>
    </row>
    <row r="48" spans="1:14" ht="12.95" customHeight="1">
      <c r="A48" s="856" t="s">
        <v>229</v>
      </c>
      <c r="B48" s="857">
        <v>2.5494983162906397</v>
      </c>
      <c r="C48" s="858">
        <v>2.5751418676208822</v>
      </c>
      <c r="D48" s="858">
        <v>2.5984352908355111</v>
      </c>
      <c r="E48" s="858">
        <v>2.386346258854549</v>
      </c>
      <c r="F48" s="858">
        <v>2.3928354864118138</v>
      </c>
      <c r="G48" s="858">
        <v>2.106553903487185</v>
      </c>
      <c r="H48" s="858">
        <v>2.2729998926932455</v>
      </c>
      <c r="I48" s="858">
        <v>2.0194937096607761</v>
      </c>
      <c r="J48" s="858">
        <v>1.9108330510342861</v>
      </c>
      <c r="K48" s="858">
        <v>2.0329475781550337</v>
      </c>
      <c r="L48" s="858">
        <v>1.9751673745002449</v>
      </c>
      <c r="M48" s="449">
        <f t="shared" si="0"/>
        <v>-0.3</v>
      </c>
      <c r="N48" s="449">
        <f t="shared" si="1"/>
        <v>0</v>
      </c>
    </row>
    <row r="49" spans="1:14" ht="12.95" customHeight="1">
      <c r="A49" s="856" t="s">
        <v>1523</v>
      </c>
      <c r="B49" s="857">
        <v>26.883527984114171</v>
      </c>
      <c r="C49" s="858">
        <v>27.337106394064651</v>
      </c>
      <c r="D49" s="858">
        <v>26.360746167220395</v>
      </c>
      <c r="E49" s="858">
        <v>26.338737682241987</v>
      </c>
      <c r="F49" s="858">
        <v>25.682199966848039</v>
      </c>
      <c r="G49" s="858">
        <v>25.242982019583021</v>
      </c>
      <c r="H49" s="858">
        <v>24.408898883646167</v>
      </c>
      <c r="I49" s="858">
        <v>23.008380083504949</v>
      </c>
      <c r="J49" s="858">
        <v>23.473188302409373</v>
      </c>
      <c r="K49" s="858">
        <v>22.090537789206163</v>
      </c>
      <c r="L49" s="858">
        <v>21.145564611109432</v>
      </c>
      <c r="M49" s="449">
        <f t="shared" si="0"/>
        <v>-3.3</v>
      </c>
      <c r="N49" s="449">
        <f t="shared" si="1"/>
        <v>-1</v>
      </c>
    </row>
    <row r="50" spans="1:14" ht="12.95" customHeight="1">
      <c r="A50" s="856" t="s">
        <v>206</v>
      </c>
      <c r="B50" s="857">
        <v>43.098895949878269</v>
      </c>
      <c r="C50" s="858">
        <v>43.721759137456488</v>
      </c>
      <c r="D50" s="858">
        <v>45.43416020445747</v>
      </c>
      <c r="E50" s="858">
        <v>44.477129699050792</v>
      </c>
      <c r="F50" s="858">
        <v>45.371008261647219</v>
      </c>
      <c r="G50" s="858">
        <v>44.793792247738203</v>
      </c>
      <c r="H50" s="858">
        <v>44.971081384635362</v>
      </c>
      <c r="I50" s="858">
        <v>46.49438479516413</v>
      </c>
      <c r="J50" s="858">
        <v>46.903970944318118</v>
      </c>
      <c r="K50" s="858">
        <v>47.213974235429376</v>
      </c>
      <c r="L50" s="858">
        <v>47.543619471172008</v>
      </c>
      <c r="M50" s="449">
        <f t="shared" si="0"/>
        <v>2.5</v>
      </c>
      <c r="N50" s="449">
        <f t="shared" si="1"/>
        <v>0.3</v>
      </c>
    </row>
    <row r="51" spans="1:14" ht="12.95" customHeight="1">
      <c r="A51" s="856" t="s">
        <v>590</v>
      </c>
      <c r="B51" s="857">
        <v>10.836158052916261</v>
      </c>
      <c r="C51" s="858">
        <v>10.84412419289233</v>
      </c>
      <c r="D51" s="858">
        <v>10.310533693765381</v>
      </c>
      <c r="E51" s="858">
        <v>11.429874928322221</v>
      </c>
      <c r="F51" s="858">
        <v>11.299383520147495</v>
      </c>
      <c r="G51" s="858">
        <v>11.800651024611922</v>
      </c>
      <c r="H51" s="858">
        <v>12.239729511791907</v>
      </c>
      <c r="I51" s="858">
        <v>13.105733902655574</v>
      </c>
      <c r="J51" s="858">
        <v>13.005333901102874</v>
      </c>
      <c r="K51" s="858">
        <v>12.657839828049216</v>
      </c>
      <c r="L51" s="858">
        <v>12.986174433771883</v>
      </c>
      <c r="M51" s="449">
        <f t="shared" si="0"/>
        <v>0.8</v>
      </c>
      <c r="N51" s="449">
        <f t="shared" si="1"/>
        <v>0.3</v>
      </c>
    </row>
    <row r="52" spans="1:14" ht="12.95" customHeight="1">
      <c r="A52" s="856" t="s">
        <v>1524</v>
      </c>
      <c r="B52" s="857">
        <v>16.631919696802075</v>
      </c>
      <c r="C52" s="858">
        <v>15.521868407964357</v>
      </c>
      <c r="D52" s="858">
        <v>15.296124643723141</v>
      </c>
      <c r="E52" s="858">
        <v>15.367911431529802</v>
      </c>
      <c r="F52" s="858">
        <v>15.254572764946328</v>
      </c>
      <c r="G52" s="858">
        <v>16.056020804579671</v>
      </c>
      <c r="H52" s="858">
        <v>16.107290327233322</v>
      </c>
      <c r="I52" s="858">
        <v>15.372007509014569</v>
      </c>
      <c r="J52" s="858">
        <v>14.706673801135347</v>
      </c>
      <c r="K52" s="858">
        <v>16.004700569160214</v>
      </c>
      <c r="L52" s="858">
        <v>16.349474109446433</v>
      </c>
      <c r="M52" s="449">
        <f t="shared" si="0"/>
        <v>0.2</v>
      </c>
      <c r="N52" s="449">
        <f t="shared" si="1"/>
        <v>0.3</v>
      </c>
    </row>
    <row r="53" spans="1:14" ht="12.95" customHeight="1">
      <c r="A53" s="859" t="s">
        <v>6</v>
      </c>
      <c r="B53" s="860">
        <v>100.00000000000065</v>
      </c>
      <c r="C53" s="861">
        <v>100</v>
      </c>
      <c r="D53" s="861">
        <v>100</v>
      </c>
      <c r="E53" s="861">
        <v>100</v>
      </c>
      <c r="F53" s="861">
        <v>100</v>
      </c>
      <c r="G53" s="861">
        <v>100</v>
      </c>
      <c r="H53" s="861">
        <v>100</v>
      </c>
      <c r="I53" s="861">
        <v>100</v>
      </c>
      <c r="J53" s="861">
        <v>100</v>
      </c>
      <c r="K53" s="861">
        <v>100</v>
      </c>
      <c r="L53" s="861">
        <v>100</v>
      </c>
      <c r="M53" s="449"/>
      <c r="N53" s="449"/>
    </row>
    <row r="54" spans="1:14" ht="12.95" customHeight="1">
      <c r="A54" s="856" t="s">
        <v>229</v>
      </c>
      <c r="B54" s="857">
        <v>2.4099162163060384</v>
      </c>
      <c r="C54" s="858">
        <v>2.1447899021868428</v>
      </c>
      <c r="D54" s="858">
        <v>2.1799040085938359</v>
      </c>
      <c r="E54" s="858">
        <v>2.3660489305383914</v>
      </c>
      <c r="F54" s="858">
        <v>2.3584415534686607</v>
      </c>
      <c r="G54" s="858">
        <v>2.1606748691167956</v>
      </c>
      <c r="H54" s="858">
        <v>2.0403886933628974</v>
      </c>
      <c r="I54" s="858">
        <v>1.5235985027669419</v>
      </c>
      <c r="J54" s="858">
        <v>1.8102589101754956</v>
      </c>
      <c r="K54" s="858">
        <v>1.8918697318757505</v>
      </c>
      <c r="L54" s="858">
        <v>1.6395136488815891</v>
      </c>
      <c r="M54" s="449">
        <f t="shared" si="0"/>
        <v>-0.4</v>
      </c>
      <c r="N54" s="449">
        <f t="shared" si="1"/>
        <v>-0.3</v>
      </c>
    </row>
    <row r="55" spans="1:14" ht="12.95" customHeight="1">
      <c r="A55" s="856" t="s">
        <v>1523</v>
      </c>
      <c r="B55" s="857">
        <v>31.325008840919221</v>
      </c>
      <c r="C55" s="858">
        <v>31.81807723395476</v>
      </c>
      <c r="D55" s="858">
        <v>30.764109322714855</v>
      </c>
      <c r="E55" s="858">
        <v>31.306397132306703</v>
      </c>
      <c r="F55" s="858">
        <v>31.460171737669256</v>
      </c>
      <c r="G55" s="858">
        <v>29.979342861486792</v>
      </c>
      <c r="H55" s="858">
        <v>28.618880523879888</v>
      </c>
      <c r="I55" s="858">
        <v>27.898588713447385</v>
      </c>
      <c r="J55" s="858">
        <v>30.256151331528347</v>
      </c>
      <c r="K55" s="858">
        <v>27.977470782571398</v>
      </c>
      <c r="L55" s="858">
        <v>27.21838121705953</v>
      </c>
      <c r="M55" s="449">
        <f t="shared" si="0"/>
        <v>-1.4</v>
      </c>
      <c r="N55" s="449">
        <f t="shared" si="1"/>
        <v>-0.8</v>
      </c>
    </row>
    <row r="56" spans="1:14" ht="12.95" customHeight="1">
      <c r="A56" s="856" t="s">
        <v>206</v>
      </c>
      <c r="B56" s="857">
        <v>45.592282013095662</v>
      </c>
      <c r="C56" s="858">
        <v>46.735474180596434</v>
      </c>
      <c r="D56" s="858">
        <v>47.588347961187822</v>
      </c>
      <c r="E56" s="858">
        <v>47.935323119260495</v>
      </c>
      <c r="F56" s="858">
        <v>46.074225138985774</v>
      </c>
      <c r="G56" s="858">
        <v>47.632806328785911</v>
      </c>
      <c r="H56" s="858">
        <v>48.330273997848657</v>
      </c>
      <c r="I56" s="858">
        <v>49.541725584586011</v>
      </c>
      <c r="J56" s="858">
        <v>50.084630145223009</v>
      </c>
      <c r="K56" s="858">
        <v>49.969662530084321</v>
      </c>
      <c r="L56" s="858">
        <v>50.161119767819564</v>
      </c>
      <c r="M56" s="449">
        <f t="shared" si="0"/>
        <v>1.9</v>
      </c>
      <c r="N56" s="449">
        <f t="shared" si="1"/>
        <v>0.2</v>
      </c>
    </row>
    <row r="57" spans="1:14" ht="12.95" customHeight="1">
      <c r="A57" s="856" t="s">
        <v>590</v>
      </c>
      <c r="B57" s="857">
        <v>11.005085216325815</v>
      </c>
      <c r="C57" s="858">
        <v>8.9675842177626777</v>
      </c>
      <c r="D57" s="858">
        <v>9.3781077651352067</v>
      </c>
      <c r="E57" s="858">
        <v>9.4206520364987938</v>
      </c>
      <c r="F57" s="858">
        <v>10.318492025896367</v>
      </c>
      <c r="G57" s="858">
        <v>10.477511344337355</v>
      </c>
      <c r="H57" s="858">
        <v>10.241940754028571</v>
      </c>
      <c r="I57" s="858">
        <v>10.999781554066541</v>
      </c>
      <c r="J57" s="858">
        <v>8.902994477115076</v>
      </c>
      <c r="K57" s="858">
        <v>10.408412527671031</v>
      </c>
      <c r="L57" s="858">
        <v>11.471102998249632</v>
      </c>
      <c r="M57" s="449">
        <f t="shared" si="0"/>
        <v>1.3</v>
      </c>
      <c r="N57" s="449">
        <f t="shared" si="1"/>
        <v>1.1000000000000001</v>
      </c>
    </row>
    <row r="58" spans="1:14" ht="12.95" customHeight="1">
      <c r="A58" s="856" t="s">
        <v>1524</v>
      </c>
      <c r="B58" s="857">
        <v>9.6677077133539129</v>
      </c>
      <c r="C58" s="858">
        <v>10.334074465499024</v>
      </c>
      <c r="D58" s="858">
        <v>10.089530942368377</v>
      </c>
      <c r="E58" s="858">
        <v>8.9715787813969214</v>
      </c>
      <c r="F58" s="858">
        <v>9.7886695439805873</v>
      </c>
      <c r="G58" s="858">
        <v>9.7496645962731456</v>
      </c>
      <c r="H58" s="858">
        <v>10.768516030879987</v>
      </c>
      <c r="I58" s="858">
        <v>10.036305645133124</v>
      </c>
      <c r="J58" s="858">
        <v>8.945965135958069</v>
      </c>
      <c r="K58" s="858">
        <v>9.7525844277974993</v>
      </c>
      <c r="L58" s="858">
        <v>9.5098823679896931</v>
      </c>
      <c r="M58" s="449">
        <f t="shared" si="0"/>
        <v>-1.3</v>
      </c>
      <c r="N58" s="449">
        <f t="shared" si="1"/>
        <v>-0.3</v>
      </c>
    </row>
    <row r="59" spans="1:14" ht="6" customHeight="1">
      <c r="A59" s="725"/>
      <c r="B59" s="868"/>
      <c r="C59" s="871"/>
      <c r="D59" s="871"/>
      <c r="H59" s="867"/>
      <c r="I59" s="867"/>
      <c r="J59" s="867"/>
      <c r="K59" s="867"/>
      <c r="L59" s="867"/>
      <c r="M59" s="867"/>
      <c r="N59" s="867"/>
    </row>
    <row r="60" spans="1:14" ht="12" customHeight="1">
      <c r="A60" s="880" t="s">
        <v>1525</v>
      </c>
      <c r="B60" s="864"/>
      <c r="C60" s="866"/>
      <c r="D60" s="866"/>
      <c r="E60" s="865"/>
      <c r="F60" s="865"/>
      <c r="G60" s="865"/>
    </row>
    <row r="61" spans="1:14" ht="12" customHeight="1">
      <c r="A61" s="880" t="s">
        <v>1526</v>
      </c>
      <c r="B61" s="871"/>
      <c r="C61" s="871"/>
      <c r="D61" s="871"/>
    </row>
    <row r="62" spans="1:14" ht="12" customHeight="1">
      <c r="A62" s="885" t="s">
        <v>231</v>
      </c>
      <c r="B62" s="871"/>
      <c r="C62" s="871"/>
      <c r="D62" s="871"/>
    </row>
  </sheetData>
  <mergeCells count="16">
    <mergeCell ref="M4:N4"/>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0A2C-3899-4388-90D9-4FFD236D9DF7}">
  <sheetPr>
    <tabColor rgb="FFFF0000"/>
  </sheetPr>
  <dimension ref="A1:T50"/>
  <sheetViews>
    <sheetView showGridLines="0" workbookViewId="0">
      <selection sqref="A1:N1"/>
    </sheetView>
  </sheetViews>
  <sheetFormatPr baseColWidth="10" defaultColWidth="9.140625" defaultRowHeight="15"/>
  <cols>
    <col min="1" max="1" width="20.5703125" style="854" customWidth="1"/>
    <col min="2" max="12" width="5.28515625" style="854" customWidth="1"/>
    <col min="13" max="14" width="8.7109375" style="854" customWidth="1"/>
    <col min="15" max="256" width="9.140625" style="854"/>
    <col min="257" max="257" width="20.5703125" style="854" customWidth="1"/>
    <col min="258" max="268" width="5.28515625" style="854" customWidth="1"/>
    <col min="269" max="270" width="8.7109375" style="854" customWidth="1"/>
    <col min="271" max="512" width="9.140625" style="854"/>
    <col min="513" max="513" width="20.5703125" style="854" customWidth="1"/>
    <col min="514" max="524" width="5.28515625" style="854" customWidth="1"/>
    <col min="525" max="526" width="8.7109375" style="854" customWidth="1"/>
    <col min="527" max="768" width="9.140625" style="854"/>
    <col min="769" max="769" width="20.5703125" style="854" customWidth="1"/>
    <col min="770" max="780" width="5.28515625" style="854" customWidth="1"/>
    <col min="781" max="782" width="8.7109375" style="854" customWidth="1"/>
    <col min="783" max="1024" width="9.140625" style="854"/>
    <col min="1025" max="1025" width="20.5703125" style="854" customWidth="1"/>
    <col min="1026" max="1036" width="5.28515625" style="854" customWidth="1"/>
    <col min="1037" max="1038" width="8.7109375" style="854" customWidth="1"/>
    <col min="1039" max="1280" width="9.140625" style="854"/>
    <col min="1281" max="1281" width="20.5703125" style="854" customWidth="1"/>
    <col min="1282" max="1292" width="5.28515625" style="854" customWidth="1"/>
    <col min="1293" max="1294" width="8.7109375" style="854" customWidth="1"/>
    <col min="1295" max="1536" width="9.140625" style="854"/>
    <col min="1537" max="1537" width="20.5703125" style="854" customWidth="1"/>
    <col min="1538" max="1548" width="5.28515625" style="854" customWidth="1"/>
    <col min="1549" max="1550" width="8.7109375" style="854" customWidth="1"/>
    <col min="1551" max="1792" width="9.140625" style="854"/>
    <col min="1793" max="1793" width="20.5703125" style="854" customWidth="1"/>
    <col min="1794" max="1804" width="5.28515625" style="854" customWidth="1"/>
    <col min="1805" max="1806" width="8.7109375" style="854" customWidth="1"/>
    <col min="1807" max="2048" width="9.140625" style="854"/>
    <col min="2049" max="2049" width="20.5703125" style="854" customWidth="1"/>
    <col min="2050" max="2060" width="5.28515625" style="854" customWidth="1"/>
    <col min="2061" max="2062" width="8.7109375" style="854" customWidth="1"/>
    <col min="2063" max="2304" width="9.140625" style="854"/>
    <col min="2305" max="2305" width="20.5703125" style="854" customWidth="1"/>
    <col min="2306" max="2316" width="5.28515625" style="854" customWidth="1"/>
    <col min="2317" max="2318" width="8.7109375" style="854" customWidth="1"/>
    <col min="2319" max="2560" width="9.140625" style="854"/>
    <col min="2561" max="2561" width="20.5703125" style="854" customWidth="1"/>
    <col min="2562" max="2572" width="5.28515625" style="854" customWidth="1"/>
    <col min="2573" max="2574" width="8.7109375" style="854" customWidth="1"/>
    <col min="2575" max="2816" width="9.140625" style="854"/>
    <col min="2817" max="2817" width="20.5703125" style="854" customWidth="1"/>
    <col min="2818" max="2828" width="5.28515625" style="854" customWidth="1"/>
    <col min="2829" max="2830" width="8.7109375" style="854" customWidth="1"/>
    <col min="2831" max="3072" width="9.140625" style="854"/>
    <col min="3073" max="3073" width="20.5703125" style="854" customWidth="1"/>
    <col min="3074" max="3084" width="5.28515625" style="854" customWidth="1"/>
    <col min="3085" max="3086" width="8.7109375" style="854" customWidth="1"/>
    <col min="3087" max="3328" width="9.140625" style="854"/>
    <col min="3329" max="3329" width="20.5703125" style="854" customWidth="1"/>
    <col min="3330" max="3340" width="5.28515625" style="854" customWidth="1"/>
    <col min="3341" max="3342" width="8.7109375" style="854" customWidth="1"/>
    <col min="3343" max="3584" width="9.140625" style="854"/>
    <col min="3585" max="3585" width="20.5703125" style="854" customWidth="1"/>
    <col min="3586" max="3596" width="5.28515625" style="854" customWidth="1"/>
    <col min="3597" max="3598" width="8.7109375" style="854" customWidth="1"/>
    <col min="3599" max="3840" width="9.140625" style="854"/>
    <col min="3841" max="3841" width="20.5703125" style="854" customWidth="1"/>
    <col min="3842" max="3852" width="5.28515625" style="854" customWidth="1"/>
    <col min="3853" max="3854" width="8.7109375" style="854" customWidth="1"/>
    <col min="3855" max="4096" width="9.140625" style="854"/>
    <col min="4097" max="4097" width="20.5703125" style="854" customWidth="1"/>
    <col min="4098" max="4108" width="5.28515625" style="854" customWidth="1"/>
    <col min="4109" max="4110" width="8.7109375" style="854" customWidth="1"/>
    <col min="4111" max="4352" width="9.140625" style="854"/>
    <col min="4353" max="4353" width="20.5703125" style="854" customWidth="1"/>
    <col min="4354" max="4364" width="5.28515625" style="854" customWidth="1"/>
    <col min="4365" max="4366" width="8.7109375" style="854" customWidth="1"/>
    <col min="4367" max="4608" width="9.140625" style="854"/>
    <col min="4609" max="4609" width="20.5703125" style="854" customWidth="1"/>
    <col min="4610" max="4620" width="5.28515625" style="854" customWidth="1"/>
    <col min="4621" max="4622" width="8.7109375" style="854" customWidth="1"/>
    <col min="4623" max="4864" width="9.140625" style="854"/>
    <col min="4865" max="4865" width="20.5703125" style="854" customWidth="1"/>
    <col min="4866" max="4876" width="5.28515625" style="854" customWidth="1"/>
    <col min="4877" max="4878" width="8.7109375" style="854" customWidth="1"/>
    <col min="4879" max="5120" width="9.140625" style="854"/>
    <col min="5121" max="5121" width="20.5703125" style="854" customWidth="1"/>
    <col min="5122" max="5132" width="5.28515625" style="854" customWidth="1"/>
    <col min="5133" max="5134" width="8.7109375" style="854" customWidth="1"/>
    <col min="5135" max="5376" width="9.140625" style="854"/>
    <col min="5377" max="5377" width="20.5703125" style="854" customWidth="1"/>
    <col min="5378" max="5388" width="5.28515625" style="854" customWidth="1"/>
    <col min="5389" max="5390" width="8.7109375" style="854" customWidth="1"/>
    <col min="5391" max="5632" width="9.140625" style="854"/>
    <col min="5633" max="5633" width="20.5703125" style="854" customWidth="1"/>
    <col min="5634" max="5644" width="5.28515625" style="854" customWidth="1"/>
    <col min="5645" max="5646" width="8.7109375" style="854" customWidth="1"/>
    <col min="5647" max="5888" width="9.140625" style="854"/>
    <col min="5889" max="5889" width="20.5703125" style="854" customWidth="1"/>
    <col min="5890" max="5900" width="5.28515625" style="854" customWidth="1"/>
    <col min="5901" max="5902" width="8.7109375" style="854" customWidth="1"/>
    <col min="5903" max="6144" width="9.140625" style="854"/>
    <col min="6145" max="6145" width="20.5703125" style="854" customWidth="1"/>
    <col min="6146" max="6156" width="5.28515625" style="854" customWidth="1"/>
    <col min="6157" max="6158" width="8.7109375" style="854" customWidth="1"/>
    <col min="6159" max="6400" width="9.140625" style="854"/>
    <col min="6401" max="6401" width="20.5703125" style="854" customWidth="1"/>
    <col min="6402" max="6412" width="5.28515625" style="854" customWidth="1"/>
    <col min="6413" max="6414" width="8.7109375" style="854" customWidth="1"/>
    <col min="6415" max="6656" width="9.140625" style="854"/>
    <col min="6657" max="6657" width="20.5703125" style="854" customWidth="1"/>
    <col min="6658" max="6668" width="5.28515625" style="854" customWidth="1"/>
    <col min="6669" max="6670" width="8.7109375" style="854" customWidth="1"/>
    <col min="6671" max="6912" width="9.140625" style="854"/>
    <col min="6913" max="6913" width="20.5703125" style="854" customWidth="1"/>
    <col min="6914" max="6924" width="5.28515625" style="854" customWidth="1"/>
    <col min="6925" max="6926" width="8.7109375" style="854" customWidth="1"/>
    <col min="6927" max="7168" width="9.140625" style="854"/>
    <col min="7169" max="7169" width="20.5703125" style="854" customWidth="1"/>
    <col min="7170" max="7180" width="5.28515625" style="854" customWidth="1"/>
    <col min="7181" max="7182" width="8.7109375" style="854" customWidth="1"/>
    <col min="7183" max="7424" width="9.140625" style="854"/>
    <col min="7425" max="7425" width="20.5703125" style="854" customWidth="1"/>
    <col min="7426" max="7436" width="5.28515625" style="854" customWidth="1"/>
    <col min="7437" max="7438" width="8.7109375" style="854" customWidth="1"/>
    <col min="7439" max="7680" width="9.140625" style="854"/>
    <col min="7681" max="7681" width="20.5703125" style="854" customWidth="1"/>
    <col min="7682" max="7692" width="5.28515625" style="854" customWidth="1"/>
    <col min="7693" max="7694" width="8.7109375" style="854" customWidth="1"/>
    <col min="7695" max="7936" width="9.140625" style="854"/>
    <col min="7937" max="7937" width="20.5703125" style="854" customWidth="1"/>
    <col min="7938" max="7948" width="5.28515625" style="854" customWidth="1"/>
    <col min="7949" max="7950" width="8.7109375" style="854" customWidth="1"/>
    <col min="7951" max="8192" width="9.140625" style="854"/>
    <col min="8193" max="8193" width="20.5703125" style="854" customWidth="1"/>
    <col min="8194" max="8204" width="5.28515625" style="854" customWidth="1"/>
    <col min="8205" max="8206" width="8.7109375" style="854" customWidth="1"/>
    <col min="8207" max="8448" width="9.140625" style="854"/>
    <col min="8449" max="8449" width="20.5703125" style="854" customWidth="1"/>
    <col min="8450" max="8460" width="5.28515625" style="854" customWidth="1"/>
    <col min="8461" max="8462" width="8.7109375" style="854" customWidth="1"/>
    <col min="8463" max="8704" width="9.140625" style="854"/>
    <col min="8705" max="8705" width="20.5703125" style="854" customWidth="1"/>
    <col min="8706" max="8716" width="5.28515625" style="854" customWidth="1"/>
    <col min="8717" max="8718" width="8.7109375" style="854" customWidth="1"/>
    <col min="8719" max="8960" width="9.140625" style="854"/>
    <col min="8961" max="8961" width="20.5703125" style="854" customWidth="1"/>
    <col min="8962" max="8972" width="5.28515625" style="854" customWidth="1"/>
    <col min="8973" max="8974" width="8.7109375" style="854" customWidth="1"/>
    <col min="8975" max="9216" width="9.140625" style="854"/>
    <col min="9217" max="9217" width="20.5703125" style="854" customWidth="1"/>
    <col min="9218" max="9228" width="5.28515625" style="854" customWidth="1"/>
    <col min="9229" max="9230" width="8.7109375" style="854" customWidth="1"/>
    <col min="9231" max="9472" width="9.140625" style="854"/>
    <col min="9473" max="9473" width="20.5703125" style="854" customWidth="1"/>
    <col min="9474" max="9484" width="5.28515625" style="854" customWidth="1"/>
    <col min="9485" max="9486" width="8.7109375" style="854" customWidth="1"/>
    <col min="9487" max="9728" width="9.140625" style="854"/>
    <col min="9729" max="9729" width="20.5703125" style="854" customWidth="1"/>
    <col min="9730" max="9740" width="5.28515625" style="854" customWidth="1"/>
    <col min="9741" max="9742" width="8.7109375" style="854" customWidth="1"/>
    <col min="9743" max="9984" width="9.140625" style="854"/>
    <col min="9985" max="9985" width="20.5703125" style="854" customWidth="1"/>
    <col min="9986" max="9996" width="5.28515625" style="854" customWidth="1"/>
    <col min="9997" max="9998" width="8.7109375" style="854" customWidth="1"/>
    <col min="9999" max="10240" width="9.140625" style="854"/>
    <col min="10241" max="10241" width="20.5703125" style="854" customWidth="1"/>
    <col min="10242" max="10252" width="5.28515625" style="854" customWidth="1"/>
    <col min="10253" max="10254" width="8.7109375" style="854" customWidth="1"/>
    <col min="10255" max="10496" width="9.140625" style="854"/>
    <col min="10497" max="10497" width="20.5703125" style="854" customWidth="1"/>
    <col min="10498" max="10508" width="5.28515625" style="854" customWidth="1"/>
    <col min="10509" max="10510" width="8.7109375" style="854" customWidth="1"/>
    <col min="10511" max="10752" width="9.140625" style="854"/>
    <col min="10753" max="10753" width="20.5703125" style="854" customWidth="1"/>
    <col min="10754" max="10764" width="5.28515625" style="854" customWidth="1"/>
    <col min="10765" max="10766" width="8.7109375" style="854" customWidth="1"/>
    <col min="10767" max="11008" width="9.140625" style="854"/>
    <col min="11009" max="11009" width="20.5703125" style="854" customWidth="1"/>
    <col min="11010" max="11020" width="5.28515625" style="854" customWidth="1"/>
    <col min="11021" max="11022" width="8.7109375" style="854" customWidth="1"/>
    <col min="11023" max="11264" width="9.140625" style="854"/>
    <col min="11265" max="11265" width="20.5703125" style="854" customWidth="1"/>
    <col min="11266" max="11276" width="5.28515625" style="854" customWidth="1"/>
    <col min="11277" max="11278" width="8.7109375" style="854" customWidth="1"/>
    <col min="11279" max="11520" width="9.140625" style="854"/>
    <col min="11521" max="11521" width="20.5703125" style="854" customWidth="1"/>
    <col min="11522" max="11532" width="5.28515625" style="854" customWidth="1"/>
    <col min="11533" max="11534" width="8.7109375" style="854" customWidth="1"/>
    <col min="11535" max="11776" width="9.140625" style="854"/>
    <col min="11777" max="11777" width="20.5703125" style="854" customWidth="1"/>
    <col min="11778" max="11788" width="5.28515625" style="854" customWidth="1"/>
    <col min="11789" max="11790" width="8.7109375" style="854" customWidth="1"/>
    <col min="11791" max="12032" width="9.140625" style="854"/>
    <col min="12033" max="12033" width="20.5703125" style="854" customWidth="1"/>
    <col min="12034" max="12044" width="5.28515625" style="854" customWidth="1"/>
    <col min="12045" max="12046" width="8.7109375" style="854" customWidth="1"/>
    <col min="12047" max="12288" width="9.140625" style="854"/>
    <col min="12289" max="12289" width="20.5703125" style="854" customWidth="1"/>
    <col min="12290" max="12300" width="5.28515625" style="854" customWidth="1"/>
    <col min="12301" max="12302" width="8.7109375" style="854" customWidth="1"/>
    <col min="12303" max="12544" width="9.140625" style="854"/>
    <col min="12545" max="12545" width="20.5703125" style="854" customWidth="1"/>
    <col min="12546" max="12556" width="5.28515625" style="854" customWidth="1"/>
    <col min="12557" max="12558" width="8.7109375" style="854" customWidth="1"/>
    <col min="12559" max="12800" width="9.140625" style="854"/>
    <col min="12801" max="12801" width="20.5703125" style="854" customWidth="1"/>
    <col min="12802" max="12812" width="5.28515625" style="854" customWidth="1"/>
    <col min="12813" max="12814" width="8.7109375" style="854" customWidth="1"/>
    <col min="12815" max="13056" width="9.140625" style="854"/>
    <col min="13057" max="13057" width="20.5703125" style="854" customWidth="1"/>
    <col min="13058" max="13068" width="5.28515625" style="854" customWidth="1"/>
    <col min="13069" max="13070" width="8.7109375" style="854" customWidth="1"/>
    <col min="13071" max="13312" width="9.140625" style="854"/>
    <col min="13313" max="13313" width="20.5703125" style="854" customWidth="1"/>
    <col min="13314" max="13324" width="5.28515625" style="854" customWidth="1"/>
    <col min="13325" max="13326" width="8.7109375" style="854" customWidth="1"/>
    <col min="13327" max="13568" width="9.140625" style="854"/>
    <col min="13569" max="13569" width="20.5703125" style="854" customWidth="1"/>
    <col min="13570" max="13580" width="5.28515625" style="854" customWidth="1"/>
    <col min="13581" max="13582" width="8.7109375" style="854" customWidth="1"/>
    <col min="13583" max="13824" width="9.140625" style="854"/>
    <col min="13825" max="13825" width="20.5703125" style="854" customWidth="1"/>
    <col min="13826" max="13836" width="5.28515625" style="854" customWidth="1"/>
    <col min="13837" max="13838" width="8.7109375" style="854" customWidth="1"/>
    <col min="13839" max="14080" width="9.140625" style="854"/>
    <col min="14081" max="14081" width="20.5703125" style="854" customWidth="1"/>
    <col min="14082" max="14092" width="5.28515625" style="854" customWidth="1"/>
    <col min="14093" max="14094" width="8.7109375" style="854" customWidth="1"/>
    <col min="14095" max="14336" width="9.140625" style="854"/>
    <col min="14337" max="14337" width="20.5703125" style="854" customWidth="1"/>
    <col min="14338" max="14348" width="5.28515625" style="854" customWidth="1"/>
    <col min="14349" max="14350" width="8.7109375" style="854" customWidth="1"/>
    <col min="14351" max="14592" width="9.140625" style="854"/>
    <col min="14593" max="14593" width="20.5703125" style="854" customWidth="1"/>
    <col min="14594" max="14604" width="5.28515625" style="854" customWidth="1"/>
    <col min="14605" max="14606" width="8.7109375" style="854" customWidth="1"/>
    <col min="14607" max="14848" width="9.140625" style="854"/>
    <col min="14849" max="14849" width="20.5703125" style="854" customWidth="1"/>
    <col min="14850" max="14860" width="5.28515625" style="854" customWidth="1"/>
    <col min="14861" max="14862" width="8.7109375" style="854" customWidth="1"/>
    <col min="14863" max="15104" width="9.140625" style="854"/>
    <col min="15105" max="15105" width="20.5703125" style="854" customWidth="1"/>
    <col min="15106" max="15116" width="5.28515625" style="854" customWidth="1"/>
    <col min="15117" max="15118" width="8.7109375" style="854" customWidth="1"/>
    <col min="15119" max="15360" width="9.140625" style="854"/>
    <col min="15361" max="15361" width="20.5703125" style="854" customWidth="1"/>
    <col min="15362" max="15372" width="5.28515625" style="854" customWidth="1"/>
    <col min="15373" max="15374" width="8.7109375" style="854" customWidth="1"/>
    <col min="15375" max="15616" width="9.140625" style="854"/>
    <col min="15617" max="15617" width="20.5703125" style="854" customWidth="1"/>
    <col min="15618" max="15628" width="5.28515625" style="854" customWidth="1"/>
    <col min="15629" max="15630" width="8.7109375" style="854" customWidth="1"/>
    <col min="15631" max="15872" width="9.140625" style="854"/>
    <col min="15873" max="15873" width="20.5703125" style="854" customWidth="1"/>
    <col min="15874" max="15884" width="5.28515625" style="854" customWidth="1"/>
    <col min="15885" max="15886" width="8.7109375" style="854" customWidth="1"/>
    <col min="15887" max="16128" width="9.140625" style="854"/>
    <col min="16129" max="16129" width="20.5703125" style="854" customWidth="1"/>
    <col min="16130" max="16140" width="5.28515625" style="854" customWidth="1"/>
    <col min="16141" max="16142" width="8.7109375" style="854" customWidth="1"/>
    <col min="16143" max="16384" width="9.140625" style="854"/>
  </cols>
  <sheetData>
    <row r="1" spans="1:20">
      <c r="A1" s="1112" t="s">
        <v>1527</v>
      </c>
      <c r="B1" s="1112"/>
      <c r="C1" s="1112"/>
      <c r="D1" s="1112"/>
      <c r="E1" s="1112"/>
      <c r="F1" s="1112"/>
      <c r="G1" s="1112"/>
      <c r="H1" s="1112"/>
      <c r="I1" s="1112"/>
      <c r="J1" s="1112"/>
      <c r="K1" s="1112"/>
      <c r="L1" s="1112"/>
      <c r="M1" s="1112"/>
      <c r="N1" s="1112"/>
    </row>
    <row r="2" spans="1:20" ht="30" customHeight="1">
      <c r="A2" s="1108" t="s">
        <v>1528</v>
      </c>
      <c r="B2" s="1108"/>
      <c r="C2" s="1108"/>
      <c r="D2" s="1108"/>
      <c r="E2" s="1108"/>
      <c r="F2" s="1108"/>
      <c r="G2" s="1108"/>
      <c r="H2" s="1108"/>
      <c r="I2" s="1108"/>
      <c r="J2" s="1108"/>
      <c r="K2" s="1108"/>
      <c r="L2" s="1108"/>
      <c r="M2" s="1108"/>
      <c r="N2" s="1108"/>
    </row>
    <row r="3" spans="1:20" ht="15" customHeight="1">
      <c r="A3" s="1113" t="s">
        <v>1443</v>
      </c>
      <c r="B3" s="1113"/>
      <c r="C3" s="1113"/>
      <c r="D3" s="1113"/>
      <c r="E3" s="1113"/>
      <c r="F3" s="1113"/>
      <c r="G3" s="1113"/>
      <c r="H3" s="1113"/>
      <c r="I3" s="1113"/>
      <c r="J3" s="1113"/>
      <c r="K3" s="1113"/>
      <c r="L3" s="1113"/>
      <c r="M3" s="1113"/>
      <c r="N3" s="1113"/>
    </row>
    <row r="4" spans="1:20" ht="18" customHeight="1">
      <c r="A4" s="1037" t="s">
        <v>213</v>
      </c>
      <c r="B4" s="1091">
        <v>2013</v>
      </c>
      <c r="C4" s="1084">
        <v>2014</v>
      </c>
      <c r="D4" s="1084">
        <v>2015</v>
      </c>
      <c r="E4" s="1084">
        <v>2016</v>
      </c>
      <c r="F4" s="1084">
        <v>2017</v>
      </c>
      <c r="G4" s="1084">
        <v>2018</v>
      </c>
      <c r="H4" s="1084">
        <v>2019</v>
      </c>
      <c r="I4" s="1084">
        <v>2020</v>
      </c>
      <c r="J4" s="1084">
        <v>2021</v>
      </c>
      <c r="K4" s="1084">
        <v>2022</v>
      </c>
      <c r="L4" s="1084">
        <v>2023</v>
      </c>
      <c r="M4" s="1086" t="s">
        <v>1441</v>
      </c>
      <c r="N4" s="1086"/>
    </row>
    <row r="5" spans="1:20" ht="18" customHeight="1">
      <c r="A5" s="1039"/>
      <c r="B5" s="1092"/>
      <c r="C5" s="1085"/>
      <c r="D5" s="1085"/>
      <c r="E5" s="1085"/>
      <c r="F5" s="1085"/>
      <c r="G5" s="1085"/>
      <c r="H5" s="1085"/>
      <c r="I5" s="1085"/>
      <c r="J5" s="1085"/>
      <c r="K5" s="1085"/>
      <c r="L5" s="1085"/>
      <c r="M5" s="743" t="s">
        <v>1440</v>
      </c>
      <c r="N5" s="743" t="s">
        <v>1439</v>
      </c>
    </row>
    <row r="6" spans="1:20" ht="3.75" customHeight="1">
      <c r="A6" s="534"/>
      <c r="B6" s="886"/>
      <c r="C6" s="534"/>
      <c r="D6" s="534"/>
      <c r="E6" s="855"/>
      <c r="F6" s="855"/>
      <c r="G6" s="855"/>
      <c r="H6" s="855"/>
    </row>
    <row r="7" spans="1:20" ht="21">
      <c r="A7" s="859" t="s">
        <v>82</v>
      </c>
      <c r="B7" s="860">
        <v>100.00000000000594</v>
      </c>
      <c r="C7" s="861">
        <v>100</v>
      </c>
      <c r="D7" s="861">
        <v>100</v>
      </c>
      <c r="E7" s="861">
        <v>100</v>
      </c>
      <c r="F7" s="861">
        <v>100</v>
      </c>
      <c r="G7" s="861">
        <v>100</v>
      </c>
      <c r="H7" s="861">
        <v>100</v>
      </c>
      <c r="I7" s="861">
        <v>100</v>
      </c>
      <c r="J7" s="861">
        <v>100</v>
      </c>
      <c r="K7" s="861">
        <v>100</v>
      </c>
      <c r="L7" s="861">
        <v>100</v>
      </c>
      <c r="M7" s="861"/>
      <c r="N7" s="861"/>
      <c r="P7" s="939" t="s">
        <v>1560</v>
      </c>
      <c r="Q7" s="940"/>
      <c r="R7" s="940"/>
      <c r="S7" s="940"/>
      <c r="T7" s="940"/>
    </row>
    <row r="8" spans="1:20">
      <c r="A8" s="856" t="s">
        <v>229</v>
      </c>
      <c r="B8" s="857">
        <v>6.9101751784644572</v>
      </c>
      <c r="C8" s="858">
        <v>6.9701884402118237</v>
      </c>
      <c r="D8" s="858">
        <v>6.5313467660566547</v>
      </c>
      <c r="E8" s="858">
        <v>6.644362379392371</v>
      </c>
      <c r="F8" s="858">
        <v>6.418381057604158</v>
      </c>
      <c r="G8" s="858">
        <v>6.0003549089830077</v>
      </c>
      <c r="H8" s="858">
        <v>5.8574310973165504</v>
      </c>
      <c r="I8" s="858">
        <v>5.39740936161484</v>
      </c>
      <c r="J8" s="858">
        <v>5.5898476332046032</v>
      </c>
      <c r="K8" s="858">
        <v>5.4435849087276544</v>
      </c>
      <c r="L8" s="858">
        <v>5.1173762300575794</v>
      </c>
      <c r="M8" s="449">
        <f>ROUND((ROUND(L8,1)-ROUND(H8,1)),1)</f>
        <v>-0.8</v>
      </c>
      <c r="N8" s="449">
        <f>ROUND((ROUND(L8,1)-ROUND(K8,1)),1)</f>
        <v>-0.3</v>
      </c>
    </row>
    <row r="9" spans="1:20">
      <c r="A9" s="856" t="s">
        <v>1523</v>
      </c>
      <c r="B9" s="857">
        <v>24.029175739817713</v>
      </c>
      <c r="C9" s="858">
        <v>23.75451661188611</v>
      </c>
      <c r="D9" s="858">
        <v>23.394491979181172</v>
      </c>
      <c r="E9" s="858">
        <v>23.351941961981197</v>
      </c>
      <c r="F9" s="858">
        <v>22.837900219840218</v>
      </c>
      <c r="G9" s="858">
        <v>22.812256252570975</v>
      </c>
      <c r="H9" s="858">
        <v>22.014133690761003</v>
      </c>
      <c r="I9" s="858">
        <v>21.854753007293638</v>
      </c>
      <c r="J9" s="858">
        <v>22.035322160971003</v>
      </c>
      <c r="K9" s="858">
        <v>20.698016077866825</v>
      </c>
      <c r="L9" s="858">
        <v>20.726172862359238</v>
      </c>
      <c r="M9" s="449">
        <f t="shared" ref="M9:M46" si="0">ROUND((ROUND(L9,1)-ROUND(H9,1)),1)</f>
        <v>-1.3</v>
      </c>
      <c r="N9" s="449">
        <f t="shared" ref="N9:N46" si="1">ROUND((ROUND(L9,1)-ROUND(K9,1)),1)</f>
        <v>0</v>
      </c>
    </row>
    <row r="10" spans="1:20">
      <c r="A10" s="856" t="s">
        <v>206</v>
      </c>
      <c r="B10" s="857">
        <v>40.016729990115678</v>
      </c>
      <c r="C10" s="858">
        <v>40.008550725480447</v>
      </c>
      <c r="D10" s="858">
        <v>41.062141267703176</v>
      </c>
      <c r="E10" s="858">
        <v>39.761455869969389</v>
      </c>
      <c r="F10" s="858">
        <v>40.370429640127689</v>
      </c>
      <c r="G10" s="858">
        <v>40.341297575685985</v>
      </c>
      <c r="H10" s="858">
        <v>39.998200669040912</v>
      </c>
      <c r="I10" s="858">
        <v>41.85483537531087</v>
      </c>
      <c r="J10" s="858">
        <v>42.377269873401509</v>
      </c>
      <c r="K10" s="858">
        <v>43.070803008565903</v>
      </c>
      <c r="L10" s="858">
        <v>41.584456449590874</v>
      </c>
      <c r="M10" s="449">
        <f t="shared" si="0"/>
        <v>1.6</v>
      </c>
      <c r="N10" s="449">
        <f t="shared" si="1"/>
        <v>-1.5</v>
      </c>
    </row>
    <row r="11" spans="1:20">
      <c r="A11" s="856" t="s">
        <v>590</v>
      </c>
      <c r="B11" s="857">
        <v>13.649127621340131</v>
      </c>
      <c r="C11" s="858">
        <v>13.265107063325408</v>
      </c>
      <c r="D11" s="858">
        <v>13.091652718702152</v>
      </c>
      <c r="E11" s="858">
        <v>14.19377856171719</v>
      </c>
      <c r="F11" s="858">
        <v>14.04386554506617</v>
      </c>
      <c r="G11" s="858">
        <v>13.90606155309408</v>
      </c>
      <c r="H11" s="858">
        <v>14.873526960349476</v>
      </c>
      <c r="I11" s="858">
        <v>14.502215711591946</v>
      </c>
      <c r="J11" s="858">
        <v>14.306706797491872</v>
      </c>
      <c r="K11" s="858">
        <v>14.595490855029054</v>
      </c>
      <c r="L11" s="858">
        <v>15.523906014457935</v>
      </c>
      <c r="M11" s="449">
        <f t="shared" si="0"/>
        <v>0.6</v>
      </c>
      <c r="N11" s="449">
        <f t="shared" si="1"/>
        <v>0.9</v>
      </c>
    </row>
    <row r="12" spans="1:20">
      <c r="A12" s="856" t="s">
        <v>1524</v>
      </c>
      <c r="B12" s="857">
        <v>15.394791470257477</v>
      </c>
      <c r="C12" s="858">
        <v>16.001637159097506</v>
      </c>
      <c r="D12" s="858">
        <v>15.920367268357152</v>
      </c>
      <c r="E12" s="858">
        <v>16.048461226937288</v>
      </c>
      <c r="F12" s="858">
        <v>16.329423537366093</v>
      </c>
      <c r="G12" s="858">
        <v>16.94002970966595</v>
      </c>
      <c r="H12" s="858">
        <v>17.256707582532059</v>
      </c>
      <c r="I12" s="858">
        <v>16.39078654418871</v>
      </c>
      <c r="J12" s="858">
        <v>15.690853534931014</v>
      </c>
      <c r="K12" s="858">
        <v>16.192105149810562</v>
      </c>
      <c r="L12" s="858">
        <v>17.048088443534372</v>
      </c>
      <c r="M12" s="449">
        <f t="shared" si="0"/>
        <v>-0.3</v>
      </c>
      <c r="N12" s="449">
        <f t="shared" si="1"/>
        <v>0.8</v>
      </c>
    </row>
    <row r="13" spans="1:20" ht="8.25" customHeight="1">
      <c r="A13" s="884"/>
      <c r="B13" s="857"/>
      <c r="C13" s="858"/>
      <c r="D13" s="858"/>
      <c r="E13" s="858"/>
      <c r="F13" s="858"/>
      <c r="G13" s="858"/>
      <c r="H13" s="858"/>
      <c r="I13" s="858"/>
      <c r="J13" s="858"/>
      <c r="K13" s="858"/>
      <c r="L13" s="858"/>
      <c r="M13" s="449"/>
      <c r="N13" s="449"/>
    </row>
    <row r="14" spans="1:20">
      <c r="A14" s="859" t="s">
        <v>3</v>
      </c>
      <c r="B14" s="857"/>
      <c r="C14" s="858"/>
      <c r="D14" s="858"/>
      <c r="E14" s="858"/>
      <c r="F14" s="858"/>
      <c r="G14" s="858"/>
      <c r="H14" s="858"/>
      <c r="I14" s="858"/>
      <c r="J14" s="858"/>
      <c r="K14" s="858"/>
      <c r="L14" s="858"/>
      <c r="M14" s="449"/>
      <c r="N14" s="449"/>
    </row>
    <row r="15" spans="1:20">
      <c r="A15" s="859" t="s">
        <v>94</v>
      </c>
      <c r="B15" s="860">
        <v>100.00000000000173</v>
      </c>
      <c r="C15" s="861">
        <v>100</v>
      </c>
      <c r="D15" s="861">
        <v>100</v>
      </c>
      <c r="E15" s="861">
        <v>100</v>
      </c>
      <c r="F15" s="861">
        <v>100</v>
      </c>
      <c r="G15" s="861">
        <v>100</v>
      </c>
      <c r="H15" s="861">
        <v>100</v>
      </c>
      <c r="I15" s="861">
        <v>100</v>
      </c>
      <c r="J15" s="861">
        <v>100</v>
      </c>
      <c r="K15" s="861">
        <v>100</v>
      </c>
      <c r="L15" s="861">
        <v>100</v>
      </c>
      <c r="M15" s="449"/>
      <c r="N15" s="449"/>
    </row>
    <row r="16" spans="1:20">
      <c r="A16" s="856" t="s">
        <v>229</v>
      </c>
      <c r="B16" s="857">
        <v>4.00433365937005</v>
      </c>
      <c r="C16" s="858">
        <v>4.1420665802072714</v>
      </c>
      <c r="D16" s="858">
        <v>3.9960314830613219</v>
      </c>
      <c r="E16" s="858">
        <v>4.247940074320943</v>
      </c>
      <c r="F16" s="858">
        <v>4.07051501418211</v>
      </c>
      <c r="G16" s="858">
        <v>3.8103900962913477</v>
      </c>
      <c r="H16" s="858">
        <v>3.7081705225826531</v>
      </c>
      <c r="I16" s="858">
        <v>3.6050853869859965</v>
      </c>
      <c r="J16" s="858">
        <v>3.8882428075704105</v>
      </c>
      <c r="K16" s="858">
        <v>3.8182381939053851</v>
      </c>
      <c r="L16" s="858">
        <v>3.7093748210793756</v>
      </c>
      <c r="M16" s="449">
        <f t="shared" si="0"/>
        <v>0</v>
      </c>
      <c r="N16" s="449">
        <f t="shared" si="1"/>
        <v>-0.1</v>
      </c>
    </row>
    <row r="17" spans="1:14">
      <c r="A17" s="856" t="s">
        <v>1523</v>
      </c>
      <c r="B17" s="857">
        <v>18.825716767276315</v>
      </c>
      <c r="C17" s="858">
        <v>18.671669095265514</v>
      </c>
      <c r="D17" s="858">
        <v>18.418917856948148</v>
      </c>
      <c r="E17" s="858">
        <v>18.526069792952246</v>
      </c>
      <c r="F17" s="858">
        <v>18.100007628337064</v>
      </c>
      <c r="G17" s="858">
        <v>18.223869028902396</v>
      </c>
      <c r="H17" s="858">
        <v>17.495822636899575</v>
      </c>
      <c r="I17" s="858">
        <v>17.858673322929839</v>
      </c>
      <c r="J17" s="858">
        <v>18.213670500824577</v>
      </c>
      <c r="K17" s="858">
        <v>16.946258447675152</v>
      </c>
      <c r="L17" s="858">
        <v>17.246734047813042</v>
      </c>
      <c r="M17" s="449">
        <f t="shared" si="0"/>
        <v>-0.3</v>
      </c>
      <c r="N17" s="449">
        <f t="shared" si="1"/>
        <v>0.3</v>
      </c>
    </row>
    <row r="18" spans="1:14">
      <c r="A18" s="856" t="s">
        <v>206</v>
      </c>
      <c r="B18" s="857">
        <v>42.376753320877278</v>
      </c>
      <c r="C18" s="858">
        <v>42.439275359095511</v>
      </c>
      <c r="D18" s="858">
        <v>43.196278570990629</v>
      </c>
      <c r="E18" s="858">
        <v>41.526078502000516</v>
      </c>
      <c r="F18" s="858">
        <v>42.277670003553979</v>
      </c>
      <c r="G18" s="858">
        <v>42.048197643376341</v>
      </c>
      <c r="H18" s="858">
        <v>41.46084173044936</v>
      </c>
      <c r="I18" s="858">
        <v>43.211075996403771</v>
      </c>
      <c r="J18" s="858">
        <v>43.636268949366617</v>
      </c>
      <c r="K18" s="858">
        <v>44.253196334250504</v>
      </c>
      <c r="L18" s="858">
        <v>42.366690682837195</v>
      </c>
      <c r="M18" s="449">
        <f t="shared" si="0"/>
        <v>0.9</v>
      </c>
      <c r="N18" s="449">
        <f t="shared" si="1"/>
        <v>-1.9</v>
      </c>
    </row>
    <row r="19" spans="1:14">
      <c r="A19" s="856" t="s">
        <v>590</v>
      </c>
      <c r="B19" s="857">
        <v>16.121252527490263</v>
      </c>
      <c r="C19" s="858">
        <v>15.5091565868342</v>
      </c>
      <c r="D19" s="858">
        <v>15.322673911048842</v>
      </c>
      <c r="E19" s="858">
        <v>16.498246846131913</v>
      </c>
      <c r="F19" s="858">
        <v>16.180319164621999</v>
      </c>
      <c r="G19" s="858">
        <v>15.978404619288488</v>
      </c>
      <c r="H19" s="858">
        <v>17.052728717357173</v>
      </c>
      <c r="I19" s="858">
        <v>16.288731232303849</v>
      </c>
      <c r="J19" s="858">
        <v>16.10770363979999</v>
      </c>
      <c r="K19" s="858">
        <v>16.363521653988357</v>
      </c>
      <c r="L19" s="858">
        <v>17.233160007790719</v>
      </c>
      <c r="M19" s="449">
        <f t="shared" si="0"/>
        <v>0.1</v>
      </c>
      <c r="N19" s="449">
        <f t="shared" si="1"/>
        <v>0.8</v>
      </c>
    </row>
    <row r="20" spans="1:14">
      <c r="A20" s="856" t="s">
        <v>1524</v>
      </c>
      <c r="B20" s="857">
        <v>18.671943724983073</v>
      </c>
      <c r="C20" s="858">
        <v>19.237832378598004</v>
      </c>
      <c r="D20" s="858">
        <v>19.066098177952888</v>
      </c>
      <c r="E20" s="858">
        <v>19.201664784592694</v>
      </c>
      <c r="F20" s="858">
        <v>19.371488189307907</v>
      </c>
      <c r="G20" s="858">
        <v>19.939138612141431</v>
      </c>
      <c r="H20" s="858">
        <v>20.282436392711237</v>
      </c>
      <c r="I20" s="858">
        <v>19.036434061376539</v>
      </c>
      <c r="J20" s="858">
        <v>18.154114102438403</v>
      </c>
      <c r="K20" s="858">
        <v>18.618785370180603</v>
      </c>
      <c r="L20" s="858">
        <v>19.444040440479675</v>
      </c>
      <c r="M20" s="449">
        <f t="shared" si="0"/>
        <v>-0.9</v>
      </c>
      <c r="N20" s="449">
        <f t="shared" si="1"/>
        <v>0.8</v>
      </c>
    </row>
    <row r="21" spans="1:14">
      <c r="A21" s="859" t="s">
        <v>95</v>
      </c>
      <c r="B21" s="860">
        <v>99.99999999999801</v>
      </c>
      <c r="C21" s="861">
        <v>100</v>
      </c>
      <c r="D21" s="861">
        <v>100</v>
      </c>
      <c r="E21" s="861">
        <v>100</v>
      </c>
      <c r="F21" s="861">
        <v>100</v>
      </c>
      <c r="G21" s="861">
        <v>100</v>
      </c>
      <c r="H21" s="861">
        <v>100</v>
      </c>
      <c r="I21" s="861">
        <v>100</v>
      </c>
      <c r="J21" s="861">
        <v>100</v>
      </c>
      <c r="K21" s="861">
        <v>100</v>
      </c>
      <c r="L21" s="861">
        <v>100</v>
      </c>
      <c r="M21" s="449"/>
      <c r="N21" s="449"/>
    </row>
    <row r="22" spans="1:14">
      <c r="A22" s="856" t="s">
        <v>229</v>
      </c>
      <c r="B22" s="857">
        <v>17.822976622740779</v>
      </c>
      <c r="C22" s="858">
        <v>17.912209325209631</v>
      </c>
      <c r="D22" s="858">
        <v>16.602788934613649</v>
      </c>
      <c r="E22" s="858">
        <v>16.552929149989996</v>
      </c>
      <c r="F22" s="858">
        <v>16.476438032870536</v>
      </c>
      <c r="G22" s="858">
        <v>15.72535272511451</v>
      </c>
      <c r="H22" s="858">
        <v>15.673287587491803</v>
      </c>
      <c r="I22" s="858">
        <v>13.830374574400889</v>
      </c>
      <c r="J22" s="858">
        <v>13.818420934852469</v>
      </c>
      <c r="K22" s="858">
        <v>13.50499402407686</v>
      </c>
      <c r="L22" s="858">
        <v>12.225924340704468</v>
      </c>
      <c r="M22" s="449">
        <f t="shared" si="0"/>
        <v>-3.5</v>
      </c>
      <c r="N22" s="449">
        <f t="shared" si="1"/>
        <v>-1.3</v>
      </c>
    </row>
    <row r="23" spans="1:14">
      <c r="A23" s="856" t="s">
        <v>1523</v>
      </c>
      <c r="B23" s="857">
        <v>43.570611230245412</v>
      </c>
      <c r="C23" s="858">
        <v>43.420084941402358</v>
      </c>
      <c r="D23" s="858">
        <v>43.159768260020947</v>
      </c>
      <c r="E23" s="858">
        <v>43.305635646103511</v>
      </c>
      <c r="F23" s="858">
        <v>43.13462616020459</v>
      </c>
      <c r="G23" s="858">
        <v>43.18795154737262</v>
      </c>
      <c r="H23" s="858">
        <v>42.649645924156651</v>
      </c>
      <c r="I23" s="858">
        <v>40.656488320095754</v>
      </c>
      <c r="J23" s="858">
        <v>40.515958995765388</v>
      </c>
      <c r="K23" s="858">
        <v>39.30601699409921</v>
      </c>
      <c r="L23" s="858">
        <v>38.292744922257441</v>
      </c>
      <c r="M23" s="449">
        <f t="shared" si="0"/>
        <v>-4.3</v>
      </c>
      <c r="N23" s="449">
        <f t="shared" si="1"/>
        <v>-1</v>
      </c>
    </row>
    <row r="24" spans="1:14">
      <c r="A24" s="856" t="s">
        <v>206</v>
      </c>
      <c r="B24" s="857">
        <v>31.153732526828804</v>
      </c>
      <c r="C24" s="858">
        <v>30.604062155580024</v>
      </c>
      <c r="D24" s="858">
        <v>32.584363149147556</v>
      </c>
      <c r="E24" s="858">
        <v>32.465212158091283</v>
      </c>
      <c r="F24" s="858">
        <v>32.199975327104013</v>
      </c>
      <c r="G24" s="858">
        <v>32.761450020856536</v>
      </c>
      <c r="H24" s="858">
        <v>33.318194101107409</v>
      </c>
      <c r="I24" s="858">
        <v>35.473662027332729</v>
      </c>
      <c r="J24" s="858">
        <v>36.289037149082141</v>
      </c>
      <c r="K24" s="858">
        <v>37.206358058649982</v>
      </c>
      <c r="L24" s="858">
        <v>37.635206366906807</v>
      </c>
      <c r="M24" s="449">
        <f t="shared" si="0"/>
        <v>4.3</v>
      </c>
      <c r="N24" s="449">
        <f t="shared" si="1"/>
        <v>0.4</v>
      </c>
    </row>
    <row r="25" spans="1:14">
      <c r="A25" s="856" t="s">
        <v>590</v>
      </c>
      <c r="B25" s="857">
        <v>4.3651360240731556</v>
      </c>
      <c r="C25" s="858">
        <v>4.5828656435142134</v>
      </c>
      <c r="D25" s="858">
        <v>4.2290070879019481</v>
      </c>
      <c r="E25" s="858">
        <v>4.6654171295438838</v>
      </c>
      <c r="F25" s="858">
        <v>4.891481280762207</v>
      </c>
      <c r="G25" s="858">
        <v>4.7033877584199963</v>
      </c>
      <c r="H25" s="858">
        <v>4.9209265351666325</v>
      </c>
      <c r="I25" s="858">
        <v>6.0965795367002658</v>
      </c>
      <c r="J25" s="858">
        <v>5.5974963452675297</v>
      </c>
      <c r="K25" s="858">
        <v>5.8263959480958016</v>
      </c>
      <c r="L25" s="858">
        <v>6.8944301009792932</v>
      </c>
      <c r="M25" s="449">
        <f t="shared" si="0"/>
        <v>2</v>
      </c>
      <c r="N25" s="449">
        <f t="shared" si="1"/>
        <v>1.1000000000000001</v>
      </c>
    </row>
    <row r="26" spans="1:14">
      <c r="A26" s="856" t="s">
        <v>1524</v>
      </c>
      <c r="B26" s="857">
        <v>3.0875435961124107</v>
      </c>
      <c r="C26" s="858">
        <v>3.4807779342934477</v>
      </c>
      <c r="D26" s="858">
        <v>3.4240725683156037</v>
      </c>
      <c r="E26" s="858">
        <v>3.0108059162731249</v>
      </c>
      <c r="F26" s="858">
        <v>3.2974791990585421</v>
      </c>
      <c r="G26" s="858">
        <v>3.6218579482363324</v>
      </c>
      <c r="H26" s="858">
        <v>3.4379458520775077</v>
      </c>
      <c r="I26" s="858">
        <v>3.9428955414703641</v>
      </c>
      <c r="J26" s="858">
        <v>3.7790865750324745</v>
      </c>
      <c r="K26" s="858">
        <v>4.1562349750781458</v>
      </c>
      <c r="L26" s="858">
        <v>4.9516942691519876</v>
      </c>
      <c r="M26" s="449">
        <f t="shared" si="0"/>
        <v>1.6</v>
      </c>
      <c r="N26" s="449">
        <f t="shared" si="1"/>
        <v>0.8</v>
      </c>
    </row>
    <row r="27" spans="1:14" ht="5.25" customHeight="1">
      <c r="A27" s="856"/>
      <c r="B27" s="857"/>
      <c r="C27" s="858"/>
      <c r="D27" s="858"/>
      <c r="E27" s="858"/>
      <c r="F27" s="858"/>
      <c r="G27" s="858"/>
      <c r="H27" s="858"/>
      <c r="I27" s="858"/>
      <c r="J27" s="858"/>
      <c r="K27" s="858"/>
      <c r="L27" s="858"/>
      <c r="M27" s="449"/>
      <c r="N27" s="449"/>
    </row>
    <row r="28" spans="1:14">
      <c r="A28" s="872" t="s">
        <v>4</v>
      </c>
      <c r="B28" s="857"/>
      <c r="C28" s="858"/>
      <c r="D28" s="858"/>
      <c r="E28" s="858"/>
      <c r="F28" s="858"/>
      <c r="G28" s="858"/>
      <c r="H28" s="858"/>
      <c r="I28" s="858"/>
      <c r="J28" s="858"/>
      <c r="K28" s="858"/>
      <c r="L28" s="858"/>
      <c r="M28" s="449"/>
      <c r="N28" s="449"/>
    </row>
    <row r="29" spans="1:14">
      <c r="A29" s="859" t="s">
        <v>103</v>
      </c>
      <c r="B29" s="860">
        <v>99.999999999998167</v>
      </c>
      <c r="C29" s="861">
        <v>100</v>
      </c>
      <c r="D29" s="861">
        <v>100</v>
      </c>
      <c r="E29" s="861">
        <v>100</v>
      </c>
      <c r="F29" s="861">
        <v>100</v>
      </c>
      <c r="G29" s="861">
        <v>100</v>
      </c>
      <c r="H29" s="861">
        <v>100</v>
      </c>
      <c r="I29" s="861">
        <v>100</v>
      </c>
      <c r="J29" s="861">
        <v>100</v>
      </c>
      <c r="K29" s="861">
        <v>100</v>
      </c>
      <c r="L29" s="861">
        <v>100</v>
      </c>
      <c r="M29" s="449"/>
      <c r="N29" s="449"/>
    </row>
    <row r="30" spans="1:14">
      <c r="A30" s="856" t="s">
        <v>229</v>
      </c>
      <c r="B30" s="857">
        <v>3.6823550967704266</v>
      </c>
      <c r="C30" s="858">
        <v>3.6619426873391148</v>
      </c>
      <c r="D30" s="858">
        <v>3.4519637741346898</v>
      </c>
      <c r="E30" s="858">
        <v>3.7269374944618341</v>
      </c>
      <c r="F30" s="858">
        <v>3.5901356050131286</v>
      </c>
      <c r="G30" s="858">
        <v>3.2949996392667518</v>
      </c>
      <c r="H30" s="858">
        <v>3.2803164517786003</v>
      </c>
      <c r="I30" s="858">
        <v>3.0669798503206507</v>
      </c>
      <c r="J30" s="858">
        <v>3.2710703809332959</v>
      </c>
      <c r="K30" s="858">
        <v>3.0943369676968087</v>
      </c>
      <c r="L30" s="858">
        <v>2.9610056899870929</v>
      </c>
      <c r="M30" s="449">
        <f t="shared" si="0"/>
        <v>-0.3</v>
      </c>
      <c r="N30" s="449">
        <f t="shared" si="1"/>
        <v>-0.1</v>
      </c>
    </row>
    <row r="31" spans="1:14">
      <c r="A31" s="856" t="s">
        <v>1523</v>
      </c>
      <c r="B31" s="857">
        <v>18.566283635600318</v>
      </c>
      <c r="C31" s="858">
        <v>17.63551608661902</v>
      </c>
      <c r="D31" s="858">
        <v>17.413796713175234</v>
      </c>
      <c r="E31" s="858">
        <v>17.312507434198039</v>
      </c>
      <c r="F31" s="858">
        <v>16.805377632889211</v>
      </c>
      <c r="G31" s="858">
        <v>17.132338513525706</v>
      </c>
      <c r="H31" s="858">
        <v>16.374662649455804</v>
      </c>
      <c r="I31" s="858">
        <v>16.588301345870626</v>
      </c>
      <c r="J31" s="858">
        <v>16.337134681702949</v>
      </c>
      <c r="K31" s="858">
        <v>15.432502424349865</v>
      </c>
      <c r="L31" s="858">
        <v>15.860427943168197</v>
      </c>
      <c r="M31" s="449">
        <f t="shared" si="0"/>
        <v>-0.5</v>
      </c>
      <c r="N31" s="449">
        <f t="shared" si="1"/>
        <v>0.5</v>
      </c>
    </row>
    <row r="32" spans="1:14">
      <c r="A32" s="856" t="s">
        <v>206</v>
      </c>
      <c r="B32" s="857">
        <v>43.970309948804733</v>
      </c>
      <c r="C32" s="858">
        <v>44.479646400795708</v>
      </c>
      <c r="D32" s="858">
        <v>45.015321500761502</v>
      </c>
      <c r="E32" s="858">
        <v>42.941962759226648</v>
      </c>
      <c r="F32" s="858">
        <v>43.855825259884959</v>
      </c>
      <c r="G32" s="858">
        <v>43.859889750152412</v>
      </c>
      <c r="H32" s="858">
        <v>43.117633365593598</v>
      </c>
      <c r="I32" s="858">
        <v>44.679595521557559</v>
      </c>
      <c r="J32" s="858">
        <v>45.754052987614557</v>
      </c>
      <c r="K32" s="858">
        <v>46.411402829489596</v>
      </c>
      <c r="L32" s="858">
        <v>44.006832843574543</v>
      </c>
      <c r="M32" s="449">
        <f t="shared" si="0"/>
        <v>0.9</v>
      </c>
      <c r="N32" s="449">
        <f t="shared" si="1"/>
        <v>-2.4</v>
      </c>
    </row>
    <row r="33" spans="1:14">
      <c r="A33" s="856" t="s">
        <v>590</v>
      </c>
      <c r="B33" s="857">
        <v>15.972829663644337</v>
      </c>
      <c r="C33" s="858">
        <v>15.535354759255446</v>
      </c>
      <c r="D33" s="858">
        <v>15.431831005820529</v>
      </c>
      <c r="E33" s="858">
        <v>17.095332533650083</v>
      </c>
      <c r="F33" s="858">
        <v>16.368708111076753</v>
      </c>
      <c r="G33" s="858">
        <v>16.002246799429162</v>
      </c>
      <c r="H33" s="858">
        <v>17.42142218847863</v>
      </c>
      <c r="I33" s="858">
        <v>16.877443591760482</v>
      </c>
      <c r="J33" s="858">
        <v>16.314243585184716</v>
      </c>
      <c r="K33" s="858">
        <v>16.421774559306986</v>
      </c>
      <c r="L33" s="858">
        <v>17.548997749948182</v>
      </c>
      <c r="M33" s="449">
        <f t="shared" si="0"/>
        <v>0.1</v>
      </c>
      <c r="N33" s="449">
        <f t="shared" si="1"/>
        <v>1.1000000000000001</v>
      </c>
    </row>
    <row r="34" spans="1:14">
      <c r="A34" s="856" t="s">
        <v>1524</v>
      </c>
      <c r="B34" s="857">
        <v>17.808221655178087</v>
      </c>
      <c r="C34" s="858">
        <v>18.687540065991488</v>
      </c>
      <c r="D34" s="858">
        <v>18.687087006105955</v>
      </c>
      <c r="E34" s="858">
        <v>18.923259778463656</v>
      </c>
      <c r="F34" s="858">
        <v>19.379953391135448</v>
      </c>
      <c r="G34" s="858">
        <v>19.710525297625971</v>
      </c>
      <c r="H34" s="858">
        <v>19.805965344693366</v>
      </c>
      <c r="I34" s="858">
        <v>18.787679690490684</v>
      </c>
      <c r="J34" s="858">
        <v>18.323498364564482</v>
      </c>
      <c r="K34" s="858">
        <v>18.639983219156747</v>
      </c>
      <c r="L34" s="858">
        <v>19.622735773321985</v>
      </c>
      <c r="M34" s="449">
        <f t="shared" si="0"/>
        <v>-0.2</v>
      </c>
      <c r="N34" s="449">
        <f t="shared" si="1"/>
        <v>1</v>
      </c>
    </row>
    <row r="35" spans="1:14">
      <c r="A35" s="859" t="s">
        <v>5</v>
      </c>
      <c r="B35" s="860">
        <v>99.999999999999488</v>
      </c>
      <c r="C35" s="861">
        <v>100</v>
      </c>
      <c r="D35" s="861">
        <v>100</v>
      </c>
      <c r="E35" s="861">
        <v>100</v>
      </c>
      <c r="F35" s="861">
        <v>100</v>
      </c>
      <c r="G35" s="861">
        <v>100</v>
      </c>
      <c r="H35" s="861">
        <v>100</v>
      </c>
      <c r="I35" s="861">
        <v>100</v>
      </c>
      <c r="J35" s="861">
        <v>100</v>
      </c>
      <c r="K35" s="861">
        <v>100</v>
      </c>
      <c r="L35" s="861">
        <v>100</v>
      </c>
      <c r="M35" s="449"/>
      <c r="N35" s="449"/>
    </row>
    <row r="36" spans="1:14">
      <c r="A36" s="856" t="s">
        <v>229</v>
      </c>
      <c r="B36" s="857">
        <v>12.803714035516508</v>
      </c>
      <c r="C36" s="858">
        <v>13.091150094561254</v>
      </c>
      <c r="D36" s="858">
        <v>12.187135429426728</v>
      </c>
      <c r="E36" s="858">
        <v>11.814872427837392</v>
      </c>
      <c r="F36" s="858">
        <v>11.498565573056162</v>
      </c>
      <c r="G36" s="858">
        <v>10.909338296292113</v>
      </c>
      <c r="H36" s="858">
        <v>10.586243934264033</v>
      </c>
      <c r="I36" s="858">
        <v>9.7720959275745649</v>
      </c>
      <c r="J36" s="858">
        <v>9.8839435619677047</v>
      </c>
      <c r="K36" s="858">
        <v>9.890090571577943</v>
      </c>
      <c r="L36" s="858">
        <v>9.2128945763480488</v>
      </c>
      <c r="M36" s="449">
        <f t="shared" si="0"/>
        <v>-1.4</v>
      </c>
      <c r="N36" s="449">
        <f t="shared" si="1"/>
        <v>-0.7</v>
      </c>
    </row>
    <row r="37" spans="1:14">
      <c r="A37" s="856" t="s">
        <v>1523</v>
      </c>
      <c r="B37" s="857">
        <v>30.217252043343361</v>
      </c>
      <c r="C37" s="858">
        <v>30.984755232299488</v>
      </c>
      <c r="D37" s="858">
        <v>30.333297524871771</v>
      </c>
      <c r="E37" s="858">
        <v>30.6388093518616</v>
      </c>
      <c r="F37" s="858">
        <v>30.129754218160947</v>
      </c>
      <c r="G37" s="858">
        <v>29.988975956735</v>
      </c>
      <c r="H37" s="858">
        <v>29.360118310059907</v>
      </c>
      <c r="I37" s="858">
        <v>28.583545532166152</v>
      </c>
      <c r="J37" s="858">
        <v>29.378010029649513</v>
      </c>
      <c r="K37" s="858">
        <v>27.219753948922634</v>
      </c>
      <c r="L37" s="858">
        <v>26.534020010207943</v>
      </c>
      <c r="M37" s="449">
        <f t="shared" si="0"/>
        <v>-2.9</v>
      </c>
      <c r="N37" s="449">
        <f t="shared" si="1"/>
        <v>-0.7</v>
      </c>
    </row>
    <row r="38" spans="1:14">
      <c r="A38" s="856" t="s">
        <v>206</v>
      </c>
      <c r="B38" s="857">
        <v>33.064115925820033</v>
      </c>
      <c r="C38" s="858">
        <v>32.420422057931688</v>
      </c>
      <c r="D38" s="858">
        <v>34.209141008013894</v>
      </c>
      <c r="E38" s="858">
        <v>33.978110637249237</v>
      </c>
      <c r="F38" s="858">
        <v>34.216397938977714</v>
      </c>
      <c r="G38" s="858">
        <v>33.49944786008826</v>
      </c>
      <c r="H38" s="858">
        <v>33.792558171635413</v>
      </c>
      <c r="I38" s="858">
        <v>36.170859671243655</v>
      </c>
      <c r="J38" s="858">
        <v>36.002383629230131</v>
      </c>
      <c r="K38" s="858">
        <v>36.670527228820738</v>
      </c>
      <c r="L38" s="858">
        <v>36.596980518478205</v>
      </c>
      <c r="M38" s="449">
        <f t="shared" si="0"/>
        <v>2.8</v>
      </c>
      <c r="N38" s="449">
        <f t="shared" si="1"/>
        <v>-0.1</v>
      </c>
    </row>
    <row r="39" spans="1:14">
      <c r="A39" s="856" t="s">
        <v>590</v>
      </c>
      <c r="B39" s="857">
        <v>10.722205911057239</v>
      </c>
      <c r="C39" s="858">
        <v>10.105988139684653</v>
      </c>
      <c r="D39" s="858">
        <v>9.9995926899461995</v>
      </c>
      <c r="E39" s="858">
        <v>10.191876483850782</v>
      </c>
      <c r="F39" s="858">
        <v>11.029106057359369</v>
      </c>
      <c r="G39" s="858">
        <v>11.090379037775897</v>
      </c>
      <c r="H39" s="858">
        <v>11.476045336795368</v>
      </c>
      <c r="I39" s="858">
        <v>11.046165080989043</v>
      </c>
      <c r="J39" s="858">
        <v>11.490578366289602</v>
      </c>
      <c r="K39" s="858">
        <v>12.267719934421491</v>
      </c>
      <c r="L39" s="858">
        <v>12.861551713920969</v>
      </c>
      <c r="M39" s="449">
        <f t="shared" si="0"/>
        <v>1.4</v>
      </c>
      <c r="N39" s="449">
        <f t="shared" si="1"/>
        <v>0.6</v>
      </c>
    </row>
    <row r="40" spans="1:14">
      <c r="A40" s="856" t="s">
        <v>1524</v>
      </c>
      <c r="B40" s="857">
        <v>13.192712084263325</v>
      </c>
      <c r="C40" s="858">
        <v>13.397684475522192</v>
      </c>
      <c r="D40" s="858">
        <v>13.27083334773973</v>
      </c>
      <c r="E40" s="858">
        <v>13.376331099200392</v>
      </c>
      <c r="F40" s="858">
        <v>13.126176212448511</v>
      </c>
      <c r="G40" s="858">
        <v>14.511858849108728</v>
      </c>
      <c r="H40" s="858">
        <v>14.78503424724528</v>
      </c>
      <c r="I40" s="858">
        <v>14.427333788026584</v>
      </c>
      <c r="J40" s="858">
        <v>13.245084412863045</v>
      </c>
      <c r="K40" s="858">
        <v>13.951908316257192</v>
      </c>
      <c r="L40" s="858">
        <v>14.794553181044833</v>
      </c>
      <c r="M40" s="449">
        <f t="shared" si="0"/>
        <v>0</v>
      </c>
      <c r="N40" s="449">
        <f t="shared" si="1"/>
        <v>0.8</v>
      </c>
    </row>
    <row r="41" spans="1:14">
      <c r="A41" s="859" t="s">
        <v>6</v>
      </c>
      <c r="B41" s="860">
        <v>100.00000000000198</v>
      </c>
      <c r="C41" s="861">
        <v>100</v>
      </c>
      <c r="D41" s="861">
        <v>100</v>
      </c>
      <c r="E41" s="861">
        <v>100</v>
      </c>
      <c r="F41" s="861">
        <v>100</v>
      </c>
      <c r="G41" s="861">
        <v>100</v>
      </c>
      <c r="H41" s="861">
        <v>100</v>
      </c>
      <c r="I41" s="861">
        <v>100</v>
      </c>
      <c r="J41" s="861">
        <v>100</v>
      </c>
      <c r="K41" s="861">
        <v>100</v>
      </c>
      <c r="L41" s="861">
        <v>100</v>
      </c>
      <c r="M41" s="449"/>
      <c r="N41" s="449"/>
    </row>
    <row r="42" spans="1:14">
      <c r="A42" s="856" t="s">
        <v>229</v>
      </c>
      <c r="B42" s="857">
        <v>7.2124195501043458</v>
      </c>
      <c r="C42" s="858">
        <v>7.2294161772892167</v>
      </c>
      <c r="D42" s="858">
        <v>6.9936467838611076</v>
      </c>
      <c r="E42" s="858">
        <v>7.8532786845736835</v>
      </c>
      <c r="F42" s="858">
        <v>7.5814085872384362</v>
      </c>
      <c r="G42" s="858">
        <v>7.0815530953976618</v>
      </c>
      <c r="H42" s="858">
        <v>6.8079295635358061</v>
      </c>
      <c r="I42" s="858">
        <v>6.1302836917767252</v>
      </c>
      <c r="J42" s="858">
        <v>6.6678073336215142</v>
      </c>
      <c r="K42" s="858">
        <v>6.212640864566767</v>
      </c>
      <c r="L42" s="858">
        <v>5.776492469628435</v>
      </c>
      <c r="M42" s="449">
        <f t="shared" si="0"/>
        <v>-1</v>
      </c>
      <c r="N42" s="449">
        <f t="shared" si="1"/>
        <v>-0.4</v>
      </c>
    </row>
    <row r="43" spans="1:14">
      <c r="A43" s="856" t="s">
        <v>1523</v>
      </c>
      <c r="B43" s="857">
        <v>35.102118163231559</v>
      </c>
      <c r="C43" s="858">
        <v>35.470593820374624</v>
      </c>
      <c r="D43" s="858">
        <v>35.330739669109661</v>
      </c>
      <c r="E43" s="858">
        <v>35.110360710241515</v>
      </c>
      <c r="F43" s="858">
        <v>34.893043903665024</v>
      </c>
      <c r="G43" s="858">
        <v>33.528503623296487</v>
      </c>
      <c r="H43" s="858">
        <v>32.127412453691733</v>
      </c>
      <c r="I43" s="858">
        <v>31.839566790837612</v>
      </c>
      <c r="J43" s="858">
        <v>33.191576242085894</v>
      </c>
      <c r="K43" s="858">
        <v>31.562581234419131</v>
      </c>
      <c r="L43" s="858">
        <v>31.33304439972348</v>
      </c>
      <c r="M43" s="449">
        <f t="shared" si="0"/>
        <v>-0.8</v>
      </c>
      <c r="N43" s="449">
        <f t="shared" si="1"/>
        <v>-0.3</v>
      </c>
    </row>
    <row r="44" spans="1:14">
      <c r="A44" s="856" t="s">
        <v>206</v>
      </c>
      <c r="B44" s="857">
        <v>38.904406348940164</v>
      </c>
      <c r="C44" s="858">
        <v>37.778615024271808</v>
      </c>
      <c r="D44" s="858">
        <v>39.356397280654839</v>
      </c>
      <c r="E44" s="858">
        <v>38.840600644010244</v>
      </c>
      <c r="F44" s="858">
        <v>38.649319385408631</v>
      </c>
      <c r="G44" s="858">
        <v>40.168975857491219</v>
      </c>
      <c r="H44" s="858">
        <v>40.136740266075464</v>
      </c>
      <c r="I44" s="858">
        <v>41.972381405749097</v>
      </c>
      <c r="J44" s="858">
        <v>41.129474804120228</v>
      </c>
      <c r="K44" s="858">
        <v>42.182624029763076</v>
      </c>
      <c r="L44" s="858">
        <v>41.87124884895659</v>
      </c>
      <c r="M44" s="449">
        <f t="shared" si="0"/>
        <v>1.8</v>
      </c>
      <c r="N44" s="449">
        <f t="shared" si="1"/>
        <v>-0.3</v>
      </c>
    </row>
    <row r="45" spans="1:14">
      <c r="A45" s="856" t="s">
        <v>590</v>
      </c>
      <c r="B45" s="857">
        <v>9.7612905688058493</v>
      </c>
      <c r="C45" s="858">
        <v>10.227199746016032</v>
      </c>
      <c r="D45" s="858">
        <v>9.4497021586159402</v>
      </c>
      <c r="E45" s="858">
        <v>9.9019198098253085</v>
      </c>
      <c r="F45" s="858">
        <v>9.9507221485478379</v>
      </c>
      <c r="G45" s="858">
        <v>10.402162292316989</v>
      </c>
      <c r="H45" s="858">
        <v>10.514680884000114</v>
      </c>
      <c r="I45" s="858">
        <v>11.110239146456973</v>
      </c>
      <c r="J45" s="858">
        <v>10.98376846578512</v>
      </c>
      <c r="K45" s="858">
        <v>11.001803962678089</v>
      </c>
      <c r="L45" s="858">
        <v>11.760572770689336</v>
      </c>
      <c r="M45" s="449">
        <f t="shared" si="0"/>
        <v>1.3</v>
      </c>
      <c r="N45" s="449">
        <f t="shared" si="1"/>
        <v>0.8</v>
      </c>
    </row>
    <row r="46" spans="1:14">
      <c r="A46" s="856" t="s">
        <v>1524</v>
      </c>
      <c r="B46" s="862">
        <v>9.0197653689170547</v>
      </c>
      <c r="C46" s="863">
        <v>9.2941752320494331</v>
      </c>
      <c r="D46" s="863">
        <v>8.8695141077593007</v>
      </c>
      <c r="E46" s="863">
        <v>8.2938401513494338</v>
      </c>
      <c r="F46" s="863">
        <v>8.9255059751404939</v>
      </c>
      <c r="G46" s="863">
        <v>8.8188051314976423</v>
      </c>
      <c r="H46" s="863">
        <v>10.41323683269688</v>
      </c>
      <c r="I46" s="863">
        <v>8.9475289651795897</v>
      </c>
      <c r="J46" s="863">
        <v>8.0273731543872451</v>
      </c>
      <c r="K46" s="863">
        <v>9.0403499085729333</v>
      </c>
      <c r="L46" s="863">
        <v>9.2586415110021623</v>
      </c>
      <c r="M46" s="532">
        <f t="shared" si="0"/>
        <v>-1.1000000000000001</v>
      </c>
      <c r="N46" s="532">
        <f t="shared" si="1"/>
        <v>0.3</v>
      </c>
    </row>
    <row r="47" spans="1:14" ht="5.25" customHeight="1">
      <c r="A47" s="887"/>
      <c r="B47" s="864"/>
      <c r="C47" s="866"/>
      <c r="D47" s="866"/>
      <c r="E47" s="865"/>
      <c r="F47" s="865"/>
      <c r="G47" s="865"/>
    </row>
    <row r="48" spans="1:14" ht="12" customHeight="1">
      <c r="A48" s="880" t="s">
        <v>1525</v>
      </c>
      <c r="B48" s="871"/>
      <c r="C48" s="871"/>
      <c r="D48" s="871"/>
    </row>
    <row r="49" spans="1:4" ht="12" customHeight="1">
      <c r="A49" s="880" t="s">
        <v>1526</v>
      </c>
      <c r="B49" s="871"/>
      <c r="C49" s="871"/>
      <c r="D49" s="871"/>
    </row>
    <row r="50" spans="1:4" ht="12" customHeight="1">
      <c r="A50" s="885" t="s">
        <v>231</v>
      </c>
      <c r="B50" s="871"/>
      <c r="C50" s="871"/>
      <c r="D50" s="871"/>
    </row>
  </sheetData>
  <mergeCells count="16">
    <mergeCell ref="M4:N4"/>
    <mergeCell ref="A1:N1"/>
    <mergeCell ref="A2:N2"/>
    <mergeCell ref="A3:N3"/>
    <mergeCell ref="A4:A5"/>
    <mergeCell ref="B4:B5"/>
    <mergeCell ref="C4:C5"/>
    <mergeCell ref="D4:D5"/>
    <mergeCell ref="E4:E5"/>
    <mergeCell ref="F4:F5"/>
    <mergeCell ref="G4:G5"/>
    <mergeCell ref="H4:H5"/>
    <mergeCell ref="I4:I5"/>
    <mergeCell ref="J4:J5"/>
    <mergeCell ref="K4:K5"/>
    <mergeCell ref="L4:L5"/>
  </mergeCells>
  <pageMargins left="0.70866141732283472" right="0.70866141732283472" top="0.74803149606299213" bottom="0.74803149606299213"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5D9A8-59B2-461A-AA22-232F0C9719AB}">
  <sheetPr>
    <tabColor rgb="FFFFC000"/>
  </sheetPr>
  <dimension ref="A1:H44"/>
  <sheetViews>
    <sheetView showGridLines="0" view="pageBreakPreview" zoomScale="150" zoomScaleNormal="150" workbookViewId="0">
      <selection sqref="A1:G2"/>
    </sheetView>
  </sheetViews>
  <sheetFormatPr baseColWidth="10" defaultColWidth="11.42578125" defaultRowHeight="12.75"/>
  <cols>
    <col min="1" max="1" width="21.85546875" customWidth="1"/>
    <col min="2" max="7" width="6.7109375" customWidth="1"/>
  </cols>
  <sheetData>
    <row r="1" spans="1:7" ht="13.5">
      <c r="A1" s="559" t="s">
        <v>1492</v>
      </c>
      <c r="B1" s="154"/>
      <c r="C1" s="154"/>
      <c r="D1" s="154"/>
      <c r="E1" s="154"/>
      <c r="F1" s="154"/>
      <c r="G1" s="154"/>
    </row>
    <row r="2" spans="1:7" ht="13.5">
      <c r="A2" s="559" t="s">
        <v>1493</v>
      </c>
      <c r="B2" s="154"/>
      <c r="C2" s="154"/>
      <c r="D2" s="154"/>
      <c r="E2" s="154"/>
      <c r="F2" s="154"/>
      <c r="G2" s="154"/>
    </row>
    <row r="3" spans="1:7" ht="13.5">
      <c r="A3" s="276" t="s">
        <v>287</v>
      </c>
    </row>
    <row r="4" spans="1:7" ht="3.75" customHeight="1"/>
    <row r="5" spans="1:7" ht="20.100000000000001" customHeight="1">
      <c r="A5" s="839" t="s">
        <v>213</v>
      </c>
      <c r="B5" s="389">
        <v>2018</v>
      </c>
      <c r="C5" s="389">
        <v>2019</v>
      </c>
      <c r="D5" s="389">
        <v>2020</v>
      </c>
      <c r="E5" s="389">
        <v>2021</v>
      </c>
      <c r="F5" s="389">
        <v>2022</v>
      </c>
      <c r="G5" s="389">
        <v>2023</v>
      </c>
    </row>
    <row r="6" spans="1:7" ht="6" customHeight="1">
      <c r="A6" s="59"/>
      <c r="B6" s="333"/>
      <c r="C6" s="333"/>
      <c r="D6" s="333"/>
      <c r="E6" s="333"/>
      <c r="F6" s="333"/>
      <c r="G6" s="333"/>
    </row>
    <row r="7" spans="1:7">
      <c r="A7" s="58" t="s">
        <v>218</v>
      </c>
      <c r="B7" s="969">
        <v>81.405258865829055</v>
      </c>
      <c r="C7" s="969">
        <v>80.323867310904845</v>
      </c>
      <c r="D7" s="969">
        <v>76.705700708803917</v>
      </c>
      <c r="E7" s="969">
        <v>77.137542556855365</v>
      </c>
      <c r="F7" s="969">
        <v>77.92441834111996</v>
      </c>
      <c r="G7" s="969">
        <v>78.493189170340898</v>
      </c>
    </row>
    <row r="8" spans="1:7" ht="6" customHeight="1">
      <c r="A8" s="58"/>
      <c r="B8" s="333"/>
      <c r="C8" s="333"/>
      <c r="D8" s="333"/>
      <c r="E8" s="333"/>
      <c r="F8" s="333"/>
      <c r="G8" s="333"/>
    </row>
    <row r="9" spans="1:7" ht="13.5">
      <c r="A9" s="58" t="s">
        <v>3</v>
      </c>
      <c r="B9" s="333"/>
      <c r="C9" s="333"/>
      <c r="D9" s="333"/>
      <c r="E9" s="333"/>
      <c r="F9" s="333"/>
      <c r="G9" s="333"/>
    </row>
    <row r="10" spans="1:7">
      <c r="A10" s="59" t="s">
        <v>94</v>
      </c>
      <c r="B10" s="970">
        <v>85.511459543502681</v>
      </c>
      <c r="C10" s="970">
        <v>83.464696780505548</v>
      </c>
      <c r="D10" s="970">
        <v>77.975513567354099</v>
      </c>
      <c r="E10" s="970">
        <v>78.503135323463894</v>
      </c>
      <c r="F10" s="970">
        <v>79.255446432080348</v>
      </c>
      <c r="G10" s="970">
        <v>79.577975948238915</v>
      </c>
    </row>
    <row r="11" spans="1:7">
      <c r="A11" s="59" t="s">
        <v>95</v>
      </c>
      <c r="B11" s="970">
        <v>71.981054343098904</v>
      </c>
      <c r="C11" s="970">
        <v>72.876780178933458</v>
      </c>
      <c r="D11" s="970">
        <v>73.00328600207547</v>
      </c>
      <c r="E11" s="970">
        <v>73.220402276330859</v>
      </c>
      <c r="F11" s="970">
        <v>73.846229398528394</v>
      </c>
      <c r="G11" s="970">
        <v>75.240078624641598</v>
      </c>
    </row>
    <row r="12" spans="1:7" ht="6" customHeight="1">
      <c r="A12" s="58"/>
      <c r="B12" s="333"/>
      <c r="C12" s="333"/>
      <c r="D12" s="333"/>
      <c r="E12" s="333"/>
      <c r="F12" s="333"/>
      <c r="G12" s="333"/>
    </row>
    <row r="13" spans="1:7" ht="13.5">
      <c r="A13" s="58" t="s">
        <v>191</v>
      </c>
      <c r="B13" s="333"/>
      <c r="C13" s="333"/>
      <c r="D13" s="333"/>
      <c r="E13" s="333"/>
      <c r="F13" s="333"/>
      <c r="G13" s="333"/>
    </row>
    <row r="14" spans="1:7">
      <c r="A14" s="62" t="s">
        <v>33</v>
      </c>
      <c r="B14" s="970">
        <v>76.731090467744636</v>
      </c>
      <c r="C14" s="970">
        <v>73.15164619500257</v>
      </c>
      <c r="D14" s="970">
        <v>78.204326062160575</v>
      </c>
      <c r="E14" s="970">
        <v>72.642720343775906</v>
      </c>
      <c r="F14" s="970">
        <v>73.559639751571453</v>
      </c>
      <c r="G14" s="970">
        <v>78.893339086356036</v>
      </c>
    </row>
    <row r="15" spans="1:7">
      <c r="A15" s="62" t="s">
        <v>80</v>
      </c>
      <c r="B15" s="970">
        <v>76.750894875127798</v>
      </c>
      <c r="C15" s="970">
        <v>77.87585105402178</v>
      </c>
      <c r="D15" s="970">
        <v>68.19838269095186</v>
      </c>
      <c r="E15" s="970">
        <v>72.535224727033281</v>
      </c>
      <c r="F15" s="970">
        <v>78.037598544427539</v>
      </c>
      <c r="G15" s="970">
        <v>78.708863048860479</v>
      </c>
    </row>
    <row r="16" spans="1:7">
      <c r="A16" s="62" t="s">
        <v>158</v>
      </c>
      <c r="B16" s="970">
        <v>81.791579094532679</v>
      </c>
      <c r="C16" s="970">
        <v>79.745762044005218</v>
      </c>
      <c r="D16" s="970">
        <v>80.66234070980957</v>
      </c>
      <c r="E16" s="970">
        <v>80.739763120000134</v>
      </c>
      <c r="F16" s="970">
        <v>86.158565628754033</v>
      </c>
      <c r="G16" s="970">
        <v>76.535363354235841</v>
      </c>
    </row>
    <row r="17" spans="1:7">
      <c r="A17" s="62" t="s">
        <v>159</v>
      </c>
      <c r="B17" s="970">
        <v>84.799976604201959</v>
      </c>
      <c r="C17" s="970">
        <v>84.291660170758362</v>
      </c>
      <c r="D17" s="970">
        <v>86.534929078996186</v>
      </c>
      <c r="E17" s="970">
        <v>84.430318847743322</v>
      </c>
      <c r="F17" s="970">
        <v>81.792182773747228</v>
      </c>
      <c r="G17" s="970">
        <v>83.174758347003191</v>
      </c>
    </row>
    <row r="18" spans="1:7">
      <c r="A18" s="62" t="s">
        <v>160</v>
      </c>
      <c r="B18" s="970">
        <v>78.393213541600289</v>
      </c>
      <c r="C18" s="970">
        <v>78.279195345469716</v>
      </c>
      <c r="D18" s="970">
        <v>81.404668064061354</v>
      </c>
      <c r="E18" s="970">
        <v>74.40401108545835</v>
      </c>
      <c r="F18" s="970">
        <v>72.982406382475901</v>
      </c>
      <c r="G18" s="970">
        <v>83.253663382746907</v>
      </c>
    </row>
    <row r="19" spans="1:7">
      <c r="A19" s="62" t="s">
        <v>161</v>
      </c>
      <c r="B19" s="970">
        <v>76.230470044104109</v>
      </c>
      <c r="C19" s="970">
        <v>82.286211124934653</v>
      </c>
      <c r="D19" s="970">
        <v>72.689175991658999</v>
      </c>
      <c r="E19" s="970">
        <v>79.684116818832635</v>
      </c>
      <c r="F19" s="970">
        <v>78.388800194643721</v>
      </c>
      <c r="G19" s="970">
        <v>72.945935957793083</v>
      </c>
    </row>
    <row r="20" spans="1:7">
      <c r="A20" s="59" t="s">
        <v>830</v>
      </c>
      <c r="B20" s="970">
        <v>83.403217302380739</v>
      </c>
      <c r="C20" s="970">
        <v>86.59815833293581</v>
      </c>
      <c r="D20" s="970">
        <v>79.933828473981421</v>
      </c>
      <c r="E20" s="970">
        <v>78.176295535060405</v>
      </c>
      <c r="F20" s="970">
        <v>78.402242222145517</v>
      </c>
      <c r="G20" s="970">
        <v>83.850751568273168</v>
      </c>
    </row>
    <row r="21" spans="1:7">
      <c r="A21" s="62" t="s">
        <v>162</v>
      </c>
      <c r="B21" s="970">
        <v>81.981562402979463</v>
      </c>
      <c r="C21" s="970">
        <v>82.072909637190008</v>
      </c>
      <c r="D21" s="970">
        <v>77.705588109072721</v>
      </c>
      <c r="E21" s="970">
        <v>79.056684954635969</v>
      </c>
      <c r="F21" s="970">
        <v>87.465175454717567</v>
      </c>
      <c r="G21" s="970">
        <v>82.286749436416756</v>
      </c>
    </row>
    <row r="22" spans="1:7">
      <c r="A22" s="62" t="s">
        <v>163</v>
      </c>
      <c r="B22" s="970">
        <v>73.333166662506613</v>
      </c>
      <c r="C22" s="970">
        <v>79.596312145101507</v>
      </c>
      <c r="D22" s="970">
        <v>80.193431006261193</v>
      </c>
      <c r="E22" s="970">
        <v>79.382491822711572</v>
      </c>
      <c r="F22" s="970">
        <v>76.128799674376069</v>
      </c>
      <c r="G22" s="970">
        <v>81.746969718549863</v>
      </c>
    </row>
    <row r="23" spans="1:7">
      <c r="A23" s="62" t="s">
        <v>164</v>
      </c>
      <c r="B23" s="970">
        <v>73.42338722267462</v>
      </c>
      <c r="C23" s="970">
        <v>75.494502383166335</v>
      </c>
      <c r="D23" s="970">
        <v>78.401508693056215</v>
      </c>
      <c r="E23" s="970">
        <v>73.274601487354502</v>
      </c>
      <c r="F23" s="970">
        <v>71.737441260678878</v>
      </c>
      <c r="G23" s="970">
        <v>82.991119960227181</v>
      </c>
    </row>
    <row r="24" spans="1:7">
      <c r="A24" s="62" t="s">
        <v>165</v>
      </c>
      <c r="B24" s="970">
        <v>88.258330232995547</v>
      </c>
      <c r="C24" s="970">
        <v>83.708564456592157</v>
      </c>
      <c r="D24" s="970">
        <v>72.954208720349584</v>
      </c>
      <c r="E24" s="970">
        <v>78.511012880606032</v>
      </c>
      <c r="F24" s="970">
        <v>84.435360584300142</v>
      </c>
      <c r="G24" s="970">
        <v>75.410801924204648</v>
      </c>
    </row>
    <row r="25" spans="1:7">
      <c r="A25" s="62" t="s">
        <v>166</v>
      </c>
      <c r="B25" s="970">
        <v>81.838065330062236</v>
      </c>
      <c r="C25" s="970">
        <v>81.216508799888516</v>
      </c>
      <c r="D25" s="970">
        <v>72.988408355939143</v>
      </c>
      <c r="E25" s="970">
        <v>73.388909841920338</v>
      </c>
      <c r="F25" s="970">
        <v>78.030547957051084</v>
      </c>
      <c r="G25" s="970">
        <v>79.824817911556366</v>
      </c>
    </row>
    <row r="26" spans="1:7">
      <c r="A26" s="62" t="s">
        <v>167</v>
      </c>
      <c r="B26" s="970">
        <v>78.513399421310766</v>
      </c>
      <c r="C26" s="970">
        <v>80.174080986223345</v>
      </c>
      <c r="D26" s="970">
        <v>81.009517159780046</v>
      </c>
      <c r="E26" s="970">
        <v>81.224014012446361</v>
      </c>
      <c r="F26" s="970">
        <v>75.048015229766449</v>
      </c>
      <c r="G26" s="970">
        <v>72.308362287098191</v>
      </c>
    </row>
    <row r="27" spans="1:7">
      <c r="A27" s="62" t="s">
        <v>168</v>
      </c>
      <c r="B27" s="970">
        <v>78.580558888814608</v>
      </c>
      <c r="C27" s="970">
        <v>82.342407270951412</v>
      </c>
      <c r="D27" s="970">
        <v>79.705726655921751</v>
      </c>
      <c r="E27" s="970">
        <v>76.84926077747744</v>
      </c>
      <c r="F27" s="970">
        <v>71.980193872124858</v>
      </c>
      <c r="G27" s="970">
        <v>74.611681618997011</v>
      </c>
    </row>
    <row r="28" spans="1:7">
      <c r="A28" s="62" t="s">
        <v>576</v>
      </c>
      <c r="B28" s="970">
        <v>88.181021943219179</v>
      </c>
      <c r="C28" s="970">
        <v>84.219647573815962</v>
      </c>
      <c r="D28" s="970">
        <v>75.314990091689566</v>
      </c>
      <c r="E28" s="970">
        <v>80.343721031336699</v>
      </c>
      <c r="F28" s="970">
        <v>79.020617508349005</v>
      </c>
      <c r="G28" s="970">
        <v>79.151486746842167</v>
      </c>
    </row>
    <row r="29" spans="1:7">
      <c r="A29" s="62" t="s">
        <v>1437</v>
      </c>
      <c r="B29" s="970">
        <v>85.708277496872313</v>
      </c>
      <c r="C29" s="970">
        <v>81.453965838646198</v>
      </c>
      <c r="D29" s="970">
        <v>79.66509717376475</v>
      </c>
      <c r="E29" s="970">
        <v>80.310024933715269</v>
      </c>
      <c r="F29" s="970">
        <v>82.616511628100668</v>
      </c>
      <c r="G29" s="970">
        <v>79.356398469179155</v>
      </c>
    </row>
    <row r="30" spans="1:7">
      <c r="A30" s="62" t="s">
        <v>170</v>
      </c>
      <c r="B30" s="970">
        <v>65.453063310505684</v>
      </c>
      <c r="C30" s="970">
        <v>65.473470183360519</v>
      </c>
      <c r="D30" s="970">
        <v>62.72088707619217</v>
      </c>
      <c r="E30" s="970">
        <v>61.932847712461971</v>
      </c>
      <c r="F30" s="970">
        <v>63.519469928961257</v>
      </c>
      <c r="G30" s="970">
        <v>74.805130620545441</v>
      </c>
    </row>
    <row r="31" spans="1:7">
      <c r="A31" s="62" t="s">
        <v>171</v>
      </c>
      <c r="B31" s="970">
        <v>87.504393478556224</v>
      </c>
      <c r="C31" s="970">
        <v>84.990987407279988</v>
      </c>
      <c r="D31" s="970">
        <v>91.321930091925068</v>
      </c>
      <c r="E31" s="970">
        <v>76.943872307575575</v>
      </c>
      <c r="F31" s="970">
        <v>85.891359330624397</v>
      </c>
      <c r="G31" s="970">
        <v>82.218754411025827</v>
      </c>
    </row>
    <row r="32" spans="1:7">
      <c r="A32" s="62" t="s">
        <v>172</v>
      </c>
      <c r="B32" s="970">
        <v>87.192090517679006</v>
      </c>
      <c r="C32" s="970">
        <v>83.093521752505694</v>
      </c>
      <c r="D32" s="970">
        <v>89.825353221704489</v>
      </c>
      <c r="E32" s="970">
        <v>91.660222157813607</v>
      </c>
      <c r="F32" s="970">
        <v>88.18975950960106</v>
      </c>
      <c r="G32" s="970">
        <v>85.235652410090495</v>
      </c>
    </row>
    <row r="33" spans="1:8">
      <c r="A33" s="62" t="s">
        <v>173</v>
      </c>
      <c r="B33" s="970">
        <v>83.485750015442278</v>
      </c>
      <c r="C33" s="970">
        <v>83.417344347097213</v>
      </c>
      <c r="D33" s="970">
        <v>79.455564542115269</v>
      </c>
      <c r="E33" s="970">
        <v>75.733156867782171</v>
      </c>
      <c r="F33" s="970">
        <v>76.386677493044871</v>
      </c>
      <c r="G33" s="970">
        <v>77.957928473099216</v>
      </c>
    </row>
    <row r="34" spans="1:8">
      <c r="A34" s="62" t="s">
        <v>174</v>
      </c>
      <c r="B34" s="970">
        <v>76.347734756406922</v>
      </c>
      <c r="C34" s="970">
        <v>72.31830781042666</v>
      </c>
      <c r="D34" s="970">
        <v>73.414078167660676</v>
      </c>
      <c r="E34" s="970">
        <v>70.972578947485175</v>
      </c>
      <c r="F34" s="970">
        <v>73.956436750027407</v>
      </c>
      <c r="G34" s="970">
        <v>72.565213955186508</v>
      </c>
    </row>
    <row r="35" spans="1:8">
      <c r="A35" s="62" t="s">
        <v>175</v>
      </c>
      <c r="B35" s="970">
        <v>85.26263249572844</v>
      </c>
      <c r="C35" s="970">
        <v>83.35259824741604</v>
      </c>
      <c r="D35" s="970">
        <v>85.55416921472559</v>
      </c>
      <c r="E35" s="970">
        <v>79.942612351324158</v>
      </c>
      <c r="F35" s="970">
        <v>87.006410384536323</v>
      </c>
      <c r="G35" s="970">
        <v>86.249911207198792</v>
      </c>
    </row>
    <row r="36" spans="1:8">
      <c r="A36" s="62" t="s">
        <v>176</v>
      </c>
      <c r="B36" s="970">
        <v>75.249621029717702</v>
      </c>
      <c r="C36" s="970">
        <v>71.963810026977995</v>
      </c>
      <c r="D36" s="970">
        <v>76.865533241762634</v>
      </c>
      <c r="E36" s="970">
        <v>74.205237878462782</v>
      </c>
      <c r="F36" s="970">
        <v>75.51599093184268</v>
      </c>
      <c r="G36" s="970">
        <v>78.5921335627433</v>
      </c>
    </row>
    <row r="37" spans="1:8">
      <c r="A37" s="62" t="s">
        <v>177</v>
      </c>
      <c r="B37" s="970">
        <v>87.562254878660355</v>
      </c>
      <c r="C37" s="970">
        <v>81.909982750023858</v>
      </c>
      <c r="D37" s="970">
        <v>82.144463550513308</v>
      </c>
      <c r="E37" s="970">
        <v>83.482001611068029</v>
      </c>
      <c r="F37" s="970">
        <v>88.852754605224121</v>
      </c>
      <c r="G37" s="970">
        <v>76.655121247881084</v>
      </c>
    </row>
    <row r="38" spans="1:8">
      <c r="A38" s="62" t="s">
        <v>178</v>
      </c>
      <c r="B38" s="970">
        <v>87.027508515566325</v>
      </c>
      <c r="C38" s="970">
        <v>78.689692462422585</v>
      </c>
      <c r="D38" s="970">
        <v>83.634893113097704</v>
      </c>
      <c r="E38" s="970">
        <v>76.385204945507638</v>
      </c>
      <c r="F38" s="970">
        <v>84.57458166221798</v>
      </c>
      <c r="G38" s="970">
        <v>81.641854165642428</v>
      </c>
    </row>
    <row r="39" spans="1:8">
      <c r="A39" s="62" t="s">
        <v>179</v>
      </c>
      <c r="B39" s="970">
        <v>75.566385127488218</v>
      </c>
      <c r="C39" s="970">
        <v>67.72392009996355</v>
      </c>
      <c r="D39" s="970">
        <v>70.75654299936069</v>
      </c>
      <c r="E39" s="970">
        <v>64.421248094106716</v>
      </c>
      <c r="F39" s="970">
        <v>66.877425245437053</v>
      </c>
      <c r="G39" s="970">
        <v>73.609270788967024</v>
      </c>
    </row>
    <row r="40" spans="1:8" ht="2.25" customHeight="1">
      <c r="A40" s="845"/>
      <c r="B40" s="81"/>
      <c r="C40" s="81"/>
      <c r="D40" s="81"/>
      <c r="E40" s="81"/>
      <c r="F40" s="81"/>
      <c r="G40" s="81"/>
    </row>
    <row r="41" spans="1:8" ht="20.100000000000001" customHeight="1">
      <c r="A41" s="1114" t="s">
        <v>1490</v>
      </c>
      <c r="B41" s="1114"/>
      <c r="C41" s="1114"/>
      <c r="D41" s="1114"/>
      <c r="E41" s="1114"/>
      <c r="F41" s="1114"/>
      <c r="G41" s="1114"/>
      <c r="H41" s="846"/>
    </row>
    <row r="42" spans="1:8" ht="18.75" customHeight="1">
      <c r="A42" s="1115" t="s">
        <v>1436</v>
      </c>
      <c r="B42" s="1115"/>
      <c r="C42" s="1115"/>
      <c r="D42" s="1115"/>
      <c r="E42" s="1115"/>
      <c r="F42" s="1115"/>
      <c r="G42" s="1115"/>
    </row>
    <row r="43" spans="1:8" ht="27.75" customHeight="1">
      <c r="A43" s="1115" t="s">
        <v>1435</v>
      </c>
      <c r="B43" s="1115"/>
      <c r="C43" s="1115"/>
      <c r="D43" s="1115"/>
      <c r="E43" s="1115"/>
      <c r="F43" s="1115"/>
      <c r="G43" s="1115"/>
    </row>
    <row r="44" spans="1:8" ht="11.1" customHeight="1">
      <c r="A44" s="1116" t="s">
        <v>231</v>
      </c>
      <c r="B44" s="1116"/>
      <c r="C44" s="1116"/>
      <c r="D44" s="1116"/>
      <c r="E44" s="1116"/>
      <c r="F44" s="1116"/>
      <c r="G44" s="1116"/>
    </row>
  </sheetData>
  <mergeCells count="4">
    <mergeCell ref="A41:G41"/>
    <mergeCell ref="A42:G42"/>
    <mergeCell ref="A43:G43"/>
    <mergeCell ref="A44:G44"/>
  </mergeCells>
  <pageMargins left="1.31" right="0.75" top="1" bottom="1" header="0" footer="0"/>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2DF07-5B38-42E3-853A-4F1604C1A54F}">
  <sheetPr>
    <tabColor rgb="FFFFC000"/>
  </sheetPr>
  <dimension ref="A1:G45"/>
  <sheetViews>
    <sheetView showGridLines="0" view="pageBreakPreview" zoomScale="150" zoomScaleNormal="150" workbookViewId="0">
      <selection activeCell="J14" sqref="J14"/>
    </sheetView>
  </sheetViews>
  <sheetFormatPr baseColWidth="10" defaultColWidth="11.42578125" defaultRowHeight="12.75"/>
  <cols>
    <col min="1" max="1" width="15.28515625" customWidth="1"/>
    <col min="2" max="7" width="6.7109375" customWidth="1"/>
  </cols>
  <sheetData>
    <row r="1" spans="1:7" ht="13.5">
      <c r="A1" s="559" t="s">
        <v>1494</v>
      </c>
      <c r="B1" s="112"/>
      <c r="C1" s="112"/>
      <c r="D1" s="112"/>
      <c r="E1" s="112"/>
      <c r="F1" s="112"/>
      <c r="G1" s="112"/>
    </row>
    <row r="2" spans="1:7" ht="13.5">
      <c r="A2" s="559" t="s">
        <v>1491</v>
      </c>
      <c r="B2" s="112"/>
      <c r="C2" s="112"/>
      <c r="D2" s="112"/>
      <c r="E2" s="112"/>
      <c r="F2" s="112"/>
      <c r="G2" s="112"/>
    </row>
    <row r="3" spans="1:7" ht="13.5">
      <c r="A3" s="559" t="s">
        <v>1489</v>
      </c>
      <c r="B3" s="112"/>
      <c r="C3" s="112"/>
      <c r="D3" s="112"/>
      <c r="E3" s="112"/>
      <c r="F3" s="112"/>
      <c r="G3" s="112"/>
    </row>
    <row r="4" spans="1:7">
      <c r="A4" s="677" t="s">
        <v>287</v>
      </c>
    </row>
    <row r="5" spans="1:7" ht="6" customHeight="1"/>
    <row r="6" spans="1:7" ht="20.100000000000001" customHeight="1">
      <c r="A6" s="839" t="s">
        <v>213</v>
      </c>
      <c r="B6" s="389">
        <v>2018</v>
      </c>
      <c r="C6" s="389">
        <v>2019</v>
      </c>
      <c r="D6" s="389">
        <v>2020</v>
      </c>
      <c r="E6" s="389">
        <v>2021</v>
      </c>
      <c r="F6" s="389">
        <v>2022</v>
      </c>
      <c r="G6" s="389">
        <v>2023</v>
      </c>
    </row>
    <row r="7" spans="1:7" ht="6" customHeight="1">
      <c r="A7" s="840"/>
    </row>
    <row r="8" spans="1:7">
      <c r="A8" s="841" t="s">
        <v>218</v>
      </c>
      <c r="B8" s="842">
        <v>69.515660397426217</v>
      </c>
      <c r="C8" s="842">
        <v>71.442992670532433</v>
      </c>
      <c r="D8" s="842">
        <v>74.770668317045988</v>
      </c>
      <c r="E8" s="842">
        <v>71.95767332756192</v>
      </c>
      <c r="F8" s="842">
        <v>73.49000018420989</v>
      </c>
      <c r="G8" s="842">
        <v>74.069526993089212</v>
      </c>
    </row>
    <row r="9" spans="1:7" ht="6" customHeight="1">
      <c r="A9" s="841"/>
    </row>
    <row r="10" spans="1:7">
      <c r="A10" s="841" t="s">
        <v>3</v>
      </c>
    </row>
    <row r="11" spans="1:7">
      <c r="A11" s="840" t="s">
        <v>94</v>
      </c>
      <c r="B11" s="843">
        <v>75.759112174470175</v>
      </c>
      <c r="C11" s="843">
        <v>76.613907468827861</v>
      </c>
      <c r="D11" s="843">
        <v>79.149843240147362</v>
      </c>
      <c r="E11" s="843">
        <v>74.92902828706255</v>
      </c>
      <c r="F11" s="843">
        <v>76.51408220798406</v>
      </c>
      <c r="G11" s="843">
        <v>76.669057204211484</v>
      </c>
    </row>
    <row r="12" spans="1:7">
      <c r="A12" s="840" t="s">
        <v>95</v>
      </c>
      <c r="B12" s="843">
        <v>49.943899541958544</v>
      </c>
      <c r="C12" s="843">
        <v>54.796175981740859</v>
      </c>
      <c r="D12" s="843">
        <v>59.600750656282699</v>
      </c>
      <c r="E12" s="843">
        <v>61.339789385181909</v>
      </c>
      <c r="F12" s="843">
        <v>63.063228978826515</v>
      </c>
      <c r="G12" s="843">
        <v>64.640947688100525</v>
      </c>
    </row>
    <row r="13" spans="1:7" ht="6" customHeight="1">
      <c r="A13" s="841"/>
    </row>
    <row r="14" spans="1:7">
      <c r="A14" s="841" t="s">
        <v>191</v>
      </c>
    </row>
    <row r="15" spans="1:7">
      <c r="A15" s="844" t="s">
        <v>33</v>
      </c>
      <c r="B15" s="843">
        <v>65.283523693043918</v>
      </c>
      <c r="C15" s="843">
        <v>62.37271696702269</v>
      </c>
      <c r="D15" s="843">
        <v>65.64086129761921</v>
      </c>
      <c r="E15" s="843">
        <v>58.769812188576523</v>
      </c>
      <c r="F15" s="843">
        <v>65.69474830006645</v>
      </c>
      <c r="G15" s="843">
        <v>62.344238786053829</v>
      </c>
    </row>
    <row r="16" spans="1:7">
      <c r="A16" s="844" t="s">
        <v>80</v>
      </c>
      <c r="B16" s="843">
        <v>60.730433026355868</v>
      </c>
      <c r="C16" s="843">
        <v>61.415724672147732</v>
      </c>
      <c r="D16" s="843">
        <v>66.883776080051334</v>
      </c>
      <c r="E16" s="843">
        <v>67.749437076601765</v>
      </c>
      <c r="F16" s="843">
        <v>63.979042651988912</v>
      </c>
      <c r="G16" s="843">
        <v>72.725139829751328</v>
      </c>
    </row>
    <row r="17" spans="1:7">
      <c r="A17" s="844" t="s">
        <v>158</v>
      </c>
      <c r="B17" s="843">
        <v>71.076329392208777</v>
      </c>
      <c r="C17" s="843">
        <v>78.708307401633519</v>
      </c>
      <c r="D17" s="843">
        <v>81.327143950952291</v>
      </c>
      <c r="E17" s="843">
        <v>86.432091952837354</v>
      </c>
      <c r="F17" s="843">
        <v>76.968279526636422</v>
      </c>
      <c r="G17" s="843">
        <v>81.364790878501154</v>
      </c>
    </row>
    <row r="18" spans="1:7">
      <c r="A18" s="844" t="s">
        <v>159</v>
      </c>
      <c r="B18" s="843">
        <v>78.484105928357224</v>
      </c>
      <c r="C18" s="843">
        <v>84.273429109930049</v>
      </c>
      <c r="D18" s="843">
        <v>81.84095151101161</v>
      </c>
      <c r="E18" s="843">
        <v>93.73966689343402</v>
      </c>
      <c r="F18" s="843">
        <v>86.226084526393223</v>
      </c>
      <c r="G18" s="843">
        <v>91.426292843084127</v>
      </c>
    </row>
    <row r="19" spans="1:7">
      <c r="A19" s="844" t="s">
        <v>160</v>
      </c>
      <c r="B19" s="843">
        <v>68.912604393573432</v>
      </c>
      <c r="C19" s="843">
        <v>61.498036682529325</v>
      </c>
      <c r="D19" s="843">
        <v>65.008431897251299</v>
      </c>
      <c r="E19" s="843">
        <v>71.647644524151218</v>
      </c>
      <c r="F19" s="843">
        <v>74.13576396345384</v>
      </c>
      <c r="G19" s="843">
        <v>74.155702814186313</v>
      </c>
    </row>
    <row r="20" spans="1:7">
      <c r="A20" s="844" t="s">
        <v>161</v>
      </c>
      <c r="B20" s="843">
        <v>49.769383110946066</v>
      </c>
      <c r="C20" s="843">
        <v>58.037135845921348</v>
      </c>
      <c r="D20" s="843">
        <v>63.206730170930911</v>
      </c>
      <c r="E20" s="843">
        <v>64.613053472020013</v>
      </c>
      <c r="F20" s="843">
        <v>65.146490706235255</v>
      </c>
      <c r="G20" s="843">
        <v>66.010094148465043</v>
      </c>
    </row>
    <row r="21" spans="1:7">
      <c r="A21" s="840" t="s">
        <v>830</v>
      </c>
      <c r="B21" s="843">
        <v>80.856092260262713</v>
      </c>
      <c r="C21" s="843">
        <v>84.359103584219369</v>
      </c>
      <c r="D21" s="843">
        <v>73.21802566261934</v>
      </c>
      <c r="E21" s="843">
        <v>76.228543471669809</v>
      </c>
      <c r="F21" s="843">
        <v>73.201761881277449</v>
      </c>
      <c r="G21" s="843">
        <v>74.798099385218393</v>
      </c>
    </row>
    <row r="22" spans="1:7">
      <c r="A22" s="844" t="s">
        <v>162</v>
      </c>
      <c r="B22" s="843">
        <v>75.127736044450415</v>
      </c>
      <c r="C22" s="843">
        <v>68.609353574648139</v>
      </c>
      <c r="D22" s="843">
        <v>76.039581982288823</v>
      </c>
      <c r="E22" s="843">
        <v>77.032925766212756</v>
      </c>
      <c r="F22" s="843">
        <v>80.339422866353445</v>
      </c>
      <c r="G22" s="843">
        <v>75.817603327057682</v>
      </c>
    </row>
    <row r="23" spans="1:7">
      <c r="A23" s="844" t="s">
        <v>163</v>
      </c>
      <c r="B23" s="843">
        <v>49.604685740270739</v>
      </c>
      <c r="C23" s="843">
        <v>64.173389407583443</v>
      </c>
      <c r="D23" s="843">
        <v>66.036495010912944</v>
      </c>
      <c r="E23" s="843">
        <v>67.888095857343345</v>
      </c>
      <c r="F23" s="843">
        <v>75.984453829368448</v>
      </c>
      <c r="G23" s="843">
        <v>69.804468565055444</v>
      </c>
    </row>
    <row r="24" spans="1:7">
      <c r="A24" s="844" t="s">
        <v>164</v>
      </c>
      <c r="B24" s="843">
        <v>54.649597648292691</v>
      </c>
      <c r="C24" s="843">
        <v>61.991042051177978</v>
      </c>
      <c r="D24" s="843">
        <v>71.305166633095297</v>
      </c>
      <c r="E24" s="843">
        <v>61.843064412583217</v>
      </c>
      <c r="F24" s="843">
        <v>58.028341173274789</v>
      </c>
      <c r="G24" s="843">
        <v>71.269918407502729</v>
      </c>
    </row>
    <row r="25" spans="1:7">
      <c r="A25" s="844" t="s">
        <v>165</v>
      </c>
      <c r="B25" s="843">
        <v>80.664847072760779</v>
      </c>
      <c r="C25" s="843">
        <v>85.449695832301558</v>
      </c>
      <c r="D25" s="843">
        <v>81.314298387798203</v>
      </c>
      <c r="E25" s="843">
        <v>75.266302463557153</v>
      </c>
      <c r="F25" s="843">
        <v>71.810118059304656</v>
      </c>
      <c r="G25" s="843">
        <v>75.464360938826658</v>
      </c>
    </row>
    <row r="26" spans="1:7">
      <c r="A26" s="844" t="s">
        <v>166</v>
      </c>
      <c r="B26" s="843">
        <v>69.184336007704445</v>
      </c>
      <c r="C26" s="843">
        <v>75.028058532115921</v>
      </c>
      <c r="D26" s="843">
        <v>76.451647210787925</v>
      </c>
      <c r="E26" s="843">
        <v>67.442211290269654</v>
      </c>
      <c r="F26" s="843">
        <v>69.669635119679953</v>
      </c>
      <c r="G26" s="843">
        <v>70.459056598852641</v>
      </c>
    </row>
    <row r="27" spans="1:7">
      <c r="A27" s="844" t="s">
        <v>167</v>
      </c>
      <c r="B27" s="843">
        <v>65.279328960616368</v>
      </c>
      <c r="C27" s="843">
        <v>66.971144406373412</v>
      </c>
      <c r="D27" s="843">
        <v>73.389780601042276</v>
      </c>
      <c r="E27" s="843">
        <v>64.437894813757509</v>
      </c>
      <c r="F27" s="843">
        <v>69.215905010503789</v>
      </c>
      <c r="G27" s="843">
        <v>65.213586179912596</v>
      </c>
    </row>
    <row r="28" spans="1:7">
      <c r="A28" s="844" t="s">
        <v>168</v>
      </c>
      <c r="B28" s="843">
        <v>73.566389592998178</v>
      </c>
      <c r="C28" s="843">
        <v>64.781538459601322</v>
      </c>
      <c r="D28" s="843">
        <v>77.025452453939536</v>
      </c>
      <c r="E28" s="843">
        <v>68.922063382488446</v>
      </c>
      <c r="F28" s="843">
        <v>73.208127749083175</v>
      </c>
      <c r="G28" s="843">
        <v>71.136204874992558</v>
      </c>
    </row>
    <row r="29" spans="1:7">
      <c r="A29" s="844" t="s">
        <v>576</v>
      </c>
      <c r="B29" s="843">
        <v>79.244161922947228</v>
      </c>
      <c r="C29" s="843">
        <v>79.590697536508685</v>
      </c>
      <c r="D29" s="843">
        <v>82.153030393912999</v>
      </c>
      <c r="E29" s="843">
        <v>76.378950074107991</v>
      </c>
      <c r="F29" s="843">
        <v>80.091702075143758</v>
      </c>
      <c r="G29" s="843">
        <v>79.148674127893514</v>
      </c>
    </row>
    <row r="30" spans="1:7">
      <c r="A30" s="844" t="s">
        <v>1437</v>
      </c>
      <c r="B30" s="843">
        <v>71.870831303019159</v>
      </c>
      <c r="C30" s="843">
        <v>68.192719175451273</v>
      </c>
      <c r="D30" s="843">
        <v>83.097521098507457</v>
      </c>
      <c r="E30" s="843">
        <v>68.793558131831546</v>
      </c>
      <c r="F30" s="843">
        <v>74.772559241570377</v>
      </c>
      <c r="G30" s="843">
        <v>70.662295597508432</v>
      </c>
    </row>
    <row r="31" spans="1:7">
      <c r="A31" s="844" t="s">
        <v>170</v>
      </c>
      <c r="B31" s="843">
        <v>42.922387575224505</v>
      </c>
      <c r="C31" s="843">
        <v>40.053183642368303</v>
      </c>
      <c r="D31" s="843">
        <v>48.815258578994992</v>
      </c>
      <c r="E31" s="843">
        <v>44.881813104146602</v>
      </c>
      <c r="F31" s="843">
        <v>55.027798081192159</v>
      </c>
      <c r="G31" s="843">
        <v>55.729934622451118</v>
      </c>
    </row>
    <row r="32" spans="1:7">
      <c r="A32" s="844" t="s">
        <v>171</v>
      </c>
      <c r="B32" s="843">
        <v>74.773856739086341</v>
      </c>
      <c r="C32" s="843">
        <v>72.421790503117791</v>
      </c>
      <c r="D32" s="843">
        <v>79.543376047383902</v>
      </c>
      <c r="E32" s="843">
        <v>76.395538102454665</v>
      </c>
      <c r="F32" s="843">
        <v>71.262229599542977</v>
      </c>
      <c r="G32" s="843">
        <v>75.830445363422399</v>
      </c>
    </row>
    <row r="33" spans="1:7">
      <c r="A33" s="844" t="s">
        <v>172</v>
      </c>
      <c r="B33" s="843">
        <v>69.320736277203196</v>
      </c>
      <c r="C33" s="843">
        <v>73.005331273607084</v>
      </c>
      <c r="D33" s="843">
        <v>74.088662808371353</v>
      </c>
      <c r="E33" s="843">
        <v>76.574883731651752</v>
      </c>
      <c r="F33" s="843">
        <v>83.323248548310218</v>
      </c>
      <c r="G33" s="843">
        <v>82.039647484531002</v>
      </c>
    </row>
    <row r="34" spans="1:7">
      <c r="A34" s="844" t="s">
        <v>173</v>
      </c>
      <c r="B34" s="843">
        <v>66.929179869125392</v>
      </c>
      <c r="C34" s="843">
        <v>72.707191721279401</v>
      </c>
      <c r="D34" s="843">
        <v>87.63962050831546</v>
      </c>
      <c r="E34" s="843">
        <v>75.874033938588681</v>
      </c>
      <c r="F34" s="843">
        <v>79.350504805895142</v>
      </c>
      <c r="G34" s="843">
        <v>79.777490119451912</v>
      </c>
    </row>
    <row r="35" spans="1:7">
      <c r="A35" s="844" t="s">
        <v>174</v>
      </c>
      <c r="B35" s="843">
        <v>64.276371053907155</v>
      </c>
      <c r="C35" s="843">
        <v>69.261723376474123</v>
      </c>
      <c r="D35" s="843">
        <v>71.245827250049274</v>
      </c>
      <c r="E35" s="843">
        <v>66.712914224339627</v>
      </c>
      <c r="F35" s="843">
        <v>67.978772594247133</v>
      </c>
      <c r="G35" s="843">
        <v>69.392618527318845</v>
      </c>
    </row>
    <row r="36" spans="1:7">
      <c r="A36" s="844" t="s">
        <v>175</v>
      </c>
      <c r="B36" s="843">
        <v>73.095953632769593</v>
      </c>
      <c r="C36" s="843">
        <v>77.804750409012428</v>
      </c>
      <c r="D36" s="843">
        <v>77.967902425631763</v>
      </c>
      <c r="E36" s="843">
        <v>85.086353363918491</v>
      </c>
      <c r="F36" s="843">
        <v>78.903912490676092</v>
      </c>
      <c r="G36" s="843">
        <v>84.720455923248053</v>
      </c>
    </row>
    <row r="37" spans="1:7">
      <c r="A37" s="844" t="s">
        <v>176</v>
      </c>
      <c r="B37" s="843">
        <v>57.473883582226918</v>
      </c>
      <c r="C37" s="843">
        <v>55.29185713255751</v>
      </c>
      <c r="D37" s="843">
        <v>60.441396511503918</v>
      </c>
      <c r="E37" s="843">
        <v>66.34915793463901</v>
      </c>
      <c r="F37" s="843">
        <v>59.098937061853754</v>
      </c>
      <c r="G37" s="843">
        <v>59.788433127450482</v>
      </c>
    </row>
    <row r="38" spans="1:7">
      <c r="A38" s="844" t="s">
        <v>177</v>
      </c>
      <c r="B38" s="843">
        <v>73.992047559746084</v>
      </c>
      <c r="C38" s="843">
        <v>78.182600917297833</v>
      </c>
      <c r="D38" s="843">
        <v>77.630586880670336</v>
      </c>
      <c r="E38" s="843">
        <v>76.690358512028368</v>
      </c>
      <c r="F38" s="843">
        <v>64.899872890602111</v>
      </c>
      <c r="G38" s="843">
        <v>81.221880910780015</v>
      </c>
    </row>
    <row r="39" spans="1:7">
      <c r="A39" s="844" t="s">
        <v>178</v>
      </c>
      <c r="B39" s="843">
        <v>72.755053121689016</v>
      </c>
      <c r="C39" s="843">
        <v>76.411476019447022</v>
      </c>
      <c r="D39" s="843">
        <v>68.338025203851686</v>
      </c>
      <c r="E39" s="843">
        <v>72.702147978843854</v>
      </c>
      <c r="F39" s="843">
        <v>80.496674655502247</v>
      </c>
      <c r="G39" s="843">
        <v>84.853888035864088</v>
      </c>
    </row>
    <row r="40" spans="1:7">
      <c r="A40" s="844" t="s">
        <v>179</v>
      </c>
      <c r="B40" s="843">
        <v>54.653288201827934</v>
      </c>
      <c r="C40" s="843">
        <v>52.568918384762512</v>
      </c>
      <c r="D40" s="843">
        <v>56.295901907919976</v>
      </c>
      <c r="E40" s="843">
        <v>56.880240579453748</v>
      </c>
      <c r="F40" s="843">
        <v>66.387181401941589</v>
      </c>
      <c r="G40" s="843">
        <v>64.50988110366535</v>
      </c>
    </row>
    <row r="41" spans="1:7" ht="2.25" customHeight="1">
      <c r="A41" s="845"/>
      <c r="B41" s="81"/>
      <c r="C41" s="81"/>
      <c r="D41" s="81"/>
      <c r="E41" s="81"/>
      <c r="F41" s="81"/>
      <c r="G41" s="81"/>
    </row>
    <row r="42" spans="1:7" ht="20.100000000000001" customHeight="1">
      <c r="A42" s="1114" t="s">
        <v>1490</v>
      </c>
      <c r="B42" s="1114"/>
      <c r="C42" s="1114"/>
      <c r="D42" s="1114"/>
      <c r="E42" s="1114"/>
      <c r="F42" s="1114"/>
      <c r="G42" s="1114"/>
    </row>
    <row r="43" spans="1:7" ht="18.75" customHeight="1">
      <c r="A43" s="1115" t="s">
        <v>1436</v>
      </c>
      <c r="B43" s="1115"/>
      <c r="C43" s="1115"/>
      <c r="D43" s="1115"/>
      <c r="E43" s="1115"/>
      <c r="F43" s="1115"/>
      <c r="G43" s="1115"/>
    </row>
    <row r="44" spans="1:7" ht="29.25" customHeight="1">
      <c r="A44" s="1115" t="s">
        <v>1435</v>
      </c>
      <c r="B44" s="1115"/>
      <c r="C44" s="1115"/>
      <c r="D44" s="1115"/>
      <c r="E44" s="1115"/>
      <c r="F44" s="1115"/>
      <c r="G44" s="1115"/>
    </row>
    <row r="45" spans="1:7" ht="11.1" customHeight="1">
      <c r="A45" s="1116" t="s">
        <v>231</v>
      </c>
      <c r="B45" s="1116"/>
      <c r="C45" s="1116"/>
      <c r="D45" s="1116"/>
      <c r="E45" s="1116"/>
      <c r="F45" s="1116"/>
      <c r="G45" s="1116"/>
    </row>
  </sheetData>
  <mergeCells count="4">
    <mergeCell ref="A42:G42"/>
    <mergeCell ref="A43:G43"/>
    <mergeCell ref="A44:G44"/>
    <mergeCell ref="A45:G45"/>
  </mergeCells>
  <pageMargins left="1.31" right="0.75" top="1" bottom="1" header="0" footer="0"/>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725D3-F9F9-47B0-904F-489509194A0E}">
  <sheetPr>
    <tabColor theme="9"/>
  </sheetPr>
  <dimension ref="A1:T65"/>
  <sheetViews>
    <sheetView showGridLines="0" zoomScaleNormal="100" zoomScaleSheetLayoutView="100" workbookViewId="0">
      <selection activeCell="Q29" sqref="Q29"/>
    </sheetView>
  </sheetViews>
  <sheetFormatPr baseColWidth="10" defaultColWidth="11.42578125" defaultRowHeight="12.75"/>
  <cols>
    <col min="1" max="1" width="5.7109375" style="230" customWidth="1"/>
    <col min="2" max="2" width="50.7109375" style="230" customWidth="1"/>
    <col min="3" max="7" width="7" style="230" hidden="1" customWidth="1"/>
    <col min="8" max="19" width="7.7109375" style="230" customWidth="1"/>
    <col min="20" max="20" width="5.42578125" style="759" customWidth="1"/>
    <col min="21" max="21" width="11.42578125" style="230" customWidth="1"/>
    <col min="22" max="255" width="11.42578125" style="230"/>
    <col min="256" max="256" width="3.7109375" style="230" customWidth="1"/>
    <col min="257" max="257" width="41.42578125" style="230" customWidth="1"/>
    <col min="258" max="258" width="6.140625" style="230" customWidth="1"/>
    <col min="259" max="273" width="5.7109375" style="230" customWidth="1"/>
    <col min="274" max="274" width="2.28515625" style="230" customWidth="1"/>
    <col min="275" max="511" width="11.42578125" style="230"/>
    <col min="512" max="512" width="3.7109375" style="230" customWidth="1"/>
    <col min="513" max="513" width="41.42578125" style="230" customWidth="1"/>
    <col min="514" max="514" width="6.140625" style="230" customWidth="1"/>
    <col min="515" max="529" width="5.7109375" style="230" customWidth="1"/>
    <col min="530" max="530" width="2.28515625" style="230" customWidth="1"/>
    <col min="531" max="767" width="11.42578125" style="230"/>
    <col min="768" max="768" width="3.7109375" style="230" customWidth="1"/>
    <col min="769" max="769" width="41.42578125" style="230" customWidth="1"/>
    <col min="770" max="770" width="6.140625" style="230" customWidth="1"/>
    <col min="771" max="785" width="5.7109375" style="230" customWidth="1"/>
    <col min="786" max="786" width="2.28515625" style="230" customWidth="1"/>
    <col min="787" max="1023" width="11.42578125" style="230"/>
    <col min="1024" max="1024" width="3.7109375" style="230" customWidth="1"/>
    <col min="1025" max="1025" width="41.42578125" style="230" customWidth="1"/>
    <col min="1026" max="1026" width="6.140625" style="230" customWidth="1"/>
    <col min="1027" max="1041" width="5.7109375" style="230" customWidth="1"/>
    <col min="1042" max="1042" width="2.28515625" style="230" customWidth="1"/>
    <col min="1043" max="1279" width="11.42578125" style="230"/>
    <col min="1280" max="1280" width="3.7109375" style="230" customWidth="1"/>
    <col min="1281" max="1281" width="41.42578125" style="230" customWidth="1"/>
    <col min="1282" max="1282" width="6.140625" style="230" customWidth="1"/>
    <col min="1283" max="1297" width="5.7109375" style="230" customWidth="1"/>
    <col min="1298" max="1298" width="2.28515625" style="230" customWidth="1"/>
    <col min="1299" max="1535" width="11.42578125" style="230"/>
    <col min="1536" max="1536" width="3.7109375" style="230" customWidth="1"/>
    <col min="1537" max="1537" width="41.42578125" style="230" customWidth="1"/>
    <col min="1538" max="1538" width="6.140625" style="230" customWidth="1"/>
    <col min="1539" max="1553" width="5.7109375" style="230" customWidth="1"/>
    <col min="1554" max="1554" width="2.28515625" style="230" customWidth="1"/>
    <col min="1555" max="1791" width="11.42578125" style="230"/>
    <col min="1792" max="1792" width="3.7109375" style="230" customWidth="1"/>
    <col min="1793" max="1793" width="41.42578125" style="230" customWidth="1"/>
    <col min="1794" max="1794" width="6.140625" style="230" customWidth="1"/>
    <col min="1795" max="1809" width="5.7109375" style="230" customWidth="1"/>
    <col min="1810" max="1810" width="2.28515625" style="230" customWidth="1"/>
    <col min="1811" max="2047" width="11.42578125" style="230"/>
    <col min="2048" max="2048" width="3.7109375" style="230" customWidth="1"/>
    <col min="2049" max="2049" width="41.42578125" style="230" customWidth="1"/>
    <col min="2050" max="2050" width="6.140625" style="230" customWidth="1"/>
    <col min="2051" max="2065" width="5.7109375" style="230" customWidth="1"/>
    <col min="2066" max="2066" width="2.28515625" style="230" customWidth="1"/>
    <col min="2067" max="2303" width="11.42578125" style="230"/>
    <col min="2304" max="2304" width="3.7109375" style="230" customWidth="1"/>
    <col min="2305" max="2305" width="41.42578125" style="230" customWidth="1"/>
    <col min="2306" max="2306" width="6.140625" style="230" customWidth="1"/>
    <col min="2307" max="2321" width="5.7109375" style="230" customWidth="1"/>
    <col min="2322" max="2322" width="2.28515625" style="230" customWidth="1"/>
    <col min="2323" max="2559" width="11.42578125" style="230"/>
    <col min="2560" max="2560" width="3.7109375" style="230" customWidth="1"/>
    <col min="2561" max="2561" width="41.42578125" style="230" customWidth="1"/>
    <col min="2562" max="2562" width="6.140625" style="230" customWidth="1"/>
    <col min="2563" max="2577" width="5.7109375" style="230" customWidth="1"/>
    <col min="2578" max="2578" width="2.28515625" style="230" customWidth="1"/>
    <col min="2579" max="2815" width="11.42578125" style="230"/>
    <col min="2816" max="2816" width="3.7109375" style="230" customWidth="1"/>
    <col min="2817" max="2817" width="41.42578125" style="230" customWidth="1"/>
    <col min="2818" max="2818" width="6.140625" style="230" customWidth="1"/>
    <col min="2819" max="2833" width="5.7109375" style="230" customWidth="1"/>
    <col min="2834" max="2834" width="2.28515625" style="230" customWidth="1"/>
    <col min="2835" max="3071" width="11.42578125" style="230"/>
    <col min="3072" max="3072" width="3.7109375" style="230" customWidth="1"/>
    <col min="3073" max="3073" width="41.42578125" style="230" customWidth="1"/>
    <col min="3074" max="3074" width="6.140625" style="230" customWidth="1"/>
    <col min="3075" max="3089" width="5.7109375" style="230" customWidth="1"/>
    <col min="3090" max="3090" width="2.28515625" style="230" customWidth="1"/>
    <col min="3091" max="3327" width="11.42578125" style="230"/>
    <col min="3328" max="3328" width="3.7109375" style="230" customWidth="1"/>
    <col min="3329" max="3329" width="41.42578125" style="230" customWidth="1"/>
    <col min="3330" max="3330" width="6.140625" style="230" customWidth="1"/>
    <col min="3331" max="3345" width="5.7109375" style="230" customWidth="1"/>
    <col min="3346" max="3346" width="2.28515625" style="230" customWidth="1"/>
    <col min="3347" max="3583" width="11.42578125" style="230"/>
    <col min="3584" max="3584" width="3.7109375" style="230" customWidth="1"/>
    <col min="3585" max="3585" width="41.42578125" style="230" customWidth="1"/>
    <col min="3586" max="3586" width="6.140625" style="230" customWidth="1"/>
    <col min="3587" max="3601" width="5.7109375" style="230" customWidth="1"/>
    <col min="3602" max="3602" width="2.28515625" style="230" customWidth="1"/>
    <col min="3603" max="3839" width="11.42578125" style="230"/>
    <col min="3840" max="3840" width="3.7109375" style="230" customWidth="1"/>
    <col min="3841" max="3841" width="41.42578125" style="230" customWidth="1"/>
    <col min="3842" max="3842" width="6.140625" style="230" customWidth="1"/>
    <col min="3843" max="3857" width="5.7109375" style="230" customWidth="1"/>
    <col min="3858" max="3858" width="2.28515625" style="230" customWidth="1"/>
    <col min="3859" max="4095" width="11.42578125" style="230"/>
    <col min="4096" max="4096" width="3.7109375" style="230" customWidth="1"/>
    <col min="4097" max="4097" width="41.42578125" style="230" customWidth="1"/>
    <col min="4098" max="4098" width="6.140625" style="230" customWidth="1"/>
    <col min="4099" max="4113" width="5.7109375" style="230" customWidth="1"/>
    <col min="4114" max="4114" width="2.28515625" style="230" customWidth="1"/>
    <col min="4115" max="4351" width="11.42578125" style="230"/>
    <col min="4352" max="4352" width="3.7109375" style="230" customWidth="1"/>
    <col min="4353" max="4353" width="41.42578125" style="230" customWidth="1"/>
    <col min="4354" max="4354" width="6.140625" style="230" customWidth="1"/>
    <col min="4355" max="4369" width="5.7109375" style="230" customWidth="1"/>
    <col min="4370" max="4370" width="2.28515625" style="230" customWidth="1"/>
    <col min="4371" max="4607" width="11.42578125" style="230"/>
    <col min="4608" max="4608" width="3.7109375" style="230" customWidth="1"/>
    <col min="4609" max="4609" width="41.42578125" style="230" customWidth="1"/>
    <col min="4610" max="4610" width="6.140625" style="230" customWidth="1"/>
    <col min="4611" max="4625" width="5.7109375" style="230" customWidth="1"/>
    <col min="4626" max="4626" width="2.28515625" style="230" customWidth="1"/>
    <col min="4627" max="4863" width="11.42578125" style="230"/>
    <col min="4864" max="4864" width="3.7109375" style="230" customWidth="1"/>
    <col min="4865" max="4865" width="41.42578125" style="230" customWidth="1"/>
    <col min="4866" max="4866" width="6.140625" style="230" customWidth="1"/>
    <col min="4867" max="4881" width="5.7109375" style="230" customWidth="1"/>
    <col min="4882" max="4882" width="2.28515625" style="230" customWidth="1"/>
    <col min="4883" max="5119" width="11.42578125" style="230"/>
    <col min="5120" max="5120" width="3.7109375" style="230" customWidth="1"/>
    <col min="5121" max="5121" width="41.42578125" style="230" customWidth="1"/>
    <col min="5122" max="5122" width="6.140625" style="230" customWidth="1"/>
    <col min="5123" max="5137" width="5.7109375" style="230" customWidth="1"/>
    <col min="5138" max="5138" width="2.28515625" style="230" customWidth="1"/>
    <col min="5139" max="5375" width="11.42578125" style="230"/>
    <col min="5376" max="5376" width="3.7109375" style="230" customWidth="1"/>
    <col min="5377" max="5377" width="41.42578125" style="230" customWidth="1"/>
    <col min="5378" max="5378" width="6.140625" style="230" customWidth="1"/>
    <col min="5379" max="5393" width="5.7109375" style="230" customWidth="1"/>
    <col min="5394" max="5394" width="2.28515625" style="230" customWidth="1"/>
    <col min="5395" max="5631" width="11.42578125" style="230"/>
    <col min="5632" max="5632" width="3.7109375" style="230" customWidth="1"/>
    <col min="5633" max="5633" width="41.42578125" style="230" customWidth="1"/>
    <col min="5634" max="5634" width="6.140625" style="230" customWidth="1"/>
    <col min="5635" max="5649" width="5.7109375" style="230" customWidth="1"/>
    <col min="5650" max="5650" width="2.28515625" style="230" customWidth="1"/>
    <col min="5651" max="5887" width="11.42578125" style="230"/>
    <col min="5888" max="5888" width="3.7109375" style="230" customWidth="1"/>
    <col min="5889" max="5889" width="41.42578125" style="230" customWidth="1"/>
    <col min="5890" max="5890" width="6.140625" style="230" customWidth="1"/>
    <col min="5891" max="5905" width="5.7109375" style="230" customWidth="1"/>
    <col min="5906" max="5906" width="2.28515625" style="230" customWidth="1"/>
    <col min="5907" max="6143" width="11.42578125" style="230"/>
    <col min="6144" max="6144" width="3.7109375" style="230" customWidth="1"/>
    <col min="6145" max="6145" width="41.42578125" style="230" customWidth="1"/>
    <col min="6146" max="6146" width="6.140625" style="230" customWidth="1"/>
    <col min="6147" max="6161" width="5.7109375" style="230" customWidth="1"/>
    <col min="6162" max="6162" width="2.28515625" style="230" customWidth="1"/>
    <col min="6163" max="6399" width="11.42578125" style="230"/>
    <col min="6400" max="6400" width="3.7109375" style="230" customWidth="1"/>
    <col min="6401" max="6401" width="41.42578125" style="230" customWidth="1"/>
    <col min="6402" max="6402" width="6.140625" style="230" customWidth="1"/>
    <col min="6403" max="6417" width="5.7109375" style="230" customWidth="1"/>
    <col min="6418" max="6418" width="2.28515625" style="230" customWidth="1"/>
    <col min="6419" max="6655" width="11.42578125" style="230"/>
    <col min="6656" max="6656" width="3.7109375" style="230" customWidth="1"/>
    <col min="6657" max="6657" width="41.42578125" style="230" customWidth="1"/>
    <col min="6658" max="6658" width="6.140625" style="230" customWidth="1"/>
    <col min="6659" max="6673" width="5.7109375" style="230" customWidth="1"/>
    <col min="6674" max="6674" width="2.28515625" style="230" customWidth="1"/>
    <col min="6675" max="6911" width="11.42578125" style="230"/>
    <col min="6912" max="6912" width="3.7109375" style="230" customWidth="1"/>
    <col min="6913" max="6913" width="41.42578125" style="230" customWidth="1"/>
    <col min="6914" max="6914" width="6.140625" style="230" customWidth="1"/>
    <col min="6915" max="6929" width="5.7109375" style="230" customWidth="1"/>
    <col min="6930" max="6930" width="2.28515625" style="230" customWidth="1"/>
    <col min="6931" max="7167" width="11.42578125" style="230"/>
    <col min="7168" max="7168" width="3.7109375" style="230" customWidth="1"/>
    <col min="7169" max="7169" width="41.42578125" style="230" customWidth="1"/>
    <col min="7170" max="7170" width="6.140625" style="230" customWidth="1"/>
    <col min="7171" max="7185" width="5.7109375" style="230" customWidth="1"/>
    <col min="7186" max="7186" width="2.28515625" style="230" customWidth="1"/>
    <col min="7187" max="7423" width="11.42578125" style="230"/>
    <col min="7424" max="7424" width="3.7109375" style="230" customWidth="1"/>
    <col min="7425" max="7425" width="41.42578125" style="230" customWidth="1"/>
    <col min="7426" max="7426" width="6.140625" style="230" customWidth="1"/>
    <col min="7427" max="7441" width="5.7109375" style="230" customWidth="1"/>
    <col min="7442" max="7442" width="2.28515625" style="230" customWidth="1"/>
    <col min="7443" max="7679" width="11.42578125" style="230"/>
    <col min="7680" max="7680" width="3.7109375" style="230" customWidth="1"/>
    <col min="7681" max="7681" width="41.42578125" style="230" customWidth="1"/>
    <col min="7682" max="7682" width="6.140625" style="230" customWidth="1"/>
    <col min="7683" max="7697" width="5.7109375" style="230" customWidth="1"/>
    <col min="7698" max="7698" width="2.28515625" style="230" customWidth="1"/>
    <col min="7699" max="7935" width="11.42578125" style="230"/>
    <col min="7936" max="7936" width="3.7109375" style="230" customWidth="1"/>
    <col min="7937" max="7937" width="41.42578125" style="230" customWidth="1"/>
    <col min="7938" max="7938" width="6.140625" style="230" customWidth="1"/>
    <col min="7939" max="7953" width="5.7109375" style="230" customWidth="1"/>
    <col min="7954" max="7954" width="2.28515625" style="230" customWidth="1"/>
    <col min="7955" max="8191" width="11.42578125" style="230"/>
    <col min="8192" max="8192" width="3.7109375" style="230" customWidth="1"/>
    <col min="8193" max="8193" width="41.42578125" style="230" customWidth="1"/>
    <col min="8194" max="8194" width="6.140625" style="230" customWidth="1"/>
    <col min="8195" max="8209" width="5.7109375" style="230" customWidth="1"/>
    <col min="8210" max="8210" width="2.28515625" style="230" customWidth="1"/>
    <col min="8211" max="8447" width="11.42578125" style="230"/>
    <col min="8448" max="8448" width="3.7109375" style="230" customWidth="1"/>
    <col min="8449" max="8449" width="41.42578125" style="230" customWidth="1"/>
    <col min="8450" max="8450" width="6.140625" style="230" customWidth="1"/>
    <col min="8451" max="8465" width="5.7109375" style="230" customWidth="1"/>
    <col min="8466" max="8466" width="2.28515625" style="230" customWidth="1"/>
    <col min="8467" max="8703" width="11.42578125" style="230"/>
    <col min="8704" max="8704" width="3.7109375" style="230" customWidth="1"/>
    <col min="8705" max="8705" width="41.42578125" style="230" customWidth="1"/>
    <col min="8706" max="8706" width="6.140625" style="230" customWidth="1"/>
    <col min="8707" max="8721" width="5.7109375" style="230" customWidth="1"/>
    <col min="8722" max="8722" width="2.28515625" style="230" customWidth="1"/>
    <col min="8723" max="8959" width="11.42578125" style="230"/>
    <col min="8960" max="8960" width="3.7109375" style="230" customWidth="1"/>
    <col min="8961" max="8961" width="41.42578125" style="230" customWidth="1"/>
    <col min="8962" max="8962" width="6.140625" style="230" customWidth="1"/>
    <col min="8963" max="8977" width="5.7109375" style="230" customWidth="1"/>
    <col min="8978" max="8978" width="2.28515625" style="230" customWidth="1"/>
    <col min="8979" max="9215" width="11.42578125" style="230"/>
    <col min="9216" max="9216" width="3.7109375" style="230" customWidth="1"/>
    <col min="9217" max="9217" width="41.42578125" style="230" customWidth="1"/>
    <col min="9218" max="9218" width="6.140625" style="230" customWidth="1"/>
    <col min="9219" max="9233" width="5.7109375" style="230" customWidth="1"/>
    <col min="9234" max="9234" width="2.28515625" style="230" customWidth="1"/>
    <col min="9235" max="9471" width="11.42578125" style="230"/>
    <col min="9472" max="9472" width="3.7109375" style="230" customWidth="1"/>
    <col min="9473" max="9473" width="41.42578125" style="230" customWidth="1"/>
    <col min="9474" max="9474" width="6.140625" style="230" customWidth="1"/>
    <col min="9475" max="9489" width="5.7109375" style="230" customWidth="1"/>
    <col min="9490" max="9490" width="2.28515625" style="230" customWidth="1"/>
    <col min="9491" max="9727" width="11.42578125" style="230"/>
    <col min="9728" max="9728" width="3.7109375" style="230" customWidth="1"/>
    <col min="9729" max="9729" width="41.42578125" style="230" customWidth="1"/>
    <col min="9730" max="9730" width="6.140625" style="230" customWidth="1"/>
    <col min="9731" max="9745" width="5.7109375" style="230" customWidth="1"/>
    <col min="9746" max="9746" width="2.28515625" style="230" customWidth="1"/>
    <col min="9747" max="9983" width="11.42578125" style="230"/>
    <col min="9984" max="9984" width="3.7109375" style="230" customWidth="1"/>
    <col min="9985" max="9985" width="41.42578125" style="230" customWidth="1"/>
    <col min="9986" max="9986" width="6.140625" style="230" customWidth="1"/>
    <col min="9987" max="10001" width="5.7109375" style="230" customWidth="1"/>
    <col min="10002" max="10002" width="2.28515625" style="230" customWidth="1"/>
    <col min="10003" max="10239" width="11.42578125" style="230"/>
    <col min="10240" max="10240" width="3.7109375" style="230" customWidth="1"/>
    <col min="10241" max="10241" width="41.42578125" style="230" customWidth="1"/>
    <col min="10242" max="10242" width="6.140625" style="230" customWidth="1"/>
    <col min="10243" max="10257" width="5.7109375" style="230" customWidth="1"/>
    <col min="10258" max="10258" width="2.28515625" style="230" customWidth="1"/>
    <col min="10259" max="10495" width="11.42578125" style="230"/>
    <col min="10496" max="10496" width="3.7109375" style="230" customWidth="1"/>
    <col min="10497" max="10497" width="41.42578125" style="230" customWidth="1"/>
    <col min="10498" max="10498" width="6.140625" style="230" customWidth="1"/>
    <col min="10499" max="10513" width="5.7109375" style="230" customWidth="1"/>
    <col min="10514" max="10514" width="2.28515625" style="230" customWidth="1"/>
    <col min="10515" max="10751" width="11.42578125" style="230"/>
    <col min="10752" max="10752" width="3.7109375" style="230" customWidth="1"/>
    <col min="10753" max="10753" width="41.42578125" style="230" customWidth="1"/>
    <col min="10754" max="10754" width="6.140625" style="230" customWidth="1"/>
    <col min="10755" max="10769" width="5.7109375" style="230" customWidth="1"/>
    <col min="10770" max="10770" width="2.28515625" style="230" customWidth="1"/>
    <col min="10771" max="11007" width="11.42578125" style="230"/>
    <col min="11008" max="11008" width="3.7109375" style="230" customWidth="1"/>
    <col min="11009" max="11009" width="41.42578125" style="230" customWidth="1"/>
    <col min="11010" max="11010" width="6.140625" style="230" customWidth="1"/>
    <col min="11011" max="11025" width="5.7109375" style="230" customWidth="1"/>
    <col min="11026" max="11026" width="2.28515625" style="230" customWidth="1"/>
    <col min="11027" max="11263" width="11.42578125" style="230"/>
    <col min="11264" max="11264" width="3.7109375" style="230" customWidth="1"/>
    <col min="11265" max="11265" width="41.42578125" style="230" customWidth="1"/>
    <col min="11266" max="11266" width="6.140625" style="230" customWidth="1"/>
    <col min="11267" max="11281" width="5.7109375" style="230" customWidth="1"/>
    <col min="11282" max="11282" width="2.28515625" style="230" customWidth="1"/>
    <col min="11283" max="11519" width="11.42578125" style="230"/>
    <col min="11520" max="11520" width="3.7109375" style="230" customWidth="1"/>
    <col min="11521" max="11521" width="41.42578125" style="230" customWidth="1"/>
    <col min="11522" max="11522" width="6.140625" style="230" customWidth="1"/>
    <col min="11523" max="11537" width="5.7109375" style="230" customWidth="1"/>
    <col min="11538" max="11538" width="2.28515625" style="230" customWidth="1"/>
    <col min="11539" max="11775" width="11.42578125" style="230"/>
    <col min="11776" max="11776" width="3.7109375" style="230" customWidth="1"/>
    <col min="11777" max="11777" width="41.42578125" style="230" customWidth="1"/>
    <col min="11778" max="11778" width="6.140625" style="230" customWidth="1"/>
    <col min="11779" max="11793" width="5.7109375" style="230" customWidth="1"/>
    <col min="11794" max="11794" width="2.28515625" style="230" customWidth="1"/>
    <col min="11795" max="12031" width="11.42578125" style="230"/>
    <col min="12032" max="12032" width="3.7109375" style="230" customWidth="1"/>
    <col min="12033" max="12033" width="41.42578125" style="230" customWidth="1"/>
    <col min="12034" max="12034" width="6.140625" style="230" customWidth="1"/>
    <col min="12035" max="12049" width="5.7109375" style="230" customWidth="1"/>
    <col min="12050" max="12050" width="2.28515625" style="230" customWidth="1"/>
    <col min="12051" max="12287" width="11.42578125" style="230"/>
    <col min="12288" max="12288" width="3.7109375" style="230" customWidth="1"/>
    <col min="12289" max="12289" width="41.42578125" style="230" customWidth="1"/>
    <col min="12290" max="12290" width="6.140625" style="230" customWidth="1"/>
    <col min="12291" max="12305" width="5.7109375" style="230" customWidth="1"/>
    <col min="12306" max="12306" width="2.28515625" style="230" customWidth="1"/>
    <col min="12307" max="12543" width="11.42578125" style="230"/>
    <col min="12544" max="12544" width="3.7109375" style="230" customWidth="1"/>
    <col min="12545" max="12545" width="41.42578125" style="230" customWidth="1"/>
    <col min="12546" max="12546" width="6.140625" style="230" customWidth="1"/>
    <col min="12547" max="12561" width="5.7109375" style="230" customWidth="1"/>
    <col min="12562" max="12562" width="2.28515625" style="230" customWidth="1"/>
    <col min="12563" max="12799" width="11.42578125" style="230"/>
    <col min="12800" max="12800" width="3.7109375" style="230" customWidth="1"/>
    <col min="12801" max="12801" width="41.42578125" style="230" customWidth="1"/>
    <col min="12802" max="12802" width="6.140625" style="230" customWidth="1"/>
    <col min="12803" max="12817" width="5.7109375" style="230" customWidth="1"/>
    <col min="12818" max="12818" width="2.28515625" style="230" customWidth="1"/>
    <col min="12819" max="13055" width="11.42578125" style="230"/>
    <col min="13056" max="13056" width="3.7109375" style="230" customWidth="1"/>
    <col min="13057" max="13057" width="41.42578125" style="230" customWidth="1"/>
    <col min="13058" max="13058" width="6.140625" style="230" customWidth="1"/>
    <col min="13059" max="13073" width="5.7109375" style="230" customWidth="1"/>
    <col min="13074" max="13074" width="2.28515625" style="230" customWidth="1"/>
    <col min="13075" max="13311" width="11.42578125" style="230"/>
    <col min="13312" max="13312" width="3.7109375" style="230" customWidth="1"/>
    <col min="13313" max="13313" width="41.42578125" style="230" customWidth="1"/>
    <col min="13314" max="13314" width="6.140625" style="230" customWidth="1"/>
    <col min="13315" max="13329" width="5.7109375" style="230" customWidth="1"/>
    <col min="13330" max="13330" width="2.28515625" style="230" customWidth="1"/>
    <col min="13331" max="13567" width="11.42578125" style="230"/>
    <col min="13568" max="13568" width="3.7109375" style="230" customWidth="1"/>
    <col min="13569" max="13569" width="41.42578125" style="230" customWidth="1"/>
    <col min="13570" max="13570" width="6.140625" style="230" customWidth="1"/>
    <col min="13571" max="13585" width="5.7109375" style="230" customWidth="1"/>
    <col min="13586" max="13586" width="2.28515625" style="230" customWidth="1"/>
    <col min="13587" max="13823" width="11.42578125" style="230"/>
    <col min="13824" max="13824" width="3.7109375" style="230" customWidth="1"/>
    <col min="13825" max="13825" width="41.42578125" style="230" customWidth="1"/>
    <col min="13826" max="13826" width="6.140625" style="230" customWidth="1"/>
    <col min="13827" max="13841" width="5.7109375" style="230" customWidth="1"/>
    <col min="13842" max="13842" width="2.28515625" style="230" customWidth="1"/>
    <col min="13843" max="14079" width="11.42578125" style="230"/>
    <col min="14080" max="14080" width="3.7109375" style="230" customWidth="1"/>
    <col min="14081" max="14081" width="41.42578125" style="230" customWidth="1"/>
    <col min="14082" max="14082" width="6.140625" style="230" customWidth="1"/>
    <col min="14083" max="14097" width="5.7109375" style="230" customWidth="1"/>
    <col min="14098" max="14098" width="2.28515625" style="230" customWidth="1"/>
    <col min="14099" max="14335" width="11.42578125" style="230"/>
    <col min="14336" max="14336" width="3.7109375" style="230" customWidth="1"/>
    <col min="14337" max="14337" width="41.42578125" style="230" customWidth="1"/>
    <col min="14338" max="14338" width="6.140625" style="230" customWidth="1"/>
    <col min="14339" max="14353" width="5.7109375" style="230" customWidth="1"/>
    <col min="14354" max="14354" width="2.28515625" style="230" customWidth="1"/>
    <col min="14355" max="14591" width="11.42578125" style="230"/>
    <col min="14592" max="14592" width="3.7109375" style="230" customWidth="1"/>
    <col min="14593" max="14593" width="41.42578125" style="230" customWidth="1"/>
    <col min="14594" max="14594" width="6.140625" style="230" customWidth="1"/>
    <col min="14595" max="14609" width="5.7109375" style="230" customWidth="1"/>
    <col min="14610" max="14610" width="2.28515625" style="230" customWidth="1"/>
    <col min="14611" max="14847" width="11.42578125" style="230"/>
    <col min="14848" max="14848" width="3.7109375" style="230" customWidth="1"/>
    <col min="14849" max="14849" width="41.42578125" style="230" customWidth="1"/>
    <col min="14850" max="14850" width="6.140625" style="230" customWidth="1"/>
    <col min="14851" max="14865" width="5.7109375" style="230" customWidth="1"/>
    <col min="14866" max="14866" width="2.28515625" style="230" customWidth="1"/>
    <col min="14867" max="15103" width="11.42578125" style="230"/>
    <col min="15104" max="15104" width="3.7109375" style="230" customWidth="1"/>
    <col min="15105" max="15105" width="41.42578125" style="230" customWidth="1"/>
    <col min="15106" max="15106" width="6.140625" style="230" customWidth="1"/>
    <col min="15107" max="15121" width="5.7109375" style="230" customWidth="1"/>
    <col min="15122" max="15122" width="2.28515625" style="230" customWidth="1"/>
    <col min="15123" max="15359" width="11.42578125" style="230"/>
    <col min="15360" max="15360" width="3.7109375" style="230" customWidth="1"/>
    <col min="15361" max="15361" width="41.42578125" style="230" customWidth="1"/>
    <col min="15362" max="15362" width="6.140625" style="230" customWidth="1"/>
    <col min="15363" max="15377" width="5.7109375" style="230" customWidth="1"/>
    <col min="15378" max="15378" width="2.28515625" style="230" customWidth="1"/>
    <col min="15379" max="15615" width="11.42578125" style="230"/>
    <col min="15616" max="15616" width="3.7109375" style="230" customWidth="1"/>
    <col min="15617" max="15617" width="41.42578125" style="230" customWidth="1"/>
    <col min="15618" max="15618" width="6.140625" style="230" customWidth="1"/>
    <col min="15619" max="15633" width="5.7109375" style="230" customWidth="1"/>
    <col min="15634" max="15634" width="2.28515625" style="230" customWidth="1"/>
    <col min="15635" max="15871" width="11.42578125" style="230"/>
    <col min="15872" max="15872" width="3.7109375" style="230" customWidth="1"/>
    <col min="15873" max="15873" width="41.42578125" style="230" customWidth="1"/>
    <col min="15874" max="15874" width="6.140625" style="230" customWidth="1"/>
    <col min="15875" max="15889" width="5.7109375" style="230" customWidth="1"/>
    <col min="15890" max="15890" width="2.28515625" style="230" customWidth="1"/>
    <col min="15891" max="16127" width="11.42578125" style="230"/>
    <col min="16128" max="16128" width="3.7109375" style="230" customWidth="1"/>
    <col min="16129" max="16129" width="41.42578125" style="230" customWidth="1"/>
    <col min="16130" max="16130" width="6.140625" style="230" customWidth="1"/>
    <col min="16131" max="16145" width="5.7109375" style="230" customWidth="1"/>
    <col min="16146" max="16146" width="2.28515625" style="230" customWidth="1"/>
    <col min="16147" max="16384" width="11.42578125" style="230"/>
  </cols>
  <sheetData>
    <row r="1" spans="1:20" s="308" customFormat="1">
      <c r="A1" s="428" t="s">
        <v>1150</v>
      </c>
      <c r="T1" s="758"/>
    </row>
    <row r="3" spans="1:20" ht="13.5">
      <c r="A3" s="547" t="s">
        <v>1495</v>
      </c>
      <c r="B3" s="308"/>
    </row>
    <row r="5" spans="1:20" s="763" customFormat="1" ht="20.25" customHeight="1">
      <c r="A5" s="760"/>
      <c r="B5" s="761" t="s">
        <v>100</v>
      </c>
      <c r="C5" s="761">
        <v>2007</v>
      </c>
      <c r="D5" s="761">
        <v>2008</v>
      </c>
      <c r="E5" s="761">
        <v>2009</v>
      </c>
      <c r="F5" s="761">
        <v>2010</v>
      </c>
      <c r="G5" s="761">
        <v>2011</v>
      </c>
      <c r="H5" s="761">
        <v>2012</v>
      </c>
      <c r="I5" s="761">
        <v>2013</v>
      </c>
      <c r="J5" s="761">
        <v>2014</v>
      </c>
      <c r="K5" s="761">
        <v>2015</v>
      </c>
      <c r="L5" s="761">
        <v>2016</v>
      </c>
      <c r="M5" s="761">
        <v>2017</v>
      </c>
      <c r="N5" s="761">
        <v>2018</v>
      </c>
      <c r="O5" s="761">
        <v>2019</v>
      </c>
      <c r="P5" s="761">
        <v>2020</v>
      </c>
      <c r="Q5" s="761">
        <v>2021</v>
      </c>
      <c r="R5" s="761">
        <v>2022</v>
      </c>
      <c r="S5" s="761">
        <v>2023</v>
      </c>
      <c r="T5" s="762"/>
    </row>
    <row r="6" spans="1:20" ht="13.5">
      <c r="A6" s="364"/>
      <c r="B6" s="364"/>
      <c r="C6" s="364"/>
      <c r="D6" s="364"/>
      <c r="E6" s="364"/>
      <c r="F6" s="364"/>
      <c r="G6" s="364"/>
      <c r="H6" s="364"/>
      <c r="I6" s="364"/>
      <c r="J6" s="364"/>
      <c r="K6" s="364"/>
      <c r="L6" s="364"/>
      <c r="M6" s="364"/>
      <c r="N6" s="364"/>
      <c r="O6" s="364"/>
      <c r="P6" s="364"/>
      <c r="Q6" s="364"/>
      <c r="T6" s="762"/>
    </row>
    <row r="7" spans="1:20" ht="13.5">
      <c r="A7" s="430" t="s">
        <v>666</v>
      </c>
      <c r="B7" s="430" t="s">
        <v>82</v>
      </c>
      <c r="C7" s="478">
        <v>58246</v>
      </c>
      <c r="D7" s="478">
        <v>57982</v>
      </c>
      <c r="E7" s="478">
        <v>56697</v>
      </c>
      <c r="F7" s="478">
        <v>63900</v>
      </c>
      <c r="G7" s="478">
        <v>64773</v>
      </c>
      <c r="H7" s="764">
        <f t="shared" ref="H7:Q7" si="0">+SUM(H9:H57)</f>
        <v>68666</v>
      </c>
      <c r="I7" s="764">
        <f t="shared" si="0"/>
        <v>68758</v>
      </c>
      <c r="J7" s="764">
        <f t="shared" si="0"/>
        <v>47847</v>
      </c>
      <c r="K7" s="764">
        <f t="shared" si="0"/>
        <v>57699</v>
      </c>
      <c r="L7" s="764">
        <f t="shared" si="0"/>
        <v>58896</v>
      </c>
      <c r="M7" s="764">
        <f t="shared" si="0"/>
        <v>65129</v>
      </c>
      <c r="N7" s="764">
        <f t="shared" si="0"/>
        <v>64817</v>
      </c>
      <c r="O7" s="764">
        <f t="shared" si="0"/>
        <v>61334</v>
      </c>
      <c r="P7" s="764">
        <f t="shared" si="0"/>
        <v>47399</v>
      </c>
      <c r="Q7" s="764">
        <f t="shared" si="0"/>
        <v>62664</v>
      </c>
      <c r="R7" s="764">
        <f>+SUM(R9:R57)</f>
        <v>69453</v>
      </c>
      <c r="S7" s="764">
        <f>+SUM(S9:S57)</f>
        <v>72451</v>
      </c>
      <c r="T7" s="762"/>
    </row>
    <row r="8" spans="1:20" ht="13.5">
      <c r="A8" s="364"/>
      <c r="B8" s="364"/>
      <c r="C8" s="364"/>
      <c r="D8" s="364"/>
      <c r="E8" s="364"/>
      <c r="F8" s="364"/>
      <c r="G8" s="364"/>
      <c r="H8" s="765"/>
      <c r="I8" s="765"/>
      <c r="J8" s="765"/>
      <c r="K8" s="765"/>
      <c r="L8" s="765"/>
      <c r="M8" s="765"/>
      <c r="N8" s="765"/>
      <c r="O8" s="765"/>
      <c r="P8" s="765"/>
      <c r="Q8" s="765"/>
      <c r="R8" s="766"/>
      <c r="S8" s="766"/>
      <c r="T8" s="762"/>
    </row>
    <row r="9" spans="1:20" ht="13.5">
      <c r="A9" s="248" t="s">
        <v>742</v>
      </c>
      <c r="B9" s="762" t="s">
        <v>620</v>
      </c>
      <c r="C9" s="364">
        <v>4335</v>
      </c>
      <c r="D9" s="364">
        <v>4701</v>
      </c>
      <c r="E9" s="364">
        <v>3556</v>
      </c>
      <c r="F9" s="364">
        <v>5781</v>
      </c>
      <c r="G9" s="364">
        <v>5643</v>
      </c>
      <c r="H9" s="765">
        <v>6079</v>
      </c>
      <c r="I9" s="765">
        <v>5651</v>
      </c>
      <c r="J9" s="765">
        <v>6066</v>
      </c>
      <c r="K9" s="765">
        <v>6007</v>
      </c>
      <c r="L9" s="765">
        <v>5912</v>
      </c>
      <c r="M9" s="765">
        <v>5438</v>
      </c>
      <c r="N9" s="765">
        <v>6188</v>
      </c>
      <c r="O9" s="765">
        <v>5574</v>
      </c>
      <c r="P9" s="765">
        <v>5732</v>
      </c>
      <c r="Q9" s="765">
        <v>6146</v>
      </c>
      <c r="R9" s="765">
        <v>6531</v>
      </c>
      <c r="S9" s="765">
        <v>7683</v>
      </c>
      <c r="T9" s="762"/>
    </row>
    <row r="10" spans="1:20" ht="13.5">
      <c r="A10" s="248" t="s">
        <v>743</v>
      </c>
      <c r="B10" s="762" t="s">
        <v>1032</v>
      </c>
      <c r="C10" s="364">
        <v>1711</v>
      </c>
      <c r="D10" s="364">
        <v>1710</v>
      </c>
      <c r="E10" s="364">
        <v>1666</v>
      </c>
      <c r="F10" s="364">
        <v>1723</v>
      </c>
      <c r="G10" s="364">
        <v>2412</v>
      </c>
      <c r="H10" s="765">
        <v>1661</v>
      </c>
      <c r="I10" s="765">
        <v>910</v>
      </c>
      <c r="J10" s="765">
        <v>1547</v>
      </c>
      <c r="K10" s="765">
        <v>527</v>
      </c>
      <c r="L10" s="765">
        <v>1934</v>
      </c>
      <c r="M10" s="765">
        <v>1369</v>
      </c>
      <c r="N10" s="765">
        <v>1389</v>
      </c>
      <c r="O10" s="765">
        <v>1909</v>
      </c>
      <c r="P10" s="765">
        <v>1009</v>
      </c>
      <c r="Q10" s="765">
        <v>1272</v>
      </c>
      <c r="R10" s="765">
        <v>3039</v>
      </c>
      <c r="S10" s="765">
        <v>1665</v>
      </c>
      <c r="T10" s="762"/>
    </row>
    <row r="11" spans="1:20" ht="13.5">
      <c r="A11" s="248" t="s">
        <v>744</v>
      </c>
      <c r="B11" s="762" t="s">
        <v>621</v>
      </c>
      <c r="C11" s="364">
        <v>3204</v>
      </c>
      <c r="D11" s="364">
        <v>1669</v>
      </c>
      <c r="E11" s="364">
        <v>2872</v>
      </c>
      <c r="F11" s="364">
        <v>3270</v>
      </c>
      <c r="G11" s="364">
        <v>2310</v>
      </c>
      <c r="H11" s="765">
        <v>3784</v>
      </c>
      <c r="I11" s="765">
        <v>3706</v>
      </c>
      <c r="J11" s="765">
        <v>3400</v>
      </c>
      <c r="K11" s="765">
        <v>3510</v>
      </c>
      <c r="L11" s="765">
        <v>3343</v>
      </c>
      <c r="M11" s="765">
        <v>3692</v>
      </c>
      <c r="N11" s="765">
        <v>3405</v>
      </c>
      <c r="O11" s="765">
        <v>3596</v>
      </c>
      <c r="P11" s="765">
        <v>3393</v>
      </c>
      <c r="Q11" s="765">
        <v>3391</v>
      </c>
      <c r="R11" s="765">
        <v>4045</v>
      </c>
      <c r="S11" s="765">
        <v>3890</v>
      </c>
      <c r="T11" s="762"/>
    </row>
    <row r="12" spans="1:20" ht="13.5">
      <c r="A12" s="248" t="s">
        <v>745</v>
      </c>
      <c r="B12" s="762" t="s">
        <v>622</v>
      </c>
      <c r="C12" s="364">
        <v>1781</v>
      </c>
      <c r="D12" s="364">
        <v>2856</v>
      </c>
      <c r="E12" s="364">
        <v>2304</v>
      </c>
      <c r="F12" s="364">
        <v>2559</v>
      </c>
      <c r="G12" s="364">
        <v>2924</v>
      </c>
      <c r="H12" s="765">
        <v>3028</v>
      </c>
      <c r="I12" s="765">
        <v>2824</v>
      </c>
      <c r="J12" s="765" t="s">
        <v>1033</v>
      </c>
      <c r="K12" s="765">
        <v>3430</v>
      </c>
      <c r="L12" s="765">
        <v>3403</v>
      </c>
      <c r="M12" s="765">
        <v>3022</v>
      </c>
      <c r="N12" s="765">
        <v>2959</v>
      </c>
      <c r="O12" s="765">
        <v>3000</v>
      </c>
      <c r="P12" s="765">
        <v>3108</v>
      </c>
      <c r="Q12" s="765">
        <v>2679</v>
      </c>
      <c r="R12" s="765">
        <v>3017</v>
      </c>
      <c r="S12" s="765">
        <v>2630</v>
      </c>
      <c r="T12" s="762"/>
    </row>
    <row r="13" spans="1:20" ht="13.5">
      <c r="A13" s="248" t="s">
        <v>746</v>
      </c>
      <c r="B13" s="762" t="s">
        <v>1034</v>
      </c>
      <c r="C13" s="364">
        <v>5862</v>
      </c>
      <c r="D13" s="364">
        <v>6158</v>
      </c>
      <c r="E13" s="364">
        <v>6276</v>
      </c>
      <c r="F13" s="364">
        <v>5069</v>
      </c>
      <c r="G13" s="364">
        <v>5898</v>
      </c>
      <c r="H13" s="765">
        <v>6166</v>
      </c>
      <c r="I13" s="765">
        <v>4739</v>
      </c>
      <c r="J13" s="765">
        <v>5013</v>
      </c>
      <c r="K13" s="765">
        <v>5046</v>
      </c>
      <c r="L13" s="765">
        <v>5318</v>
      </c>
      <c r="M13" s="765">
        <v>4887</v>
      </c>
      <c r="N13" s="765">
        <v>4405</v>
      </c>
      <c r="O13" s="765">
        <v>4668</v>
      </c>
      <c r="P13" s="765">
        <v>4576</v>
      </c>
      <c r="Q13" s="765">
        <v>5032</v>
      </c>
      <c r="R13" s="765">
        <v>5112</v>
      </c>
      <c r="S13" s="765">
        <v>5261</v>
      </c>
      <c r="T13" s="762"/>
    </row>
    <row r="14" spans="1:20" ht="13.5">
      <c r="A14" s="248" t="s">
        <v>747</v>
      </c>
      <c r="B14" s="762" t="s">
        <v>623</v>
      </c>
      <c r="C14" s="364">
        <v>1552</v>
      </c>
      <c r="D14" s="364">
        <v>1584</v>
      </c>
      <c r="E14" s="364">
        <v>1579</v>
      </c>
      <c r="F14" s="364">
        <v>1662</v>
      </c>
      <c r="G14" s="364">
        <v>1654</v>
      </c>
      <c r="H14" s="765">
        <v>1739</v>
      </c>
      <c r="I14" s="765">
        <v>1875</v>
      </c>
      <c r="J14" s="765" t="s">
        <v>1033</v>
      </c>
      <c r="K14" s="765">
        <v>1909</v>
      </c>
      <c r="L14" s="765" t="s">
        <v>1033</v>
      </c>
      <c r="M14" s="765">
        <v>2104</v>
      </c>
      <c r="N14" s="765">
        <v>1906</v>
      </c>
      <c r="O14" s="765">
        <v>2086</v>
      </c>
      <c r="P14" s="765">
        <v>1120</v>
      </c>
      <c r="Q14" s="765">
        <v>1579</v>
      </c>
      <c r="R14" s="765">
        <v>2163</v>
      </c>
      <c r="S14" s="765">
        <v>2023</v>
      </c>
      <c r="T14" s="762"/>
    </row>
    <row r="15" spans="1:20" ht="13.5">
      <c r="A15" s="248" t="s">
        <v>750</v>
      </c>
      <c r="B15" s="762" t="s">
        <v>1035</v>
      </c>
      <c r="C15" s="364">
        <v>3335</v>
      </c>
      <c r="D15" s="364">
        <v>3474</v>
      </c>
      <c r="E15" s="364">
        <v>3195</v>
      </c>
      <c r="F15" s="364">
        <v>3351</v>
      </c>
      <c r="G15" s="364">
        <v>3795</v>
      </c>
      <c r="H15" s="765">
        <v>2038</v>
      </c>
      <c r="I15" s="765">
        <v>4231</v>
      </c>
      <c r="J15" s="765" t="s">
        <v>1033</v>
      </c>
      <c r="K15" s="765" t="s">
        <v>1033</v>
      </c>
      <c r="L15" s="765" t="s">
        <v>1033</v>
      </c>
      <c r="M15" s="765">
        <v>736</v>
      </c>
      <c r="N15" s="765">
        <v>720</v>
      </c>
      <c r="O15" s="765">
        <v>849</v>
      </c>
      <c r="P15" s="765">
        <v>641</v>
      </c>
      <c r="Q15" s="765">
        <v>1038</v>
      </c>
      <c r="R15" s="765">
        <v>857</v>
      </c>
      <c r="S15" s="765">
        <v>1330</v>
      </c>
      <c r="T15" s="762"/>
    </row>
    <row r="16" spans="1:20" ht="13.5">
      <c r="A16" s="248" t="s">
        <v>748</v>
      </c>
      <c r="B16" s="762" t="s">
        <v>1036</v>
      </c>
      <c r="C16" s="364">
        <v>1888</v>
      </c>
      <c r="D16" s="364">
        <v>2115</v>
      </c>
      <c r="E16" s="364">
        <v>2281</v>
      </c>
      <c r="F16" s="364">
        <v>2434</v>
      </c>
      <c r="G16" s="364">
        <v>2623</v>
      </c>
      <c r="H16" s="765">
        <v>2120</v>
      </c>
      <c r="I16" s="765">
        <v>1912</v>
      </c>
      <c r="J16" s="765">
        <v>2787</v>
      </c>
      <c r="K16" s="765">
        <v>2602</v>
      </c>
      <c r="L16" s="765">
        <v>2809</v>
      </c>
      <c r="M16" s="765">
        <v>3409</v>
      </c>
      <c r="N16" s="765">
        <v>3169</v>
      </c>
      <c r="O16" s="765">
        <v>1043</v>
      </c>
      <c r="P16" s="765" t="s">
        <v>156</v>
      </c>
      <c r="Q16" s="765" t="s">
        <v>156</v>
      </c>
      <c r="R16" s="765">
        <v>2056</v>
      </c>
      <c r="S16" s="765">
        <v>2942</v>
      </c>
      <c r="T16" s="762"/>
    </row>
    <row r="17" spans="1:20" ht="13.5">
      <c r="A17" s="248" t="s">
        <v>749</v>
      </c>
      <c r="B17" s="762" t="s">
        <v>1037</v>
      </c>
      <c r="C17" s="364">
        <v>892</v>
      </c>
      <c r="D17" s="364">
        <v>949</v>
      </c>
      <c r="E17" s="364">
        <v>956</v>
      </c>
      <c r="F17" s="364">
        <v>988</v>
      </c>
      <c r="G17" s="364">
        <v>976</v>
      </c>
      <c r="H17" s="765">
        <v>937</v>
      </c>
      <c r="I17" s="765">
        <v>875</v>
      </c>
      <c r="J17" s="765" t="s">
        <v>190</v>
      </c>
      <c r="K17" s="765">
        <v>932</v>
      </c>
      <c r="L17" s="765" t="s">
        <v>190</v>
      </c>
      <c r="M17" s="765">
        <v>2119</v>
      </c>
      <c r="N17" s="765">
        <v>2275</v>
      </c>
      <c r="O17" s="765">
        <v>2563</v>
      </c>
      <c r="P17" s="765">
        <v>706</v>
      </c>
      <c r="Q17" s="765">
        <v>2233</v>
      </c>
      <c r="R17" s="765">
        <v>2048</v>
      </c>
      <c r="S17" s="765">
        <v>2597</v>
      </c>
      <c r="T17" s="762"/>
    </row>
    <row r="18" spans="1:20" ht="13.5">
      <c r="A18" s="248" t="s">
        <v>751</v>
      </c>
      <c r="B18" s="762" t="s">
        <v>1038</v>
      </c>
      <c r="C18" s="364">
        <v>1359</v>
      </c>
      <c r="D18" s="364">
        <v>1422</v>
      </c>
      <c r="E18" s="364">
        <v>1563</v>
      </c>
      <c r="F18" s="364">
        <v>1328</v>
      </c>
      <c r="G18" s="364">
        <v>2207</v>
      </c>
      <c r="H18" s="765">
        <v>1798</v>
      </c>
      <c r="I18" s="765">
        <v>1546</v>
      </c>
      <c r="J18" s="765">
        <v>1490</v>
      </c>
      <c r="K18" s="765">
        <v>2016</v>
      </c>
      <c r="L18" s="765">
        <v>2068</v>
      </c>
      <c r="M18" s="765">
        <v>1763</v>
      </c>
      <c r="N18" s="765">
        <v>2380</v>
      </c>
      <c r="O18" s="765">
        <v>1594</v>
      </c>
      <c r="P18" s="765">
        <v>1578</v>
      </c>
      <c r="Q18" s="765">
        <v>1957</v>
      </c>
      <c r="R18" s="765" t="s">
        <v>1033</v>
      </c>
      <c r="S18" s="765">
        <v>1883</v>
      </c>
      <c r="T18" s="762"/>
    </row>
    <row r="19" spans="1:20" ht="13.5">
      <c r="A19" s="248" t="s">
        <v>752</v>
      </c>
      <c r="B19" s="762" t="s">
        <v>624</v>
      </c>
      <c r="C19" s="364">
        <v>3688</v>
      </c>
      <c r="D19" s="364">
        <v>2748</v>
      </c>
      <c r="E19" s="364">
        <v>2972</v>
      </c>
      <c r="F19" s="364">
        <v>3679</v>
      </c>
      <c r="G19" s="364">
        <v>4108</v>
      </c>
      <c r="H19" s="765">
        <v>4352</v>
      </c>
      <c r="I19" s="765">
        <v>3496</v>
      </c>
      <c r="J19" s="765">
        <v>3531</v>
      </c>
      <c r="K19" s="765">
        <v>2152</v>
      </c>
      <c r="L19" s="765">
        <v>713</v>
      </c>
      <c r="M19" s="765">
        <v>3336</v>
      </c>
      <c r="N19" s="765">
        <v>3089</v>
      </c>
      <c r="O19" s="765">
        <v>2093</v>
      </c>
      <c r="P19" s="765">
        <v>960</v>
      </c>
      <c r="Q19" s="765">
        <v>3931</v>
      </c>
      <c r="R19" s="765">
        <v>4815</v>
      </c>
      <c r="S19" s="765">
        <v>3431</v>
      </c>
      <c r="T19" s="762"/>
    </row>
    <row r="20" spans="1:20" ht="13.5">
      <c r="A20" s="248" t="s">
        <v>753</v>
      </c>
      <c r="B20" s="762" t="s">
        <v>625</v>
      </c>
      <c r="C20" s="364">
        <v>2265</v>
      </c>
      <c r="D20" s="364">
        <v>1735</v>
      </c>
      <c r="E20" s="364">
        <v>1984</v>
      </c>
      <c r="F20" s="364">
        <v>1049</v>
      </c>
      <c r="G20" s="364">
        <v>2440</v>
      </c>
      <c r="H20" s="765">
        <v>3481</v>
      </c>
      <c r="I20" s="765">
        <v>3363</v>
      </c>
      <c r="J20" s="765" t="s">
        <v>1033</v>
      </c>
      <c r="K20" s="765">
        <v>3344</v>
      </c>
      <c r="L20" s="765">
        <v>1358</v>
      </c>
      <c r="M20" s="765">
        <v>981</v>
      </c>
      <c r="N20" s="765">
        <v>713</v>
      </c>
      <c r="O20" s="765" t="s">
        <v>1033</v>
      </c>
      <c r="P20" s="765">
        <v>984</v>
      </c>
      <c r="Q20" s="765">
        <v>2381</v>
      </c>
      <c r="R20" s="765">
        <v>2898</v>
      </c>
      <c r="S20" s="765">
        <v>2546</v>
      </c>
      <c r="T20" s="762"/>
    </row>
    <row r="21" spans="1:20" ht="13.5">
      <c r="A21" s="248" t="s">
        <v>754</v>
      </c>
      <c r="B21" s="762" t="s">
        <v>626</v>
      </c>
      <c r="C21" s="364">
        <v>1283</v>
      </c>
      <c r="D21" s="364">
        <v>1016</v>
      </c>
      <c r="E21" s="364">
        <v>1120</v>
      </c>
      <c r="F21" s="364">
        <v>887</v>
      </c>
      <c r="G21" s="364">
        <v>782</v>
      </c>
      <c r="H21" s="765">
        <v>1368</v>
      </c>
      <c r="I21" s="765">
        <v>1397</v>
      </c>
      <c r="J21" s="765">
        <v>1528</v>
      </c>
      <c r="K21" s="765">
        <v>2782</v>
      </c>
      <c r="L21" s="765">
        <v>1483</v>
      </c>
      <c r="M21" s="765">
        <v>1778</v>
      </c>
      <c r="N21" s="765">
        <v>1632</v>
      </c>
      <c r="O21" s="765">
        <v>1698</v>
      </c>
      <c r="P21" s="765">
        <v>1800</v>
      </c>
      <c r="Q21" s="765">
        <v>1635</v>
      </c>
      <c r="R21" s="765">
        <v>1892</v>
      </c>
      <c r="S21" s="765">
        <v>1996</v>
      </c>
      <c r="T21" s="762"/>
    </row>
    <row r="22" spans="1:20" ht="13.5">
      <c r="A22" s="248" t="s">
        <v>755</v>
      </c>
      <c r="B22" s="762" t="s">
        <v>627</v>
      </c>
      <c r="C22" s="364">
        <v>4404</v>
      </c>
      <c r="D22" s="364">
        <v>4458</v>
      </c>
      <c r="E22" s="364">
        <v>2765</v>
      </c>
      <c r="F22" s="364">
        <v>4617</v>
      </c>
      <c r="G22" s="364">
        <v>3459</v>
      </c>
      <c r="H22" s="765">
        <v>3592</v>
      </c>
      <c r="I22" s="765">
        <v>3326</v>
      </c>
      <c r="J22" s="765" t="s">
        <v>1033</v>
      </c>
      <c r="K22" s="765" t="s">
        <v>1033</v>
      </c>
      <c r="L22" s="765">
        <v>4546</v>
      </c>
      <c r="M22" s="765">
        <v>4370</v>
      </c>
      <c r="N22" s="765">
        <v>2856</v>
      </c>
      <c r="O22" s="765">
        <v>2286</v>
      </c>
      <c r="P22" s="765">
        <v>1955</v>
      </c>
      <c r="Q22" s="765">
        <v>1579</v>
      </c>
      <c r="R22" s="765">
        <v>2302</v>
      </c>
      <c r="S22" s="765">
        <v>3735</v>
      </c>
      <c r="T22" s="762"/>
    </row>
    <row r="23" spans="1:20" ht="13.5">
      <c r="A23" s="248" t="s">
        <v>757</v>
      </c>
      <c r="B23" s="762" t="s">
        <v>1039</v>
      </c>
      <c r="C23" s="364">
        <v>1907</v>
      </c>
      <c r="D23" s="364">
        <v>1329</v>
      </c>
      <c r="E23" s="364">
        <v>1357</v>
      </c>
      <c r="F23" s="364">
        <v>1837</v>
      </c>
      <c r="G23" s="364">
        <v>1782</v>
      </c>
      <c r="H23" s="765">
        <v>2590</v>
      </c>
      <c r="I23" s="765">
        <v>2495</v>
      </c>
      <c r="J23" s="765">
        <v>1797</v>
      </c>
      <c r="K23" s="765">
        <v>1893</v>
      </c>
      <c r="L23" s="765">
        <v>1877</v>
      </c>
      <c r="M23" s="765">
        <v>711</v>
      </c>
      <c r="N23" s="765">
        <v>669</v>
      </c>
      <c r="O23" s="765">
        <v>653</v>
      </c>
      <c r="P23" s="765">
        <v>361</v>
      </c>
      <c r="Q23" s="765">
        <v>707</v>
      </c>
      <c r="R23" s="765">
        <v>786</v>
      </c>
      <c r="S23" s="765">
        <v>719</v>
      </c>
      <c r="T23" s="762"/>
    </row>
    <row r="24" spans="1:20" ht="13.5">
      <c r="A24" s="248" t="s">
        <v>756</v>
      </c>
      <c r="B24" s="762" t="s">
        <v>1040</v>
      </c>
      <c r="C24" s="364">
        <v>519</v>
      </c>
      <c r="D24" s="364">
        <v>488</v>
      </c>
      <c r="E24" s="364">
        <v>529</v>
      </c>
      <c r="F24" s="364">
        <v>555</v>
      </c>
      <c r="G24" s="364">
        <v>579</v>
      </c>
      <c r="H24" s="765">
        <v>627</v>
      </c>
      <c r="I24" s="765">
        <v>686</v>
      </c>
      <c r="J24" s="765">
        <v>681</v>
      </c>
      <c r="K24" s="765">
        <v>680</v>
      </c>
      <c r="L24" s="765">
        <v>629</v>
      </c>
      <c r="M24" s="765">
        <v>1961</v>
      </c>
      <c r="N24" s="765">
        <v>1183</v>
      </c>
      <c r="O24" s="765">
        <v>1101</v>
      </c>
      <c r="P24" s="765">
        <v>908</v>
      </c>
      <c r="Q24" s="765">
        <v>1050</v>
      </c>
      <c r="R24" s="765">
        <v>1133</v>
      </c>
      <c r="S24" s="765">
        <v>1745</v>
      </c>
      <c r="T24" s="762"/>
    </row>
    <row r="25" spans="1:20" ht="13.5">
      <c r="A25" s="248" t="s">
        <v>759</v>
      </c>
      <c r="B25" s="762" t="s">
        <v>629</v>
      </c>
      <c r="C25" s="364">
        <v>1496</v>
      </c>
      <c r="D25" s="364">
        <v>1530</v>
      </c>
      <c r="E25" s="364">
        <v>1676</v>
      </c>
      <c r="F25" s="364">
        <v>1781</v>
      </c>
      <c r="G25" s="364">
        <v>2040</v>
      </c>
      <c r="H25" s="765">
        <v>2466</v>
      </c>
      <c r="I25" s="765">
        <v>2480</v>
      </c>
      <c r="J25" s="765" t="s">
        <v>1033</v>
      </c>
      <c r="K25" s="765">
        <v>2319</v>
      </c>
      <c r="L25" s="765" t="s">
        <v>1033</v>
      </c>
      <c r="M25" s="765">
        <v>2004</v>
      </c>
      <c r="N25" s="765">
        <v>2304</v>
      </c>
      <c r="O25" s="765">
        <v>2122</v>
      </c>
      <c r="P25" s="765">
        <v>1205</v>
      </c>
      <c r="Q25" s="765">
        <v>1662</v>
      </c>
      <c r="R25" s="765">
        <v>2259</v>
      </c>
      <c r="S25" s="765">
        <v>1509</v>
      </c>
      <c r="T25" s="762" t="s">
        <v>1177</v>
      </c>
    </row>
    <row r="26" spans="1:20" ht="13.5">
      <c r="A26" s="248" t="s">
        <v>758</v>
      </c>
      <c r="B26" s="762" t="s">
        <v>628</v>
      </c>
      <c r="C26" s="364">
        <v>1329</v>
      </c>
      <c r="D26" s="364">
        <v>929</v>
      </c>
      <c r="E26" s="364">
        <v>1578</v>
      </c>
      <c r="F26" s="364">
        <v>1706</v>
      </c>
      <c r="G26" s="364">
        <v>1865</v>
      </c>
      <c r="H26" s="765">
        <v>2092</v>
      </c>
      <c r="I26" s="765">
        <v>2048</v>
      </c>
      <c r="J26" s="765" t="s">
        <v>1033</v>
      </c>
      <c r="K26" s="765" t="s">
        <v>1033</v>
      </c>
      <c r="L26" s="765">
        <v>2122</v>
      </c>
      <c r="M26" s="765">
        <v>1721</v>
      </c>
      <c r="N26" s="765">
        <v>1595</v>
      </c>
      <c r="O26" s="765">
        <v>1481</v>
      </c>
      <c r="P26" s="765">
        <v>876</v>
      </c>
      <c r="Q26" s="765">
        <v>1285</v>
      </c>
      <c r="R26" s="765">
        <v>1410</v>
      </c>
      <c r="S26" s="765">
        <v>1361</v>
      </c>
      <c r="T26" s="762"/>
    </row>
    <row r="27" spans="1:20" ht="13.5">
      <c r="A27" s="248" t="s">
        <v>760</v>
      </c>
      <c r="B27" s="762" t="s">
        <v>630</v>
      </c>
      <c r="C27" s="364">
        <v>2885</v>
      </c>
      <c r="D27" s="364">
        <v>2828</v>
      </c>
      <c r="E27" s="364">
        <v>3263</v>
      </c>
      <c r="F27" s="364">
        <v>2947</v>
      </c>
      <c r="G27" s="364">
        <v>2889</v>
      </c>
      <c r="H27" s="765">
        <v>3084</v>
      </c>
      <c r="I27" s="765">
        <v>3069</v>
      </c>
      <c r="J27" s="765">
        <v>3901</v>
      </c>
      <c r="K27" s="765">
        <v>3860</v>
      </c>
      <c r="L27" s="765">
        <v>3524</v>
      </c>
      <c r="M27" s="765">
        <v>3271</v>
      </c>
      <c r="N27" s="765">
        <v>2954</v>
      </c>
      <c r="O27" s="765">
        <v>2544</v>
      </c>
      <c r="P27" s="765">
        <v>1068</v>
      </c>
      <c r="Q27" s="765">
        <v>2499</v>
      </c>
      <c r="R27" s="765">
        <v>2483</v>
      </c>
      <c r="S27" s="765">
        <v>2376</v>
      </c>
      <c r="T27" s="762"/>
    </row>
    <row r="28" spans="1:20" ht="13.5">
      <c r="A28" s="248" t="s">
        <v>761</v>
      </c>
      <c r="B28" s="762" t="s">
        <v>1041</v>
      </c>
      <c r="C28" s="364">
        <v>2551</v>
      </c>
      <c r="D28" s="364">
        <v>2402</v>
      </c>
      <c r="E28" s="364">
        <v>2576</v>
      </c>
      <c r="F28" s="364">
        <v>3021</v>
      </c>
      <c r="G28" s="364">
        <v>1983</v>
      </c>
      <c r="H28" s="765">
        <v>1325</v>
      </c>
      <c r="I28" s="765">
        <v>3342</v>
      </c>
      <c r="J28" s="765">
        <v>3434</v>
      </c>
      <c r="K28" s="765">
        <v>3088</v>
      </c>
      <c r="L28" s="765">
        <v>2700</v>
      </c>
      <c r="M28" s="765">
        <v>2281</v>
      </c>
      <c r="N28" s="765">
        <v>2335</v>
      </c>
      <c r="O28" s="765">
        <v>2405</v>
      </c>
      <c r="P28" s="765">
        <v>2271</v>
      </c>
      <c r="Q28" s="765">
        <v>2319</v>
      </c>
      <c r="R28" s="765">
        <v>2227</v>
      </c>
      <c r="S28" s="765">
        <v>2743</v>
      </c>
      <c r="T28" s="762"/>
    </row>
    <row r="29" spans="1:20" ht="13.5">
      <c r="A29" s="248" t="s">
        <v>762</v>
      </c>
      <c r="B29" s="762" t="s">
        <v>1042</v>
      </c>
      <c r="C29" s="364">
        <v>2338</v>
      </c>
      <c r="D29" s="364">
        <v>2352</v>
      </c>
      <c r="E29" s="364">
        <v>2622</v>
      </c>
      <c r="F29" s="364">
        <v>2556</v>
      </c>
      <c r="G29" s="364">
        <v>2450</v>
      </c>
      <c r="H29" s="765">
        <v>2739</v>
      </c>
      <c r="I29" s="765">
        <v>2794</v>
      </c>
      <c r="J29" s="765" t="s">
        <v>1033</v>
      </c>
      <c r="K29" s="765">
        <v>1332</v>
      </c>
      <c r="L29" s="765">
        <v>1296</v>
      </c>
      <c r="M29" s="765" t="s">
        <v>1033</v>
      </c>
      <c r="N29" s="765">
        <v>1759</v>
      </c>
      <c r="O29" s="765">
        <v>2072</v>
      </c>
      <c r="P29" s="765">
        <v>1044</v>
      </c>
      <c r="Q29" s="765" t="s">
        <v>156</v>
      </c>
      <c r="R29" s="765" t="s">
        <v>156</v>
      </c>
      <c r="S29" s="765">
        <v>1245</v>
      </c>
      <c r="T29" s="762"/>
    </row>
    <row r="30" spans="1:20" ht="13.5">
      <c r="A30" s="248" t="s">
        <v>763</v>
      </c>
      <c r="B30" s="762" t="s">
        <v>632</v>
      </c>
      <c r="C30" s="364">
        <v>1048</v>
      </c>
      <c r="D30" s="364">
        <v>1283</v>
      </c>
      <c r="E30" s="364">
        <v>985</v>
      </c>
      <c r="F30" s="364">
        <v>1529</v>
      </c>
      <c r="G30" s="364">
        <v>1432</v>
      </c>
      <c r="H30" s="765">
        <v>1643</v>
      </c>
      <c r="I30" s="765">
        <v>1584</v>
      </c>
      <c r="J30" s="765">
        <v>1347</v>
      </c>
      <c r="K30" s="765">
        <v>1379</v>
      </c>
      <c r="L30" s="765">
        <v>1648</v>
      </c>
      <c r="M30" s="765">
        <v>1656</v>
      </c>
      <c r="N30" s="765">
        <v>1713</v>
      </c>
      <c r="O30" s="765">
        <v>1757</v>
      </c>
      <c r="P30" s="765">
        <v>1123</v>
      </c>
      <c r="Q30" s="765">
        <v>2424</v>
      </c>
      <c r="R30" s="765">
        <v>1959</v>
      </c>
      <c r="S30" s="765">
        <v>1867</v>
      </c>
      <c r="T30" s="762"/>
    </row>
    <row r="31" spans="1:20" ht="13.5">
      <c r="A31" s="248" t="s">
        <v>764</v>
      </c>
      <c r="B31" s="762" t="s">
        <v>1043</v>
      </c>
      <c r="C31" s="364">
        <v>1190</v>
      </c>
      <c r="D31" s="364">
        <v>1531</v>
      </c>
      <c r="E31" s="364">
        <v>997</v>
      </c>
      <c r="F31" s="364">
        <v>1099</v>
      </c>
      <c r="G31" s="364">
        <v>1208</v>
      </c>
      <c r="H31" s="765">
        <v>1304</v>
      </c>
      <c r="I31" s="765">
        <v>1273</v>
      </c>
      <c r="J31" s="765">
        <v>1136</v>
      </c>
      <c r="K31" s="765">
        <v>886</v>
      </c>
      <c r="L31" s="765">
        <v>1185</v>
      </c>
      <c r="M31" s="765">
        <v>1518</v>
      </c>
      <c r="N31" s="765">
        <v>1721</v>
      </c>
      <c r="O31" s="765">
        <v>1626</v>
      </c>
      <c r="P31" s="765">
        <v>830</v>
      </c>
      <c r="Q31" s="765">
        <v>1442</v>
      </c>
      <c r="R31" s="765">
        <v>1570</v>
      </c>
      <c r="S31" s="765" t="s">
        <v>1033</v>
      </c>
      <c r="T31" s="762"/>
    </row>
    <row r="32" spans="1:20" ht="13.5">
      <c r="A32" s="248" t="s">
        <v>765</v>
      </c>
      <c r="B32" s="762" t="s">
        <v>633</v>
      </c>
      <c r="C32" s="364">
        <v>979</v>
      </c>
      <c r="D32" s="364">
        <v>1070</v>
      </c>
      <c r="E32" s="364">
        <v>1066</v>
      </c>
      <c r="F32" s="364">
        <v>1085</v>
      </c>
      <c r="G32" s="364">
        <v>674</v>
      </c>
      <c r="H32" s="765">
        <v>861</v>
      </c>
      <c r="I32" s="765">
        <v>842</v>
      </c>
      <c r="J32" s="765">
        <v>659</v>
      </c>
      <c r="K32" s="765">
        <v>919</v>
      </c>
      <c r="L32" s="765">
        <v>1234</v>
      </c>
      <c r="M32" s="765" t="s">
        <v>1033</v>
      </c>
      <c r="N32" s="765">
        <v>691</v>
      </c>
      <c r="O32" s="765">
        <v>825</v>
      </c>
      <c r="P32" s="765">
        <v>722</v>
      </c>
      <c r="Q32" s="765">
        <v>1065</v>
      </c>
      <c r="R32" s="765">
        <v>1289</v>
      </c>
      <c r="S32" s="765">
        <v>1551</v>
      </c>
      <c r="T32" s="762"/>
    </row>
    <row r="33" spans="1:20" ht="13.5">
      <c r="A33" s="248" t="s">
        <v>766</v>
      </c>
      <c r="B33" s="762" t="s">
        <v>634</v>
      </c>
      <c r="C33" s="364">
        <v>883</v>
      </c>
      <c r="D33" s="364">
        <v>819</v>
      </c>
      <c r="E33" s="364">
        <v>929</v>
      </c>
      <c r="F33" s="364">
        <v>1065</v>
      </c>
      <c r="G33" s="364">
        <v>853</v>
      </c>
      <c r="H33" s="765">
        <v>997</v>
      </c>
      <c r="I33" s="765">
        <v>1061</v>
      </c>
      <c r="J33" s="765">
        <v>1068</v>
      </c>
      <c r="K33" s="765">
        <v>1165</v>
      </c>
      <c r="L33" s="765">
        <v>1107</v>
      </c>
      <c r="M33" s="765">
        <v>1329</v>
      </c>
      <c r="N33" s="765">
        <v>1340</v>
      </c>
      <c r="O33" s="765">
        <v>1370</v>
      </c>
      <c r="P33" s="765">
        <v>512</v>
      </c>
      <c r="Q33" s="765">
        <v>1638</v>
      </c>
      <c r="R33" s="765">
        <v>1270</v>
      </c>
      <c r="S33" s="765">
        <v>851</v>
      </c>
      <c r="T33" s="762"/>
    </row>
    <row r="34" spans="1:20" ht="13.5">
      <c r="A34" s="248" t="s">
        <v>767</v>
      </c>
      <c r="B34" s="762" t="s">
        <v>1044</v>
      </c>
      <c r="C34" s="364">
        <v>109</v>
      </c>
      <c r="D34" s="364">
        <v>526</v>
      </c>
      <c r="E34" s="364">
        <v>447</v>
      </c>
      <c r="F34" s="364">
        <v>635</v>
      </c>
      <c r="G34" s="364">
        <v>645</v>
      </c>
      <c r="H34" s="765">
        <v>617</v>
      </c>
      <c r="I34" s="765">
        <v>588</v>
      </c>
      <c r="J34" s="765">
        <v>758</v>
      </c>
      <c r="K34" s="765" t="s">
        <v>1033</v>
      </c>
      <c r="L34" s="765">
        <v>723</v>
      </c>
      <c r="M34" s="765">
        <v>708</v>
      </c>
      <c r="N34" s="765">
        <v>788</v>
      </c>
      <c r="O34" s="765">
        <v>901</v>
      </c>
      <c r="P34" s="765">
        <v>644</v>
      </c>
      <c r="Q34" s="765">
        <v>1487</v>
      </c>
      <c r="R34" s="765">
        <v>1357</v>
      </c>
      <c r="S34" s="765">
        <v>1278</v>
      </c>
      <c r="T34" s="762"/>
    </row>
    <row r="35" spans="1:20" ht="13.5">
      <c r="A35" s="248" t="s">
        <v>768</v>
      </c>
      <c r="B35" s="762" t="s">
        <v>635</v>
      </c>
      <c r="C35" s="364">
        <v>508</v>
      </c>
      <c r="D35" s="364">
        <v>491</v>
      </c>
      <c r="E35" s="364">
        <v>471</v>
      </c>
      <c r="F35" s="364">
        <v>696</v>
      </c>
      <c r="G35" s="364">
        <v>705</v>
      </c>
      <c r="H35" s="765">
        <v>721</v>
      </c>
      <c r="I35" s="765">
        <v>741</v>
      </c>
      <c r="J35" s="765">
        <v>743</v>
      </c>
      <c r="K35" s="765" t="s">
        <v>1033</v>
      </c>
      <c r="L35" s="765">
        <v>755</v>
      </c>
      <c r="M35" s="765">
        <v>871</v>
      </c>
      <c r="N35" s="765">
        <v>863</v>
      </c>
      <c r="O35" s="765">
        <v>1042</v>
      </c>
      <c r="P35" s="765">
        <v>920</v>
      </c>
      <c r="Q35" s="765">
        <v>739</v>
      </c>
      <c r="R35" s="765">
        <v>967</v>
      </c>
      <c r="S35" s="765">
        <v>1075</v>
      </c>
      <c r="T35" s="762"/>
    </row>
    <row r="36" spans="1:20" ht="13.5">
      <c r="A36" s="248" t="s">
        <v>769</v>
      </c>
      <c r="B36" s="762" t="s">
        <v>1045</v>
      </c>
      <c r="C36" s="364">
        <v>1039</v>
      </c>
      <c r="D36" s="364">
        <v>1221</v>
      </c>
      <c r="E36" s="364">
        <v>621</v>
      </c>
      <c r="F36" s="364">
        <v>1588</v>
      </c>
      <c r="G36" s="364">
        <v>1090</v>
      </c>
      <c r="H36" s="765">
        <v>1482</v>
      </c>
      <c r="I36" s="765">
        <v>1646</v>
      </c>
      <c r="J36" s="765">
        <v>967</v>
      </c>
      <c r="K36" s="765">
        <v>818</v>
      </c>
      <c r="L36" s="765">
        <v>813</v>
      </c>
      <c r="M36" s="765">
        <v>834</v>
      </c>
      <c r="N36" s="765">
        <v>841</v>
      </c>
      <c r="O36" s="765">
        <v>928</v>
      </c>
      <c r="P36" s="765">
        <v>634</v>
      </c>
      <c r="Q36" s="765">
        <v>990</v>
      </c>
      <c r="R36" s="765">
        <v>1034</v>
      </c>
      <c r="S36" s="765">
        <v>1261</v>
      </c>
      <c r="T36" s="762"/>
    </row>
    <row r="37" spans="1:20" ht="13.5">
      <c r="A37" s="248" t="s">
        <v>770</v>
      </c>
      <c r="B37" s="762" t="s">
        <v>1046</v>
      </c>
      <c r="C37" s="364">
        <v>306</v>
      </c>
      <c r="D37" s="364">
        <v>306</v>
      </c>
      <c r="E37" s="364">
        <v>409</v>
      </c>
      <c r="F37" s="364">
        <v>857</v>
      </c>
      <c r="G37" s="364">
        <v>705</v>
      </c>
      <c r="H37" s="765">
        <v>315</v>
      </c>
      <c r="I37" s="765">
        <v>740</v>
      </c>
      <c r="J37" s="765">
        <v>549</v>
      </c>
      <c r="K37" s="765" t="s">
        <v>1033</v>
      </c>
      <c r="L37" s="765">
        <v>981</v>
      </c>
      <c r="M37" s="765">
        <v>1065</v>
      </c>
      <c r="N37" s="765">
        <v>912</v>
      </c>
      <c r="O37" s="765">
        <v>896</v>
      </c>
      <c r="P37" s="765">
        <v>489</v>
      </c>
      <c r="Q37" s="765">
        <v>1101</v>
      </c>
      <c r="R37" s="765">
        <v>1013</v>
      </c>
      <c r="S37" s="765">
        <v>1022</v>
      </c>
      <c r="T37" s="762"/>
    </row>
    <row r="38" spans="1:20" ht="13.5">
      <c r="A38" s="248" t="s">
        <v>771</v>
      </c>
      <c r="B38" s="762" t="s">
        <v>1047</v>
      </c>
      <c r="C38" s="364">
        <v>240</v>
      </c>
      <c r="D38" s="364">
        <v>299</v>
      </c>
      <c r="E38" s="364">
        <v>289</v>
      </c>
      <c r="F38" s="364">
        <v>759</v>
      </c>
      <c r="G38" s="364">
        <v>698</v>
      </c>
      <c r="H38" s="765">
        <v>747</v>
      </c>
      <c r="I38" s="765">
        <v>926</v>
      </c>
      <c r="J38" s="765">
        <v>1179</v>
      </c>
      <c r="K38" s="765">
        <v>653</v>
      </c>
      <c r="L38" s="765">
        <v>531</v>
      </c>
      <c r="M38" s="765">
        <v>494</v>
      </c>
      <c r="N38" s="765">
        <v>576</v>
      </c>
      <c r="O38" s="765">
        <v>616</v>
      </c>
      <c r="P38" s="765">
        <v>766</v>
      </c>
      <c r="Q38" s="765">
        <v>639</v>
      </c>
      <c r="R38" s="765">
        <v>967</v>
      </c>
      <c r="S38" s="765">
        <v>763</v>
      </c>
      <c r="T38" s="762"/>
    </row>
    <row r="39" spans="1:20" ht="13.5">
      <c r="A39" s="248" t="s">
        <v>772</v>
      </c>
      <c r="B39" s="762" t="s">
        <v>1048</v>
      </c>
      <c r="C39" s="364">
        <v>469</v>
      </c>
      <c r="D39" s="364">
        <v>475</v>
      </c>
      <c r="E39" s="364">
        <v>480</v>
      </c>
      <c r="F39" s="364">
        <v>480</v>
      </c>
      <c r="G39" s="364">
        <v>829</v>
      </c>
      <c r="H39" s="765">
        <v>954</v>
      </c>
      <c r="I39" s="765">
        <v>497</v>
      </c>
      <c r="J39" s="765">
        <v>782</v>
      </c>
      <c r="K39" s="765">
        <v>738</v>
      </c>
      <c r="L39" s="765">
        <v>723</v>
      </c>
      <c r="M39" s="765">
        <v>844</v>
      </c>
      <c r="N39" s="765">
        <v>1262</v>
      </c>
      <c r="O39" s="765">
        <v>1180</v>
      </c>
      <c r="P39" s="765">
        <v>453</v>
      </c>
      <c r="Q39" s="765">
        <v>715</v>
      </c>
      <c r="R39" s="765">
        <v>851</v>
      </c>
      <c r="S39" s="765">
        <v>862</v>
      </c>
      <c r="T39" s="762"/>
    </row>
    <row r="40" spans="1:20" ht="13.5">
      <c r="A40" s="248" t="s">
        <v>773</v>
      </c>
      <c r="B40" s="762" t="s">
        <v>1049</v>
      </c>
      <c r="C40" s="364">
        <v>411</v>
      </c>
      <c r="D40" s="364">
        <v>519</v>
      </c>
      <c r="E40" s="364">
        <v>323</v>
      </c>
      <c r="F40" s="364">
        <v>257</v>
      </c>
      <c r="G40" s="364">
        <v>208</v>
      </c>
      <c r="H40" s="765">
        <v>333</v>
      </c>
      <c r="I40" s="765">
        <v>338</v>
      </c>
      <c r="J40" s="765">
        <v>280</v>
      </c>
      <c r="K40" s="765" t="s">
        <v>1033</v>
      </c>
      <c r="L40" s="765">
        <v>459</v>
      </c>
      <c r="M40" s="765">
        <v>405</v>
      </c>
      <c r="N40" s="765">
        <v>420</v>
      </c>
      <c r="O40" s="765">
        <v>293</v>
      </c>
      <c r="P40" s="765">
        <v>455</v>
      </c>
      <c r="Q40" s="765">
        <v>412</v>
      </c>
      <c r="R40" s="765">
        <v>524</v>
      </c>
      <c r="S40" s="765">
        <v>367</v>
      </c>
      <c r="T40" s="762" t="s">
        <v>1177</v>
      </c>
    </row>
    <row r="41" spans="1:20" ht="13.5">
      <c r="A41" s="248" t="s">
        <v>774</v>
      </c>
      <c r="B41" s="762" t="s">
        <v>636</v>
      </c>
      <c r="C41" s="364">
        <v>480</v>
      </c>
      <c r="D41" s="364">
        <v>479</v>
      </c>
      <c r="E41" s="364">
        <v>480</v>
      </c>
      <c r="F41" s="364">
        <v>540</v>
      </c>
      <c r="G41" s="364">
        <v>397</v>
      </c>
      <c r="H41" s="765">
        <v>600</v>
      </c>
      <c r="I41" s="765">
        <v>600</v>
      </c>
      <c r="J41" s="765">
        <v>596</v>
      </c>
      <c r="K41" s="765">
        <v>534</v>
      </c>
      <c r="L41" s="765">
        <v>537</v>
      </c>
      <c r="M41" s="765">
        <v>477</v>
      </c>
      <c r="N41" s="765">
        <v>449</v>
      </c>
      <c r="O41" s="765">
        <v>440</v>
      </c>
      <c r="P41" s="765">
        <v>377</v>
      </c>
      <c r="Q41" s="765">
        <v>364</v>
      </c>
      <c r="R41" s="765">
        <v>335</v>
      </c>
      <c r="S41" s="765">
        <v>520</v>
      </c>
      <c r="T41" s="762"/>
    </row>
    <row r="42" spans="1:20" ht="13.5">
      <c r="A42" s="248" t="s">
        <v>775</v>
      </c>
      <c r="B42" s="762" t="s">
        <v>1050</v>
      </c>
      <c r="C42" s="305" t="s">
        <v>156</v>
      </c>
      <c r="D42" s="364">
        <v>240</v>
      </c>
      <c r="E42" s="364">
        <v>240</v>
      </c>
      <c r="F42" s="364">
        <v>240</v>
      </c>
      <c r="G42" s="364">
        <v>240</v>
      </c>
      <c r="H42" s="765">
        <v>240</v>
      </c>
      <c r="I42" s="765">
        <v>320</v>
      </c>
      <c r="J42" s="765">
        <v>247</v>
      </c>
      <c r="K42" s="765">
        <v>239</v>
      </c>
      <c r="L42" s="765">
        <v>188</v>
      </c>
      <c r="M42" s="765">
        <v>163</v>
      </c>
      <c r="N42" s="765">
        <v>335</v>
      </c>
      <c r="O42" s="765">
        <v>479</v>
      </c>
      <c r="P42" s="765">
        <v>579</v>
      </c>
      <c r="Q42" s="765">
        <v>553</v>
      </c>
      <c r="R42" s="765">
        <v>409</v>
      </c>
      <c r="S42" s="765">
        <v>480</v>
      </c>
      <c r="T42" s="762"/>
    </row>
    <row r="43" spans="1:20" ht="13.5">
      <c r="A43" s="248" t="s">
        <v>776</v>
      </c>
      <c r="B43" s="762" t="s">
        <v>619</v>
      </c>
      <c r="C43" s="305" t="s">
        <v>156</v>
      </c>
      <c r="D43" s="364">
        <v>270</v>
      </c>
      <c r="E43" s="364">
        <v>270</v>
      </c>
      <c r="F43" s="364">
        <v>270</v>
      </c>
      <c r="G43" s="364">
        <v>270</v>
      </c>
      <c r="H43" s="765">
        <v>386</v>
      </c>
      <c r="I43" s="765">
        <v>437</v>
      </c>
      <c r="J43" s="765">
        <v>224</v>
      </c>
      <c r="K43" s="765">
        <v>380</v>
      </c>
      <c r="L43" s="765">
        <v>427</v>
      </c>
      <c r="M43" s="765">
        <v>362</v>
      </c>
      <c r="N43" s="765">
        <v>442</v>
      </c>
      <c r="O43" s="765">
        <v>459</v>
      </c>
      <c r="P43" s="765">
        <v>554</v>
      </c>
      <c r="Q43" s="765">
        <v>744</v>
      </c>
      <c r="R43" s="765">
        <v>439</v>
      </c>
      <c r="S43" s="765">
        <v>555</v>
      </c>
      <c r="T43" s="762"/>
    </row>
    <row r="44" spans="1:20" ht="13.5">
      <c r="A44" s="248" t="s">
        <v>791</v>
      </c>
      <c r="B44" s="762" t="s">
        <v>809</v>
      </c>
      <c r="C44" s="305" t="s">
        <v>156</v>
      </c>
      <c r="D44" s="305" t="s">
        <v>156</v>
      </c>
      <c r="E44" s="305" t="s">
        <v>156</v>
      </c>
      <c r="F44" s="305" t="s">
        <v>156</v>
      </c>
      <c r="G44" s="305" t="s">
        <v>156</v>
      </c>
      <c r="H44" s="765" t="s">
        <v>156</v>
      </c>
      <c r="I44" s="765" t="s">
        <v>156</v>
      </c>
      <c r="J44" s="765" t="s">
        <v>1033</v>
      </c>
      <c r="K44" s="765">
        <v>400</v>
      </c>
      <c r="L44" s="765">
        <v>398</v>
      </c>
      <c r="M44" s="765">
        <v>1677</v>
      </c>
      <c r="N44" s="765" t="s">
        <v>1033</v>
      </c>
      <c r="O44" s="765" t="s">
        <v>1033</v>
      </c>
      <c r="P44" s="765">
        <v>374</v>
      </c>
      <c r="Q44" s="765">
        <v>1036</v>
      </c>
      <c r="R44" s="765">
        <v>799</v>
      </c>
      <c r="S44" s="765">
        <v>896</v>
      </c>
      <c r="T44" s="762"/>
    </row>
    <row r="45" spans="1:20" ht="13.5">
      <c r="A45" s="767" t="s">
        <v>792</v>
      </c>
      <c r="B45" s="762" t="s">
        <v>1051</v>
      </c>
      <c r="C45" s="305" t="s">
        <v>156</v>
      </c>
      <c r="D45" s="305" t="s">
        <v>156</v>
      </c>
      <c r="E45" s="305" t="s">
        <v>156</v>
      </c>
      <c r="F45" s="305" t="s">
        <v>156</v>
      </c>
      <c r="G45" s="305" t="s">
        <v>156</v>
      </c>
      <c r="H45" s="765">
        <v>400</v>
      </c>
      <c r="I45" s="765">
        <v>400</v>
      </c>
      <c r="J45" s="765">
        <v>395</v>
      </c>
      <c r="K45" s="765">
        <v>400</v>
      </c>
      <c r="L45" s="765">
        <v>399</v>
      </c>
      <c r="M45" s="765">
        <v>400</v>
      </c>
      <c r="N45" s="765">
        <v>384</v>
      </c>
      <c r="O45" s="765">
        <v>399</v>
      </c>
      <c r="P45" s="765">
        <v>400</v>
      </c>
      <c r="Q45" s="765">
        <v>469</v>
      </c>
      <c r="R45" s="765">
        <v>508</v>
      </c>
      <c r="S45" s="765">
        <v>409</v>
      </c>
      <c r="T45" s="762"/>
    </row>
    <row r="46" spans="1:20" ht="13.5">
      <c r="A46" s="767" t="s">
        <v>796</v>
      </c>
      <c r="B46" s="762" t="s">
        <v>1052</v>
      </c>
      <c r="C46" s="305" t="s">
        <v>156</v>
      </c>
      <c r="D46" s="305" t="s">
        <v>156</v>
      </c>
      <c r="E46" s="305" t="s">
        <v>156</v>
      </c>
      <c r="F46" s="305" t="s">
        <v>156</v>
      </c>
      <c r="G46" s="305" t="s">
        <v>156</v>
      </c>
      <c r="H46" s="765" t="s">
        <v>156</v>
      </c>
      <c r="I46" s="765" t="s">
        <v>156</v>
      </c>
      <c r="J46" s="765">
        <v>400</v>
      </c>
      <c r="K46" s="765">
        <v>400</v>
      </c>
      <c r="L46" s="765">
        <v>408</v>
      </c>
      <c r="M46" s="765">
        <v>191</v>
      </c>
      <c r="N46" s="765">
        <v>161</v>
      </c>
      <c r="O46" s="765">
        <v>269</v>
      </c>
      <c r="P46" s="765">
        <v>212</v>
      </c>
      <c r="Q46" s="765">
        <v>140</v>
      </c>
      <c r="R46" s="765">
        <v>428</v>
      </c>
      <c r="S46" s="765">
        <v>470</v>
      </c>
      <c r="T46" s="762"/>
    </row>
    <row r="47" spans="1:20" ht="13.5">
      <c r="A47" s="767" t="s">
        <v>794</v>
      </c>
      <c r="B47" s="762" t="s">
        <v>811</v>
      </c>
      <c r="C47" s="305" t="s">
        <v>156</v>
      </c>
      <c r="D47" s="305" t="s">
        <v>156</v>
      </c>
      <c r="E47" s="305" t="s">
        <v>156</v>
      </c>
      <c r="F47" s="305" t="s">
        <v>156</v>
      </c>
      <c r="G47" s="305" t="s">
        <v>156</v>
      </c>
      <c r="H47" s="765" t="s">
        <v>156</v>
      </c>
      <c r="I47" s="765" t="s">
        <v>156</v>
      </c>
      <c r="J47" s="765">
        <v>399</v>
      </c>
      <c r="K47" s="765">
        <v>405</v>
      </c>
      <c r="L47" s="765">
        <v>401</v>
      </c>
      <c r="M47" s="765">
        <v>400</v>
      </c>
      <c r="N47" s="765">
        <v>400</v>
      </c>
      <c r="O47" s="765">
        <v>349</v>
      </c>
      <c r="P47" s="765">
        <v>316</v>
      </c>
      <c r="Q47" s="765">
        <v>321</v>
      </c>
      <c r="R47" s="765">
        <v>349</v>
      </c>
      <c r="S47" s="765">
        <v>174</v>
      </c>
      <c r="T47" s="762" t="s">
        <v>1177</v>
      </c>
    </row>
    <row r="48" spans="1:20" ht="13.5">
      <c r="A48" s="767" t="s">
        <v>795</v>
      </c>
      <c r="B48" s="762" t="s">
        <v>812</v>
      </c>
      <c r="C48" s="305" t="s">
        <v>156</v>
      </c>
      <c r="D48" s="305" t="s">
        <v>156</v>
      </c>
      <c r="E48" s="305" t="s">
        <v>156</v>
      </c>
      <c r="F48" s="305" t="s">
        <v>156</v>
      </c>
      <c r="G48" s="305" t="s">
        <v>156</v>
      </c>
      <c r="H48" s="765" t="s">
        <v>156</v>
      </c>
      <c r="I48" s="765" t="s">
        <v>156</v>
      </c>
      <c r="J48" s="765">
        <v>546</v>
      </c>
      <c r="K48" s="765">
        <v>547</v>
      </c>
      <c r="L48" s="765">
        <v>556</v>
      </c>
      <c r="M48" s="765">
        <v>275</v>
      </c>
      <c r="N48" s="765">
        <v>333</v>
      </c>
      <c r="O48" s="765">
        <v>211</v>
      </c>
      <c r="P48" s="765">
        <v>242</v>
      </c>
      <c r="Q48" s="765">
        <v>163</v>
      </c>
      <c r="R48" s="765">
        <v>241</v>
      </c>
      <c r="S48" s="765">
        <v>422</v>
      </c>
      <c r="T48" s="762"/>
    </row>
    <row r="49" spans="1:20" ht="13.5">
      <c r="A49" s="767" t="s">
        <v>793</v>
      </c>
      <c r="B49" s="762" t="s">
        <v>1095</v>
      </c>
      <c r="C49" s="305" t="s">
        <v>156</v>
      </c>
      <c r="D49" s="305" t="s">
        <v>156</v>
      </c>
      <c r="E49" s="305" t="s">
        <v>156</v>
      </c>
      <c r="F49" s="305" t="s">
        <v>156</v>
      </c>
      <c r="G49" s="305" t="s">
        <v>156</v>
      </c>
      <c r="H49" s="765" t="s">
        <v>156</v>
      </c>
      <c r="I49" s="765" t="s">
        <v>156</v>
      </c>
      <c r="J49" s="765">
        <v>397</v>
      </c>
      <c r="K49" s="765">
        <v>407</v>
      </c>
      <c r="L49" s="765">
        <v>388</v>
      </c>
      <c r="M49" s="765">
        <v>417</v>
      </c>
      <c r="N49" s="765">
        <v>374</v>
      </c>
      <c r="O49" s="765">
        <v>397</v>
      </c>
      <c r="P49" s="765">
        <v>396</v>
      </c>
      <c r="Q49" s="765">
        <v>408</v>
      </c>
      <c r="R49" s="765">
        <v>398</v>
      </c>
      <c r="S49" s="765">
        <v>423</v>
      </c>
      <c r="T49" s="762"/>
    </row>
    <row r="50" spans="1:20" ht="13.5">
      <c r="A50" s="767" t="s">
        <v>797</v>
      </c>
      <c r="B50" s="762" t="s">
        <v>858</v>
      </c>
      <c r="C50" s="305" t="s">
        <v>156</v>
      </c>
      <c r="D50" s="305" t="s">
        <v>156</v>
      </c>
      <c r="E50" s="305" t="s">
        <v>156</v>
      </c>
      <c r="F50" s="305" t="s">
        <v>156</v>
      </c>
      <c r="G50" s="305" t="s">
        <v>156</v>
      </c>
      <c r="H50" s="765" t="s">
        <v>156</v>
      </c>
      <c r="I50" s="765" t="s">
        <v>156</v>
      </c>
      <c r="J50" s="765" t="s">
        <v>156</v>
      </c>
      <c r="K50" s="765" t="s">
        <v>156</v>
      </c>
      <c r="L50" s="765" t="s">
        <v>156</v>
      </c>
      <c r="M50" s="765" t="s">
        <v>156</v>
      </c>
      <c r="N50" s="765">
        <v>120</v>
      </c>
      <c r="O50" s="765">
        <v>246</v>
      </c>
      <c r="P50" s="765">
        <v>84</v>
      </c>
      <c r="Q50" s="765">
        <v>214</v>
      </c>
      <c r="R50" s="765">
        <v>210</v>
      </c>
      <c r="S50" s="765">
        <v>387</v>
      </c>
      <c r="T50" s="762"/>
    </row>
    <row r="51" spans="1:20" ht="13.5">
      <c r="A51" s="767" t="s">
        <v>798</v>
      </c>
      <c r="B51" s="762" t="s">
        <v>859</v>
      </c>
      <c r="C51" s="305" t="s">
        <v>156</v>
      </c>
      <c r="D51" s="305" t="s">
        <v>156</v>
      </c>
      <c r="E51" s="305" t="s">
        <v>156</v>
      </c>
      <c r="F51" s="305" t="s">
        <v>156</v>
      </c>
      <c r="G51" s="305" t="s">
        <v>156</v>
      </c>
      <c r="H51" s="765" t="s">
        <v>156</v>
      </c>
      <c r="I51" s="765" t="s">
        <v>156</v>
      </c>
      <c r="J51" s="765" t="s">
        <v>156</v>
      </c>
      <c r="K51" s="765" t="s">
        <v>156</v>
      </c>
      <c r="L51" s="765" t="s">
        <v>156</v>
      </c>
      <c r="M51" s="765" t="s">
        <v>156</v>
      </c>
      <c r="N51" s="765">
        <v>406</v>
      </c>
      <c r="O51" s="765">
        <v>337</v>
      </c>
      <c r="P51" s="765">
        <v>159</v>
      </c>
      <c r="Q51" s="765">
        <v>345</v>
      </c>
      <c r="R51" s="765">
        <v>288</v>
      </c>
      <c r="S51" s="765">
        <v>269</v>
      </c>
      <c r="T51" s="762"/>
    </row>
    <row r="52" spans="1:20" ht="13.5">
      <c r="A52" s="767" t="s">
        <v>799</v>
      </c>
      <c r="B52" s="762" t="s">
        <v>860</v>
      </c>
      <c r="C52" s="305" t="s">
        <v>156</v>
      </c>
      <c r="D52" s="305" t="s">
        <v>156</v>
      </c>
      <c r="E52" s="305" t="s">
        <v>156</v>
      </c>
      <c r="F52" s="305" t="s">
        <v>156</v>
      </c>
      <c r="G52" s="305" t="s">
        <v>156</v>
      </c>
      <c r="H52" s="765" t="s">
        <v>156</v>
      </c>
      <c r="I52" s="765" t="s">
        <v>156</v>
      </c>
      <c r="J52" s="765" t="s">
        <v>156</v>
      </c>
      <c r="K52" s="765" t="s">
        <v>156</v>
      </c>
      <c r="L52" s="765" t="s">
        <v>156</v>
      </c>
      <c r="M52" s="765" t="s">
        <v>156</v>
      </c>
      <c r="N52" s="765" t="s">
        <v>156</v>
      </c>
      <c r="O52" s="765">
        <v>157</v>
      </c>
      <c r="P52" s="765">
        <v>166</v>
      </c>
      <c r="Q52" s="765">
        <v>165</v>
      </c>
      <c r="R52" s="765">
        <v>162</v>
      </c>
      <c r="S52" s="765">
        <v>299</v>
      </c>
      <c r="T52" s="762"/>
    </row>
    <row r="53" spans="1:20" ht="13.5">
      <c r="A53" s="767" t="s">
        <v>800</v>
      </c>
      <c r="B53" s="762" t="s">
        <v>813</v>
      </c>
      <c r="C53" s="305" t="s">
        <v>156</v>
      </c>
      <c r="D53" s="305" t="s">
        <v>156</v>
      </c>
      <c r="E53" s="305" t="s">
        <v>156</v>
      </c>
      <c r="F53" s="305" t="s">
        <v>156</v>
      </c>
      <c r="G53" s="305" t="s">
        <v>156</v>
      </c>
      <c r="H53" s="765" t="s">
        <v>156</v>
      </c>
      <c r="I53" s="765" t="s">
        <v>156</v>
      </c>
      <c r="J53" s="765" t="s">
        <v>156</v>
      </c>
      <c r="K53" s="765" t="s">
        <v>156</v>
      </c>
      <c r="L53" s="765" t="s">
        <v>156</v>
      </c>
      <c r="M53" s="765" t="s">
        <v>156</v>
      </c>
      <c r="N53" s="765">
        <v>219</v>
      </c>
      <c r="O53" s="765">
        <v>301</v>
      </c>
      <c r="P53" s="765">
        <v>194</v>
      </c>
      <c r="Q53" s="765">
        <v>222</v>
      </c>
      <c r="R53" s="765">
        <v>273</v>
      </c>
      <c r="S53" s="765">
        <v>344</v>
      </c>
      <c r="T53" s="762" t="s">
        <v>1177</v>
      </c>
    </row>
    <row r="54" spans="1:20" ht="13.5">
      <c r="A54" s="767" t="s">
        <v>801</v>
      </c>
      <c r="B54" s="762" t="s">
        <v>861</v>
      </c>
      <c r="C54" s="305" t="s">
        <v>156</v>
      </c>
      <c r="D54" s="305" t="s">
        <v>156</v>
      </c>
      <c r="E54" s="305" t="s">
        <v>156</v>
      </c>
      <c r="F54" s="305" t="s">
        <v>156</v>
      </c>
      <c r="G54" s="305" t="s">
        <v>156</v>
      </c>
      <c r="H54" s="765" t="s">
        <v>156</v>
      </c>
      <c r="I54" s="765" t="s">
        <v>156</v>
      </c>
      <c r="J54" s="765" t="s">
        <v>156</v>
      </c>
      <c r="K54" s="765" t="s">
        <v>156</v>
      </c>
      <c r="L54" s="765" t="s">
        <v>156</v>
      </c>
      <c r="M54" s="765" t="s">
        <v>156</v>
      </c>
      <c r="N54" s="765" t="s">
        <v>156</v>
      </c>
      <c r="O54" s="765">
        <v>81</v>
      </c>
      <c r="P54" s="765">
        <v>154</v>
      </c>
      <c r="Q54" s="765">
        <v>136</v>
      </c>
      <c r="R54" s="765">
        <v>220</v>
      </c>
      <c r="S54" s="765">
        <v>129</v>
      </c>
      <c r="T54" s="762" t="s">
        <v>1177</v>
      </c>
    </row>
    <row r="55" spans="1:20" ht="12.75" customHeight="1">
      <c r="A55" s="767" t="s">
        <v>802</v>
      </c>
      <c r="B55" s="762" t="s">
        <v>862</v>
      </c>
      <c r="C55" s="305" t="s">
        <v>156</v>
      </c>
      <c r="D55" s="305" t="s">
        <v>156</v>
      </c>
      <c r="E55" s="305" t="s">
        <v>156</v>
      </c>
      <c r="F55" s="305" t="s">
        <v>156</v>
      </c>
      <c r="G55" s="305" t="s">
        <v>156</v>
      </c>
      <c r="H55" s="765" t="s">
        <v>156</v>
      </c>
      <c r="I55" s="765" t="s">
        <v>156</v>
      </c>
      <c r="J55" s="765" t="s">
        <v>156</v>
      </c>
      <c r="K55" s="765" t="s">
        <v>156</v>
      </c>
      <c r="L55" s="765" t="s">
        <v>156</v>
      </c>
      <c r="M55" s="765">
        <v>90</v>
      </c>
      <c r="N55" s="765">
        <v>182</v>
      </c>
      <c r="O55" s="765">
        <v>238</v>
      </c>
      <c r="P55" s="765">
        <v>116</v>
      </c>
      <c r="Q55" s="765">
        <v>118</v>
      </c>
      <c r="R55" s="765">
        <v>288</v>
      </c>
      <c r="S55" s="765">
        <v>238</v>
      </c>
      <c r="T55" s="762"/>
    </row>
    <row r="56" spans="1:20" ht="12.75" customHeight="1">
      <c r="A56" s="767" t="s">
        <v>803</v>
      </c>
      <c r="B56" s="762" t="s">
        <v>863</v>
      </c>
      <c r="C56" s="305" t="s">
        <v>156</v>
      </c>
      <c r="D56" s="305" t="s">
        <v>156</v>
      </c>
      <c r="E56" s="305" t="s">
        <v>156</v>
      </c>
      <c r="F56" s="305" t="s">
        <v>156</v>
      </c>
      <c r="G56" s="305" t="s">
        <v>156</v>
      </c>
      <c r="H56" s="765" t="s">
        <v>156</v>
      </c>
      <c r="I56" s="765" t="s">
        <v>156</v>
      </c>
      <c r="J56" s="765" t="s">
        <v>156</v>
      </c>
      <c r="K56" s="765" t="s">
        <v>156</v>
      </c>
      <c r="L56" s="765" t="s">
        <v>156</v>
      </c>
      <c r="M56" s="765" t="s">
        <v>156</v>
      </c>
      <c r="N56" s="765" t="s">
        <v>156</v>
      </c>
      <c r="O56" s="765">
        <v>200</v>
      </c>
      <c r="P56" s="765">
        <v>233</v>
      </c>
      <c r="Q56" s="765">
        <v>239</v>
      </c>
      <c r="R56" s="765">
        <v>232</v>
      </c>
      <c r="S56" s="765">
        <v>229</v>
      </c>
      <c r="T56" s="762"/>
    </row>
    <row r="57" spans="1:20" ht="12.75" customHeight="1">
      <c r="A57" s="767" t="s">
        <v>804</v>
      </c>
      <c r="B57" s="762" t="s">
        <v>1053</v>
      </c>
      <c r="C57" s="305" t="s">
        <v>156</v>
      </c>
      <c r="D57" s="305" t="s">
        <v>156</v>
      </c>
      <c r="E57" s="305" t="s">
        <v>156</v>
      </c>
      <c r="F57" s="305" t="s">
        <v>156</v>
      </c>
      <c r="G57" s="305" t="s">
        <v>156</v>
      </c>
      <c r="H57" s="765" t="s">
        <v>156</v>
      </c>
      <c r="I57" s="765" t="s">
        <v>156</v>
      </c>
      <c r="J57" s="765" t="s">
        <v>156</v>
      </c>
      <c r="K57" s="765" t="s">
        <v>156</v>
      </c>
      <c r="L57" s="765" t="s">
        <v>156</v>
      </c>
      <c r="M57" s="765" t="s">
        <v>156</v>
      </c>
      <c r="N57" s="765" t="s">
        <v>156</v>
      </c>
      <c r="O57" s="765" t="s">
        <v>156</v>
      </c>
      <c r="P57" s="765" t="s">
        <v>156</v>
      </c>
      <c r="Q57" s="765" t="s">
        <v>156</v>
      </c>
      <c r="R57" s="765" t="s">
        <v>156</v>
      </c>
      <c r="S57" s="765" t="s">
        <v>156</v>
      </c>
      <c r="T57" s="762"/>
    </row>
    <row r="58" spans="1:20" ht="12.75" customHeight="1">
      <c r="A58" s="768"/>
      <c r="B58" s="769"/>
      <c r="C58" s="309"/>
      <c r="D58" s="309"/>
      <c r="E58" s="309"/>
      <c r="F58" s="309"/>
      <c r="G58" s="309"/>
      <c r="H58" s="309"/>
      <c r="I58" s="309"/>
      <c r="J58" s="309"/>
      <c r="K58" s="309"/>
      <c r="L58" s="309"/>
      <c r="M58" s="309"/>
      <c r="N58" s="364"/>
      <c r="O58" s="364"/>
      <c r="P58" s="364"/>
      <c r="Q58" s="364"/>
      <c r="R58" s="364"/>
      <c r="S58" s="364"/>
      <c r="T58" s="762"/>
    </row>
    <row r="59" spans="1:20" ht="13.5">
      <c r="A59" s="492"/>
      <c r="B59" s="364"/>
      <c r="C59" s="364"/>
      <c r="D59" s="364"/>
      <c r="E59" s="364"/>
      <c r="F59" s="364"/>
      <c r="G59" s="364"/>
      <c r="H59" s="364"/>
      <c r="I59" s="364"/>
      <c r="J59" s="364"/>
      <c r="K59" s="364"/>
      <c r="L59" s="364"/>
      <c r="M59" s="364"/>
      <c r="N59" s="770"/>
      <c r="O59" s="770"/>
      <c r="P59" s="770"/>
      <c r="Q59" s="770"/>
      <c r="R59" s="771"/>
      <c r="S59" s="771"/>
    </row>
    <row r="60" spans="1:20" ht="13.5">
      <c r="A60" s="492" t="s">
        <v>1054</v>
      </c>
      <c r="B60" s="772"/>
      <c r="C60" s="321"/>
      <c r="D60" s="321"/>
      <c r="E60" s="321"/>
      <c r="F60" s="321"/>
      <c r="G60" s="321"/>
      <c r="H60" s="321"/>
      <c r="I60" s="321"/>
      <c r="J60" s="321"/>
      <c r="K60" s="321"/>
      <c r="L60" s="321"/>
      <c r="M60" s="321"/>
      <c r="N60" s="321"/>
      <c r="O60" s="321"/>
      <c r="P60" s="321"/>
      <c r="Q60" s="321"/>
    </row>
    <row r="61" spans="1:20">
      <c r="A61" s="492" t="s">
        <v>1447</v>
      </c>
      <c r="B61" s="492"/>
    </row>
    <row r="62" spans="1:20">
      <c r="A62" s="492" t="s">
        <v>1178</v>
      </c>
      <c r="B62" s="492"/>
    </row>
    <row r="63" spans="1:20">
      <c r="A63" s="492" t="s">
        <v>1179</v>
      </c>
      <c r="B63" s="492"/>
    </row>
    <row r="64" spans="1:20">
      <c r="A64" s="492" t="s">
        <v>1055</v>
      </c>
      <c r="B64" s="492"/>
    </row>
    <row r="65" spans="1:1">
      <c r="A65" s="492" t="s">
        <v>1448</v>
      </c>
    </row>
  </sheetData>
  <pageMargins left="0.7" right="0.7" top="0.75" bottom="0.75" header="0.3" footer="0.3"/>
  <pageSetup paperSize="9" scale="66" orientation="landscape"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3D599-50C9-48FF-AB1F-68CD6D594362}">
  <sheetPr>
    <tabColor theme="9"/>
  </sheetPr>
  <dimension ref="A1:T110"/>
  <sheetViews>
    <sheetView showGridLines="0" topLeftCell="A17" zoomScale="130" zoomScaleNormal="130" zoomScaleSheetLayoutView="100" workbookViewId="0"/>
  </sheetViews>
  <sheetFormatPr baseColWidth="10" defaultColWidth="11.42578125" defaultRowHeight="12.75"/>
  <cols>
    <col min="1" max="1" width="5.7109375" style="230" customWidth="1"/>
    <col min="2" max="2" width="50.7109375" style="230" customWidth="1"/>
    <col min="3" max="7" width="8.7109375" style="230" hidden="1" customWidth="1"/>
    <col min="8" max="19" width="7.7109375" style="230" customWidth="1"/>
    <col min="20" max="20" width="3.140625" style="230" customWidth="1"/>
    <col min="21" max="256" width="11.42578125" style="230"/>
    <col min="257" max="257" width="5.85546875" style="230" customWidth="1"/>
    <col min="258" max="258" width="25.5703125" style="230" customWidth="1"/>
    <col min="259" max="262" width="0" style="230" hidden="1" customWidth="1"/>
    <col min="263" max="274" width="8.7109375" style="230" customWidth="1"/>
    <col min="275" max="275" width="7.28515625" style="230" bestFit="1" customWidth="1"/>
    <col min="276" max="512" width="11.42578125" style="230"/>
    <col min="513" max="513" width="5.85546875" style="230" customWidth="1"/>
    <col min="514" max="514" width="25.5703125" style="230" customWidth="1"/>
    <col min="515" max="518" width="0" style="230" hidden="1" customWidth="1"/>
    <col min="519" max="530" width="8.7109375" style="230" customWidth="1"/>
    <col min="531" max="531" width="7.28515625" style="230" bestFit="1" customWidth="1"/>
    <col min="532" max="768" width="11.42578125" style="230"/>
    <col min="769" max="769" width="5.85546875" style="230" customWidth="1"/>
    <col min="770" max="770" width="25.5703125" style="230" customWidth="1"/>
    <col min="771" max="774" width="0" style="230" hidden="1" customWidth="1"/>
    <col min="775" max="786" width="8.7109375" style="230" customWidth="1"/>
    <col min="787" max="787" width="7.28515625" style="230" bestFit="1" customWidth="1"/>
    <col min="788" max="1024" width="11.42578125" style="230"/>
    <col min="1025" max="1025" width="5.85546875" style="230" customWidth="1"/>
    <col min="1026" max="1026" width="25.5703125" style="230" customWidth="1"/>
    <col min="1027" max="1030" width="0" style="230" hidden="1" customWidth="1"/>
    <col min="1031" max="1042" width="8.7109375" style="230" customWidth="1"/>
    <col min="1043" max="1043" width="7.28515625" style="230" bestFit="1" customWidth="1"/>
    <col min="1044" max="1280" width="11.42578125" style="230"/>
    <col min="1281" max="1281" width="5.85546875" style="230" customWidth="1"/>
    <col min="1282" max="1282" width="25.5703125" style="230" customWidth="1"/>
    <col min="1283" max="1286" width="0" style="230" hidden="1" customWidth="1"/>
    <col min="1287" max="1298" width="8.7109375" style="230" customWidth="1"/>
    <col min="1299" max="1299" width="7.28515625" style="230" bestFit="1" customWidth="1"/>
    <col min="1300" max="1536" width="11.42578125" style="230"/>
    <col min="1537" max="1537" width="5.85546875" style="230" customWidth="1"/>
    <col min="1538" max="1538" width="25.5703125" style="230" customWidth="1"/>
    <col min="1539" max="1542" width="0" style="230" hidden="1" customWidth="1"/>
    <col min="1543" max="1554" width="8.7109375" style="230" customWidth="1"/>
    <col min="1555" max="1555" width="7.28515625" style="230" bestFit="1" customWidth="1"/>
    <col min="1556" max="1792" width="11.42578125" style="230"/>
    <col min="1793" max="1793" width="5.85546875" style="230" customWidth="1"/>
    <col min="1794" max="1794" width="25.5703125" style="230" customWidth="1"/>
    <col min="1795" max="1798" width="0" style="230" hidden="1" customWidth="1"/>
    <col min="1799" max="1810" width="8.7109375" style="230" customWidth="1"/>
    <col min="1811" max="1811" width="7.28515625" style="230" bestFit="1" customWidth="1"/>
    <col min="1812" max="2048" width="11.42578125" style="230"/>
    <col min="2049" max="2049" width="5.85546875" style="230" customWidth="1"/>
    <col min="2050" max="2050" width="25.5703125" style="230" customWidth="1"/>
    <col min="2051" max="2054" width="0" style="230" hidden="1" customWidth="1"/>
    <col min="2055" max="2066" width="8.7109375" style="230" customWidth="1"/>
    <col min="2067" max="2067" width="7.28515625" style="230" bestFit="1" customWidth="1"/>
    <col min="2068" max="2304" width="11.42578125" style="230"/>
    <col min="2305" max="2305" width="5.85546875" style="230" customWidth="1"/>
    <col min="2306" max="2306" width="25.5703125" style="230" customWidth="1"/>
    <col min="2307" max="2310" width="0" style="230" hidden="1" customWidth="1"/>
    <col min="2311" max="2322" width="8.7109375" style="230" customWidth="1"/>
    <col min="2323" max="2323" width="7.28515625" style="230" bestFit="1" customWidth="1"/>
    <col min="2324" max="2560" width="11.42578125" style="230"/>
    <col min="2561" max="2561" width="5.85546875" style="230" customWidth="1"/>
    <col min="2562" max="2562" width="25.5703125" style="230" customWidth="1"/>
    <col min="2563" max="2566" width="0" style="230" hidden="1" customWidth="1"/>
    <col min="2567" max="2578" width="8.7109375" style="230" customWidth="1"/>
    <col min="2579" max="2579" width="7.28515625" style="230" bestFit="1" customWidth="1"/>
    <col min="2580" max="2816" width="11.42578125" style="230"/>
    <col min="2817" max="2817" width="5.85546875" style="230" customWidth="1"/>
    <col min="2818" max="2818" width="25.5703125" style="230" customWidth="1"/>
    <col min="2819" max="2822" width="0" style="230" hidden="1" customWidth="1"/>
    <col min="2823" max="2834" width="8.7109375" style="230" customWidth="1"/>
    <col min="2835" max="2835" width="7.28515625" style="230" bestFit="1" customWidth="1"/>
    <col min="2836" max="3072" width="11.42578125" style="230"/>
    <col min="3073" max="3073" width="5.85546875" style="230" customWidth="1"/>
    <col min="3074" max="3074" width="25.5703125" style="230" customWidth="1"/>
    <col min="3075" max="3078" width="0" style="230" hidden="1" customWidth="1"/>
    <col min="3079" max="3090" width="8.7109375" style="230" customWidth="1"/>
    <col min="3091" max="3091" width="7.28515625" style="230" bestFit="1" customWidth="1"/>
    <col min="3092" max="3328" width="11.42578125" style="230"/>
    <col min="3329" max="3329" width="5.85546875" style="230" customWidth="1"/>
    <col min="3330" max="3330" width="25.5703125" style="230" customWidth="1"/>
    <col min="3331" max="3334" width="0" style="230" hidden="1" customWidth="1"/>
    <col min="3335" max="3346" width="8.7109375" style="230" customWidth="1"/>
    <col min="3347" max="3347" width="7.28515625" style="230" bestFit="1" customWidth="1"/>
    <col min="3348" max="3584" width="11.42578125" style="230"/>
    <col min="3585" max="3585" width="5.85546875" style="230" customWidth="1"/>
    <col min="3586" max="3586" width="25.5703125" style="230" customWidth="1"/>
    <col min="3587" max="3590" width="0" style="230" hidden="1" customWidth="1"/>
    <col min="3591" max="3602" width="8.7109375" style="230" customWidth="1"/>
    <col min="3603" max="3603" width="7.28515625" style="230" bestFit="1" customWidth="1"/>
    <col min="3604" max="3840" width="11.42578125" style="230"/>
    <col min="3841" max="3841" width="5.85546875" style="230" customWidth="1"/>
    <col min="3842" max="3842" width="25.5703125" style="230" customWidth="1"/>
    <col min="3843" max="3846" width="0" style="230" hidden="1" customWidth="1"/>
    <col min="3847" max="3858" width="8.7109375" style="230" customWidth="1"/>
    <col min="3859" max="3859" width="7.28515625" style="230" bestFit="1" customWidth="1"/>
    <col min="3860" max="4096" width="11.42578125" style="230"/>
    <col min="4097" max="4097" width="5.85546875" style="230" customWidth="1"/>
    <col min="4098" max="4098" width="25.5703125" style="230" customWidth="1"/>
    <col min="4099" max="4102" width="0" style="230" hidden="1" customWidth="1"/>
    <col min="4103" max="4114" width="8.7109375" style="230" customWidth="1"/>
    <col min="4115" max="4115" width="7.28515625" style="230" bestFit="1" customWidth="1"/>
    <col min="4116" max="4352" width="11.42578125" style="230"/>
    <col min="4353" max="4353" width="5.85546875" style="230" customWidth="1"/>
    <col min="4354" max="4354" width="25.5703125" style="230" customWidth="1"/>
    <col min="4355" max="4358" width="0" style="230" hidden="1" customWidth="1"/>
    <col min="4359" max="4370" width="8.7109375" style="230" customWidth="1"/>
    <col min="4371" max="4371" width="7.28515625" style="230" bestFit="1" customWidth="1"/>
    <col min="4372" max="4608" width="11.42578125" style="230"/>
    <col min="4609" max="4609" width="5.85546875" style="230" customWidth="1"/>
    <col min="4610" max="4610" width="25.5703125" style="230" customWidth="1"/>
    <col min="4611" max="4614" width="0" style="230" hidden="1" customWidth="1"/>
    <col min="4615" max="4626" width="8.7109375" style="230" customWidth="1"/>
    <col min="4627" max="4627" width="7.28515625" style="230" bestFit="1" customWidth="1"/>
    <col min="4628" max="4864" width="11.42578125" style="230"/>
    <col min="4865" max="4865" width="5.85546875" style="230" customWidth="1"/>
    <col min="4866" max="4866" width="25.5703125" style="230" customWidth="1"/>
    <col min="4867" max="4870" width="0" style="230" hidden="1" customWidth="1"/>
    <col min="4871" max="4882" width="8.7109375" style="230" customWidth="1"/>
    <col min="4883" max="4883" width="7.28515625" style="230" bestFit="1" customWidth="1"/>
    <col min="4884" max="5120" width="11.42578125" style="230"/>
    <col min="5121" max="5121" width="5.85546875" style="230" customWidth="1"/>
    <col min="5122" max="5122" width="25.5703125" style="230" customWidth="1"/>
    <col min="5123" max="5126" width="0" style="230" hidden="1" customWidth="1"/>
    <col min="5127" max="5138" width="8.7109375" style="230" customWidth="1"/>
    <col min="5139" max="5139" width="7.28515625" style="230" bestFit="1" customWidth="1"/>
    <col min="5140" max="5376" width="11.42578125" style="230"/>
    <col min="5377" max="5377" width="5.85546875" style="230" customWidth="1"/>
    <col min="5378" max="5378" width="25.5703125" style="230" customWidth="1"/>
    <col min="5379" max="5382" width="0" style="230" hidden="1" customWidth="1"/>
    <col min="5383" max="5394" width="8.7109375" style="230" customWidth="1"/>
    <col min="5395" max="5395" width="7.28515625" style="230" bestFit="1" customWidth="1"/>
    <col min="5396" max="5632" width="11.42578125" style="230"/>
    <col min="5633" max="5633" width="5.85546875" style="230" customWidth="1"/>
    <col min="5634" max="5634" width="25.5703125" style="230" customWidth="1"/>
    <col min="5635" max="5638" width="0" style="230" hidden="1" customWidth="1"/>
    <col min="5639" max="5650" width="8.7109375" style="230" customWidth="1"/>
    <col min="5651" max="5651" width="7.28515625" style="230" bestFit="1" customWidth="1"/>
    <col min="5652" max="5888" width="11.42578125" style="230"/>
    <col min="5889" max="5889" width="5.85546875" style="230" customWidth="1"/>
    <col min="5890" max="5890" width="25.5703125" style="230" customWidth="1"/>
    <col min="5891" max="5894" width="0" style="230" hidden="1" customWidth="1"/>
    <col min="5895" max="5906" width="8.7109375" style="230" customWidth="1"/>
    <col min="5907" max="5907" width="7.28515625" style="230" bestFit="1" customWidth="1"/>
    <col min="5908" max="6144" width="11.42578125" style="230"/>
    <col min="6145" max="6145" width="5.85546875" style="230" customWidth="1"/>
    <col min="6146" max="6146" width="25.5703125" style="230" customWidth="1"/>
    <col min="6147" max="6150" width="0" style="230" hidden="1" customWidth="1"/>
    <col min="6151" max="6162" width="8.7109375" style="230" customWidth="1"/>
    <col min="6163" max="6163" width="7.28515625" style="230" bestFit="1" customWidth="1"/>
    <col min="6164" max="6400" width="11.42578125" style="230"/>
    <col min="6401" max="6401" width="5.85546875" style="230" customWidth="1"/>
    <col min="6402" max="6402" width="25.5703125" style="230" customWidth="1"/>
    <col min="6403" max="6406" width="0" style="230" hidden="1" customWidth="1"/>
    <col min="6407" max="6418" width="8.7109375" style="230" customWidth="1"/>
    <col min="6419" max="6419" width="7.28515625" style="230" bestFit="1" customWidth="1"/>
    <col min="6420" max="6656" width="11.42578125" style="230"/>
    <col min="6657" max="6657" width="5.85546875" style="230" customWidth="1"/>
    <col min="6658" max="6658" width="25.5703125" style="230" customWidth="1"/>
    <col min="6659" max="6662" width="0" style="230" hidden="1" customWidth="1"/>
    <col min="6663" max="6674" width="8.7109375" style="230" customWidth="1"/>
    <col min="6675" max="6675" width="7.28515625" style="230" bestFit="1" customWidth="1"/>
    <col min="6676" max="6912" width="11.42578125" style="230"/>
    <col min="6913" max="6913" width="5.85546875" style="230" customWidth="1"/>
    <col min="6914" max="6914" width="25.5703125" style="230" customWidth="1"/>
    <col min="6915" max="6918" width="0" style="230" hidden="1" customWidth="1"/>
    <col min="6919" max="6930" width="8.7109375" style="230" customWidth="1"/>
    <col min="6931" max="6931" width="7.28515625" style="230" bestFit="1" customWidth="1"/>
    <col min="6932" max="7168" width="11.42578125" style="230"/>
    <col min="7169" max="7169" width="5.85546875" style="230" customWidth="1"/>
    <col min="7170" max="7170" width="25.5703125" style="230" customWidth="1"/>
    <col min="7171" max="7174" width="0" style="230" hidden="1" customWidth="1"/>
    <col min="7175" max="7186" width="8.7109375" style="230" customWidth="1"/>
    <col min="7187" max="7187" width="7.28515625" style="230" bestFit="1" customWidth="1"/>
    <col min="7188" max="7424" width="11.42578125" style="230"/>
    <col min="7425" max="7425" width="5.85546875" style="230" customWidth="1"/>
    <col min="7426" max="7426" width="25.5703125" style="230" customWidth="1"/>
    <col min="7427" max="7430" width="0" style="230" hidden="1" customWidth="1"/>
    <col min="7431" max="7442" width="8.7109375" style="230" customWidth="1"/>
    <col min="7443" max="7443" width="7.28515625" style="230" bestFit="1" customWidth="1"/>
    <col min="7444" max="7680" width="11.42578125" style="230"/>
    <col min="7681" max="7681" width="5.85546875" style="230" customWidth="1"/>
    <col min="7682" max="7682" width="25.5703125" style="230" customWidth="1"/>
    <col min="7683" max="7686" width="0" style="230" hidden="1" customWidth="1"/>
    <col min="7687" max="7698" width="8.7109375" style="230" customWidth="1"/>
    <col min="7699" max="7699" width="7.28515625" style="230" bestFit="1" customWidth="1"/>
    <col min="7700" max="7936" width="11.42578125" style="230"/>
    <col min="7937" max="7937" width="5.85546875" style="230" customWidth="1"/>
    <col min="7938" max="7938" width="25.5703125" style="230" customWidth="1"/>
    <col min="7939" max="7942" width="0" style="230" hidden="1" customWidth="1"/>
    <col min="7943" max="7954" width="8.7109375" style="230" customWidth="1"/>
    <col min="7955" max="7955" width="7.28515625" style="230" bestFit="1" customWidth="1"/>
    <col min="7956" max="8192" width="11.42578125" style="230"/>
    <col min="8193" max="8193" width="5.85546875" style="230" customWidth="1"/>
    <col min="8194" max="8194" width="25.5703125" style="230" customWidth="1"/>
    <col min="8195" max="8198" width="0" style="230" hidden="1" customWidth="1"/>
    <col min="8199" max="8210" width="8.7109375" style="230" customWidth="1"/>
    <col min="8211" max="8211" width="7.28515625" style="230" bestFit="1" customWidth="1"/>
    <col min="8212" max="8448" width="11.42578125" style="230"/>
    <col min="8449" max="8449" width="5.85546875" style="230" customWidth="1"/>
    <col min="8450" max="8450" width="25.5703125" style="230" customWidth="1"/>
    <col min="8451" max="8454" width="0" style="230" hidden="1" customWidth="1"/>
    <col min="8455" max="8466" width="8.7109375" style="230" customWidth="1"/>
    <col min="8467" max="8467" width="7.28515625" style="230" bestFit="1" customWidth="1"/>
    <col min="8468" max="8704" width="11.42578125" style="230"/>
    <col min="8705" max="8705" width="5.85546875" style="230" customWidth="1"/>
    <col min="8706" max="8706" width="25.5703125" style="230" customWidth="1"/>
    <col min="8707" max="8710" width="0" style="230" hidden="1" customWidth="1"/>
    <col min="8711" max="8722" width="8.7109375" style="230" customWidth="1"/>
    <col min="8723" max="8723" width="7.28515625" style="230" bestFit="1" customWidth="1"/>
    <col min="8724" max="8960" width="11.42578125" style="230"/>
    <col min="8961" max="8961" width="5.85546875" style="230" customWidth="1"/>
    <col min="8962" max="8962" width="25.5703125" style="230" customWidth="1"/>
    <col min="8963" max="8966" width="0" style="230" hidden="1" customWidth="1"/>
    <col min="8967" max="8978" width="8.7109375" style="230" customWidth="1"/>
    <col min="8979" max="8979" width="7.28515625" style="230" bestFit="1" customWidth="1"/>
    <col min="8980" max="9216" width="11.42578125" style="230"/>
    <col min="9217" max="9217" width="5.85546875" style="230" customWidth="1"/>
    <col min="9218" max="9218" width="25.5703125" style="230" customWidth="1"/>
    <col min="9219" max="9222" width="0" style="230" hidden="1" customWidth="1"/>
    <col min="9223" max="9234" width="8.7109375" style="230" customWidth="1"/>
    <col min="9235" max="9235" width="7.28515625" style="230" bestFit="1" customWidth="1"/>
    <col min="9236" max="9472" width="11.42578125" style="230"/>
    <col min="9473" max="9473" width="5.85546875" style="230" customWidth="1"/>
    <col min="9474" max="9474" width="25.5703125" style="230" customWidth="1"/>
    <col min="9475" max="9478" width="0" style="230" hidden="1" customWidth="1"/>
    <col min="9479" max="9490" width="8.7109375" style="230" customWidth="1"/>
    <col min="9491" max="9491" width="7.28515625" style="230" bestFit="1" customWidth="1"/>
    <col min="9492" max="9728" width="11.42578125" style="230"/>
    <col min="9729" max="9729" width="5.85546875" style="230" customWidth="1"/>
    <col min="9730" max="9730" width="25.5703125" style="230" customWidth="1"/>
    <col min="9731" max="9734" width="0" style="230" hidden="1" customWidth="1"/>
    <col min="9735" max="9746" width="8.7109375" style="230" customWidth="1"/>
    <col min="9747" max="9747" width="7.28515625" style="230" bestFit="1" customWidth="1"/>
    <col min="9748" max="9984" width="11.42578125" style="230"/>
    <col min="9985" max="9985" width="5.85546875" style="230" customWidth="1"/>
    <col min="9986" max="9986" width="25.5703125" style="230" customWidth="1"/>
    <col min="9987" max="9990" width="0" style="230" hidden="1" customWidth="1"/>
    <col min="9991" max="10002" width="8.7109375" style="230" customWidth="1"/>
    <col min="10003" max="10003" width="7.28515625" style="230" bestFit="1" customWidth="1"/>
    <col min="10004" max="10240" width="11.42578125" style="230"/>
    <col min="10241" max="10241" width="5.85546875" style="230" customWidth="1"/>
    <col min="10242" max="10242" width="25.5703125" style="230" customWidth="1"/>
    <col min="10243" max="10246" width="0" style="230" hidden="1" customWidth="1"/>
    <col min="10247" max="10258" width="8.7109375" style="230" customWidth="1"/>
    <col min="10259" max="10259" width="7.28515625" style="230" bestFit="1" customWidth="1"/>
    <col min="10260" max="10496" width="11.42578125" style="230"/>
    <col min="10497" max="10497" width="5.85546875" style="230" customWidth="1"/>
    <col min="10498" max="10498" width="25.5703125" style="230" customWidth="1"/>
    <col min="10499" max="10502" width="0" style="230" hidden="1" customWidth="1"/>
    <col min="10503" max="10514" width="8.7109375" style="230" customWidth="1"/>
    <col min="10515" max="10515" width="7.28515625" style="230" bestFit="1" customWidth="1"/>
    <col min="10516" max="10752" width="11.42578125" style="230"/>
    <col min="10753" max="10753" width="5.85546875" style="230" customWidth="1"/>
    <col min="10754" max="10754" width="25.5703125" style="230" customWidth="1"/>
    <col min="10755" max="10758" width="0" style="230" hidden="1" customWidth="1"/>
    <col min="10759" max="10770" width="8.7109375" style="230" customWidth="1"/>
    <col min="10771" max="10771" width="7.28515625" style="230" bestFit="1" customWidth="1"/>
    <col min="10772" max="11008" width="11.42578125" style="230"/>
    <col min="11009" max="11009" width="5.85546875" style="230" customWidth="1"/>
    <col min="11010" max="11010" width="25.5703125" style="230" customWidth="1"/>
    <col min="11011" max="11014" width="0" style="230" hidden="1" customWidth="1"/>
    <col min="11015" max="11026" width="8.7109375" style="230" customWidth="1"/>
    <col min="11027" max="11027" width="7.28515625" style="230" bestFit="1" customWidth="1"/>
    <col min="11028" max="11264" width="11.42578125" style="230"/>
    <col min="11265" max="11265" width="5.85546875" style="230" customWidth="1"/>
    <col min="11266" max="11266" width="25.5703125" style="230" customWidth="1"/>
    <col min="11267" max="11270" width="0" style="230" hidden="1" customWidth="1"/>
    <col min="11271" max="11282" width="8.7109375" style="230" customWidth="1"/>
    <col min="11283" max="11283" width="7.28515625" style="230" bestFit="1" customWidth="1"/>
    <col min="11284" max="11520" width="11.42578125" style="230"/>
    <col min="11521" max="11521" width="5.85546875" style="230" customWidth="1"/>
    <col min="11522" max="11522" width="25.5703125" style="230" customWidth="1"/>
    <col min="11523" max="11526" width="0" style="230" hidden="1" customWidth="1"/>
    <col min="11527" max="11538" width="8.7109375" style="230" customWidth="1"/>
    <col min="11539" max="11539" width="7.28515625" style="230" bestFit="1" customWidth="1"/>
    <col min="11540" max="11776" width="11.42578125" style="230"/>
    <col min="11777" max="11777" width="5.85546875" style="230" customWidth="1"/>
    <col min="11778" max="11778" width="25.5703125" style="230" customWidth="1"/>
    <col min="11779" max="11782" width="0" style="230" hidden="1" customWidth="1"/>
    <col min="11783" max="11794" width="8.7109375" style="230" customWidth="1"/>
    <col min="11795" max="11795" width="7.28515625" style="230" bestFit="1" customWidth="1"/>
    <col min="11796" max="12032" width="11.42578125" style="230"/>
    <col min="12033" max="12033" width="5.85546875" style="230" customWidth="1"/>
    <col min="12034" max="12034" width="25.5703125" style="230" customWidth="1"/>
    <col min="12035" max="12038" width="0" style="230" hidden="1" customWidth="1"/>
    <col min="12039" max="12050" width="8.7109375" style="230" customWidth="1"/>
    <col min="12051" max="12051" width="7.28515625" style="230" bestFit="1" customWidth="1"/>
    <col min="12052" max="12288" width="11.42578125" style="230"/>
    <col min="12289" max="12289" width="5.85546875" style="230" customWidth="1"/>
    <col min="12290" max="12290" width="25.5703125" style="230" customWidth="1"/>
    <col min="12291" max="12294" width="0" style="230" hidden="1" customWidth="1"/>
    <col min="12295" max="12306" width="8.7109375" style="230" customWidth="1"/>
    <col min="12307" max="12307" width="7.28515625" style="230" bestFit="1" customWidth="1"/>
    <col min="12308" max="12544" width="11.42578125" style="230"/>
    <col min="12545" max="12545" width="5.85546875" style="230" customWidth="1"/>
    <col min="12546" max="12546" width="25.5703125" style="230" customWidth="1"/>
    <col min="12547" max="12550" width="0" style="230" hidden="1" customWidth="1"/>
    <col min="12551" max="12562" width="8.7109375" style="230" customWidth="1"/>
    <col min="12563" max="12563" width="7.28515625" style="230" bestFit="1" customWidth="1"/>
    <col min="12564" max="12800" width="11.42578125" style="230"/>
    <col min="12801" max="12801" width="5.85546875" style="230" customWidth="1"/>
    <col min="12802" max="12802" width="25.5703125" style="230" customWidth="1"/>
    <col min="12803" max="12806" width="0" style="230" hidden="1" customWidth="1"/>
    <col min="12807" max="12818" width="8.7109375" style="230" customWidth="1"/>
    <col min="12819" max="12819" width="7.28515625" style="230" bestFit="1" customWidth="1"/>
    <col min="12820" max="13056" width="11.42578125" style="230"/>
    <col min="13057" max="13057" width="5.85546875" style="230" customWidth="1"/>
    <col min="13058" max="13058" width="25.5703125" style="230" customWidth="1"/>
    <col min="13059" max="13062" width="0" style="230" hidden="1" customWidth="1"/>
    <col min="13063" max="13074" width="8.7109375" style="230" customWidth="1"/>
    <col min="13075" max="13075" width="7.28515625" style="230" bestFit="1" customWidth="1"/>
    <col min="13076" max="13312" width="11.42578125" style="230"/>
    <col min="13313" max="13313" width="5.85546875" style="230" customWidth="1"/>
    <col min="13314" max="13314" width="25.5703125" style="230" customWidth="1"/>
    <col min="13315" max="13318" width="0" style="230" hidden="1" customWidth="1"/>
    <col min="13319" max="13330" width="8.7109375" style="230" customWidth="1"/>
    <col min="13331" max="13331" width="7.28515625" style="230" bestFit="1" customWidth="1"/>
    <col min="13332" max="13568" width="11.42578125" style="230"/>
    <col min="13569" max="13569" width="5.85546875" style="230" customWidth="1"/>
    <col min="13570" max="13570" width="25.5703125" style="230" customWidth="1"/>
    <col min="13571" max="13574" width="0" style="230" hidden="1" customWidth="1"/>
    <col min="13575" max="13586" width="8.7109375" style="230" customWidth="1"/>
    <col min="13587" max="13587" width="7.28515625" style="230" bestFit="1" customWidth="1"/>
    <col min="13588" max="13824" width="11.42578125" style="230"/>
    <col min="13825" max="13825" width="5.85546875" style="230" customWidth="1"/>
    <col min="13826" max="13826" width="25.5703125" style="230" customWidth="1"/>
    <col min="13827" max="13830" width="0" style="230" hidden="1" customWidth="1"/>
    <col min="13831" max="13842" width="8.7109375" style="230" customWidth="1"/>
    <col min="13843" max="13843" width="7.28515625" style="230" bestFit="1" customWidth="1"/>
    <col min="13844" max="14080" width="11.42578125" style="230"/>
    <col min="14081" max="14081" width="5.85546875" style="230" customWidth="1"/>
    <col min="14082" max="14082" width="25.5703125" style="230" customWidth="1"/>
    <col min="14083" max="14086" width="0" style="230" hidden="1" customWidth="1"/>
    <col min="14087" max="14098" width="8.7109375" style="230" customWidth="1"/>
    <col min="14099" max="14099" width="7.28515625" style="230" bestFit="1" customWidth="1"/>
    <col min="14100" max="14336" width="11.42578125" style="230"/>
    <col min="14337" max="14337" width="5.85546875" style="230" customWidth="1"/>
    <col min="14338" max="14338" width="25.5703125" style="230" customWidth="1"/>
    <col min="14339" max="14342" width="0" style="230" hidden="1" customWidth="1"/>
    <col min="14343" max="14354" width="8.7109375" style="230" customWidth="1"/>
    <col min="14355" max="14355" width="7.28515625" style="230" bestFit="1" customWidth="1"/>
    <col min="14356" max="14592" width="11.42578125" style="230"/>
    <col min="14593" max="14593" width="5.85546875" style="230" customWidth="1"/>
    <col min="14594" max="14594" width="25.5703125" style="230" customWidth="1"/>
    <col min="14595" max="14598" width="0" style="230" hidden="1" customWidth="1"/>
    <col min="14599" max="14610" width="8.7109375" style="230" customWidth="1"/>
    <col min="14611" max="14611" width="7.28515625" style="230" bestFit="1" customWidth="1"/>
    <col min="14612" max="14848" width="11.42578125" style="230"/>
    <col min="14849" max="14849" width="5.85546875" style="230" customWidth="1"/>
    <col min="14850" max="14850" width="25.5703125" style="230" customWidth="1"/>
    <col min="14851" max="14854" width="0" style="230" hidden="1" customWidth="1"/>
    <col min="14855" max="14866" width="8.7109375" style="230" customWidth="1"/>
    <col min="14867" max="14867" width="7.28515625" style="230" bestFit="1" customWidth="1"/>
    <col min="14868" max="15104" width="11.42578125" style="230"/>
    <col min="15105" max="15105" width="5.85546875" style="230" customWidth="1"/>
    <col min="15106" max="15106" width="25.5703125" style="230" customWidth="1"/>
    <col min="15107" max="15110" width="0" style="230" hidden="1" customWidth="1"/>
    <col min="15111" max="15122" width="8.7109375" style="230" customWidth="1"/>
    <col min="15123" max="15123" width="7.28515625" style="230" bestFit="1" customWidth="1"/>
    <col min="15124" max="15360" width="11.42578125" style="230"/>
    <col min="15361" max="15361" width="5.85546875" style="230" customWidth="1"/>
    <col min="15362" max="15362" width="25.5703125" style="230" customWidth="1"/>
    <col min="15363" max="15366" width="0" style="230" hidden="1" customWidth="1"/>
    <col min="15367" max="15378" width="8.7109375" style="230" customWidth="1"/>
    <col min="15379" max="15379" width="7.28515625" style="230" bestFit="1" customWidth="1"/>
    <col min="15380" max="15616" width="11.42578125" style="230"/>
    <col min="15617" max="15617" width="5.85546875" style="230" customWidth="1"/>
    <col min="15618" max="15618" width="25.5703125" style="230" customWidth="1"/>
    <col min="15619" max="15622" width="0" style="230" hidden="1" customWidth="1"/>
    <col min="15623" max="15634" width="8.7109375" style="230" customWidth="1"/>
    <col min="15635" max="15635" width="7.28515625" style="230" bestFit="1" customWidth="1"/>
    <col min="15636" max="15872" width="11.42578125" style="230"/>
    <col min="15873" max="15873" width="5.85546875" style="230" customWidth="1"/>
    <col min="15874" max="15874" width="25.5703125" style="230" customWidth="1"/>
    <col min="15875" max="15878" width="0" style="230" hidden="1" customWidth="1"/>
    <col min="15879" max="15890" width="8.7109375" style="230" customWidth="1"/>
    <col min="15891" max="15891" width="7.28515625" style="230" bestFit="1" customWidth="1"/>
    <col min="15892" max="16128" width="11.42578125" style="230"/>
    <col min="16129" max="16129" width="5.85546875" style="230" customWidth="1"/>
    <col min="16130" max="16130" width="25.5703125" style="230" customWidth="1"/>
    <col min="16131" max="16134" width="0" style="230" hidden="1" customWidth="1"/>
    <col min="16135" max="16146" width="8.7109375" style="230" customWidth="1"/>
    <col min="16147" max="16147" width="7.28515625" style="230" bestFit="1" customWidth="1"/>
    <col min="16148" max="16384" width="11.42578125" style="230"/>
  </cols>
  <sheetData>
    <row r="1" spans="1:19" ht="13.5">
      <c r="A1" s="547" t="s">
        <v>1496</v>
      </c>
      <c r="B1" s="308"/>
      <c r="C1" s="308"/>
      <c r="D1" s="308"/>
      <c r="E1" s="308"/>
      <c r="F1" s="308"/>
      <c r="G1" s="308"/>
      <c r="H1" s="308"/>
      <c r="I1" s="308"/>
      <c r="J1" s="308"/>
      <c r="K1" s="308"/>
      <c r="L1" s="308"/>
      <c r="M1" s="308"/>
      <c r="N1" s="308"/>
      <c r="O1" s="308"/>
      <c r="P1" s="308"/>
      <c r="Q1" s="308"/>
      <c r="R1" s="308"/>
      <c r="S1" s="308"/>
    </row>
    <row r="2" spans="1:19">
      <c r="A2" s="308" t="s">
        <v>1497</v>
      </c>
      <c r="B2" s="308"/>
      <c r="C2" s="308"/>
      <c r="D2" s="308"/>
      <c r="E2" s="308"/>
      <c r="F2" s="308"/>
      <c r="G2" s="308"/>
      <c r="H2" s="308"/>
      <c r="I2" s="308"/>
      <c r="J2" s="308"/>
      <c r="K2" s="308"/>
      <c r="L2" s="308"/>
      <c r="M2" s="308"/>
      <c r="N2" s="308"/>
      <c r="O2" s="308"/>
      <c r="P2" s="308"/>
      <c r="Q2" s="308"/>
      <c r="R2" s="308"/>
      <c r="S2" s="308"/>
    </row>
    <row r="3" spans="1:19" s="774" customFormat="1" ht="20.25" customHeight="1">
      <c r="A3" s="506"/>
      <c r="B3" s="761" t="s">
        <v>99</v>
      </c>
      <c r="C3" s="773">
        <v>2007</v>
      </c>
      <c r="D3" s="773">
        <v>2008</v>
      </c>
      <c r="E3" s="773">
        <v>2009</v>
      </c>
      <c r="F3" s="773">
        <v>2010</v>
      </c>
      <c r="G3" s="506">
        <v>2011</v>
      </c>
      <c r="H3" s="506">
        <v>2012</v>
      </c>
      <c r="I3" s="506">
        <v>2013</v>
      </c>
      <c r="J3" s="506">
        <v>2014</v>
      </c>
      <c r="K3" s="506">
        <v>2015</v>
      </c>
      <c r="L3" s="506">
        <v>2016</v>
      </c>
      <c r="M3" s="506">
        <v>2017</v>
      </c>
      <c r="N3" s="506">
        <v>2018</v>
      </c>
      <c r="O3" s="506">
        <v>2019</v>
      </c>
      <c r="P3" s="506">
        <v>2020</v>
      </c>
      <c r="Q3" s="506">
        <v>2021</v>
      </c>
      <c r="R3" s="506">
        <v>2022</v>
      </c>
      <c r="S3" s="506">
        <v>2023</v>
      </c>
    </row>
    <row r="4" spans="1:19">
      <c r="A4" s="308"/>
      <c r="B4" s="308"/>
      <c r="C4" s="308"/>
      <c r="D4" s="308"/>
      <c r="E4" s="308"/>
      <c r="F4" s="308"/>
      <c r="G4" s="308"/>
      <c r="H4" s="308"/>
      <c r="I4" s="308"/>
      <c r="J4" s="308"/>
      <c r="K4" s="308"/>
      <c r="L4" s="308"/>
      <c r="M4" s="308"/>
      <c r="N4" s="308"/>
      <c r="O4" s="308"/>
      <c r="P4" s="308"/>
      <c r="Q4" s="308"/>
      <c r="R4" s="308"/>
      <c r="S4" s="308"/>
    </row>
    <row r="5" spans="1:19">
      <c r="A5" s="320" t="s">
        <v>666</v>
      </c>
      <c r="B5" s="320" t="s">
        <v>82</v>
      </c>
      <c r="C5" s="308">
        <f>SUM(C7:C93)</f>
        <v>124292</v>
      </c>
      <c r="D5" s="308">
        <v>158911</v>
      </c>
      <c r="E5" s="308">
        <v>166792</v>
      </c>
      <c r="F5" s="308">
        <v>194541</v>
      </c>
      <c r="G5" s="478">
        <v>199673</v>
      </c>
      <c r="H5" s="478">
        <v>229234</v>
      </c>
      <c r="I5" s="478">
        <v>251390</v>
      </c>
      <c r="J5" s="478">
        <v>265467</v>
      </c>
      <c r="K5" s="478">
        <v>316817</v>
      </c>
      <c r="L5" s="478">
        <v>283014</v>
      </c>
      <c r="M5" s="478">
        <v>244880</v>
      </c>
      <c r="N5" s="478">
        <v>262640</v>
      </c>
      <c r="O5" s="478">
        <v>271958</v>
      </c>
      <c r="P5" s="478">
        <f>+SUM(P7:P98)</f>
        <v>299132</v>
      </c>
      <c r="Q5" s="478">
        <f>+SUM(Q7:Q98)</f>
        <v>327043</v>
      </c>
      <c r="R5" s="478">
        <f>+SUM(R7:R98)</f>
        <v>329270</v>
      </c>
      <c r="S5" s="478">
        <f>+SUM(S7:S98)</f>
        <v>367751</v>
      </c>
    </row>
    <row r="6" spans="1:19">
      <c r="A6" s="320"/>
      <c r="B6" s="320"/>
      <c r="C6" s="308"/>
      <c r="D6" s="308"/>
      <c r="E6" s="308"/>
      <c r="F6" s="308"/>
      <c r="G6" s="478"/>
      <c r="H6" s="478"/>
      <c r="I6" s="478"/>
      <c r="J6" s="478"/>
      <c r="K6" s="478"/>
      <c r="L6" s="478"/>
      <c r="M6" s="478"/>
      <c r="N6" s="478"/>
      <c r="O6" s="478"/>
      <c r="P6" s="478"/>
      <c r="Q6" s="478"/>
      <c r="R6" s="478"/>
      <c r="S6" s="478"/>
    </row>
    <row r="7" spans="1:19" ht="13.5">
      <c r="A7" s="364" t="s">
        <v>667</v>
      </c>
      <c r="B7" s="364" t="s">
        <v>594</v>
      </c>
      <c r="C7" s="364">
        <v>3100</v>
      </c>
      <c r="D7" s="364">
        <v>4223</v>
      </c>
      <c r="E7" s="364">
        <v>2007</v>
      </c>
      <c r="F7" s="364">
        <v>2139</v>
      </c>
      <c r="G7" s="479">
        <v>1895</v>
      </c>
      <c r="H7" s="479">
        <v>2005</v>
      </c>
      <c r="I7" s="479">
        <v>1926</v>
      </c>
      <c r="J7" s="479">
        <v>3751</v>
      </c>
      <c r="K7" s="479">
        <v>4310</v>
      </c>
      <c r="L7" s="479">
        <v>4428</v>
      </c>
      <c r="M7" s="479">
        <v>4693</v>
      </c>
      <c r="N7" s="479">
        <v>4572</v>
      </c>
      <c r="O7" s="479">
        <v>4746</v>
      </c>
      <c r="P7" s="479">
        <v>5103</v>
      </c>
      <c r="Q7" s="479">
        <v>4796</v>
      </c>
      <c r="R7" s="479">
        <v>4648</v>
      </c>
      <c r="S7" s="479">
        <v>4587</v>
      </c>
    </row>
    <row r="8" spans="1:19" ht="13.5">
      <c r="A8" s="364" t="s">
        <v>668</v>
      </c>
      <c r="B8" s="364" t="s">
        <v>611</v>
      </c>
      <c r="C8" s="364">
        <v>885</v>
      </c>
      <c r="D8" s="364">
        <v>781</v>
      </c>
      <c r="E8" s="364">
        <v>899</v>
      </c>
      <c r="F8" s="364">
        <v>821</v>
      </c>
      <c r="G8" s="479">
        <v>789</v>
      </c>
      <c r="H8" s="479">
        <v>857</v>
      </c>
      <c r="I8" s="479">
        <v>861</v>
      </c>
      <c r="J8" s="479">
        <v>752</v>
      </c>
      <c r="K8" s="479">
        <v>1208</v>
      </c>
      <c r="L8" s="479">
        <v>938</v>
      </c>
      <c r="M8" s="479">
        <v>1206</v>
      </c>
      <c r="N8" s="479">
        <v>1185</v>
      </c>
      <c r="O8" s="479">
        <v>1521</v>
      </c>
      <c r="P8" s="479">
        <v>2033</v>
      </c>
      <c r="Q8" s="479">
        <v>1566</v>
      </c>
      <c r="R8" s="479">
        <v>2454</v>
      </c>
      <c r="S8" s="479">
        <v>2524</v>
      </c>
    </row>
    <row r="9" spans="1:19" ht="13.5">
      <c r="A9" s="364" t="s">
        <v>669</v>
      </c>
      <c r="B9" s="364" t="s">
        <v>1056</v>
      </c>
      <c r="C9" s="364">
        <v>2889</v>
      </c>
      <c r="D9" s="364">
        <v>2915</v>
      </c>
      <c r="E9" s="364">
        <v>2977</v>
      </c>
      <c r="F9" s="364">
        <v>3060</v>
      </c>
      <c r="G9" s="479">
        <v>2989</v>
      </c>
      <c r="H9" s="479">
        <v>3151</v>
      </c>
      <c r="I9" s="479">
        <v>3158</v>
      </c>
      <c r="J9" s="479">
        <v>3048</v>
      </c>
      <c r="K9" s="479">
        <v>3037</v>
      </c>
      <c r="L9" s="479">
        <v>3303</v>
      </c>
      <c r="M9" s="479">
        <v>3698</v>
      </c>
      <c r="N9" s="479">
        <v>3585</v>
      </c>
      <c r="O9" s="479">
        <v>4052</v>
      </c>
      <c r="P9" s="479">
        <v>4565</v>
      </c>
      <c r="Q9" s="479">
        <v>4023</v>
      </c>
      <c r="R9" s="479">
        <v>4839</v>
      </c>
      <c r="S9" s="479">
        <v>6188</v>
      </c>
    </row>
    <row r="10" spans="1:19" ht="13.5">
      <c r="A10" s="364" t="s">
        <v>670</v>
      </c>
      <c r="B10" s="364" t="s">
        <v>1057</v>
      </c>
      <c r="C10" s="364">
        <v>593</v>
      </c>
      <c r="D10" s="364">
        <v>572</v>
      </c>
      <c r="E10" s="364">
        <v>619</v>
      </c>
      <c r="F10" s="364">
        <v>679</v>
      </c>
      <c r="G10" s="479">
        <v>796</v>
      </c>
      <c r="H10" s="479">
        <v>898</v>
      </c>
      <c r="I10" s="479">
        <v>919</v>
      </c>
      <c r="J10" s="479">
        <v>1010</v>
      </c>
      <c r="K10" s="479">
        <v>860</v>
      </c>
      <c r="L10" s="479">
        <v>988</v>
      </c>
      <c r="M10" s="479">
        <v>968</v>
      </c>
      <c r="N10" s="479">
        <v>939</v>
      </c>
      <c r="O10" s="479">
        <v>819</v>
      </c>
      <c r="P10" s="479">
        <v>982</v>
      </c>
      <c r="Q10" s="479">
        <v>1695</v>
      </c>
      <c r="R10" s="479">
        <v>1338</v>
      </c>
      <c r="S10" s="479">
        <v>1275</v>
      </c>
    </row>
    <row r="11" spans="1:19" ht="13.5">
      <c r="A11" s="364" t="s">
        <v>671</v>
      </c>
      <c r="B11" s="364" t="s">
        <v>1058</v>
      </c>
      <c r="C11" s="364">
        <v>2433</v>
      </c>
      <c r="D11" s="364">
        <v>2440</v>
      </c>
      <c r="E11" s="364">
        <v>2475</v>
      </c>
      <c r="F11" s="364">
        <v>2564</v>
      </c>
      <c r="G11" s="479">
        <v>2899</v>
      </c>
      <c r="H11" s="479">
        <v>2987</v>
      </c>
      <c r="I11" s="479">
        <v>3057</v>
      </c>
      <c r="J11" s="479">
        <v>3277</v>
      </c>
      <c r="K11" s="479">
        <v>3420</v>
      </c>
      <c r="L11" s="479">
        <v>3644</v>
      </c>
      <c r="M11" s="479">
        <v>3894</v>
      </c>
      <c r="N11" s="479">
        <v>4521</v>
      </c>
      <c r="O11" s="479">
        <v>4755</v>
      </c>
      <c r="P11" s="479">
        <v>5126</v>
      </c>
      <c r="Q11" s="479">
        <v>5508</v>
      </c>
      <c r="R11" s="479">
        <v>5450</v>
      </c>
      <c r="S11" s="479">
        <v>7034</v>
      </c>
    </row>
    <row r="12" spans="1:19" ht="13.5">
      <c r="A12" s="364" t="s">
        <v>672</v>
      </c>
      <c r="B12" s="364" t="s">
        <v>612</v>
      </c>
      <c r="C12" s="364">
        <v>8685</v>
      </c>
      <c r="D12" s="364">
        <v>8477</v>
      </c>
      <c r="E12" s="364">
        <v>7948</v>
      </c>
      <c r="F12" s="364">
        <v>8672</v>
      </c>
      <c r="G12" s="479">
        <v>7809</v>
      </c>
      <c r="H12" s="479">
        <v>8005</v>
      </c>
      <c r="I12" s="479">
        <v>8172</v>
      </c>
      <c r="J12" s="479">
        <v>8319</v>
      </c>
      <c r="K12" s="479">
        <v>8145</v>
      </c>
      <c r="L12" s="479">
        <v>7145</v>
      </c>
      <c r="M12" s="479">
        <v>5517</v>
      </c>
      <c r="N12" s="479">
        <v>7159</v>
      </c>
      <c r="O12" s="479">
        <v>7186</v>
      </c>
      <c r="P12" s="479">
        <v>12579</v>
      </c>
      <c r="Q12" s="479">
        <v>7634</v>
      </c>
      <c r="R12" s="479">
        <v>6333</v>
      </c>
      <c r="S12" s="479">
        <v>6689</v>
      </c>
    </row>
    <row r="13" spans="1:19" ht="13.5">
      <c r="A13" s="364" t="s">
        <v>673</v>
      </c>
      <c r="B13" s="364" t="s">
        <v>1059</v>
      </c>
      <c r="C13" s="364">
        <v>708</v>
      </c>
      <c r="D13" s="364">
        <v>574</v>
      </c>
      <c r="E13" s="364">
        <v>582</v>
      </c>
      <c r="F13" s="364">
        <v>573</v>
      </c>
      <c r="G13" s="479">
        <v>552</v>
      </c>
      <c r="H13" s="479">
        <v>607</v>
      </c>
      <c r="I13" s="479">
        <v>541</v>
      </c>
      <c r="J13" s="479">
        <v>633</v>
      </c>
      <c r="K13" s="479">
        <v>660</v>
      </c>
      <c r="L13" s="479">
        <v>587</v>
      </c>
      <c r="M13" s="479">
        <v>613</v>
      </c>
      <c r="N13" s="479">
        <v>1097</v>
      </c>
      <c r="O13" s="479">
        <v>1157</v>
      </c>
      <c r="P13" s="479">
        <v>952</v>
      </c>
      <c r="Q13" s="479">
        <v>850</v>
      </c>
      <c r="R13" s="479">
        <v>716</v>
      </c>
      <c r="S13" s="479">
        <v>651</v>
      </c>
    </row>
    <row r="14" spans="1:19" ht="13.5">
      <c r="A14" s="364" t="s">
        <v>674</v>
      </c>
      <c r="B14" s="364" t="s">
        <v>1060</v>
      </c>
      <c r="C14" s="775">
        <v>3707</v>
      </c>
      <c r="D14" s="775">
        <v>12145</v>
      </c>
      <c r="E14" s="775">
        <v>5393</v>
      </c>
      <c r="F14" s="775">
        <v>13479</v>
      </c>
      <c r="G14" s="479">
        <v>15193</v>
      </c>
      <c r="H14" s="479">
        <v>12239</v>
      </c>
      <c r="I14" s="479">
        <v>14398</v>
      </c>
      <c r="J14" s="479">
        <v>11818</v>
      </c>
      <c r="K14" s="479">
        <v>8435</v>
      </c>
      <c r="L14" s="479">
        <v>6642</v>
      </c>
      <c r="M14" s="479">
        <v>3783</v>
      </c>
      <c r="N14" s="479">
        <v>2443</v>
      </c>
      <c r="O14" s="479">
        <v>1288</v>
      </c>
      <c r="P14" s="479" t="s">
        <v>156</v>
      </c>
      <c r="Q14" s="479" t="s">
        <v>156</v>
      </c>
      <c r="R14" s="305" t="s">
        <v>156</v>
      </c>
      <c r="S14" s="305" t="s">
        <v>156</v>
      </c>
    </row>
    <row r="15" spans="1:19" ht="13.5">
      <c r="A15" s="364" t="s">
        <v>675</v>
      </c>
      <c r="B15" s="364" t="s">
        <v>1061</v>
      </c>
      <c r="C15" s="775">
        <v>1633</v>
      </c>
      <c r="D15" s="775">
        <v>1987</v>
      </c>
      <c r="E15" s="775">
        <v>1613</v>
      </c>
      <c r="F15" s="775">
        <v>1781</v>
      </c>
      <c r="G15" s="479">
        <v>2034</v>
      </c>
      <c r="H15" s="479">
        <v>2075</v>
      </c>
      <c r="I15" s="479">
        <v>1183</v>
      </c>
      <c r="J15" s="479">
        <v>2370</v>
      </c>
      <c r="K15" s="479">
        <v>2918</v>
      </c>
      <c r="L15" s="479">
        <v>3007</v>
      </c>
      <c r="M15" s="479">
        <v>4313</v>
      </c>
      <c r="N15" s="479">
        <v>2213</v>
      </c>
      <c r="O15" s="479">
        <v>2474</v>
      </c>
      <c r="P15" s="479">
        <v>2415</v>
      </c>
      <c r="Q15" s="479">
        <v>2130</v>
      </c>
      <c r="R15" s="479">
        <v>3172</v>
      </c>
      <c r="S15" s="479">
        <v>3137</v>
      </c>
    </row>
    <row r="16" spans="1:19" ht="13.5">
      <c r="A16" s="364" t="s">
        <v>676</v>
      </c>
      <c r="B16" s="364" t="s">
        <v>613</v>
      </c>
      <c r="C16" s="775">
        <v>2820</v>
      </c>
      <c r="D16" s="775">
        <v>3017</v>
      </c>
      <c r="E16" s="775">
        <v>3704</v>
      </c>
      <c r="F16" s="775">
        <v>4998</v>
      </c>
      <c r="G16" s="479">
        <v>3875</v>
      </c>
      <c r="H16" s="479">
        <v>4270</v>
      </c>
      <c r="I16" s="479">
        <v>4893</v>
      </c>
      <c r="J16" s="479">
        <v>2825</v>
      </c>
      <c r="K16" s="479">
        <v>3126</v>
      </c>
      <c r="L16" s="479">
        <v>2981</v>
      </c>
      <c r="M16" s="479">
        <v>2480</v>
      </c>
      <c r="N16" s="479">
        <v>2315</v>
      </c>
      <c r="O16" s="479">
        <v>2131</v>
      </c>
      <c r="P16" s="479">
        <v>2604</v>
      </c>
      <c r="Q16" s="479">
        <v>3106</v>
      </c>
      <c r="R16" s="479">
        <v>2177</v>
      </c>
      <c r="S16" s="479">
        <v>2072</v>
      </c>
    </row>
    <row r="17" spans="1:19" ht="13.5">
      <c r="A17" s="364" t="s">
        <v>677</v>
      </c>
      <c r="B17" s="364" t="s">
        <v>1062</v>
      </c>
      <c r="C17" s="775">
        <v>5825</v>
      </c>
      <c r="D17" s="775">
        <v>6754</v>
      </c>
      <c r="E17" s="775">
        <v>7753</v>
      </c>
      <c r="F17" s="775">
        <v>9388</v>
      </c>
      <c r="G17" s="479">
        <v>7892</v>
      </c>
      <c r="H17" s="479">
        <v>8701</v>
      </c>
      <c r="I17" s="479">
        <v>8841</v>
      </c>
      <c r="J17" s="479">
        <v>9287</v>
      </c>
      <c r="K17" s="479">
        <v>10015</v>
      </c>
      <c r="L17" s="479">
        <v>10500</v>
      </c>
      <c r="M17" s="479">
        <v>9664</v>
      </c>
      <c r="N17" s="479">
        <v>9043</v>
      </c>
      <c r="O17" s="479">
        <v>7288</v>
      </c>
      <c r="P17" s="479" t="s">
        <v>156</v>
      </c>
      <c r="Q17" s="479" t="s">
        <v>156</v>
      </c>
      <c r="R17" s="479" t="s">
        <v>156</v>
      </c>
      <c r="S17" s="479" t="s">
        <v>156</v>
      </c>
    </row>
    <row r="18" spans="1:19" ht="13.5">
      <c r="A18" s="364" t="s">
        <v>678</v>
      </c>
      <c r="B18" s="364" t="s">
        <v>1063</v>
      </c>
      <c r="C18" s="775">
        <v>1896</v>
      </c>
      <c r="D18" s="775">
        <v>5418</v>
      </c>
      <c r="E18" s="775">
        <v>9367</v>
      </c>
      <c r="F18" s="775">
        <v>10229</v>
      </c>
      <c r="G18" s="479">
        <v>11178</v>
      </c>
      <c r="H18" s="479">
        <v>11752</v>
      </c>
      <c r="I18" s="479">
        <v>15049</v>
      </c>
      <c r="J18" s="479">
        <v>9719</v>
      </c>
      <c r="K18" s="479">
        <v>11677</v>
      </c>
      <c r="L18" s="479">
        <v>8447</v>
      </c>
      <c r="M18" s="479">
        <v>7144</v>
      </c>
      <c r="N18" s="479">
        <v>5390</v>
      </c>
      <c r="O18" s="479">
        <v>4313</v>
      </c>
      <c r="P18" s="479">
        <v>2586</v>
      </c>
      <c r="Q18" s="479">
        <v>3839</v>
      </c>
      <c r="R18" s="479">
        <v>4353</v>
      </c>
      <c r="S18" s="479">
        <v>4824</v>
      </c>
    </row>
    <row r="19" spans="1:19" ht="13.5">
      <c r="A19" s="364" t="s">
        <v>679</v>
      </c>
      <c r="B19" s="364" t="s">
        <v>610</v>
      </c>
      <c r="C19" s="775">
        <v>1615</v>
      </c>
      <c r="D19" s="775">
        <v>2168</v>
      </c>
      <c r="E19" s="775">
        <v>2094</v>
      </c>
      <c r="F19" s="775">
        <v>2232</v>
      </c>
      <c r="G19" s="479">
        <v>2447</v>
      </c>
      <c r="H19" s="479">
        <v>2658</v>
      </c>
      <c r="I19" s="479">
        <v>4570</v>
      </c>
      <c r="J19" s="479">
        <v>3314</v>
      </c>
      <c r="K19" s="479">
        <v>3906</v>
      </c>
      <c r="L19" s="479">
        <v>3684</v>
      </c>
      <c r="M19" s="479">
        <v>3764</v>
      </c>
      <c r="N19" s="479">
        <v>2703</v>
      </c>
      <c r="O19" s="479">
        <v>3095</v>
      </c>
      <c r="P19" s="479">
        <v>3087</v>
      </c>
      <c r="Q19" s="479">
        <v>3610</v>
      </c>
      <c r="R19" s="479">
        <v>4203</v>
      </c>
      <c r="S19" s="479">
        <v>4578</v>
      </c>
    </row>
    <row r="20" spans="1:19" ht="13.5">
      <c r="A20" s="364" t="s">
        <v>680</v>
      </c>
      <c r="B20" s="364" t="s">
        <v>609</v>
      </c>
      <c r="C20" s="775">
        <v>2582</v>
      </c>
      <c r="D20" s="775">
        <v>3816</v>
      </c>
      <c r="E20" s="775">
        <v>3012</v>
      </c>
      <c r="F20" s="775">
        <v>2507</v>
      </c>
      <c r="G20" s="479">
        <v>3510</v>
      </c>
      <c r="H20" s="479">
        <v>2658</v>
      </c>
      <c r="I20" s="479">
        <v>3665</v>
      </c>
      <c r="J20" s="479">
        <v>2840</v>
      </c>
      <c r="K20" s="479">
        <v>4492</v>
      </c>
      <c r="L20" s="479">
        <v>3769</v>
      </c>
      <c r="M20" s="479">
        <v>3897</v>
      </c>
      <c r="N20" s="479">
        <v>3837</v>
      </c>
      <c r="O20" s="479">
        <v>4261</v>
      </c>
      <c r="P20" s="479">
        <v>4515</v>
      </c>
      <c r="Q20" s="479">
        <v>3609</v>
      </c>
      <c r="R20" s="479">
        <v>3114</v>
      </c>
      <c r="S20" s="479">
        <v>3584</v>
      </c>
    </row>
    <row r="21" spans="1:19" ht="13.5">
      <c r="A21" s="364" t="s">
        <v>681</v>
      </c>
      <c r="B21" s="364" t="s">
        <v>608</v>
      </c>
      <c r="C21" s="775">
        <v>1749</v>
      </c>
      <c r="D21" s="775">
        <v>1364</v>
      </c>
      <c r="E21" s="775">
        <v>1349</v>
      </c>
      <c r="F21" s="775">
        <v>1605</v>
      </c>
      <c r="G21" s="479">
        <v>1482</v>
      </c>
      <c r="H21" s="479">
        <v>1565</v>
      </c>
      <c r="I21" s="479">
        <v>1488</v>
      </c>
      <c r="J21" s="479" t="s">
        <v>156</v>
      </c>
      <c r="K21" s="479">
        <v>2960</v>
      </c>
      <c r="L21" s="479">
        <v>4847</v>
      </c>
      <c r="M21" s="479" t="s">
        <v>156</v>
      </c>
      <c r="N21" s="479" t="s">
        <v>156</v>
      </c>
      <c r="O21" s="479" t="s">
        <v>156</v>
      </c>
      <c r="P21" s="479">
        <v>2361</v>
      </c>
      <c r="Q21" s="479">
        <v>2213</v>
      </c>
      <c r="R21" s="479">
        <v>2173</v>
      </c>
      <c r="S21" s="479">
        <v>1792</v>
      </c>
    </row>
    <row r="22" spans="1:19" ht="13.5">
      <c r="A22" s="364" t="s">
        <v>682</v>
      </c>
      <c r="B22" s="364" t="s">
        <v>607</v>
      </c>
      <c r="C22" s="775">
        <v>1351</v>
      </c>
      <c r="D22" s="775">
        <v>1356</v>
      </c>
      <c r="E22" s="775">
        <v>1293</v>
      </c>
      <c r="F22" s="775">
        <v>1441</v>
      </c>
      <c r="G22" s="479">
        <v>1297</v>
      </c>
      <c r="H22" s="479">
        <v>1121</v>
      </c>
      <c r="I22" s="479">
        <v>1272</v>
      </c>
      <c r="J22" s="479">
        <v>1233</v>
      </c>
      <c r="K22" s="479">
        <v>2841</v>
      </c>
      <c r="L22" s="479">
        <v>1268</v>
      </c>
      <c r="M22" s="479">
        <v>1114</v>
      </c>
      <c r="N22" s="479">
        <v>1421</v>
      </c>
      <c r="O22" s="479">
        <v>1412</v>
      </c>
      <c r="P22" s="479">
        <v>1905</v>
      </c>
      <c r="Q22" s="479">
        <v>1525</v>
      </c>
      <c r="R22" s="479">
        <v>1461</v>
      </c>
      <c r="S22" s="479">
        <v>1663</v>
      </c>
    </row>
    <row r="23" spans="1:19" ht="13.5">
      <c r="A23" s="364" t="s">
        <v>683</v>
      </c>
      <c r="B23" s="364" t="s">
        <v>614</v>
      </c>
      <c r="C23" s="775">
        <v>691</v>
      </c>
      <c r="D23" s="775">
        <v>833</v>
      </c>
      <c r="E23" s="775">
        <v>813</v>
      </c>
      <c r="F23" s="775">
        <v>752</v>
      </c>
      <c r="G23" s="479">
        <v>686</v>
      </c>
      <c r="H23" s="479">
        <v>728</v>
      </c>
      <c r="I23" s="479">
        <v>719</v>
      </c>
      <c r="J23" s="479">
        <v>1347</v>
      </c>
      <c r="K23" s="479">
        <v>1740</v>
      </c>
      <c r="L23" s="479">
        <v>2379</v>
      </c>
      <c r="M23" s="479" t="s">
        <v>156</v>
      </c>
      <c r="N23" s="479" t="s">
        <v>156</v>
      </c>
      <c r="O23" s="479" t="s">
        <v>156</v>
      </c>
      <c r="P23" s="479" t="s">
        <v>156</v>
      </c>
      <c r="Q23" s="479" t="s">
        <v>156</v>
      </c>
      <c r="R23" s="479" t="s">
        <v>156</v>
      </c>
      <c r="S23" s="479" t="s">
        <v>156</v>
      </c>
    </row>
    <row r="24" spans="1:19" ht="13.5">
      <c r="A24" s="364" t="s">
        <v>685</v>
      </c>
      <c r="B24" s="364" t="s">
        <v>617</v>
      </c>
      <c r="C24" s="775" t="s">
        <v>156</v>
      </c>
      <c r="D24" s="775" t="s">
        <v>156</v>
      </c>
      <c r="E24" s="775" t="s">
        <v>156</v>
      </c>
      <c r="F24" s="775" t="s">
        <v>156</v>
      </c>
      <c r="G24" s="479" t="s">
        <v>156</v>
      </c>
      <c r="H24" s="479" t="s">
        <v>190</v>
      </c>
      <c r="I24" s="479" t="s">
        <v>190</v>
      </c>
      <c r="J24" s="479">
        <v>296</v>
      </c>
      <c r="K24" s="479">
        <v>517</v>
      </c>
      <c r="L24" s="479">
        <v>691</v>
      </c>
      <c r="M24" s="479" t="s">
        <v>156</v>
      </c>
      <c r="N24" s="479">
        <v>4801</v>
      </c>
      <c r="O24" s="479">
        <v>3118</v>
      </c>
      <c r="P24" s="479" t="s">
        <v>156</v>
      </c>
      <c r="Q24" s="479" t="s">
        <v>156</v>
      </c>
      <c r="R24" s="479" t="s">
        <v>156</v>
      </c>
      <c r="S24" s="479" t="s">
        <v>156</v>
      </c>
    </row>
    <row r="25" spans="1:19" ht="13.5">
      <c r="A25" s="364" t="s">
        <v>686</v>
      </c>
      <c r="B25" s="364" t="s">
        <v>605</v>
      </c>
      <c r="C25" s="775">
        <v>11449</v>
      </c>
      <c r="D25" s="775">
        <v>9543</v>
      </c>
      <c r="E25" s="775">
        <v>9543</v>
      </c>
      <c r="F25" s="775">
        <v>19773</v>
      </c>
      <c r="G25" s="479">
        <v>8556</v>
      </c>
      <c r="H25" s="479">
        <v>19782</v>
      </c>
      <c r="I25" s="479">
        <v>18001</v>
      </c>
      <c r="J25" s="479">
        <v>12778</v>
      </c>
      <c r="K25" s="479">
        <v>13113</v>
      </c>
      <c r="L25" s="479">
        <v>9818</v>
      </c>
      <c r="M25" s="479">
        <v>5612</v>
      </c>
      <c r="N25" s="479">
        <v>6222</v>
      </c>
      <c r="O25" s="479">
        <v>7163</v>
      </c>
      <c r="P25" s="479">
        <v>5759</v>
      </c>
      <c r="Q25" s="479">
        <v>7188</v>
      </c>
      <c r="R25" s="479">
        <v>6684</v>
      </c>
      <c r="S25" s="479">
        <v>7637</v>
      </c>
    </row>
    <row r="26" spans="1:19" ht="13.5">
      <c r="A26" s="364" t="s">
        <v>687</v>
      </c>
      <c r="B26" s="364" t="s">
        <v>604</v>
      </c>
      <c r="C26" s="775">
        <v>1144</v>
      </c>
      <c r="D26" s="775">
        <v>1465</v>
      </c>
      <c r="E26" s="775">
        <v>1385</v>
      </c>
      <c r="F26" s="775">
        <v>1301</v>
      </c>
      <c r="G26" s="479">
        <v>1423</v>
      </c>
      <c r="H26" s="479">
        <v>1462</v>
      </c>
      <c r="I26" s="479">
        <v>7167</v>
      </c>
      <c r="J26" s="479">
        <v>7003</v>
      </c>
      <c r="K26" s="479">
        <v>8223</v>
      </c>
      <c r="L26" s="479">
        <v>8295</v>
      </c>
      <c r="M26" s="479">
        <v>4981</v>
      </c>
      <c r="N26" s="479">
        <v>3768</v>
      </c>
      <c r="O26" s="479">
        <v>3755</v>
      </c>
      <c r="P26" s="479">
        <v>2121</v>
      </c>
      <c r="Q26" s="479">
        <v>3764</v>
      </c>
      <c r="R26" s="479">
        <v>4966</v>
      </c>
      <c r="S26" s="479">
        <v>4996</v>
      </c>
    </row>
    <row r="27" spans="1:19" ht="13.5">
      <c r="A27" s="364" t="s">
        <v>688</v>
      </c>
      <c r="B27" s="364" t="s">
        <v>603</v>
      </c>
      <c r="C27" s="775" t="s">
        <v>156</v>
      </c>
      <c r="D27" s="775" t="s">
        <v>156</v>
      </c>
      <c r="E27" s="775" t="s">
        <v>156</v>
      </c>
      <c r="F27" s="775" t="s">
        <v>156</v>
      </c>
      <c r="G27" s="479" t="s">
        <v>156</v>
      </c>
      <c r="H27" s="479" t="s">
        <v>156</v>
      </c>
      <c r="I27" s="479" t="s">
        <v>156</v>
      </c>
      <c r="J27" s="479">
        <v>342</v>
      </c>
      <c r="K27" s="479">
        <v>197</v>
      </c>
      <c r="L27" s="479">
        <v>137</v>
      </c>
      <c r="M27" s="479">
        <v>1862</v>
      </c>
      <c r="N27" s="479">
        <v>1680</v>
      </c>
      <c r="O27" s="479">
        <v>1677</v>
      </c>
      <c r="P27" s="479" t="s">
        <v>156</v>
      </c>
      <c r="Q27" s="479" t="s">
        <v>156</v>
      </c>
      <c r="R27" s="479" t="s">
        <v>156</v>
      </c>
      <c r="S27" s="479" t="s">
        <v>156</v>
      </c>
    </row>
    <row r="28" spans="1:19" ht="13.5">
      <c r="A28" s="364" t="s">
        <v>689</v>
      </c>
      <c r="B28" s="364" t="s">
        <v>1064</v>
      </c>
      <c r="C28" s="775">
        <v>2957</v>
      </c>
      <c r="D28" s="775">
        <v>3426</v>
      </c>
      <c r="E28" s="775">
        <v>3797</v>
      </c>
      <c r="F28" s="775">
        <v>4455</v>
      </c>
      <c r="G28" s="479">
        <v>5243</v>
      </c>
      <c r="H28" s="479">
        <v>5330</v>
      </c>
      <c r="I28" s="479">
        <v>5456</v>
      </c>
      <c r="J28" s="479">
        <v>7124</v>
      </c>
      <c r="K28" s="479">
        <v>7017</v>
      </c>
      <c r="L28" s="479">
        <v>6154</v>
      </c>
      <c r="M28" s="479">
        <v>305</v>
      </c>
      <c r="N28" s="479">
        <v>438</v>
      </c>
      <c r="O28" s="479">
        <v>358</v>
      </c>
      <c r="P28" s="479">
        <v>542</v>
      </c>
      <c r="Q28" s="479">
        <v>603</v>
      </c>
      <c r="R28" s="479">
        <v>442</v>
      </c>
      <c r="S28" s="479">
        <v>591</v>
      </c>
    </row>
    <row r="29" spans="1:19" ht="13.5">
      <c r="A29" s="364" t="s">
        <v>690</v>
      </c>
      <c r="B29" s="364" t="s">
        <v>602</v>
      </c>
      <c r="C29" s="775" t="s">
        <v>156</v>
      </c>
      <c r="D29" s="775" t="s">
        <v>156</v>
      </c>
      <c r="E29" s="775" t="s">
        <v>156</v>
      </c>
      <c r="F29" s="775" t="s">
        <v>156</v>
      </c>
      <c r="G29" s="479" t="s">
        <v>156</v>
      </c>
      <c r="H29" s="479" t="s">
        <v>156</v>
      </c>
      <c r="I29" s="479" t="s">
        <v>156</v>
      </c>
      <c r="J29" s="479">
        <v>402</v>
      </c>
      <c r="K29" s="479">
        <v>78</v>
      </c>
      <c r="L29" s="479">
        <v>82</v>
      </c>
      <c r="M29" s="479" t="s">
        <v>156</v>
      </c>
      <c r="N29" s="479" t="s">
        <v>156</v>
      </c>
      <c r="O29" s="479" t="s">
        <v>156</v>
      </c>
      <c r="P29" s="479" t="s">
        <v>156</v>
      </c>
      <c r="Q29" s="479" t="s">
        <v>156</v>
      </c>
      <c r="R29" s="479" t="s">
        <v>156</v>
      </c>
      <c r="S29" s="479" t="s">
        <v>156</v>
      </c>
    </row>
    <row r="30" spans="1:19" ht="13.5">
      <c r="A30" s="364" t="s">
        <v>691</v>
      </c>
      <c r="B30" s="364" t="s">
        <v>1180</v>
      </c>
      <c r="C30" s="775">
        <v>1854</v>
      </c>
      <c r="D30" s="775">
        <v>1784</v>
      </c>
      <c r="E30" s="775">
        <v>1981</v>
      </c>
      <c r="F30" s="775">
        <v>2138</v>
      </c>
      <c r="G30" s="479">
        <v>2214</v>
      </c>
      <c r="H30" s="479">
        <v>2347</v>
      </c>
      <c r="I30" s="479">
        <v>2444</v>
      </c>
      <c r="J30" s="479">
        <v>1287</v>
      </c>
      <c r="K30" s="479">
        <v>5191</v>
      </c>
      <c r="L30" s="479">
        <v>6885</v>
      </c>
      <c r="M30" s="479">
        <v>18106</v>
      </c>
      <c r="N30" s="479">
        <v>22541</v>
      </c>
      <c r="O30" s="479">
        <v>25944</v>
      </c>
      <c r="P30" s="479">
        <v>44751</v>
      </c>
      <c r="Q30" s="479">
        <v>56638</v>
      </c>
      <c r="R30" s="479">
        <v>46416</v>
      </c>
      <c r="S30" s="479">
        <v>43620</v>
      </c>
    </row>
    <row r="31" spans="1:19" ht="13.5">
      <c r="A31" s="364" t="s">
        <v>684</v>
      </c>
      <c r="B31" s="364" t="s">
        <v>606</v>
      </c>
      <c r="C31" s="775" t="s">
        <v>156</v>
      </c>
      <c r="D31" s="775" t="s">
        <v>156</v>
      </c>
      <c r="E31" s="775" t="s">
        <v>156</v>
      </c>
      <c r="F31" s="775" t="s">
        <v>156</v>
      </c>
      <c r="G31" s="479" t="s">
        <v>156</v>
      </c>
      <c r="H31" s="479" t="s">
        <v>156</v>
      </c>
      <c r="I31" s="479" t="s">
        <v>156</v>
      </c>
      <c r="J31" s="479">
        <v>166</v>
      </c>
      <c r="K31" s="479">
        <v>341</v>
      </c>
      <c r="L31" s="479">
        <v>149</v>
      </c>
      <c r="M31" s="479">
        <v>12605</v>
      </c>
      <c r="N31" s="479">
        <v>13236</v>
      </c>
      <c r="O31" s="479">
        <v>12290</v>
      </c>
      <c r="P31" s="479">
        <v>4498</v>
      </c>
      <c r="Q31" s="479" t="s">
        <v>156</v>
      </c>
      <c r="R31" s="479" t="s">
        <v>156</v>
      </c>
      <c r="S31" s="479" t="s">
        <v>156</v>
      </c>
    </row>
    <row r="32" spans="1:19" ht="13.5">
      <c r="A32" s="364" t="s">
        <v>693</v>
      </c>
      <c r="B32" s="364" t="s">
        <v>1065</v>
      </c>
      <c r="C32" s="775">
        <v>722</v>
      </c>
      <c r="D32" s="775">
        <v>800</v>
      </c>
      <c r="E32" s="775">
        <v>856</v>
      </c>
      <c r="F32" s="775">
        <v>1223</v>
      </c>
      <c r="G32" s="479">
        <v>1001</v>
      </c>
      <c r="H32" s="479">
        <v>1058</v>
      </c>
      <c r="I32" s="479">
        <v>2366</v>
      </c>
      <c r="J32" s="479">
        <v>4720</v>
      </c>
      <c r="K32" s="479">
        <v>5087</v>
      </c>
      <c r="L32" s="479">
        <v>3881</v>
      </c>
      <c r="M32" s="479">
        <v>17667</v>
      </c>
      <c r="N32" s="479">
        <v>16647</v>
      </c>
      <c r="O32" s="479">
        <v>15975</v>
      </c>
      <c r="P32" s="479">
        <v>14013</v>
      </c>
      <c r="Q32" s="479">
        <v>19051</v>
      </c>
      <c r="R32" s="479">
        <v>17006</v>
      </c>
      <c r="S32" s="479">
        <v>19416</v>
      </c>
    </row>
    <row r="33" spans="1:19" ht="13.5">
      <c r="A33" s="364" t="s">
        <v>692</v>
      </c>
      <c r="B33" s="364" t="s">
        <v>1181</v>
      </c>
      <c r="C33" s="775">
        <v>229</v>
      </c>
      <c r="D33" s="775">
        <v>234</v>
      </c>
      <c r="E33" s="775">
        <v>204</v>
      </c>
      <c r="F33" s="775">
        <v>280</v>
      </c>
      <c r="G33" s="479">
        <v>281</v>
      </c>
      <c r="H33" s="479">
        <v>344</v>
      </c>
      <c r="I33" s="479">
        <v>341</v>
      </c>
      <c r="J33" s="479">
        <v>235</v>
      </c>
      <c r="K33" s="479">
        <v>260</v>
      </c>
      <c r="L33" s="479">
        <v>324</v>
      </c>
      <c r="M33" s="479">
        <v>26046</v>
      </c>
      <c r="N33" s="479">
        <v>26356</v>
      </c>
      <c r="O33" s="479">
        <v>32372</v>
      </c>
      <c r="P33" s="479">
        <v>33094</v>
      </c>
      <c r="Q33" s="479">
        <v>39257</v>
      </c>
      <c r="R33" s="479">
        <v>39276</v>
      </c>
      <c r="S33" s="479">
        <v>43703</v>
      </c>
    </row>
    <row r="34" spans="1:19" ht="13.5">
      <c r="A34" s="364" t="s">
        <v>694</v>
      </c>
      <c r="B34" s="364" t="s">
        <v>1182</v>
      </c>
      <c r="C34" s="775">
        <v>740</v>
      </c>
      <c r="D34" s="775">
        <v>784</v>
      </c>
      <c r="E34" s="775">
        <v>791</v>
      </c>
      <c r="F34" s="775">
        <v>973</v>
      </c>
      <c r="G34" s="479">
        <v>1202</v>
      </c>
      <c r="H34" s="479">
        <v>1232</v>
      </c>
      <c r="I34" s="479">
        <v>1343</v>
      </c>
      <c r="J34" s="479" t="s">
        <v>156</v>
      </c>
      <c r="K34" s="479">
        <v>831</v>
      </c>
      <c r="L34" s="479">
        <v>1121</v>
      </c>
      <c r="M34" s="479">
        <v>4059</v>
      </c>
      <c r="N34" s="479">
        <v>4755</v>
      </c>
      <c r="O34" s="479">
        <v>5375</v>
      </c>
      <c r="P34" s="479">
        <v>6235</v>
      </c>
      <c r="Q34" s="479">
        <v>7994</v>
      </c>
      <c r="R34" s="479">
        <v>5870</v>
      </c>
      <c r="S34" s="479">
        <v>6460</v>
      </c>
    </row>
    <row r="35" spans="1:19" ht="13.5">
      <c r="A35" s="364" t="s">
        <v>695</v>
      </c>
      <c r="B35" s="364" t="s">
        <v>1066</v>
      </c>
      <c r="C35" s="775">
        <v>10625</v>
      </c>
      <c r="D35" s="775">
        <v>13391</v>
      </c>
      <c r="E35" s="775">
        <v>12748</v>
      </c>
      <c r="F35" s="775">
        <v>18822</v>
      </c>
      <c r="G35" s="479">
        <v>20227</v>
      </c>
      <c r="H35" s="479">
        <v>26044</v>
      </c>
      <c r="I35" s="479">
        <v>27128</v>
      </c>
      <c r="J35" s="479">
        <v>37192</v>
      </c>
      <c r="K35" s="479">
        <v>45023</v>
      </c>
      <c r="L35" s="479">
        <v>18017</v>
      </c>
      <c r="M35" s="479">
        <v>18015</v>
      </c>
      <c r="N35" s="479">
        <v>18845</v>
      </c>
      <c r="O35" s="479">
        <v>15402</v>
      </c>
      <c r="P35" s="479" t="s">
        <v>156</v>
      </c>
      <c r="Q35" s="479" t="s">
        <v>156</v>
      </c>
      <c r="R35" s="479" t="s">
        <v>156</v>
      </c>
      <c r="S35" s="479" t="s">
        <v>156</v>
      </c>
    </row>
    <row r="36" spans="1:19" ht="13.5">
      <c r="A36" s="364" t="s">
        <v>696</v>
      </c>
      <c r="B36" s="364" t="s">
        <v>1067</v>
      </c>
      <c r="C36" s="775">
        <v>1090</v>
      </c>
      <c r="D36" s="775">
        <v>1643</v>
      </c>
      <c r="E36" s="775">
        <v>2907</v>
      </c>
      <c r="F36" s="775">
        <v>3391</v>
      </c>
      <c r="G36" s="479">
        <v>7027</v>
      </c>
      <c r="H36" s="479">
        <v>7298</v>
      </c>
      <c r="I36" s="479">
        <v>8660</v>
      </c>
      <c r="J36" s="479">
        <v>17959</v>
      </c>
      <c r="K36" s="479">
        <v>20454</v>
      </c>
      <c r="L36" s="479">
        <v>24696</v>
      </c>
      <c r="M36" s="479">
        <v>3028</v>
      </c>
      <c r="N36" s="479">
        <v>2710</v>
      </c>
      <c r="O36" s="479">
        <v>2674</v>
      </c>
      <c r="P36" s="479">
        <v>7065</v>
      </c>
      <c r="Q36" s="479">
        <v>7127</v>
      </c>
      <c r="R36" s="479">
        <v>7671</v>
      </c>
      <c r="S36" s="479">
        <v>7412</v>
      </c>
    </row>
    <row r="37" spans="1:19" ht="13.5">
      <c r="A37" s="364" t="s">
        <v>697</v>
      </c>
      <c r="B37" s="364" t="s">
        <v>601</v>
      </c>
      <c r="C37" s="775">
        <v>2964</v>
      </c>
      <c r="D37" s="775">
        <v>2663</v>
      </c>
      <c r="E37" s="775">
        <v>2830</v>
      </c>
      <c r="F37" s="775">
        <v>3096</v>
      </c>
      <c r="G37" s="479">
        <v>3363</v>
      </c>
      <c r="H37" s="479">
        <v>3630</v>
      </c>
      <c r="I37" s="479">
        <v>3661</v>
      </c>
      <c r="J37" s="479">
        <v>16657</v>
      </c>
      <c r="K37" s="479">
        <v>18274</v>
      </c>
      <c r="L37" s="479">
        <v>17593</v>
      </c>
      <c r="M37" s="479">
        <v>2445</v>
      </c>
      <c r="N37" s="479">
        <v>2485</v>
      </c>
      <c r="O37" s="479">
        <v>2609</v>
      </c>
      <c r="P37" s="479">
        <v>3009</v>
      </c>
      <c r="Q37" s="479">
        <v>3606</v>
      </c>
      <c r="R37" s="479">
        <v>3106</v>
      </c>
      <c r="S37" s="479">
        <v>3193</v>
      </c>
    </row>
    <row r="38" spans="1:19" ht="13.5">
      <c r="A38" s="364" t="s">
        <v>726</v>
      </c>
      <c r="B38" s="364" t="s">
        <v>1090</v>
      </c>
      <c r="C38" s="775" t="s">
        <v>156</v>
      </c>
      <c r="D38" s="775" t="s">
        <v>156</v>
      </c>
      <c r="E38" s="775" t="s">
        <v>156</v>
      </c>
      <c r="F38" s="775" t="s">
        <v>156</v>
      </c>
      <c r="G38" s="479" t="s">
        <v>156</v>
      </c>
      <c r="H38" s="479" t="s">
        <v>190</v>
      </c>
      <c r="I38" s="479">
        <v>178</v>
      </c>
      <c r="J38" s="479">
        <v>243</v>
      </c>
      <c r="K38" s="479">
        <v>744</v>
      </c>
      <c r="L38" s="479">
        <v>372</v>
      </c>
      <c r="M38" s="479">
        <v>150</v>
      </c>
      <c r="N38" s="479">
        <v>152</v>
      </c>
      <c r="O38" s="479">
        <v>153</v>
      </c>
      <c r="P38" s="479" t="s">
        <v>156</v>
      </c>
      <c r="Q38" s="479" t="s">
        <v>156</v>
      </c>
      <c r="R38" s="479" t="s">
        <v>156</v>
      </c>
      <c r="S38" s="479" t="s">
        <v>156</v>
      </c>
    </row>
    <row r="39" spans="1:19" ht="13.5">
      <c r="A39" s="364" t="s">
        <v>698</v>
      </c>
      <c r="B39" s="364" t="s">
        <v>1183</v>
      </c>
      <c r="C39" s="775" t="s">
        <v>156</v>
      </c>
      <c r="D39" s="775" t="s">
        <v>156</v>
      </c>
      <c r="E39" s="775" t="s">
        <v>156</v>
      </c>
      <c r="F39" s="775" t="s">
        <v>156</v>
      </c>
      <c r="G39" s="479" t="s">
        <v>156</v>
      </c>
      <c r="H39" s="479" t="s">
        <v>190</v>
      </c>
      <c r="I39" s="479">
        <v>262</v>
      </c>
      <c r="J39" s="479">
        <v>302</v>
      </c>
      <c r="K39" s="479">
        <v>146</v>
      </c>
      <c r="L39" s="479">
        <v>127</v>
      </c>
      <c r="M39" s="479">
        <v>3625</v>
      </c>
      <c r="N39" s="479">
        <v>3265</v>
      </c>
      <c r="O39" s="479">
        <v>3871</v>
      </c>
      <c r="P39" s="479">
        <v>7331</v>
      </c>
      <c r="Q39" s="479">
        <v>9470</v>
      </c>
      <c r="R39" s="479">
        <v>4262</v>
      </c>
      <c r="S39" s="479">
        <v>4467</v>
      </c>
    </row>
    <row r="40" spans="1:19" ht="13.5">
      <c r="A40" s="364" t="s">
        <v>699</v>
      </c>
      <c r="B40" s="364" t="s">
        <v>1068</v>
      </c>
      <c r="C40" s="775">
        <v>3130</v>
      </c>
      <c r="D40" s="775">
        <v>1803</v>
      </c>
      <c r="E40" s="775">
        <v>4460</v>
      </c>
      <c r="F40" s="775">
        <v>5984</v>
      </c>
      <c r="G40" s="479">
        <v>4218</v>
      </c>
      <c r="H40" s="479">
        <v>4973</v>
      </c>
      <c r="I40" s="479">
        <v>6682</v>
      </c>
      <c r="J40" s="479">
        <v>6005</v>
      </c>
      <c r="K40" s="479">
        <v>7137</v>
      </c>
      <c r="L40" s="479">
        <v>5564</v>
      </c>
      <c r="M40" s="479">
        <v>21563</v>
      </c>
      <c r="N40" s="479">
        <v>31390</v>
      </c>
      <c r="O40" s="479">
        <v>37427</v>
      </c>
      <c r="P40" s="479">
        <v>65065</v>
      </c>
      <c r="Q40" s="479">
        <v>57462</v>
      </c>
      <c r="R40" s="479">
        <v>84968</v>
      </c>
      <c r="S40" s="479">
        <v>102620</v>
      </c>
    </row>
    <row r="41" spans="1:19" ht="13.5">
      <c r="A41" s="364" t="s">
        <v>700</v>
      </c>
      <c r="B41" s="364" t="s">
        <v>1184</v>
      </c>
      <c r="C41" s="775" t="s">
        <v>156</v>
      </c>
      <c r="D41" s="775" t="s">
        <v>156</v>
      </c>
      <c r="E41" s="775" t="s">
        <v>156</v>
      </c>
      <c r="F41" s="775" t="s">
        <v>156</v>
      </c>
      <c r="G41" s="479" t="s">
        <v>156</v>
      </c>
      <c r="H41" s="479" t="s">
        <v>156</v>
      </c>
      <c r="I41" s="479" t="s">
        <v>156</v>
      </c>
      <c r="J41" s="479">
        <v>91</v>
      </c>
      <c r="K41" s="479">
        <v>176</v>
      </c>
      <c r="L41" s="479" t="s">
        <v>156</v>
      </c>
      <c r="M41" s="479">
        <v>11320</v>
      </c>
      <c r="N41" s="479">
        <v>9770</v>
      </c>
      <c r="O41" s="479">
        <v>14271</v>
      </c>
      <c r="P41" s="479">
        <v>22937</v>
      </c>
      <c r="Q41" s="479">
        <v>23194</v>
      </c>
      <c r="R41" s="479">
        <v>25044</v>
      </c>
      <c r="S41" s="479">
        <v>28297</v>
      </c>
    </row>
    <row r="42" spans="1:19" ht="13.5">
      <c r="A42" s="364" t="s">
        <v>716</v>
      </c>
      <c r="B42" s="364" t="s">
        <v>1069</v>
      </c>
      <c r="C42" s="775">
        <v>24061</v>
      </c>
      <c r="D42" s="775">
        <v>36588</v>
      </c>
      <c r="E42" s="775">
        <v>43238</v>
      </c>
      <c r="F42" s="775">
        <v>34318</v>
      </c>
      <c r="G42" s="479">
        <v>38710</v>
      </c>
      <c r="H42" s="479">
        <v>45177</v>
      </c>
      <c r="I42" s="479">
        <v>44124</v>
      </c>
      <c r="J42" s="479">
        <v>34770</v>
      </c>
      <c r="K42" s="479">
        <v>38807</v>
      </c>
      <c r="L42" s="479">
        <v>25986</v>
      </c>
      <c r="M42" s="479">
        <v>6672</v>
      </c>
      <c r="N42" s="479">
        <v>4226</v>
      </c>
      <c r="O42" s="479">
        <v>3944</v>
      </c>
      <c r="P42" s="479">
        <v>5533</v>
      </c>
      <c r="Q42" s="479">
        <v>11143</v>
      </c>
      <c r="R42" s="479">
        <v>5905</v>
      </c>
      <c r="S42" s="479">
        <v>7340</v>
      </c>
    </row>
    <row r="43" spans="1:19" ht="13.5">
      <c r="A43" s="364" t="s">
        <v>701</v>
      </c>
      <c r="B43" s="364" t="s">
        <v>600</v>
      </c>
      <c r="C43" s="775">
        <v>1701</v>
      </c>
      <c r="D43" s="775">
        <v>1644</v>
      </c>
      <c r="E43" s="775">
        <v>1882</v>
      </c>
      <c r="F43" s="775">
        <v>2026</v>
      </c>
      <c r="G43" s="479">
        <v>987</v>
      </c>
      <c r="H43" s="479">
        <v>1656</v>
      </c>
      <c r="I43" s="479">
        <v>1444</v>
      </c>
      <c r="J43" s="479">
        <v>2509</v>
      </c>
      <c r="K43" s="479">
        <v>2537</v>
      </c>
      <c r="L43" s="479">
        <v>2613</v>
      </c>
      <c r="M43" s="479">
        <v>2377</v>
      </c>
      <c r="N43" s="479">
        <v>2429</v>
      </c>
      <c r="O43" s="479">
        <v>2650</v>
      </c>
      <c r="P43" s="479">
        <v>2023</v>
      </c>
      <c r="Q43" s="479">
        <v>2111</v>
      </c>
      <c r="R43" s="479">
        <v>2147</v>
      </c>
      <c r="S43" s="479">
        <v>2022</v>
      </c>
    </row>
    <row r="44" spans="1:19" ht="13.5">
      <c r="A44" s="364" t="s">
        <v>702</v>
      </c>
      <c r="B44" s="364" t="s">
        <v>1185</v>
      </c>
      <c r="C44" s="775">
        <v>1480</v>
      </c>
      <c r="D44" s="775">
        <v>2075</v>
      </c>
      <c r="E44" s="775">
        <v>2216</v>
      </c>
      <c r="F44" s="775">
        <v>2504</v>
      </c>
      <c r="G44" s="479">
        <v>2302</v>
      </c>
      <c r="H44" s="479">
        <v>2461</v>
      </c>
      <c r="I44" s="479">
        <v>2753</v>
      </c>
      <c r="J44" s="479">
        <v>3000</v>
      </c>
      <c r="K44" s="479">
        <v>2424</v>
      </c>
      <c r="L44" s="479">
        <v>2185</v>
      </c>
      <c r="M44" s="479">
        <v>1059</v>
      </c>
      <c r="N44" s="479">
        <v>1172</v>
      </c>
      <c r="O44" s="479">
        <v>1038</v>
      </c>
      <c r="P44" s="479" t="s">
        <v>156</v>
      </c>
      <c r="Q44" s="479" t="s">
        <v>156</v>
      </c>
      <c r="R44" s="479" t="s">
        <v>156</v>
      </c>
      <c r="S44" s="479" t="s">
        <v>156</v>
      </c>
    </row>
    <row r="45" spans="1:19" ht="13.5">
      <c r="A45" s="364" t="s">
        <v>704</v>
      </c>
      <c r="B45" s="364" t="s">
        <v>1070</v>
      </c>
      <c r="C45" s="775">
        <v>3717</v>
      </c>
      <c r="D45" s="775">
        <v>3825</v>
      </c>
      <c r="E45" s="775">
        <v>3808</v>
      </c>
      <c r="F45" s="775">
        <v>4144</v>
      </c>
      <c r="G45" s="479">
        <v>4480</v>
      </c>
      <c r="H45" s="479">
        <v>4816</v>
      </c>
      <c r="I45" s="479">
        <v>4911</v>
      </c>
      <c r="J45" s="479">
        <v>4700</v>
      </c>
      <c r="K45" s="479">
        <v>5440</v>
      </c>
      <c r="L45" s="479">
        <v>5126</v>
      </c>
      <c r="M45" s="479">
        <v>2682</v>
      </c>
      <c r="N45" s="479">
        <v>3389</v>
      </c>
      <c r="O45" s="479">
        <v>2841</v>
      </c>
      <c r="P45" s="479">
        <v>3505</v>
      </c>
      <c r="Q45" s="479">
        <v>3771</v>
      </c>
      <c r="R45" s="479">
        <v>3186</v>
      </c>
      <c r="S45" s="479">
        <v>3697</v>
      </c>
    </row>
    <row r="46" spans="1:19" ht="13.5">
      <c r="A46" s="364" t="s">
        <v>703</v>
      </c>
      <c r="B46" s="364" t="s">
        <v>1071</v>
      </c>
      <c r="C46" s="775">
        <v>4188</v>
      </c>
      <c r="D46" s="775">
        <v>6290</v>
      </c>
      <c r="E46" s="775">
        <v>5985</v>
      </c>
      <c r="F46" s="775">
        <v>4508</v>
      </c>
      <c r="G46" s="479">
        <v>5941</v>
      </c>
      <c r="H46" s="479">
        <v>8307</v>
      </c>
      <c r="I46" s="479">
        <v>7677</v>
      </c>
      <c r="J46" s="479" t="s">
        <v>156</v>
      </c>
      <c r="K46" s="479">
        <v>11373</v>
      </c>
      <c r="L46" s="479">
        <v>23315</v>
      </c>
      <c r="M46" s="479">
        <v>4859</v>
      </c>
      <c r="N46" s="479">
        <v>6494</v>
      </c>
      <c r="O46" s="479">
        <v>4985</v>
      </c>
      <c r="P46" s="479">
        <v>5216</v>
      </c>
      <c r="Q46" s="479">
        <v>5375</v>
      </c>
      <c r="R46" s="479">
        <v>5160</v>
      </c>
      <c r="S46" s="479">
        <v>5103</v>
      </c>
    </row>
    <row r="47" spans="1:19" ht="13.5">
      <c r="A47" s="364" t="s">
        <v>705</v>
      </c>
      <c r="B47" s="364" t="s">
        <v>599</v>
      </c>
      <c r="C47" s="775" t="s">
        <v>156</v>
      </c>
      <c r="D47" s="775" t="s">
        <v>156</v>
      </c>
      <c r="E47" s="775" t="s">
        <v>156</v>
      </c>
      <c r="F47" s="775" t="s">
        <v>156</v>
      </c>
      <c r="G47" s="479" t="s">
        <v>156</v>
      </c>
      <c r="H47" s="479" t="s">
        <v>156</v>
      </c>
      <c r="I47" s="479" t="s">
        <v>156</v>
      </c>
      <c r="J47" s="479">
        <v>24</v>
      </c>
      <c r="K47" s="479">
        <v>63</v>
      </c>
      <c r="L47" s="479">
        <v>74</v>
      </c>
      <c r="M47" s="479">
        <v>591</v>
      </c>
      <c r="N47" s="479">
        <v>630</v>
      </c>
      <c r="O47" s="479">
        <v>573</v>
      </c>
      <c r="P47" s="479">
        <v>2231</v>
      </c>
      <c r="Q47" s="479">
        <v>5806</v>
      </c>
      <c r="R47" s="479">
        <v>2754</v>
      </c>
      <c r="S47" s="479">
        <v>2590</v>
      </c>
    </row>
    <row r="48" spans="1:19" ht="13.5">
      <c r="A48" s="364" t="s">
        <v>722</v>
      </c>
      <c r="B48" s="364" t="s">
        <v>1072</v>
      </c>
      <c r="C48" s="775">
        <v>647</v>
      </c>
      <c r="D48" s="775">
        <v>723</v>
      </c>
      <c r="E48" s="775">
        <v>775</v>
      </c>
      <c r="F48" s="775">
        <v>826</v>
      </c>
      <c r="G48" s="479">
        <v>913</v>
      </c>
      <c r="H48" s="479">
        <v>972</v>
      </c>
      <c r="I48" s="479">
        <v>1034</v>
      </c>
      <c r="J48" s="479">
        <v>1712</v>
      </c>
      <c r="K48" s="479">
        <v>1741</v>
      </c>
      <c r="L48" s="479">
        <v>3253</v>
      </c>
      <c r="M48" s="479" t="s">
        <v>156</v>
      </c>
      <c r="N48" s="479">
        <v>2263</v>
      </c>
      <c r="O48" s="479">
        <v>1746</v>
      </c>
      <c r="P48" s="479" t="s">
        <v>156</v>
      </c>
      <c r="Q48" s="479" t="s">
        <v>156</v>
      </c>
      <c r="R48" s="479" t="s">
        <v>156</v>
      </c>
      <c r="S48" s="479" t="s">
        <v>156</v>
      </c>
    </row>
    <row r="49" spans="1:19" ht="13.5">
      <c r="A49" s="364" t="s">
        <v>707</v>
      </c>
      <c r="B49" s="364" t="s">
        <v>637</v>
      </c>
      <c r="C49" s="775">
        <v>1020</v>
      </c>
      <c r="D49" s="775">
        <v>2077</v>
      </c>
      <c r="E49" s="775">
        <v>1769</v>
      </c>
      <c r="F49" s="775">
        <v>2029</v>
      </c>
      <c r="G49" s="479">
        <v>3849</v>
      </c>
      <c r="H49" s="479">
        <v>4732</v>
      </c>
      <c r="I49" s="479">
        <v>4993</v>
      </c>
      <c r="J49" s="479">
        <v>7842</v>
      </c>
      <c r="K49" s="479">
        <v>11194</v>
      </c>
      <c r="L49" s="479">
        <v>12977</v>
      </c>
      <c r="M49" s="479">
        <v>1934</v>
      </c>
      <c r="N49" s="479">
        <v>1393</v>
      </c>
      <c r="O49" s="479">
        <v>1316</v>
      </c>
      <c r="P49" s="479">
        <v>1288</v>
      </c>
      <c r="Q49" s="479">
        <v>1515</v>
      </c>
      <c r="R49" s="479">
        <v>1079</v>
      </c>
      <c r="S49" s="479">
        <v>1766</v>
      </c>
    </row>
    <row r="50" spans="1:19" ht="13.5">
      <c r="A50" s="364" t="s">
        <v>706</v>
      </c>
      <c r="B50" s="364" t="s">
        <v>1186</v>
      </c>
      <c r="C50" s="775">
        <v>1999</v>
      </c>
      <c r="D50" s="775">
        <v>2101</v>
      </c>
      <c r="E50" s="775">
        <v>2311</v>
      </c>
      <c r="F50" s="775">
        <v>2521</v>
      </c>
      <c r="G50" s="479">
        <v>1767</v>
      </c>
      <c r="H50" s="479">
        <v>1747</v>
      </c>
      <c r="I50" s="479">
        <v>1582</v>
      </c>
      <c r="J50" s="479">
        <v>1874</v>
      </c>
      <c r="K50" s="479">
        <v>2137</v>
      </c>
      <c r="L50" s="479">
        <v>1960</v>
      </c>
      <c r="M50" s="479">
        <v>677</v>
      </c>
      <c r="N50" s="479">
        <v>571</v>
      </c>
      <c r="O50" s="479">
        <v>393</v>
      </c>
      <c r="P50" s="479">
        <v>432</v>
      </c>
      <c r="Q50" s="479">
        <v>1333</v>
      </c>
      <c r="R50" s="479">
        <v>1165</v>
      </c>
      <c r="S50" s="479">
        <v>2792</v>
      </c>
    </row>
    <row r="51" spans="1:19" ht="13.5">
      <c r="A51" s="364" t="s">
        <v>720</v>
      </c>
      <c r="B51" s="364" t="s">
        <v>1187</v>
      </c>
      <c r="C51" s="775">
        <v>455</v>
      </c>
      <c r="D51" s="775">
        <v>458</v>
      </c>
      <c r="E51" s="775">
        <v>518</v>
      </c>
      <c r="F51" s="775">
        <v>1357</v>
      </c>
      <c r="G51" s="479">
        <v>1492</v>
      </c>
      <c r="H51" s="479">
        <v>1523</v>
      </c>
      <c r="I51" s="479">
        <v>1400</v>
      </c>
      <c r="J51" s="479">
        <v>1357</v>
      </c>
      <c r="K51" s="479">
        <v>1273</v>
      </c>
      <c r="L51" s="479">
        <v>846</v>
      </c>
      <c r="M51" s="479">
        <v>1080</v>
      </c>
      <c r="N51" s="479">
        <v>604</v>
      </c>
      <c r="O51" s="479">
        <v>489</v>
      </c>
      <c r="P51" s="479" t="s">
        <v>156</v>
      </c>
      <c r="Q51" s="479" t="s">
        <v>156</v>
      </c>
      <c r="R51" s="479" t="s">
        <v>156</v>
      </c>
      <c r="S51" s="479" t="s">
        <v>156</v>
      </c>
    </row>
    <row r="52" spans="1:19" ht="13.5">
      <c r="A52" s="364" t="s">
        <v>709</v>
      </c>
      <c r="B52" s="364" t="s">
        <v>616</v>
      </c>
      <c r="C52" s="775">
        <v>2108</v>
      </c>
      <c r="D52" s="775">
        <v>2679</v>
      </c>
      <c r="E52" s="775">
        <v>2692</v>
      </c>
      <c r="F52" s="775">
        <v>4748</v>
      </c>
      <c r="G52" s="479">
        <v>5427</v>
      </c>
      <c r="H52" s="479">
        <v>5517</v>
      </c>
      <c r="I52" s="479">
        <v>6240</v>
      </c>
      <c r="J52" s="479">
        <v>7909</v>
      </c>
      <c r="K52" s="479">
        <v>8752</v>
      </c>
      <c r="L52" s="479">
        <v>5165</v>
      </c>
      <c r="M52" s="479">
        <v>209</v>
      </c>
      <c r="N52" s="479">
        <v>138</v>
      </c>
      <c r="O52" s="479">
        <v>152</v>
      </c>
      <c r="P52" s="479">
        <v>166</v>
      </c>
      <c r="Q52" s="479">
        <v>191</v>
      </c>
      <c r="R52" s="479">
        <v>232</v>
      </c>
      <c r="S52" s="479">
        <v>258</v>
      </c>
    </row>
    <row r="53" spans="1:19" ht="13.5">
      <c r="A53" s="364" t="s">
        <v>708</v>
      </c>
      <c r="B53" s="364" t="s">
        <v>1073</v>
      </c>
      <c r="C53" s="775">
        <v>1260</v>
      </c>
      <c r="D53" s="775">
        <v>1706</v>
      </c>
      <c r="E53" s="775">
        <v>1701</v>
      </c>
      <c r="F53" s="775">
        <v>1860</v>
      </c>
      <c r="G53" s="479">
        <v>2602</v>
      </c>
      <c r="H53" s="479">
        <v>3017</v>
      </c>
      <c r="I53" s="479">
        <v>3047</v>
      </c>
      <c r="J53" s="479">
        <v>2502</v>
      </c>
      <c r="K53" s="479">
        <v>2696</v>
      </c>
      <c r="L53" s="479">
        <v>2331</v>
      </c>
      <c r="M53" s="479" t="s">
        <v>156</v>
      </c>
      <c r="N53" s="479" t="s">
        <v>156</v>
      </c>
      <c r="O53" s="479" t="s">
        <v>156</v>
      </c>
      <c r="P53" s="479" t="s">
        <v>156</v>
      </c>
      <c r="Q53" s="479" t="s">
        <v>156</v>
      </c>
      <c r="R53" s="479" t="s">
        <v>156</v>
      </c>
      <c r="S53" s="479" t="s">
        <v>156</v>
      </c>
    </row>
    <row r="54" spans="1:19" ht="13.5">
      <c r="A54" s="364" t="s">
        <v>710</v>
      </c>
      <c r="B54" s="364" t="s">
        <v>1074</v>
      </c>
      <c r="C54" s="775">
        <v>187</v>
      </c>
      <c r="D54" s="775">
        <v>215</v>
      </c>
      <c r="E54" s="775">
        <v>266</v>
      </c>
      <c r="F54" s="775">
        <v>301</v>
      </c>
      <c r="G54" s="479">
        <v>336</v>
      </c>
      <c r="H54" s="479">
        <v>371</v>
      </c>
      <c r="I54" s="479">
        <v>411</v>
      </c>
      <c r="J54" s="479">
        <v>474</v>
      </c>
      <c r="K54" s="479">
        <v>689</v>
      </c>
      <c r="L54" s="479">
        <v>650</v>
      </c>
      <c r="M54" s="479">
        <v>614</v>
      </c>
      <c r="N54" s="479">
        <v>231</v>
      </c>
      <c r="O54" s="479" t="s">
        <v>156</v>
      </c>
      <c r="P54" s="479" t="s">
        <v>156</v>
      </c>
      <c r="Q54" s="479" t="s">
        <v>156</v>
      </c>
      <c r="R54" s="479" t="s">
        <v>156</v>
      </c>
      <c r="S54" s="479" t="s">
        <v>156</v>
      </c>
    </row>
    <row r="55" spans="1:19" ht="13.5">
      <c r="A55" s="364" t="s">
        <v>711</v>
      </c>
      <c r="B55" s="364" t="s">
        <v>598</v>
      </c>
      <c r="C55" s="775" t="s">
        <v>190</v>
      </c>
      <c r="D55" s="775">
        <v>174</v>
      </c>
      <c r="E55" s="775">
        <v>174</v>
      </c>
      <c r="F55" s="775">
        <v>174</v>
      </c>
      <c r="G55" s="479">
        <v>174</v>
      </c>
      <c r="H55" s="479" t="s">
        <v>190</v>
      </c>
      <c r="I55" s="479">
        <v>174</v>
      </c>
      <c r="J55" s="479">
        <v>2046</v>
      </c>
      <c r="K55" s="479">
        <v>1796</v>
      </c>
      <c r="L55" s="479">
        <v>1231</v>
      </c>
      <c r="M55" s="479" t="s">
        <v>156</v>
      </c>
      <c r="N55" s="479">
        <v>339</v>
      </c>
      <c r="O55" s="479">
        <v>207</v>
      </c>
      <c r="P55" s="479" t="s">
        <v>156</v>
      </c>
      <c r="Q55" s="479" t="s">
        <v>156</v>
      </c>
      <c r="R55" s="479" t="s">
        <v>156</v>
      </c>
      <c r="S55" s="479" t="s">
        <v>156</v>
      </c>
    </row>
    <row r="56" spans="1:19" ht="13.5">
      <c r="A56" s="364" t="s">
        <v>728</v>
      </c>
      <c r="B56" s="364" t="s">
        <v>1091</v>
      </c>
      <c r="C56" s="775" t="s">
        <v>156</v>
      </c>
      <c r="D56" s="775" t="s">
        <v>156</v>
      </c>
      <c r="E56" s="775" t="s">
        <v>156</v>
      </c>
      <c r="F56" s="775" t="s">
        <v>156</v>
      </c>
      <c r="G56" s="479" t="s">
        <v>156</v>
      </c>
      <c r="H56" s="479" t="s">
        <v>156</v>
      </c>
      <c r="I56" s="479" t="s">
        <v>156</v>
      </c>
      <c r="J56" s="479">
        <v>32</v>
      </c>
      <c r="K56" s="479">
        <v>161</v>
      </c>
      <c r="L56" s="479">
        <v>123</v>
      </c>
      <c r="M56" s="479">
        <v>540</v>
      </c>
      <c r="N56" s="479">
        <v>322</v>
      </c>
      <c r="O56" s="479">
        <v>429</v>
      </c>
      <c r="P56" s="479">
        <v>396</v>
      </c>
      <c r="Q56" s="479">
        <v>1694</v>
      </c>
      <c r="R56" s="479">
        <v>2676</v>
      </c>
      <c r="S56" s="479">
        <v>2082</v>
      </c>
    </row>
    <row r="57" spans="1:19" ht="13.5">
      <c r="A57" s="364" t="s">
        <v>713</v>
      </c>
      <c r="B57" s="364" t="s">
        <v>595</v>
      </c>
      <c r="C57" s="775" t="s">
        <v>190</v>
      </c>
      <c r="D57" s="775" t="s">
        <v>190</v>
      </c>
      <c r="E57" s="775" t="s">
        <v>190</v>
      </c>
      <c r="F57" s="775" t="s">
        <v>190</v>
      </c>
      <c r="G57" s="479" t="s">
        <v>190</v>
      </c>
      <c r="H57" s="479" t="s">
        <v>190</v>
      </c>
      <c r="I57" s="479">
        <v>148</v>
      </c>
      <c r="J57" s="479">
        <v>2538</v>
      </c>
      <c r="K57" s="479">
        <v>2516</v>
      </c>
      <c r="L57" s="479">
        <v>2366</v>
      </c>
      <c r="M57" s="479" t="s">
        <v>156</v>
      </c>
      <c r="N57" s="479" t="s">
        <v>156</v>
      </c>
      <c r="O57" s="479" t="s">
        <v>156</v>
      </c>
      <c r="P57" s="479" t="s">
        <v>156</v>
      </c>
      <c r="Q57" s="479" t="s">
        <v>156</v>
      </c>
      <c r="R57" s="479" t="s">
        <v>156</v>
      </c>
      <c r="S57" s="479" t="s">
        <v>156</v>
      </c>
    </row>
    <row r="58" spans="1:19" ht="13.5">
      <c r="A58" s="364" t="s">
        <v>714</v>
      </c>
      <c r="B58" s="364" t="s">
        <v>1188</v>
      </c>
      <c r="C58" s="775">
        <v>148</v>
      </c>
      <c r="D58" s="775">
        <v>94</v>
      </c>
      <c r="E58" s="775">
        <v>135</v>
      </c>
      <c r="F58" s="775">
        <v>118</v>
      </c>
      <c r="G58" s="479">
        <v>389</v>
      </c>
      <c r="H58" s="479">
        <v>270</v>
      </c>
      <c r="I58" s="479">
        <v>340</v>
      </c>
      <c r="J58" s="479">
        <v>649</v>
      </c>
      <c r="K58" s="479">
        <v>490</v>
      </c>
      <c r="L58" s="479">
        <v>884</v>
      </c>
      <c r="M58" s="479">
        <v>2336</v>
      </c>
      <c r="N58" s="479">
        <v>2788</v>
      </c>
      <c r="O58" s="479">
        <v>594</v>
      </c>
      <c r="P58" s="479" t="s">
        <v>156</v>
      </c>
      <c r="Q58" s="479" t="s">
        <v>156</v>
      </c>
      <c r="R58" s="479" t="s">
        <v>156</v>
      </c>
      <c r="S58" s="479" t="s">
        <v>156</v>
      </c>
    </row>
    <row r="59" spans="1:19" ht="13.5">
      <c r="A59" s="364" t="s">
        <v>712</v>
      </c>
      <c r="B59" s="364" t="s">
        <v>1189</v>
      </c>
      <c r="C59" s="775">
        <v>396</v>
      </c>
      <c r="D59" s="775">
        <v>842</v>
      </c>
      <c r="E59" s="775">
        <v>934</v>
      </c>
      <c r="F59" s="775">
        <v>1262</v>
      </c>
      <c r="G59" s="479">
        <v>1234</v>
      </c>
      <c r="H59" s="479">
        <v>1281</v>
      </c>
      <c r="I59" s="479">
        <v>1584</v>
      </c>
      <c r="J59" s="479">
        <v>1846</v>
      </c>
      <c r="K59" s="479">
        <v>1876</v>
      </c>
      <c r="L59" s="479">
        <v>2102</v>
      </c>
      <c r="M59" s="479">
        <v>184</v>
      </c>
      <c r="N59" s="479">
        <v>174</v>
      </c>
      <c r="O59" s="479" t="s">
        <v>156</v>
      </c>
      <c r="P59" s="479" t="s">
        <v>156</v>
      </c>
      <c r="Q59" s="479" t="s">
        <v>156</v>
      </c>
      <c r="R59" s="479" t="s">
        <v>156</v>
      </c>
      <c r="S59" s="479" t="s">
        <v>156</v>
      </c>
    </row>
    <row r="60" spans="1:19" ht="13.5">
      <c r="A60" s="364" t="s">
        <v>721</v>
      </c>
      <c r="B60" s="364" t="s">
        <v>1075</v>
      </c>
      <c r="C60" s="775">
        <v>480</v>
      </c>
      <c r="D60" s="775">
        <v>665</v>
      </c>
      <c r="E60" s="775">
        <v>588</v>
      </c>
      <c r="F60" s="775">
        <v>612</v>
      </c>
      <c r="G60" s="479">
        <v>2090</v>
      </c>
      <c r="H60" s="479">
        <v>2064</v>
      </c>
      <c r="I60" s="479">
        <v>2305</v>
      </c>
      <c r="J60" s="479" t="s">
        <v>156</v>
      </c>
      <c r="K60" s="479" t="s">
        <v>156</v>
      </c>
      <c r="L60" s="479" t="s">
        <v>156</v>
      </c>
      <c r="M60" s="479" t="s">
        <v>156</v>
      </c>
      <c r="N60" s="479">
        <v>359</v>
      </c>
      <c r="O60" s="479" t="s">
        <v>156</v>
      </c>
      <c r="P60" s="479" t="s">
        <v>156</v>
      </c>
      <c r="Q60" s="479" t="s">
        <v>156</v>
      </c>
      <c r="R60" s="479" t="s">
        <v>156</v>
      </c>
      <c r="S60" s="479" t="s">
        <v>156</v>
      </c>
    </row>
    <row r="61" spans="1:19" ht="13.5">
      <c r="A61" s="364" t="s">
        <v>715</v>
      </c>
      <c r="B61" s="364" t="s">
        <v>597</v>
      </c>
      <c r="C61" s="775" t="s">
        <v>190</v>
      </c>
      <c r="D61" s="775" t="s">
        <v>190</v>
      </c>
      <c r="E61" s="775" t="s">
        <v>190</v>
      </c>
      <c r="F61" s="775">
        <v>69</v>
      </c>
      <c r="G61" s="479">
        <v>69</v>
      </c>
      <c r="H61" s="479" t="s">
        <v>190</v>
      </c>
      <c r="I61" s="479">
        <v>78</v>
      </c>
      <c r="J61" s="479">
        <v>88</v>
      </c>
      <c r="K61" s="479">
        <v>100</v>
      </c>
      <c r="L61" s="479">
        <v>115</v>
      </c>
      <c r="M61" s="479">
        <v>330</v>
      </c>
      <c r="N61" s="479">
        <v>316</v>
      </c>
      <c r="O61" s="479">
        <v>184</v>
      </c>
      <c r="P61" s="479" t="s">
        <v>156</v>
      </c>
      <c r="Q61" s="479" t="s">
        <v>156</v>
      </c>
      <c r="R61" s="479" t="s">
        <v>156</v>
      </c>
      <c r="S61" s="479" t="s">
        <v>156</v>
      </c>
    </row>
    <row r="62" spans="1:19" ht="13.5">
      <c r="A62" s="364" t="s">
        <v>729</v>
      </c>
      <c r="B62" s="364" t="s">
        <v>1076</v>
      </c>
      <c r="C62" s="775">
        <v>174</v>
      </c>
      <c r="D62" s="775">
        <v>174</v>
      </c>
      <c r="E62" s="775">
        <v>150</v>
      </c>
      <c r="F62" s="775">
        <v>132</v>
      </c>
      <c r="G62" s="479">
        <v>114</v>
      </c>
      <c r="H62" s="479" t="s">
        <v>190</v>
      </c>
      <c r="I62" s="479">
        <v>545</v>
      </c>
      <c r="J62" s="479" t="s">
        <v>190</v>
      </c>
      <c r="K62" s="479">
        <v>643</v>
      </c>
      <c r="L62" s="479">
        <v>679</v>
      </c>
      <c r="M62" s="479">
        <v>1051</v>
      </c>
      <c r="N62" s="479">
        <v>1127</v>
      </c>
      <c r="O62" s="479">
        <v>3743</v>
      </c>
      <c r="P62" s="479">
        <v>3942</v>
      </c>
      <c r="Q62" s="479">
        <v>3428</v>
      </c>
      <c r="R62" s="479">
        <v>4657</v>
      </c>
      <c r="S62" s="479">
        <v>7347</v>
      </c>
    </row>
    <row r="63" spans="1:19" ht="13.5">
      <c r="A63" s="364" t="s">
        <v>717</v>
      </c>
      <c r="B63" s="364" t="s">
        <v>1190</v>
      </c>
      <c r="C63" s="775">
        <v>205</v>
      </c>
      <c r="D63" s="775">
        <v>205</v>
      </c>
      <c r="E63" s="775">
        <v>291</v>
      </c>
      <c r="F63" s="775">
        <v>241</v>
      </c>
      <c r="G63" s="479">
        <v>319</v>
      </c>
      <c r="H63" s="479">
        <v>312</v>
      </c>
      <c r="I63" s="479">
        <v>318</v>
      </c>
      <c r="J63" s="479">
        <v>640</v>
      </c>
      <c r="K63" s="479">
        <v>640</v>
      </c>
      <c r="L63" s="479">
        <v>548</v>
      </c>
      <c r="M63" s="479">
        <v>813</v>
      </c>
      <c r="N63" s="479">
        <v>1459</v>
      </c>
      <c r="O63" s="479">
        <v>1628</v>
      </c>
      <c r="P63" s="479">
        <v>1219</v>
      </c>
      <c r="Q63" s="479">
        <v>1804</v>
      </c>
      <c r="R63" s="479">
        <v>1673</v>
      </c>
      <c r="S63" s="479">
        <v>2542</v>
      </c>
    </row>
    <row r="64" spans="1:19" ht="13.5">
      <c r="A64" s="364" t="s">
        <v>727</v>
      </c>
      <c r="B64" s="364" t="s">
        <v>1077</v>
      </c>
      <c r="C64" s="775" t="s">
        <v>190</v>
      </c>
      <c r="D64" s="775" t="s">
        <v>190</v>
      </c>
      <c r="E64" s="775" t="s">
        <v>190</v>
      </c>
      <c r="F64" s="775" t="s">
        <v>190</v>
      </c>
      <c r="G64" s="479" t="s">
        <v>190</v>
      </c>
      <c r="H64" s="479" t="s">
        <v>190</v>
      </c>
      <c r="I64" s="479" t="s">
        <v>190</v>
      </c>
      <c r="J64" s="479" t="s">
        <v>190</v>
      </c>
      <c r="K64" s="479">
        <v>255</v>
      </c>
      <c r="L64" s="479">
        <v>189</v>
      </c>
      <c r="M64" s="479">
        <v>220</v>
      </c>
      <c r="N64" s="479">
        <v>206</v>
      </c>
      <c r="O64" s="479">
        <v>137</v>
      </c>
      <c r="P64" s="479" t="s">
        <v>156</v>
      </c>
      <c r="Q64" s="479" t="s">
        <v>156</v>
      </c>
      <c r="R64" s="479" t="s">
        <v>156</v>
      </c>
      <c r="S64" s="479" t="s">
        <v>156</v>
      </c>
    </row>
    <row r="65" spans="1:19" ht="13.5">
      <c r="A65" s="776" t="s">
        <v>734</v>
      </c>
      <c r="B65" s="364" t="s">
        <v>618</v>
      </c>
      <c r="C65" s="775" t="s">
        <v>190</v>
      </c>
      <c r="D65" s="775" t="s">
        <v>190</v>
      </c>
      <c r="E65" s="775" t="s">
        <v>190</v>
      </c>
      <c r="F65" s="775" t="s">
        <v>190</v>
      </c>
      <c r="G65" s="479" t="s">
        <v>190</v>
      </c>
      <c r="H65" s="479" t="s">
        <v>190</v>
      </c>
      <c r="I65" s="479" t="s">
        <v>190</v>
      </c>
      <c r="J65" s="479">
        <v>180</v>
      </c>
      <c r="K65" s="479">
        <v>535</v>
      </c>
      <c r="L65" s="479">
        <v>266</v>
      </c>
      <c r="M65" s="479">
        <v>378</v>
      </c>
      <c r="N65" s="479">
        <v>337</v>
      </c>
      <c r="O65" s="479">
        <v>398</v>
      </c>
      <c r="P65" s="479">
        <v>395</v>
      </c>
      <c r="Q65" s="479">
        <v>357</v>
      </c>
      <c r="R65" s="479">
        <v>318</v>
      </c>
      <c r="S65" s="479">
        <v>263</v>
      </c>
    </row>
    <row r="66" spans="1:19" ht="13.5">
      <c r="A66" s="776" t="s">
        <v>723</v>
      </c>
      <c r="B66" s="364" t="s">
        <v>615</v>
      </c>
      <c r="C66" s="775" t="s">
        <v>190</v>
      </c>
      <c r="D66" s="775" t="s">
        <v>190</v>
      </c>
      <c r="E66" s="775" t="s">
        <v>190</v>
      </c>
      <c r="F66" s="775" t="s">
        <v>190</v>
      </c>
      <c r="G66" s="479" t="s">
        <v>190</v>
      </c>
      <c r="H66" s="479">
        <v>670</v>
      </c>
      <c r="I66" s="479">
        <v>670</v>
      </c>
      <c r="J66" s="479">
        <v>504</v>
      </c>
      <c r="K66" s="479">
        <v>327</v>
      </c>
      <c r="L66" s="479">
        <v>293</v>
      </c>
      <c r="M66" s="479" t="s">
        <v>156</v>
      </c>
      <c r="N66" s="479">
        <v>483</v>
      </c>
      <c r="O66" s="479">
        <v>270</v>
      </c>
      <c r="P66" s="479">
        <v>196</v>
      </c>
      <c r="Q66" s="479" t="s">
        <v>156</v>
      </c>
      <c r="R66" s="479" t="s">
        <v>156</v>
      </c>
      <c r="S66" s="479" t="s">
        <v>156</v>
      </c>
    </row>
    <row r="67" spans="1:19" ht="13.5">
      <c r="A67" s="776" t="s">
        <v>724</v>
      </c>
      <c r="B67" s="364" t="s">
        <v>1078</v>
      </c>
      <c r="C67" s="775" t="s">
        <v>156</v>
      </c>
      <c r="D67" s="775" t="s">
        <v>156</v>
      </c>
      <c r="E67" s="775" t="s">
        <v>190</v>
      </c>
      <c r="F67" s="775">
        <v>190</v>
      </c>
      <c r="G67" s="479">
        <v>190</v>
      </c>
      <c r="H67" s="479">
        <v>172</v>
      </c>
      <c r="I67" s="479">
        <v>172</v>
      </c>
      <c r="J67" s="479">
        <v>59</v>
      </c>
      <c r="K67" s="479" t="s">
        <v>156</v>
      </c>
      <c r="L67" s="479">
        <v>172</v>
      </c>
      <c r="M67" s="479">
        <v>584</v>
      </c>
      <c r="N67" s="479">
        <v>552</v>
      </c>
      <c r="O67" s="479" t="s">
        <v>156</v>
      </c>
      <c r="P67" s="479" t="s">
        <v>156</v>
      </c>
      <c r="Q67" s="479" t="s">
        <v>156</v>
      </c>
      <c r="R67" s="479" t="s">
        <v>156</v>
      </c>
      <c r="S67" s="479" t="s">
        <v>156</v>
      </c>
    </row>
    <row r="68" spans="1:19" ht="13.5">
      <c r="A68" s="776" t="s">
        <v>718</v>
      </c>
      <c r="B68" s="364" t="s">
        <v>1079</v>
      </c>
      <c r="C68" s="775" t="s">
        <v>156</v>
      </c>
      <c r="D68" s="775" t="s">
        <v>156</v>
      </c>
      <c r="E68" s="775">
        <v>398</v>
      </c>
      <c r="F68" s="775">
        <v>398</v>
      </c>
      <c r="G68" s="479">
        <v>398</v>
      </c>
      <c r="H68" s="479" t="s">
        <v>190</v>
      </c>
      <c r="I68" s="479">
        <v>247</v>
      </c>
      <c r="J68" s="479">
        <v>575</v>
      </c>
      <c r="K68" s="479">
        <v>1549</v>
      </c>
      <c r="L68" s="479">
        <v>1664</v>
      </c>
      <c r="M68" s="479">
        <v>238</v>
      </c>
      <c r="N68" s="479">
        <v>231</v>
      </c>
      <c r="O68" s="479">
        <v>256</v>
      </c>
      <c r="P68" s="479">
        <v>377</v>
      </c>
      <c r="Q68" s="479">
        <v>361</v>
      </c>
      <c r="R68" s="479">
        <v>332</v>
      </c>
      <c r="S68" s="479">
        <v>380</v>
      </c>
    </row>
    <row r="69" spans="1:19" ht="13.5">
      <c r="A69" s="776" t="s">
        <v>725</v>
      </c>
      <c r="B69" s="364" t="s">
        <v>1080</v>
      </c>
      <c r="C69" s="775" t="s">
        <v>156</v>
      </c>
      <c r="D69" s="775" t="s">
        <v>156</v>
      </c>
      <c r="E69" s="775" t="s">
        <v>190</v>
      </c>
      <c r="F69" s="775">
        <v>286</v>
      </c>
      <c r="G69" s="479">
        <v>263</v>
      </c>
      <c r="H69" s="479">
        <v>288</v>
      </c>
      <c r="I69" s="479">
        <v>304</v>
      </c>
      <c r="J69" s="479">
        <v>258</v>
      </c>
      <c r="K69" s="479">
        <v>276</v>
      </c>
      <c r="L69" s="479">
        <v>259</v>
      </c>
      <c r="M69" s="479">
        <v>1404</v>
      </c>
      <c r="N69" s="479">
        <v>1299</v>
      </c>
      <c r="O69" s="479">
        <v>1200</v>
      </c>
      <c r="P69" s="479">
        <v>1390</v>
      </c>
      <c r="Q69" s="479">
        <v>2106</v>
      </c>
      <c r="R69" s="479">
        <v>1921</v>
      </c>
      <c r="S69" s="479">
        <v>1902</v>
      </c>
    </row>
    <row r="70" spans="1:19" ht="13.5">
      <c r="A70" s="776" t="s">
        <v>732</v>
      </c>
      <c r="B70" s="364" t="s">
        <v>1191</v>
      </c>
      <c r="C70" s="775" t="s">
        <v>156</v>
      </c>
      <c r="D70" s="775" t="s">
        <v>156</v>
      </c>
      <c r="E70" s="775" t="s">
        <v>190</v>
      </c>
      <c r="F70" s="775" t="s">
        <v>190</v>
      </c>
      <c r="G70" s="479" t="s">
        <v>190</v>
      </c>
      <c r="H70" s="479" t="s">
        <v>190</v>
      </c>
      <c r="I70" s="479">
        <v>681</v>
      </c>
      <c r="J70" s="479">
        <v>348</v>
      </c>
      <c r="K70" s="479">
        <v>672</v>
      </c>
      <c r="L70" s="479">
        <v>771</v>
      </c>
      <c r="M70" s="479">
        <v>197</v>
      </c>
      <c r="N70" s="479">
        <v>357</v>
      </c>
      <c r="O70" s="479" t="s">
        <v>156</v>
      </c>
      <c r="P70" s="479" t="s">
        <v>156</v>
      </c>
      <c r="Q70" s="479" t="s">
        <v>156</v>
      </c>
      <c r="R70" s="479" t="s">
        <v>156</v>
      </c>
      <c r="S70" s="479" t="s">
        <v>156</v>
      </c>
    </row>
    <row r="71" spans="1:19" ht="13.5">
      <c r="A71" s="776" t="s">
        <v>731</v>
      </c>
      <c r="B71" s="364" t="s">
        <v>1192</v>
      </c>
      <c r="C71" s="775" t="s">
        <v>156</v>
      </c>
      <c r="D71" s="775" t="s">
        <v>156</v>
      </c>
      <c r="E71" s="775">
        <v>592</v>
      </c>
      <c r="F71" s="775">
        <v>592</v>
      </c>
      <c r="G71" s="479">
        <v>719</v>
      </c>
      <c r="H71" s="479">
        <v>719</v>
      </c>
      <c r="I71" s="479">
        <v>783</v>
      </c>
      <c r="J71" s="479">
        <v>316</v>
      </c>
      <c r="K71" s="479">
        <v>525</v>
      </c>
      <c r="L71" s="479">
        <v>719</v>
      </c>
      <c r="M71" s="479">
        <v>579</v>
      </c>
      <c r="N71" s="479">
        <v>543</v>
      </c>
      <c r="O71" s="479">
        <v>671</v>
      </c>
      <c r="P71" s="479">
        <v>634</v>
      </c>
      <c r="Q71" s="479">
        <v>639</v>
      </c>
      <c r="R71" s="479">
        <v>812</v>
      </c>
      <c r="S71" s="479">
        <v>802</v>
      </c>
    </row>
    <row r="72" spans="1:19" ht="13.5">
      <c r="A72" s="776" t="s">
        <v>719</v>
      </c>
      <c r="B72" s="364" t="s">
        <v>1193</v>
      </c>
      <c r="C72" s="775" t="s">
        <v>156</v>
      </c>
      <c r="D72" s="775" t="s">
        <v>156</v>
      </c>
      <c r="E72" s="775">
        <v>969</v>
      </c>
      <c r="F72" s="775">
        <v>969</v>
      </c>
      <c r="G72" s="479">
        <v>1054</v>
      </c>
      <c r="H72" s="479">
        <v>1054</v>
      </c>
      <c r="I72" s="479">
        <v>1097</v>
      </c>
      <c r="J72" s="479">
        <v>1667</v>
      </c>
      <c r="K72" s="479">
        <v>1043</v>
      </c>
      <c r="L72" s="479">
        <v>3964</v>
      </c>
      <c r="M72" s="479">
        <v>52</v>
      </c>
      <c r="N72" s="479">
        <v>63</v>
      </c>
      <c r="O72" s="479" t="s">
        <v>156</v>
      </c>
      <c r="P72" s="479" t="s">
        <v>156</v>
      </c>
      <c r="Q72" s="479" t="s">
        <v>156</v>
      </c>
      <c r="R72" s="479" t="s">
        <v>156</v>
      </c>
      <c r="S72" s="479" t="s">
        <v>156</v>
      </c>
    </row>
    <row r="73" spans="1:19" ht="13.5">
      <c r="A73" s="364" t="s">
        <v>737</v>
      </c>
      <c r="B73" s="364" t="s">
        <v>1092</v>
      </c>
      <c r="C73" s="775" t="s">
        <v>156</v>
      </c>
      <c r="D73" s="775" t="s">
        <v>156</v>
      </c>
      <c r="E73" s="775" t="s">
        <v>156</v>
      </c>
      <c r="F73" s="775" t="s">
        <v>156</v>
      </c>
      <c r="G73" s="479" t="s">
        <v>156</v>
      </c>
      <c r="H73" s="479" t="s">
        <v>156</v>
      </c>
      <c r="I73" s="479" t="s">
        <v>156</v>
      </c>
      <c r="J73" s="479">
        <v>175</v>
      </c>
      <c r="K73" s="479" t="s">
        <v>156</v>
      </c>
      <c r="L73" s="479" t="s">
        <v>156</v>
      </c>
      <c r="M73" s="479">
        <v>240</v>
      </c>
      <c r="N73" s="479">
        <v>467</v>
      </c>
      <c r="O73" s="479">
        <v>621</v>
      </c>
      <c r="P73" s="479" t="s">
        <v>156</v>
      </c>
      <c r="Q73" s="479" t="s">
        <v>156</v>
      </c>
      <c r="R73" s="479" t="s">
        <v>156</v>
      </c>
      <c r="S73" s="479" t="s">
        <v>156</v>
      </c>
    </row>
    <row r="74" spans="1:19" ht="13.5">
      <c r="A74" s="776" t="s">
        <v>740</v>
      </c>
      <c r="B74" s="364" t="s">
        <v>1194</v>
      </c>
      <c r="C74" s="775" t="s">
        <v>156</v>
      </c>
      <c r="D74" s="775" t="s">
        <v>156</v>
      </c>
      <c r="E74" s="775" t="s">
        <v>156</v>
      </c>
      <c r="F74" s="775" t="s">
        <v>190</v>
      </c>
      <c r="G74" s="479" t="s">
        <v>190</v>
      </c>
      <c r="H74" s="479" t="s">
        <v>190</v>
      </c>
      <c r="I74" s="479" t="s">
        <v>190</v>
      </c>
      <c r="J74" s="479">
        <v>387</v>
      </c>
      <c r="K74" s="479">
        <v>594</v>
      </c>
      <c r="L74" s="479">
        <v>366</v>
      </c>
      <c r="M74" s="479">
        <v>155</v>
      </c>
      <c r="N74" s="479">
        <v>206</v>
      </c>
      <c r="O74" s="479">
        <v>94</v>
      </c>
      <c r="P74" s="479" t="s">
        <v>156</v>
      </c>
      <c r="Q74" s="479" t="s">
        <v>156</v>
      </c>
      <c r="R74" s="479" t="s">
        <v>156</v>
      </c>
      <c r="S74" s="479" t="s">
        <v>156</v>
      </c>
    </row>
    <row r="75" spans="1:19" ht="13.5">
      <c r="A75" s="776" t="s">
        <v>741</v>
      </c>
      <c r="B75" s="364" t="s">
        <v>1195</v>
      </c>
      <c r="C75" s="775" t="s">
        <v>156</v>
      </c>
      <c r="D75" s="775" t="s">
        <v>156</v>
      </c>
      <c r="E75" s="775" t="s">
        <v>190</v>
      </c>
      <c r="F75" s="775" t="s">
        <v>190</v>
      </c>
      <c r="G75" s="479" t="s">
        <v>190</v>
      </c>
      <c r="H75" s="479">
        <v>369</v>
      </c>
      <c r="I75" s="479">
        <v>307</v>
      </c>
      <c r="J75" s="479">
        <v>163</v>
      </c>
      <c r="K75" s="479">
        <v>162</v>
      </c>
      <c r="L75" s="479">
        <v>188</v>
      </c>
      <c r="M75" s="479" t="s">
        <v>156</v>
      </c>
      <c r="N75" s="479">
        <v>200</v>
      </c>
      <c r="O75" s="479">
        <v>203</v>
      </c>
      <c r="P75" s="479" t="s">
        <v>156</v>
      </c>
      <c r="Q75" s="479" t="s">
        <v>156</v>
      </c>
      <c r="R75" s="479" t="s">
        <v>156</v>
      </c>
      <c r="S75" s="479" t="s">
        <v>156</v>
      </c>
    </row>
    <row r="76" spans="1:19" ht="13.5">
      <c r="A76" s="776" t="s">
        <v>736</v>
      </c>
      <c r="B76" s="364" t="s">
        <v>1196</v>
      </c>
      <c r="C76" s="775" t="s">
        <v>156</v>
      </c>
      <c r="D76" s="775" t="s">
        <v>156</v>
      </c>
      <c r="E76" s="775" t="s">
        <v>190</v>
      </c>
      <c r="F76" s="775" t="s">
        <v>190</v>
      </c>
      <c r="G76" s="479" t="s">
        <v>190</v>
      </c>
      <c r="H76" s="479" t="s">
        <v>190</v>
      </c>
      <c r="I76" s="479" t="s">
        <v>190</v>
      </c>
      <c r="J76" s="479">
        <v>630</v>
      </c>
      <c r="K76" s="479">
        <v>354</v>
      </c>
      <c r="L76" s="479" t="s">
        <v>156</v>
      </c>
      <c r="M76" s="479">
        <v>300</v>
      </c>
      <c r="N76" s="479">
        <v>222</v>
      </c>
      <c r="O76" s="479" t="s">
        <v>156</v>
      </c>
      <c r="P76" s="479" t="s">
        <v>156</v>
      </c>
      <c r="Q76" s="479" t="s">
        <v>156</v>
      </c>
      <c r="R76" s="479" t="s">
        <v>156</v>
      </c>
      <c r="S76" s="479" t="s">
        <v>156</v>
      </c>
    </row>
    <row r="77" spans="1:19" ht="13.5">
      <c r="A77" s="776" t="s">
        <v>735</v>
      </c>
      <c r="B77" s="364" t="s">
        <v>1197</v>
      </c>
      <c r="C77" s="775" t="s">
        <v>156</v>
      </c>
      <c r="D77" s="775" t="s">
        <v>156</v>
      </c>
      <c r="E77" s="775" t="s">
        <v>190</v>
      </c>
      <c r="F77" s="775" t="s">
        <v>190</v>
      </c>
      <c r="G77" s="479" t="s">
        <v>190</v>
      </c>
      <c r="H77" s="479" t="s">
        <v>190</v>
      </c>
      <c r="I77" s="479">
        <v>213</v>
      </c>
      <c r="J77" s="479">
        <v>247</v>
      </c>
      <c r="K77" s="479">
        <v>421</v>
      </c>
      <c r="L77" s="479">
        <v>489</v>
      </c>
      <c r="M77" s="479">
        <v>312</v>
      </c>
      <c r="N77" s="479">
        <v>342</v>
      </c>
      <c r="O77" s="479">
        <v>310</v>
      </c>
      <c r="P77" s="479" t="s">
        <v>156</v>
      </c>
      <c r="Q77" s="479" t="s">
        <v>156</v>
      </c>
      <c r="R77" s="479" t="s">
        <v>156</v>
      </c>
      <c r="S77" s="479" t="s">
        <v>156</v>
      </c>
    </row>
    <row r="78" spans="1:19" ht="13.5">
      <c r="A78" s="776" t="s">
        <v>730</v>
      </c>
      <c r="B78" s="364" t="s">
        <v>1081</v>
      </c>
      <c r="C78" s="775" t="s">
        <v>156</v>
      </c>
      <c r="D78" s="775" t="s">
        <v>156</v>
      </c>
      <c r="E78" s="775" t="s">
        <v>190</v>
      </c>
      <c r="F78" s="775" t="s">
        <v>190</v>
      </c>
      <c r="G78" s="479">
        <v>275</v>
      </c>
      <c r="H78" s="479">
        <v>306</v>
      </c>
      <c r="I78" s="479">
        <v>444</v>
      </c>
      <c r="J78" s="479">
        <v>293</v>
      </c>
      <c r="K78" s="479">
        <v>268</v>
      </c>
      <c r="L78" s="479">
        <v>201</v>
      </c>
      <c r="M78" s="479">
        <v>379</v>
      </c>
      <c r="N78" s="479">
        <v>233</v>
      </c>
      <c r="O78" s="479">
        <v>114</v>
      </c>
      <c r="P78" s="479" t="s">
        <v>156</v>
      </c>
      <c r="Q78" s="479" t="s">
        <v>156</v>
      </c>
      <c r="R78" s="479" t="s">
        <v>156</v>
      </c>
      <c r="S78" s="479" t="s">
        <v>156</v>
      </c>
    </row>
    <row r="79" spans="1:19" ht="13.5">
      <c r="A79" s="776" t="s">
        <v>738</v>
      </c>
      <c r="B79" s="364" t="s">
        <v>1082</v>
      </c>
      <c r="C79" s="775" t="s">
        <v>156</v>
      </c>
      <c r="D79" s="775" t="s">
        <v>156</v>
      </c>
      <c r="E79" s="775" t="s">
        <v>190</v>
      </c>
      <c r="F79" s="775" t="s">
        <v>190</v>
      </c>
      <c r="G79" s="479">
        <v>406</v>
      </c>
      <c r="H79" s="479">
        <v>406</v>
      </c>
      <c r="I79" s="479">
        <v>1101</v>
      </c>
      <c r="J79" s="479">
        <v>1260</v>
      </c>
      <c r="K79" s="479">
        <v>1128</v>
      </c>
      <c r="L79" s="479">
        <v>1333</v>
      </c>
      <c r="M79" s="479">
        <v>93</v>
      </c>
      <c r="N79" s="479">
        <v>152</v>
      </c>
      <c r="O79" s="479">
        <v>59</v>
      </c>
      <c r="P79" s="479" t="s">
        <v>156</v>
      </c>
      <c r="Q79" s="479" t="s">
        <v>156</v>
      </c>
      <c r="R79" s="479" t="s">
        <v>156</v>
      </c>
      <c r="S79" s="479" t="s">
        <v>156</v>
      </c>
    </row>
    <row r="80" spans="1:19" ht="13.5">
      <c r="A80" s="776" t="s">
        <v>733</v>
      </c>
      <c r="B80" s="364" t="s">
        <v>1083</v>
      </c>
      <c r="C80" s="775" t="s">
        <v>156</v>
      </c>
      <c r="D80" s="775" t="s">
        <v>156</v>
      </c>
      <c r="E80" s="775" t="s">
        <v>190</v>
      </c>
      <c r="F80" s="775" t="s">
        <v>190</v>
      </c>
      <c r="G80" s="479" t="s">
        <v>190</v>
      </c>
      <c r="H80" s="479" t="s">
        <v>190</v>
      </c>
      <c r="I80" s="479">
        <v>308</v>
      </c>
      <c r="J80" s="479">
        <v>242</v>
      </c>
      <c r="K80" s="479">
        <v>259</v>
      </c>
      <c r="L80" s="479">
        <v>211</v>
      </c>
      <c r="M80" s="479" t="s">
        <v>156</v>
      </c>
      <c r="N80" s="479">
        <v>168</v>
      </c>
      <c r="O80" s="479">
        <v>58</v>
      </c>
      <c r="P80" s="479" t="s">
        <v>156</v>
      </c>
      <c r="Q80" s="479" t="s">
        <v>156</v>
      </c>
      <c r="R80" s="479" t="s">
        <v>156</v>
      </c>
      <c r="S80" s="479" t="s">
        <v>156</v>
      </c>
    </row>
    <row r="81" spans="1:20" ht="13.5">
      <c r="A81" s="776" t="s">
        <v>777</v>
      </c>
      <c r="B81" s="364" t="s">
        <v>1084</v>
      </c>
      <c r="C81" s="775" t="s">
        <v>156</v>
      </c>
      <c r="D81" s="775" t="s">
        <v>156</v>
      </c>
      <c r="E81" s="775" t="s">
        <v>190</v>
      </c>
      <c r="F81" s="775" t="s">
        <v>190</v>
      </c>
      <c r="G81" s="479">
        <v>319</v>
      </c>
      <c r="H81" s="479">
        <v>319</v>
      </c>
      <c r="I81" s="479">
        <v>319</v>
      </c>
      <c r="J81" s="479">
        <v>476</v>
      </c>
      <c r="K81" s="479">
        <v>368</v>
      </c>
      <c r="L81" s="479">
        <v>596</v>
      </c>
      <c r="M81" s="479">
        <v>279</v>
      </c>
      <c r="N81" s="479">
        <v>523</v>
      </c>
      <c r="O81" s="479">
        <v>374</v>
      </c>
      <c r="P81" s="479" t="s">
        <v>156</v>
      </c>
      <c r="Q81" s="479" t="s">
        <v>156</v>
      </c>
      <c r="R81" s="479" t="s">
        <v>156</v>
      </c>
      <c r="S81" s="479" t="s">
        <v>156</v>
      </c>
    </row>
    <row r="82" spans="1:20" ht="13.5">
      <c r="A82" s="776" t="s">
        <v>854</v>
      </c>
      <c r="B82" s="364" t="s">
        <v>814</v>
      </c>
      <c r="C82" s="775" t="s">
        <v>156</v>
      </c>
      <c r="D82" s="775" t="s">
        <v>156</v>
      </c>
      <c r="E82" s="775" t="s">
        <v>190</v>
      </c>
      <c r="F82" s="775" t="s">
        <v>190</v>
      </c>
      <c r="G82" s="479" t="s">
        <v>190</v>
      </c>
      <c r="H82" s="479" t="s">
        <v>190</v>
      </c>
      <c r="I82" s="479">
        <v>159</v>
      </c>
      <c r="J82" s="479" t="s">
        <v>190</v>
      </c>
      <c r="K82" s="479">
        <v>87</v>
      </c>
      <c r="L82" s="479">
        <v>46</v>
      </c>
      <c r="M82" s="479">
        <v>129</v>
      </c>
      <c r="N82" s="479">
        <v>246</v>
      </c>
      <c r="O82" s="479">
        <v>238</v>
      </c>
      <c r="P82" s="479" t="s">
        <v>156</v>
      </c>
      <c r="Q82" s="479" t="s">
        <v>156</v>
      </c>
      <c r="R82" s="479" t="s">
        <v>156</v>
      </c>
      <c r="S82" s="479" t="s">
        <v>156</v>
      </c>
    </row>
    <row r="83" spans="1:20" ht="13.5">
      <c r="A83" s="776" t="s">
        <v>778</v>
      </c>
      <c r="B83" s="364" t="s">
        <v>815</v>
      </c>
      <c r="C83" s="775" t="s">
        <v>156</v>
      </c>
      <c r="D83" s="775" t="s">
        <v>156</v>
      </c>
      <c r="E83" s="775" t="s">
        <v>190</v>
      </c>
      <c r="F83" s="775" t="s">
        <v>190</v>
      </c>
      <c r="G83" s="479">
        <v>218</v>
      </c>
      <c r="H83" s="479">
        <v>218</v>
      </c>
      <c r="I83" s="479">
        <v>218</v>
      </c>
      <c r="J83" s="479">
        <v>90</v>
      </c>
      <c r="K83" s="479">
        <v>135</v>
      </c>
      <c r="L83" s="479">
        <v>137</v>
      </c>
      <c r="M83" s="479">
        <v>997</v>
      </c>
      <c r="N83" s="479">
        <v>1089</v>
      </c>
      <c r="O83" s="479">
        <v>978</v>
      </c>
      <c r="P83" s="479">
        <v>1144</v>
      </c>
      <c r="Q83" s="479">
        <v>1791</v>
      </c>
      <c r="R83" s="479">
        <v>1379</v>
      </c>
      <c r="S83" s="479">
        <v>1235</v>
      </c>
    </row>
    <row r="84" spans="1:20" ht="13.5">
      <c r="A84" s="776" t="s">
        <v>779</v>
      </c>
      <c r="B84" s="364" t="s">
        <v>816</v>
      </c>
      <c r="C84" s="775" t="s">
        <v>156</v>
      </c>
      <c r="D84" s="775" t="s">
        <v>156</v>
      </c>
      <c r="E84" s="775" t="s">
        <v>156</v>
      </c>
      <c r="F84" s="775" t="s">
        <v>156</v>
      </c>
      <c r="G84" s="479" t="s">
        <v>190</v>
      </c>
      <c r="H84" s="479" t="s">
        <v>190</v>
      </c>
      <c r="I84" s="479" t="s">
        <v>190</v>
      </c>
      <c r="J84" s="479" t="s">
        <v>190</v>
      </c>
      <c r="K84" s="479">
        <v>168</v>
      </c>
      <c r="L84" s="479">
        <v>182</v>
      </c>
      <c r="M84" s="479">
        <v>238</v>
      </c>
      <c r="N84" s="479">
        <v>322</v>
      </c>
      <c r="O84" s="479">
        <v>346</v>
      </c>
      <c r="P84" s="479">
        <v>367</v>
      </c>
      <c r="Q84" s="479">
        <v>301</v>
      </c>
      <c r="R84" s="479" t="s">
        <v>1033</v>
      </c>
      <c r="S84" s="479">
        <v>391</v>
      </c>
      <c r="T84" s="762" t="s">
        <v>1177</v>
      </c>
    </row>
    <row r="85" spans="1:20" ht="13.5">
      <c r="A85" s="776" t="s">
        <v>739</v>
      </c>
      <c r="B85" s="364" t="s">
        <v>1085</v>
      </c>
      <c r="C85" s="775" t="s">
        <v>156</v>
      </c>
      <c r="D85" s="775" t="s">
        <v>156</v>
      </c>
      <c r="E85" s="775" t="s">
        <v>156</v>
      </c>
      <c r="F85" s="775" t="s">
        <v>156</v>
      </c>
      <c r="G85" s="479" t="s">
        <v>190</v>
      </c>
      <c r="H85" s="479" t="s">
        <v>190</v>
      </c>
      <c r="I85" s="479" t="s">
        <v>190</v>
      </c>
      <c r="J85" s="479">
        <v>97</v>
      </c>
      <c r="K85" s="479">
        <v>159</v>
      </c>
      <c r="L85" s="479">
        <v>183</v>
      </c>
      <c r="M85" s="479">
        <v>209</v>
      </c>
      <c r="N85" s="479">
        <v>306</v>
      </c>
      <c r="O85" s="479">
        <v>454</v>
      </c>
      <c r="P85" s="479" t="s">
        <v>156</v>
      </c>
      <c r="Q85" s="479" t="s">
        <v>156</v>
      </c>
      <c r="R85" s="479" t="s">
        <v>156</v>
      </c>
      <c r="S85" s="479" t="s">
        <v>156</v>
      </c>
    </row>
    <row r="86" spans="1:20" ht="13.5">
      <c r="A86" s="776" t="s">
        <v>780</v>
      </c>
      <c r="B86" s="364" t="s">
        <v>1198</v>
      </c>
      <c r="C86" s="364" t="s">
        <v>156</v>
      </c>
      <c r="D86" s="364" t="s">
        <v>156</v>
      </c>
      <c r="E86" s="364" t="s">
        <v>156</v>
      </c>
      <c r="F86" s="364" t="s">
        <v>156</v>
      </c>
      <c r="G86" s="479" t="s">
        <v>190</v>
      </c>
      <c r="H86" s="479" t="s">
        <v>190</v>
      </c>
      <c r="I86" s="479" t="s">
        <v>190</v>
      </c>
      <c r="J86" s="479" t="s">
        <v>190</v>
      </c>
      <c r="K86" s="479">
        <v>236</v>
      </c>
      <c r="L86" s="479">
        <v>249</v>
      </c>
      <c r="M86" s="479">
        <v>192</v>
      </c>
      <c r="N86" s="479">
        <v>294</v>
      </c>
      <c r="O86" s="479">
        <v>199</v>
      </c>
      <c r="P86" s="479" t="s">
        <v>156</v>
      </c>
      <c r="Q86" s="479" t="s">
        <v>156</v>
      </c>
      <c r="R86" s="479" t="s">
        <v>156</v>
      </c>
      <c r="S86" s="479" t="s">
        <v>156</v>
      </c>
    </row>
    <row r="87" spans="1:20" ht="13.5">
      <c r="A87" s="776" t="s">
        <v>781</v>
      </c>
      <c r="B87" s="364" t="s">
        <v>1199</v>
      </c>
      <c r="C87" s="364" t="s">
        <v>156</v>
      </c>
      <c r="D87" s="364" t="s">
        <v>156</v>
      </c>
      <c r="E87" s="364" t="s">
        <v>156</v>
      </c>
      <c r="F87" s="364" t="s">
        <v>156</v>
      </c>
      <c r="G87" s="479" t="s">
        <v>190</v>
      </c>
      <c r="H87" s="479" t="s">
        <v>190</v>
      </c>
      <c r="I87" s="479" t="s">
        <v>190</v>
      </c>
      <c r="J87" s="479">
        <v>356</v>
      </c>
      <c r="K87" s="479">
        <v>309</v>
      </c>
      <c r="L87" s="479">
        <v>336</v>
      </c>
      <c r="M87" s="479">
        <v>244</v>
      </c>
      <c r="N87" s="479">
        <v>388</v>
      </c>
      <c r="O87" s="479">
        <v>814</v>
      </c>
      <c r="P87" s="479">
        <v>1412</v>
      </c>
      <c r="Q87" s="479">
        <v>1589</v>
      </c>
      <c r="R87" s="479">
        <v>1404</v>
      </c>
      <c r="S87" s="479">
        <v>1986</v>
      </c>
    </row>
    <row r="88" spans="1:20" ht="13.5">
      <c r="A88" s="364" t="s">
        <v>782</v>
      </c>
      <c r="B88" s="364" t="s">
        <v>817</v>
      </c>
      <c r="C88" s="364"/>
      <c r="D88" s="364"/>
      <c r="E88" s="364"/>
      <c r="F88" s="364"/>
      <c r="G88" s="479" t="s">
        <v>156</v>
      </c>
      <c r="H88" s="479" t="s">
        <v>156</v>
      </c>
      <c r="I88" s="479" t="s">
        <v>156</v>
      </c>
      <c r="J88" s="479" t="s">
        <v>156</v>
      </c>
      <c r="K88" s="479" t="s">
        <v>156</v>
      </c>
      <c r="L88" s="479" t="s">
        <v>156</v>
      </c>
      <c r="M88" s="479">
        <v>297</v>
      </c>
      <c r="N88" s="479">
        <v>267</v>
      </c>
      <c r="O88" s="479">
        <v>279</v>
      </c>
      <c r="P88" s="479" t="s">
        <v>156</v>
      </c>
      <c r="Q88" s="479" t="s">
        <v>156</v>
      </c>
      <c r="R88" s="479" t="s">
        <v>156</v>
      </c>
      <c r="S88" s="479" t="s">
        <v>156</v>
      </c>
    </row>
    <row r="89" spans="1:20" ht="13.5">
      <c r="A89" s="776" t="s">
        <v>783</v>
      </c>
      <c r="B89" s="364" t="s">
        <v>1200</v>
      </c>
      <c r="C89" s="364" t="s">
        <v>156</v>
      </c>
      <c r="D89" s="364" t="s">
        <v>156</v>
      </c>
      <c r="E89" s="364" t="s">
        <v>190</v>
      </c>
      <c r="F89" s="364" t="s">
        <v>190</v>
      </c>
      <c r="G89" s="479">
        <v>299</v>
      </c>
      <c r="H89" s="479">
        <v>299</v>
      </c>
      <c r="I89" s="479">
        <v>299</v>
      </c>
      <c r="J89" s="479">
        <v>341</v>
      </c>
      <c r="K89" s="479">
        <v>332</v>
      </c>
      <c r="L89" s="479">
        <v>455</v>
      </c>
      <c r="M89" s="479">
        <v>407</v>
      </c>
      <c r="N89" s="479">
        <v>272</v>
      </c>
      <c r="O89" s="479">
        <v>188</v>
      </c>
      <c r="P89" s="479" t="s">
        <v>156</v>
      </c>
      <c r="Q89" s="479" t="s">
        <v>156</v>
      </c>
      <c r="R89" s="479" t="s">
        <v>156</v>
      </c>
      <c r="S89" s="479" t="s">
        <v>156</v>
      </c>
    </row>
    <row r="90" spans="1:20" ht="13.5">
      <c r="A90" s="776" t="s">
        <v>784</v>
      </c>
      <c r="B90" s="364" t="s">
        <v>1086</v>
      </c>
      <c r="C90" s="364" t="s">
        <v>156</v>
      </c>
      <c r="D90" s="364" t="s">
        <v>156</v>
      </c>
      <c r="E90" s="364" t="s">
        <v>156</v>
      </c>
      <c r="F90" s="364" t="s">
        <v>156</v>
      </c>
      <c r="G90" s="479" t="s">
        <v>190</v>
      </c>
      <c r="H90" s="479" t="s">
        <v>190</v>
      </c>
      <c r="I90" s="479" t="s">
        <v>190</v>
      </c>
      <c r="J90" s="479" t="s">
        <v>190</v>
      </c>
      <c r="K90" s="479">
        <v>219</v>
      </c>
      <c r="L90" s="479">
        <v>174</v>
      </c>
      <c r="M90" s="479">
        <v>50</v>
      </c>
      <c r="N90" s="479">
        <v>81</v>
      </c>
      <c r="O90" s="479" t="s">
        <v>156</v>
      </c>
      <c r="P90" s="479" t="s">
        <v>156</v>
      </c>
      <c r="Q90" s="479" t="s">
        <v>156</v>
      </c>
      <c r="R90" s="479" t="s">
        <v>156</v>
      </c>
      <c r="S90" s="479" t="s">
        <v>156</v>
      </c>
    </row>
    <row r="91" spans="1:20" ht="13.5">
      <c r="A91" s="776" t="s">
        <v>785</v>
      </c>
      <c r="B91" s="364" t="s">
        <v>1201</v>
      </c>
      <c r="C91" s="364" t="s">
        <v>156</v>
      </c>
      <c r="D91" s="364" t="s">
        <v>156</v>
      </c>
      <c r="E91" s="364" t="s">
        <v>156</v>
      </c>
      <c r="F91" s="364" t="s">
        <v>156</v>
      </c>
      <c r="G91" s="479">
        <v>259</v>
      </c>
      <c r="H91" s="479">
        <v>320</v>
      </c>
      <c r="I91" s="479">
        <v>320</v>
      </c>
      <c r="J91" s="479">
        <v>346</v>
      </c>
      <c r="K91" s="479">
        <v>192</v>
      </c>
      <c r="L91" s="479">
        <v>284</v>
      </c>
      <c r="M91" s="479" t="s">
        <v>156</v>
      </c>
      <c r="N91" s="479" t="s">
        <v>156</v>
      </c>
      <c r="O91" s="479" t="s">
        <v>156</v>
      </c>
      <c r="P91" s="479" t="s">
        <v>156</v>
      </c>
      <c r="Q91" s="479" t="s">
        <v>156</v>
      </c>
      <c r="R91" s="479" t="s">
        <v>156</v>
      </c>
      <c r="S91" s="479" t="s">
        <v>156</v>
      </c>
    </row>
    <row r="92" spans="1:20" ht="13.5">
      <c r="A92" s="776" t="s">
        <v>1093</v>
      </c>
      <c r="B92" s="364" t="s">
        <v>1087</v>
      </c>
      <c r="C92" s="364" t="s">
        <v>156</v>
      </c>
      <c r="D92" s="364" t="s">
        <v>156</v>
      </c>
      <c r="E92" s="364" t="s">
        <v>156</v>
      </c>
      <c r="F92" s="364" t="s">
        <v>156</v>
      </c>
      <c r="G92" s="479" t="s">
        <v>190</v>
      </c>
      <c r="H92" s="479" t="s">
        <v>156</v>
      </c>
      <c r="I92" s="479" t="s">
        <v>156</v>
      </c>
      <c r="J92" s="479" t="s">
        <v>156</v>
      </c>
      <c r="K92" s="479" t="s">
        <v>156</v>
      </c>
      <c r="L92" s="479" t="s">
        <v>156</v>
      </c>
      <c r="M92" s="479" t="s">
        <v>156</v>
      </c>
      <c r="N92" s="479" t="s">
        <v>156</v>
      </c>
      <c r="O92" s="479" t="s">
        <v>156</v>
      </c>
      <c r="P92" s="479" t="s">
        <v>156</v>
      </c>
      <c r="Q92" s="479">
        <v>236</v>
      </c>
      <c r="R92" s="479">
        <v>305</v>
      </c>
      <c r="S92" s="479">
        <v>218</v>
      </c>
    </row>
    <row r="93" spans="1:20" ht="13.5">
      <c r="A93" s="776" t="s">
        <v>787</v>
      </c>
      <c r="B93" s="364" t="s">
        <v>1202</v>
      </c>
      <c r="C93" s="364" t="s">
        <v>156</v>
      </c>
      <c r="D93" s="364" t="s">
        <v>156</v>
      </c>
      <c r="E93" s="364" t="s">
        <v>156</v>
      </c>
      <c r="F93" s="364" t="s">
        <v>156</v>
      </c>
      <c r="G93" s="479" t="s">
        <v>156</v>
      </c>
      <c r="H93" s="479" t="s">
        <v>156</v>
      </c>
      <c r="I93" s="479" t="s">
        <v>156</v>
      </c>
      <c r="J93" s="479">
        <v>165</v>
      </c>
      <c r="K93" s="479">
        <v>117</v>
      </c>
      <c r="L93" s="479">
        <v>194</v>
      </c>
      <c r="M93" s="479">
        <v>294</v>
      </c>
      <c r="N93" s="479">
        <v>304</v>
      </c>
      <c r="O93" s="479">
        <v>295</v>
      </c>
      <c r="P93" s="479" t="s">
        <v>156</v>
      </c>
      <c r="Q93" s="479" t="s">
        <v>156</v>
      </c>
      <c r="R93" s="479" t="s">
        <v>156</v>
      </c>
      <c r="S93" s="479" t="s">
        <v>156</v>
      </c>
    </row>
    <row r="94" spans="1:20" ht="13.5">
      <c r="A94" s="776" t="s">
        <v>788</v>
      </c>
      <c r="B94" s="364" t="s">
        <v>1088</v>
      </c>
      <c r="C94" s="364" t="s">
        <v>156</v>
      </c>
      <c r="D94" s="364" t="s">
        <v>156</v>
      </c>
      <c r="E94" s="364" t="s">
        <v>156</v>
      </c>
      <c r="F94" s="364" t="s">
        <v>156</v>
      </c>
      <c r="G94" s="479" t="s">
        <v>156</v>
      </c>
      <c r="H94" s="479" t="s">
        <v>156</v>
      </c>
      <c r="I94" s="479" t="s">
        <v>156</v>
      </c>
      <c r="J94" s="479">
        <v>240</v>
      </c>
      <c r="K94" s="479">
        <v>462</v>
      </c>
      <c r="L94" s="479">
        <v>619</v>
      </c>
      <c r="M94" s="479" t="s">
        <v>156</v>
      </c>
      <c r="N94" s="479">
        <v>137</v>
      </c>
      <c r="O94" s="479">
        <v>122</v>
      </c>
      <c r="P94" s="479" t="s">
        <v>156</v>
      </c>
      <c r="Q94" s="479" t="s">
        <v>156</v>
      </c>
      <c r="R94" s="479" t="s">
        <v>156</v>
      </c>
      <c r="S94" s="479" t="s">
        <v>156</v>
      </c>
    </row>
    <row r="95" spans="1:20" ht="13.5">
      <c r="A95" s="776" t="s">
        <v>786</v>
      </c>
      <c r="B95" s="364" t="s">
        <v>1089</v>
      </c>
      <c r="C95" s="364" t="s">
        <v>156</v>
      </c>
      <c r="D95" s="364" t="s">
        <v>156</v>
      </c>
      <c r="E95" s="364" t="s">
        <v>156</v>
      </c>
      <c r="F95" s="364" t="s">
        <v>156</v>
      </c>
      <c r="G95" s="479" t="s">
        <v>156</v>
      </c>
      <c r="H95" s="479" t="s">
        <v>156</v>
      </c>
      <c r="I95" s="479" t="s">
        <v>156</v>
      </c>
      <c r="J95" s="479">
        <v>380</v>
      </c>
      <c r="K95" s="479">
        <v>399</v>
      </c>
      <c r="L95" s="479">
        <v>339</v>
      </c>
      <c r="M95" s="479" t="s">
        <v>156</v>
      </c>
      <c r="N95" s="479"/>
      <c r="O95" s="479">
        <v>1225</v>
      </c>
      <c r="P95" s="479" t="s">
        <v>156</v>
      </c>
      <c r="Q95" s="479" t="s">
        <v>156</v>
      </c>
      <c r="R95" s="479" t="s">
        <v>156</v>
      </c>
      <c r="S95" s="479" t="s">
        <v>156</v>
      </c>
    </row>
    <row r="96" spans="1:20" ht="13.5">
      <c r="A96" s="776" t="s">
        <v>790</v>
      </c>
      <c r="B96" s="364" t="s">
        <v>818</v>
      </c>
      <c r="C96" s="364" t="s">
        <v>156</v>
      </c>
      <c r="D96" s="364" t="s">
        <v>156</v>
      </c>
      <c r="E96" s="364" t="s">
        <v>156</v>
      </c>
      <c r="F96" s="364" t="s">
        <v>156</v>
      </c>
      <c r="G96" s="479" t="s">
        <v>156</v>
      </c>
      <c r="H96" s="479" t="s">
        <v>190</v>
      </c>
      <c r="I96" s="479">
        <v>204</v>
      </c>
      <c r="J96" s="479">
        <v>422</v>
      </c>
      <c r="K96" s="479">
        <v>453</v>
      </c>
      <c r="L96" s="479">
        <v>260</v>
      </c>
      <c r="M96" s="479">
        <v>114</v>
      </c>
      <c r="N96" s="479">
        <v>159</v>
      </c>
      <c r="O96" s="479">
        <v>86</v>
      </c>
      <c r="P96" s="479" t="s">
        <v>156</v>
      </c>
      <c r="Q96" s="479" t="s">
        <v>156</v>
      </c>
      <c r="R96" s="479" t="s">
        <v>156</v>
      </c>
      <c r="S96" s="479" t="s">
        <v>156</v>
      </c>
    </row>
    <row r="97" spans="1:19" ht="13.5">
      <c r="A97" s="776" t="s">
        <v>789</v>
      </c>
      <c r="B97" s="364" t="s">
        <v>819</v>
      </c>
      <c r="C97" s="364" t="s">
        <v>156</v>
      </c>
      <c r="D97" s="364" t="s">
        <v>156</v>
      </c>
      <c r="E97" s="364" t="s">
        <v>156</v>
      </c>
      <c r="F97" s="364" t="s">
        <v>156</v>
      </c>
      <c r="G97" s="479" t="s">
        <v>156</v>
      </c>
      <c r="H97" s="479">
        <v>94</v>
      </c>
      <c r="I97" s="479">
        <v>35</v>
      </c>
      <c r="J97" s="479">
        <v>186</v>
      </c>
      <c r="K97" s="479">
        <v>191</v>
      </c>
      <c r="L97" s="479">
        <v>236</v>
      </c>
      <c r="M97" s="479" t="s">
        <v>156</v>
      </c>
      <c r="N97" s="479">
        <v>107</v>
      </c>
      <c r="O97" s="479" t="s">
        <v>156</v>
      </c>
      <c r="P97" s="479" t="s">
        <v>156</v>
      </c>
      <c r="Q97" s="479" t="s">
        <v>156</v>
      </c>
      <c r="R97" s="479" t="s">
        <v>156</v>
      </c>
      <c r="S97" s="479" t="s">
        <v>156</v>
      </c>
    </row>
    <row r="98" spans="1:19" ht="13.5">
      <c r="A98" s="776" t="s">
        <v>808</v>
      </c>
      <c r="B98" s="364" t="s">
        <v>1203</v>
      </c>
      <c r="C98" s="364" t="s">
        <v>156</v>
      </c>
      <c r="D98" s="364" t="s">
        <v>156</v>
      </c>
      <c r="E98" s="364" t="s">
        <v>156</v>
      </c>
      <c r="F98" s="364" t="s">
        <v>156</v>
      </c>
      <c r="G98" s="479" t="s">
        <v>156</v>
      </c>
      <c r="H98" s="479" t="s">
        <v>190</v>
      </c>
      <c r="I98" s="479" t="s">
        <v>190</v>
      </c>
      <c r="J98" s="479" t="s">
        <v>190</v>
      </c>
      <c r="K98" s="479">
        <v>563</v>
      </c>
      <c r="L98" s="479">
        <v>533</v>
      </c>
      <c r="M98" s="479">
        <v>154</v>
      </c>
      <c r="N98" s="479">
        <v>176</v>
      </c>
      <c r="O98" s="479">
        <v>125</v>
      </c>
      <c r="P98" s="479">
        <v>33</v>
      </c>
      <c r="Q98" s="479">
        <v>34</v>
      </c>
      <c r="R98" s="479">
        <v>23</v>
      </c>
      <c r="S98" s="479">
        <v>25</v>
      </c>
    </row>
    <row r="99" spans="1:19" ht="13.5">
      <c r="A99" s="776"/>
      <c r="B99" s="364"/>
      <c r="C99" s="364"/>
      <c r="D99" s="364"/>
      <c r="E99" s="364"/>
      <c r="F99" s="364"/>
      <c r="G99" s="479"/>
      <c r="H99" s="479"/>
      <c r="I99" s="479"/>
      <c r="J99" s="479"/>
      <c r="K99" s="479"/>
      <c r="L99" s="479"/>
      <c r="M99" s="479"/>
      <c r="N99" s="479"/>
      <c r="O99" s="479"/>
      <c r="P99" s="479"/>
      <c r="Q99" s="479"/>
      <c r="R99" s="479"/>
      <c r="S99" s="479"/>
    </row>
    <row r="100" spans="1:19">
      <c r="A100" s="771"/>
      <c r="B100" s="771"/>
      <c r="C100" s="771"/>
      <c r="D100" s="771"/>
      <c r="E100" s="771"/>
      <c r="F100" s="771"/>
      <c r="G100" s="771"/>
      <c r="H100" s="771"/>
      <c r="I100" s="771"/>
      <c r="J100" s="771"/>
      <c r="K100" s="771"/>
      <c r="L100" s="771"/>
      <c r="M100" s="771"/>
      <c r="N100" s="771"/>
      <c r="O100" s="771"/>
      <c r="P100" s="771"/>
      <c r="Q100" s="771"/>
      <c r="R100" s="777"/>
      <c r="S100" s="777"/>
    </row>
    <row r="101" spans="1:19">
      <c r="A101" s="492" t="s">
        <v>1054</v>
      </c>
      <c r="R101" s="308"/>
      <c r="S101" s="308"/>
    </row>
    <row r="102" spans="1:19" ht="13.5">
      <c r="A102" s="492" t="s">
        <v>1447</v>
      </c>
      <c r="C102" s="321"/>
      <c r="D102" s="321"/>
      <c r="E102" s="321"/>
      <c r="F102" s="321"/>
      <c r="G102" s="321"/>
      <c r="H102" s="321"/>
      <c r="I102" s="321"/>
      <c r="J102" s="321"/>
      <c r="K102" s="321"/>
      <c r="L102" s="321"/>
      <c r="M102" s="321"/>
      <c r="N102" s="321"/>
      <c r="O102" s="321"/>
      <c r="P102" s="321"/>
      <c r="Q102" s="321"/>
    </row>
    <row r="103" spans="1:19">
      <c r="A103" s="492" t="s">
        <v>1449</v>
      </c>
      <c r="B103" s="492"/>
      <c r="C103" s="308"/>
      <c r="D103" s="308"/>
      <c r="E103" s="308"/>
      <c r="F103" s="308"/>
      <c r="G103" s="308"/>
      <c r="H103" s="308"/>
      <c r="I103" s="308"/>
      <c r="J103" s="308"/>
      <c r="K103" s="308"/>
      <c r="L103" s="308"/>
      <c r="M103" s="308"/>
      <c r="N103" s="308"/>
      <c r="O103" s="308"/>
      <c r="P103" s="308"/>
      <c r="Q103" s="308"/>
      <c r="R103" s="308"/>
      <c r="S103" s="308"/>
    </row>
    <row r="104" spans="1:19">
      <c r="A104" s="492" t="s">
        <v>1204</v>
      </c>
      <c r="B104" s="492"/>
      <c r="C104" s="308"/>
      <c r="D104" s="308"/>
      <c r="E104" s="308"/>
      <c r="F104" s="308"/>
      <c r="G104" s="308"/>
      <c r="H104" s="308"/>
      <c r="I104" s="308"/>
      <c r="J104" s="308"/>
      <c r="K104" s="308"/>
      <c r="L104" s="308"/>
      <c r="M104" s="308"/>
      <c r="N104" s="308"/>
      <c r="O104" s="308"/>
      <c r="P104" s="308"/>
      <c r="Q104" s="308"/>
      <c r="R104" s="308"/>
      <c r="S104" s="308"/>
    </row>
    <row r="105" spans="1:19" ht="75.75" customHeight="1">
      <c r="A105" s="1117" t="s">
        <v>1450</v>
      </c>
      <c r="B105" s="1117"/>
      <c r="C105" s="1117"/>
      <c r="D105" s="1117"/>
      <c r="E105" s="1117"/>
      <c r="F105" s="1117"/>
      <c r="G105" s="1117"/>
      <c r="H105" s="1117"/>
      <c r="I105" s="1117"/>
      <c r="J105" s="1117"/>
      <c r="K105" s="1117"/>
      <c r="L105" s="1117"/>
      <c r="M105" s="1117"/>
      <c r="N105" s="1117"/>
      <c r="O105" s="1117"/>
      <c r="P105" s="308"/>
      <c r="Q105" s="308"/>
      <c r="R105" s="308"/>
      <c r="S105" s="308"/>
    </row>
    <row r="106" spans="1:19">
      <c r="A106" s="492" t="s">
        <v>1179</v>
      </c>
      <c r="B106" s="492"/>
      <c r="C106" s="308"/>
      <c r="D106" s="308"/>
      <c r="E106" s="308"/>
      <c r="F106" s="308"/>
      <c r="G106" s="308"/>
      <c r="H106" s="308"/>
      <c r="I106" s="308"/>
      <c r="J106" s="308"/>
      <c r="K106" s="308"/>
      <c r="L106" s="308"/>
      <c r="M106" s="308"/>
      <c r="N106" s="308"/>
      <c r="O106" s="308"/>
      <c r="P106" s="308"/>
      <c r="Q106" s="308"/>
      <c r="R106" s="308"/>
      <c r="S106" s="308"/>
    </row>
    <row r="107" spans="1:19">
      <c r="A107" s="492" t="s">
        <v>1205</v>
      </c>
      <c r="B107" s="492"/>
      <c r="C107" s="308"/>
      <c r="D107" s="308"/>
      <c r="E107" s="308"/>
      <c r="F107" s="308"/>
      <c r="G107" s="308"/>
      <c r="H107" s="308"/>
      <c r="I107" s="308"/>
      <c r="J107" s="308"/>
      <c r="K107" s="308"/>
      <c r="L107" s="308"/>
      <c r="M107" s="308"/>
      <c r="N107" s="308"/>
      <c r="O107" s="308"/>
      <c r="P107" s="308"/>
      <c r="Q107" s="308"/>
      <c r="R107" s="308"/>
      <c r="S107" s="308"/>
    </row>
    <row r="108" spans="1:19">
      <c r="A108" s="492" t="s">
        <v>1451</v>
      </c>
      <c r="B108" s="492"/>
      <c r="C108" s="308"/>
      <c r="D108" s="308"/>
      <c r="E108" s="308"/>
      <c r="F108" s="308"/>
      <c r="G108" s="308"/>
      <c r="H108" s="308"/>
      <c r="I108" s="308"/>
      <c r="J108" s="308"/>
      <c r="K108" s="308"/>
      <c r="L108" s="308"/>
      <c r="M108" s="308"/>
      <c r="N108" s="308"/>
      <c r="O108" s="308"/>
      <c r="P108" s="308"/>
      <c r="Q108" s="308"/>
      <c r="R108" s="308"/>
      <c r="S108" s="308"/>
    </row>
    <row r="109" spans="1:19">
      <c r="A109" s="308"/>
      <c r="B109" s="308"/>
      <c r="C109" s="308"/>
      <c r="D109" s="308"/>
      <c r="E109" s="308"/>
      <c r="F109" s="308"/>
      <c r="G109" s="308"/>
      <c r="H109" s="308"/>
      <c r="I109" s="308"/>
      <c r="J109" s="308"/>
      <c r="K109" s="308"/>
      <c r="L109" s="308"/>
      <c r="M109" s="308"/>
      <c r="N109" s="308"/>
      <c r="O109" s="308"/>
      <c r="P109" s="308"/>
      <c r="Q109" s="308"/>
      <c r="R109" s="308"/>
      <c r="S109" s="308"/>
    </row>
    <row r="110" spans="1:19">
      <c r="A110" s="308"/>
      <c r="B110" s="308"/>
      <c r="C110" s="308"/>
      <c r="D110" s="308"/>
      <c r="E110" s="308"/>
      <c r="F110" s="308"/>
      <c r="G110" s="308"/>
      <c r="H110" s="308"/>
      <c r="I110" s="308"/>
    </row>
  </sheetData>
  <mergeCells count="1">
    <mergeCell ref="A105:O105"/>
  </mergeCells>
  <pageMargins left="0.7" right="0.7" top="0.75" bottom="0.75" header="0.3" footer="0.3"/>
  <pageSetup paperSize="9" scale="56" orientation="landscape"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A465D-D30F-497E-921C-2C8F72E0C8F8}">
  <sheetPr>
    <tabColor theme="9"/>
  </sheetPr>
  <dimension ref="A1:U62"/>
  <sheetViews>
    <sheetView showGridLines="0" zoomScale="120" zoomScaleNormal="120" zoomScaleSheetLayoutView="100" workbookViewId="0"/>
  </sheetViews>
  <sheetFormatPr baseColWidth="10" defaultColWidth="11.42578125" defaultRowHeight="12.75"/>
  <cols>
    <col min="1" max="1" width="5.7109375" style="230" customWidth="1"/>
    <col min="2" max="2" width="43.85546875" style="230" customWidth="1"/>
    <col min="3" max="3" width="8.42578125" style="230" hidden="1" customWidth="1"/>
    <col min="4" max="7" width="7.28515625" style="230" hidden="1" customWidth="1"/>
    <col min="8" max="19" width="7.7109375" style="230" customWidth="1"/>
    <col min="20" max="20" width="3.140625" style="230" customWidth="1"/>
    <col min="21" max="255" width="11.42578125" style="230"/>
    <col min="256" max="256" width="5.5703125" style="230" customWidth="1"/>
    <col min="257" max="257" width="35.85546875" style="230" customWidth="1"/>
    <col min="258" max="258" width="0" style="230" hidden="1" customWidth="1"/>
    <col min="259" max="272" width="7.28515625" style="230" customWidth="1"/>
    <col min="273" max="273" width="8.42578125" style="230" customWidth="1"/>
    <col min="274" max="274" width="1.7109375" style="230" customWidth="1"/>
    <col min="275" max="511" width="11.42578125" style="230"/>
    <col min="512" max="512" width="5.5703125" style="230" customWidth="1"/>
    <col min="513" max="513" width="35.85546875" style="230" customWidth="1"/>
    <col min="514" max="514" width="0" style="230" hidden="1" customWidth="1"/>
    <col min="515" max="528" width="7.28515625" style="230" customWidth="1"/>
    <col min="529" max="529" width="8.42578125" style="230" customWidth="1"/>
    <col min="530" max="530" width="1.7109375" style="230" customWidth="1"/>
    <col min="531" max="767" width="11.42578125" style="230"/>
    <col min="768" max="768" width="5.5703125" style="230" customWidth="1"/>
    <col min="769" max="769" width="35.85546875" style="230" customWidth="1"/>
    <col min="770" max="770" width="0" style="230" hidden="1" customWidth="1"/>
    <col min="771" max="784" width="7.28515625" style="230" customWidth="1"/>
    <col min="785" max="785" width="8.42578125" style="230" customWidth="1"/>
    <col min="786" max="786" width="1.7109375" style="230" customWidth="1"/>
    <col min="787" max="1023" width="11.42578125" style="230"/>
    <col min="1024" max="1024" width="5.5703125" style="230" customWidth="1"/>
    <col min="1025" max="1025" width="35.85546875" style="230" customWidth="1"/>
    <col min="1026" max="1026" width="0" style="230" hidden="1" customWidth="1"/>
    <col min="1027" max="1040" width="7.28515625" style="230" customWidth="1"/>
    <col min="1041" max="1041" width="8.42578125" style="230" customWidth="1"/>
    <col min="1042" max="1042" width="1.7109375" style="230" customWidth="1"/>
    <col min="1043" max="1279" width="11.42578125" style="230"/>
    <col min="1280" max="1280" width="5.5703125" style="230" customWidth="1"/>
    <col min="1281" max="1281" width="35.85546875" style="230" customWidth="1"/>
    <col min="1282" max="1282" width="0" style="230" hidden="1" customWidth="1"/>
    <col min="1283" max="1296" width="7.28515625" style="230" customWidth="1"/>
    <col min="1297" max="1297" width="8.42578125" style="230" customWidth="1"/>
    <col min="1298" max="1298" width="1.7109375" style="230" customWidth="1"/>
    <col min="1299" max="1535" width="11.42578125" style="230"/>
    <col min="1536" max="1536" width="5.5703125" style="230" customWidth="1"/>
    <col min="1537" max="1537" width="35.85546875" style="230" customWidth="1"/>
    <col min="1538" max="1538" width="0" style="230" hidden="1" customWidth="1"/>
    <col min="1539" max="1552" width="7.28515625" style="230" customWidth="1"/>
    <col min="1553" max="1553" width="8.42578125" style="230" customWidth="1"/>
    <col min="1554" max="1554" width="1.7109375" style="230" customWidth="1"/>
    <col min="1555" max="1791" width="11.42578125" style="230"/>
    <col min="1792" max="1792" width="5.5703125" style="230" customWidth="1"/>
    <col min="1793" max="1793" width="35.85546875" style="230" customWidth="1"/>
    <col min="1794" max="1794" width="0" style="230" hidden="1" customWidth="1"/>
    <col min="1795" max="1808" width="7.28515625" style="230" customWidth="1"/>
    <col min="1809" max="1809" width="8.42578125" style="230" customWidth="1"/>
    <col min="1810" max="1810" width="1.7109375" style="230" customWidth="1"/>
    <col min="1811" max="2047" width="11.42578125" style="230"/>
    <col min="2048" max="2048" width="5.5703125" style="230" customWidth="1"/>
    <col min="2049" max="2049" width="35.85546875" style="230" customWidth="1"/>
    <col min="2050" max="2050" width="0" style="230" hidden="1" customWidth="1"/>
    <col min="2051" max="2064" width="7.28515625" style="230" customWidth="1"/>
    <col min="2065" max="2065" width="8.42578125" style="230" customWidth="1"/>
    <col min="2066" max="2066" width="1.7109375" style="230" customWidth="1"/>
    <col min="2067" max="2303" width="11.42578125" style="230"/>
    <col min="2304" max="2304" width="5.5703125" style="230" customWidth="1"/>
    <col min="2305" max="2305" width="35.85546875" style="230" customWidth="1"/>
    <col min="2306" max="2306" width="0" style="230" hidden="1" customWidth="1"/>
    <col min="2307" max="2320" width="7.28515625" style="230" customWidth="1"/>
    <col min="2321" max="2321" width="8.42578125" style="230" customWidth="1"/>
    <col min="2322" max="2322" width="1.7109375" style="230" customWidth="1"/>
    <col min="2323" max="2559" width="11.42578125" style="230"/>
    <col min="2560" max="2560" width="5.5703125" style="230" customWidth="1"/>
    <col min="2561" max="2561" width="35.85546875" style="230" customWidth="1"/>
    <col min="2562" max="2562" width="0" style="230" hidden="1" customWidth="1"/>
    <col min="2563" max="2576" width="7.28515625" style="230" customWidth="1"/>
    <col min="2577" max="2577" width="8.42578125" style="230" customWidth="1"/>
    <col min="2578" max="2578" width="1.7109375" style="230" customWidth="1"/>
    <col min="2579" max="2815" width="11.42578125" style="230"/>
    <col min="2816" max="2816" width="5.5703125" style="230" customWidth="1"/>
    <col min="2817" max="2817" width="35.85546875" style="230" customWidth="1"/>
    <col min="2818" max="2818" width="0" style="230" hidden="1" customWidth="1"/>
    <col min="2819" max="2832" width="7.28515625" style="230" customWidth="1"/>
    <col min="2833" max="2833" width="8.42578125" style="230" customWidth="1"/>
    <col min="2834" max="2834" width="1.7109375" style="230" customWidth="1"/>
    <col min="2835" max="3071" width="11.42578125" style="230"/>
    <col min="3072" max="3072" width="5.5703125" style="230" customWidth="1"/>
    <col min="3073" max="3073" width="35.85546875" style="230" customWidth="1"/>
    <col min="3074" max="3074" width="0" style="230" hidden="1" customWidth="1"/>
    <col min="3075" max="3088" width="7.28515625" style="230" customWidth="1"/>
    <col min="3089" max="3089" width="8.42578125" style="230" customWidth="1"/>
    <col min="3090" max="3090" width="1.7109375" style="230" customWidth="1"/>
    <col min="3091" max="3327" width="11.42578125" style="230"/>
    <col min="3328" max="3328" width="5.5703125" style="230" customWidth="1"/>
    <col min="3329" max="3329" width="35.85546875" style="230" customWidth="1"/>
    <col min="3330" max="3330" width="0" style="230" hidden="1" customWidth="1"/>
    <col min="3331" max="3344" width="7.28515625" style="230" customWidth="1"/>
    <col min="3345" max="3345" width="8.42578125" style="230" customWidth="1"/>
    <col min="3346" max="3346" width="1.7109375" style="230" customWidth="1"/>
    <col min="3347" max="3583" width="11.42578125" style="230"/>
    <col min="3584" max="3584" width="5.5703125" style="230" customWidth="1"/>
    <col min="3585" max="3585" width="35.85546875" style="230" customWidth="1"/>
    <col min="3586" max="3586" width="0" style="230" hidden="1" customWidth="1"/>
    <col min="3587" max="3600" width="7.28515625" style="230" customWidth="1"/>
    <col min="3601" max="3601" width="8.42578125" style="230" customWidth="1"/>
    <col min="3602" max="3602" width="1.7109375" style="230" customWidth="1"/>
    <col min="3603" max="3839" width="11.42578125" style="230"/>
    <col min="3840" max="3840" width="5.5703125" style="230" customWidth="1"/>
    <col min="3841" max="3841" width="35.85546875" style="230" customWidth="1"/>
    <col min="3842" max="3842" width="0" style="230" hidden="1" customWidth="1"/>
    <col min="3843" max="3856" width="7.28515625" style="230" customWidth="1"/>
    <col min="3857" max="3857" width="8.42578125" style="230" customWidth="1"/>
    <col min="3858" max="3858" width="1.7109375" style="230" customWidth="1"/>
    <col min="3859" max="4095" width="11.42578125" style="230"/>
    <col min="4096" max="4096" width="5.5703125" style="230" customWidth="1"/>
    <col min="4097" max="4097" width="35.85546875" style="230" customWidth="1"/>
    <col min="4098" max="4098" width="0" style="230" hidden="1" customWidth="1"/>
    <col min="4099" max="4112" width="7.28515625" style="230" customWidth="1"/>
    <col min="4113" max="4113" width="8.42578125" style="230" customWidth="1"/>
    <col min="4114" max="4114" width="1.7109375" style="230" customWidth="1"/>
    <col min="4115" max="4351" width="11.42578125" style="230"/>
    <col min="4352" max="4352" width="5.5703125" style="230" customWidth="1"/>
    <col min="4353" max="4353" width="35.85546875" style="230" customWidth="1"/>
    <col min="4354" max="4354" width="0" style="230" hidden="1" customWidth="1"/>
    <col min="4355" max="4368" width="7.28515625" style="230" customWidth="1"/>
    <col min="4369" max="4369" width="8.42578125" style="230" customWidth="1"/>
    <col min="4370" max="4370" width="1.7109375" style="230" customWidth="1"/>
    <col min="4371" max="4607" width="11.42578125" style="230"/>
    <col min="4608" max="4608" width="5.5703125" style="230" customWidth="1"/>
    <col min="4609" max="4609" width="35.85546875" style="230" customWidth="1"/>
    <col min="4610" max="4610" width="0" style="230" hidden="1" customWidth="1"/>
    <col min="4611" max="4624" width="7.28515625" style="230" customWidth="1"/>
    <col min="4625" max="4625" width="8.42578125" style="230" customWidth="1"/>
    <col min="4626" max="4626" width="1.7109375" style="230" customWidth="1"/>
    <col min="4627" max="4863" width="11.42578125" style="230"/>
    <col min="4864" max="4864" width="5.5703125" style="230" customWidth="1"/>
    <col min="4865" max="4865" width="35.85546875" style="230" customWidth="1"/>
    <col min="4866" max="4866" width="0" style="230" hidden="1" customWidth="1"/>
    <col min="4867" max="4880" width="7.28515625" style="230" customWidth="1"/>
    <col min="4881" max="4881" width="8.42578125" style="230" customWidth="1"/>
    <col min="4882" max="4882" width="1.7109375" style="230" customWidth="1"/>
    <col min="4883" max="5119" width="11.42578125" style="230"/>
    <col min="5120" max="5120" width="5.5703125" style="230" customWidth="1"/>
    <col min="5121" max="5121" width="35.85546875" style="230" customWidth="1"/>
    <col min="5122" max="5122" width="0" style="230" hidden="1" customWidth="1"/>
    <col min="5123" max="5136" width="7.28515625" style="230" customWidth="1"/>
    <col min="5137" max="5137" width="8.42578125" style="230" customWidth="1"/>
    <col min="5138" max="5138" width="1.7109375" style="230" customWidth="1"/>
    <col min="5139" max="5375" width="11.42578125" style="230"/>
    <col min="5376" max="5376" width="5.5703125" style="230" customWidth="1"/>
    <col min="5377" max="5377" width="35.85546875" style="230" customWidth="1"/>
    <col min="5378" max="5378" width="0" style="230" hidden="1" customWidth="1"/>
    <col min="5379" max="5392" width="7.28515625" style="230" customWidth="1"/>
    <col min="5393" max="5393" width="8.42578125" style="230" customWidth="1"/>
    <col min="5394" max="5394" width="1.7109375" style="230" customWidth="1"/>
    <col min="5395" max="5631" width="11.42578125" style="230"/>
    <col min="5632" max="5632" width="5.5703125" style="230" customWidth="1"/>
    <col min="5633" max="5633" width="35.85546875" style="230" customWidth="1"/>
    <col min="5634" max="5634" width="0" style="230" hidden="1" customWidth="1"/>
    <col min="5635" max="5648" width="7.28515625" style="230" customWidth="1"/>
    <col min="5649" max="5649" width="8.42578125" style="230" customWidth="1"/>
    <col min="5650" max="5650" width="1.7109375" style="230" customWidth="1"/>
    <col min="5651" max="5887" width="11.42578125" style="230"/>
    <col min="5888" max="5888" width="5.5703125" style="230" customWidth="1"/>
    <col min="5889" max="5889" width="35.85546875" style="230" customWidth="1"/>
    <col min="5890" max="5890" width="0" style="230" hidden="1" customWidth="1"/>
    <col min="5891" max="5904" width="7.28515625" style="230" customWidth="1"/>
    <col min="5905" max="5905" width="8.42578125" style="230" customWidth="1"/>
    <col min="5906" max="5906" width="1.7109375" style="230" customWidth="1"/>
    <col min="5907" max="6143" width="11.42578125" style="230"/>
    <col min="6144" max="6144" width="5.5703125" style="230" customWidth="1"/>
    <col min="6145" max="6145" width="35.85546875" style="230" customWidth="1"/>
    <col min="6146" max="6146" width="0" style="230" hidden="1" customWidth="1"/>
    <col min="6147" max="6160" width="7.28515625" style="230" customWidth="1"/>
    <col min="6161" max="6161" width="8.42578125" style="230" customWidth="1"/>
    <col min="6162" max="6162" width="1.7109375" style="230" customWidth="1"/>
    <col min="6163" max="6399" width="11.42578125" style="230"/>
    <col min="6400" max="6400" width="5.5703125" style="230" customWidth="1"/>
    <col min="6401" max="6401" width="35.85546875" style="230" customWidth="1"/>
    <col min="6402" max="6402" width="0" style="230" hidden="1" customWidth="1"/>
    <col min="6403" max="6416" width="7.28515625" style="230" customWidth="1"/>
    <col min="6417" max="6417" width="8.42578125" style="230" customWidth="1"/>
    <col min="6418" max="6418" width="1.7109375" style="230" customWidth="1"/>
    <col min="6419" max="6655" width="11.42578125" style="230"/>
    <col min="6656" max="6656" width="5.5703125" style="230" customWidth="1"/>
    <col min="6657" max="6657" width="35.85546875" style="230" customWidth="1"/>
    <col min="6658" max="6658" width="0" style="230" hidden="1" customWidth="1"/>
    <col min="6659" max="6672" width="7.28515625" style="230" customWidth="1"/>
    <col min="6673" max="6673" width="8.42578125" style="230" customWidth="1"/>
    <col min="6674" max="6674" width="1.7109375" style="230" customWidth="1"/>
    <col min="6675" max="6911" width="11.42578125" style="230"/>
    <col min="6912" max="6912" width="5.5703125" style="230" customWidth="1"/>
    <col min="6913" max="6913" width="35.85546875" style="230" customWidth="1"/>
    <col min="6914" max="6914" width="0" style="230" hidden="1" customWidth="1"/>
    <col min="6915" max="6928" width="7.28515625" style="230" customWidth="1"/>
    <col min="6929" max="6929" width="8.42578125" style="230" customWidth="1"/>
    <col min="6930" max="6930" width="1.7109375" style="230" customWidth="1"/>
    <col min="6931" max="7167" width="11.42578125" style="230"/>
    <col min="7168" max="7168" width="5.5703125" style="230" customWidth="1"/>
    <col min="7169" max="7169" width="35.85546875" style="230" customWidth="1"/>
    <col min="7170" max="7170" width="0" style="230" hidden="1" customWidth="1"/>
    <col min="7171" max="7184" width="7.28515625" style="230" customWidth="1"/>
    <col min="7185" max="7185" width="8.42578125" style="230" customWidth="1"/>
    <col min="7186" max="7186" width="1.7109375" style="230" customWidth="1"/>
    <col min="7187" max="7423" width="11.42578125" style="230"/>
    <col min="7424" max="7424" width="5.5703125" style="230" customWidth="1"/>
    <col min="7425" max="7425" width="35.85546875" style="230" customWidth="1"/>
    <col min="7426" max="7426" width="0" style="230" hidden="1" customWidth="1"/>
    <col min="7427" max="7440" width="7.28515625" style="230" customWidth="1"/>
    <col min="7441" max="7441" width="8.42578125" style="230" customWidth="1"/>
    <col min="7442" max="7442" width="1.7109375" style="230" customWidth="1"/>
    <col min="7443" max="7679" width="11.42578125" style="230"/>
    <col min="7680" max="7680" width="5.5703125" style="230" customWidth="1"/>
    <col min="7681" max="7681" width="35.85546875" style="230" customWidth="1"/>
    <col min="7682" max="7682" width="0" style="230" hidden="1" customWidth="1"/>
    <col min="7683" max="7696" width="7.28515625" style="230" customWidth="1"/>
    <col min="7697" max="7697" width="8.42578125" style="230" customWidth="1"/>
    <col min="7698" max="7698" width="1.7109375" style="230" customWidth="1"/>
    <col min="7699" max="7935" width="11.42578125" style="230"/>
    <col min="7936" max="7936" width="5.5703125" style="230" customWidth="1"/>
    <col min="7937" max="7937" width="35.85546875" style="230" customWidth="1"/>
    <col min="7938" max="7938" width="0" style="230" hidden="1" customWidth="1"/>
    <col min="7939" max="7952" width="7.28515625" style="230" customWidth="1"/>
    <col min="7953" max="7953" width="8.42578125" style="230" customWidth="1"/>
    <col min="7954" max="7954" width="1.7109375" style="230" customWidth="1"/>
    <col min="7955" max="8191" width="11.42578125" style="230"/>
    <col min="8192" max="8192" width="5.5703125" style="230" customWidth="1"/>
    <col min="8193" max="8193" width="35.85546875" style="230" customWidth="1"/>
    <col min="8194" max="8194" width="0" style="230" hidden="1" customWidth="1"/>
    <col min="8195" max="8208" width="7.28515625" style="230" customWidth="1"/>
    <col min="8209" max="8209" width="8.42578125" style="230" customWidth="1"/>
    <col min="8210" max="8210" width="1.7109375" style="230" customWidth="1"/>
    <col min="8211" max="8447" width="11.42578125" style="230"/>
    <col min="8448" max="8448" width="5.5703125" style="230" customWidth="1"/>
    <col min="8449" max="8449" width="35.85546875" style="230" customWidth="1"/>
    <col min="8450" max="8450" width="0" style="230" hidden="1" customWidth="1"/>
    <col min="8451" max="8464" width="7.28515625" style="230" customWidth="1"/>
    <col min="8465" max="8465" width="8.42578125" style="230" customWidth="1"/>
    <col min="8466" max="8466" width="1.7109375" style="230" customWidth="1"/>
    <col min="8467" max="8703" width="11.42578125" style="230"/>
    <col min="8704" max="8704" width="5.5703125" style="230" customWidth="1"/>
    <col min="8705" max="8705" width="35.85546875" style="230" customWidth="1"/>
    <col min="8706" max="8706" width="0" style="230" hidden="1" customWidth="1"/>
    <col min="8707" max="8720" width="7.28515625" style="230" customWidth="1"/>
    <col min="8721" max="8721" width="8.42578125" style="230" customWidth="1"/>
    <col min="8722" max="8722" width="1.7109375" style="230" customWidth="1"/>
    <col min="8723" max="8959" width="11.42578125" style="230"/>
    <col min="8960" max="8960" width="5.5703125" style="230" customWidth="1"/>
    <col min="8961" max="8961" width="35.85546875" style="230" customWidth="1"/>
    <col min="8962" max="8962" width="0" style="230" hidden="1" customWidth="1"/>
    <col min="8963" max="8976" width="7.28515625" style="230" customWidth="1"/>
    <col min="8977" max="8977" width="8.42578125" style="230" customWidth="1"/>
    <col min="8978" max="8978" width="1.7109375" style="230" customWidth="1"/>
    <col min="8979" max="9215" width="11.42578125" style="230"/>
    <col min="9216" max="9216" width="5.5703125" style="230" customWidth="1"/>
    <col min="9217" max="9217" width="35.85546875" style="230" customWidth="1"/>
    <col min="9218" max="9218" width="0" style="230" hidden="1" customWidth="1"/>
    <col min="9219" max="9232" width="7.28515625" style="230" customWidth="1"/>
    <col min="9233" max="9233" width="8.42578125" style="230" customWidth="1"/>
    <col min="9234" max="9234" width="1.7109375" style="230" customWidth="1"/>
    <col min="9235" max="9471" width="11.42578125" style="230"/>
    <col min="9472" max="9472" width="5.5703125" style="230" customWidth="1"/>
    <col min="9473" max="9473" width="35.85546875" style="230" customWidth="1"/>
    <col min="9474" max="9474" width="0" style="230" hidden="1" customWidth="1"/>
    <col min="9475" max="9488" width="7.28515625" style="230" customWidth="1"/>
    <col min="9489" max="9489" width="8.42578125" style="230" customWidth="1"/>
    <col min="9490" max="9490" width="1.7109375" style="230" customWidth="1"/>
    <col min="9491" max="9727" width="11.42578125" style="230"/>
    <col min="9728" max="9728" width="5.5703125" style="230" customWidth="1"/>
    <col min="9729" max="9729" width="35.85546875" style="230" customWidth="1"/>
    <col min="9730" max="9730" width="0" style="230" hidden="1" customWidth="1"/>
    <col min="9731" max="9744" width="7.28515625" style="230" customWidth="1"/>
    <col min="9745" max="9745" width="8.42578125" style="230" customWidth="1"/>
    <col min="9746" max="9746" width="1.7109375" style="230" customWidth="1"/>
    <col min="9747" max="9983" width="11.42578125" style="230"/>
    <col min="9984" max="9984" width="5.5703125" style="230" customWidth="1"/>
    <col min="9985" max="9985" width="35.85546875" style="230" customWidth="1"/>
    <col min="9986" max="9986" width="0" style="230" hidden="1" customWidth="1"/>
    <col min="9987" max="10000" width="7.28515625" style="230" customWidth="1"/>
    <col min="10001" max="10001" width="8.42578125" style="230" customWidth="1"/>
    <col min="10002" max="10002" width="1.7109375" style="230" customWidth="1"/>
    <col min="10003" max="10239" width="11.42578125" style="230"/>
    <col min="10240" max="10240" width="5.5703125" style="230" customWidth="1"/>
    <col min="10241" max="10241" width="35.85546875" style="230" customWidth="1"/>
    <col min="10242" max="10242" width="0" style="230" hidden="1" customWidth="1"/>
    <col min="10243" max="10256" width="7.28515625" style="230" customWidth="1"/>
    <col min="10257" max="10257" width="8.42578125" style="230" customWidth="1"/>
    <col min="10258" max="10258" width="1.7109375" style="230" customWidth="1"/>
    <col min="10259" max="10495" width="11.42578125" style="230"/>
    <col min="10496" max="10496" width="5.5703125" style="230" customWidth="1"/>
    <col min="10497" max="10497" width="35.85546875" style="230" customWidth="1"/>
    <col min="10498" max="10498" width="0" style="230" hidden="1" customWidth="1"/>
    <col min="10499" max="10512" width="7.28515625" style="230" customWidth="1"/>
    <col min="10513" max="10513" width="8.42578125" style="230" customWidth="1"/>
    <col min="10514" max="10514" width="1.7109375" style="230" customWidth="1"/>
    <col min="10515" max="10751" width="11.42578125" style="230"/>
    <col min="10752" max="10752" width="5.5703125" style="230" customWidth="1"/>
    <col min="10753" max="10753" width="35.85546875" style="230" customWidth="1"/>
    <col min="10754" max="10754" width="0" style="230" hidden="1" customWidth="1"/>
    <col min="10755" max="10768" width="7.28515625" style="230" customWidth="1"/>
    <col min="10769" max="10769" width="8.42578125" style="230" customWidth="1"/>
    <col min="10770" max="10770" width="1.7109375" style="230" customWidth="1"/>
    <col min="10771" max="11007" width="11.42578125" style="230"/>
    <col min="11008" max="11008" width="5.5703125" style="230" customWidth="1"/>
    <col min="11009" max="11009" width="35.85546875" style="230" customWidth="1"/>
    <col min="11010" max="11010" width="0" style="230" hidden="1" customWidth="1"/>
    <col min="11011" max="11024" width="7.28515625" style="230" customWidth="1"/>
    <col min="11025" max="11025" width="8.42578125" style="230" customWidth="1"/>
    <col min="11026" max="11026" width="1.7109375" style="230" customWidth="1"/>
    <col min="11027" max="11263" width="11.42578125" style="230"/>
    <col min="11264" max="11264" width="5.5703125" style="230" customWidth="1"/>
    <col min="11265" max="11265" width="35.85546875" style="230" customWidth="1"/>
    <col min="11266" max="11266" width="0" style="230" hidden="1" customWidth="1"/>
    <col min="11267" max="11280" width="7.28515625" style="230" customWidth="1"/>
    <col min="11281" max="11281" width="8.42578125" style="230" customWidth="1"/>
    <col min="11282" max="11282" width="1.7109375" style="230" customWidth="1"/>
    <col min="11283" max="11519" width="11.42578125" style="230"/>
    <col min="11520" max="11520" width="5.5703125" style="230" customWidth="1"/>
    <col min="11521" max="11521" width="35.85546875" style="230" customWidth="1"/>
    <col min="11522" max="11522" width="0" style="230" hidden="1" customWidth="1"/>
    <col min="11523" max="11536" width="7.28515625" style="230" customWidth="1"/>
    <col min="11537" max="11537" width="8.42578125" style="230" customWidth="1"/>
    <col min="11538" max="11538" width="1.7109375" style="230" customWidth="1"/>
    <col min="11539" max="11775" width="11.42578125" style="230"/>
    <col min="11776" max="11776" width="5.5703125" style="230" customWidth="1"/>
    <col min="11777" max="11777" width="35.85546875" style="230" customWidth="1"/>
    <col min="11778" max="11778" width="0" style="230" hidden="1" customWidth="1"/>
    <col min="11779" max="11792" width="7.28515625" style="230" customWidth="1"/>
    <col min="11793" max="11793" width="8.42578125" style="230" customWidth="1"/>
    <col min="11794" max="11794" width="1.7109375" style="230" customWidth="1"/>
    <col min="11795" max="12031" width="11.42578125" style="230"/>
    <col min="12032" max="12032" width="5.5703125" style="230" customWidth="1"/>
    <col min="12033" max="12033" width="35.85546875" style="230" customWidth="1"/>
    <col min="12034" max="12034" width="0" style="230" hidden="1" customWidth="1"/>
    <col min="12035" max="12048" width="7.28515625" style="230" customWidth="1"/>
    <col min="12049" max="12049" width="8.42578125" style="230" customWidth="1"/>
    <col min="12050" max="12050" width="1.7109375" style="230" customWidth="1"/>
    <col min="12051" max="12287" width="11.42578125" style="230"/>
    <col min="12288" max="12288" width="5.5703125" style="230" customWidth="1"/>
    <col min="12289" max="12289" width="35.85546875" style="230" customWidth="1"/>
    <col min="12290" max="12290" width="0" style="230" hidden="1" customWidth="1"/>
    <col min="12291" max="12304" width="7.28515625" style="230" customWidth="1"/>
    <col min="12305" max="12305" width="8.42578125" style="230" customWidth="1"/>
    <col min="12306" max="12306" width="1.7109375" style="230" customWidth="1"/>
    <col min="12307" max="12543" width="11.42578125" style="230"/>
    <col min="12544" max="12544" width="5.5703125" style="230" customWidth="1"/>
    <col min="12545" max="12545" width="35.85546875" style="230" customWidth="1"/>
    <col min="12546" max="12546" width="0" style="230" hidden="1" customWidth="1"/>
    <col min="12547" max="12560" width="7.28515625" style="230" customWidth="1"/>
    <col min="12561" max="12561" width="8.42578125" style="230" customWidth="1"/>
    <col min="12562" max="12562" width="1.7109375" style="230" customWidth="1"/>
    <col min="12563" max="12799" width="11.42578125" style="230"/>
    <col min="12800" max="12800" width="5.5703125" style="230" customWidth="1"/>
    <col min="12801" max="12801" width="35.85546875" style="230" customWidth="1"/>
    <col min="12802" max="12802" width="0" style="230" hidden="1" customWidth="1"/>
    <col min="12803" max="12816" width="7.28515625" style="230" customWidth="1"/>
    <col min="12817" max="12817" width="8.42578125" style="230" customWidth="1"/>
    <col min="12818" max="12818" width="1.7109375" style="230" customWidth="1"/>
    <col min="12819" max="13055" width="11.42578125" style="230"/>
    <col min="13056" max="13056" width="5.5703125" style="230" customWidth="1"/>
    <col min="13057" max="13057" width="35.85546875" style="230" customWidth="1"/>
    <col min="13058" max="13058" width="0" style="230" hidden="1" customWidth="1"/>
    <col min="13059" max="13072" width="7.28515625" style="230" customWidth="1"/>
    <col min="13073" max="13073" width="8.42578125" style="230" customWidth="1"/>
    <col min="13074" max="13074" width="1.7109375" style="230" customWidth="1"/>
    <col min="13075" max="13311" width="11.42578125" style="230"/>
    <col min="13312" max="13312" width="5.5703125" style="230" customWidth="1"/>
    <col min="13313" max="13313" width="35.85546875" style="230" customWidth="1"/>
    <col min="13314" max="13314" width="0" style="230" hidden="1" customWidth="1"/>
    <col min="13315" max="13328" width="7.28515625" style="230" customWidth="1"/>
    <col min="13329" max="13329" width="8.42578125" style="230" customWidth="1"/>
    <col min="13330" max="13330" width="1.7109375" style="230" customWidth="1"/>
    <col min="13331" max="13567" width="11.42578125" style="230"/>
    <col min="13568" max="13568" width="5.5703125" style="230" customWidth="1"/>
    <col min="13569" max="13569" width="35.85546875" style="230" customWidth="1"/>
    <col min="13570" max="13570" width="0" style="230" hidden="1" customWidth="1"/>
    <col min="13571" max="13584" width="7.28515625" style="230" customWidth="1"/>
    <col min="13585" max="13585" width="8.42578125" style="230" customWidth="1"/>
    <col min="13586" max="13586" width="1.7109375" style="230" customWidth="1"/>
    <col min="13587" max="13823" width="11.42578125" style="230"/>
    <col min="13824" max="13824" width="5.5703125" style="230" customWidth="1"/>
    <col min="13825" max="13825" width="35.85546875" style="230" customWidth="1"/>
    <col min="13826" max="13826" width="0" style="230" hidden="1" customWidth="1"/>
    <col min="13827" max="13840" width="7.28515625" style="230" customWidth="1"/>
    <col min="13841" max="13841" width="8.42578125" style="230" customWidth="1"/>
    <col min="13842" max="13842" width="1.7109375" style="230" customWidth="1"/>
    <col min="13843" max="14079" width="11.42578125" style="230"/>
    <col min="14080" max="14080" width="5.5703125" style="230" customWidth="1"/>
    <col min="14081" max="14081" width="35.85546875" style="230" customWidth="1"/>
    <col min="14082" max="14082" width="0" style="230" hidden="1" customWidth="1"/>
    <col min="14083" max="14096" width="7.28515625" style="230" customWidth="1"/>
    <col min="14097" max="14097" width="8.42578125" style="230" customWidth="1"/>
    <col min="14098" max="14098" width="1.7109375" style="230" customWidth="1"/>
    <col min="14099" max="14335" width="11.42578125" style="230"/>
    <col min="14336" max="14336" width="5.5703125" style="230" customWidth="1"/>
    <col min="14337" max="14337" width="35.85546875" style="230" customWidth="1"/>
    <col min="14338" max="14338" width="0" style="230" hidden="1" customWidth="1"/>
    <col min="14339" max="14352" width="7.28515625" style="230" customWidth="1"/>
    <col min="14353" max="14353" width="8.42578125" style="230" customWidth="1"/>
    <col min="14354" max="14354" width="1.7109375" style="230" customWidth="1"/>
    <col min="14355" max="14591" width="11.42578125" style="230"/>
    <col min="14592" max="14592" width="5.5703125" style="230" customWidth="1"/>
    <col min="14593" max="14593" width="35.85546875" style="230" customWidth="1"/>
    <col min="14594" max="14594" width="0" style="230" hidden="1" customWidth="1"/>
    <col min="14595" max="14608" width="7.28515625" style="230" customWidth="1"/>
    <col min="14609" max="14609" width="8.42578125" style="230" customWidth="1"/>
    <col min="14610" max="14610" width="1.7109375" style="230" customWidth="1"/>
    <col min="14611" max="14847" width="11.42578125" style="230"/>
    <col min="14848" max="14848" width="5.5703125" style="230" customWidth="1"/>
    <col min="14849" max="14849" width="35.85546875" style="230" customWidth="1"/>
    <col min="14850" max="14850" width="0" style="230" hidden="1" customWidth="1"/>
    <col min="14851" max="14864" width="7.28515625" style="230" customWidth="1"/>
    <col min="14865" max="14865" width="8.42578125" style="230" customWidth="1"/>
    <col min="14866" max="14866" width="1.7109375" style="230" customWidth="1"/>
    <col min="14867" max="15103" width="11.42578125" style="230"/>
    <col min="15104" max="15104" width="5.5703125" style="230" customWidth="1"/>
    <col min="15105" max="15105" width="35.85546875" style="230" customWidth="1"/>
    <col min="15106" max="15106" width="0" style="230" hidden="1" customWidth="1"/>
    <col min="15107" max="15120" width="7.28515625" style="230" customWidth="1"/>
    <col min="15121" max="15121" width="8.42578125" style="230" customWidth="1"/>
    <col min="15122" max="15122" width="1.7109375" style="230" customWidth="1"/>
    <col min="15123" max="15359" width="11.42578125" style="230"/>
    <col min="15360" max="15360" width="5.5703125" style="230" customWidth="1"/>
    <col min="15361" max="15361" width="35.85546875" style="230" customWidth="1"/>
    <col min="15362" max="15362" width="0" style="230" hidden="1" customWidth="1"/>
    <col min="15363" max="15376" width="7.28515625" style="230" customWidth="1"/>
    <col min="15377" max="15377" width="8.42578125" style="230" customWidth="1"/>
    <col min="15378" max="15378" width="1.7109375" style="230" customWidth="1"/>
    <col min="15379" max="15615" width="11.42578125" style="230"/>
    <col min="15616" max="15616" width="5.5703125" style="230" customWidth="1"/>
    <col min="15617" max="15617" width="35.85546875" style="230" customWidth="1"/>
    <col min="15618" max="15618" width="0" style="230" hidden="1" customWidth="1"/>
    <col min="15619" max="15632" width="7.28515625" style="230" customWidth="1"/>
    <col min="15633" max="15633" width="8.42578125" style="230" customWidth="1"/>
    <col min="15634" max="15634" width="1.7109375" style="230" customWidth="1"/>
    <col min="15635" max="15871" width="11.42578125" style="230"/>
    <col min="15872" max="15872" width="5.5703125" style="230" customWidth="1"/>
    <col min="15873" max="15873" width="35.85546875" style="230" customWidth="1"/>
    <col min="15874" max="15874" width="0" style="230" hidden="1" customWidth="1"/>
    <col min="15875" max="15888" width="7.28515625" style="230" customWidth="1"/>
    <col min="15889" max="15889" width="8.42578125" style="230" customWidth="1"/>
    <col min="15890" max="15890" width="1.7109375" style="230" customWidth="1"/>
    <col min="15891" max="16127" width="11.42578125" style="230"/>
    <col min="16128" max="16128" width="5.5703125" style="230" customWidth="1"/>
    <col min="16129" max="16129" width="35.85546875" style="230" customWidth="1"/>
    <col min="16130" max="16130" width="0" style="230" hidden="1" customWidth="1"/>
    <col min="16131" max="16144" width="7.28515625" style="230" customWidth="1"/>
    <col min="16145" max="16145" width="8.42578125" style="230" customWidth="1"/>
    <col min="16146" max="16146" width="1.7109375" style="230" customWidth="1"/>
    <col min="16147" max="16384" width="11.42578125" style="230"/>
  </cols>
  <sheetData>
    <row r="1" spans="1:21" ht="13.5">
      <c r="A1" s="547" t="s">
        <v>1498</v>
      </c>
      <c r="B1" s="375"/>
      <c r="C1" s="480"/>
      <c r="D1" s="480"/>
      <c r="E1" s="480"/>
      <c r="F1" s="480"/>
      <c r="G1" s="480"/>
      <c r="H1" s="480"/>
      <c r="I1" s="480"/>
      <c r="J1" s="375"/>
      <c r="K1" s="375"/>
      <c r="L1" s="375"/>
      <c r="M1" s="375"/>
      <c r="N1" s="375"/>
      <c r="O1" s="375"/>
      <c r="P1" s="375"/>
      <c r="Q1" s="375"/>
    </row>
    <row r="2" spans="1:21" ht="13.5">
      <c r="A2" s="375"/>
      <c r="B2" s="376"/>
      <c r="C2" s="375"/>
      <c r="D2" s="375"/>
      <c r="E2" s="375"/>
      <c r="F2" s="375"/>
      <c r="G2" s="375"/>
      <c r="H2" s="375"/>
      <c r="I2" s="375"/>
      <c r="J2" s="375"/>
      <c r="K2" s="375"/>
      <c r="L2" s="375"/>
      <c r="M2" s="375"/>
      <c r="N2" s="375"/>
      <c r="O2" s="375"/>
      <c r="P2" s="375"/>
      <c r="Q2" s="375"/>
    </row>
    <row r="3" spans="1:21" ht="22.5" customHeight="1">
      <c r="A3" s="462"/>
      <c r="B3" s="481" t="s">
        <v>100</v>
      </c>
      <c r="C3" s="230">
        <v>2007</v>
      </c>
      <c r="D3" s="482">
        <v>2008</v>
      </c>
      <c r="E3" s="482">
        <v>2009</v>
      </c>
      <c r="F3" s="482">
        <v>2010</v>
      </c>
      <c r="G3" s="482">
        <v>2011</v>
      </c>
      <c r="H3" s="482">
        <v>2012</v>
      </c>
      <c r="I3" s="482">
        <v>2013</v>
      </c>
      <c r="J3" s="482">
        <v>2014</v>
      </c>
      <c r="K3" s="482">
        <v>2015</v>
      </c>
      <c r="L3" s="482">
        <v>2016</v>
      </c>
      <c r="M3" s="482">
        <v>2017</v>
      </c>
      <c r="N3" s="482">
        <v>2018</v>
      </c>
      <c r="O3" s="482">
        <v>2019</v>
      </c>
      <c r="P3" s="482">
        <v>2020</v>
      </c>
      <c r="Q3" s="482">
        <v>2021</v>
      </c>
      <c r="R3" s="482">
        <v>2022</v>
      </c>
      <c r="S3" s="482">
        <v>2023</v>
      </c>
    </row>
    <row r="4" spans="1:21" ht="13.5">
      <c r="A4" s="375"/>
      <c r="C4" s="483"/>
      <c r="D4" s="483"/>
      <c r="E4" s="483"/>
      <c r="L4" s="375"/>
      <c r="O4" s="375"/>
      <c r="P4" s="375"/>
      <c r="Q4" s="375"/>
    </row>
    <row r="5" spans="1:21" ht="21.75" customHeight="1">
      <c r="A5" s="430" t="s">
        <v>666</v>
      </c>
      <c r="B5" s="430" t="s">
        <v>82</v>
      </c>
      <c r="C5" s="230">
        <f t="shared" ref="C5:O5" si="0">SUM(C7:C55)</f>
        <v>285978</v>
      </c>
      <c r="D5" s="478">
        <f t="shared" si="0"/>
        <v>286031</v>
      </c>
      <c r="E5" s="478">
        <f t="shared" si="0"/>
        <v>291652</v>
      </c>
      <c r="F5" s="478">
        <f t="shared" si="0"/>
        <v>309175</v>
      </c>
      <c r="G5" s="478">
        <f t="shared" si="0"/>
        <v>314504</v>
      </c>
      <c r="H5" s="478">
        <f t="shared" si="0"/>
        <v>330471</v>
      </c>
      <c r="I5" s="478">
        <f t="shared" si="0"/>
        <v>345422</v>
      </c>
      <c r="J5" s="478">
        <f t="shared" si="0"/>
        <v>274216</v>
      </c>
      <c r="K5" s="478">
        <f t="shared" si="0"/>
        <v>359375</v>
      </c>
      <c r="L5" s="478">
        <f t="shared" si="0"/>
        <v>367413</v>
      </c>
      <c r="M5" s="478">
        <f t="shared" si="0"/>
        <v>368262</v>
      </c>
      <c r="N5" s="478">
        <f t="shared" si="0"/>
        <v>380827</v>
      </c>
      <c r="O5" s="478">
        <f t="shared" si="0"/>
        <v>379224</v>
      </c>
      <c r="P5" s="478">
        <f>SUM(P7:P55)</f>
        <v>363319</v>
      </c>
      <c r="Q5" s="478">
        <f>SUM(Q7:Q55)</f>
        <v>362744</v>
      </c>
      <c r="R5" s="478">
        <f>SUM(R7:R55)</f>
        <v>361142</v>
      </c>
      <c r="S5" s="478">
        <f>SUM(S7:S55)</f>
        <v>355462</v>
      </c>
    </row>
    <row r="6" spans="1:21" ht="13.5">
      <c r="A6" s="377"/>
      <c r="B6" s="364"/>
      <c r="H6" s="778"/>
      <c r="I6" s="778"/>
      <c r="J6" s="778"/>
      <c r="K6" s="778"/>
      <c r="L6" s="779"/>
      <c r="M6" s="778"/>
      <c r="N6" s="778"/>
      <c r="O6" s="779"/>
      <c r="P6" s="779"/>
      <c r="Q6" s="779"/>
      <c r="R6" s="778"/>
      <c r="S6" s="778"/>
    </row>
    <row r="7" spans="1:21" ht="13.5">
      <c r="A7" s="364" t="s">
        <v>742</v>
      </c>
      <c r="B7" s="364" t="s">
        <v>620</v>
      </c>
      <c r="C7" s="230">
        <v>27552</v>
      </c>
      <c r="D7" s="479">
        <v>26946</v>
      </c>
      <c r="E7" s="479">
        <v>28041</v>
      </c>
      <c r="F7" s="479">
        <v>28645</v>
      </c>
      <c r="G7" s="479">
        <v>29749</v>
      </c>
      <c r="H7" s="479">
        <v>30629</v>
      </c>
      <c r="I7" s="479">
        <v>30979</v>
      </c>
      <c r="J7" s="479">
        <v>31876</v>
      </c>
      <c r="K7" s="479">
        <v>32131</v>
      </c>
      <c r="L7" s="479">
        <v>32458</v>
      </c>
      <c r="M7" s="479">
        <v>32611</v>
      </c>
      <c r="N7" s="479">
        <v>32988</v>
      </c>
      <c r="O7" s="479">
        <v>34035</v>
      </c>
      <c r="P7" s="479">
        <v>33237</v>
      </c>
      <c r="Q7" s="479">
        <v>32784</v>
      </c>
      <c r="R7" s="479">
        <v>33578</v>
      </c>
      <c r="S7" s="479">
        <v>34978</v>
      </c>
    </row>
    <row r="8" spans="1:21" ht="13.5">
      <c r="A8" s="364" t="s">
        <v>743</v>
      </c>
      <c r="B8" s="364" t="s">
        <v>1032</v>
      </c>
      <c r="C8" s="230">
        <v>9787</v>
      </c>
      <c r="D8" s="479">
        <v>9279</v>
      </c>
      <c r="E8" s="479">
        <v>9406</v>
      </c>
      <c r="F8" s="479">
        <v>8984</v>
      </c>
      <c r="G8" s="479">
        <v>10619</v>
      </c>
      <c r="H8" s="479">
        <v>11039</v>
      </c>
      <c r="I8" s="479">
        <v>11459</v>
      </c>
      <c r="J8" s="479">
        <v>240</v>
      </c>
      <c r="K8" s="479">
        <v>11815</v>
      </c>
      <c r="L8" s="479">
        <v>11830</v>
      </c>
      <c r="M8" s="479">
        <v>12331</v>
      </c>
      <c r="N8" s="479">
        <v>12467</v>
      </c>
      <c r="O8" s="479">
        <v>12540</v>
      </c>
      <c r="P8" s="479">
        <v>12767</v>
      </c>
      <c r="Q8" s="479">
        <v>12690</v>
      </c>
      <c r="R8" s="479">
        <v>13231</v>
      </c>
      <c r="S8" s="479">
        <v>12149</v>
      </c>
      <c r="T8" s="762" t="s">
        <v>1177</v>
      </c>
    </row>
    <row r="9" spans="1:21" ht="13.5">
      <c r="A9" s="364" t="s">
        <v>744</v>
      </c>
      <c r="B9" s="364" t="s">
        <v>621</v>
      </c>
      <c r="C9" s="230">
        <v>15607</v>
      </c>
      <c r="D9" s="479">
        <v>15957</v>
      </c>
      <c r="E9" s="479">
        <v>16386</v>
      </c>
      <c r="F9" s="479">
        <v>16374</v>
      </c>
      <c r="G9" s="479">
        <v>16639</v>
      </c>
      <c r="H9" s="479">
        <v>16626</v>
      </c>
      <c r="I9" s="479">
        <v>17683</v>
      </c>
      <c r="J9" s="479">
        <v>20296</v>
      </c>
      <c r="K9" s="479">
        <v>18760</v>
      </c>
      <c r="L9" s="479">
        <v>20663</v>
      </c>
      <c r="M9" s="479">
        <v>20256</v>
      </c>
      <c r="N9" s="479">
        <v>20695</v>
      </c>
      <c r="O9" s="479">
        <v>21296</v>
      </c>
      <c r="P9" s="479">
        <v>20849</v>
      </c>
      <c r="Q9" s="479">
        <v>21713</v>
      </c>
      <c r="R9" s="479">
        <v>21433</v>
      </c>
      <c r="S9" s="479">
        <v>19413</v>
      </c>
    </row>
    <row r="10" spans="1:21" ht="13.5">
      <c r="A10" s="364" t="s">
        <v>745</v>
      </c>
      <c r="B10" s="364" t="s">
        <v>622</v>
      </c>
      <c r="C10" s="230">
        <v>15336</v>
      </c>
      <c r="D10" s="479">
        <v>13168</v>
      </c>
      <c r="E10" s="479">
        <v>15462</v>
      </c>
      <c r="F10" s="479">
        <v>15741</v>
      </c>
      <c r="G10" s="479">
        <v>13320</v>
      </c>
      <c r="H10" s="479">
        <v>15320</v>
      </c>
      <c r="I10" s="479">
        <v>12932</v>
      </c>
      <c r="J10" s="479">
        <v>16668</v>
      </c>
      <c r="K10" s="479">
        <v>16657</v>
      </c>
      <c r="L10" s="479">
        <v>16751</v>
      </c>
      <c r="M10" s="479">
        <v>16045</v>
      </c>
      <c r="N10" s="479">
        <v>14340</v>
      </c>
      <c r="O10" s="479">
        <v>15495</v>
      </c>
      <c r="P10" s="479">
        <v>15037</v>
      </c>
      <c r="Q10" s="479">
        <v>14252</v>
      </c>
      <c r="R10" s="479">
        <v>14860</v>
      </c>
      <c r="S10" s="479">
        <v>14726</v>
      </c>
    </row>
    <row r="11" spans="1:21" ht="13.5">
      <c r="A11" s="364" t="s">
        <v>746</v>
      </c>
      <c r="B11" s="364" t="s">
        <v>1034</v>
      </c>
      <c r="C11" s="230">
        <v>24443</v>
      </c>
      <c r="D11" s="479">
        <v>25507</v>
      </c>
      <c r="E11" s="479">
        <v>25145</v>
      </c>
      <c r="F11" s="479">
        <v>24212</v>
      </c>
      <c r="G11" s="479">
        <v>24282</v>
      </c>
      <c r="H11" s="479">
        <v>25965</v>
      </c>
      <c r="I11" s="479">
        <v>27647</v>
      </c>
      <c r="J11" s="479">
        <v>27570</v>
      </c>
      <c r="K11" s="479">
        <v>27934</v>
      </c>
      <c r="L11" s="479">
        <v>28520</v>
      </c>
      <c r="M11" s="479">
        <v>27991</v>
      </c>
      <c r="N11" s="479">
        <v>26834</v>
      </c>
      <c r="O11" s="479">
        <v>26352</v>
      </c>
      <c r="P11" s="479">
        <v>26403</v>
      </c>
      <c r="Q11" s="479">
        <v>27460</v>
      </c>
      <c r="R11" s="479">
        <v>27081</v>
      </c>
      <c r="S11" s="479">
        <v>27343</v>
      </c>
    </row>
    <row r="12" spans="1:21" ht="13.5">
      <c r="A12" s="364" t="s">
        <v>747</v>
      </c>
      <c r="B12" s="364" t="s">
        <v>623</v>
      </c>
      <c r="C12" s="230">
        <v>10559</v>
      </c>
      <c r="D12" s="479">
        <v>10804</v>
      </c>
      <c r="E12" s="479">
        <v>10722</v>
      </c>
      <c r="F12" s="479">
        <v>11034</v>
      </c>
      <c r="G12" s="479">
        <v>10685</v>
      </c>
      <c r="H12" s="479">
        <v>10802</v>
      </c>
      <c r="I12" s="479">
        <v>10910</v>
      </c>
      <c r="J12" s="479" t="s">
        <v>156</v>
      </c>
      <c r="K12" s="479">
        <v>12174</v>
      </c>
      <c r="L12" s="479">
        <v>12549</v>
      </c>
      <c r="M12" s="479">
        <v>13168</v>
      </c>
      <c r="N12" s="479">
        <v>12772</v>
      </c>
      <c r="O12" s="479">
        <v>13353</v>
      </c>
      <c r="P12" s="479">
        <v>12721</v>
      </c>
      <c r="Q12" s="479">
        <v>12607</v>
      </c>
      <c r="R12" s="479">
        <v>12668</v>
      </c>
      <c r="S12" s="479">
        <v>12514</v>
      </c>
    </row>
    <row r="13" spans="1:21" ht="13.5">
      <c r="A13" s="364" t="s">
        <v>750</v>
      </c>
      <c r="B13" s="364" t="s">
        <v>1035</v>
      </c>
      <c r="C13" s="230">
        <v>4604</v>
      </c>
      <c r="D13" s="479">
        <v>4813</v>
      </c>
      <c r="E13" s="479">
        <v>5007</v>
      </c>
      <c r="F13" s="479">
        <v>4903</v>
      </c>
      <c r="G13" s="479">
        <v>5222</v>
      </c>
      <c r="H13" s="479">
        <v>5245</v>
      </c>
      <c r="I13" s="479">
        <v>5206</v>
      </c>
      <c r="J13" s="479">
        <v>5862</v>
      </c>
      <c r="K13" s="479">
        <v>5828</v>
      </c>
      <c r="L13" s="479">
        <v>5798</v>
      </c>
      <c r="M13" s="479">
        <v>5792</v>
      </c>
      <c r="N13" s="479">
        <v>5939</v>
      </c>
      <c r="O13" s="479">
        <v>6203</v>
      </c>
      <c r="P13" s="479">
        <v>5936</v>
      </c>
      <c r="Q13" s="479">
        <v>6211</v>
      </c>
      <c r="R13" s="479">
        <v>6126</v>
      </c>
      <c r="S13" s="479">
        <v>6434</v>
      </c>
    </row>
    <row r="14" spans="1:21" ht="13.5">
      <c r="A14" s="364" t="s">
        <v>748</v>
      </c>
      <c r="B14" s="364" t="s">
        <v>1036</v>
      </c>
      <c r="C14" s="230">
        <v>11860</v>
      </c>
      <c r="D14" s="479">
        <v>12012</v>
      </c>
      <c r="E14" s="479">
        <v>12375</v>
      </c>
      <c r="F14" s="479">
        <v>12779</v>
      </c>
      <c r="G14" s="479">
        <v>12706</v>
      </c>
      <c r="H14" s="479">
        <v>12443</v>
      </c>
      <c r="I14" s="479">
        <v>12985</v>
      </c>
      <c r="J14" s="479" t="s">
        <v>156</v>
      </c>
      <c r="K14" s="479" t="s">
        <v>156</v>
      </c>
      <c r="L14" s="479" t="s">
        <v>156</v>
      </c>
      <c r="M14" s="479">
        <v>18539</v>
      </c>
      <c r="N14" s="479">
        <v>19073</v>
      </c>
      <c r="O14" s="479">
        <v>18982</v>
      </c>
      <c r="P14" s="479">
        <v>16884</v>
      </c>
      <c r="Q14" s="479">
        <v>12741</v>
      </c>
      <c r="R14" s="479">
        <v>11008</v>
      </c>
      <c r="S14" s="479">
        <v>8243</v>
      </c>
      <c r="T14" s="762" t="s">
        <v>1177</v>
      </c>
    </row>
    <row r="15" spans="1:21" ht="13.5">
      <c r="A15" s="364" t="s">
        <v>749</v>
      </c>
      <c r="B15" s="364" t="s">
        <v>1037</v>
      </c>
      <c r="C15" s="230">
        <v>9775</v>
      </c>
      <c r="D15" s="479">
        <v>9849</v>
      </c>
      <c r="E15" s="479">
        <v>9973</v>
      </c>
      <c r="F15" s="479">
        <v>10077</v>
      </c>
      <c r="G15" s="479">
        <v>9854</v>
      </c>
      <c r="H15" s="479">
        <v>10293</v>
      </c>
      <c r="I15" s="479">
        <v>10615</v>
      </c>
      <c r="J15" s="479">
        <v>21505</v>
      </c>
      <c r="K15" s="479">
        <v>12183</v>
      </c>
      <c r="L15" s="479">
        <v>22491</v>
      </c>
      <c r="M15" s="479">
        <v>12159</v>
      </c>
      <c r="N15" s="479">
        <v>12300</v>
      </c>
      <c r="O15" s="479">
        <v>12649</v>
      </c>
      <c r="P15" s="479">
        <v>11428</v>
      </c>
      <c r="Q15" s="479">
        <v>11946</v>
      </c>
      <c r="R15" s="479">
        <v>11649</v>
      </c>
      <c r="S15" s="479">
        <v>11996</v>
      </c>
    </row>
    <row r="16" spans="1:21" ht="13.5">
      <c r="A16" s="364" t="s">
        <v>751</v>
      </c>
      <c r="B16" s="364" t="s">
        <v>1038</v>
      </c>
      <c r="C16" s="230">
        <v>6765</v>
      </c>
      <c r="D16" s="479">
        <v>6542</v>
      </c>
      <c r="E16" s="479">
        <v>6853</v>
      </c>
      <c r="F16" s="479">
        <v>7216</v>
      </c>
      <c r="G16" s="479">
        <v>6961</v>
      </c>
      <c r="H16" s="479">
        <v>7393</v>
      </c>
      <c r="I16" s="479">
        <v>7479</v>
      </c>
      <c r="J16" s="479">
        <v>7450</v>
      </c>
      <c r="K16" s="479">
        <v>8781</v>
      </c>
      <c r="L16" s="479">
        <v>9242</v>
      </c>
      <c r="M16" s="479">
        <v>12817</v>
      </c>
      <c r="N16" s="479">
        <v>10224</v>
      </c>
      <c r="O16" s="479">
        <v>10144</v>
      </c>
      <c r="P16" s="479">
        <v>9628</v>
      </c>
      <c r="Q16" s="479">
        <v>11370</v>
      </c>
      <c r="R16" s="479">
        <v>10047</v>
      </c>
      <c r="S16" s="479">
        <v>11601</v>
      </c>
      <c r="T16" s="762" t="s">
        <v>1177</v>
      </c>
      <c r="U16" s="762"/>
    </row>
    <row r="17" spans="1:20" ht="13.5">
      <c r="A17" s="364" t="s">
        <v>752</v>
      </c>
      <c r="B17" s="364" t="s">
        <v>624</v>
      </c>
      <c r="C17" s="230">
        <v>14196</v>
      </c>
      <c r="D17" s="479">
        <v>13781</v>
      </c>
      <c r="E17" s="479">
        <v>13991</v>
      </c>
      <c r="F17" s="479">
        <v>16340</v>
      </c>
      <c r="G17" s="479">
        <v>15566</v>
      </c>
      <c r="H17" s="479">
        <v>16347</v>
      </c>
      <c r="I17" s="479">
        <v>17465</v>
      </c>
      <c r="J17" s="479">
        <v>20065</v>
      </c>
      <c r="K17" s="479">
        <v>20589</v>
      </c>
      <c r="L17" s="479">
        <v>20525</v>
      </c>
      <c r="M17" s="479">
        <v>20816</v>
      </c>
      <c r="N17" s="479">
        <v>21050</v>
      </c>
      <c r="O17" s="479">
        <v>20516</v>
      </c>
      <c r="P17" s="479">
        <v>18178</v>
      </c>
      <c r="Q17" s="479">
        <v>19218</v>
      </c>
      <c r="R17" s="479">
        <v>20298</v>
      </c>
      <c r="S17" s="479">
        <v>19786</v>
      </c>
    </row>
    <row r="18" spans="1:20" ht="13.5">
      <c r="A18" s="364" t="s">
        <v>753</v>
      </c>
      <c r="B18" s="364" t="s">
        <v>625</v>
      </c>
      <c r="C18" s="230">
        <v>13075</v>
      </c>
      <c r="D18" s="479">
        <v>11337</v>
      </c>
      <c r="E18" s="479">
        <v>11461</v>
      </c>
      <c r="F18" s="479">
        <v>11907</v>
      </c>
      <c r="G18" s="479">
        <v>12094</v>
      </c>
      <c r="H18" s="479">
        <v>16389</v>
      </c>
      <c r="I18" s="479">
        <v>17579</v>
      </c>
      <c r="J18" s="479" t="s">
        <v>156</v>
      </c>
      <c r="K18" s="479">
        <v>18112</v>
      </c>
      <c r="L18" s="479">
        <v>19175</v>
      </c>
      <c r="M18" s="479">
        <v>16725</v>
      </c>
      <c r="N18" s="479">
        <v>16492</v>
      </c>
      <c r="O18" s="479">
        <v>12185</v>
      </c>
      <c r="P18" s="479">
        <v>11664</v>
      </c>
      <c r="Q18" s="479">
        <v>10774</v>
      </c>
      <c r="R18" s="479">
        <v>10812</v>
      </c>
      <c r="S18" s="479">
        <v>9520</v>
      </c>
    </row>
    <row r="19" spans="1:20" ht="13.5">
      <c r="A19" s="364" t="s">
        <v>754</v>
      </c>
      <c r="B19" s="364" t="s">
        <v>626</v>
      </c>
      <c r="C19" s="230">
        <v>8245</v>
      </c>
      <c r="D19" s="479">
        <v>8112</v>
      </c>
      <c r="E19" s="479">
        <v>7600</v>
      </c>
      <c r="F19" s="479">
        <v>8851</v>
      </c>
      <c r="G19" s="479">
        <v>8106</v>
      </c>
      <c r="H19" s="479">
        <v>7379</v>
      </c>
      <c r="I19" s="479">
        <v>15022</v>
      </c>
      <c r="J19" s="479">
        <v>8088</v>
      </c>
      <c r="K19" s="479">
        <v>9414</v>
      </c>
      <c r="L19" s="479">
        <v>8845</v>
      </c>
      <c r="M19" s="479">
        <v>8783</v>
      </c>
      <c r="N19" s="479">
        <v>9499</v>
      </c>
      <c r="O19" s="479">
        <v>10061</v>
      </c>
      <c r="P19" s="479">
        <v>10686</v>
      </c>
      <c r="Q19" s="479">
        <v>10259</v>
      </c>
      <c r="R19" s="479">
        <v>10208</v>
      </c>
      <c r="S19" s="479">
        <v>10409</v>
      </c>
    </row>
    <row r="20" spans="1:20" ht="13.5">
      <c r="A20" s="364" t="s">
        <v>755</v>
      </c>
      <c r="B20" s="364" t="s">
        <v>627</v>
      </c>
      <c r="C20" s="230">
        <v>21488</v>
      </c>
      <c r="D20" s="479">
        <v>22449</v>
      </c>
      <c r="E20" s="479">
        <v>22268</v>
      </c>
      <c r="F20" s="479">
        <v>23105</v>
      </c>
      <c r="G20" s="479">
        <v>20668</v>
      </c>
      <c r="H20" s="479">
        <v>20237</v>
      </c>
      <c r="I20" s="479">
        <v>20059</v>
      </c>
      <c r="J20" s="479" t="s">
        <v>156</v>
      </c>
      <c r="K20" s="479">
        <v>24135</v>
      </c>
      <c r="L20" s="479">
        <v>21734</v>
      </c>
      <c r="M20" s="479">
        <v>22272</v>
      </c>
      <c r="N20" s="479">
        <v>21383</v>
      </c>
      <c r="O20" s="479">
        <v>19480</v>
      </c>
      <c r="P20" s="479">
        <v>17359</v>
      </c>
      <c r="Q20" s="479">
        <v>14712</v>
      </c>
      <c r="R20" s="479">
        <v>13771</v>
      </c>
      <c r="S20" s="479">
        <v>13082</v>
      </c>
    </row>
    <row r="21" spans="1:20" ht="13.5">
      <c r="A21" s="364" t="s">
        <v>757</v>
      </c>
      <c r="B21" s="364" t="s">
        <v>1039</v>
      </c>
      <c r="C21" s="230">
        <v>2737</v>
      </c>
      <c r="D21" s="479">
        <v>2648</v>
      </c>
      <c r="E21" s="479">
        <v>2761</v>
      </c>
      <c r="F21" s="479">
        <v>2726</v>
      </c>
      <c r="G21" s="479">
        <v>2954</v>
      </c>
      <c r="H21" s="479">
        <v>3010</v>
      </c>
      <c r="I21" s="479">
        <v>3069</v>
      </c>
      <c r="J21" s="479">
        <v>3289</v>
      </c>
      <c r="K21" s="479">
        <v>3301</v>
      </c>
      <c r="L21" s="479">
        <v>3288</v>
      </c>
      <c r="M21" s="479">
        <v>3336</v>
      </c>
      <c r="N21" s="479">
        <v>3376</v>
      </c>
      <c r="O21" s="479">
        <v>3307</v>
      </c>
      <c r="P21" s="479">
        <v>2611</v>
      </c>
      <c r="Q21" s="479">
        <v>3087</v>
      </c>
      <c r="R21" s="479">
        <v>3247</v>
      </c>
      <c r="S21" s="479">
        <v>3318</v>
      </c>
    </row>
    <row r="22" spans="1:20" ht="13.5">
      <c r="A22" s="364" t="s">
        <v>756</v>
      </c>
      <c r="B22" s="364" t="s">
        <v>1040</v>
      </c>
      <c r="C22" s="230">
        <v>8954</v>
      </c>
      <c r="D22" s="479">
        <v>8215</v>
      </c>
      <c r="E22" s="479">
        <v>8080</v>
      </c>
      <c r="F22" s="479">
        <v>8638</v>
      </c>
      <c r="G22" s="479">
        <v>8575</v>
      </c>
      <c r="H22" s="479">
        <v>9698</v>
      </c>
      <c r="I22" s="479">
        <v>10099</v>
      </c>
      <c r="J22" s="479">
        <v>10110</v>
      </c>
      <c r="K22" s="479">
        <v>10319</v>
      </c>
      <c r="L22" s="479">
        <v>10443</v>
      </c>
      <c r="M22" s="479">
        <v>11090</v>
      </c>
      <c r="N22" s="479">
        <v>10425</v>
      </c>
      <c r="O22" s="479">
        <v>9622</v>
      </c>
      <c r="P22" s="479">
        <v>8907</v>
      </c>
      <c r="Q22" s="479">
        <v>8301</v>
      </c>
      <c r="R22" s="479">
        <v>7138</v>
      </c>
      <c r="S22" s="479">
        <v>7572</v>
      </c>
    </row>
    <row r="23" spans="1:20" ht="13.5">
      <c r="A23" s="364" t="s">
        <v>759</v>
      </c>
      <c r="B23" s="364" t="s">
        <v>629</v>
      </c>
      <c r="C23" s="230">
        <v>6661</v>
      </c>
      <c r="D23" s="479">
        <v>5806</v>
      </c>
      <c r="E23" s="479">
        <v>6404</v>
      </c>
      <c r="F23" s="479">
        <v>9178</v>
      </c>
      <c r="G23" s="479">
        <v>6729</v>
      </c>
      <c r="H23" s="479">
        <v>6771</v>
      </c>
      <c r="I23" s="479">
        <v>7909</v>
      </c>
      <c r="J23" s="479" t="s">
        <v>156</v>
      </c>
      <c r="K23" s="479">
        <v>8264</v>
      </c>
      <c r="L23" s="479">
        <v>7753</v>
      </c>
      <c r="M23" s="479">
        <v>8465</v>
      </c>
      <c r="N23" s="479">
        <v>8661</v>
      </c>
      <c r="O23" s="479">
        <v>8372</v>
      </c>
      <c r="P23" s="479">
        <v>9855</v>
      </c>
      <c r="Q23" s="479">
        <v>8925</v>
      </c>
      <c r="R23" s="479">
        <v>8868</v>
      </c>
      <c r="S23" s="479">
        <v>8116</v>
      </c>
    </row>
    <row r="24" spans="1:20" ht="13.5">
      <c r="A24" s="364" t="s">
        <v>758</v>
      </c>
      <c r="B24" s="364" t="s">
        <v>628</v>
      </c>
      <c r="C24" s="230">
        <v>6550</v>
      </c>
      <c r="D24" s="479">
        <v>6179</v>
      </c>
      <c r="E24" s="479">
        <v>6299</v>
      </c>
      <c r="F24" s="479">
        <v>6904</v>
      </c>
      <c r="G24" s="479">
        <v>6996</v>
      </c>
      <c r="H24" s="479">
        <v>7399</v>
      </c>
      <c r="I24" s="479">
        <v>7800</v>
      </c>
      <c r="J24" s="479">
        <v>14988</v>
      </c>
      <c r="K24" s="479">
        <v>8145</v>
      </c>
      <c r="L24" s="479" t="s">
        <v>156</v>
      </c>
      <c r="M24" s="479">
        <v>7593</v>
      </c>
      <c r="N24" s="479">
        <v>7502</v>
      </c>
      <c r="O24" s="479">
        <v>7438</v>
      </c>
      <c r="P24" s="479">
        <v>6892</v>
      </c>
      <c r="Q24" s="479">
        <v>6762</v>
      </c>
      <c r="R24" s="479">
        <v>6770</v>
      </c>
      <c r="S24" s="479">
        <v>6615</v>
      </c>
    </row>
    <row r="25" spans="1:20" ht="13.5">
      <c r="A25" s="364" t="s">
        <v>760</v>
      </c>
      <c r="B25" s="364" t="s">
        <v>630</v>
      </c>
      <c r="C25" s="230">
        <v>12195</v>
      </c>
      <c r="D25" s="479">
        <v>12333</v>
      </c>
      <c r="E25" s="479">
        <v>12828</v>
      </c>
      <c r="F25" s="479">
        <v>13584</v>
      </c>
      <c r="G25" s="479">
        <v>13027</v>
      </c>
      <c r="H25" s="479">
        <v>13025</v>
      </c>
      <c r="I25" s="479">
        <v>13165</v>
      </c>
      <c r="J25" s="479">
        <v>15288</v>
      </c>
      <c r="K25" s="479">
        <v>15749</v>
      </c>
      <c r="L25" s="479">
        <v>15855</v>
      </c>
      <c r="M25" s="479">
        <v>15926</v>
      </c>
      <c r="N25" s="479">
        <v>15919</v>
      </c>
      <c r="O25" s="479">
        <v>14925</v>
      </c>
      <c r="P25" s="479">
        <v>13401</v>
      </c>
      <c r="Q25" s="479">
        <v>12315</v>
      </c>
      <c r="R25" s="479">
        <v>11617</v>
      </c>
      <c r="S25" s="479">
        <v>10383</v>
      </c>
    </row>
    <row r="26" spans="1:20" ht="13.5">
      <c r="A26" s="364" t="s">
        <v>761</v>
      </c>
      <c r="B26" s="364" t="s">
        <v>1041</v>
      </c>
      <c r="C26" s="230">
        <v>9337</v>
      </c>
      <c r="D26" s="479">
        <v>9938</v>
      </c>
      <c r="E26" s="479">
        <v>9884</v>
      </c>
      <c r="F26" s="479">
        <v>12441</v>
      </c>
      <c r="G26" s="479">
        <v>10140</v>
      </c>
      <c r="H26" s="479">
        <v>10880</v>
      </c>
      <c r="I26" s="479">
        <v>11761</v>
      </c>
      <c r="J26" s="479">
        <v>14093</v>
      </c>
      <c r="K26" s="479">
        <v>14423</v>
      </c>
      <c r="L26" s="479">
        <v>14443</v>
      </c>
      <c r="M26" s="479">
        <v>14025</v>
      </c>
      <c r="N26" s="479">
        <v>13595</v>
      </c>
      <c r="O26" s="479">
        <v>12969</v>
      </c>
      <c r="P26" s="479">
        <v>11748</v>
      </c>
      <c r="Q26" s="479">
        <v>12703</v>
      </c>
      <c r="R26" s="479">
        <v>12252</v>
      </c>
      <c r="S26" s="479">
        <v>12756</v>
      </c>
    </row>
    <row r="27" spans="1:20" ht="13.5">
      <c r="A27" s="364" t="s">
        <v>762</v>
      </c>
      <c r="B27" s="364" t="s">
        <v>1042</v>
      </c>
      <c r="C27" s="230">
        <v>13078</v>
      </c>
      <c r="D27" s="479">
        <v>13031</v>
      </c>
      <c r="E27" s="479">
        <v>13461</v>
      </c>
      <c r="F27" s="479">
        <v>13533</v>
      </c>
      <c r="G27" s="479">
        <v>13227</v>
      </c>
      <c r="H27" s="479">
        <v>13641</v>
      </c>
      <c r="I27" s="479">
        <v>13640</v>
      </c>
      <c r="J27" s="479" t="s">
        <v>156</v>
      </c>
      <c r="K27" s="479">
        <v>13983</v>
      </c>
      <c r="L27" s="479">
        <v>14106</v>
      </c>
      <c r="M27" s="479"/>
      <c r="N27" s="479">
        <v>14609</v>
      </c>
      <c r="O27" s="479">
        <v>14124</v>
      </c>
      <c r="P27" s="479">
        <v>12721</v>
      </c>
      <c r="Q27" s="479">
        <v>10120</v>
      </c>
      <c r="R27" s="479">
        <v>8039</v>
      </c>
      <c r="S27" s="479">
        <v>6918</v>
      </c>
    </row>
    <row r="28" spans="1:20" ht="13.5">
      <c r="A28" s="364" t="s">
        <v>763</v>
      </c>
      <c r="B28" s="364" t="s">
        <v>632</v>
      </c>
      <c r="C28" s="230">
        <v>5811</v>
      </c>
      <c r="D28" s="479">
        <v>5605</v>
      </c>
      <c r="E28" s="479">
        <v>6032</v>
      </c>
      <c r="F28" s="479">
        <v>6039</v>
      </c>
      <c r="G28" s="479">
        <v>6440</v>
      </c>
      <c r="H28" s="479">
        <v>6564</v>
      </c>
      <c r="I28" s="479">
        <v>6648</v>
      </c>
      <c r="J28" s="479">
        <v>6573</v>
      </c>
      <c r="K28" s="479">
        <v>6569</v>
      </c>
      <c r="L28" s="479">
        <v>6997</v>
      </c>
      <c r="M28" s="479">
        <v>7242</v>
      </c>
      <c r="N28" s="479">
        <v>7484</v>
      </c>
      <c r="O28" s="479">
        <v>7960</v>
      </c>
      <c r="P28" s="479">
        <v>7680</v>
      </c>
      <c r="Q28" s="479">
        <v>8774</v>
      </c>
      <c r="R28" s="479">
        <v>9378</v>
      </c>
      <c r="S28" s="479">
        <v>9173</v>
      </c>
      <c r="T28" s="762" t="s">
        <v>1177</v>
      </c>
    </row>
    <row r="29" spans="1:20" ht="13.5">
      <c r="A29" s="364" t="s">
        <v>764</v>
      </c>
      <c r="B29" s="364" t="s">
        <v>1043</v>
      </c>
      <c r="C29" s="230">
        <v>5086</v>
      </c>
      <c r="D29" s="479">
        <v>5309</v>
      </c>
      <c r="E29" s="479">
        <v>5546</v>
      </c>
      <c r="F29" s="479">
        <v>7436</v>
      </c>
      <c r="G29" s="479">
        <v>14842</v>
      </c>
      <c r="H29" s="479">
        <v>15906</v>
      </c>
      <c r="I29" s="479">
        <v>13056</v>
      </c>
      <c r="J29" s="479">
        <v>7076</v>
      </c>
      <c r="K29" s="479">
        <v>13278</v>
      </c>
      <c r="L29" s="479">
        <v>12883</v>
      </c>
      <c r="M29" s="479">
        <v>6910</v>
      </c>
      <c r="N29" s="479">
        <v>7052</v>
      </c>
      <c r="O29" s="479">
        <v>7338</v>
      </c>
      <c r="P29" s="479">
        <v>6900</v>
      </c>
      <c r="Q29" s="479">
        <v>7214</v>
      </c>
      <c r="R29" s="479">
        <v>7245</v>
      </c>
      <c r="S29" s="479">
        <v>6701</v>
      </c>
      <c r="T29" s="762" t="s">
        <v>1177</v>
      </c>
    </row>
    <row r="30" spans="1:20" ht="13.5">
      <c r="A30" s="364" t="s">
        <v>765</v>
      </c>
      <c r="B30" s="364" t="s">
        <v>633</v>
      </c>
      <c r="C30" s="230">
        <v>3949</v>
      </c>
      <c r="D30" s="479">
        <v>4367</v>
      </c>
      <c r="E30" s="479">
        <v>4319</v>
      </c>
      <c r="F30" s="479">
        <v>4870</v>
      </c>
      <c r="G30" s="479">
        <v>4828</v>
      </c>
      <c r="H30" s="479">
        <v>4781</v>
      </c>
      <c r="I30" s="479">
        <v>4527</v>
      </c>
      <c r="J30" s="479">
        <v>5248</v>
      </c>
      <c r="K30" s="479">
        <v>5644</v>
      </c>
      <c r="L30" s="479">
        <v>6020</v>
      </c>
      <c r="M30" s="479">
        <v>5833</v>
      </c>
      <c r="N30" s="479">
        <v>5405</v>
      </c>
      <c r="O30" s="479">
        <v>6025</v>
      </c>
      <c r="P30" s="479">
        <v>5764</v>
      </c>
      <c r="Q30" s="479">
        <v>6345</v>
      </c>
      <c r="R30" s="479">
        <v>6472</v>
      </c>
      <c r="S30" s="479">
        <v>6901</v>
      </c>
    </row>
    <row r="31" spans="1:20" ht="13.5">
      <c r="A31" s="364" t="s">
        <v>766</v>
      </c>
      <c r="B31" s="364" t="s">
        <v>634</v>
      </c>
      <c r="C31" s="230">
        <v>3210</v>
      </c>
      <c r="D31" s="479">
        <v>3030</v>
      </c>
      <c r="E31" s="479">
        <v>3783</v>
      </c>
      <c r="F31" s="479">
        <v>3890</v>
      </c>
      <c r="G31" s="479">
        <v>4203</v>
      </c>
      <c r="H31" s="479">
        <v>4707</v>
      </c>
      <c r="I31" s="479">
        <v>4926</v>
      </c>
      <c r="J31" s="479">
        <v>5093</v>
      </c>
      <c r="K31" s="479">
        <v>5298</v>
      </c>
      <c r="L31" s="479">
        <v>5768</v>
      </c>
      <c r="M31" s="479">
        <v>5968</v>
      </c>
      <c r="N31" s="479">
        <v>6304</v>
      </c>
      <c r="O31" s="479">
        <v>6439</v>
      </c>
      <c r="P31" s="479">
        <v>5566</v>
      </c>
      <c r="Q31" s="479">
        <v>6436</v>
      </c>
      <c r="R31" s="479">
        <v>7031</v>
      </c>
      <c r="S31" s="479">
        <v>5966</v>
      </c>
    </row>
    <row r="32" spans="1:20" ht="13.5">
      <c r="A32" s="364" t="s">
        <v>767</v>
      </c>
      <c r="B32" s="364" t="s">
        <v>1044</v>
      </c>
      <c r="C32" s="230">
        <v>2384</v>
      </c>
      <c r="D32" s="479">
        <v>2359</v>
      </c>
      <c r="E32" s="479">
        <v>2412</v>
      </c>
      <c r="F32" s="479">
        <v>2811</v>
      </c>
      <c r="G32" s="479">
        <v>2863</v>
      </c>
      <c r="H32" s="479">
        <v>2884</v>
      </c>
      <c r="I32" s="479">
        <v>2905</v>
      </c>
      <c r="J32" s="479">
        <v>3470</v>
      </c>
      <c r="K32" s="479">
        <v>3421</v>
      </c>
      <c r="L32" s="479">
        <v>3263</v>
      </c>
      <c r="M32" s="479">
        <v>3769</v>
      </c>
      <c r="N32" s="479">
        <v>3895</v>
      </c>
      <c r="O32" s="479">
        <v>4227</v>
      </c>
      <c r="P32" s="479">
        <v>4444</v>
      </c>
      <c r="Q32" s="479">
        <v>5143</v>
      </c>
      <c r="R32" s="479">
        <v>5742</v>
      </c>
      <c r="S32" s="479">
        <v>5895</v>
      </c>
    </row>
    <row r="33" spans="1:20" ht="13.5">
      <c r="A33" s="364" t="s">
        <v>768</v>
      </c>
      <c r="B33" s="364" t="s">
        <v>635</v>
      </c>
      <c r="C33" s="230">
        <v>3077</v>
      </c>
      <c r="D33" s="479">
        <v>2881</v>
      </c>
      <c r="E33" s="479">
        <v>2776</v>
      </c>
      <c r="F33" s="479">
        <v>3003</v>
      </c>
      <c r="G33" s="479">
        <v>3045</v>
      </c>
      <c r="H33" s="479">
        <v>3146</v>
      </c>
      <c r="I33" s="479">
        <v>3209</v>
      </c>
      <c r="J33" s="479">
        <v>3436</v>
      </c>
      <c r="K33" s="479">
        <v>3627</v>
      </c>
      <c r="L33" s="479">
        <v>3684</v>
      </c>
      <c r="M33" s="479">
        <v>3946</v>
      </c>
      <c r="N33" s="479">
        <v>4166</v>
      </c>
      <c r="O33" s="479">
        <v>4441</v>
      </c>
      <c r="P33" s="479">
        <v>4542</v>
      </c>
      <c r="Q33" s="479">
        <v>4657</v>
      </c>
      <c r="R33" s="479">
        <v>4928</v>
      </c>
      <c r="S33" s="479">
        <v>4948</v>
      </c>
      <c r="T33" s="762" t="s">
        <v>1177</v>
      </c>
    </row>
    <row r="34" spans="1:20" ht="13.5">
      <c r="A34" s="364" t="s">
        <v>769</v>
      </c>
      <c r="B34" s="364" t="s">
        <v>1045</v>
      </c>
      <c r="C34" s="230">
        <v>4459</v>
      </c>
      <c r="D34" s="479">
        <v>4472</v>
      </c>
      <c r="E34" s="479">
        <v>4399</v>
      </c>
      <c r="F34" s="479">
        <v>4875</v>
      </c>
      <c r="G34" s="479">
        <v>4797</v>
      </c>
      <c r="H34" s="479">
        <v>5000</v>
      </c>
      <c r="I34" s="479">
        <v>5527</v>
      </c>
      <c r="J34" s="479">
        <v>5467</v>
      </c>
      <c r="K34" s="479">
        <v>5911</v>
      </c>
      <c r="L34" s="479">
        <v>5567</v>
      </c>
      <c r="M34" s="479">
        <v>5046</v>
      </c>
      <c r="N34" s="479">
        <v>4765</v>
      </c>
      <c r="O34" s="479">
        <v>4682</v>
      </c>
      <c r="P34" s="479">
        <v>4573</v>
      </c>
      <c r="Q34" s="479">
        <v>4691</v>
      </c>
      <c r="R34" s="479">
        <v>4886</v>
      </c>
      <c r="S34" s="479">
        <v>5181</v>
      </c>
    </row>
    <row r="35" spans="1:20" ht="13.5">
      <c r="A35" s="364" t="s">
        <v>770</v>
      </c>
      <c r="B35" s="364" t="s">
        <v>1046</v>
      </c>
      <c r="C35" s="230">
        <v>942</v>
      </c>
      <c r="D35" s="479">
        <v>1148</v>
      </c>
      <c r="E35" s="479">
        <v>1154</v>
      </c>
      <c r="F35" s="479">
        <v>1393</v>
      </c>
      <c r="G35" s="479">
        <v>1856</v>
      </c>
      <c r="H35" s="479">
        <v>1961</v>
      </c>
      <c r="I35" s="479">
        <v>2233</v>
      </c>
      <c r="J35" s="479">
        <v>2550</v>
      </c>
      <c r="K35" s="479">
        <v>2995</v>
      </c>
      <c r="L35" s="479">
        <v>3475</v>
      </c>
      <c r="M35" s="479">
        <v>3794</v>
      </c>
      <c r="N35" s="479">
        <v>3869</v>
      </c>
      <c r="O35" s="479">
        <v>4007</v>
      </c>
      <c r="P35" s="479">
        <v>3859</v>
      </c>
      <c r="Q35" s="479">
        <v>4339</v>
      </c>
      <c r="R35" s="479">
        <v>4420</v>
      </c>
      <c r="S35" s="479">
        <v>4558</v>
      </c>
    </row>
    <row r="36" spans="1:20" ht="13.5">
      <c r="A36" s="364" t="s">
        <v>771</v>
      </c>
      <c r="B36" s="364" t="s">
        <v>1047</v>
      </c>
      <c r="C36" s="230">
        <v>1402</v>
      </c>
      <c r="D36" s="479">
        <v>2751</v>
      </c>
      <c r="E36" s="479">
        <v>2075</v>
      </c>
      <c r="F36" s="479">
        <v>1602</v>
      </c>
      <c r="G36" s="479">
        <v>3984</v>
      </c>
      <c r="H36" s="479">
        <v>4463</v>
      </c>
      <c r="I36" s="479">
        <v>6133</v>
      </c>
      <c r="J36" s="479">
        <v>4003</v>
      </c>
      <c r="K36" s="479">
        <v>4335</v>
      </c>
      <c r="L36" s="479">
        <v>4313</v>
      </c>
      <c r="M36" s="479">
        <v>4003</v>
      </c>
      <c r="N36" s="479">
        <v>3985</v>
      </c>
      <c r="O36" s="479">
        <v>3955</v>
      </c>
      <c r="P36" s="479">
        <v>4173</v>
      </c>
      <c r="Q36" s="479">
        <v>4379</v>
      </c>
      <c r="R36" s="479">
        <v>4706</v>
      </c>
      <c r="S36" s="479">
        <v>4650</v>
      </c>
    </row>
    <row r="37" spans="1:20" ht="13.5">
      <c r="A37" s="364" t="s">
        <v>772</v>
      </c>
      <c r="B37" s="364" t="s">
        <v>1048</v>
      </c>
      <c r="C37" s="230">
        <v>2004</v>
      </c>
      <c r="D37" s="479">
        <v>2179</v>
      </c>
      <c r="E37" s="479">
        <v>2255</v>
      </c>
      <c r="F37" s="479">
        <v>2272</v>
      </c>
      <c r="G37" s="479">
        <v>2816</v>
      </c>
      <c r="H37" s="479">
        <v>3205</v>
      </c>
      <c r="I37" s="479">
        <v>2937</v>
      </c>
      <c r="J37" s="479">
        <v>3100</v>
      </c>
      <c r="K37" s="479">
        <v>3640</v>
      </c>
      <c r="L37" s="479">
        <v>3271</v>
      </c>
      <c r="M37" s="479">
        <v>3830</v>
      </c>
      <c r="N37" s="479">
        <v>4026</v>
      </c>
      <c r="O37" s="479">
        <v>4314</v>
      </c>
      <c r="P37" s="479">
        <v>4074</v>
      </c>
      <c r="Q37" s="479">
        <v>4162</v>
      </c>
      <c r="R37" s="479">
        <v>4184</v>
      </c>
      <c r="S37" s="479">
        <v>4354</v>
      </c>
    </row>
    <row r="38" spans="1:20" ht="13.5">
      <c r="A38" s="364" t="s">
        <v>773</v>
      </c>
      <c r="B38" s="364" t="s">
        <v>1049</v>
      </c>
      <c r="C38" s="230">
        <v>391</v>
      </c>
      <c r="D38" s="479">
        <v>392</v>
      </c>
      <c r="E38" s="479">
        <v>303</v>
      </c>
      <c r="F38" s="479">
        <v>830</v>
      </c>
      <c r="G38" s="479">
        <v>1214</v>
      </c>
      <c r="H38" s="479" t="s">
        <v>190</v>
      </c>
      <c r="I38" s="479">
        <v>1081</v>
      </c>
      <c r="J38" s="479">
        <v>1564</v>
      </c>
      <c r="K38" s="479" t="s">
        <v>156</v>
      </c>
      <c r="L38" s="479">
        <v>1299</v>
      </c>
      <c r="M38" s="479">
        <v>1381</v>
      </c>
      <c r="N38" s="479">
        <v>1809</v>
      </c>
      <c r="O38" s="479">
        <v>1874</v>
      </c>
      <c r="P38" s="479">
        <v>1941</v>
      </c>
      <c r="Q38" s="479">
        <v>2084</v>
      </c>
      <c r="R38" s="479">
        <v>2317</v>
      </c>
      <c r="S38" s="479">
        <v>2265</v>
      </c>
      <c r="T38" s="762" t="s">
        <v>1177</v>
      </c>
    </row>
    <row r="39" spans="1:20" ht="13.5">
      <c r="A39" s="364" t="s">
        <v>774</v>
      </c>
      <c r="B39" s="364" t="s">
        <v>636</v>
      </c>
      <c r="C39" s="230">
        <v>459</v>
      </c>
      <c r="D39" s="479">
        <v>1916</v>
      </c>
      <c r="E39" s="479">
        <v>1275</v>
      </c>
      <c r="F39" s="479">
        <v>1404</v>
      </c>
      <c r="G39" s="479">
        <v>3919</v>
      </c>
      <c r="H39" s="479">
        <v>2418</v>
      </c>
      <c r="I39" s="479">
        <v>2729</v>
      </c>
      <c r="J39" s="479">
        <v>3124</v>
      </c>
      <c r="K39" s="479">
        <v>3229</v>
      </c>
      <c r="L39" s="479">
        <v>3034</v>
      </c>
      <c r="M39" s="479">
        <v>2986</v>
      </c>
      <c r="N39" s="479">
        <v>2893</v>
      </c>
      <c r="O39" s="479">
        <v>2782</v>
      </c>
      <c r="P39" s="479">
        <v>2700</v>
      </c>
      <c r="Q39" s="479">
        <v>2552</v>
      </c>
      <c r="R39" s="479">
        <v>2463</v>
      </c>
      <c r="S39" s="479">
        <v>2461</v>
      </c>
    </row>
    <row r="40" spans="1:20" ht="13.5">
      <c r="A40" s="364" t="s">
        <v>775</v>
      </c>
      <c r="B40" s="364" t="s">
        <v>1050</v>
      </c>
      <c r="C40" s="230" t="s">
        <v>190</v>
      </c>
      <c r="D40" s="479">
        <v>646</v>
      </c>
      <c r="E40" s="479">
        <v>646</v>
      </c>
      <c r="F40" s="479">
        <v>889</v>
      </c>
      <c r="G40" s="479">
        <v>889</v>
      </c>
      <c r="H40" s="479">
        <v>2633</v>
      </c>
      <c r="I40" s="479">
        <v>1403</v>
      </c>
      <c r="J40" s="479">
        <v>1507</v>
      </c>
      <c r="K40" s="479">
        <v>1428</v>
      </c>
      <c r="L40" s="479">
        <v>1356</v>
      </c>
      <c r="M40" s="479">
        <v>1268</v>
      </c>
      <c r="N40" s="479">
        <v>1388</v>
      </c>
      <c r="O40" s="479">
        <v>1630</v>
      </c>
      <c r="P40" s="479">
        <v>1939</v>
      </c>
      <c r="Q40" s="479">
        <v>2206</v>
      </c>
      <c r="R40" s="479">
        <v>2287</v>
      </c>
      <c r="S40" s="479">
        <v>2448</v>
      </c>
    </row>
    <row r="41" spans="1:20" ht="13.5">
      <c r="A41" s="364" t="s">
        <v>776</v>
      </c>
      <c r="B41" s="364" t="s">
        <v>619</v>
      </c>
      <c r="C41" s="230" t="s">
        <v>190</v>
      </c>
      <c r="D41" s="479">
        <v>270</v>
      </c>
      <c r="E41" s="479">
        <v>270</v>
      </c>
      <c r="F41" s="479">
        <v>689</v>
      </c>
      <c r="G41" s="479">
        <v>689</v>
      </c>
      <c r="H41" s="479">
        <v>1872</v>
      </c>
      <c r="I41" s="479">
        <v>1845</v>
      </c>
      <c r="J41" s="479">
        <v>1120</v>
      </c>
      <c r="K41" s="479">
        <v>1418</v>
      </c>
      <c r="L41" s="479">
        <v>1518</v>
      </c>
      <c r="M41" s="479">
        <v>1580</v>
      </c>
      <c r="N41" s="479">
        <v>1650</v>
      </c>
      <c r="O41" s="479">
        <v>1729</v>
      </c>
      <c r="P41" s="479">
        <v>1987</v>
      </c>
      <c r="Q41" s="479">
        <v>2384</v>
      </c>
      <c r="R41" s="479">
        <v>2498</v>
      </c>
      <c r="S41" s="479">
        <v>2670</v>
      </c>
    </row>
    <row r="42" spans="1:20" ht="13.5">
      <c r="A42" s="364" t="s">
        <v>791</v>
      </c>
      <c r="B42" s="364" t="s">
        <v>809</v>
      </c>
      <c r="C42" s="230" t="s">
        <v>156</v>
      </c>
      <c r="D42" s="479" t="s">
        <v>156</v>
      </c>
      <c r="E42" s="479" t="s">
        <v>156</v>
      </c>
      <c r="F42" s="479" t="s">
        <v>156</v>
      </c>
      <c r="G42" s="479" t="s">
        <v>156</v>
      </c>
      <c r="H42" s="479" t="s">
        <v>156</v>
      </c>
      <c r="I42" s="479">
        <v>400</v>
      </c>
      <c r="J42" s="479" t="s">
        <v>156</v>
      </c>
      <c r="K42" s="479">
        <v>387</v>
      </c>
      <c r="L42" s="479">
        <v>1263</v>
      </c>
      <c r="M42" s="479">
        <v>1594</v>
      </c>
      <c r="N42" s="479">
        <v>1895</v>
      </c>
      <c r="O42" s="479">
        <v>2041</v>
      </c>
      <c r="P42" s="479">
        <v>2015</v>
      </c>
      <c r="Q42" s="479">
        <v>2723</v>
      </c>
      <c r="R42" s="479">
        <v>2939</v>
      </c>
      <c r="S42" s="479">
        <v>3256</v>
      </c>
    </row>
    <row r="43" spans="1:20" ht="13.5">
      <c r="A43" s="364" t="s">
        <v>792</v>
      </c>
      <c r="B43" s="364" t="s">
        <v>1051</v>
      </c>
      <c r="C43" s="230" t="s">
        <v>156</v>
      </c>
      <c r="D43" s="479" t="s">
        <v>156</v>
      </c>
      <c r="E43" s="479" t="s">
        <v>156</v>
      </c>
      <c r="F43" s="479" t="s">
        <v>156</v>
      </c>
      <c r="G43" s="479" t="s">
        <v>156</v>
      </c>
      <c r="H43" s="479">
        <v>400</v>
      </c>
      <c r="I43" s="479">
        <v>400</v>
      </c>
      <c r="J43" s="479">
        <v>1110</v>
      </c>
      <c r="K43" s="479">
        <v>1469</v>
      </c>
      <c r="L43" s="479">
        <v>1783</v>
      </c>
      <c r="M43" s="479">
        <v>2024</v>
      </c>
      <c r="N43" s="479">
        <v>2078</v>
      </c>
      <c r="O43" s="479">
        <v>2093</v>
      </c>
      <c r="P43" s="479">
        <v>2180</v>
      </c>
      <c r="Q43" s="479">
        <v>2408</v>
      </c>
      <c r="R43" s="479">
        <v>2413</v>
      </c>
      <c r="S43" s="479">
        <v>2434</v>
      </c>
    </row>
    <row r="44" spans="1:20" ht="13.5">
      <c r="A44" s="364" t="s">
        <v>796</v>
      </c>
      <c r="B44" s="364" t="s">
        <v>1052</v>
      </c>
      <c r="C44" s="230" t="s">
        <v>156</v>
      </c>
      <c r="D44" s="479" t="s">
        <v>156</v>
      </c>
      <c r="E44" s="479" t="s">
        <v>156</v>
      </c>
      <c r="F44" s="479" t="s">
        <v>156</v>
      </c>
      <c r="G44" s="479" t="s">
        <v>156</v>
      </c>
      <c r="H44" s="479" t="s">
        <v>156</v>
      </c>
      <c r="I44" s="479" t="s">
        <v>156</v>
      </c>
      <c r="J44" s="479">
        <v>390</v>
      </c>
      <c r="K44" s="479">
        <v>695</v>
      </c>
      <c r="L44" s="479">
        <v>1062</v>
      </c>
      <c r="M44" s="479">
        <v>2545</v>
      </c>
      <c r="N44" s="479">
        <v>2895</v>
      </c>
      <c r="O44" s="479">
        <v>3071</v>
      </c>
      <c r="P44" s="479">
        <v>1100</v>
      </c>
      <c r="Q44" s="479">
        <v>1207</v>
      </c>
      <c r="R44" s="479">
        <v>1322</v>
      </c>
      <c r="S44" s="479">
        <v>1538</v>
      </c>
    </row>
    <row r="45" spans="1:20" ht="13.5">
      <c r="A45" s="364" t="s">
        <v>794</v>
      </c>
      <c r="B45" s="364" t="s">
        <v>811</v>
      </c>
      <c r="C45" s="230" t="s">
        <v>156</v>
      </c>
      <c r="D45" s="479" t="s">
        <v>156</v>
      </c>
      <c r="E45" s="479" t="s">
        <v>156</v>
      </c>
      <c r="F45" s="479" t="s">
        <v>156</v>
      </c>
      <c r="G45" s="479" t="s">
        <v>156</v>
      </c>
      <c r="H45" s="479" t="s">
        <v>156</v>
      </c>
      <c r="I45" s="479" t="s">
        <v>156</v>
      </c>
      <c r="J45" s="479">
        <v>578</v>
      </c>
      <c r="K45" s="479">
        <v>957</v>
      </c>
      <c r="L45" s="479">
        <v>1319</v>
      </c>
      <c r="M45" s="479">
        <v>1681</v>
      </c>
      <c r="N45" s="479">
        <v>2035</v>
      </c>
      <c r="O45" s="479">
        <v>2093</v>
      </c>
      <c r="P45" s="479">
        <v>2061</v>
      </c>
      <c r="Q45" s="479">
        <v>1933</v>
      </c>
      <c r="R45" s="479">
        <v>1907</v>
      </c>
      <c r="S45" s="479">
        <v>1642</v>
      </c>
      <c r="T45" s="762" t="s">
        <v>1177</v>
      </c>
    </row>
    <row r="46" spans="1:20" ht="13.5">
      <c r="A46" s="364" t="s">
        <v>795</v>
      </c>
      <c r="B46" s="364" t="s">
        <v>812</v>
      </c>
      <c r="C46" s="230" t="s">
        <v>156</v>
      </c>
      <c r="D46" s="479" t="s">
        <v>156</v>
      </c>
      <c r="E46" s="479" t="s">
        <v>156</v>
      </c>
      <c r="F46" s="479" t="s">
        <v>156</v>
      </c>
      <c r="G46" s="479" t="s">
        <v>156</v>
      </c>
      <c r="H46" s="479" t="s">
        <v>156</v>
      </c>
      <c r="I46" s="479" t="s">
        <v>156</v>
      </c>
      <c r="J46" s="479">
        <v>1019</v>
      </c>
      <c r="K46" s="479">
        <v>1425</v>
      </c>
      <c r="L46" s="479">
        <v>1835</v>
      </c>
      <c r="M46" s="479">
        <v>1895</v>
      </c>
      <c r="N46" s="479">
        <v>2003</v>
      </c>
      <c r="O46" s="479">
        <v>1944</v>
      </c>
      <c r="P46" s="479">
        <v>1781</v>
      </c>
      <c r="Q46" s="479">
        <v>1726</v>
      </c>
      <c r="R46" s="479">
        <v>1603</v>
      </c>
      <c r="S46" s="479">
        <v>1708</v>
      </c>
    </row>
    <row r="47" spans="1:20" ht="13.5">
      <c r="A47" s="364" t="s">
        <v>793</v>
      </c>
      <c r="B47" s="364" t="s">
        <v>1095</v>
      </c>
      <c r="C47" s="230" t="s">
        <v>156</v>
      </c>
      <c r="D47" s="479" t="s">
        <v>156</v>
      </c>
      <c r="E47" s="479" t="s">
        <v>156</v>
      </c>
      <c r="F47" s="479" t="s">
        <v>156</v>
      </c>
      <c r="G47" s="479" t="s">
        <v>156</v>
      </c>
      <c r="H47" s="479" t="s">
        <v>156</v>
      </c>
      <c r="I47" s="479" t="s">
        <v>156</v>
      </c>
      <c r="J47" s="479">
        <v>400</v>
      </c>
      <c r="K47" s="479">
        <v>752</v>
      </c>
      <c r="L47" s="479">
        <v>1077</v>
      </c>
      <c r="M47" s="479"/>
      <c r="N47" s="479"/>
      <c r="O47" s="479"/>
      <c r="P47" s="479">
        <v>1753</v>
      </c>
      <c r="Q47" s="479">
        <v>1919</v>
      </c>
      <c r="R47" s="479">
        <v>1919</v>
      </c>
      <c r="S47" s="479">
        <v>1935</v>
      </c>
    </row>
    <row r="48" spans="1:20" ht="13.5">
      <c r="A48" s="364" t="s">
        <v>797</v>
      </c>
      <c r="B48" s="364" t="s">
        <v>858</v>
      </c>
      <c r="C48" s="230" t="s">
        <v>156</v>
      </c>
      <c r="D48" s="479" t="s">
        <v>156</v>
      </c>
      <c r="E48" s="479" t="s">
        <v>156</v>
      </c>
      <c r="F48" s="479" t="s">
        <v>156</v>
      </c>
      <c r="G48" s="479" t="s">
        <v>156</v>
      </c>
      <c r="H48" s="479" t="s">
        <v>156</v>
      </c>
      <c r="I48" s="479" t="s">
        <v>156</v>
      </c>
      <c r="J48" s="479" t="s">
        <v>156</v>
      </c>
      <c r="K48" s="479" t="s">
        <v>156</v>
      </c>
      <c r="L48" s="479" t="s">
        <v>156</v>
      </c>
      <c r="M48" s="479"/>
      <c r="N48" s="479">
        <v>114</v>
      </c>
      <c r="O48" s="479">
        <v>336</v>
      </c>
      <c r="P48" s="479">
        <v>372</v>
      </c>
      <c r="Q48" s="479">
        <v>534</v>
      </c>
      <c r="R48" s="479">
        <v>661</v>
      </c>
      <c r="S48" s="479">
        <v>982</v>
      </c>
    </row>
    <row r="49" spans="1:20" ht="13.5">
      <c r="A49" s="364" t="s">
        <v>798</v>
      </c>
      <c r="B49" s="364" t="s">
        <v>859</v>
      </c>
      <c r="C49" s="230" t="s">
        <v>156</v>
      </c>
      <c r="D49" s="479" t="s">
        <v>156</v>
      </c>
      <c r="E49" s="479" t="s">
        <v>156</v>
      </c>
      <c r="F49" s="479" t="s">
        <v>156</v>
      </c>
      <c r="G49" s="479" t="s">
        <v>156</v>
      </c>
      <c r="H49" s="479" t="s">
        <v>156</v>
      </c>
      <c r="I49" s="479" t="s">
        <v>156</v>
      </c>
      <c r="J49" s="479" t="s">
        <v>156</v>
      </c>
      <c r="K49" s="479" t="s">
        <v>156</v>
      </c>
      <c r="L49" s="479" t="s">
        <v>156</v>
      </c>
      <c r="M49" s="479"/>
      <c r="N49" s="479">
        <v>447</v>
      </c>
      <c r="O49" s="479">
        <v>784</v>
      </c>
      <c r="P49" s="479">
        <v>920</v>
      </c>
      <c r="Q49" s="479">
        <v>1232</v>
      </c>
      <c r="R49" s="479">
        <v>1429</v>
      </c>
      <c r="S49" s="479">
        <v>1418</v>
      </c>
    </row>
    <row r="50" spans="1:20" ht="13.5">
      <c r="A50" s="364" t="s">
        <v>799</v>
      </c>
      <c r="B50" s="364" t="s">
        <v>860</v>
      </c>
      <c r="C50" s="230" t="s">
        <v>156</v>
      </c>
      <c r="D50" s="479" t="s">
        <v>156</v>
      </c>
      <c r="E50" s="479" t="s">
        <v>156</v>
      </c>
      <c r="F50" s="479" t="s">
        <v>156</v>
      </c>
      <c r="G50" s="479" t="s">
        <v>156</v>
      </c>
      <c r="H50" s="479" t="s">
        <v>156</v>
      </c>
      <c r="I50" s="479" t="s">
        <v>156</v>
      </c>
      <c r="J50" s="479" t="s">
        <v>156</v>
      </c>
      <c r="K50" s="479" t="s">
        <v>156</v>
      </c>
      <c r="L50" s="479" t="s">
        <v>156</v>
      </c>
      <c r="M50" s="479"/>
      <c r="N50" s="479"/>
      <c r="O50" s="479">
        <v>155</v>
      </c>
      <c r="P50" s="479">
        <v>319</v>
      </c>
      <c r="Q50" s="479">
        <v>447</v>
      </c>
      <c r="R50" s="479">
        <v>543</v>
      </c>
      <c r="S50" s="479">
        <v>790</v>
      </c>
    </row>
    <row r="51" spans="1:20" ht="13.5">
      <c r="A51" s="364" t="s">
        <v>800</v>
      </c>
      <c r="B51" s="364" t="s">
        <v>813</v>
      </c>
      <c r="C51" s="230" t="s">
        <v>156</v>
      </c>
      <c r="D51" s="479" t="s">
        <v>156</v>
      </c>
      <c r="E51" s="479" t="s">
        <v>156</v>
      </c>
      <c r="F51" s="479" t="s">
        <v>156</v>
      </c>
      <c r="G51" s="479" t="s">
        <v>156</v>
      </c>
      <c r="H51" s="479" t="s">
        <v>156</v>
      </c>
      <c r="I51" s="479" t="s">
        <v>156</v>
      </c>
      <c r="J51" s="479" t="s">
        <v>156</v>
      </c>
      <c r="K51" s="479">
        <v>200</v>
      </c>
      <c r="L51" s="479">
        <v>157</v>
      </c>
      <c r="M51" s="479">
        <v>137</v>
      </c>
      <c r="N51" s="479">
        <v>270</v>
      </c>
      <c r="O51" s="479">
        <v>479</v>
      </c>
      <c r="P51" s="479">
        <v>634</v>
      </c>
      <c r="Q51" s="479">
        <v>727</v>
      </c>
      <c r="R51" s="479">
        <v>1017</v>
      </c>
      <c r="S51" s="479">
        <v>1251</v>
      </c>
      <c r="T51" s="762" t="s">
        <v>1177</v>
      </c>
    </row>
    <row r="52" spans="1:20" ht="13.5">
      <c r="A52" s="364" t="s">
        <v>801</v>
      </c>
      <c r="B52" s="364" t="s">
        <v>861</v>
      </c>
      <c r="C52" s="230" t="s">
        <v>156</v>
      </c>
      <c r="D52" s="479" t="s">
        <v>156</v>
      </c>
      <c r="E52" s="479" t="s">
        <v>156</v>
      </c>
      <c r="F52" s="479" t="s">
        <v>156</v>
      </c>
      <c r="G52" s="479" t="s">
        <v>156</v>
      </c>
      <c r="H52" s="479" t="s">
        <v>156</v>
      </c>
      <c r="I52" s="479" t="s">
        <v>156</v>
      </c>
      <c r="J52" s="479" t="s">
        <v>156</v>
      </c>
      <c r="K52" s="479" t="s">
        <v>156</v>
      </c>
      <c r="L52" s="479" t="s">
        <v>156</v>
      </c>
      <c r="M52" s="479"/>
      <c r="N52" s="479"/>
      <c r="O52" s="479">
        <v>138</v>
      </c>
      <c r="P52" s="479">
        <v>200</v>
      </c>
      <c r="Q52" s="479">
        <v>382</v>
      </c>
      <c r="R52" s="479">
        <v>545</v>
      </c>
      <c r="S52" s="479">
        <v>608</v>
      </c>
    </row>
    <row r="53" spans="1:20" ht="13.5">
      <c r="A53" s="364" t="s">
        <v>802</v>
      </c>
      <c r="B53" s="364" t="s">
        <v>862</v>
      </c>
      <c r="C53" s="230" t="s">
        <v>156</v>
      </c>
      <c r="D53" s="479" t="s">
        <v>156</v>
      </c>
      <c r="E53" s="479" t="s">
        <v>156</v>
      </c>
      <c r="F53" s="479" t="s">
        <v>156</v>
      </c>
      <c r="G53" s="479" t="s">
        <v>156</v>
      </c>
      <c r="H53" s="479" t="s">
        <v>156</v>
      </c>
      <c r="I53" s="479" t="s">
        <v>156</v>
      </c>
      <c r="J53" s="479" t="s">
        <v>156</v>
      </c>
      <c r="K53" s="479" t="s">
        <v>156</v>
      </c>
      <c r="L53" s="479" t="s">
        <v>156</v>
      </c>
      <c r="M53" s="479">
        <v>90</v>
      </c>
      <c r="N53" s="479">
        <v>256</v>
      </c>
      <c r="O53" s="479">
        <v>466</v>
      </c>
      <c r="P53" s="479">
        <v>544</v>
      </c>
      <c r="Q53" s="479">
        <v>616</v>
      </c>
      <c r="R53" s="479">
        <v>848</v>
      </c>
      <c r="S53" s="479">
        <v>935</v>
      </c>
    </row>
    <row r="54" spans="1:20" ht="13.5">
      <c r="A54" s="364" t="s">
        <v>803</v>
      </c>
      <c r="B54" s="364" t="s">
        <v>863</v>
      </c>
      <c r="C54" s="230" t="s">
        <v>156</v>
      </c>
      <c r="D54" s="479" t="s">
        <v>156</v>
      </c>
      <c r="E54" s="479" t="s">
        <v>156</v>
      </c>
      <c r="F54" s="479" t="s">
        <v>156</v>
      </c>
      <c r="G54" s="479" t="s">
        <v>156</v>
      </c>
      <c r="H54" s="479" t="s">
        <v>156</v>
      </c>
      <c r="I54" s="479" t="s">
        <v>156</v>
      </c>
      <c r="J54" s="479" t="s">
        <v>156</v>
      </c>
      <c r="K54" s="479" t="s">
        <v>156</v>
      </c>
      <c r="L54" s="479" t="s">
        <v>156</v>
      </c>
      <c r="M54" s="479"/>
      <c r="N54" s="479"/>
      <c r="O54" s="479">
        <v>173</v>
      </c>
      <c r="P54" s="479">
        <v>386</v>
      </c>
      <c r="Q54" s="479">
        <v>574</v>
      </c>
      <c r="R54" s="479">
        <v>738</v>
      </c>
      <c r="S54" s="479">
        <v>922</v>
      </c>
    </row>
    <row r="55" spans="1:20" ht="13.5">
      <c r="A55" s="364" t="s">
        <v>804</v>
      </c>
      <c r="B55" s="364" t="s">
        <v>1053</v>
      </c>
      <c r="C55" s="230" t="s">
        <v>156</v>
      </c>
      <c r="D55" s="230" t="s">
        <v>156</v>
      </c>
      <c r="E55" s="230" t="s">
        <v>156</v>
      </c>
      <c r="F55" s="230" t="s">
        <v>156</v>
      </c>
      <c r="G55" s="230" t="s">
        <v>156</v>
      </c>
      <c r="H55" s="778" t="s">
        <v>156</v>
      </c>
      <c r="I55" s="778" t="s">
        <v>156</v>
      </c>
      <c r="J55" s="778" t="s">
        <v>156</v>
      </c>
      <c r="K55" s="778" t="s">
        <v>156</v>
      </c>
      <c r="L55" s="778" t="s">
        <v>156</v>
      </c>
      <c r="M55" s="778" t="s">
        <v>156</v>
      </c>
      <c r="N55" s="778" t="s">
        <v>156</v>
      </c>
      <c r="O55" s="778" t="s">
        <v>156</v>
      </c>
      <c r="P55" s="778" t="s">
        <v>156</v>
      </c>
      <c r="Q55" s="778" t="s">
        <v>156</v>
      </c>
      <c r="R55" s="778" t="s">
        <v>156</v>
      </c>
      <c r="S55" s="778" t="s">
        <v>156</v>
      </c>
    </row>
    <row r="56" spans="1:20" ht="13.5">
      <c r="A56" s="246"/>
      <c r="B56" s="376"/>
      <c r="C56" s="246"/>
      <c r="D56" s="246"/>
      <c r="E56" s="246"/>
      <c r="F56" s="246"/>
      <c r="G56" s="246"/>
      <c r="H56" s="246"/>
      <c r="I56" s="246"/>
      <c r="J56" s="246"/>
      <c r="K56" s="246"/>
      <c r="L56" s="246"/>
      <c r="M56" s="246"/>
      <c r="N56" s="246"/>
      <c r="O56" s="246"/>
      <c r="P56" s="246"/>
      <c r="Q56" s="246"/>
      <c r="R56" s="246"/>
      <c r="S56" s="246"/>
    </row>
    <row r="57" spans="1:20" ht="13.5">
      <c r="B57" s="375"/>
    </row>
    <row r="58" spans="1:20" ht="13.5">
      <c r="A58" s="492" t="s">
        <v>1452</v>
      </c>
      <c r="C58" s="321"/>
      <c r="D58" s="321"/>
      <c r="E58" s="321"/>
      <c r="F58" s="321"/>
      <c r="G58" s="321"/>
      <c r="H58" s="321"/>
      <c r="I58" s="321"/>
      <c r="J58" s="321"/>
      <c r="K58" s="321"/>
      <c r="L58" s="321"/>
      <c r="M58" s="321"/>
      <c r="N58" s="321"/>
      <c r="O58" s="321"/>
      <c r="P58" s="321"/>
      <c r="Q58" s="321"/>
    </row>
    <row r="59" spans="1:20" ht="13.5">
      <c r="A59" s="492" t="s">
        <v>1206</v>
      </c>
      <c r="B59" s="492"/>
      <c r="C59" s="375"/>
      <c r="D59" s="375"/>
      <c r="E59" s="375"/>
      <c r="F59" s="375"/>
      <c r="G59" s="375"/>
      <c r="H59" s="375"/>
      <c r="I59" s="375"/>
      <c r="J59" s="375"/>
      <c r="K59" s="375"/>
      <c r="L59" s="375"/>
      <c r="M59" s="375"/>
      <c r="N59" s="375"/>
      <c r="O59" s="375"/>
      <c r="P59" s="375"/>
      <c r="Q59" s="375"/>
    </row>
    <row r="60" spans="1:20" ht="13.5">
      <c r="A60" s="492" t="s">
        <v>1179</v>
      </c>
      <c r="B60" s="492"/>
      <c r="C60" s="375"/>
      <c r="D60" s="375"/>
      <c r="E60" s="375"/>
      <c r="F60" s="375"/>
      <c r="G60" s="375"/>
      <c r="H60" s="375"/>
      <c r="I60" s="375"/>
      <c r="J60" s="375"/>
      <c r="K60" s="375"/>
      <c r="L60" s="375"/>
      <c r="M60" s="375"/>
      <c r="N60" s="375"/>
      <c r="O60" s="375"/>
      <c r="P60" s="375"/>
      <c r="Q60" s="375"/>
    </row>
    <row r="61" spans="1:20" ht="13.5">
      <c r="A61" s="492" t="s">
        <v>1055</v>
      </c>
      <c r="B61" s="492"/>
      <c r="C61" s="375"/>
      <c r="D61" s="375"/>
      <c r="E61" s="375"/>
      <c r="F61" s="375"/>
      <c r="G61" s="375"/>
      <c r="H61" s="375"/>
      <c r="I61" s="375"/>
      <c r="J61" s="375"/>
      <c r="K61" s="375"/>
      <c r="L61" s="375"/>
      <c r="M61" s="375"/>
      <c r="N61" s="375"/>
      <c r="O61" s="375"/>
      <c r="P61" s="375"/>
      <c r="Q61" s="375"/>
    </row>
    <row r="62" spans="1:20" ht="13.5">
      <c r="A62" s="492" t="s">
        <v>1448</v>
      </c>
      <c r="B62" s="492"/>
      <c r="C62" s="375"/>
      <c r="D62" s="375"/>
      <c r="E62" s="375"/>
      <c r="F62" s="375"/>
      <c r="G62" s="375"/>
      <c r="H62" s="375"/>
      <c r="I62" s="375"/>
      <c r="J62" s="375"/>
      <c r="K62" s="375"/>
      <c r="L62" s="375"/>
      <c r="M62" s="375"/>
      <c r="N62" s="375"/>
      <c r="O62" s="375"/>
      <c r="P62" s="375"/>
      <c r="Q62" s="375"/>
    </row>
  </sheetData>
  <pageMargins left="0.7" right="0.7" top="0.75" bottom="0.75" header="0.3" footer="0.3"/>
  <pageSetup paperSize="9" scale="58" orientation="landscape"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4649E-1DD0-4160-980C-CAD40D3E9630}">
  <sheetPr>
    <tabColor theme="9"/>
  </sheetPr>
  <dimension ref="A1:IU108"/>
  <sheetViews>
    <sheetView showGridLines="0" zoomScale="110" zoomScaleNormal="110" zoomScaleSheetLayoutView="100" workbookViewId="0">
      <selection activeCell="S7" sqref="S7:S92"/>
    </sheetView>
  </sheetViews>
  <sheetFormatPr baseColWidth="10" defaultColWidth="11.42578125" defaultRowHeight="12.75"/>
  <cols>
    <col min="1" max="1" width="5.7109375" style="230" customWidth="1"/>
    <col min="2" max="2" width="43.85546875" style="230" customWidth="1"/>
    <col min="3" max="3" width="11.42578125" style="230" hidden="1" customWidth="1"/>
    <col min="4" max="7" width="8.42578125" style="230" hidden="1" customWidth="1"/>
    <col min="8" max="19" width="7.7109375" style="230" customWidth="1"/>
    <col min="20" max="20" width="3.5703125" style="230" customWidth="1"/>
    <col min="21" max="255" width="11.42578125" style="230"/>
    <col min="256" max="256" width="5.5703125" style="230" customWidth="1"/>
    <col min="257" max="257" width="49.28515625" style="230" customWidth="1"/>
    <col min="258" max="258" width="0" style="230" hidden="1" customWidth="1"/>
    <col min="259" max="271" width="8.42578125" style="230" customWidth="1"/>
    <col min="272" max="272" width="9.7109375" style="230" customWidth="1"/>
    <col min="273" max="273" width="8.42578125" style="230" customWidth="1"/>
    <col min="274" max="274" width="2.28515625" style="230" customWidth="1"/>
    <col min="275" max="511" width="11.42578125" style="230"/>
    <col min="512" max="512" width="5.5703125" style="230" customWidth="1"/>
    <col min="513" max="513" width="49.28515625" style="230" customWidth="1"/>
    <col min="514" max="514" width="0" style="230" hidden="1" customWidth="1"/>
    <col min="515" max="527" width="8.42578125" style="230" customWidth="1"/>
    <col min="528" max="528" width="9.7109375" style="230" customWidth="1"/>
    <col min="529" max="529" width="8.42578125" style="230" customWidth="1"/>
    <col min="530" max="530" width="2.28515625" style="230" customWidth="1"/>
    <col min="531" max="767" width="11.42578125" style="230"/>
    <col min="768" max="768" width="5.5703125" style="230" customWidth="1"/>
    <col min="769" max="769" width="49.28515625" style="230" customWidth="1"/>
    <col min="770" max="770" width="0" style="230" hidden="1" customWidth="1"/>
    <col min="771" max="783" width="8.42578125" style="230" customWidth="1"/>
    <col min="784" max="784" width="9.7109375" style="230" customWidth="1"/>
    <col min="785" max="785" width="8.42578125" style="230" customWidth="1"/>
    <col min="786" max="786" width="2.28515625" style="230" customWidth="1"/>
    <col min="787" max="1023" width="11.42578125" style="230"/>
    <col min="1024" max="1024" width="5.5703125" style="230" customWidth="1"/>
    <col min="1025" max="1025" width="49.28515625" style="230" customWidth="1"/>
    <col min="1026" max="1026" width="0" style="230" hidden="1" customWidth="1"/>
    <col min="1027" max="1039" width="8.42578125" style="230" customWidth="1"/>
    <col min="1040" max="1040" width="9.7109375" style="230" customWidth="1"/>
    <col min="1041" max="1041" width="8.42578125" style="230" customWidth="1"/>
    <col min="1042" max="1042" width="2.28515625" style="230" customWidth="1"/>
    <col min="1043" max="1279" width="11.42578125" style="230"/>
    <col min="1280" max="1280" width="5.5703125" style="230" customWidth="1"/>
    <col min="1281" max="1281" width="49.28515625" style="230" customWidth="1"/>
    <col min="1282" max="1282" width="0" style="230" hidden="1" customWidth="1"/>
    <col min="1283" max="1295" width="8.42578125" style="230" customWidth="1"/>
    <col min="1296" max="1296" width="9.7109375" style="230" customWidth="1"/>
    <col min="1297" max="1297" width="8.42578125" style="230" customWidth="1"/>
    <col min="1298" max="1298" width="2.28515625" style="230" customWidth="1"/>
    <col min="1299" max="1535" width="11.42578125" style="230"/>
    <col min="1536" max="1536" width="5.5703125" style="230" customWidth="1"/>
    <col min="1537" max="1537" width="49.28515625" style="230" customWidth="1"/>
    <col min="1538" max="1538" width="0" style="230" hidden="1" customWidth="1"/>
    <col min="1539" max="1551" width="8.42578125" style="230" customWidth="1"/>
    <col min="1552" max="1552" width="9.7109375" style="230" customWidth="1"/>
    <col min="1553" max="1553" width="8.42578125" style="230" customWidth="1"/>
    <col min="1554" max="1554" width="2.28515625" style="230" customWidth="1"/>
    <col min="1555" max="1791" width="11.42578125" style="230"/>
    <col min="1792" max="1792" width="5.5703125" style="230" customWidth="1"/>
    <col min="1793" max="1793" width="49.28515625" style="230" customWidth="1"/>
    <col min="1794" max="1794" width="0" style="230" hidden="1" customWidth="1"/>
    <col min="1795" max="1807" width="8.42578125" style="230" customWidth="1"/>
    <col min="1808" max="1808" width="9.7109375" style="230" customWidth="1"/>
    <col min="1809" max="1809" width="8.42578125" style="230" customWidth="1"/>
    <col min="1810" max="1810" width="2.28515625" style="230" customWidth="1"/>
    <col min="1811" max="2047" width="11.42578125" style="230"/>
    <col min="2048" max="2048" width="5.5703125" style="230" customWidth="1"/>
    <col min="2049" max="2049" width="49.28515625" style="230" customWidth="1"/>
    <col min="2050" max="2050" width="0" style="230" hidden="1" customWidth="1"/>
    <col min="2051" max="2063" width="8.42578125" style="230" customWidth="1"/>
    <col min="2064" max="2064" width="9.7109375" style="230" customWidth="1"/>
    <col min="2065" max="2065" width="8.42578125" style="230" customWidth="1"/>
    <col min="2066" max="2066" width="2.28515625" style="230" customWidth="1"/>
    <col min="2067" max="2303" width="11.42578125" style="230"/>
    <col min="2304" max="2304" width="5.5703125" style="230" customWidth="1"/>
    <col min="2305" max="2305" width="49.28515625" style="230" customWidth="1"/>
    <col min="2306" max="2306" width="0" style="230" hidden="1" customWidth="1"/>
    <col min="2307" max="2319" width="8.42578125" style="230" customWidth="1"/>
    <col min="2320" max="2320" width="9.7109375" style="230" customWidth="1"/>
    <col min="2321" max="2321" width="8.42578125" style="230" customWidth="1"/>
    <col min="2322" max="2322" width="2.28515625" style="230" customWidth="1"/>
    <col min="2323" max="2559" width="11.42578125" style="230"/>
    <col min="2560" max="2560" width="5.5703125" style="230" customWidth="1"/>
    <col min="2561" max="2561" width="49.28515625" style="230" customWidth="1"/>
    <col min="2562" max="2562" width="0" style="230" hidden="1" customWidth="1"/>
    <col min="2563" max="2575" width="8.42578125" style="230" customWidth="1"/>
    <col min="2576" max="2576" width="9.7109375" style="230" customWidth="1"/>
    <col min="2577" max="2577" width="8.42578125" style="230" customWidth="1"/>
    <col min="2578" max="2578" width="2.28515625" style="230" customWidth="1"/>
    <col min="2579" max="2815" width="11.42578125" style="230"/>
    <col min="2816" max="2816" width="5.5703125" style="230" customWidth="1"/>
    <col min="2817" max="2817" width="49.28515625" style="230" customWidth="1"/>
    <col min="2818" max="2818" width="0" style="230" hidden="1" customWidth="1"/>
    <col min="2819" max="2831" width="8.42578125" style="230" customWidth="1"/>
    <col min="2832" max="2832" width="9.7109375" style="230" customWidth="1"/>
    <col min="2833" max="2833" width="8.42578125" style="230" customWidth="1"/>
    <col min="2834" max="2834" width="2.28515625" style="230" customWidth="1"/>
    <col min="2835" max="3071" width="11.42578125" style="230"/>
    <col min="3072" max="3072" width="5.5703125" style="230" customWidth="1"/>
    <col min="3073" max="3073" width="49.28515625" style="230" customWidth="1"/>
    <col min="3074" max="3074" width="0" style="230" hidden="1" customWidth="1"/>
    <col min="3075" max="3087" width="8.42578125" style="230" customWidth="1"/>
    <col min="3088" max="3088" width="9.7109375" style="230" customWidth="1"/>
    <col min="3089" max="3089" width="8.42578125" style="230" customWidth="1"/>
    <col min="3090" max="3090" width="2.28515625" style="230" customWidth="1"/>
    <col min="3091" max="3327" width="11.42578125" style="230"/>
    <col min="3328" max="3328" width="5.5703125" style="230" customWidth="1"/>
    <col min="3329" max="3329" width="49.28515625" style="230" customWidth="1"/>
    <col min="3330" max="3330" width="0" style="230" hidden="1" customWidth="1"/>
    <col min="3331" max="3343" width="8.42578125" style="230" customWidth="1"/>
    <col min="3344" max="3344" width="9.7109375" style="230" customWidth="1"/>
    <col min="3345" max="3345" width="8.42578125" style="230" customWidth="1"/>
    <col min="3346" max="3346" width="2.28515625" style="230" customWidth="1"/>
    <col min="3347" max="3583" width="11.42578125" style="230"/>
    <col min="3584" max="3584" width="5.5703125" style="230" customWidth="1"/>
    <col min="3585" max="3585" width="49.28515625" style="230" customWidth="1"/>
    <col min="3586" max="3586" width="0" style="230" hidden="1" customWidth="1"/>
    <col min="3587" max="3599" width="8.42578125" style="230" customWidth="1"/>
    <col min="3600" max="3600" width="9.7109375" style="230" customWidth="1"/>
    <col min="3601" max="3601" width="8.42578125" style="230" customWidth="1"/>
    <col min="3602" max="3602" width="2.28515625" style="230" customWidth="1"/>
    <col min="3603" max="3839" width="11.42578125" style="230"/>
    <col min="3840" max="3840" width="5.5703125" style="230" customWidth="1"/>
    <col min="3841" max="3841" width="49.28515625" style="230" customWidth="1"/>
    <col min="3842" max="3842" width="0" style="230" hidden="1" customWidth="1"/>
    <col min="3843" max="3855" width="8.42578125" style="230" customWidth="1"/>
    <col min="3856" max="3856" width="9.7109375" style="230" customWidth="1"/>
    <col min="3857" max="3857" width="8.42578125" style="230" customWidth="1"/>
    <col min="3858" max="3858" width="2.28515625" style="230" customWidth="1"/>
    <col min="3859" max="4095" width="11.42578125" style="230"/>
    <col min="4096" max="4096" width="5.5703125" style="230" customWidth="1"/>
    <col min="4097" max="4097" width="49.28515625" style="230" customWidth="1"/>
    <col min="4098" max="4098" width="0" style="230" hidden="1" customWidth="1"/>
    <col min="4099" max="4111" width="8.42578125" style="230" customWidth="1"/>
    <col min="4112" max="4112" width="9.7109375" style="230" customWidth="1"/>
    <col min="4113" max="4113" width="8.42578125" style="230" customWidth="1"/>
    <col min="4114" max="4114" width="2.28515625" style="230" customWidth="1"/>
    <col min="4115" max="4351" width="11.42578125" style="230"/>
    <col min="4352" max="4352" width="5.5703125" style="230" customWidth="1"/>
    <col min="4353" max="4353" width="49.28515625" style="230" customWidth="1"/>
    <col min="4354" max="4354" width="0" style="230" hidden="1" customWidth="1"/>
    <col min="4355" max="4367" width="8.42578125" style="230" customWidth="1"/>
    <col min="4368" max="4368" width="9.7109375" style="230" customWidth="1"/>
    <col min="4369" max="4369" width="8.42578125" style="230" customWidth="1"/>
    <col min="4370" max="4370" width="2.28515625" style="230" customWidth="1"/>
    <col min="4371" max="4607" width="11.42578125" style="230"/>
    <col min="4608" max="4608" width="5.5703125" style="230" customWidth="1"/>
    <col min="4609" max="4609" width="49.28515625" style="230" customWidth="1"/>
    <col min="4610" max="4610" width="0" style="230" hidden="1" customWidth="1"/>
    <col min="4611" max="4623" width="8.42578125" style="230" customWidth="1"/>
    <col min="4624" max="4624" width="9.7109375" style="230" customWidth="1"/>
    <col min="4625" max="4625" width="8.42578125" style="230" customWidth="1"/>
    <col min="4626" max="4626" width="2.28515625" style="230" customWidth="1"/>
    <col min="4627" max="4863" width="11.42578125" style="230"/>
    <col min="4864" max="4864" width="5.5703125" style="230" customWidth="1"/>
    <col min="4865" max="4865" width="49.28515625" style="230" customWidth="1"/>
    <col min="4866" max="4866" width="0" style="230" hidden="1" customWidth="1"/>
    <col min="4867" max="4879" width="8.42578125" style="230" customWidth="1"/>
    <col min="4880" max="4880" width="9.7109375" style="230" customWidth="1"/>
    <col min="4881" max="4881" width="8.42578125" style="230" customWidth="1"/>
    <col min="4882" max="4882" width="2.28515625" style="230" customWidth="1"/>
    <col min="4883" max="5119" width="11.42578125" style="230"/>
    <col min="5120" max="5120" width="5.5703125" style="230" customWidth="1"/>
    <col min="5121" max="5121" width="49.28515625" style="230" customWidth="1"/>
    <col min="5122" max="5122" width="0" style="230" hidden="1" customWidth="1"/>
    <col min="5123" max="5135" width="8.42578125" style="230" customWidth="1"/>
    <col min="5136" max="5136" width="9.7109375" style="230" customWidth="1"/>
    <col min="5137" max="5137" width="8.42578125" style="230" customWidth="1"/>
    <col min="5138" max="5138" width="2.28515625" style="230" customWidth="1"/>
    <col min="5139" max="5375" width="11.42578125" style="230"/>
    <col min="5376" max="5376" width="5.5703125" style="230" customWidth="1"/>
    <col min="5377" max="5377" width="49.28515625" style="230" customWidth="1"/>
    <col min="5378" max="5378" width="0" style="230" hidden="1" customWidth="1"/>
    <col min="5379" max="5391" width="8.42578125" style="230" customWidth="1"/>
    <col min="5392" max="5392" width="9.7109375" style="230" customWidth="1"/>
    <col min="5393" max="5393" width="8.42578125" style="230" customWidth="1"/>
    <col min="5394" max="5394" width="2.28515625" style="230" customWidth="1"/>
    <col min="5395" max="5631" width="11.42578125" style="230"/>
    <col min="5632" max="5632" width="5.5703125" style="230" customWidth="1"/>
    <col min="5633" max="5633" width="49.28515625" style="230" customWidth="1"/>
    <col min="5634" max="5634" width="0" style="230" hidden="1" customWidth="1"/>
    <col min="5635" max="5647" width="8.42578125" style="230" customWidth="1"/>
    <col min="5648" max="5648" width="9.7109375" style="230" customWidth="1"/>
    <col min="5649" max="5649" width="8.42578125" style="230" customWidth="1"/>
    <col min="5650" max="5650" width="2.28515625" style="230" customWidth="1"/>
    <col min="5651" max="5887" width="11.42578125" style="230"/>
    <col min="5888" max="5888" width="5.5703125" style="230" customWidth="1"/>
    <col min="5889" max="5889" width="49.28515625" style="230" customWidth="1"/>
    <col min="5890" max="5890" width="0" style="230" hidden="1" customWidth="1"/>
    <col min="5891" max="5903" width="8.42578125" style="230" customWidth="1"/>
    <col min="5904" max="5904" width="9.7109375" style="230" customWidth="1"/>
    <col min="5905" max="5905" width="8.42578125" style="230" customWidth="1"/>
    <col min="5906" max="5906" width="2.28515625" style="230" customWidth="1"/>
    <col min="5907" max="6143" width="11.42578125" style="230"/>
    <col min="6144" max="6144" width="5.5703125" style="230" customWidth="1"/>
    <col min="6145" max="6145" width="49.28515625" style="230" customWidth="1"/>
    <col min="6146" max="6146" width="0" style="230" hidden="1" customWidth="1"/>
    <col min="6147" max="6159" width="8.42578125" style="230" customWidth="1"/>
    <col min="6160" max="6160" width="9.7109375" style="230" customWidth="1"/>
    <col min="6161" max="6161" width="8.42578125" style="230" customWidth="1"/>
    <col min="6162" max="6162" width="2.28515625" style="230" customWidth="1"/>
    <col min="6163" max="6399" width="11.42578125" style="230"/>
    <col min="6400" max="6400" width="5.5703125" style="230" customWidth="1"/>
    <col min="6401" max="6401" width="49.28515625" style="230" customWidth="1"/>
    <col min="6402" max="6402" width="0" style="230" hidden="1" customWidth="1"/>
    <col min="6403" max="6415" width="8.42578125" style="230" customWidth="1"/>
    <col min="6416" max="6416" width="9.7109375" style="230" customWidth="1"/>
    <col min="6417" max="6417" width="8.42578125" style="230" customWidth="1"/>
    <col min="6418" max="6418" width="2.28515625" style="230" customWidth="1"/>
    <col min="6419" max="6655" width="11.42578125" style="230"/>
    <col min="6656" max="6656" width="5.5703125" style="230" customWidth="1"/>
    <col min="6657" max="6657" width="49.28515625" style="230" customWidth="1"/>
    <col min="6658" max="6658" width="0" style="230" hidden="1" customWidth="1"/>
    <col min="6659" max="6671" width="8.42578125" style="230" customWidth="1"/>
    <col min="6672" max="6672" width="9.7109375" style="230" customWidth="1"/>
    <col min="6673" max="6673" width="8.42578125" style="230" customWidth="1"/>
    <col min="6674" max="6674" width="2.28515625" style="230" customWidth="1"/>
    <col min="6675" max="6911" width="11.42578125" style="230"/>
    <col min="6912" max="6912" width="5.5703125" style="230" customWidth="1"/>
    <col min="6913" max="6913" width="49.28515625" style="230" customWidth="1"/>
    <col min="6914" max="6914" width="0" style="230" hidden="1" customWidth="1"/>
    <col min="6915" max="6927" width="8.42578125" style="230" customWidth="1"/>
    <col min="6928" max="6928" width="9.7109375" style="230" customWidth="1"/>
    <col min="6929" max="6929" width="8.42578125" style="230" customWidth="1"/>
    <col min="6930" max="6930" width="2.28515625" style="230" customWidth="1"/>
    <col min="6931" max="7167" width="11.42578125" style="230"/>
    <col min="7168" max="7168" width="5.5703125" style="230" customWidth="1"/>
    <col min="7169" max="7169" width="49.28515625" style="230" customWidth="1"/>
    <col min="7170" max="7170" width="0" style="230" hidden="1" customWidth="1"/>
    <col min="7171" max="7183" width="8.42578125" style="230" customWidth="1"/>
    <col min="7184" max="7184" width="9.7109375" style="230" customWidth="1"/>
    <col min="7185" max="7185" width="8.42578125" style="230" customWidth="1"/>
    <col min="7186" max="7186" width="2.28515625" style="230" customWidth="1"/>
    <col min="7187" max="7423" width="11.42578125" style="230"/>
    <col min="7424" max="7424" width="5.5703125" style="230" customWidth="1"/>
    <col min="7425" max="7425" width="49.28515625" style="230" customWidth="1"/>
    <col min="7426" max="7426" width="0" style="230" hidden="1" customWidth="1"/>
    <col min="7427" max="7439" width="8.42578125" style="230" customWidth="1"/>
    <col min="7440" max="7440" width="9.7109375" style="230" customWidth="1"/>
    <col min="7441" max="7441" width="8.42578125" style="230" customWidth="1"/>
    <col min="7442" max="7442" width="2.28515625" style="230" customWidth="1"/>
    <col min="7443" max="7679" width="11.42578125" style="230"/>
    <col min="7680" max="7680" width="5.5703125" style="230" customWidth="1"/>
    <col min="7681" max="7681" width="49.28515625" style="230" customWidth="1"/>
    <col min="7682" max="7682" width="0" style="230" hidden="1" customWidth="1"/>
    <col min="7683" max="7695" width="8.42578125" style="230" customWidth="1"/>
    <col min="7696" max="7696" width="9.7109375" style="230" customWidth="1"/>
    <col min="7697" max="7697" width="8.42578125" style="230" customWidth="1"/>
    <col min="7698" max="7698" width="2.28515625" style="230" customWidth="1"/>
    <col min="7699" max="7935" width="11.42578125" style="230"/>
    <col min="7936" max="7936" width="5.5703125" style="230" customWidth="1"/>
    <col min="7937" max="7937" width="49.28515625" style="230" customWidth="1"/>
    <col min="7938" max="7938" width="0" style="230" hidden="1" customWidth="1"/>
    <col min="7939" max="7951" width="8.42578125" style="230" customWidth="1"/>
    <col min="7952" max="7952" width="9.7109375" style="230" customWidth="1"/>
    <col min="7953" max="7953" width="8.42578125" style="230" customWidth="1"/>
    <col min="7954" max="7954" width="2.28515625" style="230" customWidth="1"/>
    <col min="7955" max="8191" width="11.42578125" style="230"/>
    <col min="8192" max="8192" width="5.5703125" style="230" customWidth="1"/>
    <col min="8193" max="8193" width="49.28515625" style="230" customWidth="1"/>
    <col min="8194" max="8194" width="0" style="230" hidden="1" customWidth="1"/>
    <col min="8195" max="8207" width="8.42578125" style="230" customWidth="1"/>
    <col min="8208" max="8208" width="9.7109375" style="230" customWidth="1"/>
    <col min="8209" max="8209" width="8.42578125" style="230" customWidth="1"/>
    <col min="8210" max="8210" width="2.28515625" style="230" customWidth="1"/>
    <col min="8211" max="8447" width="11.42578125" style="230"/>
    <col min="8448" max="8448" width="5.5703125" style="230" customWidth="1"/>
    <col min="8449" max="8449" width="49.28515625" style="230" customWidth="1"/>
    <col min="8450" max="8450" width="0" style="230" hidden="1" customWidth="1"/>
    <col min="8451" max="8463" width="8.42578125" style="230" customWidth="1"/>
    <col min="8464" max="8464" width="9.7109375" style="230" customWidth="1"/>
    <col min="8465" max="8465" width="8.42578125" style="230" customWidth="1"/>
    <col min="8466" max="8466" width="2.28515625" style="230" customWidth="1"/>
    <col min="8467" max="8703" width="11.42578125" style="230"/>
    <col min="8704" max="8704" width="5.5703125" style="230" customWidth="1"/>
    <col min="8705" max="8705" width="49.28515625" style="230" customWidth="1"/>
    <col min="8706" max="8706" width="0" style="230" hidden="1" customWidth="1"/>
    <col min="8707" max="8719" width="8.42578125" style="230" customWidth="1"/>
    <col min="8720" max="8720" width="9.7109375" style="230" customWidth="1"/>
    <col min="8721" max="8721" width="8.42578125" style="230" customWidth="1"/>
    <col min="8722" max="8722" width="2.28515625" style="230" customWidth="1"/>
    <col min="8723" max="8959" width="11.42578125" style="230"/>
    <col min="8960" max="8960" width="5.5703125" style="230" customWidth="1"/>
    <col min="8961" max="8961" width="49.28515625" style="230" customWidth="1"/>
    <col min="8962" max="8962" width="0" style="230" hidden="1" customWidth="1"/>
    <col min="8963" max="8975" width="8.42578125" style="230" customWidth="1"/>
    <col min="8976" max="8976" width="9.7109375" style="230" customWidth="1"/>
    <col min="8977" max="8977" width="8.42578125" style="230" customWidth="1"/>
    <col min="8978" max="8978" width="2.28515625" style="230" customWidth="1"/>
    <col min="8979" max="9215" width="11.42578125" style="230"/>
    <col min="9216" max="9216" width="5.5703125" style="230" customWidth="1"/>
    <col min="9217" max="9217" width="49.28515625" style="230" customWidth="1"/>
    <col min="9218" max="9218" width="0" style="230" hidden="1" customWidth="1"/>
    <col min="9219" max="9231" width="8.42578125" style="230" customWidth="1"/>
    <col min="9232" max="9232" width="9.7109375" style="230" customWidth="1"/>
    <col min="9233" max="9233" width="8.42578125" style="230" customWidth="1"/>
    <col min="9234" max="9234" width="2.28515625" style="230" customWidth="1"/>
    <col min="9235" max="9471" width="11.42578125" style="230"/>
    <col min="9472" max="9472" width="5.5703125" style="230" customWidth="1"/>
    <col min="9473" max="9473" width="49.28515625" style="230" customWidth="1"/>
    <col min="9474" max="9474" width="0" style="230" hidden="1" customWidth="1"/>
    <col min="9475" max="9487" width="8.42578125" style="230" customWidth="1"/>
    <col min="9488" max="9488" width="9.7109375" style="230" customWidth="1"/>
    <col min="9489" max="9489" width="8.42578125" style="230" customWidth="1"/>
    <col min="9490" max="9490" width="2.28515625" style="230" customWidth="1"/>
    <col min="9491" max="9727" width="11.42578125" style="230"/>
    <col min="9728" max="9728" width="5.5703125" style="230" customWidth="1"/>
    <col min="9729" max="9729" width="49.28515625" style="230" customWidth="1"/>
    <col min="9730" max="9730" width="0" style="230" hidden="1" customWidth="1"/>
    <col min="9731" max="9743" width="8.42578125" style="230" customWidth="1"/>
    <col min="9744" max="9744" width="9.7109375" style="230" customWidth="1"/>
    <col min="9745" max="9745" width="8.42578125" style="230" customWidth="1"/>
    <col min="9746" max="9746" width="2.28515625" style="230" customWidth="1"/>
    <col min="9747" max="9983" width="11.42578125" style="230"/>
    <col min="9984" max="9984" width="5.5703125" style="230" customWidth="1"/>
    <col min="9985" max="9985" width="49.28515625" style="230" customWidth="1"/>
    <col min="9986" max="9986" width="0" style="230" hidden="1" customWidth="1"/>
    <col min="9987" max="9999" width="8.42578125" style="230" customWidth="1"/>
    <col min="10000" max="10000" width="9.7109375" style="230" customWidth="1"/>
    <col min="10001" max="10001" width="8.42578125" style="230" customWidth="1"/>
    <col min="10002" max="10002" width="2.28515625" style="230" customWidth="1"/>
    <col min="10003" max="10239" width="11.42578125" style="230"/>
    <col min="10240" max="10240" width="5.5703125" style="230" customWidth="1"/>
    <col min="10241" max="10241" width="49.28515625" style="230" customWidth="1"/>
    <col min="10242" max="10242" width="0" style="230" hidden="1" customWidth="1"/>
    <col min="10243" max="10255" width="8.42578125" style="230" customWidth="1"/>
    <col min="10256" max="10256" width="9.7109375" style="230" customWidth="1"/>
    <col min="10257" max="10257" width="8.42578125" style="230" customWidth="1"/>
    <col min="10258" max="10258" width="2.28515625" style="230" customWidth="1"/>
    <col min="10259" max="10495" width="11.42578125" style="230"/>
    <col min="10496" max="10496" width="5.5703125" style="230" customWidth="1"/>
    <col min="10497" max="10497" width="49.28515625" style="230" customWidth="1"/>
    <col min="10498" max="10498" width="0" style="230" hidden="1" customWidth="1"/>
    <col min="10499" max="10511" width="8.42578125" style="230" customWidth="1"/>
    <col min="10512" max="10512" width="9.7109375" style="230" customWidth="1"/>
    <col min="10513" max="10513" width="8.42578125" style="230" customWidth="1"/>
    <col min="10514" max="10514" width="2.28515625" style="230" customWidth="1"/>
    <col min="10515" max="10751" width="11.42578125" style="230"/>
    <col min="10752" max="10752" width="5.5703125" style="230" customWidth="1"/>
    <col min="10753" max="10753" width="49.28515625" style="230" customWidth="1"/>
    <col min="10754" max="10754" width="0" style="230" hidden="1" customWidth="1"/>
    <col min="10755" max="10767" width="8.42578125" style="230" customWidth="1"/>
    <col min="10768" max="10768" width="9.7109375" style="230" customWidth="1"/>
    <col min="10769" max="10769" width="8.42578125" style="230" customWidth="1"/>
    <col min="10770" max="10770" width="2.28515625" style="230" customWidth="1"/>
    <col min="10771" max="11007" width="11.42578125" style="230"/>
    <col min="11008" max="11008" width="5.5703125" style="230" customWidth="1"/>
    <col min="11009" max="11009" width="49.28515625" style="230" customWidth="1"/>
    <col min="11010" max="11010" width="0" style="230" hidden="1" customWidth="1"/>
    <col min="11011" max="11023" width="8.42578125" style="230" customWidth="1"/>
    <col min="11024" max="11024" width="9.7109375" style="230" customWidth="1"/>
    <col min="11025" max="11025" width="8.42578125" style="230" customWidth="1"/>
    <col min="11026" max="11026" width="2.28515625" style="230" customWidth="1"/>
    <col min="11027" max="11263" width="11.42578125" style="230"/>
    <col min="11264" max="11264" width="5.5703125" style="230" customWidth="1"/>
    <col min="11265" max="11265" width="49.28515625" style="230" customWidth="1"/>
    <col min="11266" max="11266" width="0" style="230" hidden="1" customWidth="1"/>
    <col min="11267" max="11279" width="8.42578125" style="230" customWidth="1"/>
    <col min="11280" max="11280" width="9.7109375" style="230" customWidth="1"/>
    <col min="11281" max="11281" width="8.42578125" style="230" customWidth="1"/>
    <col min="11282" max="11282" width="2.28515625" style="230" customWidth="1"/>
    <col min="11283" max="11519" width="11.42578125" style="230"/>
    <col min="11520" max="11520" width="5.5703125" style="230" customWidth="1"/>
    <col min="11521" max="11521" width="49.28515625" style="230" customWidth="1"/>
    <col min="11522" max="11522" width="0" style="230" hidden="1" customWidth="1"/>
    <col min="11523" max="11535" width="8.42578125" style="230" customWidth="1"/>
    <col min="11536" max="11536" width="9.7109375" style="230" customWidth="1"/>
    <col min="11537" max="11537" width="8.42578125" style="230" customWidth="1"/>
    <col min="11538" max="11538" width="2.28515625" style="230" customWidth="1"/>
    <col min="11539" max="11775" width="11.42578125" style="230"/>
    <col min="11776" max="11776" width="5.5703125" style="230" customWidth="1"/>
    <col min="11777" max="11777" width="49.28515625" style="230" customWidth="1"/>
    <col min="11778" max="11778" width="0" style="230" hidden="1" customWidth="1"/>
    <col min="11779" max="11791" width="8.42578125" style="230" customWidth="1"/>
    <col min="11792" max="11792" width="9.7109375" style="230" customWidth="1"/>
    <col min="11793" max="11793" width="8.42578125" style="230" customWidth="1"/>
    <col min="11794" max="11794" width="2.28515625" style="230" customWidth="1"/>
    <col min="11795" max="12031" width="11.42578125" style="230"/>
    <col min="12032" max="12032" width="5.5703125" style="230" customWidth="1"/>
    <col min="12033" max="12033" width="49.28515625" style="230" customWidth="1"/>
    <col min="12034" max="12034" width="0" style="230" hidden="1" customWidth="1"/>
    <col min="12035" max="12047" width="8.42578125" style="230" customWidth="1"/>
    <col min="12048" max="12048" width="9.7109375" style="230" customWidth="1"/>
    <col min="12049" max="12049" width="8.42578125" style="230" customWidth="1"/>
    <col min="12050" max="12050" width="2.28515625" style="230" customWidth="1"/>
    <col min="12051" max="12287" width="11.42578125" style="230"/>
    <col min="12288" max="12288" width="5.5703125" style="230" customWidth="1"/>
    <col min="12289" max="12289" width="49.28515625" style="230" customWidth="1"/>
    <col min="12290" max="12290" width="0" style="230" hidden="1" customWidth="1"/>
    <col min="12291" max="12303" width="8.42578125" style="230" customWidth="1"/>
    <col min="12304" max="12304" width="9.7109375" style="230" customWidth="1"/>
    <col min="12305" max="12305" width="8.42578125" style="230" customWidth="1"/>
    <col min="12306" max="12306" width="2.28515625" style="230" customWidth="1"/>
    <col min="12307" max="12543" width="11.42578125" style="230"/>
    <col min="12544" max="12544" width="5.5703125" style="230" customWidth="1"/>
    <col min="12545" max="12545" width="49.28515625" style="230" customWidth="1"/>
    <col min="12546" max="12546" width="0" style="230" hidden="1" customWidth="1"/>
    <col min="12547" max="12559" width="8.42578125" style="230" customWidth="1"/>
    <col min="12560" max="12560" width="9.7109375" style="230" customWidth="1"/>
    <col min="12561" max="12561" width="8.42578125" style="230" customWidth="1"/>
    <col min="12562" max="12562" width="2.28515625" style="230" customWidth="1"/>
    <col min="12563" max="12799" width="11.42578125" style="230"/>
    <col min="12800" max="12800" width="5.5703125" style="230" customWidth="1"/>
    <col min="12801" max="12801" width="49.28515625" style="230" customWidth="1"/>
    <col min="12802" max="12802" width="0" style="230" hidden="1" customWidth="1"/>
    <col min="12803" max="12815" width="8.42578125" style="230" customWidth="1"/>
    <col min="12816" max="12816" width="9.7109375" style="230" customWidth="1"/>
    <col min="12817" max="12817" width="8.42578125" style="230" customWidth="1"/>
    <col min="12818" max="12818" width="2.28515625" style="230" customWidth="1"/>
    <col min="12819" max="13055" width="11.42578125" style="230"/>
    <col min="13056" max="13056" width="5.5703125" style="230" customWidth="1"/>
    <col min="13057" max="13057" width="49.28515625" style="230" customWidth="1"/>
    <col min="13058" max="13058" width="0" style="230" hidden="1" customWidth="1"/>
    <col min="13059" max="13071" width="8.42578125" style="230" customWidth="1"/>
    <col min="13072" max="13072" width="9.7109375" style="230" customWidth="1"/>
    <col min="13073" max="13073" width="8.42578125" style="230" customWidth="1"/>
    <col min="13074" max="13074" width="2.28515625" style="230" customWidth="1"/>
    <col min="13075" max="13311" width="11.42578125" style="230"/>
    <col min="13312" max="13312" width="5.5703125" style="230" customWidth="1"/>
    <col min="13313" max="13313" width="49.28515625" style="230" customWidth="1"/>
    <col min="13314" max="13314" width="0" style="230" hidden="1" customWidth="1"/>
    <col min="13315" max="13327" width="8.42578125" style="230" customWidth="1"/>
    <col min="13328" max="13328" width="9.7109375" style="230" customWidth="1"/>
    <col min="13329" max="13329" width="8.42578125" style="230" customWidth="1"/>
    <col min="13330" max="13330" width="2.28515625" style="230" customWidth="1"/>
    <col min="13331" max="13567" width="11.42578125" style="230"/>
    <col min="13568" max="13568" width="5.5703125" style="230" customWidth="1"/>
    <col min="13569" max="13569" width="49.28515625" style="230" customWidth="1"/>
    <col min="13570" max="13570" width="0" style="230" hidden="1" customWidth="1"/>
    <col min="13571" max="13583" width="8.42578125" style="230" customWidth="1"/>
    <col min="13584" max="13584" width="9.7109375" style="230" customWidth="1"/>
    <col min="13585" max="13585" width="8.42578125" style="230" customWidth="1"/>
    <col min="13586" max="13586" width="2.28515625" style="230" customWidth="1"/>
    <col min="13587" max="13823" width="11.42578125" style="230"/>
    <col min="13824" max="13824" width="5.5703125" style="230" customWidth="1"/>
    <col min="13825" max="13825" width="49.28515625" style="230" customWidth="1"/>
    <col min="13826" max="13826" width="0" style="230" hidden="1" customWidth="1"/>
    <col min="13827" max="13839" width="8.42578125" style="230" customWidth="1"/>
    <col min="13840" max="13840" width="9.7109375" style="230" customWidth="1"/>
    <col min="13841" max="13841" width="8.42578125" style="230" customWidth="1"/>
    <col min="13842" max="13842" width="2.28515625" style="230" customWidth="1"/>
    <col min="13843" max="14079" width="11.42578125" style="230"/>
    <col min="14080" max="14080" width="5.5703125" style="230" customWidth="1"/>
    <col min="14081" max="14081" width="49.28515625" style="230" customWidth="1"/>
    <col min="14082" max="14082" width="0" style="230" hidden="1" customWidth="1"/>
    <col min="14083" max="14095" width="8.42578125" style="230" customWidth="1"/>
    <col min="14096" max="14096" width="9.7109375" style="230" customWidth="1"/>
    <col min="14097" max="14097" width="8.42578125" style="230" customWidth="1"/>
    <col min="14098" max="14098" width="2.28515625" style="230" customWidth="1"/>
    <col min="14099" max="14335" width="11.42578125" style="230"/>
    <col min="14336" max="14336" width="5.5703125" style="230" customWidth="1"/>
    <col min="14337" max="14337" width="49.28515625" style="230" customWidth="1"/>
    <col min="14338" max="14338" width="0" style="230" hidden="1" customWidth="1"/>
    <col min="14339" max="14351" width="8.42578125" style="230" customWidth="1"/>
    <col min="14352" max="14352" width="9.7109375" style="230" customWidth="1"/>
    <col min="14353" max="14353" width="8.42578125" style="230" customWidth="1"/>
    <col min="14354" max="14354" width="2.28515625" style="230" customWidth="1"/>
    <col min="14355" max="14591" width="11.42578125" style="230"/>
    <col min="14592" max="14592" width="5.5703125" style="230" customWidth="1"/>
    <col min="14593" max="14593" width="49.28515625" style="230" customWidth="1"/>
    <col min="14594" max="14594" width="0" style="230" hidden="1" customWidth="1"/>
    <col min="14595" max="14607" width="8.42578125" style="230" customWidth="1"/>
    <col min="14608" max="14608" width="9.7109375" style="230" customWidth="1"/>
    <col min="14609" max="14609" width="8.42578125" style="230" customWidth="1"/>
    <col min="14610" max="14610" width="2.28515625" style="230" customWidth="1"/>
    <col min="14611" max="14847" width="11.42578125" style="230"/>
    <col min="14848" max="14848" width="5.5703125" style="230" customWidth="1"/>
    <col min="14849" max="14849" width="49.28515625" style="230" customWidth="1"/>
    <col min="14850" max="14850" width="0" style="230" hidden="1" customWidth="1"/>
    <col min="14851" max="14863" width="8.42578125" style="230" customWidth="1"/>
    <col min="14864" max="14864" width="9.7109375" style="230" customWidth="1"/>
    <col min="14865" max="14865" width="8.42578125" style="230" customWidth="1"/>
    <col min="14866" max="14866" width="2.28515625" style="230" customWidth="1"/>
    <col min="14867" max="15103" width="11.42578125" style="230"/>
    <col min="15104" max="15104" width="5.5703125" style="230" customWidth="1"/>
    <col min="15105" max="15105" width="49.28515625" style="230" customWidth="1"/>
    <col min="15106" max="15106" width="0" style="230" hidden="1" customWidth="1"/>
    <col min="15107" max="15119" width="8.42578125" style="230" customWidth="1"/>
    <col min="15120" max="15120" width="9.7109375" style="230" customWidth="1"/>
    <col min="15121" max="15121" width="8.42578125" style="230" customWidth="1"/>
    <col min="15122" max="15122" width="2.28515625" style="230" customWidth="1"/>
    <col min="15123" max="15359" width="11.42578125" style="230"/>
    <col min="15360" max="15360" width="5.5703125" style="230" customWidth="1"/>
    <col min="15361" max="15361" width="49.28515625" style="230" customWidth="1"/>
    <col min="15362" max="15362" width="0" style="230" hidden="1" customWidth="1"/>
    <col min="15363" max="15375" width="8.42578125" style="230" customWidth="1"/>
    <col min="15376" max="15376" width="9.7109375" style="230" customWidth="1"/>
    <col min="15377" max="15377" width="8.42578125" style="230" customWidth="1"/>
    <col min="15378" max="15378" width="2.28515625" style="230" customWidth="1"/>
    <col min="15379" max="15615" width="11.42578125" style="230"/>
    <col min="15616" max="15616" width="5.5703125" style="230" customWidth="1"/>
    <col min="15617" max="15617" width="49.28515625" style="230" customWidth="1"/>
    <col min="15618" max="15618" width="0" style="230" hidden="1" customWidth="1"/>
    <col min="15619" max="15631" width="8.42578125" style="230" customWidth="1"/>
    <col min="15632" max="15632" width="9.7109375" style="230" customWidth="1"/>
    <col min="15633" max="15633" width="8.42578125" style="230" customWidth="1"/>
    <col min="15634" max="15634" width="2.28515625" style="230" customWidth="1"/>
    <col min="15635" max="15871" width="11.42578125" style="230"/>
    <col min="15872" max="15872" width="5.5703125" style="230" customWidth="1"/>
    <col min="15873" max="15873" width="49.28515625" style="230" customWidth="1"/>
    <col min="15874" max="15874" width="0" style="230" hidden="1" customWidth="1"/>
    <col min="15875" max="15887" width="8.42578125" style="230" customWidth="1"/>
    <col min="15888" max="15888" width="9.7109375" style="230" customWidth="1"/>
    <col min="15889" max="15889" width="8.42578125" style="230" customWidth="1"/>
    <col min="15890" max="15890" width="2.28515625" style="230" customWidth="1"/>
    <col min="15891" max="16127" width="11.42578125" style="230"/>
    <col min="16128" max="16128" width="5.5703125" style="230" customWidth="1"/>
    <col min="16129" max="16129" width="49.28515625" style="230" customWidth="1"/>
    <col min="16130" max="16130" width="0" style="230" hidden="1" customWidth="1"/>
    <col min="16131" max="16143" width="8.42578125" style="230" customWidth="1"/>
    <col min="16144" max="16144" width="9.7109375" style="230" customWidth="1"/>
    <col min="16145" max="16145" width="8.42578125" style="230" customWidth="1"/>
    <col min="16146" max="16146" width="2.28515625" style="230" customWidth="1"/>
    <col min="16147" max="16384" width="11.42578125" style="230"/>
  </cols>
  <sheetData>
    <row r="1" spans="1:19" ht="13.5">
      <c r="A1" s="547" t="s">
        <v>1499</v>
      </c>
      <c r="B1" s="308"/>
      <c r="C1" s="308"/>
      <c r="D1" s="308"/>
      <c r="E1" s="308"/>
      <c r="F1" s="308"/>
    </row>
    <row r="2" spans="1:19">
      <c r="A2" s="308"/>
      <c r="B2" s="308"/>
      <c r="C2" s="308"/>
      <c r="D2" s="308"/>
      <c r="E2" s="308"/>
      <c r="F2" s="308"/>
    </row>
    <row r="3" spans="1:19" ht="21" customHeight="1">
      <c r="A3" s="780"/>
      <c r="B3" s="781" t="s">
        <v>596</v>
      </c>
      <c r="C3" s="506">
        <v>2007</v>
      </c>
      <c r="D3" s="781">
        <v>2008</v>
      </c>
      <c r="E3" s="781">
        <v>2009</v>
      </c>
      <c r="F3" s="781">
        <v>2010</v>
      </c>
      <c r="G3" s="781">
        <v>2011</v>
      </c>
      <c r="H3" s="782">
        <v>2012</v>
      </c>
      <c r="I3" s="782">
        <v>2013</v>
      </c>
      <c r="J3" s="782">
        <v>2014</v>
      </c>
      <c r="K3" s="782">
        <v>2015</v>
      </c>
      <c r="L3" s="782">
        <v>2016</v>
      </c>
      <c r="M3" s="782">
        <v>2017</v>
      </c>
      <c r="N3" s="782">
        <v>2018</v>
      </c>
      <c r="O3" s="782">
        <v>2019</v>
      </c>
      <c r="P3" s="782">
        <v>2020</v>
      </c>
      <c r="Q3" s="782">
        <v>2021</v>
      </c>
      <c r="R3" s="782">
        <v>2022</v>
      </c>
      <c r="S3" s="782">
        <v>2023</v>
      </c>
    </row>
    <row r="4" spans="1:19" ht="13.5">
      <c r="A4" s="308"/>
      <c r="B4" s="308"/>
      <c r="C4" s="308"/>
      <c r="D4" s="364"/>
      <c r="E4" s="364"/>
      <c r="F4" s="364"/>
      <c r="G4" s="364"/>
      <c r="H4" s="364"/>
      <c r="I4" s="364"/>
      <c r="J4" s="364"/>
      <c r="K4" s="364"/>
      <c r="L4" s="364"/>
      <c r="M4" s="364"/>
      <c r="N4" s="364"/>
      <c r="O4" s="377"/>
      <c r="P4" s="377"/>
      <c r="Q4" s="377"/>
    </row>
    <row r="5" spans="1:19" ht="13.5">
      <c r="A5" s="430" t="s">
        <v>666</v>
      </c>
      <c r="B5" s="430" t="s">
        <v>188</v>
      </c>
      <c r="C5" s="308">
        <f t="shared" ref="C5:I5" si="0">+SUM(C7:C95)</f>
        <v>363521</v>
      </c>
      <c r="D5" s="478">
        <f t="shared" si="0"/>
        <v>418600</v>
      </c>
      <c r="E5" s="478">
        <f t="shared" si="0"/>
        <v>486817</v>
      </c>
      <c r="F5" s="478">
        <f t="shared" si="0"/>
        <v>473515</v>
      </c>
      <c r="G5" s="478">
        <f t="shared" si="0"/>
        <v>618974</v>
      </c>
      <c r="H5" s="478">
        <f t="shared" si="0"/>
        <v>697581</v>
      </c>
      <c r="I5" s="478">
        <f t="shared" si="0"/>
        <v>762002</v>
      </c>
      <c r="J5" s="478">
        <f>SUM(J7:J98)</f>
        <v>898404</v>
      </c>
      <c r="K5" s="478">
        <f>+SUM(K7:K97)</f>
        <v>979896</v>
      </c>
      <c r="L5" s="478">
        <f>SUM(L7:L97)</f>
        <v>1017720</v>
      </c>
      <c r="M5" s="478">
        <f t="shared" ref="M5:S5" si="1">SUM(M7:M98)</f>
        <v>851556</v>
      </c>
      <c r="N5" s="478">
        <f t="shared" si="1"/>
        <v>899838</v>
      </c>
      <c r="O5" s="478">
        <f t="shared" si="1"/>
        <v>1012543</v>
      </c>
      <c r="P5" s="478">
        <f t="shared" si="1"/>
        <v>934247</v>
      </c>
      <c r="Q5" s="478">
        <f t="shared" si="1"/>
        <v>1075024</v>
      </c>
      <c r="R5" s="478">
        <f t="shared" si="1"/>
        <v>1153397</v>
      </c>
      <c r="S5" s="478">
        <f t="shared" si="1"/>
        <v>1211565</v>
      </c>
    </row>
    <row r="6" spans="1:19" ht="13.5">
      <c r="A6" s="308"/>
      <c r="B6" s="308"/>
      <c r="C6" s="308"/>
      <c r="D6" s="364"/>
      <c r="E6" s="364"/>
      <c r="F6" s="364"/>
      <c r="G6" s="364"/>
      <c r="H6" s="305"/>
      <c r="I6" s="305"/>
      <c r="J6" s="305"/>
      <c r="K6" s="305"/>
      <c r="L6" s="305"/>
      <c r="M6" s="305"/>
      <c r="N6" s="305"/>
      <c r="O6" s="783"/>
      <c r="P6" s="478"/>
      <c r="Q6" s="478"/>
      <c r="R6" s="478"/>
      <c r="S6" s="478"/>
    </row>
    <row r="7" spans="1:19" ht="13.5">
      <c r="A7" s="248" t="s">
        <v>667</v>
      </c>
      <c r="B7" s="762" t="s">
        <v>594</v>
      </c>
      <c r="C7" s="364">
        <v>16329</v>
      </c>
      <c r="D7" s="479">
        <v>20028</v>
      </c>
      <c r="E7" s="479">
        <v>17063</v>
      </c>
      <c r="F7" s="479">
        <v>17531</v>
      </c>
      <c r="G7" s="479">
        <v>18085</v>
      </c>
      <c r="H7" s="479">
        <v>18728</v>
      </c>
      <c r="I7" s="479">
        <v>19403</v>
      </c>
      <c r="J7" s="479">
        <v>22556</v>
      </c>
      <c r="K7" s="479">
        <v>23313</v>
      </c>
      <c r="L7" s="479">
        <v>24264</v>
      </c>
      <c r="M7" s="479">
        <v>25196</v>
      </c>
      <c r="N7" s="479">
        <v>25811</v>
      </c>
      <c r="O7" s="479">
        <v>26769</v>
      </c>
      <c r="P7" s="479">
        <v>27073</v>
      </c>
      <c r="Q7" s="479">
        <v>28298</v>
      </c>
      <c r="R7" s="479">
        <v>27953</v>
      </c>
      <c r="S7" s="479">
        <v>27602</v>
      </c>
    </row>
    <row r="8" spans="1:19" ht="13.5">
      <c r="A8" s="248" t="s">
        <v>668</v>
      </c>
      <c r="B8" s="762" t="s">
        <v>611</v>
      </c>
      <c r="C8" s="364">
        <v>5579</v>
      </c>
      <c r="D8" s="479">
        <v>3462</v>
      </c>
      <c r="E8" s="479">
        <v>3434</v>
      </c>
      <c r="F8" s="479">
        <v>3536</v>
      </c>
      <c r="G8" s="479">
        <v>3294</v>
      </c>
      <c r="H8" s="479">
        <v>3215</v>
      </c>
      <c r="I8" s="479">
        <v>3273</v>
      </c>
      <c r="J8" s="479">
        <v>3658</v>
      </c>
      <c r="K8" s="479">
        <v>4122</v>
      </c>
      <c r="L8" s="479">
        <v>4209</v>
      </c>
      <c r="M8" s="479">
        <v>4604</v>
      </c>
      <c r="N8" s="479">
        <v>4918</v>
      </c>
      <c r="O8" s="479">
        <v>5455</v>
      </c>
      <c r="P8" s="479">
        <v>6050</v>
      </c>
      <c r="Q8" s="479">
        <v>6487</v>
      </c>
      <c r="R8" s="479">
        <v>7390</v>
      </c>
      <c r="S8" s="479">
        <v>8170</v>
      </c>
    </row>
    <row r="9" spans="1:19" ht="13.5">
      <c r="A9" s="248" t="s">
        <v>669</v>
      </c>
      <c r="B9" s="762" t="s">
        <v>1056</v>
      </c>
      <c r="C9" s="364">
        <v>14090</v>
      </c>
      <c r="D9" s="479">
        <v>14383</v>
      </c>
      <c r="E9" s="479">
        <v>14106</v>
      </c>
      <c r="F9" s="479">
        <v>12273</v>
      </c>
      <c r="G9" s="479">
        <v>12746</v>
      </c>
      <c r="H9" s="479">
        <v>13113</v>
      </c>
      <c r="I9" s="479">
        <v>13391</v>
      </c>
      <c r="J9" s="479">
        <v>13561</v>
      </c>
      <c r="K9" s="479">
        <v>13562</v>
      </c>
      <c r="L9" s="479">
        <v>13992</v>
      </c>
      <c r="M9" s="479">
        <v>15007</v>
      </c>
      <c r="N9" s="479">
        <v>15416</v>
      </c>
      <c r="O9" s="479">
        <v>16130</v>
      </c>
      <c r="P9" s="479">
        <v>17053</v>
      </c>
      <c r="Q9" s="479">
        <v>19306</v>
      </c>
      <c r="R9" s="479">
        <v>20507</v>
      </c>
      <c r="S9" s="479">
        <v>20732</v>
      </c>
    </row>
    <row r="10" spans="1:19" ht="13.5">
      <c r="A10" s="248" t="s">
        <v>670</v>
      </c>
      <c r="B10" s="762" t="s">
        <v>1057</v>
      </c>
      <c r="C10" s="364">
        <v>2125</v>
      </c>
      <c r="D10" s="479">
        <v>2523</v>
      </c>
      <c r="E10" s="479">
        <v>2601</v>
      </c>
      <c r="F10" s="479">
        <v>2179</v>
      </c>
      <c r="G10" s="479">
        <v>3355</v>
      </c>
      <c r="H10" s="479">
        <v>2794</v>
      </c>
      <c r="I10" s="479">
        <v>7413</v>
      </c>
      <c r="J10" s="479">
        <v>4330</v>
      </c>
      <c r="K10" s="479">
        <v>4452</v>
      </c>
      <c r="L10" s="479">
        <v>4635</v>
      </c>
      <c r="M10" s="479">
        <v>4678</v>
      </c>
      <c r="N10" s="479">
        <v>4778</v>
      </c>
      <c r="O10" s="479">
        <v>4676</v>
      </c>
      <c r="P10" s="479">
        <v>4714</v>
      </c>
      <c r="Q10" s="479">
        <v>5477</v>
      </c>
      <c r="R10" s="479">
        <v>5753</v>
      </c>
      <c r="S10" s="479">
        <v>5771</v>
      </c>
    </row>
    <row r="11" spans="1:19" ht="13.5">
      <c r="A11" s="248" t="s">
        <v>671</v>
      </c>
      <c r="B11" s="762" t="s">
        <v>1058</v>
      </c>
      <c r="C11" s="364">
        <v>12409</v>
      </c>
      <c r="D11" s="479">
        <v>13074</v>
      </c>
      <c r="E11" s="479">
        <v>13435</v>
      </c>
      <c r="F11" s="479">
        <v>14109</v>
      </c>
      <c r="G11" s="479">
        <v>14226</v>
      </c>
      <c r="H11" s="479">
        <v>14653</v>
      </c>
      <c r="I11" s="479">
        <v>15186</v>
      </c>
      <c r="J11" s="479">
        <v>17528</v>
      </c>
      <c r="K11" s="479">
        <v>18145</v>
      </c>
      <c r="L11" s="479">
        <v>19117</v>
      </c>
      <c r="M11" s="479">
        <v>20114</v>
      </c>
      <c r="N11" s="479">
        <v>21797</v>
      </c>
      <c r="O11" s="479">
        <v>23192</v>
      </c>
      <c r="P11" s="479">
        <v>24436</v>
      </c>
      <c r="Q11" s="479">
        <v>26460</v>
      </c>
      <c r="R11" s="479">
        <v>27243</v>
      </c>
      <c r="S11" s="479">
        <v>29833</v>
      </c>
    </row>
    <row r="12" spans="1:19" ht="13.5">
      <c r="A12" s="248" t="s">
        <v>672</v>
      </c>
      <c r="B12" s="762" t="s">
        <v>612</v>
      </c>
      <c r="C12" s="364">
        <v>31769</v>
      </c>
      <c r="D12" s="479">
        <v>33479</v>
      </c>
      <c r="E12" s="479">
        <v>32237</v>
      </c>
      <c r="F12" s="479">
        <v>31046</v>
      </c>
      <c r="G12" s="479">
        <v>33374</v>
      </c>
      <c r="H12" s="479">
        <v>34030</v>
      </c>
      <c r="I12" s="479">
        <v>34591</v>
      </c>
      <c r="J12" s="479">
        <v>33485</v>
      </c>
      <c r="K12" s="479">
        <v>36926</v>
      </c>
      <c r="L12" s="479">
        <v>35736</v>
      </c>
      <c r="M12" s="479">
        <v>34117</v>
      </c>
      <c r="N12" s="479">
        <v>35846</v>
      </c>
      <c r="O12" s="479">
        <v>32109</v>
      </c>
      <c r="P12" s="479">
        <v>34103</v>
      </c>
      <c r="Q12" s="479">
        <v>33043</v>
      </c>
      <c r="R12" s="479">
        <v>33183</v>
      </c>
      <c r="S12" s="479">
        <v>31952</v>
      </c>
    </row>
    <row r="13" spans="1:19" ht="13.5">
      <c r="A13" s="248" t="s">
        <v>673</v>
      </c>
      <c r="B13" s="762" t="s">
        <v>1059</v>
      </c>
      <c r="C13" s="364">
        <v>2202</v>
      </c>
      <c r="D13" s="479">
        <v>2324</v>
      </c>
      <c r="E13" s="479">
        <v>2371</v>
      </c>
      <c r="F13" s="479">
        <v>2358</v>
      </c>
      <c r="G13" s="479">
        <v>2042</v>
      </c>
      <c r="H13" s="479">
        <v>2103</v>
      </c>
      <c r="I13" s="479">
        <v>2423</v>
      </c>
      <c r="J13" s="479">
        <v>2431</v>
      </c>
      <c r="K13" s="479">
        <v>2710</v>
      </c>
      <c r="L13" s="479">
        <v>2663</v>
      </c>
      <c r="M13" s="479">
        <v>2600</v>
      </c>
      <c r="N13" s="479">
        <v>3075</v>
      </c>
      <c r="O13" s="479">
        <v>4210</v>
      </c>
      <c r="P13" s="479">
        <v>3715</v>
      </c>
      <c r="Q13" s="479">
        <v>4051</v>
      </c>
      <c r="R13" s="479">
        <v>4108</v>
      </c>
      <c r="S13" s="479">
        <v>4120</v>
      </c>
    </row>
    <row r="14" spans="1:19" ht="13.5">
      <c r="A14" s="248" t="s">
        <v>674</v>
      </c>
      <c r="B14" s="762" t="s">
        <v>1060</v>
      </c>
      <c r="C14" s="364">
        <v>16321</v>
      </c>
      <c r="D14" s="479">
        <v>28450</v>
      </c>
      <c r="E14" s="479">
        <v>30350</v>
      </c>
      <c r="F14" s="479">
        <v>26645</v>
      </c>
      <c r="G14" s="479">
        <v>33594</v>
      </c>
      <c r="H14" s="479">
        <v>35608</v>
      </c>
      <c r="I14" s="479">
        <v>37379</v>
      </c>
      <c r="J14" s="479">
        <v>46089</v>
      </c>
      <c r="K14" s="479">
        <v>41914</v>
      </c>
      <c r="L14" s="479">
        <v>35424</v>
      </c>
      <c r="M14" s="479">
        <v>26643</v>
      </c>
      <c r="N14" s="479">
        <v>20559</v>
      </c>
      <c r="O14" s="479">
        <v>17207</v>
      </c>
      <c r="P14" s="479">
        <v>6273</v>
      </c>
      <c r="Q14" s="479">
        <v>2998</v>
      </c>
      <c r="R14" s="479">
        <v>1256</v>
      </c>
      <c r="S14" s="479">
        <v>755</v>
      </c>
    </row>
    <row r="15" spans="1:19" ht="13.5">
      <c r="A15" s="248" t="s">
        <v>675</v>
      </c>
      <c r="B15" s="762" t="s">
        <v>1061</v>
      </c>
      <c r="C15" s="364">
        <v>6091</v>
      </c>
      <c r="D15" s="479">
        <v>7049</v>
      </c>
      <c r="E15" s="479">
        <v>5541</v>
      </c>
      <c r="F15" s="479">
        <v>5232</v>
      </c>
      <c r="G15" s="479">
        <v>5488</v>
      </c>
      <c r="H15" s="479">
        <v>6229</v>
      </c>
      <c r="I15" s="479">
        <v>5685</v>
      </c>
      <c r="J15" s="479">
        <v>6589</v>
      </c>
      <c r="K15" s="479">
        <v>7551</v>
      </c>
      <c r="L15" s="479">
        <v>7844</v>
      </c>
      <c r="M15" s="479">
        <v>3619</v>
      </c>
      <c r="N15" s="479">
        <v>9149</v>
      </c>
      <c r="O15" s="479">
        <v>9149</v>
      </c>
      <c r="P15" s="479">
        <v>9333</v>
      </c>
      <c r="Q15" s="479">
        <v>10287</v>
      </c>
      <c r="R15" s="479">
        <v>10075</v>
      </c>
      <c r="S15" s="479">
        <v>9681</v>
      </c>
    </row>
    <row r="16" spans="1:19" ht="13.5">
      <c r="A16" s="248" t="s">
        <v>676</v>
      </c>
      <c r="B16" s="762" t="s">
        <v>613</v>
      </c>
      <c r="C16" s="364">
        <v>11248</v>
      </c>
      <c r="D16" s="479">
        <v>11637</v>
      </c>
      <c r="E16" s="479">
        <v>13623</v>
      </c>
      <c r="F16" s="479">
        <v>15153</v>
      </c>
      <c r="G16" s="479">
        <v>14887</v>
      </c>
      <c r="H16" s="479">
        <v>15757</v>
      </c>
      <c r="I16" s="479">
        <v>17100</v>
      </c>
      <c r="J16" s="479">
        <v>17419</v>
      </c>
      <c r="K16" s="479">
        <v>16844</v>
      </c>
      <c r="L16" s="479">
        <v>15878</v>
      </c>
      <c r="M16" s="479">
        <v>15196</v>
      </c>
      <c r="N16" s="479">
        <v>14793</v>
      </c>
      <c r="O16" s="479">
        <v>13892</v>
      </c>
      <c r="P16" s="479">
        <v>13003</v>
      </c>
      <c r="Q16" s="479">
        <v>13229</v>
      </c>
      <c r="R16" s="479">
        <v>12965</v>
      </c>
      <c r="S16" s="479">
        <v>12395</v>
      </c>
    </row>
    <row r="17" spans="1:20" ht="13.5">
      <c r="A17" s="248" t="s">
        <v>677</v>
      </c>
      <c r="B17" s="762" t="s">
        <v>1062</v>
      </c>
      <c r="C17" s="364">
        <v>10894</v>
      </c>
      <c r="D17" s="479">
        <v>13244</v>
      </c>
      <c r="E17" s="479">
        <v>16021</v>
      </c>
      <c r="F17" s="479">
        <v>21651</v>
      </c>
      <c r="G17" s="479">
        <v>20571</v>
      </c>
      <c r="H17" s="479">
        <v>22541</v>
      </c>
      <c r="I17" s="479">
        <v>24510</v>
      </c>
      <c r="J17" s="479">
        <v>26121</v>
      </c>
      <c r="K17" s="479">
        <v>26149</v>
      </c>
      <c r="L17" s="479">
        <v>33227</v>
      </c>
      <c r="M17" s="479">
        <v>31672</v>
      </c>
      <c r="N17" s="479">
        <v>31635</v>
      </c>
      <c r="O17" s="479">
        <v>31679</v>
      </c>
      <c r="P17" s="479">
        <v>19494</v>
      </c>
      <c r="Q17" s="479">
        <v>15315</v>
      </c>
      <c r="R17" s="479">
        <v>9710</v>
      </c>
      <c r="S17" s="479">
        <v>5783</v>
      </c>
    </row>
    <row r="18" spans="1:20" ht="13.5">
      <c r="A18" s="248" t="s">
        <v>678</v>
      </c>
      <c r="B18" s="762" t="s">
        <v>1063</v>
      </c>
      <c r="C18" s="364">
        <v>8644</v>
      </c>
      <c r="D18" s="479">
        <v>13585</v>
      </c>
      <c r="E18" s="479">
        <v>19083</v>
      </c>
      <c r="F18" s="479">
        <v>18691</v>
      </c>
      <c r="G18" s="479">
        <v>29562</v>
      </c>
      <c r="H18" s="479">
        <v>31885</v>
      </c>
      <c r="I18" s="479">
        <v>29876</v>
      </c>
      <c r="J18" s="479">
        <v>35378</v>
      </c>
      <c r="K18" s="479">
        <v>37217</v>
      </c>
      <c r="L18" s="479">
        <v>34875</v>
      </c>
      <c r="M18" s="479">
        <v>30684</v>
      </c>
      <c r="N18" s="479">
        <v>27974</v>
      </c>
      <c r="O18" s="479">
        <v>24949</v>
      </c>
      <c r="P18" s="479">
        <v>18797</v>
      </c>
      <c r="Q18" s="479">
        <v>19969</v>
      </c>
      <c r="R18" s="479">
        <v>18611</v>
      </c>
      <c r="S18" s="479">
        <v>18360</v>
      </c>
    </row>
    <row r="19" spans="1:20" ht="13.5">
      <c r="A19" s="248" t="s">
        <v>679</v>
      </c>
      <c r="B19" s="762" t="s">
        <v>610</v>
      </c>
      <c r="C19" s="364">
        <v>4616</v>
      </c>
      <c r="D19" s="479">
        <v>4909</v>
      </c>
      <c r="E19" s="479">
        <v>4805</v>
      </c>
      <c r="F19" s="479">
        <v>5406</v>
      </c>
      <c r="G19" s="479">
        <v>7548</v>
      </c>
      <c r="H19" s="479">
        <v>4306</v>
      </c>
      <c r="I19" s="479">
        <v>9763</v>
      </c>
      <c r="J19" s="479">
        <v>9569</v>
      </c>
      <c r="K19" s="479">
        <v>11308</v>
      </c>
      <c r="L19" s="479">
        <v>11260</v>
      </c>
      <c r="M19" s="479">
        <v>11469</v>
      </c>
      <c r="N19" s="479">
        <v>11027</v>
      </c>
      <c r="O19" s="479">
        <v>10986</v>
      </c>
      <c r="P19" s="479">
        <v>10204</v>
      </c>
      <c r="Q19" s="479">
        <v>12125</v>
      </c>
      <c r="R19" s="479">
        <v>12448</v>
      </c>
      <c r="S19" s="479">
        <v>13958</v>
      </c>
    </row>
    <row r="20" spans="1:20" ht="13.5">
      <c r="A20" s="248" t="s">
        <v>680</v>
      </c>
      <c r="B20" s="762" t="s">
        <v>609</v>
      </c>
      <c r="C20" s="364">
        <v>18559</v>
      </c>
      <c r="D20" s="479">
        <v>10107</v>
      </c>
      <c r="E20" s="479">
        <v>21668</v>
      </c>
      <c r="F20" s="479">
        <v>11208</v>
      </c>
      <c r="G20" s="479">
        <v>11779</v>
      </c>
      <c r="H20" s="479">
        <v>14796</v>
      </c>
      <c r="I20" s="479">
        <v>16097</v>
      </c>
      <c r="J20" s="479">
        <v>15538</v>
      </c>
      <c r="K20" s="479">
        <v>18169</v>
      </c>
      <c r="L20" s="479">
        <v>19074</v>
      </c>
      <c r="M20" s="479">
        <v>18906</v>
      </c>
      <c r="N20" s="479">
        <v>19721</v>
      </c>
      <c r="O20" s="479">
        <v>20700</v>
      </c>
      <c r="P20" s="479">
        <v>21417</v>
      </c>
      <c r="Q20" s="479">
        <v>21591</v>
      </c>
      <c r="R20" s="479">
        <v>21447</v>
      </c>
      <c r="S20" s="479">
        <v>20920</v>
      </c>
    </row>
    <row r="21" spans="1:20" ht="13.5">
      <c r="A21" s="248" t="s">
        <v>681</v>
      </c>
      <c r="B21" s="762" t="s">
        <v>608</v>
      </c>
      <c r="C21" s="364">
        <v>8513</v>
      </c>
      <c r="D21" s="479">
        <v>9851</v>
      </c>
      <c r="E21" s="479">
        <v>9798</v>
      </c>
      <c r="F21" s="479">
        <v>6885</v>
      </c>
      <c r="G21" s="479">
        <v>8930</v>
      </c>
      <c r="H21" s="479">
        <v>9761</v>
      </c>
      <c r="I21" s="479">
        <v>17503</v>
      </c>
      <c r="J21" s="479">
        <v>10592</v>
      </c>
      <c r="K21" s="479">
        <v>9389</v>
      </c>
      <c r="L21" s="479">
        <v>11296</v>
      </c>
      <c r="M21" s="479" t="s">
        <v>156</v>
      </c>
      <c r="N21" s="479" t="s">
        <v>156</v>
      </c>
      <c r="O21" s="479">
        <v>10558</v>
      </c>
      <c r="P21" s="479">
        <v>11280</v>
      </c>
      <c r="Q21" s="479">
        <v>11913</v>
      </c>
      <c r="R21" s="479">
        <v>12022</v>
      </c>
      <c r="S21" s="479">
        <v>11687</v>
      </c>
    </row>
    <row r="22" spans="1:20" ht="13.5">
      <c r="A22" s="248" t="s">
        <v>682</v>
      </c>
      <c r="B22" s="762" t="s">
        <v>607</v>
      </c>
      <c r="C22" s="364">
        <v>3984</v>
      </c>
      <c r="D22" s="479">
        <v>4511</v>
      </c>
      <c r="E22" s="479">
        <v>4868</v>
      </c>
      <c r="F22" s="479">
        <v>4741</v>
      </c>
      <c r="G22" s="479">
        <v>4929</v>
      </c>
      <c r="H22" s="479">
        <v>5038</v>
      </c>
      <c r="I22" s="479">
        <v>5096</v>
      </c>
      <c r="J22" s="479">
        <v>5735</v>
      </c>
      <c r="K22" s="479">
        <v>6219</v>
      </c>
      <c r="L22" s="479">
        <v>6385</v>
      </c>
      <c r="M22" s="479">
        <v>6746</v>
      </c>
      <c r="N22" s="479">
        <v>7035</v>
      </c>
      <c r="O22" s="479">
        <v>7165</v>
      </c>
      <c r="P22" s="479">
        <v>7821</v>
      </c>
      <c r="Q22" s="479">
        <v>7826</v>
      </c>
      <c r="R22" s="479">
        <v>7878</v>
      </c>
      <c r="S22" s="479">
        <v>7154</v>
      </c>
      <c r="T22" s="762" t="s">
        <v>1177</v>
      </c>
    </row>
    <row r="23" spans="1:20" ht="13.5">
      <c r="A23" s="248" t="s">
        <v>683</v>
      </c>
      <c r="B23" s="762" t="s">
        <v>614</v>
      </c>
      <c r="C23" s="364">
        <v>7810</v>
      </c>
      <c r="D23" s="479">
        <v>9038</v>
      </c>
      <c r="E23" s="479">
        <v>9173</v>
      </c>
      <c r="F23" s="479">
        <v>910</v>
      </c>
      <c r="G23" s="479">
        <v>7822</v>
      </c>
      <c r="H23" s="479">
        <v>7854</v>
      </c>
      <c r="I23" s="479">
        <v>5932</v>
      </c>
      <c r="J23" s="479">
        <v>1317</v>
      </c>
      <c r="K23" s="479">
        <v>6700</v>
      </c>
      <c r="L23" s="479">
        <v>7228</v>
      </c>
      <c r="M23" s="479" t="s">
        <v>156</v>
      </c>
      <c r="N23" s="479" t="s">
        <v>156</v>
      </c>
      <c r="O23" s="479">
        <v>3686</v>
      </c>
      <c r="P23" s="479">
        <v>2467</v>
      </c>
      <c r="Q23" s="479">
        <v>1513</v>
      </c>
      <c r="R23" s="479">
        <v>688</v>
      </c>
      <c r="S23" s="479" t="s">
        <v>1033</v>
      </c>
    </row>
    <row r="24" spans="1:20" ht="13.5">
      <c r="A24" s="248" t="s">
        <v>685</v>
      </c>
      <c r="B24" s="762" t="s">
        <v>617</v>
      </c>
      <c r="C24" s="364">
        <v>25280</v>
      </c>
      <c r="D24" s="479">
        <v>13910</v>
      </c>
      <c r="E24" s="479">
        <v>13675</v>
      </c>
      <c r="F24" s="479">
        <v>15028</v>
      </c>
      <c r="G24" s="479">
        <v>15815</v>
      </c>
      <c r="H24" s="479">
        <v>16938</v>
      </c>
      <c r="I24" s="479">
        <v>23207</v>
      </c>
      <c r="J24" s="479">
        <v>23907</v>
      </c>
      <c r="K24" s="479">
        <v>24788</v>
      </c>
      <c r="L24" s="479">
        <v>25615</v>
      </c>
      <c r="M24" s="479" t="s">
        <v>156</v>
      </c>
      <c r="N24" s="479">
        <v>17957</v>
      </c>
      <c r="O24" s="479">
        <v>19825</v>
      </c>
      <c r="P24" s="479">
        <v>10558</v>
      </c>
      <c r="Q24" s="479">
        <v>9509</v>
      </c>
      <c r="R24" s="479">
        <v>6010</v>
      </c>
      <c r="S24" s="479">
        <v>3510</v>
      </c>
    </row>
    <row r="25" spans="1:20" ht="13.5">
      <c r="A25" s="248" t="s">
        <v>686</v>
      </c>
      <c r="B25" s="762" t="s">
        <v>605</v>
      </c>
      <c r="C25" s="364">
        <v>9799</v>
      </c>
      <c r="D25" s="479">
        <v>10641</v>
      </c>
      <c r="E25" s="479">
        <v>11513</v>
      </c>
      <c r="F25" s="479">
        <v>9263</v>
      </c>
      <c r="G25" s="479">
        <v>15542</v>
      </c>
      <c r="H25" s="479">
        <v>20511</v>
      </c>
      <c r="I25" s="479">
        <v>5456</v>
      </c>
      <c r="J25" s="479">
        <v>25028</v>
      </c>
      <c r="K25" s="479">
        <v>26750</v>
      </c>
      <c r="L25" s="479">
        <v>26955</v>
      </c>
      <c r="M25" s="479">
        <v>25576</v>
      </c>
      <c r="N25" s="479">
        <v>25844</v>
      </c>
      <c r="O25" s="479">
        <v>27591</v>
      </c>
      <c r="P25" s="479">
        <v>24513</v>
      </c>
      <c r="Q25" s="479">
        <v>28875</v>
      </c>
      <c r="R25" s="479">
        <v>30779</v>
      </c>
      <c r="S25" s="479">
        <v>31362</v>
      </c>
    </row>
    <row r="26" spans="1:20" ht="13.5">
      <c r="A26" s="248" t="s">
        <v>687</v>
      </c>
      <c r="B26" s="762" t="s">
        <v>604</v>
      </c>
      <c r="C26" s="364">
        <v>3783</v>
      </c>
      <c r="D26" s="479">
        <v>4378</v>
      </c>
      <c r="E26" s="479">
        <v>4397</v>
      </c>
      <c r="F26" s="479">
        <v>8287</v>
      </c>
      <c r="G26" s="479">
        <v>7812</v>
      </c>
      <c r="H26" s="479">
        <v>8419</v>
      </c>
      <c r="I26" s="479">
        <v>9917</v>
      </c>
      <c r="J26" s="479">
        <v>17306</v>
      </c>
      <c r="K26" s="479">
        <v>16265</v>
      </c>
      <c r="L26" s="479">
        <v>16883</v>
      </c>
      <c r="M26" s="479">
        <v>13235</v>
      </c>
      <c r="N26" s="479">
        <v>13898</v>
      </c>
      <c r="O26" s="479">
        <v>15963</v>
      </c>
      <c r="P26" s="479">
        <v>14472</v>
      </c>
      <c r="Q26" s="479">
        <v>17313</v>
      </c>
      <c r="R26" s="479">
        <v>19333</v>
      </c>
      <c r="S26" s="479">
        <v>19954</v>
      </c>
    </row>
    <row r="27" spans="1:20" ht="13.5">
      <c r="A27" s="248" t="s">
        <v>688</v>
      </c>
      <c r="B27" s="762" t="s">
        <v>603</v>
      </c>
      <c r="C27" s="364">
        <v>1876</v>
      </c>
      <c r="D27" s="479">
        <v>2171</v>
      </c>
      <c r="E27" s="479">
        <v>2073</v>
      </c>
      <c r="F27" s="479">
        <v>7164</v>
      </c>
      <c r="G27" s="479">
        <v>8796</v>
      </c>
      <c r="H27" s="479">
        <v>7043</v>
      </c>
      <c r="I27" s="479">
        <v>5290</v>
      </c>
      <c r="J27" s="479">
        <v>12541</v>
      </c>
      <c r="K27" s="479">
        <v>13831</v>
      </c>
      <c r="L27" s="479">
        <v>14111</v>
      </c>
      <c r="M27" s="479">
        <v>11953</v>
      </c>
      <c r="N27" s="479">
        <v>10670</v>
      </c>
      <c r="O27" s="479">
        <v>9260</v>
      </c>
      <c r="P27" s="479">
        <v>6124</v>
      </c>
      <c r="Q27" s="479">
        <v>3600</v>
      </c>
      <c r="R27" s="479">
        <v>1768</v>
      </c>
      <c r="S27" s="479">
        <v>790</v>
      </c>
    </row>
    <row r="28" spans="1:20" ht="13.5">
      <c r="A28" s="248" t="s">
        <v>689</v>
      </c>
      <c r="B28" s="762" t="s">
        <v>1064</v>
      </c>
      <c r="C28" s="364">
        <v>1212</v>
      </c>
      <c r="D28" s="479">
        <v>1197</v>
      </c>
      <c r="E28" s="479">
        <v>1116</v>
      </c>
      <c r="F28" s="479">
        <v>927</v>
      </c>
      <c r="G28" s="479">
        <v>933</v>
      </c>
      <c r="H28" s="479">
        <v>1068</v>
      </c>
      <c r="I28" s="479">
        <v>905</v>
      </c>
      <c r="J28" s="479">
        <v>1389</v>
      </c>
      <c r="K28" s="479">
        <v>1429</v>
      </c>
      <c r="L28" s="479">
        <v>1540</v>
      </c>
      <c r="M28" s="479">
        <v>1552</v>
      </c>
      <c r="N28" s="479">
        <v>1629</v>
      </c>
      <c r="O28" s="479">
        <v>1571</v>
      </c>
      <c r="P28" s="479">
        <v>1643</v>
      </c>
      <c r="Q28" s="479">
        <v>1733</v>
      </c>
      <c r="R28" s="479">
        <v>1899</v>
      </c>
      <c r="S28" s="479">
        <v>1987</v>
      </c>
    </row>
    <row r="29" spans="1:20" ht="13.5">
      <c r="A29" s="248" t="s">
        <v>690</v>
      </c>
      <c r="B29" s="762" t="s">
        <v>602</v>
      </c>
      <c r="C29" s="364">
        <v>4046</v>
      </c>
      <c r="D29" s="479">
        <v>4682</v>
      </c>
      <c r="E29" s="479">
        <v>4154</v>
      </c>
      <c r="F29" s="479">
        <v>2768</v>
      </c>
      <c r="G29" s="479">
        <v>7223</v>
      </c>
      <c r="H29" s="479">
        <v>5728</v>
      </c>
      <c r="I29" s="479">
        <v>3623</v>
      </c>
      <c r="J29" s="479" t="s">
        <v>190</v>
      </c>
      <c r="K29" s="479">
        <v>3716</v>
      </c>
      <c r="L29" s="479">
        <v>4665</v>
      </c>
      <c r="M29" s="479" t="s">
        <v>156</v>
      </c>
      <c r="N29" s="479" t="s">
        <v>156</v>
      </c>
      <c r="O29" s="479" t="s">
        <v>156</v>
      </c>
      <c r="P29" s="479">
        <v>4800</v>
      </c>
      <c r="Q29" s="479">
        <v>3308</v>
      </c>
      <c r="R29" s="479">
        <v>2374</v>
      </c>
      <c r="S29" s="479">
        <v>1253</v>
      </c>
    </row>
    <row r="30" spans="1:20" ht="13.5">
      <c r="A30" s="248" t="s">
        <v>691</v>
      </c>
      <c r="B30" s="762" t="s">
        <v>1180</v>
      </c>
      <c r="C30" s="364">
        <v>21853</v>
      </c>
      <c r="D30" s="479">
        <v>25113</v>
      </c>
      <c r="E30" s="479">
        <v>33451</v>
      </c>
      <c r="F30" s="479">
        <v>37163</v>
      </c>
      <c r="G30" s="479">
        <v>46925</v>
      </c>
      <c r="H30" s="479">
        <v>64968</v>
      </c>
      <c r="I30" s="479">
        <v>75308</v>
      </c>
      <c r="J30" s="479">
        <v>103273</v>
      </c>
      <c r="K30" s="479">
        <v>120562</v>
      </c>
      <c r="L30" s="479">
        <v>103575</v>
      </c>
      <c r="M30" s="479">
        <v>97276</v>
      </c>
      <c r="N30" s="479">
        <v>101760</v>
      </c>
      <c r="O30" s="479">
        <v>97568</v>
      </c>
      <c r="P30" s="479">
        <v>112934</v>
      </c>
      <c r="Q30" s="479">
        <v>153492</v>
      </c>
      <c r="R30" s="479">
        <v>169879</v>
      </c>
      <c r="S30" s="479">
        <v>173490</v>
      </c>
    </row>
    <row r="31" spans="1:20" ht="13.5">
      <c r="A31" s="248" t="s">
        <v>684</v>
      </c>
      <c r="B31" s="762" t="s">
        <v>606</v>
      </c>
      <c r="C31" s="364" t="s">
        <v>190</v>
      </c>
      <c r="D31" s="479">
        <v>25400</v>
      </c>
      <c r="E31" s="479">
        <v>25400</v>
      </c>
      <c r="F31" s="479">
        <v>28069</v>
      </c>
      <c r="G31" s="479">
        <v>37618</v>
      </c>
      <c r="H31" s="479">
        <v>44576</v>
      </c>
      <c r="I31" s="479">
        <v>52881</v>
      </c>
      <c r="J31" s="479">
        <v>50404</v>
      </c>
      <c r="K31" s="479">
        <v>46626</v>
      </c>
      <c r="L31" s="479">
        <v>42183</v>
      </c>
      <c r="M31" s="479">
        <v>43100</v>
      </c>
      <c r="N31" s="479">
        <v>42472</v>
      </c>
      <c r="O31" s="479">
        <v>45729</v>
      </c>
      <c r="P31" s="479">
        <v>28469</v>
      </c>
      <c r="Q31" s="479">
        <v>18912</v>
      </c>
      <c r="R31" s="479">
        <v>15482</v>
      </c>
      <c r="S31" s="479">
        <v>6813</v>
      </c>
    </row>
    <row r="32" spans="1:20" ht="13.5">
      <c r="A32" s="248" t="s">
        <v>693</v>
      </c>
      <c r="B32" s="762" t="s">
        <v>1065</v>
      </c>
      <c r="C32" s="364">
        <v>9967</v>
      </c>
      <c r="D32" s="479">
        <v>11534</v>
      </c>
      <c r="E32" s="479">
        <v>11479</v>
      </c>
      <c r="F32" s="479">
        <v>15504</v>
      </c>
      <c r="G32" s="479">
        <v>16575</v>
      </c>
      <c r="H32" s="479">
        <v>17354</v>
      </c>
      <c r="I32" s="479">
        <v>19344</v>
      </c>
      <c r="J32" s="479">
        <v>48065</v>
      </c>
      <c r="K32" s="479">
        <v>45907</v>
      </c>
      <c r="L32" s="479">
        <v>61819</v>
      </c>
      <c r="M32" s="479">
        <v>64137</v>
      </c>
      <c r="N32" s="479">
        <v>68564</v>
      </c>
      <c r="O32" s="479">
        <v>70501</v>
      </c>
      <c r="P32" s="479">
        <v>68783</v>
      </c>
      <c r="Q32" s="479">
        <v>74232</v>
      </c>
      <c r="R32" s="479">
        <v>79864</v>
      </c>
      <c r="S32" s="479">
        <v>82514</v>
      </c>
    </row>
    <row r="33" spans="1:19" ht="13.5">
      <c r="A33" s="248" t="s">
        <v>692</v>
      </c>
      <c r="B33" s="762" t="s">
        <v>1181</v>
      </c>
      <c r="C33" s="364">
        <v>6117</v>
      </c>
      <c r="D33" s="479">
        <v>3979</v>
      </c>
      <c r="E33" s="479">
        <v>14660</v>
      </c>
      <c r="F33" s="479">
        <v>7692</v>
      </c>
      <c r="G33" s="479">
        <v>23226</v>
      </c>
      <c r="H33" s="479">
        <v>23226</v>
      </c>
      <c r="I33" s="479">
        <v>26782</v>
      </c>
      <c r="J33" s="479">
        <v>42289</v>
      </c>
      <c r="K33" s="479">
        <v>55117</v>
      </c>
      <c r="L33" s="479">
        <v>66960</v>
      </c>
      <c r="M33" s="479">
        <v>78431</v>
      </c>
      <c r="N33" s="479">
        <v>87469</v>
      </c>
      <c r="O33" s="479">
        <v>101405</v>
      </c>
      <c r="P33" s="479">
        <v>99644</v>
      </c>
      <c r="Q33" s="479">
        <v>117629</v>
      </c>
      <c r="R33" s="479">
        <v>133099</v>
      </c>
      <c r="S33" s="479">
        <v>144821</v>
      </c>
    </row>
    <row r="34" spans="1:19" ht="13.5">
      <c r="A34" s="248" t="s">
        <v>694</v>
      </c>
      <c r="B34" s="762" t="s">
        <v>1182</v>
      </c>
      <c r="C34" s="364">
        <v>11062</v>
      </c>
      <c r="D34" s="479">
        <v>6367</v>
      </c>
      <c r="E34" s="479">
        <v>8225</v>
      </c>
      <c r="F34" s="479">
        <v>7726</v>
      </c>
      <c r="G34" s="479">
        <v>12257</v>
      </c>
      <c r="H34" s="479">
        <v>14587</v>
      </c>
      <c r="I34" s="479">
        <v>17693</v>
      </c>
      <c r="J34" s="479">
        <v>19381</v>
      </c>
      <c r="K34" s="479">
        <v>22157</v>
      </c>
      <c r="L34" s="479">
        <v>22811</v>
      </c>
      <c r="M34" s="479">
        <v>21708</v>
      </c>
      <c r="N34" s="479">
        <v>21329</v>
      </c>
      <c r="O34" s="479">
        <v>21215</v>
      </c>
      <c r="P34" s="479">
        <v>20680</v>
      </c>
      <c r="Q34" s="479">
        <v>22306</v>
      </c>
      <c r="R34" s="479">
        <v>23113</v>
      </c>
      <c r="S34" s="479">
        <v>23759</v>
      </c>
    </row>
    <row r="35" spans="1:19" ht="13.5">
      <c r="A35" s="248" t="s">
        <v>695</v>
      </c>
      <c r="B35" s="762" t="s">
        <v>1066</v>
      </c>
      <c r="C35" s="364">
        <v>43849</v>
      </c>
      <c r="D35" s="479">
        <v>63064</v>
      </c>
      <c r="E35" s="479">
        <v>83808</v>
      </c>
      <c r="F35" s="479">
        <v>57616</v>
      </c>
      <c r="G35" s="479">
        <v>96165</v>
      </c>
      <c r="H35" s="479">
        <v>112374</v>
      </c>
      <c r="I35" s="479">
        <v>119932</v>
      </c>
      <c r="J35" s="479">
        <v>115480</v>
      </c>
      <c r="K35" s="479">
        <v>121427</v>
      </c>
      <c r="L35" s="479">
        <v>113059</v>
      </c>
      <c r="M35" s="479" t="s">
        <v>156</v>
      </c>
      <c r="N35" s="479" t="s">
        <v>156</v>
      </c>
      <c r="O35" s="479">
        <v>57486</v>
      </c>
      <c r="P35" s="479">
        <v>34565</v>
      </c>
      <c r="Q35" s="479">
        <v>23912</v>
      </c>
      <c r="R35" s="479">
        <v>13236</v>
      </c>
      <c r="S35" s="479">
        <v>6468</v>
      </c>
    </row>
    <row r="36" spans="1:19" ht="13.5">
      <c r="A36" s="248" t="s">
        <v>696</v>
      </c>
      <c r="B36" s="762" t="s">
        <v>1067</v>
      </c>
      <c r="C36" s="364">
        <v>7657</v>
      </c>
      <c r="D36" s="479">
        <v>4267</v>
      </c>
      <c r="E36" s="479">
        <v>5503</v>
      </c>
      <c r="F36" s="479">
        <v>4952</v>
      </c>
      <c r="G36" s="479">
        <v>5400</v>
      </c>
      <c r="H36" s="479">
        <v>5380</v>
      </c>
      <c r="I36" s="479">
        <v>4673</v>
      </c>
      <c r="J36" s="479">
        <v>13730</v>
      </c>
      <c r="K36" s="479">
        <v>7677</v>
      </c>
      <c r="L36" s="479">
        <v>7732</v>
      </c>
      <c r="M36" s="479">
        <v>8353</v>
      </c>
      <c r="N36" s="479">
        <v>8528</v>
      </c>
      <c r="O36" s="479">
        <v>8635</v>
      </c>
      <c r="P36" s="479">
        <v>11860</v>
      </c>
      <c r="Q36" s="479">
        <v>16060</v>
      </c>
      <c r="R36" s="479">
        <v>20674</v>
      </c>
      <c r="S36" s="479">
        <v>22353</v>
      </c>
    </row>
    <row r="37" spans="1:19" ht="13.5">
      <c r="A37" s="248" t="s">
        <v>697</v>
      </c>
      <c r="B37" s="762" t="s">
        <v>601</v>
      </c>
      <c r="C37" s="364">
        <v>2641</v>
      </c>
      <c r="D37" s="479">
        <v>3474</v>
      </c>
      <c r="E37" s="479">
        <v>3879</v>
      </c>
      <c r="F37" s="479">
        <v>4771</v>
      </c>
      <c r="G37" s="479">
        <v>4986</v>
      </c>
      <c r="H37" s="479">
        <v>5494</v>
      </c>
      <c r="I37" s="479">
        <v>6167</v>
      </c>
      <c r="J37" s="479">
        <v>7835</v>
      </c>
      <c r="K37" s="479">
        <v>8112</v>
      </c>
      <c r="L37" s="479">
        <v>7947</v>
      </c>
      <c r="M37" s="479">
        <v>8202</v>
      </c>
      <c r="N37" s="479">
        <v>8453</v>
      </c>
      <c r="O37" s="479">
        <v>8620</v>
      </c>
      <c r="P37" s="479">
        <v>8855</v>
      </c>
      <c r="Q37" s="479">
        <v>9684</v>
      </c>
      <c r="R37" s="479">
        <v>9707</v>
      </c>
      <c r="S37" s="479">
        <v>9720</v>
      </c>
    </row>
    <row r="38" spans="1:19" ht="13.5">
      <c r="A38" s="248" t="s">
        <v>726</v>
      </c>
      <c r="B38" s="762" t="s">
        <v>1090</v>
      </c>
      <c r="C38" s="364" t="s">
        <v>190</v>
      </c>
      <c r="D38" s="479" t="s">
        <v>190</v>
      </c>
      <c r="E38" s="479" t="s">
        <v>190</v>
      </c>
      <c r="F38" s="479">
        <v>91</v>
      </c>
      <c r="G38" s="479">
        <v>91</v>
      </c>
      <c r="H38" s="479">
        <v>91</v>
      </c>
      <c r="I38" s="479">
        <v>91</v>
      </c>
      <c r="J38" s="479" t="s">
        <v>156</v>
      </c>
      <c r="K38" s="479">
        <v>500</v>
      </c>
      <c r="L38" s="479">
        <v>549</v>
      </c>
      <c r="M38" s="479">
        <v>530</v>
      </c>
      <c r="N38" s="479">
        <v>536</v>
      </c>
      <c r="O38" s="479">
        <v>511</v>
      </c>
      <c r="P38" s="479">
        <v>219</v>
      </c>
      <c r="Q38" s="479" t="s">
        <v>156</v>
      </c>
      <c r="R38" s="479" t="s">
        <v>156</v>
      </c>
      <c r="S38" s="479" t="s">
        <v>156</v>
      </c>
    </row>
    <row r="39" spans="1:19" ht="13.5">
      <c r="A39" s="248" t="s">
        <v>698</v>
      </c>
      <c r="B39" s="762" t="s">
        <v>1183</v>
      </c>
      <c r="C39" s="364">
        <v>7102</v>
      </c>
      <c r="D39" s="479">
        <v>8218</v>
      </c>
      <c r="E39" s="479">
        <v>8134</v>
      </c>
      <c r="F39" s="479">
        <v>8416</v>
      </c>
      <c r="G39" s="479">
        <v>9441</v>
      </c>
      <c r="H39" s="479">
        <v>10148</v>
      </c>
      <c r="I39" s="479">
        <v>10495</v>
      </c>
      <c r="J39" s="479">
        <v>15489</v>
      </c>
      <c r="K39" s="479">
        <v>16767</v>
      </c>
      <c r="L39" s="479">
        <v>17748</v>
      </c>
      <c r="M39" s="479">
        <v>14615</v>
      </c>
      <c r="N39" s="479">
        <v>14838</v>
      </c>
      <c r="O39" s="479">
        <v>18266</v>
      </c>
      <c r="P39" s="479">
        <v>17497</v>
      </c>
      <c r="Q39" s="479">
        <v>23158</v>
      </c>
      <c r="R39" s="479">
        <v>23220</v>
      </c>
      <c r="S39" s="479">
        <v>23277</v>
      </c>
    </row>
    <row r="40" spans="1:19" ht="13.5">
      <c r="A40" s="248" t="s">
        <v>699</v>
      </c>
      <c r="B40" s="762" t="s">
        <v>1068</v>
      </c>
      <c r="C40" s="364">
        <v>3595</v>
      </c>
      <c r="D40" s="479">
        <v>2128</v>
      </c>
      <c r="E40" s="479">
        <v>2840</v>
      </c>
      <c r="F40" s="479">
        <v>12762</v>
      </c>
      <c r="G40" s="479">
        <v>14028</v>
      </c>
      <c r="H40" s="479">
        <v>19345</v>
      </c>
      <c r="I40" s="479">
        <v>21554</v>
      </c>
      <c r="J40" s="479" t="s">
        <v>190</v>
      </c>
      <c r="K40" s="479">
        <v>27617</v>
      </c>
      <c r="L40" s="479">
        <v>45074</v>
      </c>
      <c r="M40" s="479">
        <v>58867</v>
      </c>
      <c r="N40" s="479">
        <v>72439</v>
      </c>
      <c r="O40" s="479">
        <v>88302</v>
      </c>
      <c r="P40" s="479">
        <v>90098</v>
      </c>
      <c r="Q40" s="479">
        <v>133890</v>
      </c>
      <c r="R40" s="479">
        <v>183110</v>
      </c>
      <c r="S40" s="479">
        <v>224101</v>
      </c>
    </row>
    <row r="41" spans="1:19" ht="13.5">
      <c r="A41" s="248" t="s">
        <v>700</v>
      </c>
      <c r="B41" s="762" t="s">
        <v>1184</v>
      </c>
      <c r="C41" s="364">
        <v>2275</v>
      </c>
      <c r="D41" s="479">
        <v>3340</v>
      </c>
      <c r="E41" s="479">
        <v>3070</v>
      </c>
      <c r="F41" s="479">
        <v>5148</v>
      </c>
      <c r="G41" s="479">
        <v>7489</v>
      </c>
      <c r="H41" s="479">
        <v>9841</v>
      </c>
      <c r="I41" s="479">
        <v>10429</v>
      </c>
      <c r="J41" s="479">
        <v>17465</v>
      </c>
      <c r="K41" s="479">
        <v>22391</v>
      </c>
      <c r="L41" s="479">
        <v>26428</v>
      </c>
      <c r="M41" s="479">
        <v>46015</v>
      </c>
      <c r="N41" s="479">
        <v>27663</v>
      </c>
      <c r="O41" s="479">
        <v>33506</v>
      </c>
      <c r="P41" s="479">
        <v>41128</v>
      </c>
      <c r="Q41" s="479">
        <v>53972</v>
      </c>
      <c r="R41" s="479">
        <v>62835</v>
      </c>
      <c r="S41" s="479">
        <v>72480</v>
      </c>
    </row>
    <row r="42" spans="1:19" ht="13.5">
      <c r="A42" s="248" t="s">
        <v>716</v>
      </c>
      <c r="B42" s="762" t="s">
        <v>1069</v>
      </c>
      <c r="C42" s="364">
        <v>632</v>
      </c>
      <c r="D42" s="479">
        <v>731</v>
      </c>
      <c r="E42" s="479">
        <v>677</v>
      </c>
      <c r="F42" s="479">
        <v>2850</v>
      </c>
      <c r="G42" s="479">
        <v>4069</v>
      </c>
      <c r="H42" s="479">
        <v>4490</v>
      </c>
      <c r="I42" s="479">
        <v>5389</v>
      </c>
      <c r="J42" s="479">
        <v>5428</v>
      </c>
      <c r="K42" s="479">
        <v>6566</v>
      </c>
      <c r="L42" s="479">
        <v>7686</v>
      </c>
      <c r="M42" s="479">
        <v>8489</v>
      </c>
      <c r="N42" s="479">
        <v>9244</v>
      </c>
      <c r="O42" s="479">
        <v>10137</v>
      </c>
      <c r="P42" s="479">
        <v>11205</v>
      </c>
      <c r="Q42" s="479">
        <v>16320</v>
      </c>
      <c r="R42" s="479">
        <v>17252</v>
      </c>
      <c r="S42" s="479">
        <v>21303</v>
      </c>
    </row>
    <row r="43" spans="1:19" ht="13.5">
      <c r="A43" s="248" t="s">
        <v>701</v>
      </c>
      <c r="B43" s="762" t="s">
        <v>600</v>
      </c>
      <c r="C43" s="364">
        <v>4342</v>
      </c>
      <c r="D43" s="479">
        <v>5025</v>
      </c>
      <c r="E43" s="479">
        <v>4923</v>
      </c>
      <c r="F43" s="479">
        <v>6457</v>
      </c>
      <c r="G43" s="479">
        <v>5875</v>
      </c>
      <c r="H43" s="479">
        <v>6678</v>
      </c>
      <c r="I43" s="479">
        <v>7028</v>
      </c>
      <c r="J43" s="479">
        <v>8751</v>
      </c>
      <c r="K43" s="479">
        <v>8672</v>
      </c>
      <c r="L43" s="479">
        <v>8936</v>
      </c>
      <c r="M43" s="479">
        <v>9461</v>
      </c>
      <c r="N43" s="479">
        <v>9750</v>
      </c>
      <c r="O43" s="479">
        <v>10120</v>
      </c>
      <c r="P43" s="479">
        <v>9690</v>
      </c>
      <c r="Q43" s="479">
        <v>10723</v>
      </c>
      <c r="R43" s="479">
        <v>11439</v>
      </c>
      <c r="S43" s="479">
        <v>11640</v>
      </c>
    </row>
    <row r="44" spans="1:19" ht="13.5">
      <c r="A44" s="248" t="s">
        <v>702</v>
      </c>
      <c r="B44" s="762" t="s">
        <v>1185</v>
      </c>
      <c r="C44" s="364">
        <v>1342</v>
      </c>
      <c r="D44" s="479">
        <v>1328</v>
      </c>
      <c r="E44" s="479">
        <v>1593</v>
      </c>
      <c r="F44" s="479">
        <v>1704</v>
      </c>
      <c r="G44" s="479">
        <v>3097</v>
      </c>
      <c r="H44" s="479">
        <v>3678</v>
      </c>
      <c r="I44" s="479">
        <v>4076</v>
      </c>
      <c r="J44" s="479">
        <v>4380</v>
      </c>
      <c r="K44" s="479">
        <v>5143</v>
      </c>
      <c r="L44" s="479">
        <v>4756</v>
      </c>
      <c r="M44" s="479">
        <v>4697</v>
      </c>
      <c r="N44" s="479">
        <v>4783</v>
      </c>
      <c r="O44" s="479">
        <v>4646</v>
      </c>
      <c r="P44" s="479">
        <v>2578</v>
      </c>
      <c r="Q44" s="479">
        <v>1109</v>
      </c>
      <c r="R44" s="479" t="s">
        <v>156</v>
      </c>
      <c r="S44" s="479" t="s">
        <v>156</v>
      </c>
    </row>
    <row r="45" spans="1:19" ht="13.5">
      <c r="A45" s="248" t="s">
        <v>704</v>
      </c>
      <c r="B45" s="762" t="s">
        <v>1070</v>
      </c>
      <c r="C45" s="364">
        <v>3534</v>
      </c>
      <c r="D45" s="479">
        <v>4979</v>
      </c>
      <c r="E45" s="479">
        <v>5568</v>
      </c>
      <c r="F45" s="479">
        <v>4246</v>
      </c>
      <c r="G45" s="479">
        <v>6180</v>
      </c>
      <c r="H45" s="479">
        <v>7464</v>
      </c>
      <c r="I45" s="479">
        <v>8514</v>
      </c>
      <c r="J45" s="479">
        <v>9168</v>
      </c>
      <c r="K45" s="479">
        <v>9653</v>
      </c>
      <c r="L45" s="479">
        <v>9526</v>
      </c>
      <c r="M45" s="479">
        <v>9762</v>
      </c>
      <c r="N45" s="479">
        <v>9986</v>
      </c>
      <c r="O45" s="479">
        <v>10237</v>
      </c>
      <c r="P45" s="479">
        <v>10296</v>
      </c>
      <c r="Q45" s="479">
        <v>11292</v>
      </c>
      <c r="R45" s="479">
        <v>12131</v>
      </c>
      <c r="S45" s="479">
        <v>12798</v>
      </c>
    </row>
    <row r="46" spans="1:19" ht="13.5">
      <c r="A46" s="248" t="s">
        <v>703</v>
      </c>
      <c r="B46" s="762" t="s">
        <v>1071</v>
      </c>
      <c r="C46" s="364">
        <v>5116</v>
      </c>
      <c r="D46" s="479">
        <v>6318</v>
      </c>
      <c r="E46" s="479">
        <v>7787</v>
      </c>
      <c r="F46" s="479">
        <v>7976</v>
      </c>
      <c r="G46" s="479">
        <v>12146</v>
      </c>
      <c r="H46" s="479">
        <v>13883</v>
      </c>
      <c r="I46" s="479">
        <v>15120</v>
      </c>
      <c r="J46" s="479">
        <v>21247</v>
      </c>
      <c r="K46" s="479">
        <v>22692</v>
      </c>
      <c r="L46" s="479">
        <v>19414</v>
      </c>
      <c r="M46" s="479">
        <v>18023</v>
      </c>
      <c r="N46" s="479">
        <v>19005</v>
      </c>
      <c r="O46" s="479">
        <v>17798</v>
      </c>
      <c r="P46" s="479">
        <v>15859</v>
      </c>
      <c r="Q46" s="479">
        <v>19005</v>
      </c>
      <c r="R46" s="479">
        <v>20910</v>
      </c>
      <c r="S46" s="479">
        <v>21358</v>
      </c>
    </row>
    <row r="47" spans="1:19" ht="13.5">
      <c r="A47" s="248" t="s">
        <v>705</v>
      </c>
      <c r="B47" s="762" t="s">
        <v>599</v>
      </c>
      <c r="C47" s="364">
        <v>187</v>
      </c>
      <c r="D47" s="479">
        <v>216</v>
      </c>
      <c r="E47" s="479">
        <v>245</v>
      </c>
      <c r="F47" s="479">
        <v>589</v>
      </c>
      <c r="G47" s="479">
        <v>324</v>
      </c>
      <c r="H47" s="479">
        <v>506</v>
      </c>
      <c r="I47" s="479">
        <v>571</v>
      </c>
      <c r="J47" s="479">
        <v>1537</v>
      </c>
      <c r="K47" s="479">
        <v>1898</v>
      </c>
      <c r="L47" s="479">
        <v>1805</v>
      </c>
      <c r="M47" s="479">
        <v>2037</v>
      </c>
      <c r="N47" s="479">
        <v>2128</v>
      </c>
      <c r="O47" s="479">
        <v>2079</v>
      </c>
      <c r="P47" s="479">
        <v>3023</v>
      </c>
      <c r="Q47" s="479">
        <v>13739</v>
      </c>
      <c r="R47" s="479">
        <v>9580</v>
      </c>
      <c r="S47" s="479">
        <v>8731</v>
      </c>
    </row>
    <row r="48" spans="1:19" ht="13.5">
      <c r="A48" s="248" t="s">
        <v>722</v>
      </c>
      <c r="B48" s="762" t="s">
        <v>1072</v>
      </c>
      <c r="C48" s="364">
        <v>1396</v>
      </c>
      <c r="D48" s="479" t="s">
        <v>190</v>
      </c>
      <c r="E48" s="479" t="s">
        <v>190</v>
      </c>
      <c r="F48" s="479">
        <v>2202</v>
      </c>
      <c r="G48" s="479">
        <v>2202</v>
      </c>
      <c r="H48" s="479">
        <v>2946</v>
      </c>
      <c r="I48" s="479">
        <v>3689</v>
      </c>
      <c r="J48" s="479">
        <v>12096</v>
      </c>
      <c r="K48" s="479">
        <v>6454</v>
      </c>
      <c r="L48" s="479">
        <v>7264</v>
      </c>
      <c r="M48" s="479" t="s">
        <v>156</v>
      </c>
      <c r="N48" s="479">
        <v>7139</v>
      </c>
      <c r="O48" s="479">
        <v>6537</v>
      </c>
      <c r="P48" s="479">
        <v>2298</v>
      </c>
      <c r="Q48" s="479">
        <v>1790</v>
      </c>
      <c r="R48" s="479" t="s">
        <v>156</v>
      </c>
      <c r="S48" s="479" t="s">
        <v>156</v>
      </c>
    </row>
    <row r="49" spans="1:20" ht="13.5">
      <c r="A49" s="248" t="s">
        <v>707</v>
      </c>
      <c r="B49" s="762" t="s">
        <v>637</v>
      </c>
      <c r="C49" s="364">
        <v>517</v>
      </c>
      <c r="D49" s="479">
        <v>1187</v>
      </c>
      <c r="E49" s="479">
        <v>1511</v>
      </c>
      <c r="F49" s="479">
        <v>1413</v>
      </c>
      <c r="G49" s="479">
        <v>2732</v>
      </c>
      <c r="H49" s="479">
        <v>3495</v>
      </c>
      <c r="I49" s="479">
        <v>3396</v>
      </c>
      <c r="J49" s="479">
        <v>4472</v>
      </c>
      <c r="K49" s="479">
        <v>4661</v>
      </c>
      <c r="L49" s="479">
        <v>4554</v>
      </c>
      <c r="M49" s="479">
        <v>4796</v>
      </c>
      <c r="N49" s="479">
        <v>4907</v>
      </c>
      <c r="O49" s="479">
        <v>4844</v>
      </c>
      <c r="P49" s="479">
        <v>4505</v>
      </c>
      <c r="Q49" s="479">
        <v>4565</v>
      </c>
      <c r="R49" s="479">
        <v>4392</v>
      </c>
      <c r="S49" s="479">
        <v>4067</v>
      </c>
    </row>
    <row r="50" spans="1:20" ht="13.5">
      <c r="A50" s="248" t="s">
        <v>706</v>
      </c>
      <c r="B50" s="762" t="s">
        <v>1186</v>
      </c>
      <c r="C50" s="364">
        <v>183</v>
      </c>
      <c r="D50" s="479">
        <v>217</v>
      </c>
      <c r="E50" s="479">
        <v>292</v>
      </c>
      <c r="F50" s="479">
        <v>317</v>
      </c>
      <c r="G50" s="479">
        <v>625</v>
      </c>
      <c r="H50" s="479">
        <v>857</v>
      </c>
      <c r="I50" s="479">
        <v>877</v>
      </c>
      <c r="J50" s="479">
        <v>1373</v>
      </c>
      <c r="K50" s="479">
        <v>1767</v>
      </c>
      <c r="L50" s="479">
        <v>2226</v>
      </c>
      <c r="M50" s="479">
        <v>2106</v>
      </c>
      <c r="N50" s="479">
        <v>2238</v>
      </c>
      <c r="O50" s="479">
        <v>2091</v>
      </c>
      <c r="P50" s="479">
        <v>1968</v>
      </c>
      <c r="Q50" s="479">
        <v>2190</v>
      </c>
      <c r="R50" s="479">
        <v>2580</v>
      </c>
      <c r="S50" s="479">
        <v>3655</v>
      </c>
    </row>
    <row r="51" spans="1:20" ht="13.5">
      <c r="A51" s="248" t="s">
        <v>720</v>
      </c>
      <c r="B51" s="762" t="s">
        <v>1187</v>
      </c>
      <c r="C51" s="364" t="s">
        <v>190</v>
      </c>
      <c r="D51" s="479">
        <v>157</v>
      </c>
      <c r="E51" s="479">
        <v>157</v>
      </c>
      <c r="F51" s="479">
        <v>942</v>
      </c>
      <c r="G51" s="479">
        <v>1204</v>
      </c>
      <c r="H51" s="479">
        <v>1429</v>
      </c>
      <c r="I51" s="479">
        <v>1653</v>
      </c>
      <c r="J51" s="479">
        <v>4039</v>
      </c>
      <c r="K51" s="479">
        <v>4053</v>
      </c>
      <c r="L51" s="479">
        <v>3803</v>
      </c>
      <c r="M51" s="479">
        <v>3546</v>
      </c>
      <c r="N51" s="479">
        <v>2968</v>
      </c>
      <c r="O51" s="479">
        <v>2135</v>
      </c>
      <c r="P51" s="479">
        <v>1053</v>
      </c>
      <c r="Q51" s="479">
        <v>732</v>
      </c>
      <c r="R51" s="479">
        <v>288</v>
      </c>
      <c r="S51" s="479">
        <v>109</v>
      </c>
      <c r="T51" s="762" t="s">
        <v>1177</v>
      </c>
    </row>
    <row r="52" spans="1:20" ht="13.5">
      <c r="A52" s="248" t="s">
        <v>709</v>
      </c>
      <c r="B52" s="762" t="s">
        <v>616</v>
      </c>
      <c r="C52" s="364">
        <v>113</v>
      </c>
      <c r="D52" s="479">
        <v>131</v>
      </c>
      <c r="E52" s="479">
        <v>140</v>
      </c>
      <c r="F52" s="479">
        <v>167</v>
      </c>
      <c r="G52" s="479">
        <v>69</v>
      </c>
      <c r="H52" s="479">
        <v>138</v>
      </c>
      <c r="I52" s="479">
        <v>207</v>
      </c>
      <c r="J52" s="479">
        <v>246</v>
      </c>
      <c r="K52" s="479">
        <v>293</v>
      </c>
      <c r="L52" s="479">
        <v>309</v>
      </c>
      <c r="M52" s="479">
        <v>485</v>
      </c>
      <c r="N52" s="479">
        <v>471</v>
      </c>
      <c r="O52" s="479">
        <v>521</v>
      </c>
      <c r="P52" s="479">
        <v>521</v>
      </c>
      <c r="Q52" s="479">
        <v>605</v>
      </c>
      <c r="R52" s="479">
        <v>589</v>
      </c>
      <c r="S52" s="479">
        <v>573</v>
      </c>
    </row>
    <row r="53" spans="1:20" ht="13.5">
      <c r="A53" s="248" t="s">
        <v>708</v>
      </c>
      <c r="B53" s="762" t="s">
        <v>1073</v>
      </c>
      <c r="C53" s="364">
        <v>1769</v>
      </c>
      <c r="D53" s="479">
        <v>2047</v>
      </c>
      <c r="E53" s="479">
        <v>2047</v>
      </c>
      <c r="F53" s="479">
        <v>1671</v>
      </c>
      <c r="G53" s="479">
        <v>3986</v>
      </c>
      <c r="H53" s="479">
        <v>4507</v>
      </c>
      <c r="I53" s="479">
        <v>4584</v>
      </c>
      <c r="J53" s="479" t="s">
        <v>190</v>
      </c>
      <c r="K53" s="479" t="s">
        <v>190</v>
      </c>
      <c r="L53" s="479" t="s">
        <v>190</v>
      </c>
      <c r="M53" s="479" t="s">
        <v>156</v>
      </c>
      <c r="N53" s="479" t="s">
        <v>156</v>
      </c>
      <c r="O53" s="479" t="s">
        <v>156</v>
      </c>
      <c r="P53" s="765" t="s">
        <v>1033</v>
      </c>
      <c r="Q53" s="765" t="s">
        <v>1033</v>
      </c>
      <c r="R53" s="765" t="s">
        <v>1033</v>
      </c>
      <c r="S53" s="765" t="s">
        <v>1033</v>
      </c>
    </row>
    <row r="54" spans="1:20" ht="13.5">
      <c r="A54" s="248" t="s">
        <v>710</v>
      </c>
      <c r="B54" s="762" t="s">
        <v>1074</v>
      </c>
      <c r="C54" s="364">
        <v>285</v>
      </c>
      <c r="D54" s="479">
        <v>330</v>
      </c>
      <c r="E54" s="479">
        <v>375</v>
      </c>
      <c r="F54" s="479">
        <v>530</v>
      </c>
      <c r="G54" s="479">
        <v>572</v>
      </c>
      <c r="H54" s="479">
        <v>649</v>
      </c>
      <c r="I54" s="479">
        <v>1342</v>
      </c>
      <c r="J54" s="479">
        <v>1199</v>
      </c>
      <c r="K54" s="479">
        <v>1198</v>
      </c>
      <c r="L54" s="479">
        <v>1589</v>
      </c>
      <c r="M54" s="479">
        <v>1522</v>
      </c>
      <c r="N54" s="479">
        <v>857</v>
      </c>
      <c r="O54" s="479">
        <v>604</v>
      </c>
      <c r="P54" s="479">
        <v>171</v>
      </c>
      <c r="Q54" s="479">
        <v>110</v>
      </c>
      <c r="R54" s="479">
        <v>40</v>
      </c>
      <c r="S54" s="765" t="s">
        <v>1033</v>
      </c>
    </row>
    <row r="55" spans="1:20" ht="13.5">
      <c r="A55" s="248" t="s">
        <v>711</v>
      </c>
      <c r="B55" s="762" t="s">
        <v>598</v>
      </c>
      <c r="C55" s="364">
        <v>360</v>
      </c>
      <c r="D55" s="479">
        <v>417</v>
      </c>
      <c r="E55" s="479">
        <v>893</v>
      </c>
      <c r="F55" s="479">
        <v>507</v>
      </c>
      <c r="G55" s="479">
        <v>1247</v>
      </c>
      <c r="H55" s="479">
        <v>1842</v>
      </c>
      <c r="I55" s="479">
        <v>2376</v>
      </c>
      <c r="J55" s="479">
        <v>2802</v>
      </c>
      <c r="K55" s="479">
        <v>2081</v>
      </c>
      <c r="L55" s="479">
        <v>1940</v>
      </c>
      <c r="M55" s="479"/>
      <c r="N55" s="479">
        <v>1316</v>
      </c>
      <c r="O55" s="479">
        <v>1140</v>
      </c>
      <c r="P55" s="479">
        <v>637</v>
      </c>
      <c r="Q55" s="479">
        <v>446</v>
      </c>
      <c r="R55" s="479">
        <v>284</v>
      </c>
      <c r="S55" s="479">
        <v>170</v>
      </c>
    </row>
    <row r="56" spans="1:20" ht="13.5">
      <c r="A56" s="248" t="s">
        <v>728</v>
      </c>
      <c r="B56" s="762" t="s">
        <v>1091</v>
      </c>
      <c r="C56" s="364">
        <v>448</v>
      </c>
      <c r="D56" s="479" t="s">
        <v>190</v>
      </c>
      <c r="E56" s="479" t="s">
        <v>190</v>
      </c>
      <c r="F56" s="479">
        <v>937</v>
      </c>
      <c r="G56" s="479">
        <v>937</v>
      </c>
      <c r="H56" s="479">
        <v>937</v>
      </c>
      <c r="I56" s="479">
        <v>937</v>
      </c>
      <c r="J56" s="479">
        <v>937</v>
      </c>
      <c r="K56" s="479">
        <v>998</v>
      </c>
      <c r="L56" s="479">
        <v>718</v>
      </c>
      <c r="M56" s="479">
        <v>1302</v>
      </c>
      <c r="N56" s="479">
        <v>1264</v>
      </c>
      <c r="O56" s="479">
        <v>1282</v>
      </c>
      <c r="P56" s="479">
        <v>998</v>
      </c>
      <c r="Q56" s="479">
        <v>2365</v>
      </c>
      <c r="R56" s="479">
        <v>4269</v>
      </c>
      <c r="S56" s="479">
        <v>4787</v>
      </c>
    </row>
    <row r="57" spans="1:20" ht="13.5">
      <c r="A57" s="248" t="s">
        <v>713</v>
      </c>
      <c r="B57" s="762" t="s">
        <v>595</v>
      </c>
      <c r="C57" s="364" t="s">
        <v>190</v>
      </c>
      <c r="D57" s="479" t="s">
        <v>190</v>
      </c>
      <c r="E57" s="479" t="s">
        <v>190</v>
      </c>
      <c r="F57" s="479">
        <v>479</v>
      </c>
      <c r="G57" s="479">
        <v>479</v>
      </c>
      <c r="H57" s="479">
        <v>287</v>
      </c>
      <c r="I57" s="479">
        <v>223</v>
      </c>
      <c r="J57" s="479">
        <v>325</v>
      </c>
      <c r="K57" s="479" t="s">
        <v>190</v>
      </c>
      <c r="L57" s="479">
        <v>311</v>
      </c>
      <c r="M57" s="479" t="s">
        <v>156</v>
      </c>
      <c r="N57" s="479" t="s">
        <v>156</v>
      </c>
      <c r="O57" s="479" t="s">
        <v>156</v>
      </c>
      <c r="P57" s="479" t="s">
        <v>1033</v>
      </c>
      <c r="Q57" s="479" t="s">
        <v>156</v>
      </c>
      <c r="R57" s="479" t="s">
        <v>156</v>
      </c>
      <c r="S57" s="479" t="s">
        <v>156</v>
      </c>
    </row>
    <row r="58" spans="1:20" ht="13.5">
      <c r="A58" s="248" t="s">
        <v>714</v>
      </c>
      <c r="B58" s="762" t="s">
        <v>1188</v>
      </c>
      <c r="C58" s="364" t="s">
        <v>190</v>
      </c>
      <c r="D58" s="479" t="s">
        <v>190</v>
      </c>
      <c r="E58" s="479">
        <v>948</v>
      </c>
      <c r="F58" s="479">
        <v>495</v>
      </c>
      <c r="G58" s="479">
        <v>495</v>
      </c>
      <c r="H58" s="479">
        <v>813</v>
      </c>
      <c r="I58" s="479">
        <v>1130</v>
      </c>
      <c r="J58" s="479">
        <v>1281</v>
      </c>
      <c r="K58" s="479">
        <v>2410</v>
      </c>
      <c r="L58" s="479">
        <v>2989</v>
      </c>
      <c r="M58" s="479">
        <v>4073</v>
      </c>
      <c r="N58" s="479">
        <v>4856</v>
      </c>
      <c r="O58" s="479">
        <v>3719</v>
      </c>
      <c r="P58" s="479">
        <v>2540</v>
      </c>
      <c r="Q58" s="479">
        <v>2042</v>
      </c>
      <c r="R58" s="479">
        <v>1403</v>
      </c>
      <c r="S58" s="479">
        <v>735</v>
      </c>
    </row>
    <row r="59" spans="1:20" ht="13.5">
      <c r="A59" s="248" t="s">
        <v>712</v>
      </c>
      <c r="B59" s="762" t="s">
        <v>1189</v>
      </c>
      <c r="C59" s="364" t="s">
        <v>190</v>
      </c>
      <c r="D59" s="479" t="s">
        <v>190</v>
      </c>
      <c r="E59" s="479" t="s">
        <v>190</v>
      </c>
      <c r="F59" s="479">
        <v>494</v>
      </c>
      <c r="G59" s="479">
        <v>494</v>
      </c>
      <c r="H59" s="479">
        <v>1582</v>
      </c>
      <c r="I59" s="479">
        <v>1106</v>
      </c>
      <c r="J59" s="479">
        <v>1081</v>
      </c>
      <c r="K59" s="479">
        <v>986</v>
      </c>
      <c r="L59" s="479">
        <v>988</v>
      </c>
      <c r="M59" s="479">
        <v>773</v>
      </c>
      <c r="N59" s="479">
        <v>717</v>
      </c>
      <c r="O59" s="479">
        <v>321</v>
      </c>
      <c r="P59" s="479">
        <v>128</v>
      </c>
      <c r="Q59" s="479">
        <v>11</v>
      </c>
      <c r="R59" s="479" t="s">
        <v>156</v>
      </c>
      <c r="S59" s="479" t="s">
        <v>156</v>
      </c>
    </row>
    <row r="60" spans="1:20" ht="13.5">
      <c r="A60" s="248" t="s">
        <v>721</v>
      </c>
      <c r="B60" s="762" t="s">
        <v>1075</v>
      </c>
      <c r="C60" s="364" t="s">
        <v>156</v>
      </c>
      <c r="D60" s="479" t="s">
        <v>190</v>
      </c>
      <c r="E60" s="479">
        <v>756</v>
      </c>
      <c r="F60" s="479">
        <v>756</v>
      </c>
      <c r="G60" s="479">
        <v>1133</v>
      </c>
      <c r="H60" s="479">
        <v>1133</v>
      </c>
      <c r="I60" s="479">
        <v>1322</v>
      </c>
      <c r="J60" s="479">
        <v>1235</v>
      </c>
      <c r="K60" s="479">
        <v>1479</v>
      </c>
      <c r="L60" s="479">
        <v>1597</v>
      </c>
      <c r="M60" s="479" t="s">
        <v>156</v>
      </c>
      <c r="N60" s="479" t="s">
        <v>156</v>
      </c>
      <c r="O60" s="479">
        <v>271</v>
      </c>
      <c r="P60" s="479">
        <v>90</v>
      </c>
      <c r="Q60" s="479" t="s">
        <v>156</v>
      </c>
      <c r="R60" s="479" t="s">
        <v>156</v>
      </c>
      <c r="S60" s="479" t="s">
        <v>156</v>
      </c>
    </row>
    <row r="61" spans="1:20" ht="13.5">
      <c r="A61" s="248" t="s">
        <v>715</v>
      </c>
      <c r="B61" s="762" t="s">
        <v>597</v>
      </c>
      <c r="C61" s="364" t="s">
        <v>190</v>
      </c>
      <c r="D61" s="479" t="s">
        <v>190</v>
      </c>
      <c r="E61" s="479" t="s">
        <v>190</v>
      </c>
      <c r="F61" s="479">
        <v>390</v>
      </c>
      <c r="G61" s="479">
        <v>696</v>
      </c>
      <c r="H61" s="479">
        <v>779</v>
      </c>
      <c r="I61" s="479">
        <v>855</v>
      </c>
      <c r="J61" s="479">
        <v>853</v>
      </c>
      <c r="K61" s="479">
        <v>873</v>
      </c>
      <c r="L61" s="479">
        <v>840</v>
      </c>
      <c r="M61" s="479">
        <v>903</v>
      </c>
      <c r="N61" s="479">
        <v>932</v>
      </c>
      <c r="O61" s="479">
        <v>788</v>
      </c>
      <c r="P61" s="479">
        <v>68</v>
      </c>
      <c r="Q61" s="479" t="s">
        <v>156</v>
      </c>
      <c r="R61" s="479" t="s">
        <v>156</v>
      </c>
      <c r="S61" s="479" t="s">
        <v>156</v>
      </c>
    </row>
    <row r="62" spans="1:20" ht="13.5">
      <c r="A62" s="248" t="s">
        <v>729</v>
      </c>
      <c r="B62" s="762" t="s">
        <v>1076</v>
      </c>
      <c r="C62" s="364" t="s">
        <v>156</v>
      </c>
      <c r="D62" s="479" t="s">
        <v>190</v>
      </c>
      <c r="E62" s="479">
        <v>1351</v>
      </c>
      <c r="F62" s="479">
        <v>1645</v>
      </c>
      <c r="G62" s="479">
        <v>2504</v>
      </c>
      <c r="H62" s="479">
        <v>2504</v>
      </c>
      <c r="I62" s="479">
        <v>3081</v>
      </c>
      <c r="J62" s="479">
        <v>4788</v>
      </c>
      <c r="K62" s="479">
        <v>4343</v>
      </c>
      <c r="L62" s="479">
        <v>11348</v>
      </c>
      <c r="M62" s="479">
        <v>5754</v>
      </c>
      <c r="N62" s="479">
        <v>5071</v>
      </c>
      <c r="O62" s="479">
        <v>7092</v>
      </c>
      <c r="P62" s="479">
        <v>7172</v>
      </c>
      <c r="Q62" s="479">
        <v>9058</v>
      </c>
      <c r="R62" s="479">
        <v>11465</v>
      </c>
      <c r="S62" s="479">
        <v>15210</v>
      </c>
    </row>
    <row r="63" spans="1:20" ht="13.5">
      <c r="A63" s="248" t="s">
        <v>717</v>
      </c>
      <c r="B63" s="762" t="s">
        <v>1190</v>
      </c>
      <c r="C63" s="364" t="s">
        <v>190</v>
      </c>
      <c r="D63" s="479" t="s">
        <v>190</v>
      </c>
      <c r="E63" s="479" t="s">
        <v>190</v>
      </c>
      <c r="F63" s="479">
        <v>1365</v>
      </c>
      <c r="G63" s="479">
        <v>1365</v>
      </c>
      <c r="H63" s="479">
        <v>1834</v>
      </c>
      <c r="I63" s="479">
        <v>2302</v>
      </c>
      <c r="J63" s="479">
        <v>2494</v>
      </c>
      <c r="K63" s="479">
        <v>2462</v>
      </c>
      <c r="L63" s="479">
        <v>2588</v>
      </c>
      <c r="M63" s="479">
        <v>2592</v>
      </c>
      <c r="N63" s="479">
        <v>3051</v>
      </c>
      <c r="O63" s="479">
        <v>3579</v>
      </c>
      <c r="P63" s="479">
        <v>3170</v>
      </c>
      <c r="Q63" s="479">
        <v>3650</v>
      </c>
      <c r="R63" s="479">
        <v>4120</v>
      </c>
      <c r="S63" s="479">
        <v>4927</v>
      </c>
    </row>
    <row r="64" spans="1:20" ht="13.5">
      <c r="A64" s="248" t="s">
        <v>727</v>
      </c>
      <c r="B64" s="762" t="s">
        <v>1077</v>
      </c>
      <c r="C64" s="364" t="s">
        <v>156</v>
      </c>
      <c r="D64" s="479" t="s">
        <v>156</v>
      </c>
      <c r="E64" s="479" t="s">
        <v>190</v>
      </c>
      <c r="F64" s="479">
        <v>426</v>
      </c>
      <c r="G64" s="479">
        <v>426</v>
      </c>
      <c r="H64" s="479">
        <v>782</v>
      </c>
      <c r="I64" s="479">
        <v>820</v>
      </c>
      <c r="J64" s="479">
        <v>780</v>
      </c>
      <c r="K64" s="479">
        <v>731</v>
      </c>
      <c r="L64" s="479">
        <v>666</v>
      </c>
      <c r="M64" s="479">
        <v>655</v>
      </c>
      <c r="N64" s="479">
        <v>627</v>
      </c>
      <c r="O64" s="479">
        <v>580</v>
      </c>
      <c r="P64" s="479">
        <v>106</v>
      </c>
      <c r="Q64" s="479">
        <v>31</v>
      </c>
      <c r="R64" s="479" t="s">
        <v>156</v>
      </c>
      <c r="S64" s="479" t="s">
        <v>156</v>
      </c>
    </row>
    <row r="65" spans="1:20" ht="13.5">
      <c r="A65" s="248" t="s">
        <v>734</v>
      </c>
      <c r="B65" s="762" t="s">
        <v>618</v>
      </c>
      <c r="C65" s="364" t="s">
        <v>156</v>
      </c>
      <c r="D65" s="479" t="s">
        <v>156</v>
      </c>
      <c r="E65" s="479" t="s">
        <v>190</v>
      </c>
      <c r="F65" s="479">
        <v>1484</v>
      </c>
      <c r="G65" s="479">
        <v>1484</v>
      </c>
      <c r="H65" s="479">
        <v>1893</v>
      </c>
      <c r="I65" s="479">
        <v>2302</v>
      </c>
      <c r="J65" s="479">
        <v>1901</v>
      </c>
      <c r="K65" s="479">
        <v>2246</v>
      </c>
      <c r="L65" s="479">
        <v>2110</v>
      </c>
      <c r="M65" s="479">
        <v>2032</v>
      </c>
      <c r="N65" s="479">
        <v>1851</v>
      </c>
      <c r="O65" s="479">
        <v>1712</v>
      </c>
      <c r="P65" s="479">
        <v>1504</v>
      </c>
      <c r="Q65" s="479">
        <v>1608</v>
      </c>
      <c r="R65" s="479">
        <v>1491</v>
      </c>
      <c r="S65" s="479">
        <v>1357</v>
      </c>
    </row>
    <row r="66" spans="1:20" ht="13.5">
      <c r="A66" s="248" t="s">
        <v>723</v>
      </c>
      <c r="B66" s="762" t="s">
        <v>615</v>
      </c>
      <c r="C66" s="364" t="s">
        <v>156</v>
      </c>
      <c r="D66" s="479" t="s">
        <v>156</v>
      </c>
      <c r="E66" s="479" t="s">
        <v>156</v>
      </c>
      <c r="F66" s="479">
        <v>61</v>
      </c>
      <c r="G66" s="479">
        <v>61</v>
      </c>
      <c r="H66" s="479">
        <v>61</v>
      </c>
      <c r="I66" s="479">
        <v>61</v>
      </c>
      <c r="J66" s="479">
        <v>1991</v>
      </c>
      <c r="K66" s="479">
        <v>997</v>
      </c>
      <c r="L66" s="479">
        <v>1115</v>
      </c>
      <c r="M66" s="479" t="s">
        <v>156</v>
      </c>
      <c r="N66" s="479" t="s">
        <v>1033</v>
      </c>
      <c r="O66" s="479">
        <v>1304</v>
      </c>
      <c r="P66" s="479">
        <v>727</v>
      </c>
      <c r="Q66" s="479">
        <v>503</v>
      </c>
      <c r="R66" s="479">
        <v>262</v>
      </c>
      <c r="S66" s="479">
        <v>156</v>
      </c>
      <c r="T66" s="762" t="s">
        <v>1177</v>
      </c>
    </row>
    <row r="67" spans="1:20" ht="13.5">
      <c r="A67" s="248" t="s">
        <v>724</v>
      </c>
      <c r="B67" s="762" t="s">
        <v>1078</v>
      </c>
      <c r="C67" s="364" t="s">
        <v>156</v>
      </c>
      <c r="D67" s="479" t="s">
        <v>156</v>
      </c>
      <c r="E67" s="479" t="s">
        <v>156</v>
      </c>
      <c r="F67" s="479">
        <v>160</v>
      </c>
      <c r="G67" s="479">
        <v>160</v>
      </c>
      <c r="H67" s="479">
        <v>160</v>
      </c>
      <c r="I67" s="479">
        <v>1072</v>
      </c>
      <c r="J67" s="479">
        <v>1099</v>
      </c>
      <c r="K67" s="479">
        <v>1265</v>
      </c>
      <c r="L67" s="479">
        <v>1353</v>
      </c>
      <c r="M67" s="479">
        <v>1421</v>
      </c>
      <c r="N67" s="479">
        <v>1476</v>
      </c>
      <c r="O67" s="479">
        <v>989</v>
      </c>
      <c r="P67" s="479">
        <v>102</v>
      </c>
      <c r="Q67" s="479">
        <v>34</v>
      </c>
      <c r="R67" s="479" t="s">
        <v>156</v>
      </c>
      <c r="S67" s="479" t="s">
        <v>156</v>
      </c>
    </row>
    <row r="68" spans="1:20" ht="13.5">
      <c r="A68" s="248" t="s">
        <v>718</v>
      </c>
      <c r="B68" s="762" t="s">
        <v>1079</v>
      </c>
      <c r="C68" s="364" t="s">
        <v>156</v>
      </c>
      <c r="D68" s="479" t="s">
        <v>156</v>
      </c>
      <c r="E68" s="479" t="s">
        <v>156</v>
      </c>
      <c r="F68" s="479">
        <v>47</v>
      </c>
      <c r="G68" s="479">
        <v>347</v>
      </c>
      <c r="H68" s="479">
        <v>622</v>
      </c>
      <c r="I68" s="479">
        <v>914</v>
      </c>
      <c r="J68" s="479">
        <v>694</v>
      </c>
      <c r="K68" s="479">
        <v>682</v>
      </c>
      <c r="L68" s="479">
        <v>707</v>
      </c>
      <c r="M68" s="479">
        <v>682</v>
      </c>
      <c r="N68" s="479">
        <v>701</v>
      </c>
      <c r="O68" s="479">
        <v>716</v>
      </c>
      <c r="P68" s="479">
        <v>844</v>
      </c>
      <c r="Q68" s="479">
        <v>965</v>
      </c>
      <c r="R68" s="479">
        <v>1011</v>
      </c>
      <c r="S68" s="479">
        <v>1042</v>
      </c>
    </row>
    <row r="69" spans="1:20" ht="13.5">
      <c r="A69" s="248" t="s">
        <v>725</v>
      </c>
      <c r="B69" s="762" t="s">
        <v>1080</v>
      </c>
      <c r="C69" s="364" t="s">
        <v>156</v>
      </c>
      <c r="D69" s="479" t="s">
        <v>156</v>
      </c>
      <c r="E69" s="479" t="s">
        <v>156</v>
      </c>
      <c r="F69" s="479">
        <v>211</v>
      </c>
      <c r="G69" s="479">
        <v>552</v>
      </c>
      <c r="H69" s="479">
        <v>552</v>
      </c>
      <c r="I69" s="479">
        <v>1101</v>
      </c>
      <c r="J69" s="479">
        <v>3316</v>
      </c>
      <c r="K69" s="479">
        <v>3644</v>
      </c>
      <c r="L69" s="479">
        <v>3986</v>
      </c>
      <c r="M69" s="479">
        <v>4400</v>
      </c>
      <c r="N69" s="479">
        <v>4400</v>
      </c>
      <c r="O69" s="479">
        <v>4754</v>
      </c>
      <c r="P69" s="479">
        <v>4537</v>
      </c>
      <c r="Q69" s="479">
        <v>6193</v>
      </c>
      <c r="R69" s="479">
        <v>6601</v>
      </c>
      <c r="S69" s="479">
        <v>7026</v>
      </c>
    </row>
    <row r="70" spans="1:20" ht="13.5">
      <c r="A70" s="248" t="s">
        <v>732</v>
      </c>
      <c r="B70" s="762" t="s">
        <v>1191</v>
      </c>
      <c r="C70" s="364" t="s">
        <v>156</v>
      </c>
      <c r="D70" s="479" t="s">
        <v>156</v>
      </c>
      <c r="E70" s="479" t="s">
        <v>156</v>
      </c>
      <c r="F70" s="479">
        <v>93</v>
      </c>
      <c r="G70" s="479">
        <v>93</v>
      </c>
      <c r="H70" s="479">
        <v>401</v>
      </c>
      <c r="I70" s="479">
        <v>708</v>
      </c>
      <c r="J70" s="479">
        <v>864</v>
      </c>
      <c r="K70" s="479">
        <v>811</v>
      </c>
      <c r="L70" s="479">
        <v>856</v>
      </c>
      <c r="M70" s="479">
        <v>797</v>
      </c>
      <c r="N70" s="479">
        <v>864</v>
      </c>
      <c r="O70" s="479" t="s">
        <v>1033</v>
      </c>
      <c r="P70" s="479" t="s">
        <v>156</v>
      </c>
      <c r="Q70" s="479" t="s">
        <v>156</v>
      </c>
      <c r="R70" s="479" t="s">
        <v>156</v>
      </c>
      <c r="S70" s="479" t="s">
        <v>156</v>
      </c>
    </row>
    <row r="71" spans="1:20" ht="13.5">
      <c r="A71" s="248" t="s">
        <v>731</v>
      </c>
      <c r="B71" s="762" t="s">
        <v>1192</v>
      </c>
      <c r="C71" s="364" t="s">
        <v>156</v>
      </c>
      <c r="D71" s="479" t="s">
        <v>156</v>
      </c>
      <c r="E71" s="479" t="s">
        <v>156</v>
      </c>
      <c r="F71" s="479" t="s">
        <v>156</v>
      </c>
      <c r="G71" s="479">
        <v>419</v>
      </c>
      <c r="H71" s="479">
        <v>419</v>
      </c>
      <c r="I71" s="479">
        <v>903</v>
      </c>
      <c r="J71" s="479">
        <v>1144</v>
      </c>
      <c r="K71" s="479">
        <v>1242</v>
      </c>
      <c r="L71" s="479">
        <v>1457</v>
      </c>
      <c r="M71" s="479">
        <v>1583</v>
      </c>
      <c r="N71" s="479">
        <v>1829</v>
      </c>
      <c r="O71" s="479">
        <v>1993</v>
      </c>
      <c r="P71" s="479">
        <v>1920</v>
      </c>
      <c r="Q71" s="479">
        <v>2296</v>
      </c>
      <c r="R71" s="479">
        <v>2624</v>
      </c>
      <c r="S71" s="479">
        <v>2803</v>
      </c>
    </row>
    <row r="72" spans="1:20" ht="13.5">
      <c r="A72" s="248" t="s">
        <v>719</v>
      </c>
      <c r="B72" s="762" t="s">
        <v>1193</v>
      </c>
      <c r="C72" s="364" t="s">
        <v>156</v>
      </c>
      <c r="D72" s="479" t="s">
        <v>156</v>
      </c>
      <c r="E72" s="479" t="s">
        <v>156</v>
      </c>
      <c r="F72" s="479" t="s">
        <v>156</v>
      </c>
      <c r="G72" s="479" t="s">
        <v>190</v>
      </c>
      <c r="H72" s="479" t="s">
        <v>190</v>
      </c>
      <c r="I72" s="479">
        <v>250</v>
      </c>
      <c r="J72" s="479" t="s">
        <v>190</v>
      </c>
      <c r="K72" s="479">
        <v>261</v>
      </c>
      <c r="L72" s="479">
        <v>201</v>
      </c>
      <c r="M72" s="479">
        <v>189</v>
      </c>
      <c r="N72" s="479">
        <v>192</v>
      </c>
      <c r="O72" s="479" t="s">
        <v>156</v>
      </c>
      <c r="P72" s="479" t="s">
        <v>1033</v>
      </c>
      <c r="Q72" s="479" t="s">
        <v>1033</v>
      </c>
      <c r="R72" s="479" t="s">
        <v>156</v>
      </c>
      <c r="S72" s="479" t="s">
        <v>156</v>
      </c>
    </row>
    <row r="73" spans="1:20" ht="13.5">
      <c r="A73" s="248" t="s">
        <v>737</v>
      </c>
      <c r="B73" s="762" t="s">
        <v>1092</v>
      </c>
      <c r="C73" s="364" t="s">
        <v>156</v>
      </c>
      <c r="D73" s="479" t="s">
        <v>156</v>
      </c>
      <c r="E73" s="479" t="s">
        <v>156</v>
      </c>
      <c r="F73" s="479" t="s">
        <v>156</v>
      </c>
      <c r="G73" s="479" t="s">
        <v>190</v>
      </c>
      <c r="H73" s="479" t="s">
        <v>190</v>
      </c>
      <c r="I73" s="479">
        <v>467</v>
      </c>
      <c r="J73" s="479" t="s">
        <v>190</v>
      </c>
      <c r="K73" s="479">
        <v>477</v>
      </c>
      <c r="L73" s="479">
        <v>498</v>
      </c>
      <c r="M73" s="479">
        <v>603</v>
      </c>
      <c r="N73" s="479">
        <v>872</v>
      </c>
      <c r="O73" s="479">
        <v>1260</v>
      </c>
      <c r="P73" s="479">
        <v>390</v>
      </c>
      <c r="Q73" s="479" t="s">
        <v>156</v>
      </c>
      <c r="R73" s="479" t="s">
        <v>156</v>
      </c>
      <c r="S73" s="479" t="s">
        <v>156</v>
      </c>
    </row>
    <row r="74" spans="1:20" ht="13.5">
      <c r="A74" s="248" t="s">
        <v>740</v>
      </c>
      <c r="B74" s="762" t="s">
        <v>1194</v>
      </c>
      <c r="C74" s="364" t="s">
        <v>156</v>
      </c>
      <c r="D74" s="479" t="s">
        <v>156</v>
      </c>
      <c r="E74" s="479" t="s">
        <v>156</v>
      </c>
      <c r="F74" s="479" t="s">
        <v>156</v>
      </c>
      <c r="G74" s="479">
        <v>76</v>
      </c>
      <c r="H74" s="479">
        <v>76</v>
      </c>
      <c r="I74" s="479">
        <v>76</v>
      </c>
      <c r="J74" s="479">
        <v>397</v>
      </c>
      <c r="K74" s="479">
        <v>292</v>
      </c>
      <c r="L74" s="479">
        <v>292</v>
      </c>
      <c r="M74" s="479">
        <v>343</v>
      </c>
      <c r="N74" s="479">
        <v>420</v>
      </c>
      <c r="O74" s="479">
        <v>399</v>
      </c>
      <c r="P74" s="479">
        <v>50</v>
      </c>
      <c r="Q74" s="479">
        <v>11</v>
      </c>
      <c r="R74" s="479" t="s">
        <v>156</v>
      </c>
      <c r="S74" s="479" t="s">
        <v>156</v>
      </c>
    </row>
    <row r="75" spans="1:20" ht="13.5">
      <c r="A75" s="248" t="s">
        <v>741</v>
      </c>
      <c r="B75" s="762" t="s">
        <v>1195</v>
      </c>
      <c r="C75" s="364" t="s">
        <v>156</v>
      </c>
      <c r="D75" s="479" t="s">
        <v>156</v>
      </c>
      <c r="E75" s="479" t="s">
        <v>156</v>
      </c>
      <c r="F75" s="479" t="s">
        <v>156</v>
      </c>
      <c r="G75" s="479" t="s">
        <v>190</v>
      </c>
      <c r="H75" s="479" t="s">
        <v>190</v>
      </c>
      <c r="I75" s="479">
        <v>181</v>
      </c>
      <c r="J75" s="479">
        <v>317</v>
      </c>
      <c r="K75" s="479">
        <v>309</v>
      </c>
      <c r="L75" s="479">
        <v>416</v>
      </c>
      <c r="M75" s="479">
        <v>414</v>
      </c>
      <c r="N75" s="479">
        <v>444</v>
      </c>
      <c r="O75" s="479">
        <v>535</v>
      </c>
      <c r="P75" s="479">
        <v>142</v>
      </c>
      <c r="Q75" s="479">
        <v>79</v>
      </c>
      <c r="R75" s="479" t="s">
        <v>156</v>
      </c>
      <c r="S75" s="479" t="s">
        <v>156</v>
      </c>
    </row>
    <row r="76" spans="1:20" ht="13.5">
      <c r="A76" s="248" t="s">
        <v>736</v>
      </c>
      <c r="B76" s="762" t="s">
        <v>1196</v>
      </c>
      <c r="C76" s="364" t="s">
        <v>156</v>
      </c>
      <c r="D76" s="479" t="s">
        <v>156</v>
      </c>
      <c r="E76" s="479" t="s">
        <v>156</v>
      </c>
      <c r="F76" s="479" t="s">
        <v>156</v>
      </c>
      <c r="G76" s="479" t="s">
        <v>190</v>
      </c>
      <c r="H76" s="479" t="s">
        <v>190</v>
      </c>
      <c r="I76" s="479" t="s">
        <v>190</v>
      </c>
      <c r="J76" s="479" t="s">
        <v>190</v>
      </c>
      <c r="K76" s="479">
        <v>627</v>
      </c>
      <c r="L76" s="479">
        <v>501</v>
      </c>
      <c r="M76" s="479">
        <v>698</v>
      </c>
      <c r="N76" s="479">
        <v>794</v>
      </c>
      <c r="O76" s="479">
        <v>282</v>
      </c>
      <c r="P76" s="479">
        <v>74</v>
      </c>
      <c r="Q76" s="479" t="s">
        <v>156</v>
      </c>
      <c r="R76" s="479" t="s">
        <v>156</v>
      </c>
      <c r="S76" s="479" t="s">
        <v>156</v>
      </c>
    </row>
    <row r="77" spans="1:20" ht="13.5">
      <c r="A77" s="248" t="s">
        <v>735</v>
      </c>
      <c r="B77" s="762" t="s">
        <v>1197</v>
      </c>
      <c r="C77" s="364" t="s">
        <v>156</v>
      </c>
      <c r="D77" s="479" t="s">
        <v>156</v>
      </c>
      <c r="E77" s="479" t="s">
        <v>156</v>
      </c>
      <c r="F77" s="479" t="s">
        <v>156</v>
      </c>
      <c r="G77" s="479" t="s">
        <v>190</v>
      </c>
      <c r="H77" s="479" t="s">
        <v>190</v>
      </c>
      <c r="I77" s="479" t="s">
        <v>190</v>
      </c>
      <c r="J77" s="479">
        <v>1167</v>
      </c>
      <c r="K77" s="479">
        <v>1429</v>
      </c>
      <c r="L77" s="479">
        <v>1559</v>
      </c>
      <c r="M77" s="479">
        <v>985</v>
      </c>
      <c r="N77" s="479">
        <v>1081</v>
      </c>
      <c r="O77" s="479">
        <v>1039</v>
      </c>
      <c r="P77" s="479">
        <v>409</v>
      </c>
      <c r="Q77" s="479">
        <v>160</v>
      </c>
      <c r="R77" s="479" t="s">
        <v>156</v>
      </c>
      <c r="S77" s="479" t="s">
        <v>156</v>
      </c>
    </row>
    <row r="78" spans="1:20" ht="13.5">
      <c r="A78" s="248" t="s">
        <v>730</v>
      </c>
      <c r="B78" s="762" t="s">
        <v>1081</v>
      </c>
      <c r="C78" s="364" t="s">
        <v>156</v>
      </c>
      <c r="D78" s="479" t="s">
        <v>156</v>
      </c>
      <c r="E78" s="479" t="s">
        <v>156</v>
      </c>
      <c r="F78" s="479" t="s">
        <v>156</v>
      </c>
      <c r="G78" s="479">
        <v>227</v>
      </c>
      <c r="H78" s="479">
        <v>227</v>
      </c>
      <c r="I78" s="479">
        <v>1018</v>
      </c>
      <c r="J78" s="479">
        <v>1353</v>
      </c>
      <c r="K78" s="479">
        <v>787</v>
      </c>
      <c r="L78" s="479">
        <v>994</v>
      </c>
      <c r="M78" s="479">
        <v>1069</v>
      </c>
      <c r="N78" s="479">
        <v>921</v>
      </c>
      <c r="O78" s="479">
        <v>718</v>
      </c>
      <c r="P78" s="479">
        <v>280</v>
      </c>
      <c r="Q78" s="479">
        <v>155</v>
      </c>
      <c r="R78" s="479" t="s">
        <v>156</v>
      </c>
      <c r="S78" s="479" t="s">
        <v>156</v>
      </c>
    </row>
    <row r="79" spans="1:20" ht="13.5">
      <c r="A79" s="248" t="s">
        <v>738</v>
      </c>
      <c r="B79" s="762" t="s">
        <v>1082</v>
      </c>
      <c r="C79" s="364" t="s">
        <v>156</v>
      </c>
      <c r="D79" s="479" t="s">
        <v>156</v>
      </c>
      <c r="E79" s="479" t="s">
        <v>156</v>
      </c>
      <c r="F79" s="479" t="s">
        <v>156</v>
      </c>
      <c r="G79" s="479" t="s">
        <v>190</v>
      </c>
      <c r="H79" s="479" t="s">
        <v>190</v>
      </c>
      <c r="I79" s="479" t="s">
        <v>190</v>
      </c>
      <c r="J79" s="479">
        <v>428</v>
      </c>
      <c r="K79" s="479">
        <v>219</v>
      </c>
      <c r="L79" s="479">
        <v>980</v>
      </c>
      <c r="M79" s="479">
        <v>450</v>
      </c>
      <c r="N79" s="479">
        <v>488</v>
      </c>
      <c r="O79" s="479">
        <v>426</v>
      </c>
      <c r="P79" s="479">
        <v>223</v>
      </c>
      <c r="Q79" s="479">
        <v>129</v>
      </c>
      <c r="R79" s="479">
        <v>85</v>
      </c>
      <c r="S79" s="479">
        <v>42</v>
      </c>
    </row>
    <row r="80" spans="1:20" ht="13.5">
      <c r="A80" s="248" t="s">
        <v>733</v>
      </c>
      <c r="B80" s="762" t="s">
        <v>1083</v>
      </c>
      <c r="C80" s="364" t="s">
        <v>156</v>
      </c>
      <c r="D80" s="479" t="s">
        <v>156</v>
      </c>
      <c r="E80" s="479" t="s">
        <v>156</v>
      </c>
      <c r="F80" s="479" t="s">
        <v>156</v>
      </c>
      <c r="G80" s="479">
        <v>144</v>
      </c>
      <c r="H80" s="479">
        <v>368</v>
      </c>
      <c r="I80" s="479">
        <v>1067</v>
      </c>
      <c r="J80" s="479">
        <v>1095</v>
      </c>
      <c r="K80" s="479">
        <v>908</v>
      </c>
      <c r="L80" s="479">
        <v>1230</v>
      </c>
      <c r="M80" s="479" t="s">
        <v>156</v>
      </c>
      <c r="N80" s="479">
        <v>1138</v>
      </c>
      <c r="O80" s="479">
        <v>921</v>
      </c>
      <c r="P80" s="479">
        <v>511</v>
      </c>
      <c r="Q80" s="479">
        <v>293</v>
      </c>
      <c r="R80" s="479">
        <v>52</v>
      </c>
      <c r="S80" s="479" t="s">
        <v>156</v>
      </c>
    </row>
    <row r="81" spans="1:20" ht="13.5">
      <c r="A81" s="248" t="s">
        <v>777</v>
      </c>
      <c r="B81" s="762" t="s">
        <v>1084</v>
      </c>
      <c r="C81" s="364" t="s">
        <v>156</v>
      </c>
      <c r="D81" s="479" t="s">
        <v>156</v>
      </c>
      <c r="E81" s="479" t="s">
        <v>156</v>
      </c>
      <c r="F81" s="479" t="s">
        <v>156</v>
      </c>
      <c r="G81" s="479" t="s">
        <v>190</v>
      </c>
      <c r="H81" s="479" t="s">
        <v>190</v>
      </c>
      <c r="I81" s="479" t="s">
        <v>190</v>
      </c>
      <c r="J81" s="479">
        <v>864</v>
      </c>
      <c r="K81" s="479">
        <v>502</v>
      </c>
      <c r="L81" s="479">
        <v>92</v>
      </c>
      <c r="M81" s="479">
        <v>282</v>
      </c>
      <c r="N81" s="479">
        <v>1000</v>
      </c>
      <c r="O81" s="479">
        <v>1104</v>
      </c>
      <c r="P81" s="479" t="s">
        <v>1033</v>
      </c>
      <c r="Q81" s="479" t="s">
        <v>1033</v>
      </c>
      <c r="R81" s="479" t="s">
        <v>156</v>
      </c>
      <c r="S81" s="479" t="s">
        <v>156</v>
      </c>
    </row>
    <row r="82" spans="1:20" ht="13.5">
      <c r="A82" s="248" t="s">
        <v>854</v>
      </c>
      <c r="B82" s="762" t="s">
        <v>814</v>
      </c>
      <c r="C82" s="364" t="s">
        <v>156</v>
      </c>
      <c r="D82" s="479" t="s">
        <v>156</v>
      </c>
      <c r="E82" s="479" t="s">
        <v>156</v>
      </c>
      <c r="F82" s="479" t="s">
        <v>156</v>
      </c>
      <c r="G82" s="479" t="s">
        <v>156</v>
      </c>
      <c r="H82" s="479" t="s">
        <v>190</v>
      </c>
      <c r="I82" s="479">
        <v>640</v>
      </c>
      <c r="J82" s="479">
        <v>680</v>
      </c>
      <c r="K82" s="479">
        <v>404</v>
      </c>
      <c r="L82" s="479">
        <v>526</v>
      </c>
      <c r="M82" s="479">
        <v>475</v>
      </c>
      <c r="N82" s="479">
        <v>563</v>
      </c>
      <c r="O82" s="479">
        <v>572</v>
      </c>
      <c r="P82" s="479" t="s">
        <v>1033</v>
      </c>
      <c r="Q82" s="479" t="s">
        <v>1033</v>
      </c>
      <c r="R82" s="479" t="s">
        <v>156</v>
      </c>
      <c r="S82" s="479" t="s">
        <v>156</v>
      </c>
    </row>
    <row r="83" spans="1:20" ht="13.5">
      <c r="A83" s="248" t="s">
        <v>778</v>
      </c>
      <c r="B83" s="762" t="s">
        <v>815</v>
      </c>
      <c r="C83" s="364" t="s">
        <v>156</v>
      </c>
      <c r="D83" s="479" t="s">
        <v>156</v>
      </c>
      <c r="E83" s="479" t="s">
        <v>156</v>
      </c>
      <c r="F83" s="479" t="s">
        <v>156</v>
      </c>
      <c r="G83" s="479" t="s">
        <v>156</v>
      </c>
      <c r="H83" s="479" t="s">
        <v>190</v>
      </c>
      <c r="I83" s="479" t="s">
        <v>190</v>
      </c>
      <c r="J83" s="479">
        <v>551</v>
      </c>
      <c r="K83" s="479">
        <v>881</v>
      </c>
      <c r="L83" s="479">
        <v>1214</v>
      </c>
      <c r="M83" s="479">
        <v>1779</v>
      </c>
      <c r="N83" s="479">
        <v>2323</v>
      </c>
      <c r="O83" s="479">
        <v>2618</v>
      </c>
      <c r="P83" s="479">
        <v>2878</v>
      </c>
      <c r="Q83" s="479">
        <v>3933</v>
      </c>
      <c r="R83" s="479">
        <v>4262</v>
      </c>
      <c r="S83" s="479">
        <v>4373</v>
      </c>
    </row>
    <row r="84" spans="1:20" ht="13.5">
      <c r="A84" s="248" t="s">
        <v>779</v>
      </c>
      <c r="B84" s="762" t="s">
        <v>816</v>
      </c>
      <c r="C84" s="364" t="s">
        <v>156</v>
      </c>
      <c r="D84" s="479" t="s">
        <v>156</v>
      </c>
      <c r="E84" s="479" t="s">
        <v>156</v>
      </c>
      <c r="F84" s="479" t="s">
        <v>156</v>
      </c>
      <c r="G84" s="479" t="s">
        <v>156</v>
      </c>
      <c r="H84" s="479" t="s">
        <v>190</v>
      </c>
      <c r="I84" s="479">
        <v>628</v>
      </c>
      <c r="J84" s="479">
        <v>688</v>
      </c>
      <c r="K84" s="479">
        <v>938</v>
      </c>
      <c r="L84" s="479">
        <v>1064</v>
      </c>
      <c r="M84" s="479">
        <v>1042</v>
      </c>
      <c r="N84" s="479">
        <v>1123</v>
      </c>
      <c r="O84" s="479">
        <v>1220</v>
      </c>
      <c r="P84" s="479">
        <v>1317</v>
      </c>
      <c r="Q84" s="479">
        <v>1308</v>
      </c>
      <c r="R84" s="479">
        <v>1188</v>
      </c>
      <c r="S84" s="479">
        <v>1133</v>
      </c>
      <c r="T84" s="762" t="s">
        <v>1177</v>
      </c>
    </row>
    <row r="85" spans="1:20" ht="13.5">
      <c r="A85" s="248" t="s">
        <v>739</v>
      </c>
      <c r="B85" s="762" t="s">
        <v>1085</v>
      </c>
      <c r="C85" s="364" t="s">
        <v>156</v>
      </c>
      <c r="D85" s="479" t="s">
        <v>156</v>
      </c>
      <c r="E85" s="479" t="s">
        <v>156</v>
      </c>
      <c r="F85" s="479" t="s">
        <v>156</v>
      </c>
      <c r="G85" s="479" t="s">
        <v>156</v>
      </c>
      <c r="H85" s="479" t="s">
        <v>190</v>
      </c>
      <c r="I85" s="479">
        <v>317</v>
      </c>
      <c r="J85" s="479">
        <v>416</v>
      </c>
      <c r="K85" s="479">
        <v>635</v>
      </c>
      <c r="L85" s="479">
        <v>736</v>
      </c>
      <c r="M85" s="479">
        <v>798</v>
      </c>
      <c r="N85" s="479">
        <v>910</v>
      </c>
      <c r="O85" s="479">
        <v>1190</v>
      </c>
      <c r="P85" s="479">
        <v>686</v>
      </c>
      <c r="Q85" s="479">
        <v>464</v>
      </c>
      <c r="R85" s="479">
        <v>329</v>
      </c>
      <c r="S85" s="479">
        <v>204</v>
      </c>
    </row>
    <row r="86" spans="1:20" ht="13.5">
      <c r="A86" s="248" t="s">
        <v>780</v>
      </c>
      <c r="B86" s="762" t="s">
        <v>1198</v>
      </c>
      <c r="C86" s="364" t="s">
        <v>156</v>
      </c>
      <c r="D86" s="479" t="s">
        <v>156</v>
      </c>
      <c r="E86" s="479" t="s">
        <v>156</v>
      </c>
      <c r="F86" s="479" t="s">
        <v>156</v>
      </c>
      <c r="G86" s="479" t="s">
        <v>156</v>
      </c>
      <c r="H86" s="479">
        <v>87</v>
      </c>
      <c r="I86" s="479">
        <v>146</v>
      </c>
      <c r="J86" s="479">
        <v>291</v>
      </c>
      <c r="K86" s="479">
        <v>369</v>
      </c>
      <c r="L86" s="479">
        <v>967</v>
      </c>
      <c r="M86" s="479">
        <v>641</v>
      </c>
      <c r="N86" s="479">
        <v>777</v>
      </c>
      <c r="O86" s="479">
        <v>768</v>
      </c>
      <c r="P86" s="479">
        <v>279</v>
      </c>
      <c r="Q86" s="479">
        <v>185</v>
      </c>
      <c r="R86" s="479" t="s">
        <v>156</v>
      </c>
      <c r="S86" s="479" t="s">
        <v>156</v>
      </c>
    </row>
    <row r="87" spans="1:20" ht="13.5">
      <c r="A87" s="248" t="s">
        <v>781</v>
      </c>
      <c r="B87" s="762" t="s">
        <v>1199</v>
      </c>
      <c r="C87" s="364" t="s">
        <v>156</v>
      </c>
      <c r="D87" s="479" t="s">
        <v>156</v>
      </c>
      <c r="E87" s="479" t="s">
        <v>156</v>
      </c>
      <c r="F87" s="479" t="s">
        <v>156</v>
      </c>
      <c r="G87" s="479" t="s">
        <v>156</v>
      </c>
      <c r="H87" s="479" t="s">
        <v>190</v>
      </c>
      <c r="I87" s="479">
        <v>600</v>
      </c>
      <c r="J87" s="479">
        <v>840</v>
      </c>
      <c r="K87" s="479">
        <v>1144</v>
      </c>
      <c r="L87" s="479">
        <v>1409</v>
      </c>
      <c r="M87" s="479">
        <v>1379</v>
      </c>
      <c r="N87" s="479">
        <v>1442</v>
      </c>
      <c r="O87" s="479">
        <v>2334</v>
      </c>
      <c r="P87" s="479">
        <v>3149</v>
      </c>
      <c r="Q87" s="479">
        <v>3944</v>
      </c>
      <c r="R87" s="479">
        <v>4248</v>
      </c>
      <c r="S87" s="479">
        <v>5269</v>
      </c>
    </row>
    <row r="88" spans="1:20" ht="13.5">
      <c r="A88" s="248" t="s">
        <v>782</v>
      </c>
      <c r="B88" s="762" t="s">
        <v>817</v>
      </c>
      <c r="C88" s="364" t="s">
        <v>156</v>
      </c>
      <c r="D88" s="479" t="s">
        <v>156</v>
      </c>
      <c r="E88" s="479" t="s">
        <v>156</v>
      </c>
      <c r="F88" s="479" t="s">
        <v>156</v>
      </c>
      <c r="G88" s="479" t="s">
        <v>156</v>
      </c>
      <c r="H88" s="479" t="s">
        <v>190</v>
      </c>
      <c r="I88" s="479" t="s">
        <v>190</v>
      </c>
      <c r="J88" s="479">
        <v>296</v>
      </c>
      <c r="K88" s="479">
        <v>517</v>
      </c>
      <c r="L88" s="479">
        <v>1446</v>
      </c>
      <c r="M88" s="479">
        <v>1460</v>
      </c>
      <c r="N88" s="479">
        <v>1522</v>
      </c>
      <c r="O88" s="479">
        <v>1485</v>
      </c>
      <c r="P88" s="479">
        <v>724</v>
      </c>
      <c r="Q88" s="479">
        <v>354</v>
      </c>
      <c r="R88" s="479" t="s">
        <v>156</v>
      </c>
      <c r="S88" s="479" t="s">
        <v>156</v>
      </c>
    </row>
    <row r="89" spans="1:20" ht="13.5">
      <c r="A89" s="248" t="s">
        <v>783</v>
      </c>
      <c r="B89" s="762" t="s">
        <v>1200</v>
      </c>
      <c r="C89" s="364" t="s">
        <v>156</v>
      </c>
      <c r="D89" s="479" t="s">
        <v>156</v>
      </c>
      <c r="E89" s="479" t="s">
        <v>156</v>
      </c>
      <c r="F89" s="479" t="s">
        <v>156</v>
      </c>
      <c r="G89" s="479" t="s">
        <v>156</v>
      </c>
      <c r="H89" s="479" t="s">
        <v>156</v>
      </c>
      <c r="I89" s="479">
        <v>225</v>
      </c>
      <c r="J89" s="479">
        <v>481</v>
      </c>
      <c r="K89" s="479">
        <v>473</v>
      </c>
      <c r="L89" s="479">
        <v>491</v>
      </c>
      <c r="M89" s="479">
        <v>731</v>
      </c>
      <c r="N89" s="479">
        <v>639</v>
      </c>
      <c r="O89" s="479">
        <v>582</v>
      </c>
      <c r="P89" s="479">
        <v>209</v>
      </c>
      <c r="Q89" s="479">
        <v>136</v>
      </c>
      <c r="R89" s="479">
        <v>29</v>
      </c>
      <c r="S89" s="479" t="s">
        <v>156</v>
      </c>
    </row>
    <row r="90" spans="1:20" ht="13.5">
      <c r="A90" s="248" t="s">
        <v>784</v>
      </c>
      <c r="B90" s="762" t="s">
        <v>1086</v>
      </c>
      <c r="C90" s="364" t="s">
        <v>156</v>
      </c>
      <c r="D90" s="479" t="s">
        <v>156</v>
      </c>
      <c r="E90" s="479" t="s">
        <v>156</v>
      </c>
      <c r="F90" s="479" t="s">
        <v>156</v>
      </c>
      <c r="G90" s="479" t="s">
        <v>156</v>
      </c>
      <c r="H90" s="479" t="s">
        <v>156</v>
      </c>
      <c r="I90" s="479" t="s">
        <v>156</v>
      </c>
      <c r="J90" s="479">
        <v>112</v>
      </c>
      <c r="K90" s="479">
        <v>160</v>
      </c>
      <c r="L90" s="479">
        <v>210</v>
      </c>
      <c r="M90" s="479">
        <v>203</v>
      </c>
      <c r="N90" s="479">
        <v>226</v>
      </c>
      <c r="O90" s="479">
        <v>130</v>
      </c>
      <c r="P90" s="479">
        <v>67</v>
      </c>
      <c r="Q90" s="479">
        <v>24</v>
      </c>
      <c r="R90" s="479" t="s">
        <v>156</v>
      </c>
      <c r="S90" s="479" t="s">
        <v>156</v>
      </c>
    </row>
    <row r="91" spans="1:20" ht="13.5">
      <c r="A91" s="248" t="s">
        <v>785</v>
      </c>
      <c r="B91" s="762" t="s">
        <v>1201</v>
      </c>
      <c r="C91" s="364" t="s">
        <v>156</v>
      </c>
      <c r="D91" s="479" t="s">
        <v>156</v>
      </c>
      <c r="E91" s="479" t="s">
        <v>156</v>
      </c>
      <c r="F91" s="479" t="s">
        <v>156</v>
      </c>
      <c r="G91" s="479" t="s">
        <v>156</v>
      </c>
      <c r="H91" s="479" t="s">
        <v>156</v>
      </c>
      <c r="I91" s="479" t="s">
        <v>156</v>
      </c>
      <c r="J91" s="479">
        <v>287</v>
      </c>
      <c r="K91" s="479">
        <v>348</v>
      </c>
      <c r="L91" s="479">
        <v>327</v>
      </c>
      <c r="M91" s="479" t="s">
        <v>156</v>
      </c>
      <c r="N91" s="479">
        <v>567</v>
      </c>
      <c r="O91" s="479">
        <v>460</v>
      </c>
      <c r="P91" s="479">
        <v>400</v>
      </c>
      <c r="Q91" s="479">
        <v>365</v>
      </c>
      <c r="R91" s="479">
        <v>210</v>
      </c>
      <c r="S91" s="479">
        <v>120</v>
      </c>
    </row>
    <row r="92" spans="1:20" ht="13.5">
      <c r="A92" s="248" t="s">
        <v>1093</v>
      </c>
      <c r="B92" s="762" t="s">
        <v>1087</v>
      </c>
      <c r="C92" s="364"/>
      <c r="D92" s="479"/>
      <c r="E92" s="479"/>
      <c r="F92" s="479" t="s">
        <v>156</v>
      </c>
      <c r="G92" s="479" t="s">
        <v>156</v>
      </c>
      <c r="H92" s="479" t="s">
        <v>156</v>
      </c>
      <c r="I92" s="479" t="s">
        <v>156</v>
      </c>
      <c r="J92" s="479" t="s">
        <v>156</v>
      </c>
      <c r="K92" s="479" t="s">
        <v>156</v>
      </c>
      <c r="L92" s="479" t="s">
        <v>156</v>
      </c>
      <c r="M92" s="479" t="s">
        <v>156</v>
      </c>
      <c r="N92" s="479" t="s">
        <v>156</v>
      </c>
      <c r="O92" s="479" t="s">
        <v>156</v>
      </c>
      <c r="P92" s="479" t="s">
        <v>156</v>
      </c>
      <c r="Q92" s="479">
        <v>209</v>
      </c>
      <c r="R92" s="479">
        <v>425</v>
      </c>
      <c r="S92" s="479">
        <v>452</v>
      </c>
    </row>
    <row r="93" spans="1:20" ht="13.5">
      <c r="A93" s="248" t="s">
        <v>787</v>
      </c>
      <c r="B93" s="762" t="s">
        <v>1202</v>
      </c>
      <c r="C93" s="364" t="s">
        <v>156</v>
      </c>
      <c r="D93" s="479" t="s">
        <v>156</v>
      </c>
      <c r="E93" s="479" t="s">
        <v>156</v>
      </c>
      <c r="F93" s="479" t="s">
        <v>156</v>
      </c>
      <c r="G93" s="479" t="s">
        <v>156</v>
      </c>
      <c r="H93" s="479" t="s">
        <v>156</v>
      </c>
      <c r="I93" s="479">
        <v>214</v>
      </c>
      <c r="J93" s="479">
        <v>222</v>
      </c>
      <c r="K93" s="479">
        <v>329</v>
      </c>
      <c r="L93" s="479">
        <v>328</v>
      </c>
      <c r="M93" s="479">
        <v>436</v>
      </c>
      <c r="N93" s="479">
        <v>604</v>
      </c>
      <c r="O93" s="479">
        <v>638</v>
      </c>
      <c r="P93" s="479">
        <v>86</v>
      </c>
      <c r="Q93" s="479">
        <v>20</v>
      </c>
      <c r="R93" s="479" t="s">
        <v>156</v>
      </c>
      <c r="S93" s="479" t="s">
        <v>156</v>
      </c>
    </row>
    <row r="94" spans="1:20" ht="13.5">
      <c r="A94" s="248" t="s">
        <v>788</v>
      </c>
      <c r="B94" s="762" t="s">
        <v>1088</v>
      </c>
      <c r="C94" s="364" t="s">
        <v>156</v>
      </c>
      <c r="D94" s="479" t="s">
        <v>156</v>
      </c>
      <c r="E94" s="479" t="s">
        <v>156</v>
      </c>
      <c r="F94" s="479" t="s">
        <v>156</v>
      </c>
      <c r="G94" s="479" t="s">
        <v>156</v>
      </c>
      <c r="H94" s="479" t="s">
        <v>156</v>
      </c>
      <c r="I94" s="479" t="s">
        <v>156</v>
      </c>
      <c r="J94" s="479">
        <v>91</v>
      </c>
      <c r="K94" s="479">
        <v>155</v>
      </c>
      <c r="L94" s="479" t="s">
        <v>190</v>
      </c>
      <c r="M94" s="479" t="s">
        <v>156</v>
      </c>
      <c r="N94" s="479">
        <v>408</v>
      </c>
      <c r="O94" s="479">
        <v>464</v>
      </c>
      <c r="P94" s="479">
        <v>44</v>
      </c>
      <c r="Q94" s="479">
        <v>16</v>
      </c>
      <c r="R94" s="479" t="s">
        <v>156</v>
      </c>
      <c r="S94" s="479" t="s">
        <v>156</v>
      </c>
    </row>
    <row r="95" spans="1:20" ht="13.5">
      <c r="A95" s="248" t="s">
        <v>786</v>
      </c>
      <c r="B95" s="762" t="s">
        <v>1089</v>
      </c>
      <c r="C95" s="364" t="s">
        <v>156</v>
      </c>
      <c r="D95" s="479" t="s">
        <v>156</v>
      </c>
      <c r="E95" s="479" t="s">
        <v>156</v>
      </c>
      <c r="F95" s="479" t="s">
        <v>156</v>
      </c>
      <c r="G95" s="479" t="s">
        <v>156</v>
      </c>
      <c r="H95" s="479" t="s">
        <v>156</v>
      </c>
      <c r="I95" s="479">
        <v>146</v>
      </c>
      <c r="J95" s="479">
        <v>264</v>
      </c>
      <c r="K95" s="479">
        <v>827</v>
      </c>
      <c r="L95" s="479">
        <v>1562</v>
      </c>
      <c r="M95" s="479" t="s">
        <v>156</v>
      </c>
      <c r="N95" s="479" t="s">
        <v>156</v>
      </c>
      <c r="O95" s="479">
        <v>1938</v>
      </c>
      <c r="P95" s="479" t="s">
        <v>156</v>
      </c>
      <c r="Q95" s="479" t="s">
        <v>156</v>
      </c>
      <c r="R95" s="479" t="s">
        <v>156</v>
      </c>
      <c r="S95" s="479" t="s">
        <v>156</v>
      </c>
    </row>
    <row r="96" spans="1:20" ht="13.5">
      <c r="A96" s="248" t="s">
        <v>790</v>
      </c>
      <c r="B96" s="762" t="s">
        <v>818</v>
      </c>
      <c r="C96" s="364" t="s">
        <v>156</v>
      </c>
      <c r="D96" s="479" t="s">
        <v>156</v>
      </c>
      <c r="E96" s="479" t="s">
        <v>156</v>
      </c>
      <c r="F96" s="479" t="s">
        <v>156</v>
      </c>
      <c r="G96" s="479" t="s">
        <v>156</v>
      </c>
      <c r="H96" s="479" t="s">
        <v>156</v>
      </c>
      <c r="I96" s="479" t="s">
        <v>156</v>
      </c>
      <c r="J96" s="479">
        <v>68</v>
      </c>
      <c r="K96" s="479">
        <v>157</v>
      </c>
      <c r="L96" s="479">
        <v>285</v>
      </c>
      <c r="M96" s="479">
        <v>275</v>
      </c>
      <c r="N96" s="479">
        <v>343</v>
      </c>
      <c r="O96" s="479">
        <v>297</v>
      </c>
      <c r="P96" s="479">
        <v>86</v>
      </c>
      <c r="Q96" s="479">
        <v>52</v>
      </c>
      <c r="R96" s="479" t="s">
        <v>156</v>
      </c>
      <c r="S96" s="479" t="s">
        <v>156</v>
      </c>
    </row>
    <row r="97" spans="1:255" ht="13.5">
      <c r="A97" s="248" t="s">
        <v>789</v>
      </c>
      <c r="B97" s="762" t="s">
        <v>819</v>
      </c>
      <c r="C97" s="364" t="s">
        <v>156</v>
      </c>
      <c r="D97" s="479" t="s">
        <v>156</v>
      </c>
      <c r="E97" s="479" t="s">
        <v>156</v>
      </c>
      <c r="F97" s="479" t="s">
        <v>156</v>
      </c>
      <c r="G97" s="479" t="s">
        <v>156</v>
      </c>
      <c r="H97" s="479" t="s">
        <v>156</v>
      </c>
      <c r="I97" s="479" t="s">
        <v>156</v>
      </c>
      <c r="J97" s="479">
        <v>75</v>
      </c>
      <c r="K97" s="479">
        <v>119</v>
      </c>
      <c r="L97" s="479">
        <v>194</v>
      </c>
      <c r="M97" s="479" t="s">
        <v>156</v>
      </c>
      <c r="N97" s="479" t="s">
        <v>156</v>
      </c>
      <c r="O97" s="479">
        <v>182</v>
      </c>
      <c r="P97" s="479">
        <v>116</v>
      </c>
      <c r="Q97" s="479">
        <v>75</v>
      </c>
      <c r="R97" s="479">
        <v>51</v>
      </c>
      <c r="S97" s="765" t="s">
        <v>1033</v>
      </c>
    </row>
    <row r="98" spans="1:255" ht="13.5">
      <c r="A98" s="248" t="s">
        <v>808</v>
      </c>
      <c r="B98" s="762" t="s">
        <v>1203</v>
      </c>
      <c r="C98" s="364" t="s">
        <v>156</v>
      </c>
      <c r="D98" s="479" t="s">
        <v>156</v>
      </c>
      <c r="E98" s="479" t="s">
        <v>156</v>
      </c>
      <c r="F98" s="479" t="s">
        <v>156</v>
      </c>
      <c r="G98" s="479" t="s">
        <v>156</v>
      </c>
      <c r="H98" s="479" t="s">
        <v>156</v>
      </c>
      <c r="I98" s="479" t="s">
        <v>156</v>
      </c>
      <c r="J98" s="479">
        <v>422</v>
      </c>
      <c r="K98" s="479" t="s">
        <v>156</v>
      </c>
      <c r="L98" s="479" t="s">
        <v>156</v>
      </c>
      <c r="M98" s="479">
        <v>612</v>
      </c>
      <c r="N98" s="479">
        <v>1027</v>
      </c>
      <c r="O98" s="479">
        <v>526</v>
      </c>
      <c r="P98" s="479">
        <v>342</v>
      </c>
      <c r="Q98" s="479">
        <v>257</v>
      </c>
      <c r="R98" s="479">
        <v>168</v>
      </c>
      <c r="S98" s="765" t="s">
        <v>1033</v>
      </c>
    </row>
    <row r="99" spans="1:255">
      <c r="A99" s="246"/>
      <c r="B99" s="246"/>
      <c r="C99" s="246"/>
      <c r="D99" s="246"/>
      <c r="E99" s="246"/>
      <c r="F99" s="246"/>
      <c r="G99" s="246"/>
      <c r="H99" s="246"/>
      <c r="I99" s="246"/>
      <c r="J99" s="246"/>
      <c r="K99" s="246"/>
      <c r="L99" s="246"/>
      <c r="M99" s="246"/>
      <c r="N99" s="246"/>
      <c r="O99" s="246"/>
      <c r="P99" s="246"/>
      <c r="Q99" s="246"/>
      <c r="R99" s="246"/>
      <c r="S99" s="246"/>
    </row>
    <row r="100" spans="1:255">
      <c r="A100" s="492"/>
    </row>
    <row r="101" spans="1:255" ht="13.5">
      <c r="A101" s="492" t="s">
        <v>1054</v>
      </c>
      <c r="B101" s="772"/>
      <c r="C101" s="321"/>
      <c r="D101" s="321"/>
      <c r="E101" s="321"/>
      <c r="F101" s="321"/>
      <c r="G101" s="321"/>
      <c r="H101" s="321"/>
      <c r="I101" s="321"/>
      <c r="J101" s="321"/>
      <c r="K101" s="321"/>
      <c r="L101" s="321"/>
      <c r="M101" s="321"/>
      <c r="N101" s="321"/>
      <c r="O101" s="321"/>
      <c r="P101" s="321"/>
      <c r="Q101" s="321"/>
    </row>
    <row r="102" spans="1:255" ht="13.5">
      <c r="A102" s="492" t="s">
        <v>1447</v>
      </c>
      <c r="B102" s="492"/>
      <c r="C102" s="321"/>
      <c r="D102" s="321"/>
      <c r="E102" s="321"/>
      <c r="F102" s="321"/>
      <c r="G102" s="321"/>
      <c r="H102" s="321"/>
      <c r="I102" s="321"/>
      <c r="J102" s="321"/>
      <c r="K102" s="321"/>
      <c r="L102" s="321"/>
      <c r="M102" s="321"/>
      <c r="N102" s="321"/>
      <c r="O102" s="321"/>
      <c r="P102" s="321"/>
      <c r="Q102" s="321"/>
    </row>
    <row r="103" spans="1:255" ht="13.5">
      <c r="A103" s="492" t="s">
        <v>1449</v>
      </c>
      <c r="C103" s="375"/>
      <c r="D103" s="375"/>
      <c r="E103" s="375"/>
      <c r="F103" s="375"/>
      <c r="G103" s="375"/>
      <c r="H103" s="375"/>
      <c r="I103" s="375"/>
      <c r="J103" s="375"/>
      <c r="K103" s="375"/>
      <c r="L103" s="375"/>
      <c r="M103" s="375"/>
      <c r="N103" s="375"/>
      <c r="O103" s="375"/>
      <c r="P103" s="375"/>
      <c r="Q103" s="375"/>
    </row>
    <row r="104" spans="1:255">
      <c r="A104" s="492" t="s">
        <v>1204</v>
      </c>
      <c r="B104" s="772"/>
      <c r="C104" s="308"/>
      <c r="D104" s="308"/>
      <c r="E104" s="308"/>
      <c r="F104" s="308"/>
    </row>
    <row r="105" spans="1:255" ht="72.75" customHeight="1">
      <c r="A105" s="1117" t="s">
        <v>1207</v>
      </c>
      <c r="B105" s="1117"/>
      <c r="C105" s="1118"/>
      <c r="D105" s="1117"/>
      <c r="E105" s="1117"/>
      <c r="F105" s="1117"/>
      <c r="G105" s="1117"/>
      <c r="H105" s="1117"/>
      <c r="I105" s="1117"/>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4"/>
      <c r="AY105" s="784"/>
      <c r="AZ105" s="784"/>
      <c r="BA105" s="784"/>
      <c r="BB105" s="784"/>
      <c r="BC105" s="784"/>
      <c r="BD105" s="784"/>
      <c r="BE105" s="784"/>
      <c r="BF105" s="784"/>
      <c r="BG105" s="784"/>
      <c r="BH105" s="784"/>
      <c r="BI105" s="784"/>
      <c r="BJ105" s="784"/>
      <c r="BK105" s="784"/>
      <c r="BL105" s="784"/>
      <c r="BM105" s="784"/>
      <c r="BN105" s="784"/>
      <c r="BO105" s="784"/>
      <c r="BP105" s="784"/>
      <c r="BQ105" s="784"/>
      <c r="BR105" s="784"/>
      <c r="BS105" s="784"/>
      <c r="BT105" s="784"/>
      <c r="BU105" s="784"/>
      <c r="BV105" s="784"/>
      <c r="BW105" s="784"/>
      <c r="BX105" s="784"/>
      <c r="BY105" s="784"/>
      <c r="BZ105" s="784"/>
      <c r="CA105" s="784"/>
      <c r="CB105" s="784"/>
      <c r="CC105" s="784"/>
      <c r="CD105" s="784"/>
      <c r="CE105" s="784"/>
      <c r="CF105" s="784"/>
      <c r="CG105" s="784"/>
      <c r="CH105" s="784"/>
      <c r="CI105" s="784"/>
      <c r="CJ105" s="784"/>
      <c r="CK105" s="784"/>
      <c r="CL105" s="784"/>
      <c r="CM105" s="784"/>
      <c r="CN105" s="784"/>
      <c r="CO105" s="784"/>
      <c r="CP105" s="784"/>
      <c r="CQ105" s="784"/>
      <c r="CR105" s="784"/>
      <c r="CS105" s="784"/>
      <c r="CT105" s="784"/>
      <c r="CU105" s="784"/>
      <c r="CV105" s="784"/>
      <c r="CW105" s="784"/>
      <c r="CX105" s="784"/>
      <c r="CY105" s="784"/>
      <c r="CZ105" s="784"/>
      <c r="DA105" s="784"/>
      <c r="DB105" s="784"/>
      <c r="DC105" s="784"/>
      <c r="DD105" s="784"/>
      <c r="DE105" s="784"/>
      <c r="DF105" s="784"/>
      <c r="DG105" s="784"/>
      <c r="DH105" s="784"/>
      <c r="DI105" s="784"/>
      <c r="DJ105" s="784"/>
      <c r="DK105" s="784"/>
      <c r="DL105" s="784"/>
      <c r="DM105" s="784"/>
      <c r="DN105" s="784"/>
      <c r="DO105" s="784"/>
      <c r="DP105" s="784"/>
      <c r="DQ105" s="784"/>
      <c r="DR105" s="784"/>
      <c r="DS105" s="784"/>
      <c r="DT105" s="784"/>
      <c r="DU105" s="784"/>
      <c r="DV105" s="784"/>
      <c r="DW105" s="784"/>
      <c r="DX105" s="784"/>
      <c r="DY105" s="784"/>
      <c r="DZ105" s="784"/>
      <c r="EA105" s="784"/>
      <c r="EB105" s="784"/>
      <c r="EC105" s="784"/>
      <c r="ED105" s="784"/>
      <c r="EE105" s="784"/>
      <c r="EF105" s="784"/>
      <c r="EG105" s="784"/>
      <c r="EH105" s="784"/>
      <c r="EI105" s="784"/>
      <c r="EJ105" s="784"/>
      <c r="EK105" s="784"/>
      <c r="EL105" s="784"/>
      <c r="EM105" s="784"/>
      <c r="EN105" s="784"/>
      <c r="EO105" s="784"/>
      <c r="EP105" s="784"/>
      <c r="EQ105" s="784"/>
      <c r="ER105" s="784"/>
      <c r="ES105" s="784"/>
      <c r="ET105" s="784"/>
      <c r="EU105" s="784"/>
      <c r="EV105" s="784"/>
      <c r="EW105" s="784"/>
      <c r="EX105" s="784"/>
      <c r="EY105" s="784"/>
      <c r="EZ105" s="784"/>
      <c r="FA105" s="784"/>
      <c r="FB105" s="784"/>
      <c r="FC105" s="784"/>
      <c r="FD105" s="784"/>
      <c r="FE105" s="784"/>
      <c r="FF105" s="784"/>
      <c r="FG105" s="784"/>
      <c r="FH105" s="784"/>
      <c r="FI105" s="784"/>
      <c r="FJ105" s="784"/>
      <c r="FK105" s="784"/>
      <c r="FL105" s="784"/>
      <c r="FM105" s="784"/>
      <c r="FN105" s="784"/>
      <c r="FO105" s="784"/>
      <c r="FP105" s="784"/>
      <c r="FQ105" s="784"/>
      <c r="FR105" s="784"/>
      <c r="FS105" s="784"/>
      <c r="FT105" s="784"/>
      <c r="FU105" s="784"/>
      <c r="FV105" s="784"/>
      <c r="FW105" s="784"/>
      <c r="FX105" s="784"/>
      <c r="FY105" s="784"/>
      <c r="FZ105" s="784"/>
      <c r="GA105" s="784"/>
      <c r="GB105" s="784"/>
      <c r="GC105" s="784"/>
      <c r="GD105" s="784"/>
      <c r="GE105" s="784"/>
      <c r="GF105" s="784"/>
      <c r="GG105" s="784"/>
      <c r="GH105" s="784"/>
      <c r="GI105" s="784"/>
      <c r="GJ105" s="784"/>
      <c r="GK105" s="784"/>
      <c r="GL105" s="784"/>
      <c r="GM105" s="784"/>
      <c r="GN105" s="784"/>
      <c r="GO105" s="784"/>
      <c r="GP105" s="784"/>
      <c r="GQ105" s="784"/>
      <c r="GR105" s="784"/>
      <c r="GS105" s="784"/>
      <c r="GT105" s="784"/>
      <c r="GU105" s="784"/>
      <c r="GV105" s="784"/>
      <c r="GW105" s="784"/>
      <c r="GX105" s="784"/>
      <c r="GY105" s="784"/>
      <c r="GZ105" s="784"/>
      <c r="HA105" s="784"/>
      <c r="HB105" s="784"/>
      <c r="HC105" s="784"/>
      <c r="HD105" s="784"/>
      <c r="HE105" s="784"/>
      <c r="HF105" s="784"/>
      <c r="HG105" s="784"/>
      <c r="HH105" s="784"/>
      <c r="HI105" s="784"/>
      <c r="HJ105" s="784"/>
      <c r="HK105" s="784"/>
      <c r="HL105" s="784"/>
      <c r="HM105" s="784"/>
      <c r="HN105" s="784"/>
      <c r="HO105" s="784"/>
      <c r="HP105" s="784"/>
      <c r="HQ105" s="784"/>
      <c r="HR105" s="784"/>
      <c r="HS105" s="784"/>
      <c r="HT105" s="784"/>
      <c r="HU105" s="784"/>
      <c r="HV105" s="784"/>
      <c r="HW105" s="784"/>
      <c r="HX105" s="784"/>
      <c r="HY105" s="784"/>
      <c r="HZ105" s="784"/>
      <c r="IA105" s="784"/>
      <c r="IB105" s="784"/>
      <c r="IC105" s="784"/>
      <c r="ID105" s="784"/>
      <c r="IE105" s="784"/>
      <c r="IF105" s="784"/>
      <c r="IG105" s="784"/>
      <c r="IH105" s="784"/>
      <c r="II105" s="784"/>
      <c r="IJ105" s="784"/>
      <c r="IK105" s="784"/>
      <c r="IL105" s="784"/>
      <c r="IM105" s="784"/>
      <c r="IN105" s="784"/>
      <c r="IO105" s="784"/>
      <c r="IP105" s="784"/>
      <c r="IQ105" s="784"/>
      <c r="IR105" s="784"/>
      <c r="IS105" s="784"/>
      <c r="IT105" s="784"/>
      <c r="IU105" s="784"/>
    </row>
    <row r="106" spans="1:255" ht="13.5">
      <c r="A106" s="492" t="s">
        <v>1179</v>
      </c>
      <c r="B106" s="492"/>
      <c r="C106" s="375"/>
      <c r="D106" s="375"/>
      <c r="E106" s="375"/>
      <c r="F106" s="375"/>
      <c r="G106" s="375"/>
      <c r="H106" s="375"/>
      <c r="I106" s="375"/>
      <c r="J106" s="375"/>
      <c r="K106" s="375"/>
      <c r="L106" s="375"/>
      <c r="M106" s="375"/>
      <c r="N106" s="375"/>
      <c r="O106" s="375"/>
      <c r="P106" s="375"/>
      <c r="Q106" s="375"/>
    </row>
    <row r="107" spans="1:255" ht="13.5">
      <c r="A107" s="492" t="s">
        <v>1205</v>
      </c>
      <c r="B107" s="492"/>
      <c r="C107" s="375"/>
      <c r="D107" s="375"/>
      <c r="E107" s="375"/>
      <c r="F107" s="375"/>
      <c r="G107" s="375"/>
      <c r="H107" s="375"/>
      <c r="I107" s="375"/>
      <c r="J107" s="375"/>
      <c r="K107" s="375"/>
      <c r="L107" s="375"/>
      <c r="M107" s="375"/>
      <c r="N107" s="375"/>
      <c r="O107" s="375"/>
      <c r="P107" s="375"/>
      <c r="Q107" s="375"/>
    </row>
    <row r="108" spans="1:255" ht="13.5">
      <c r="A108" s="492" t="s">
        <v>1451</v>
      </c>
      <c r="B108" s="492"/>
      <c r="C108" s="375"/>
      <c r="D108" s="375"/>
      <c r="E108" s="375"/>
      <c r="F108" s="375"/>
      <c r="G108" s="375"/>
      <c r="H108" s="375"/>
      <c r="I108" s="375"/>
      <c r="J108" s="375"/>
      <c r="K108" s="375"/>
      <c r="L108" s="375"/>
      <c r="M108" s="375"/>
      <c r="N108" s="375"/>
      <c r="O108" s="375"/>
      <c r="P108" s="375"/>
      <c r="Q108" s="375"/>
    </row>
  </sheetData>
  <mergeCells count="1">
    <mergeCell ref="A105:I105"/>
  </mergeCells>
  <pageMargins left="0.7" right="0.7" top="0.75" bottom="0.75" header="0.3" footer="0.3"/>
  <pageSetup paperSize="9" scale="55" orientation="landscape"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90BB1-B17D-466B-97BC-D860170F0402}">
  <sheetPr>
    <tabColor theme="9"/>
  </sheetPr>
  <dimension ref="A1:IV49"/>
  <sheetViews>
    <sheetView showGridLines="0" zoomScaleNormal="100" zoomScaleSheetLayoutView="100" workbookViewId="0">
      <selection sqref="A1:D1"/>
    </sheetView>
  </sheetViews>
  <sheetFormatPr baseColWidth="10" defaultColWidth="11.42578125" defaultRowHeight="12.75"/>
  <cols>
    <col min="1" max="1" width="31" style="230" customWidth="1"/>
    <col min="2" max="4" width="24.85546875" style="230" customWidth="1"/>
    <col min="5" max="256" width="11.42578125" style="230"/>
    <col min="257" max="257" width="31" style="230" customWidth="1"/>
    <col min="258" max="258" width="27.7109375" style="230" customWidth="1"/>
    <col min="259" max="259" width="25.5703125" style="230" customWidth="1"/>
    <col min="260" max="260" width="23.5703125" style="230" customWidth="1"/>
    <col min="261" max="512" width="11.42578125" style="230"/>
    <col min="513" max="513" width="31" style="230" customWidth="1"/>
    <col min="514" max="514" width="27.7109375" style="230" customWidth="1"/>
    <col min="515" max="515" width="25.5703125" style="230" customWidth="1"/>
    <col min="516" max="516" width="23.5703125" style="230" customWidth="1"/>
    <col min="517" max="768" width="11.42578125" style="230"/>
    <col min="769" max="769" width="31" style="230" customWidth="1"/>
    <col min="770" max="770" width="27.7109375" style="230" customWidth="1"/>
    <col min="771" max="771" width="25.5703125" style="230" customWidth="1"/>
    <col min="772" max="772" width="23.5703125" style="230" customWidth="1"/>
    <col min="773" max="1024" width="11.42578125" style="230"/>
    <col min="1025" max="1025" width="31" style="230" customWidth="1"/>
    <col min="1026" max="1026" width="27.7109375" style="230" customWidth="1"/>
    <col min="1027" max="1027" width="25.5703125" style="230" customWidth="1"/>
    <col min="1028" max="1028" width="23.5703125" style="230" customWidth="1"/>
    <col min="1029" max="1280" width="11.42578125" style="230"/>
    <col min="1281" max="1281" width="31" style="230" customWidth="1"/>
    <col min="1282" max="1282" width="27.7109375" style="230" customWidth="1"/>
    <col min="1283" max="1283" width="25.5703125" style="230" customWidth="1"/>
    <col min="1284" max="1284" width="23.5703125" style="230" customWidth="1"/>
    <col min="1285" max="1536" width="11.42578125" style="230"/>
    <col min="1537" max="1537" width="31" style="230" customWidth="1"/>
    <col min="1538" max="1538" width="27.7109375" style="230" customWidth="1"/>
    <col min="1539" max="1539" width="25.5703125" style="230" customWidth="1"/>
    <col min="1540" max="1540" width="23.5703125" style="230" customWidth="1"/>
    <col min="1541" max="1792" width="11.42578125" style="230"/>
    <col min="1793" max="1793" width="31" style="230" customWidth="1"/>
    <col min="1794" max="1794" width="27.7109375" style="230" customWidth="1"/>
    <col min="1795" max="1795" width="25.5703125" style="230" customWidth="1"/>
    <col min="1796" max="1796" width="23.5703125" style="230" customWidth="1"/>
    <col min="1797" max="2048" width="11.42578125" style="230"/>
    <col min="2049" max="2049" width="31" style="230" customWidth="1"/>
    <col min="2050" max="2050" width="27.7109375" style="230" customWidth="1"/>
    <col min="2051" max="2051" width="25.5703125" style="230" customWidth="1"/>
    <col min="2052" max="2052" width="23.5703125" style="230" customWidth="1"/>
    <col min="2053" max="2304" width="11.42578125" style="230"/>
    <col min="2305" max="2305" width="31" style="230" customWidth="1"/>
    <col min="2306" max="2306" width="27.7109375" style="230" customWidth="1"/>
    <col min="2307" max="2307" width="25.5703125" style="230" customWidth="1"/>
    <col min="2308" max="2308" width="23.5703125" style="230" customWidth="1"/>
    <col min="2309" max="2560" width="11.42578125" style="230"/>
    <col min="2561" max="2561" width="31" style="230" customWidth="1"/>
    <col min="2562" max="2562" width="27.7109375" style="230" customWidth="1"/>
    <col min="2563" max="2563" width="25.5703125" style="230" customWidth="1"/>
    <col min="2564" max="2564" width="23.5703125" style="230" customWidth="1"/>
    <col min="2565" max="2816" width="11.42578125" style="230"/>
    <col min="2817" max="2817" width="31" style="230" customWidth="1"/>
    <col min="2818" max="2818" width="27.7109375" style="230" customWidth="1"/>
    <col min="2819" max="2819" width="25.5703125" style="230" customWidth="1"/>
    <col min="2820" max="2820" width="23.5703125" style="230" customWidth="1"/>
    <col min="2821" max="3072" width="11.42578125" style="230"/>
    <col min="3073" max="3073" width="31" style="230" customWidth="1"/>
    <col min="3074" max="3074" width="27.7109375" style="230" customWidth="1"/>
    <col min="3075" max="3075" width="25.5703125" style="230" customWidth="1"/>
    <col min="3076" max="3076" width="23.5703125" style="230" customWidth="1"/>
    <col min="3077" max="3328" width="11.42578125" style="230"/>
    <col min="3329" max="3329" width="31" style="230" customWidth="1"/>
    <col min="3330" max="3330" width="27.7109375" style="230" customWidth="1"/>
    <col min="3331" max="3331" width="25.5703125" style="230" customWidth="1"/>
    <col min="3332" max="3332" width="23.5703125" style="230" customWidth="1"/>
    <col min="3333" max="3584" width="11.42578125" style="230"/>
    <col min="3585" max="3585" width="31" style="230" customWidth="1"/>
    <col min="3586" max="3586" width="27.7109375" style="230" customWidth="1"/>
    <col min="3587" max="3587" width="25.5703125" style="230" customWidth="1"/>
    <col min="3588" max="3588" width="23.5703125" style="230" customWidth="1"/>
    <col min="3589" max="3840" width="11.42578125" style="230"/>
    <col min="3841" max="3841" width="31" style="230" customWidth="1"/>
    <col min="3842" max="3842" width="27.7109375" style="230" customWidth="1"/>
    <col min="3843" max="3843" width="25.5703125" style="230" customWidth="1"/>
    <col min="3844" max="3844" width="23.5703125" style="230" customWidth="1"/>
    <col min="3845" max="4096" width="11.42578125" style="230"/>
    <col min="4097" max="4097" width="31" style="230" customWidth="1"/>
    <col min="4098" max="4098" width="27.7109375" style="230" customWidth="1"/>
    <col min="4099" max="4099" width="25.5703125" style="230" customWidth="1"/>
    <col min="4100" max="4100" width="23.5703125" style="230" customWidth="1"/>
    <col min="4101" max="4352" width="11.42578125" style="230"/>
    <col min="4353" max="4353" width="31" style="230" customWidth="1"/>
    <col min="4354" max="4354" width="27.7109375" style="230" customWidth="1"/>
    <col min="4355" max="4355" width="25.5703125" style="230" customWidth="1"/>
    <col min="4356" max="4356" width="23.5703125" style="230" customWidth="1"/>
    <col min="4357" max="4608" width="11.42578125" style="230"/>
    <col min="4609" max="4609" width="31" style="230" customWidth="1"/>
    <col min="4610" max="4610" width="27.7109375" style="230" customWidth="1"/>
    <col min="4611" max="4611" width="25.5703125" style="230" customWidth="1"/>
    <col min="4612" max="4612" width="23.5703125" style="230" customWidth="1"/>
    <col min="4613" max="4864" width="11.42578125" style="230"/>
    <col min="4865" max="4865" width="31" style="230" customWidth="1"/>
    <col min="4866" max="4866" width="27.7109375" style="230" customWidth="1"/>
    <col min="4867" max="4867" width="25.5703125" style="230" customWidth="1"/>
    <col min="4868" max="4868" width="23.5703125" style="230" customWidth="1"/>
    <col min="4869" max="5120" width="11.42578125" style="230"/>
    <col min="5121" max="5121" width="31" style="230" customWidth="1"/>
    <col min="5122" max="5122" width="27.7109375" style="230" customWidth="1"/>
    <col min="5123" max="5123" width="25.5703125" style="230" customWidth="1"/>
    <col min="5124" max="5124" width="23.5703125" style="230" customWidth="1"/>
    <col min="5125" max="5376" width="11.42578125" style="230"/>
    <col min="5377" max="5377" width="31" style="230" customWidth="1"/>
    <col min="5378" max="5378" width="27.7109375" style="230" customWidth="1"/>
    <col min="5379" max="5379" width="25.5703125" style="230" customWidth="1"/>
    <col min="5380" max="5380" width="23.5703125" style="230" customWidth="1"/>
    <col min="5381" max="5632" width="11.42578125" style="230"/>
    <col min="5633" max="5633" width="31" style="230" customWidth="1"/>
    <col min="5634" max="5634" width="27.7109375" style="230" customWidth="1"/>
    <col min="5635" max="5635" width="25.5703125" style="230" customWidth="1"/>
    <col min="5636" max="5636" width="23.5703125" style="230" customWidth="1"/>
    <col min="5637" max="5888" width="11.42578125" style="230"/>
    <col min="5889" max="5889" width="31" style="230" customWidth="1"/>
    <col min="5890" max="5890" width="27.7109375" style="230" customWidth="1"/>
    <col min="5891" max="5891" width="25.5703125" style="230" customWidth="1"/>
    <col min="5892" max="5892" width="23.5703125" style="230" customWidth="1"/>
    <col min="5893" max="6144" width="11.42578125" style="230"/>
    <col min="6145" max="6145" width="31" style="230" customWidth="1"/>
    <col min="6146" max="6146" width="27.7109375" style="230" customWidth="1"/>
    <col min="6147" max="6147" width="25.5703125" style="230" customWidth="1"/>
    <col min="6148" max="6148" width="23.5703125" style="230" customWidth="1"/>
    <col min="6149" max="6400" width="11.42578125" style="230"/>
    <col min="6401" max="6401" width="31" style="230" customWidth="1"/>
    <col min="6402" max="6402" width="27.7109375" style="230" customWidth="1"/>
    <col min="6403" max="6403" width="25.5703125" style="230" customWidth="1"/>
    <col min="6404" max="6404" width="23.5703125" style="230" customWidth="1"/>
    <col min="6405" max="6656" width="11.42578125" style="230"/>
    <col min="6657" max="6657" width="31" style="230" customWidth="1"/>
    <col min="6658" max="6658" width="27.7109375" style="230" customWidth="1"/>
    <col min="6659" max="6659" width="25.5703125" style="230" customWidth="1"/>
    <col min="6660" max="6660" width="23.5703125" style="230" customWidth="1"/>
    <col min="6661" max="6912" width="11.42578125" style="230"/>
    <col min="6913" max="6913" width="31" style="230" customWidth="1"/>
    <col min="6914" max="6914" width="27.7109375" style="230" customWidth="1"/>
    <col min="6915" max="6915" width="25.5703125" style="230" customWidth="1"/>
    <col min="6916" max="6916" width="23.5703125" style="230" customWidth="1"/>
    <col min="6917" max="7168" width="11.42578125" style="230"/>
    <col min="7169" max="7169" width="31" style="230" customWidth="1"/>
    <col min="7170" max="7170" width="27.7109375" style="230" customWidth="1"/>
    <col min="7171" max="7171" width="25.5703125" style="230" customWidth="1"/>
    <col min="7172" max="7172" width="23.5703125" style="230" customWidth="1"/>
    <col min="7173" max="7424" width="11.42578125" style="230"/>
    <col min="7425" max="7425" width="31" style="230" customWidth="1"/>
    <col min="7426" max="7426" width="27.7109375" style="230" customWidth="1"/>
    <col min="7427" max="7427" width="25.5703125" style="230" customWidth="1"/>
    <col min="7428" max="7428" width="23.5703125" style="230" customWidth="1"/>
    <col min="7429" max="7680" width="11.42578125" style="230"/>
    <col min="7681" max="7681" width="31" style="230" customWidth="1"/>
    <col min="7682" max="7682" width="27.7109375" style="230" customWidth="1"/>
    <col min="7683" max="7683" width="25.5703125" style="230" customWidth="1"/>
    <col min="7684" max="7684" width="23.5703125" style="230" customWidth="1"/>
    <col min="7685" max="7936" width="11.42578125" style="230"/>
    <col min="7937" max="7937" width="31" style="230" customWidth="1"/>
    <col min="7938" max="7938" width="27.7109375" style="230" customWidth="1"/>
    <col min="7939" max="7939" width="25.5703125" style="230" customWidth="1"/>
    <col min="7940" max="7940" width="23.5703125" style="230" customWidth="1"/>
    <col min="7941" max="8192" width="11.42578125" style="230"/>
    <col min="8193" max="8193" width="31" style="230" customWidth="1"/>
    <col min="8194" max="8194" width="27.7109375" style="230" customWidth="1"/>
    <col min="8195" max="8195" width="25.5703125" style="230" customWidth="1"/>
    <col min="8196" max="8196" width="23.5703125" style="230" customWidth="1"/>
    <col min="8197" max="8448" width="11.42578125" style="230"/>
    <col min="8449" max="8449" width="31" style="230" customWidth="1"/>
    <col min="8450" max="8450" width="27.7109375" style="230" customWidth="1"/>
    <col min="8451" max="8451" width="25.5703125" style="230" customWidth="1"/>
    <col min="8452" max="8452" width="23.5703125" style="230" customWidth="1"/>
    <col min="8453" max="8704" width="11.42578125" style="230"/>
    <col min="8705" max="8705" width="31" style="230" customWidth="1"/>
    <col min="8706" max="8706" width="27.7109375" style="230" customWidth="1"/>
    <col min="8707" max="8707" width="25.5703125" style="230" customWidth="1"/>
    <col min="8708" max="8708" width="23.5703125" style="230" customWidth="1"/>
    <col min="8709" max="8960" width="11.42578125" style="230"/>
    <col min="8961" max="8961" width="31" style="230" customWidth="1"/>
    <col min="8962" max="8962" width="27.7109375" style="230" customWidth="1"/>
    <col min="8963" max="8963" width="25.5703125" style="230" customWidth="1"/>
    <col min="8964" max="8964" width="23.5703125" style="230" customWidth="1"/>
    <col min="8965" max="9216" width="11.42578125" style="230"/>
    <col min="9217" max="9217" width="31" style="230" customWidth="1"/>
    <col min="9218" max="9218" width="27.7109375" style="230" customWidth="1"/>
    <col min="9219" max="9219" width="25.5703125" style="230" customWidth="1"/>
    <col min="9220" max="9220" width="23.5703125" style="230" customWidth="1"/>
    <col min="9221" max="9472" width="11.42578125" style="230"/>
    <col min="9473" max="9473" width="31" style="230" customWidth="1"/>
    <col min="9474" max="9474" width="27.7109375" style="230" customWidth="1"/>
    <col min="9475" max="9475" width="25.5703125" style="230" customWidth="1"/>
    <col min="9476" max="9476" width="23.5703125" style="230" customWidth="1"/>
    <col min="9477" max="9728" width="11.42578125" style="230"/>
    <col min="9729" max="9729" width="31" style="230" customWidth="1"/>
    <col min="9730" max="9730" width="27.7109375" style="230" customWidth="1"/>
    <col min="9731" max="9731" width="25.5703125" style="230" customWidth="1"/>
    <col min="9732" max="9732" width="23.5703125" style="230" customWidth="1"/>
    <col min="9733" max="9984" width="11.42578125" style="230"/>
    <col min="9985" max="9985" width="31" style="230" customWidth="1"/>
    <col min="9986" max="9986" width="27.7109375" style="230" customWidth="1"/>
    <col min="9987" max="9987" width="25.5703125" style="230" customWidth="1"/>
    <col min="9988" max="9988" width="23.5703125" style="230" customWidth="1"/>
    <col min="9989" max="10240" width="11.42578125" style="230"/>
    <col min="10241" max="10241" width="31" style="230" customWidth="1"/>
    <col min="10242" max="10242" width="27.7109375" style="230" customWidth="1"/>
    <col min="10243" max="10243" width="25.5703125" style="230" customWidth="1"/>
    <col min="10244" max="10244" width="23.5703125" style="230" customWidth="1"/>
    <col min="10245" max="10496" width="11.42578125" style="230"/>
    <col min="10497" max="10497" width="31" style="230" customWidth="1"/>
    <col min="10498" max="10498" width="27.7109375" style="230" customWidth="1"/>
    <col min="10499" max="10499" width="25.5703125" style="230" customWidth="1"/>
    <col min="10500" max="10500" width="23.5703125" style="230" customWidth="1"/>
    <col min="10501" max="10752" width="11.42578125" style="230"/>
    <col min="10753" max="10753" width="31" style="230" customWidth="1"/>
    <col min="10754" max="10754" width="27.7109375" style="230" customWidth="1"/>
    <col min="10755" max="10755" width="25.5703125" style="230" customWidth="1"/>
    <col min="10756" max="10756" width="23.5703125" style="230" customWidth="1"/>
    <col min="10757" max="11008" width="11.42578125" style="230"/>
    <col min="11009" max="11009" width="31" style="230" customWidth="1"/>
    <col min="11010" max="11010" width="27.7109375" style="230" customWidth="1"/>
    <col min="11011" max="11011" width="25.5703125" style="230" customWidth="1"/>
    <col min="11012" max="11012" width="23.5703125" style="230" customWidth="1"/>
    <col min="11013" max="11264" width="11.42578125" style="230"/>
    <col min="11265" max="11265" width="31" style="230" customWidth="1"/>
    <col min="11266" max="11266" width="27.7109375" style="230" customWidth="1"/>
    <col min="11267" max="11267" width="25.5703125" style="230" customWidth="1"/>
    <col min="11268" max="11268" width="23.5703125" style="230" customWidth="1"/>
    <col min="11269" max="11520" width="11.42578125" style="230"/>
    <col min="11521" max="11521" width="31" style="230" customWidth="1"/>
    <col min="11522" max="11522" width="27.7109375" style="230" customWidth="1"/>
    <col min="11523" max="11523" width="25.5703125" style="230" customWidth="1"/>
    <col min="11524" max="11524" width="23.5703125" style="230" customWidth="1"/>
    <col min="11525" max="11776" width="11.42578125" style="230"/>
    <col min="11777" max="11777" width="31" style="230" customWidth="1"/>
    <col min="11778" max="11778" width="27.7109375" style="230" customWidth="1"/>
    <col min="11779" max="11779" width="25.5703125" style="230" customWidth="1"/>
    <col min="11780" max="11780" width="23.5703125" style="230" customWidth="1"/>
    <col min="11781" max="12032" width="11.42578125" style="230"/>
    <col min="12033" max="12033" width="31" style="230" customWidth="1"/>
    <col min="12034" max="12034" width="27.7109375" style="230" customWidth="1"/>
    <col min="12035" max="12035" width="25.5703125" style="230" customWidth="1"/>
    <col min="12036" max="12036" width="23.5703125" style="230" customWidth="1"/>
    <col min="12037" max="12288" width="11.42578125" style="230"/>
    <col min="12289" max="12289" width="31" style="230" customWidth="1"/>
    <col min="12290" max="12290" width="27.7109375" style="230" customWidth="1"/>
    <col min="12291" max="12291" width="25.5703125" style="230" customWidth="1"/>
    <col min="12292" max="12292" width="23.5703125" style="230" customWidth="1"/>
    <col min="12293" max="12544" width="11.42578125" style="230"/>
    <col min="12545" max="12545" width="31" style="230" customWidth="1"/>
    <col min="12546" max="12546" width="27.7109375" style="230" customWidth="1"/>
    <col min="12547" max="12547" width="25.5703125" style="230" customWidth="1"/>
    <col min="12548" max="12548" width="23.5703125" style="230" customWidth="1"/>
    <col min="12549" max="12800" width="11.42578125" style="230"/>
    <col min="12801" max="12801" width="31" style="230" customWidth="1"/>
    <col min="12802" max="12802" width="27.7109375" style="230" customWidth="1"/>
    <col min="12803" max="12803" width="25.5703125" style="230" customWidth="1"/>
    <col min="12804" max="12804" width="23.5703125" style="230" customWidth="1"/>
    <col min="12805" max="13056" width="11.42578125" style="230"/>
    <col min="13057" max="13057" width="31" style="230" customWidth="1"/>
    <col min="13058" max="13058" width="27.7109375" style="230" customWidth="1"/>
    <col min="13059" max="13059" width="25.5703125" style="230" customWidth="1"/>
    <col min="13060" max="13060" width="23.5703125" style="230" customWidth="1"/>
    <col min="13061" max="13312" width="11.42578125" style="230"/>
    <col min="13313" max="13313" width="31" style="230" customWidth="1"/>
    <col min="13314" max="13314" width="27.7109375" style="230" customWidth="1"/>
    <col min="13315" max="13315" width="25.5703125" style="230" customWidth="1"/>
    <col min="13316" max="13316" width="23.5703125" style="230" customWidth="1"/>
    <col min="13317" max="13568" width="11.42578125" style="230"/>
    <col min="13569" max="13569" width="31" style="230" customWidth="1"/>
    <col min="13570" max="13570" width="27.7109375" style="230" customWidth="1"/>
    <col min="13571" max="13571" width="25.5703125" style="230" customWidth="1"/>
    <col min="13572" max="13572" width="23.5703125" style="230" customWidth="1"/>
    <col min="13573" max="13824" width="11.42578125" style="230"/>
    <col min="13825" max="13825" width="31" style="230" customWidth="1"/>
    <col min="13826" max="13826" width="27.7109375" style="230" customWidth="1"/>
    <col min="13827" max="13827" width="25.5703125" style="230" customWidth="1"/>
    <col min="13828" max="13828" width="23.5703125" style="230" customWidth="1"/>
    <col min="13829" max="14080" width="11.42578125" style="230"/>
    <col min="14081" max="14081" width="31" style="230" customWidth="1"/>
    <col min="14082" max="14082" width="27.7109375" style="230" customWidth="1"/>
    <col min="14083" max="14083" width="25.5703125" style="230" customWidth="1"/>
    <col min="14084" max="14084" width="23.5703125" style="230" customWidth="1"/>
    <col min="14085" max="14336" width="11.42578125" style="230"/>
    <col min="14337" max="14337" width="31" style="230" customWidth="1"/>
    <col min="14338" max="14338" width="27.7109375" style="230" customWidth="1"/>
    <col min="14339" max="14339" width="25.5703125" style="230" customWidth="1"/>
    <col min="14340" max="14340" width="23.5703125" style="230" customWidth="1"/>
    <col min="14341" max="14592" width="11.42578125" style="230"/>
    <col min="14593" max="14593" width="31" style="230" customWidth="1"/>
    <col min="14594" max="14594" width="27.7109375" style="230" customWidth="1"/>
    <col min="14595" max="14595" width="25.5703125" style="230" customWidth="1"/>
    <col min="14596" max="14596" width="23.5703125" style="230" customWidth="1"/>
    <col min="14597" max="14848" width="11.42578125" style="230"/>
    <col min="14849" max="14849" width="31" style="230" customWidth="1"/>
    <col min="14850" max="14850" width="27.7109375" style="230" customWidth="1"/>
    <col min="14851" max="14851" width="25.5703125" style="230" customWidth="1"/>
    <col min="14852" max="14852" width="23.5703125" style="230" customWidth="1"/>
    <col min="14853" max="15104" width="11.42578125" style="230"/>
    <col min="15105" max="15105" width="31" style="230" customWidth="1"/>
    <col min="15106" max="15106" width="27.7109375" style="230" customWidth="1"/>
    <col min="15107" max="15107" width="25.5703125" style="230" customWidth="1"/>
    <col min="15108" max="15108" width="23.5703125" style="230" customWidth="1"/>
    <col min="15109" max="15360" width="11.42578125" style="230"/>
    <col min="15361" max="15361" width="31" style="230" customWidth="1"/>
    <col min="15362" max="15362" width="27.7109375" style="230" customWidth="1"/>
    <col min="15363" max="15363" width="25.5703125" style="230" customWidth="1"/>
    <col min="15364" max="15364" width="23.5703125" style="230" customWidth="1"/>
    <col min="15365" max="15616" width="11.42578125" style="230"/>
    <col min="15617" max="15617" width="31" style="230" customWidth="1"/>
    <col min="15618" max="15618" width="27.7109375" style="230" customWidth="1"/>
    <col min="15619" max="15619" width="25.5703125" style="230" customWidth="1"/>
    <col min="15620" max="15620" width="23.5703125" style="230" customWidth="1"/>
    <col min="15621" max="15872" width="11.42578125" style="230"/>
    <col min="15873" max="15873" width="31" style="230" customWidth="1"/>
    <col min="15874" max="15874" width="27.7109375" style="230" customWidth="1"/>
    <col min="15875" max="15875" width="25.5703125" style="230" customWidth="1"/>
    <col min="15876" max="15876" width="23.5703125" style="230" customWidth="1"/>
    <col min="15877" max="16128" width="11.42578125" style="230"/>
    <col min="16129" max="16129" width="31" style="230" customWidth="1"/>
    <col min="16130" max="16130" width="27.7109375" style="230" customWidth="1"/>
    <col min="16131" max="16131" width="25.5703125" style="230" customWidth="1"/>
    <col min="16132" max="16132" width="23.5703125" style="230" customWidth="1"/>
    <col min="16133" max="16384" width="11.42578125" style="230"/>
  </cols>
  <sheetData>
    <row r="1" spans="1:5" ht="23.25" customHeight="1">
      <c r="A1" s="1119" t="s">
        <v>1500</v>
      </c>
      <c r="B1" s="1119"/>
      <c r="C1" s="1119"/>
      <c r="D1" s="1119"/>
    </row>
    <row r="2" spans="1:5" ht="13.5">
      <c r="A2" s="364"/>
      <c r="B2" s="364"/>
      <c r="C2" s="364"/>
      <c r="D2" s="364"/>
    </row>
    <row r="3" spans="1:5" ht="19.5" customHeight="1">
      <c r="A3" s="489" t="s">
        <v>71</v>
      </c>
      <c r="B3" s="490" t="s">
        <v>82</v>
      </c>
      <c r="C3" s="490" t="s">
        <v>101</v>
      </c>
      <c r="D3" s="490" t="s">
        <v>102</v>
      </c>
      <c r="E3" s="308"/>
    </row>
    <row r="4" spans="1:5">
      <c r="A4" s="308"/>
      <c r="B4" s="308"/>
      <c r="C4" s="308"/>
      <c r="D4" s="308"/>
      <c r="E4" s="308"/>
    </row>
    <row r="5" spans="1:5" ht="13.5">
      <c r="A5" s="249">
        <v>1985</v>
      </c>
      <c r="B5" s="479">
        <v>354694</v>
      </c>
      <c r="C5" s="479">
        <v>228270</v>
      </c>
      <c r="D5" s="479">
        <v>126424</v>
      </c>
      <c r="E5" s="308"/>
    </row>
    <row r="6" spans="1:5" ht="13.5">
      <c r="A6" s="249">
        <v>1986</v>
      </c>
      <c r="B6" s="479">
        <v>361130</v>
      </c>
      <c r="C6" s="479">
        <v>229516</v>
      </c>
      <c r="D6" s="479">
        <v>131614</v>
      </c>
      <c r="E6" s="308"/>
    </row>
    <row r="7" spans="1:5" ht="13.5">
      <c r="A7" s="249">
        <v>1987</v>
      </c>
      <c r="B7" s="479">
        <v>377148</v>
      </c>
      <c r="C7" s="479">
        <v>232797</v>
      </c>
      <c r="D7" s="479">
        <v>144351</v>
      </c>
      <c r="E7" s="308"/>
    </row>
    <row r="8" spans="1:5" ht="13.5">
      <c r="A8" s="249">
        <v>1988</v>
      </c>
      <c r="B8" s="479">
        <v>358597</v>
      </c>
      <c r="C8" s="479">
        <v>221520</v>
      </c>
      <c r="D8" s="479">
        <v>137077</v>
      </c>
      <c r="E8" s="308"/>
    </row>
    <row r="9" spans="1:5" ht="13.5">
      <c r="A9" s="249">
        <v>1989</v>
      </c>
      <c r="B9" s="479">
        <v>365241</v>
      </c>
      <c r="C9" s="479">
        <v>223098</v>
      </c>
      <c r="D9" s="479">
        <v>142143</v>
      </c>
      <c r="E9" s="308"/>
    </row>
    <row r="10" spans="1:5" ht="13.5">
      <c r="A10" s="249">
        <v>1990</v>
      </c>
      <c r="B10" s="479">
        <v>359778</v>
      </c>
      <c r="C10" s="479">
        <v>233625</v>
      </c>
      <c r="D10" s="479">
        <v>126153</v>
      </c>
      <c r="E10" s="308"/>
    </row>
    <row r="11" spans="1:5" ht="13.5">
      <c r="A11" s="249">
        <v>1991</v>
      </c>
      <c r="B11" s="479">
        <v>374130</v>
      </c>
      <c r="C11" s="479">
        <v>237068</v>
      </c>
      <c r="D11" s="479">
        <v>137062</v>
      </c>
      <c r="E11" s="308"/>
    </row>
    <row r="12" spans="1:5" ht="13.5">
      <c r="A12" s="249">
        <v>1992</v>
      </c>
      <c r="B12" s="479">
        <v>387689</v>
      </c>
      <c r="C12" s="479">
        <v>241696</v>
      </c>
      <c r="D12" s="479">
        <v>145993</v>
      </c>
      <c r="E12" s="308"/>
    </row>
    <row r="13" spans="1:5" ht="13.5">
      <c r="A13" s="249">
        <v>1993</v>
      </c>
      <c r="B13" s="479">
        <v>377197</v>
      </c>
      <c r="C13" s="479">
        <v>237207</v>
      </c>
      <c r="D13" s="479">
        <v>139990</v>
      </c>
      <c r="E13" s="308"/>
    </row>
    <row r="14" spans="1:5" ht="13.5">
      <c r="A14" s="249">
        <v>1994</v>
      </c>
      <c r="B14" s="479">
        <v>385615</v>
      </c>
      <c r="C14" s="479">
        <v>242133</v>
      </c>
      <c r="D14" s="479">
        <v>143482</v>
      </c>
      <c r="E14" s="308"/>
    </row>
    <row r="15" spans="1:5" ht="13.5">
      <c r="A15" s="249">
        <v>1995</v>
      </c>
      <c r="B15" s="479">
        <v>400738</v>
      </c>
      <c r="C15" s="479">
        <v>242438</v>
      </c>
      <c r="D15" s="479">
        <v>158300</v>
      </c>
      <c r="E15" s="308"/>
    </row>
    <row r="16" spans="1:5" ht="13.5">
      <c r="A16" s="249">
        <v>1996</v>
      </c>
      <c r="B16" s="479">
        <v>408876</v>
      </c>
      <c r="C16" s="479">
        <v>246803</v>
      </c>
      <c r="D16" s="479">
        <v>162073</v>
      </c>
      <c r="E16" s="308"/>
    </row>
    <row r="17" spans="1:5" ht="13.5">
      <c r="A17" s="249">
        <v>1997</v>
      </c>
      <c r="B17" s="479">
        <v>401872</v>
      </c>
      <c r="C17" s="479">
        <v>235104</v>
      </c>
      <c r="D17" s="479">
        <v>166768</v>
      </c>
      <c r="E17" s="308"/>
    </row>
    <row r="18" spans="1:5" ht="13.5">
      <c r="A18" s="249">
        <v>1998</v>
      </c>
      <c r="B18" s="479">
        <v>400253</v>
      </c>
      <c r="C18" s="479">
        <v>231060</v>
      </c>
      <c r="D18" s="479">
        <v>169193</v>
      </c>
      <c r="E18" s="308"/>
    </row>
    <row r="19" spans="1:5" ht="13.5">
      <c r="A19" s="249">
        <v>1999</v>
      </c>
      <c r="B19" s="479">
        <v>412127</v>
      </c>
      <c r="C19" s="479">
        <v>243703</v>
      </c>
      <c r="D19" s="479">
        <v>168424</v>
      </c>
      <c r="E19" s="308"/>
    </row>
    <row r="20" spans="1:5" ht="13.5">
      <c r="A20" s="249">
        <v>2000</v>
      </c>
      <c r="B20" s="479">
        <v>426029</v>
      </c>
      <c r="C20" s="479">
        <v>254732</v>
      </c>
      <c r="D20" s="479">
        <v>171297</v>
      </c>
      <c r="E20" s="308"/>
    </row>
    <row r="21" spans="1:5" ht="13.5">
      <c r="A21" s="249">
        <v>2001</v>
      </c>
      <c r="B21" s="479">
        <v>435639</v>
      </c>
      <c r="C21" s="479">
        <v>256362</v>
      </c>
      <c r="D21" s="479">
        <v>179277</v>
      </c>
      <c r="E21" s="308"/>
    </row>
    <row r="22" spans="1:5" ht="13.5">
      <c r="A22" s="249">
        <v>2002</v>
      </c>
      <c r="B22" s="479">
        <v>462652</v>
      </c>
      <c r="C22" s="479">
        <v>273326</v>
      </c>
      <c r="D22" s="479">
        <v>189326</v>
      </c>
      <c r="E22" s="308"/>
    </row>
    <row r="23" spans="1:5" ht="13.5">
      <c r="A23" s="249">
        <v>2003</v>
      </c>
      <c r="B23" s="479">
        <v>489426</v>
      </c>
      <c r="C23" s="479">
        <v>275842</v>
      </c>
      <c r="D23" s="479">
        <v>213584</v>
      </c>
      <c r="E23" s="308"/>
    </row>
    <row r="24" spans="1:5" ht="13.5">
      <c r="A24" s="249">
        <v>2004</v>
      </c>
      <c r="B24" s="479">
        <v>515117</v>
      </c>
      <c r="C24" s="479">
        <v>282485</v>
      </c>
      <c r="D24" s="479">
        <v>232632</v>
      </c>
      <c r="E24" s="308"/>
    </row>
    <row r="25" spans="1:5" ht="13.5">
      <c r="A25" s="249">
        <v>2005</v>
      </c>
      <c r="B25" s="479">
        <v>559280</v>
      </c>
      <c r="C25" s="479">
        <v>281374</v>
      </c>
      <c r="D25" s="479">
        <v>277906</v>
      </c>
      <c r="E25" s="308"/>
    </row>
    <row r="26" spans="1:5" ht="13.5">
      <c r="A26" s="249">
        <v>2006</v>
      </c>
      <c r="B26" s="479">
        <v>595748</v>
      </c>
      <c r="C26" s="479">
        <v>288505</v>
      </c>
      <c r="D26" s="479">
        <v>307243</v>
      </c>
      <c r="E26" s="308"/>
    </row>
    <row r="27" spans="1:5" ht="13.5">
      <c r="A27" s="249">
        <v>2007</v>
      </c>
      <c r="B27" s="479">
        <v>649499</v>
      </c>
      <c r="C27" s="479">
        <v>285978</v>
      </c>
      <c r="D27" s="479">
        <v>363521</v>
      </c>
      <c r="E27" s="308"/>
    </row>
    <row r="28" spans="1:5" ht="13.5">
      <c r="A28" s="249">
        <v>2008</v>
      </c>
      <c r="B28" s="479">
        <v>704631</v>
      </c>
      <c r="C28" s="479">
        <v>286031</v>
      </c>
      <c r="D28" s="479">
        <v>418600</v>
      </c>
      <c r="E28" s="308"/>
    </row>
    <row r="29" spans="1:5" ht="13.5">
      <c r="A29" s="249">
        <v>2009</v>
      </c>
      <c r="B29" s="479">
        <v>778469</v>
      </c>
      <c r="C29" s="479">
        <v>291652</v>
      </c>
      <c r="D29" s="479">
        <v>486817</v>
      </c>
      <c r="E29" s="308"/>
    </row>
    <row r="30" spans="1:5" ht="13.5">
      <c r="A30" s="249">
        <v>2010</v>
      </c>
      <c r="B30" s="479">
        <v>782690</v>
      </c>
      <c r="C30" s="479">
        <v>309175</v>
      </c>
      <c r="D30" s="479">
        <v>473515</v>
      </c>
      <c r="E30" s="308"/>
    </row>
    <row r="31" spans="1:5" ht="13.5">
      <c r="A31" s="249">
        <v>2011</v>
      </c>
      <c r="B31" s="479">
        <v>933478</v>
      </c>
      <c r="C31" s="479">
        <v>314504</v>
      </c>
      <c r="D31" s="479">
        <v>618974</v>
      </c>
      <c r="E31" s="308"/>
    </row>
    <row r="32" spans="1:5" ht="13.5">
      <c r="A32" s="249">
        <v>2012</v>
      </c>
      <c r="B32" s="479">
        <v>1028052</v>
      </c>
      <c r="C32" s="479">
        <v>330471</v>
      </c>
      <c r="D32" s="479">
        <v>697581</v>
      </c>
      <c r="E32" s="308"/>
    </row>
    <row r="33" spans="1:256" ht="13.5">
      <c r="A33" s="249">
        <v>2013</v>
      </c>
      <c r="B33" s="479">
        <v>1107424</v>
      </c>
      <c r="C33" s="479">
        <v>345422</v>
      </c>
      <c r="D33" s="479">
        <v>762002</v>
      </c>
      <c r="E33" s="308"/>
    </row>
    <row r="34" spans="1:256" ht="13.5">
      <c r="A34" s="249">
        <v>2014</v>
      </c>
      <c r="B34" s="479">
        <v>1172620</v>
      </c>
      <c r="C34" s="479">
        <v>274216</v>
      </c>
      <c r="D34" s="479">
        <v>898404</v>
      </c>
      <c r="E34" s="308"/>
    </row>
    <row r="35" spans="1:256" ht="13.5">
      <c r="A35" s="249">
        <v>2015</v>
      </c>
      <c r="B35" s="479">
        <v>1339271</v>
      </c>
      <c r="C35" s="479">
        <v>359375</v>
      </c>
      <c r="D35" s="479">
        <v>979896</v>
      </c>
      <c r="E35" s="308"/>
    </row>
    <row r="36" spans="1:256" ht="13.5">
      <c r="A36" s="249">
        <v>2016</v>
      </c>
      <c r="B36" s="479">
        <v>1385133</v>
      </c>
      <c r="C36" s="479">
        <v>367413</v>
      </c>
      <c r="D36" s="479">
        <v>1017720</v>
      </c>
      <c r="E36" s="308"/>
    </row>
    <row r="37" spans="1:256" ht="13.5">
      <c r="A37" s="249">
        <v>2017</v>
      </c>
      <c r="B37" s="479">
        <v>1219818</v>
      </c>
      <c r="C37" s="479">
        <v>368262</v>
      </c>
      <c r="D37" s="479">
        <v>851556</v>
      </c>
      <c r="E37" s="308"/>
    </row>
    <row r="38" spans="1:256" ht="13.5">
      <c r="A38" s="249">
        <v>2018</v>
      </c>
      <c r="B38" s="479">
        <v>1280665</v>
      </c>
      <c r="C38" s="479">
        <v>380827</v>
      </c>
      <c r="D38" s="479">
        <v>899838</v>
      </c>
      <c r="E38" s="308"/>
    </row>
    <row r="39" spans="1:256" ht="13.5">
      <c r="A39" s="249">
        <v>2019</v>
      </c>
      <c r="B39" s="479">
        <v>1391767</v>
      </c>
      <c r="C39" s="479">
        <v>379224</v>
      </c>
      <c r="D39" s="479">
        <v>1012543</v>
      </c>
      <c r="E39" s="308"/>
    </row>
    <row r="40" spans="1:256" ht="13.5">
      <c r="A40" s="249">
        <v>2020</v>
      </c>
      <c r="B40" s="479">
        <f>+SUM(C40:D40)</f>
        <v>1297566</v>
      </c>
      <c r="C40" s="479">
        <f>+'5.66 M.Pub'!P5</f>
        <v>363319</v>
      </c>
      <c r="D40" s="479">
        <f>+'5.67.Matr Priv'!P5</f>
        <v>934247</v>
      </c>
      <c r="E40" s="308"/>
    </row>
    <row r="41" spans="1:256" ht="13.5">
      <c r="A41" s="249">
        <v>2021</v>
      </c>
      <c r="B41" s="479">
        <f>+SUM(C41:D41)</f>
        <v>1437768</v>
      </c>
      <c r="C41" s="479">
        <f>+'5.66 M.Pub'!Q5</f>
        <v>362744</v>
      </c>
      <c r="D41" s="479">
        <f>+'5.67.Matr Priv'!Q5</f>
        <v>1075024</v>
      </c>
      <c r="E41" s="308"/>
    </row>
    <row r="42" spans="1:256" ht="13.5">
      <c r="A42" s="249">
        <v>2022</v>
      </c>
      <c r="B42" s="479">
        <f>+SUM(C42:D42)</f>
        <v>1514539</v>
      </c>
      <c r="C42" s="479">
        <f>+'5.66 M.Pub'!R5</f>
        <v>361142</v>
      </c>
      <c r="D42" s="479">
        <f>+'5.67.Matr Priv'!R5</f>
        <v>1153397</v>
      </c>
      <c r="E42" s="308"/>
    </row>
    <row r="43" spans="1:256" ht="13.5">
      <c r="A43" s="249">
        <v>2023</v>
      </c>
      <c r="B43" s="479">
        <f>+SUM(C43:D43)</f>
        <v>1567027</v>
      </c>
      <c r="C43" s="479">
        <f>+'5.66 M.Pub'!S5</f>
        <v>355462</v>
      </c>
      <c r="D43" s="479">
        <f>+'5.67.Matr Priv'!S5</f>
        <v>1211565</v>
      </c>
      <c r="E43" s="308"/>
    </row>
    <row r="44" spans="1:256" ht="13.5" customHeight="1">
      <c r="A44" s="413"/>
      <c r="B44" s="413"/>
      <c r="C44" s="413"/>
      <c r="D44" s="413"/>
    </row>
    <row r="45" spans="1:256" ht="12.75" customHeight="1">
      <c r="A45" s="319" t="s">
        <v>1208</v>
      </c>
      <c r="B45" s="364"/>
      <c r="C45" s="364"/>
      <c r="D45" s="364"/>
    </row>
    <row r="46" spans="1:256" ht="13.5">
      <c r="A46" s="785" t="s">
        <v>1209</v>
      </c>
      <c r="B46" s="364"/>
      <c r="C46" s="364"/>
      <c r="D46" s="364"/>
    </row>
    <row r="47" spans="1:256" ht="13.5">
      <c r="A47" s="492" t="s">
        <v>1210</v>
      </c>
      <c r="B47" s="364"/>
      <c r="C47" s="364"/>
      <c r="D47" s="364"/>
    </row>
    <row r="48" spans="1:256">
      <c r="A48" s="319" t="s">
        <v>1211</v>
      </c>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c r="CQ48" s="319"/>
      <c r="CR48" s="319"/>
      <c r="CS48" s="319"/>
      <c r="CT48" s="319"/>
      <c r="CU48" s="319"/>
      <c r="CV48" s="319"/>
      <c r="CW48" s="319"/>
      <c r="CX48" s="319"/>
      <c r="CY48" s="319"/>
      <c r="CZ48" s="319"/>
      <c r="DA48" s="319"/>
      <c r="DB48" s="319"/>
      <c r="DC48" s="319"/>
      <c r="DD48" s="319"/>
      <c r="DE48" s="319"/>
      <c r="DF48" s="319"/>
      <c r="DG48" s="319"/>
      <c r="DH48" s="319"/>
      <c r="DI48" s="319"/>
      <c r="DJ48" s="319"/>
      <c r="DK48" s="319"/>
      <c r="DL48" s="319"/>
      <c r="DM48" s="319"/>
      <c r="DN48" s="319"/>
      <c r="DO48" s="319"/>
      <c r="DP48" s="319"/>
      <c r="DQ48" s="319"/>
      <c r="DR48" s="319"/>
      <c r="DS48" s="319"/>
      <c r="DT48" s="319"/>
      <c r="DU48" s="319"/>
      <c r="DV48" s="319"/>
      <c r="DW48" s="319"/>
      <c r="DX48" s="319"/>
      <c r="DY48" s="319"/>
      <c r="DZ48" s="319"/>
      <c r="EA48" s="319"/>
      <c r="EB48" s="319"/>
      <c r="EC48" s="319"/>
      <c r="ED48" s="319"/>
      <c r="EE48" s="319"/>
      <c r="EF48" s="319"/>
      <c r="EG48" s="319"/>
      <c r="EH48" s="319"/>
      <c r="EI48" s="319"/>
      <c r="EJ48" s="319"/>
      <c r="EK48" s="319"/>
      <c r="EL48" s="319"/>
      <c r="EM48" s="319"/>
      <c r="EN48" s="319"/>
      <c r="EO48" s="319"/>
      <c r="EP48" s="319"/>
      <c r="EQ48" s="319"/>
      <c r="ER48" s="319"/>
      <c r="ES48" s="319"/>
      <c r="ET48" s="319"/>
      <c r="EU48" s="319"/>
      <c r="EV48" s="319"/>
      <c r="EW48" s="319"/>
      <c r="EX48" s="319"/>
      <c r="EY48" s="319"/>
      <c r="EZ48" s="319"/>
      <c r="FA48" s="319"/>
      <c r="FB48" s="319"/>
      <c r="FC48" s="319"/>
      <c r="FD48" s="319"/>
      <c r="FE48" s="319"/>
      <c r="FF48" s="319"/>
      <c r="FG48" s="319"/>
      <c r="FH48" s="319"/>
      <c r="FI48" s="319"/>
      <c r="FJ48" s="319"/>
      <c r="FK48" s="319"/>
      <c r="FL48" s="319"/>
      <c r="FM48" s="319"/>
      <c r="FN48" s="319"/>
      <c r="FO48" s="319"/>
      <c r="FP48" s="319"/>
      <c r="FQ48" s="319"/>
      <c r="FR48" s="319"/>
      <c r="FS48" s="319"/>
      <c r="FT48" s="319"/>
      <c r="FU48" s="319"/>
      <c r="FV48" s="319"/>
      <c r="FW48" s="319"/>
      <c r="FX48" s="319"/>
      <c r="FY48" s="319"/>
      <c r="FZ48" s="319"/>
      <c r="GA48" s="319"/>
      <c r="GB48" s="319"/>
      <c r="GC48" s="319"/>
      <c r="GD48" s="319"/>
      <c r="GE48" s="319"/>
      <c r="GF48" s="319"/>
      <c r="GG48" s="319"/>
      <c r="GH48" s="319"/>
      <c r="GI48" s="319"/>
      <c r="GJ48" s="319"/>
      <c r="GK48" s="319"/>
      <c r="GL48" s="319"/>
      <c r="GM48" s="319"/>
      <c r="GN48" s="319"/>
      <c r="GO48" s="319"/>
      <c r="GP48" s="319"/>
      <c r="GQ48" s="319"/>
      <c r="GR48" s="319"/>
      <c r="GS48" s="319"/>
      <c r="GT48" s="319"/>
      <c r="GU48" s="319"/>
      <c r="GV48" s="319"/>
      <c r="GW48" s="319"/>
      <c r="GX48" s="319"/>
      <c r="GY48" s="319"/>
      <c r="GZ48" s="319"/>
      <c r="HA48" s="319"/>
      <c r="HB48" s="319"/>
      <c r="HC48" s="319"/>
      <c r="HD48" s="319"/>
      <c r="HE48" s="319"/>
      <c r="HF48" s="319"/>
      <c r="HG48" s="319"/>
      <c r="HH48" s="319"/>
      <c r="HI48" s="319"/>
      <c r="HJ48" s="319"/>
      <c r="HK48" s="319"/>
      <c r="HL48" s="319"/>
      <c r="HM48" s="319"/>
      <c r="HN48" s="319"/>
      <c r="HO48" s="319"/>
      <c r="HP48" s="319"/>
      <c r="HQ48" s="319"/>
      <c r="HR48" s="319"/>
      <c r="HS48" s="319"/>
      <c r="HT48" s="319"/>
      <c r="HU48" s="319"/>
      <c r="HV48" s="319"/>
      <c r="HW48" s="319"/>
      <c r="HX48" s="319"/>
      <c r="HY48" s="319"/>
      <c r="HZ48" s="319"/>
      <c r="IA48" s="319"/>
      <c r="IB48" s="319"/>
      <c r="IC48" s="319"/>
      <c r="ID48" s="319"/>
      <c r="IE48" s="319"/>
      <c r="IF48" s="319"/>
      <c r="IG48" s="319"/>
      <c r="IH48" s="319"/>
      <c r="II48" s="319"/>
      <c r="IJ48" s="319"/>
      <c r="IK48" s="319"/>
      <c r="IL48" s="319"/>
      <c r="IM48" s="319"/>
      <c r="IN48" s="319"/>
      <c r="IO48" s="319"/>
      <c r="IP48" s="319"/>
      <c r="IQ48" s="319"/>
      <c r="IR48" s="319"/>
      <c r="IS48" s="319"/>
      <c r="IT48" s="319"/>
      <c r="IU48" s="319"/>
      <c r="IV48" s="319"/>
    </row>
    <row r="49" spans="1:4" ht="13.5">
      <c r="A49" s="492" t="s">
        <v>1453</v>
      </c>
      <c r="B49" s="364"/>
      <c r="C49" s="377"/>
      <c r="D49" s="377"/>
    </row>
  </sheetData>
  <mergeCells count="1">
    <mergeCell ref="A1:D1"/>
  </mergeCells>
  <pageMargins left="0.7" right="0.7" top="0.75" bottom="0.75" header="0.3" footer="0.3"/>
  <pageSetup paperSize="9" scale="82" orientation="portrait"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32439-78A4-4AF5-8802-84D962D59508}">
  <sheetPr>
    <tabColor rgb="FFFFC000"/>
  </sheetPr>
  <dimension ref="A1:N61"/>
  <sheetViews>
    <sheetView showGridLines="0" zoomScaleNormal="100" zoomScaleSheetLayoutView="90" workbookViewId="0">
      <selection activeCell="N7" sqref="N7:N55"/>
    </sheetView>
  </sheetViews>
  <sheetFormatPr baseColWidth="10" defaultColWidth="11.42578125" defaultRowHeight="12.75"/>
  <cols>
    <col min="1" max="1" width="6.140625" style="230" customWidth="1"/>
    <col min="2" max="2" width="39.42578125" style="230" customWidth="1"/>
    <col min="3" max="14" width="7.7109375" style="304" customWidth="1"/>
    <col min="15" max="251" width="11.42578125" style="230"/>
    <col min="252" max="252" width="6.140625" style="230" customWidth="1"/>
    <col min="253" max="253" width="46.5703125" style="230" customWidth="1"/>
    <col min="254" max="254" width="0" style="230" hidden="1" customWidth="1"/>
    <col min="255" max="269" width="7.7109375" style="230" customWidth="1"/>
    <col min="270" max="507" width="11.42578125" style="230"/>
    <col min="508" max="508" width="6.140625" style="230" customWidth="1"/>
    <col min="509" max="509" width="46.5703125" style="230" customWidth="1"/>
    <col min="510" max="510" width="0" style="230" hidden="1" customWidth="1"/>
    <col min="511" max="525" width="7.7109375" style="230" customWidth="1"/>
    <col min="526" max="763" width="11.42578125" style="230"/>
    <col min="764" max="764" width="6.140625" style="230" customWidth="1"/>
    <col min="765" max="765" width="46.5703125" style="230" customWidth="1"/>
    <col min="766" max="766" width="0" style="230" hidden="1" customWidth="1"/>
    <col min="767" max="781" width="7.7109375" style="230" customWidth="1"/>
    <col min="782" max="1019" width="11.42578125" style="230"/>
    <col min="1020" max="1020" width="6.140625" style="230" customWidth="1"/>
    <col min="1021" max="1021" width="46.5703125" style="230" customWidth="1"/>
    <col min="1022" max="1022" width="0" style="230" hidden="1" customWidth="1"/>
    <col min="1023" max="1037" width="7.7109375" style="230" customWidth="1"/>
    <col min="1038" max="1275" width="11.42578125" style="230"/>
    <col min="1276" max="1276" width="6.140625" style="230" customWidth="1"/>
    <col min="1277" max="1277" width="46.5703125" style="230" customWidth="1"/>
    <col min="1278" max="1278" width="0" style="230" hidden="1" customWidth="1"/>
    <col min="1279" max="1293" width="7.7109375" style="230" customWidth="1"/>
    <col min="1294" max="1531" width="11.42578125" style="230"/>
    <col min="1532" max="1532" width="6.140625" style="230" customWidth="1"/>
    <col min="1533" max="1533" width="46.5703125" style="230" customWidth="1"/>
    <col min="1534" max="1534" width="0" style="230" hidden="1" customWidth="1"/>
    <col min="1535" max="1549" width="7.7109375" style="230" customWidth="1"/>
    <col min="1550" max="1787" width="11.42578125" style="230"/>
    <col min="1788" max="1788" width="6.140625" style="230" customWidth="1"/>
    <col min="1789" max="1789" width="46.5703125" style="230" customWidth="1"/>
    <col min="1790" max="1790" width="0" style="230" hidden="1" customWidth="1"/>
    <col min="1791" max="1805" width="7.7109375" style="230" customWidth="1"/>
    <col min="1806" max="2043" width="11.42578125" style="230"/>
    <col min="2044" max="2044" width="6.140625" style="230" customWidth="1"/>
    <col min="2045" max="2045" width="46.5703125" style="230" customWidth="1"/>
    <col min="2046" max="2046" width="0" style="230" hidden="1" customWidth="1"/>
    <col min="2047" max="2061" width="7.7109375" style="230" customWidth="1"/>
    <col min="2062" max="2299" width="11.42578125" style="230"/>
    <col min="2300" max="2300" width="6.140625" style="230" customWidth="1"/>
    <col min="2301" max="2301" width="46.5703125" style="230" customWidth="1"/>
    <col min="2302" max="2302" width="0" style="230" hidden="1" customWidth="1"/>
    <col min="2303" max="2317" width="7.7109375" style="230" customWidth="1"/>
    <col min="2318" max="2555" width="11.42578125" style="230"/>
    <col min="2556" max="2556" width="6.140625" style="230" customWidth="1"/>
    <col min="2557" max="2557" width="46.5703125" style="230" customWidth="1"/>
    <col min="2558" max="2558" width="0" style="230" hidden="1" customWidth="1"/>
    <col min="2559" max="2573" width="7.7109375" style="230" customWidth="1"/>
    <col min="2574" max="2811" width="11.42578125" style="230"/>
    <col min="2812" max="2812" width="6.140625" style="230" customWidth="1"/>
    <col min="2813" max="2813" width="46.5703125" style="230" customWidth="1"/>
    <col min="2814" max="2814" width="0" style="230" hidden="1" customWidth="1"/>
    <col min="2815" max="2829" width="7.7109375" style="230" customWidth="1"/>
    <col min="2830" max="3067" width="11.42578125" style="230"/>
    <col min="3068" max="3068" width="6.140625" style="230" customWidth="1"/>
    <col min="3069" max="3069" width="46.5703125" style="230" customWidth="1"/>
    <col min="3070" max="3070" width="0" style="230" hidden="1" customWidth="1"/>
    <col min="3071" max="3085" width="7.7109375" style="230" customWidth="1"/>
    <col min="3086" max="3323" width="11.42578125" style="230"/>
    <col min="3324" max="3324" width="6.140625" style="230" customWidth="1"/>
    <col min="3325" max="3325" width="46.5703125" style="230" customWidth="1"/>
    <col min="3326" max="3326" width="0" style="230" hidden="1" customWidth="1"/>
    <col min="3327" max="3341" width="7.7109375" style="230" customWidth="1"/>
    <col min="3342" max="3579" width="11.42578125" style="230"/>
    <col min="3580" max="3580" width="6.140625" style="230" customWidth="1"/>
    <col min="3581" max="3581" width="46.5703125" style="230" customWidth="1"/>
    <col min="3582" max="3582" width="0" style="230" hidden="1" customWidth="1"/>
    <col min="3583" max="3597" width="7.7109375" style="230" customWidth="1"/>
    <col min="3598" max="3835" width="11.42578125" style="230"/>
    <col min="3836" max="3836" width="6.140625" style="230" customWidth="1"/>
    <col min="3837" max="3837" width="46.5703125" style="230" customWidth="1"/>
    <col min="3838" max="3838" width="0" style="230" hidden="1" customWidth="1"/>
    <col min="3839" max="3853" width="7.7109375" style="230" customWidth="1"/>
    <col min="3854" max="4091" width="11.42578125" style="230"/>
    <col min="4092" max="4092" width="6.140625" style="230" customWidth="1"/>
    <col min="4093" max="4093" width="46.5703125" style="230" customWidth="1"/>
    <col min="4094" max="4094" width="0" style="230" hidden="1" customWidth="1"/>
    <col min="4095" max="4109" width="7.7109375" style="230" customWidth="1"/>
    <col min="4110" max="4347" width="11.42578125" style="230"/>
    <col min="4348" max="4348" width="6.140625" style="230" customWidth="1"/>
    <col min="4349" max="4349" width="46.5703125" style="230" customWidth="1"/>
    <col min="4350" max="4350" width="0" style="230" hidden="1" customWidth="1"/>
    <col min="4351" max="4365" width="7.7109375" style="230" customWidth="1"/>
    <col min="4366" max="4603" width="11.42578125" style="230"/>
    <col min="4604" max="4604" width="6.140625" style="230" customWidth="1"/>
    <col min="4605" max="4605" width="46.5703125" style="230" customWidth="1"/>
    <col min="4606" max="4606" width="0" style="230" hidden="1" customWidth="1"/>
    <col min="4607" max="4621" width="7.7109375" style="230" customWidth="1"/>
    <col min="4622" max="4859" width="11.42578125" style="230"/>
    <col min="4860" max="4860" width="6.140625" style="230" customWidth="1"/>
    <col min="4861" max="4861" width="46.5703125" style="230" customWidth="1"/>
    <col min="4862" max="4862" width="0" style="230" hidden="1" customWidth="1"/>
    <col min="4863" max="4877" width="7.7109375" style="230" customWidth="1"/>
    <col min="4878" max="5115" width="11.42578125" style="230"/>
    <col min="5116" max="5116" width="6.140625" style="230" customWidth="1"/>
    <col min="5117" max="5117" width="46.5703125" style="230" customWidth="1"/>
    <col min="5118" max="5118" width="0" style="230" hidden="1" customWidth="1"/>
    <col min="5119" max="5133" width="7.7109375" style="230" customWidth="1"/>
    <col min="5134" max="5371" width="11.42578125" style="230"/>
    <col min="5372" max="5372" width="6.140625" style="230" customWidth="1"/>
    <col min="5373" max="5373" width="46.5703125" style="230" customWidth="1"/>
    <col min="5374" max="5374" width="0" style="230" hidden="1" customWidth="1"/>
    <col min="5375" max="5389" width="7.7109375" style="230" customWidth="1"/>
    <col min="5390" max="5627" width="11.42578125" style="230"/>
    <col min="5628" max="5628" width="6.140625" style="230" customWidth="1"/>
    <col min="5629" max="5629" width="46.5703125" style="230" customWidth="1"/>
    <col min="5630" max="5630" width="0" style="230" hidden="1" customWidth="1"/>
    <col min="5631" max="5645" width="7.7109375" style="230" customWidth="1"/>
    <col min="5646" max="5883" width="11.42578125" style="230"/>
    <col min="5884" max="5884" width="6.140625" style="230" customWidth="1"/>
    <col min="5885" max="5885" width="46.5703125" style="230" customWidth="1"/>
    <col min="5886" max="5886" width="0" style="230" hidden="1" customWidth="1"/>
    <col min="5887" max="5901" width="7.7109375" style="230" customWidth="1"/>
    <col min="5902" max="6139" width="11.42578125" style="230"/>
    <col min="6140" max="6140" width="6.140625" style="230" customWidth="1"/>
    <col min="6141" max="6141" width="46.5703125" style="230" customWidth="1"/>
    <col min="6142" max="6142" width="0" style="230" hidden="1" customWidth="1"/>
    <col min="6143" max="6157" width="7.7109375" style="230" customWidth="1"/>
    <col min="6158" max="6395" width="11.42578125" style="230"/>
    <col min="6396" max="6396" width="6.140625" style="230" customWidth="1"/>
    <col min="6397" max="6397" width="46.5703125" style="230" customWidth="1"/>
    <col min="6398" max="6398" width="0" style="230" hidden="1" customWidth="1"/>
    <col min="6399" max="6413" width="7.7109375" style="230" customWidth="1"/>
    <col min="6414" max="6651" width="11.42578125" style="230"/>
    <col min="6652" max="6652" width="6.140625" style="230" customWidth="1"/>
    <col min="6653" max="6653" width="46.5703125" style="230" customWidth="1"/>
    <col min="6654" max="6654" width="0" style="230" hidden="1" customWidth="1"/>
    <col min="6655" max="6669" width="7.7109375" style="230" customWidth="1"/>
    <col min="6670" max="6907" width="11.42578125" style="230"/>
    <col min="6908" max="6908" width="6.140625" style="230" customWidth="1"/>
    <col min="6909" max="6909" width="46.5703125" style="230" customWidth="1"/>
    <col min="6910" max="6910" width="0" style="230" hidden="1" customWidth="1"/>
    <col min="6911" max="6925" width="7.7109375" style="230" customWidth="1"/>
    <col min="6926" max="7163" width="11.42578125" style="230"/>
    <col min="7164" max="7164" width="6.140625" style="230" customWidth="1"/>
    <col min="7165" max="7165" width="46.5703125" style="230" customWidth="1"/>
    <col min="7166" max="7166" width="0" style="230" hidden="1" customWidth="1"/>
    <col min="7167" max="7181" width="7.7109375" style="230" customWidth="1"/>
    <col min="7182" max="7419" width="11.42578125" style="230"/>
    <col min="7420" max="7420" width="6.140625" style="230" customWidth="1"/>
    <col min="7421" max="7421" width="46.5703125" style="230" customWidth="1"/>
    <col min="7422" max="7422" width="0" style="230" hidden="1" customWidth="1"/>
    <col min="7423" max="7437" width="7.7109375" style="230" customWidth="1"/>
    <col min="7438" max="7675" width="11.42578125" style="230"/>
    <col min="7676" max="7676" width="6.140625" style="230" customWidth="1"/>
    <col min="7677" max="7677" width="46.5703125" style="230" customWidth="1"/>
    <col min="7678" max="7678" width="0" style="230" hidden="1" customWidth="1"/>
    <col min="7679" max="7693" width="7.7109375" style="230" customWidth="1"/>
    <col min="7694" max="7931" width="11.42578125" style="230"/>
    <col min="7932" max="7932" width="6.140625" style="230" customWidth="1"/>
    <col min="7933" max="7933" width="46.5703125" style="230" customWidth="1"/>
    <col min="7934" max="7934" width="0" style="230" hidden="1" customWidth="1"/>
    <col min="7935" max="7949" width="7.7109375" style="230" customWidth="1"/>
    <col min="7950" max="8187" width="11.42578125" style="230"/>
    <col min="8188" max="8188" width="6.140625" style="230" customWidth="1"/>
    <col min="8189" max="8189" width="46.5703125" style="230" customWidth="1"/>
    <col min="8190" max="8190" width="0" style="230" hidden="1" customWidth="1"/>
    <col min="8191" max="8205" width="7.7109375" style="230" customWidth="1"/>
    <col min="8206" max="8443" width="11.42578125" style="230"/>
    <col min="8444" max="8444" width="6.140625" style="230" customWidth="1"/>
    <col min="8445" max="8445" width="46.5703125" style="230" customWidth="1"/>
    <col min="8446" max="8446" width="0" style="230" hidden="1" customWidth="1"/>
    <col min="8447" max="8461" width="7.7109375" style="230" customWidth="1"/>
    <col min="8462" max="8699" width="11.42578125" style="230"/>
    <col min="8700" max="8700" width="6.140625" style="230" customWidth="1"/>
    <col min="8701" max="8701" width="46.5703125" style="230" customWidth="1"/>
    <col min="8702" max="8702" width="0" style="230" hidden="1" customWidth="1"/>
    <col min="8703" max="8717" width="7.7109375" style="230" customWidth="1"/>
    <col min="8718" max="8955" width="11.42578125" style="230"/>
    <col min="8956" max="8956" width="6.140625" style="230" customWidth="1"/>
    <col min="8957" max="8957" width="46.5703125" style="230" customWidth="1"/>
    <col min="8958" max="8958" width="0" style="230" hidden="1" customWidth="1"/>
    <col min="8959" max="8973" width="7.7109375" style="230" customWidth="1"/>
    <col min="8974" max="9211" width="11.42578125" style="230"/>
    <col min="9212" max="9212" width="6.140625" style="230" customWidth="1"/>
    <col min="9213" max="9213" width="46.5703125" style="230" customWidth="1"/>
    <col min="9214" max="9214" width="0" style="230" hidden="1" customWidth="1"/>
    <col min="9215" max="9229" width="7.7109375" style="230" customWidth="1"/>
    <col min="9230" max="9467" width="11.42578125" style="230"/>
    <col min="9468" max="9468" width="6.140625" style="230" customWidth="1"/>
    <col min="9469" max="9469" width="46.5703125" style="230" customWidth="1"/>
    <col min="9470" max="9470" width="0" style="230" hidden="1" customWidth="1"/>
    <col min="9471" max="9485" width="7.7109375" style="230" customWidth="1"/>
    <col min="9486" max="9723" width="11.42578125" style="230"/>
    <col min="9724" max="9724" width="6.140625" style="230" customWidth="1"/>
    <col min="9725" max="9725" width="46.5703125" style="230" customWidth="1"/>
    <col min="9726" max="9726" width="0" style="230" hidden="1" customWidth="1"/>
    <col min="9727" max="9741" width="7.7109375" style="230" customWidth="1"/>
    <col min="9742" max="9979" width="11.42578125" style="230"/>
    <col min="9980" max="9980" width="6.140625" style="230" customWidth="1"/>
    <col min="9981" max="9981" width="46.5703125" style="230" customWidth="1"/>
    <col min="9982" max="9982" width="0" style="230" hidden="1" customWidth="1"/>
    <col min="9983" max="9997" width="7.7109375" style="230" customWidth="1"/>
    <col min="9998" max="10235" width="11.42578125" style="230"/>
    <col min="10236" max="10236" width="6.140625" style="230" customWidth="1"/>
    <col min="10237" max="10237" width="46.5703125" style="230" customWidth="1"/>
    <col min="10238" max="10238" width="0" style="230" hidden="1" customWidth="1"/>
    <col min="10239" max="10253" width="7.7109375" style="230" customWidth="1"/>
    <col min="10254" max="10491" width="11.42578125" style="230"/>
    <col min="10492" max="10492" width="6.140625" style="230" customWidth="1"/>
    <col min="10493" max="10493" width="46.5703125" style="230" customWidth="1"/>
    <col min="10494" max="10494" width="0" style="230" hidden="1" customWidth="1"/>
    <col min="10495" max="10509" width="7.7109375" style="230" customWidth="1"/>
    <col min="10510" max="10747" width="11.42578125" style="230"/>
    <col min="10748" max="10748" width="6.140625" style="230" customWidth="1"/>
    <col min="10749" max="10749" width="46.5703125" style="230" customWidth="1"/>
    <col min="10750" max="10750" width="0" style="230" hidden="1" customWidth="1"/>
    <col min="10751" max="10765" width="7.7109375" style="230" customWidth="1"/>
    <col min="10766" max="11003" width="11.42578125" style="230"/>
    <col min="11004" max="11004" width="6.140625" style="230" customWidth="1"/>
    <col min="11005" max="11005" width="46.5703125" style="230" customWidth="1"/>
    <col min="11006" max="11006" width="0" style="230" hidden="1" customWidth="1"/>
    <col min="11007" max="11021" width="7.7109375" style="230" customWidth="1"/>
    <col min="11022" max="11259" width="11.42578125" style="230"/>
    <col min="11260" max="11260" width="6.140625" style="230" customWidth="1"/>
    <col min="11261" max="11261" width="46.5703125" style="230" customWidth="1"/>
    <col min="11262" max="11262" width="0" style="230" hidden="1" customWidth="1"/>
    <col min="11263" max="11277" width="7.7109375" style="230" customWidth="1"/>
    <col min="11278" max="11515" width="11.42578125" style="230"/>
    <col min="11516" max="11516" width="6.140625" style="230" customWidth="1"/>
    <col min="11517" max="11517" width="46.5703125" style="230" customWidth="1"/>
    <col min="11518" max="11518" width="0" style="230" hidden="1" customWidth="1"/>
    <col min="11519" max="11533" width="7.7109375" style="230" customWidth="1"/>
    <col min="11534" max="11771" width="11.42578125" style="230"/>
    <col min="11772" max="11772" width="6.140625" style="230" customWidth="1"/>
    <col min="11773" max="11773" width="46.5703125" style="230" customWidth="1"/>
    <col min="11774" max="11774" width="0" style="230" hidden="1" customWidth="1"/>
    <col min="11775" max="11789" width="7.7109375" style="230" customWidth="1"/>
    <col min="11790" max="12027" width="11.42578125" style="230"/>
    <col min="12028" max="12028" width="6.140625" style="230" customWidth="1"/>
    <col min="12029" max="12029" width="46.5703125" style="230" customWidth="1"/>
    <col min="12030" max="12030" width="0" style="230" hidden="1" customWidth="1"/>
    <col min="12031" max="12045" width="7.7109375" style="230" customWidth="1"/>
    <col min="12046" max="12283" width="11.42578125" style="230"/>
    <col min="12284" max="12284" width="6.140625" style="230" customWidth="1"/>
    <col min="12285" max="12285" width="46.5703125" style="230" customWidth="1"/>
    <col min="12286" max="12286" width="0" style="230" hidden="1" customWidth="1"/>
    <col min="12287" max="12301" width="7.7109375" style="230" customWidth="1"/>
    <col min="12302" max="12539" width="11.42578125" style="230"/>
    <col min="12540" max="12540" width="6.140625" style="230" customWidth="1"/>
    <col min="12541" max="12541" width="46.5703125" style="230" customWidth="1"/>
    <col min="12542" max="12542" width="0" style="230" hidden="1" customWidth="1"/>
    <col min="12543" max="12557" width="7.7109375" style="230" customWidth="1"/>
    <col min="12558" max="12795" width="11.42578125" style="230"/>
    <col min="12796" max="12796" width="6.140625" style="230" customWidth="1"/>
    <col min="12797" max="12797" width="46.5703125" style="230" customWidth="1"/>
    <col min="12798" max="12798" width="0" style="230" hidden="1" customWidth="1"/>
    <col min="12799" max="12813" width="7.7109375" style="230" customWidth="1"/>
    <col min="12814" max="13051" width="11.42578125" style="230"/>
    <col min="13052" max="13052" width="6.140625" style="230" customWidth="1"/>
    <col min="13053" max="13053" width="46.5703125" style="230" customWidth="1"/>
    <col min="13054" max="13054" width="0" style="230" hidden="1" customWidth="1"/>
    <col min="13055" max="13069" width="7.7109375" style="230" customWidth="1"/>
    <col min="13070" max="13307" width="11.42578125" style="230"/>
    <col min="13308" max="13308" width="6.140625" style="230" customWidth="1"/>
    <col min="13309" max="13309" width="46.5703125" style="230" customWidth="1"/>
    <col min="13310" max="13310" width="0" style="230" hidden="1" customWidth="1"/>
    <col min="13311" max="13325" width="7.7109375" style="230" customWidth="1"/>
    <col min="13326" max="13563" width="11.42578125" style="230"/>
    <col min="13564" max="13564" width="6.140625" style="230" customWidth="1"/>
    <col min="13565" max="13565" width="46.5703125" style="230" customWidth="1"/>
    <col min="13566" max="13566" width="0" style="230" hidden="1" customWidth="1"/>
    <col min="13567" max="13581" width="7.7109375" style="230" customWidth="1"/>
    <col min="13582" max="13819" width="11.42578125" style="230"/>
    <col min="13820" max="13820" width="6.140625" style="230" customWidth="1"/>
    <col min="13821" max="13821" width="46.5703125" style="230" customWidth="1"/>
    <col min="13822" max="13822" width="0" style="230" hidden="1" customWidth="1"/>
    <col min="13823" max="13837" width="7.7109375" style="230" customWidth="1"/>
    <col min="13838" max="14075" width="11.42578125" style="230"/>
    <col min="14076" max="14076" width="6.140625" style="230" customWidth="1"/>
    <col min="14077" max="14077" width="46.5703125" style="230" customWidth="1"/>
    <col min="14078" max="14078" width="0" style="230" hidden="1" customWidth="1"/>
    <col min="14079" max="14093" width="7.7109375" style="230" customWidth="1"/>
    <col min="14094" max="14331" width="11.42578125" style="230"/>
    <col min="14332" max="14332" width="6.140625" style="230" customWidth="1"/>
    <col min="14333" max="14333" width="46.5703125" style="230" customWidth="1"/>
    <col min="14334" max="14334" width="0" style="230" hidden="1" customWidth="1"/>
    <col min="14335" max="14349" width="7.7109375" style="230" customWidth="1"/>
    <col min="14350" max="14587" width="11.42578125" style="230"/>
    <col min="14588" max="14588" width="6.140625" style="230" customWidth="1"/>
    <col min="14589" max="14589" width="46.5703125" style="230" customWidth="1"/>
    <col min="14590" max="14590" width="0" style="230" hidden="1" customWidth="1"/>
    <col min="14591" max="14605" width="7.7109375" style="230" customWidth="1"/>
    <col min="14606" max="14843" width="11.42578125" style="230"/>
    <col min="14844" max="14844" width="6.140625" style="230" customWidth="1"/>
    <col min="14845" max="14845" width="46.5703125" style="230" customWidth="1"/>
    <col min="14846" max="14846" width="0" style="230" hidden="1" customWidth="1"/>
    <col min="14847" max="14861" width="7.7109375" style="230" customWidth="1"/>
    <col min="14862" max="15099" width="11.42578125" style="230"/>
    <col min="15100" max="15100" width="6.140625" style="230" customWidth="1"/>
    <col min="15101" max="15101" width="46.5703125" style="230" customWidth="1"/>
    <col min="15102" max="15102" width="0" style="230" hidden="1" customWidth="1"/>
    <col min="15103" max="15117" width="7.7109375" style="230" customWidth="1"/>
    <col min="15118" max="15355" width="11.42578125" style="230"/>
    <col min="15356" max="15356" width="6.140625" style="230" customWidth="1"/>
    <col min="15357" max="15357" width="46.5703125" style="230" customWidth="1"/>
    <col min="15358" max="15358" width="0" style="230" hidden="1" customWidth="1"/>
    <col min="15359" max="15373" width="7.7109375" style="230" customWidth="1"/>
    <col min="15374" max="15611" width="11.42578125" style="230"/>
    <col min="15612" max="15612" width="6.140625" style="230" customWidth="1"/>
    <col min="15613" max="15613" width="46.5703125" style="230" customWidth="1"/>
    <col min="15614" max="15614" width="0" style="230" hidden="1" customWidth="1"/>
    <col min="15615" max="15629" width="7.7109375" style="230" customWidth="1"/>
    <col min="15630" max="15867" width="11.42578125" style="230"/>
    <col min="15868" max="15868" width="6.140625" style="230" customWidth="1"/>
    <col min="15869" max="15869" width="46.5703125" style="230" customWidth="1"/>
    <col min="15870" max="15870" width="0" style="230" hidden="1" customWidth="1"/>
    <col min="15871" max="15885" width="7.7109375" style="230" customWidth="1"/>
    <col min="15886" max="16123" width="11.42578125" style="230"/>
    <col min="16124" max="16124" width="6.140625" style="230" customWidth="1"/>
    <col min="16125" max="16125" width="46.5703125" style="230" customWidth="1"/>
    <col min="16126" max="16126" width="0" style="230" hidden="1" customWidth="1"/>
    <col min="16127" max="16141" width="7.7109375" style="230" customWidth="1"/>
    <col min="16142" max="16384" width="11.42578125" style="230"/>
  </cols>
  <sheetData>
    <row r="1" spans="1:14" ht="13.5">
      <c r="A1" s="547" t="s">
        <v>1501</v>
      </c>
      <c r="B1" s="364"/>
      <c r="C1" s="249"/>
      <c r="D1" s="786"/>
      <c r="E1" s="786"/>
      <c r="F1" s="786"/>
      <c r="G1" s="786"/>
      <c r="H1" s="786"/>
      <c r="I1" s="786"/>
      <c r="J1" s="786"/>
      <c r="K1" s="786"/>
      <c r="L1" s="786"/>
    </row>
    <row r="2" spans="1:14" ht="13.5">
      <c r="A2" s="377"/>
      <c r="B2" s="364"/>
      <c r="C2" s="786"/>
      <c r="D2" s="786"/>
      <c r="E2" s="786"/>
      <c r="F2" s="786"/>
      <c r="G2" s="786"/>
      <c r="H2" s="786"/>
      <c r="I2" s="786"/>
      <c r="J2" s="786"/>
      <c r="K2" s="786"/>
      <c r="L2" s="786"/>
    </row>
    <row r="3" spans="1:14" s="774" customFormat="1" ht="19.5" customHeight="1">
      <c r="A3" s="1120" t="s">
        <v>100</v>
      </c>
      <c r="B3" s="1120"/>
      <c r="C3" s="761">
        <v>2012</v>
      </c>
      <c r="D3" s="761">
        <v>2013</v>
      </c>
      <c r="E3" s="761">
        <v>2014</v>
      </c>
      <c r="F3" s="761">
        <v>2015</v>
      </c>
      <c r="G3" s="761">
        <v>2016</v>
      </c>
      <c r="H3" s="761">
        <v>2017</v>
      </c>
      <c r="I3" s="761">
        <v>2018</v>
      </c>
      <c r="J3" s="761">
        <v>2019</v>
      </c>
      <c r="K3" s="761">
        <v>2020</v>
      </c>
      <c r="L3" s="761">
        <v>2021</v>
      </c>
      <c r="M3" s="761">
        <v>2022</v>
      </c>
      <c r="N3" s="761">
        <v>2023</v>
      </c>
    </row>
    <row r="4" spans="1:14" ht="13.5">
      <c r="B4" s="430"/>
      <c r="C4" s="787"/>
      <c r="D4" s="787"/>
      <c r="E4" s="787"/>
      <c r="F4" s="787"/>
      <c r="G4" s="787"/>
      <c r="H4" s="787"/>
      <c r="I4" s="787"/>
    </row>
    <row r="5" spans="1:14" ht="13.5">
      <c r="A5" s="430" t="s">
        <v>666</v>
      </c>
      <c r="B5" s="430" t="s">
        <v>82</v>
      </c>
      <c r="C5" s="788">
        <v>46299</v>
      </c>
      <c r="D5" s="788">
        <v>48591</v>
      </c>
      <c r="E5" s="788">
        <v>51944</v>
      </c>
      <c r="F5" s="788">
        <v>45197</v>
      </c>
      <c r="G5" s="788">
        <v>41192</v>
      </c>
      <c r="H5" s="788">
        <v>47281</v>
      </c>
      <c r="I5" s="788">
        <v>52383</v>
      </c>
      <c r="J5" s="788">
        <v>52570</v>
      </c>
      <c r="K5" s="788">
        <v>27182</v>
      </c>
      <c r="L5" s="788">
        <v>50915</v>
      </c>
      <c r="M5" s="788">
        <v>62979</v>
      </c>
      <c r="N5" s="788">
        <v>62628</v>
      </c>
    </row>
    <row r="6" spans="1:14" ht="13.5">
      <c r="A6" s="377"/>
      <c r="B6" s="364"/>
      <c r="C6" s="249"/>
      <c r="D6" s="249"/>
      <c r="E6" s="249"/>
      <c r="F6" s="249"/>
      <c r="G6" s="249"/>
      <c r="H6" s="249"/>
      <c r="I6" s="249"/>
      <c r="J6" s="786"/>
      <c r="K6" s="786"/>
      <c r="L6" s="786"/>
    </row>
    <row r="7" spans="1:14">
      <c r="A7" s="248" t="s">
        <v>742</v>
      </c>
      <c r="B7" s="762" t="s">
        <v>620</v>
      </c>
      <c r="C7" s="789">
        <v>5553</v>
      </c>
      <c r="D7" s="789">
        <v>5281</v>
      </c>
      <c r="E7" s="789">
        <v>6236</v>
      </c>
      <c r="F7" s="789">
        <v>5543</v>
      </c>
      <c r="G7" s="789">
        <v>3936</v>
      </c>
      <c r="H7" s="789">
        <v>5555</v>
      </c>
      <c r="I7" s="789">
        <v>4873</v>
      </c>
      <c r="J7" s="790">
        <v>5154</v>
      </c>
      <c r="K7" s="789">
        <v>3711</v>
      </c>
      <c r="L7" s="789">
        <v>5648</v>
      </c>
      <c r="M7" s="789">
        <v>5907</v>
      </c>
      <c r="N7" s="789">
        <v>5275</v>
      </c>
    </row>
    <row r="8" spans="1:14">
      <c r="A8" s="248" t="s">
        <v>743</v>
      </c>
      <c r="B8" s="762" t="s">
        <v>1032</v>
      </c>
      <c r="C8" s="789">
        <v>1134</v>
      </c>
      <c r="D8" s="789">
        <v>1153</v>
      </c>
      <c r="E8" s="789">
        <v>930</v>
      </c>
      <c r="F8" s="789">
        <v>909</v>
      </c>
      <c r="G8" s="789">
        <v>1056</v>
      </c>
      <c r="H8" s="789">
        <v>1048</v>
      </c>
      <c r="I8" s="789">
        <v>1435</v>
      </c>
      <c r="J8" s="790">
        <v>1305</v>
      </c>
      <c r="K8" s="789">
        <v>946</v>
      </c>
      <c r="L8" s="789">
        <v>1066</v>
      </c>
      <c r="M8" s="789">
        <v>1300</v>
      </c>
      <c r="N8" s="789">
        <v>1957</v>
      </c>
    </row>
    <row r="9" spans="1:14">
      <c r="A9" s="248" t="s">
        <v>744</v>
      </c>
      <c r="B9" s="762" t="s">
        <v>621</v>
      </c>
      <c r="C9" s="789">
        <v>2572</v>
      </c>
      <c r="D9" s="789">
        <v>2230</v>
      </c>
      <c r="E9" s="789">
        <v>2410</v>
      </c>
      <c r="F9" s="789">
        <v>1984</v>
      </c>
      <c r="G9" s="789">
        <v>2269</v>
      </c>
      <c r="H9" s="789">
        <v>1970</v>
      </c>
      <c r="I9" s="789">
        <v>2142</v>
      </c>
      <c r="J9" s="790">
        <v>2527</v>
      </c>
      <c r="K9" s="789">
        <v>1009</v>
      </c>
      <c r="L9" s="789">
        <v>2993</v>
      </c>
      <c r="M9" s="789">
        <v>2829</v>
      </c>
      <c r="N9" s="789">
        <v>3818</v>
      </c>
    </row>
    <row r="10" spans="1:14">
      <c r="A10" s="248" t="s">
        <v>745</v>
      </c>
      <c r="B10" s="762" t="s">
        <v>622</v>
      </c>
      <c r="C10" s="789">
        <v>2972</v>
      </c>
      <c r="D10" s="789">
        <v>3163</v>
      </c>
      <c r="E10" s="789">
        <v>3103</v>
      </c>
      <c r="F10" s="789">
        <v>3097</v>
      </c>
      <c r="G10" s="789">
        <v>2614</v>
      </c>
      <c r="H10" s="789">
        <v>3024</v>
      </c>
      <c r="I10" s="789">
        <v>3298</v>
      </c>
      <c r="J10" s="790">
        <v>2791</v>
      </c>
      <c r="K10" s="789">
        <v>2405</v>
      </c>
      <c r="L10" s="789">
        <v>2751</v>
      </c>
      <c r="M10" s="789">
        <v>2742</v>
      </c>
      <c r="N10" s="789">
        <v>2307</v>
      </c>
    </row>
    <row r="11" spans="1:14">
      <c r="A11" s="248" t="s">
        <v>746</v>
      </c>
      <c r="B11" s="762" t="s">
        <v>1034</v>
      </c>
      <c r="C11" s="789">
        <v>2772</v>
      </c>
      <c r="D11" s="789">
        <v>3784</v>
      </c>
      <c r="E11" s="789">
        <v>3188</v>
      </c>
      <c r="F11" s="789">
        <v>3277</v>
      </c>
      <c r="G11" s="789">
        <v>3187</v>
      </c>
      <c r="H11" s="789">
        <v>3176</v>
      </c>
      <c r="I11" s="789">
        <v>3726</v>
      </c>
      <c r="J11" s="790">
        <v>3931</v>
      </c>
      <c r="K11" s="789">
        <v>1958</v>
      </c>
      <c r="L11" s="789">
        <v>4243</v>
      </c>
      <c r="M11" s="789">
        <v>4559</v>
      </c>
      <c r="N11" s="789">
        <v>4373</v>
      </c>
    </row>
    <row r="12" spans="1:14">
      <c r="A12" s="248" t="s">
        <v>747</v>
      </c>
      <c r="B12" s="762" t="s">
        <v>623</v>
      </c>
      <c r="C12" s="789">
        <v>878</v>
      </c>
      <c r="D12" s="789">
        <v>983</v>
      </c>
      <c r="E12" s="789">
        <v>1060</v>
      </c>
      <c r="F12" s="789">
        <v>842</v>
      </c>
      <c r="G12" s="789">
        <v>933</v>
      </c>
      <c r="H12" s="789">
        <v>802</v>
      </c>
      <c r="I12" s="789">
        <v>897</v>
      </c>
      <c r="J12" s="790">
        <v>864</v>
      </c>
      <c r="K12" s="789">
        <v>589</v>
      </c>
      <c r="L12" s="789">
        <v>1086</v>
      </c>
      <c r="M12" s="789">
        <v>1551</v>
      </c>
      <c r="N12" s="789">
        <v>1524</v>
      </c>
    </row>
    <row r="13" spans="1:14">
      <c r="A13" s="248" t="s">
        <v>750</v>
      </c>
      <c r="B13" s="762" t="s">
        <v>1035</v>
      </c>
      <c r="C13" s="789">
        <v>761</v>
      </c>
      <c r="D13" s="789">
        <v>672</v>
      </c>
      <c r="E13" s="789">
        <v>740</v>
      </c>
      <c r="F13" s="789">
        <v>695</v>
      </c>
      <c r="G13" s="789">
        <v>635</v>
      </c>
      <c r="H13" s="789">
        <v>611</v>
      </c>
      <c r="I13" s="789">
        <v>618</v>
      </c>
      <c r="J13" s="790">
        <v>626</v>
      </c>
      <c r="K13" s="789">
        <v>178</v>
      </c>
      <c r="L13" s="789">
        <v>537</v>
      </c>
      <c r="M13" s="789">
        <v>883</v>
      </c>
      <c r="N13" s="789">
        <v>1028</v>
      </c>
    </row>
    <row r="14" spans="1:14">
      <c r="A14" s="248" t="s">
        <v>748</v>
      </c>
      <c r="B14" s="762" t="s">
        <v>1036</v>
      </c>
      <c r="C14" s="789">
        <v>1683</v>
      </c>
      <c r="D14" s="789">
        <v>2083</v>
      </c>
      <c r="E14" s="789">
        <v>1946</v>
      </c>
      <c r="F14" s="789">
        <v>1990</v>
      </c>
      <c r="G14" s="789">
        <v>828</v>
      </c>
      <c r="H14" s="789">
        <v>2891</v>
      </c>
      <c r="I14" s="789">
        <v>2494</v>
      </c>
      <c r="J14" s="790">
        <v>2352</v>
      </c>
      <c r="K14" s="789">
        <v>2005</v>
      </c>
      <c r="L14" s="789">
        <v>1498</v>
      </c>
      <c r="M14" s="789">
        <v>2904</v>
      </c>
      <c r="N14" s="789">
        <v>2732</v>
      </c>
    </row>
    <row r="15" spans="1:14">
      <c r="A15" s="248" t="s">
        <v>749</v>
      </c>
      <c r="B15" s="762" t="s">
        <v>1037</v>
      </c>
      <c r="C15" s="789">
        <v>1645</v>
      </c>
      <c r="D15" s="789">
        <v>1699</v>
      </c>
      <c r="E15" s="789">
        <v>1833</v>
      </c>
      <c r="F15" s="789">
        <v>1501</v>
      </c>
      <c r="G15" s="789">
        <v>1551</v>
      </c>
      <c r="H15" s="789">
        <v>1592</v>
      </c>
      <c r="I15" s="789">
        <v>1489</v>
      </c>
      <c r="J15" s="790">
        <v>1665</v>
      </c>
      <c r="K15" s="789">
        <v>785</v>
      </c>
      <c r="L15" s="789">
        <v>1579</v>
      </c>
      <c r="M15" s="789">
        <v>1867</v>
      </c>
      <c r="N15" s="789">
        <v>1887</v>
      </c>
    </row>
    <row r="16" spans="1:14">
      <c r="A16" s="248" t="s">
        <v>751</v>
      </c>
      <c r="B16" s="762" t="s">
        <v>1454</v>
      </c>
      <c r="C16" s="789">
        <v>989</v>
      </c>
      <c r="D16" s="789">
        <v>1078</v>
      </c>
      <c r="E16" s="789">
        <v>1112</v>
      </c>
      <c r="F16" s="789">
        <v>989</v>
      </c>
      <c r="G16" s="789">
        <v>920</v>
      </c>
      <c r="H16" s="789">
        <v>921</v>
      </c>
      <c r="I16" s="789">
        <v>1037</v>
      </c>
      <c r="J16" s="790">
        <v>967</v>
      </c>
      <c r="K16" s="789">
        <v>862</v>
      </c>
      <c r="L16" s="789">
        <v>866</v>
      </c>
      <c r="M16" s="789">
        <v>1609</v>
      </c>
      <c r="N16" s="789">
        <v>1336</v>
      </c>
    </row>
    <row r="17" spans="1:14">
      <c r="A17" s="248" t="s">
        <v>752</v>
      </c>
      <c r="B17" s="762" t="s">
        <v>624</v>
      </c>
      <c r="C17" s="789">
        <v>2257</v>
      </c>
      <c r="D17" s="789">
        <v>2269</v>
      </c>
      <c r="E17" s="789">
        <v>2505</v>
      </c>
      <c r="F17" s="789">
        <v>2005</v>
      </c>
      <c r="G17" s="789">
        <v>2095</v>
      </c>
      <c r="H17" s="789">
        <v>2088</v>
      </c>
      <c r="I17" s="789">
        <v>2260</v>
      </c>
      <c r="J17" s="790">
        <v>2639</v>
      </c>
      <c r="K17" s="789">
        <v>1163</v>
      </c>
      <c r="L17" s="789">
        <v>2658</v>
      </c>
      <c r="M17" s="789">
        <v>3894</v>
      </c>
      <c r="N17" s="789">
        <v>3444</v>
      </c>
    </row>
    <row r="18" spans="1:14">
      <c r="A18" s="248" t="s">
        <v>753</v>
      </c>
      <c r="B18" s="762" t="s">
        <v>625</v>
      </c>
      <c r="C18" s="789">
        <v>1933</v>
      </c>
      <c r="D18" s="789">
        <v>2139</v>
      </c>
      <c r="E18" s="789">
        <v>1849</v>
      </c>
      <c r="F18" s="789">
        <v>1603</v>
      </c>
      <c r="G18" s="789">
        <v>2023</v>
      </c>
      <c r="H18" s="789">
        <v>1850</v>
      </c>
      <c r="I18" s="789">
        <v>2856</v>
      </c>
      <c r="J18" s="790">
        <v>2036</v>
      </c>
      <c r="K18" s="789">
        <v>619</v>
      </c>
      <c r="L18" s="789">
        <v>2982</v>
      </c>
      <c r="M18" s="789">
        <v>2028</v>
      </c>
      <c r="N18" s="789">
        <v>2113</v>
      </c>
    </row>
    <row r="19" spans="1:14">
      <c r="A19" s="248" t="s">
        <v>754</v>
      </c>
      <c r="B19" s="762" t="s">
        <v>626</v>
      </c>
      <c r="C19" s="789">
        <v>1761</v>
      </c>
      <c r="D19" s="789">
        <v>1606</v>
      </c>
      <c r="E19" s="789">
        <v>1683</v>
      </c>
      <c r="F19" s="789">
        <v>1411</v>
      </c>
      <c r="G19" s="789">
        <v>897</v>
      </c>
      <c r="H19" s="789">
        <v>1115</v>
      </c>
      <c r="I19" s="789">
        <v>1365</v>
      </c>
      <c r="J19" s="790">
        <v>1100</v>
      </c>
      <c r="K19" s="789">
        <v>603</v>
      </c>
      <c r="L19" s="789">
        <v>1738</v>
      </c>
      <c r="M19" s="789">
        <v>2188</v>
      </c>
      <c r="N19" s="789">
        <v>1698</v>
      </c>
    </row>
    <row r="20" spans="1:14">
      <c r="A20" s="248" t="s">
        <v>755</v>
      </c>
      <c r="B20" s="762" t="s">
        <v>627</v>
      </c>
      <c r="C20" s="789">
        <v>3781</v>
      </c>
      <c r="D20" s="789">
        <v>3765</v>
      </c>
      <c r="E20" s="789">
        <v>4670</v>
      </c>
      <c r="F20" s="789">
        <v>3199</v>
      </c>
      <c r="G20" s="789">
        <v>1953</v>
      </c>
      <c r="H20" s="789">
        <v>3673</v>
      </c>
      <c r="I20" s="789">
        <v>3850</v>
      </c>
      <c r="J20" s="790">
        <v>3620</v>
      </c>
      <c r="K20" s="789">
        <v>865</v>
      </c>
      <c r="L20" s="789">
        <v>2753</v>
      </c>
      <c r="M20" s="789">
        <v>3914</v>
      </c>
      <c r="N20" s="789">
        <v>3756</v>
      </c>
    </row>
    <row r="21" spans="1:14">
      <c r="A21" s="248" t="s">
        <v>757</v>
      </c>
      <c r="B21" s="762" t="s">
        <v>1455</v>
      </c>
      <c r="C21" s="789">
        <v>284</v>
      </c>
      <c r="D21" s="789">
        <v>384</v>
      </c>
      <c r="E21" s="789">
        <v>469</v>
      </c>
      <c r="F21" s="789">
        <v>361</v>
      </c>
      <c r="G21" s="789">
        <v>342</v>
      </c>
      <c r="H21" s="789">
        <v>332</v>
      </c>
      <c r="I21" s="789">
        <v>399</v>
      </c>
      <c r="J21" s="790">
        <v>452</v>
      </c>
      <c r="K21" s="789">
        <v>254</v>
      </c>
      <c r="L21" s="789">
        <v>353</v>
      </c>
      <c r="M21" s="789">
        <v>327</v>
      </c>
      <c r="N21" s="789">
        <v>542</v>
      </c>
    </row>
    <row r="22" spans="1:14">
      <c r="A22" s="248" t="s">
        <v>756</v>
      </c>
      <c r="B22" s="762" t="s">
        <v>1040</v>
      </c>
      <c r="C22" s="789">
        <v>1133</v>
      </c>
      <c r="D22" s="789">
        <v>1036</v>
      </c>
      <c r="E22" s="789">
        <v>1041</v>
      </c>
      <c r="F22" s="789">
        <v>1250</v>
      </c>
      <c r="G22" s="789">
        <v>1202</v>
      </c>
      <c r="H22" s="789">
        <v>1428</v>
      </c>
      <c r="I22" s="789">
        <v>1467</v>
      </c>
      <c r="J22" s="790">
        <v>1555</v>
      </c>
      <c r="K22" s="789">
        <v>889</v>
      </c>
      <c r="L22" s="789">
        <v>1332</v>
      </c>
      <c r="M22" s="789">
        <v>1930</v>
      </c>
      <c r="N22" s="789">
        <v>1496</v>
      </c>
    </row>
    <row r="23" spans="1:14">
      <c r="A23" s="248" t="s">
        <v>759</v>
      </c>
      <c r="B23" s="762" t="s">
        <v>629</v>
      </c>
      <c r="C23" s="789">
        <v>1283</v>
      </c>
      <c r="D23" s="789">
        <v>814</v>
      </c>
      <c r="E23" s="789">
        <v>1567</v>
      </c>
      <c r="F23" s="789">
        <v>1243</v>
      </c>
      <c r="G23" s="789">
        <v>1538</v>
      </c>
      <c r="H23" s="789">
        <v>1370</v>
      </c>
      <c r="I23" s="789">
        <v>1777</v>
      </c>
      <c r="J23" s="790">
        <v>1942</v>
      </c>
      <c r="K23" s="789">
        <v>363</v>
      </c>
      <c r="L23" s="789">
        <v>1652</v>
      </c>
      <c r="M23" s="789">
        <v>2770</v>
      </c>
      <c r="N23" s="789">
        <v>2830</v>
      </c>
    </row>
    <row r="24" spans="1:14">
      <c r="A24" s="248" t="s">
        <v>758</v>
      </c>
      <c r="B24" s="762" t="s">
        <v>628</v>
      </c>
      <c r="C24" s="789">
        <v>749</v>
      </c>
      <c r="D24" s="789">
        <v>798</v>
      </c>
      <c r="E24" s="789">
        <v>906</v>
      </c>
      <c r="F24" s="789">
        <v>937</v>
      </c>
      <c r="G24" s="789">
        <v>1257</v>
      </c>
      <c r="H24" s="789">
        <v>1078</v>
      </c>
      <c r="I24" s="789">
        <v>1397</v>
      </c>
      <c r="J24" s="790">
        <v>1104</v>
      </c>
      <c r="K24" s="789">
        <v>283</v>
      </c>
      <c r="L24" s="789">
        <v>1044</v>
      </c>
      <c r="M24" s="789">
        <v>1697</v>
      </c>
      <c r="N24" s="789">
        <v>1385</v>
      </c>
    </row>
    <row r="25" spans="1:14">
      <c r="A25" s="248" t="s">
        <v>760</v>
      </c>
      <c r="B25" s="762" t="s">
        <v>630</v>
      </c>
      <c r="C25" s="789">
        <v>1534</v>
      </c>
      <c r="D25" s="789">
        <v>1746</v>
      </c>
      <c r="E25" s="789">
        <v>1943</v>
      </c>
      <c r="F25" s="789">
        <v>1547</v>
      </c>
      <c r="G25" s="789">
        <v>1357</v>
      </c>
      <c r="H25" s="789">
        <v>1318</v>
      </c>
      <c r="I25" s="789">
        <v>1695</v>
      </c>
      <c r="J25" s="790">
        <v>1549</v>
      </c>
      <c r="K25" s="789">
        <v>515</v>
      </c>
      <c r="L25" s="789">
        <v>1723</v>
      </c>
      <c r="M25" s="789">
        <v>2805</v>
      </c>
      <c r="N25" s="789">
        <v>1964</v>
      </c>
    </row>
    <row r="26" spans="1:14">
      <c r="A26" s="248" t="s">
        <v>761</v>
      </c>
      <c r="B26" s="762" t="s">
        <v>631</v>
      </c>
      <c r="C26" s="789">
        <v>1572</v>
      </c>
      <c r="D26" s="789">
        <v>2590</v>
      </c>
      <c r="E26" s="789">
        <v>2142</v>
      </c>
      <c r="F26" s="789">
        <v>1723</v>
      </c>
      <c r="G26" s="789">
        <v>1428</v>
      </c>
      <c r="H26" s="789">
        <v>2446</v>
      </c>
      <c r="I26" s="789">
        <v>2229</v>
      </c>
      <c r="J26" s="790">
        <v>2262</v>
      </c>
      <c r="K26" s="789">
        <v>1223</v>
      </c>
      <c r="L26" s="789">
        <v>2175</v>
      </c>
      <c r="M26" s="789">
        <v>1796</v>
      </c>
      <c r="N26" s="789">
        <v>2841</v>
      </c>
    </row>
    <row r="27" spans="1:14">
      <c r="A27" s="248" t="s">
        <v>762</v>
      </c>
      <c r="B27" s="762" t="s">
        <v>1042</v>
      </c>
      <c r="C27" s="789">
        <v>4778</v>
      </c>
      <c r="D27" s="789">
        <v>4271</v>
      </c>
      <c r="E27" s="789">
        <v>5121</v>
      </c>
      <c r="F27" s="789">
        <v>4162</v>
      </c>
      <c r="G27" s="789">
        <v>1931</v>
      </c>
      <c r="H27" s="789">
        <v>2739</v>
      </c>
      <c r="I27" s="789">
        <v>2981</v>
      </c>
      <c r="J27" s="790">
        <v>4186</v>
      </c>
      <c r="K27" s="789">
        <v>1577</v>
      </c>
      <c r="L27" s="789">
        <v>2823</v>
      </c>
      <c r="M27" s="789">
        <v>2898</v>
      </c>
      <c r="N27" s="789">
        <v>3070</v>
      </c>
    </row>
    <row r="28" spans="1:14">
      <c r="A28" s="248" t="s">
        <v>763</v>
      </c>
      <c r="B28" s="762" t="s">
        <v>632</v>
      </c>
      <c r="C28" s="789">
        <v>752</v>
      </c>
      <c r="D28" s="789">
        <v>785</v>
      </c>
      <c r="E28" s="789">
        <v>823</v>
      </c>
      <c r="F28" s="789">
        <v>803</v>
      </c>
      <c r="G28" s="789">
        <v>759</v>
      </c>
      <c r="H28" s="789">
        <v>819</v>
      </c>
      <c r="I28" s="789">
        <v>883</v>
      </c>
      <c r="J28" s="790">
        <v>578</v>
      </c>
      <c r="K28" s="789">
        <v>287</v>
      </c>
      <c r="L28" s="789">
        <v>628</v>
      </c>
      <c r="M28" s="789">
        <v>946</v>
      </c>
      <c r="N28" s="789">
        <v>1134</v>
      </c>
    </row>
    <row r="29" spans="1:14">
      <c r="A29" s="248" t="s">
        <v>764</v>
      </c>
      <c r="B29" s="762" t="s">
        <v>1212</v>
      </c>
      <c r="C29" s="789">
        <v>627</v>
      </c>
      <c r="D29" s="789">
        <v>773</v>
      </c>
      <c r="E29" s="789">
        <v>1001</v>
      </c>
      <c r="F29" s="789">
        <v>825</v>
      </c>
      <c r="G29" s="789">
        <v>1087</v>
      </c>
      <c r="H29" s="789">
        <v>780</v>
      </c>
      <c r="I29" s="789">
        <v>920</v>
      </c>
      <c r="J29" s="790">
        <v>727</v>
      </c>
      <c r="K29" s="789">
        <v>278</v>
      </c>
      <c r="L29" s="789">
        <v>961</v>
      </c>
      <c r="M29" s="789">
        <v>1051</v>
      </c>
      <c r="N29" s="789">
        <v>1139</v>
      </c>
    </row>
    <row r="30" spans="1:14">
      <c r="A30" s="248" t="s">
        <v>765</v>
      </c>
      <c r="B30" s="762" t="s">
        <v>633</v>
      </c>
      <c r="C30" s="789">
        <v>478</v>
      </c>
      <c r="D30" s="789">
        <v>555</v>
      </c>
      <c r="E30" s="789">
        <v>800</v>
      </c>
      <c r="F30" s="789">
        <v>719</v>
      </c>
      <c r="G30" s="789">
        <v>819</v>
      </c>
      <c r="H30" s="789">
        <v>581</v>
      </c>
      <c r="I30" s="789">
        <v>807</v>
      </c>
      <c r="J30" s="790">
        <v>562</v>
      </c>
      <c r="K30" s="789">
        <v>374</v>
      </c>
      <c r="L30" s="789">
        <v>607</v>
      </c>
      <c r="M30" s="789">
        <v>840</v>
      </c>
      <c r="N30" s="789">
        <v>1004</v>
      </c>
    </row>
    <row r="31" spans="1:14">
      <c r="A31" s="248" t="s">
        <v>766</v>
      </c>
      <c r="B31" s="762" t="s">
        <v>634</v>
      </c>
      <c r="C31" s="789">
        <v>340</v>
      </c>
      <c r="D31" s="789">
        <v>447</v>
      </c>
      <c r="E31" s="789">
        <v>334</v>
      </c>
      <c r="F31" s="789">
        <v>394</v>
      </c>
      <c r="G31" s="789">
        <v>604</v>
      </c>
      <c r="H31" s="789">
        <v>620</v>
      </c>
      <c r="I31" s="789">
        <v>759</v>
      </c>
      <c r="J31" s="790">
        <v>927</v>
      </c>
      <c r="K31" s="789">
        <v>668</v>
      </c>
      <c r="L31" s="789">
        <v>595</v>
      </c>
      <c r="M31" s="789">
        <v>1098</v>
      </c>
      <c r="N31" s="789">
        <v>921</v>
      </c>
    </row>
    <row r="32" spans="1:14">
      <c r="A32" s="248" t="s">
        <v>767</v>
      </c>
      <c r="B32" s="762" t="s">
        <v>1044</v>
      </c>
      <c r="C32" s="789">
        <v>388</v>
      </c>
      <c r="D32" s="789">
        <v>288</v>
      </c>
      <c r="E32" s="789">
        <v>372</v>
      </c>
      <c r="F32" s="789">
        <v>347</v>
      </c>
      <c r="G32" s="789">
        <v>451</v>
      </c>
      <c r="H32" s="789">
        <v>461</v>
      </c>
      <c r="I32" s="789">
        <v>477</v>
      </c>
      <c r="J32" s="790">
        <v>446</v>
      </c>
      <c r="K32" s="789">
        <v>328</v>
      </c>
      <c r="L32" s="789">
        <v>492</v>
      </c>
      <c r="M32" s="789">
        <v>731</v>
      </c>
      <c r="N32" s="789">
        <v>623</v>
      </c>
    </row>
    <row r="33" spans="1:14">
      <c r="A33" s="248" t="s">
        <v>768</v>
      </c>
      <c r="B33" s="762" t="s">
        <v>635</v>
      </c>
      <c r="C33" s="789">
        <v>407</v>
      </c>
      <c r="D33" s="789">
        <v>352</v>
      </c>
      <c r="E33" s="789">
        <v>395</v>
      </c>
      <c r="F33" s="789">
        <v>354</v>
      </c>
      <c r="G33" s="789">
        <v>431</v>
      </c>
      <c r="H33" s="789">
        <v>413</v>
      </c>
      <c r="I33" s="789">
        <v>436</v>
      </c>
      <c r="J33" s="790">
        <v>406</v>
      </c>
      <c r="K33" s="789">
        <v>268</v>
      </c>
      <c r="L33" s="789">
        <v>390</v>
      </c>
      <c r="M33" s="789">
        <v>619</v>
      </c>
      <c r="N33" s="789">
        <v>821</v>
      </c>
    </row>
    <row r="34" spans="1:14">
      <c r="A34" s="248" t="s">
        <v>769</v>
      </c>
      <c r="B34" s="762" t="s">
        <v>1045</v>
      </c>
      <c r="C34" s="789">
        <v>702</v>
      </c>
      <c r="D34" s="789">
        <v>762</v>
      </c>
      <c r="E34" s="789">
        <v>786</v>
      </c>
      <c r="F34" s="789">
        <v>549</v>
      </c>
      <c r="G34" s="789">
        <v>830</v>
      </c>
      <c r="H34" s="789">
        <v>755</v>
      </c>
      <c r="I34" s="789">
        <v>901</v>
      </c>
      <c r="J34" s="790">
        <v>858</v>
      </c>
      <c r="K34" s="789">
        <v>393</v>
      </c>
      <c r="L34" s="789">
        <v>945</v>
      </c>
      <c r="M34" s="789">
        <v>1035</v>
      </c>
      <c r="N34" s="789">
        <v>909</v>
      </c>
    </row>
    <row r="35" spans="1:14">
      <c r="A35" s="248" t="s">
        <v>770</v>
      </c>
      <c r="B35" s="762" t="s">
        <v>1046</v>
      </c>
      <c r="C35" s="789">
        <v>79</v>
      </c>
      <c r="D35" s="789">
        <v>81</v>
      </c>
      <c r="E35" s="789">
        <v>114</v>
      </c>
      <c r="F35" s="789">
        <v>87</v>
      </c>
      <c r="G35" s="789">
        <v>221</v>
      </c>
      <c r="H35" s="789">
        <v>224</v>
      </c>
      <c r="I35" s="789">
        <v>290</v>
      </c>
      <c r="J35" s="790">
        <v>268</v>
      </c>
      <c r="K35" s="789">
        <v>181</v>
      </c>
      <c r="L35" s="789">
        <v>363</v>
      </c>
      <c r="M35" s="789">
        <v>408</v>
      </c>
      <c r="N35" s="789">
        <v>474</v>
      </c>
    </row>
    <row r="36" spans="1:14">
      <c r="A36" s="248" t="s">
        <v>771</v>
      </c>
      <c r="B36" s="762" t="s">
        <v>1047</v>
      </c>
      <c r="C36" s="789">
        <v>198</v>
      </c>
      <c r="D36" s="789">
        <v>284</v>
      </c>
      <c r="E36" s="789">
        <v>207</v>
      </c>
      <c r="F36" s="789">
        <v>272</v>
      </c>
      <c r="G36" s="789">
        <v>288</v>
      </c>
      <c r="H36" s="789">
        <v>347</v>
      </c>
      <c r="I36" s="789">
        <v>658</v>
      </c>
      <c r="J36" s="790">
        <v>747</v>
      </c>
      <c r="K36" s="789">
        <v>421</v>
      </c>
      <c r="L36" s="789">
        <v>576</v>
      </c>
      <c r="M36" s="789">
        <v>570</v>
      </c>
      <c r="N36" s="789">
        <v>646</v>
      </c>
    </row>
    <row r="37" spans="1:14">
      <c r="A37" s="248" t="s">
        <v>772</v>
      </c>
      <c r="B37" s="762" t="s">
        <v>1048</v>
      </c>
      <c r="C37" s="789">
        <v>229</v>
      </c>
      <c r="D37" s="789">
        <v>317</v>
      </c>
      <c r="E37" s="789">
        <v>192</v>
      </c>
      <c r="F37" s="789">
        <v>89</v>
      </c>
      <c r="G37" s="789">
        <v>329</v>
      </c>
      <c r="H37" s="789">
        <v>461</v>
      </c>
      <c r="I37" s="789">
        <v>434</v>
      </c>
      <c r="J37" s="790">
        <v>431</v>
      </c>
      <c r="K37" s="789">
        <v>189</v>
      </c>
      <c r="L37" s="789">
        <v>212</v>
      </c>
      <c r="M37" s="789">
        <v>635</v>
      </c>
      <c r="N37" s="789">
        <v>641</v>
      </c>
    </row>
    <row r="38" spans="1:14">
      <c r="A38" s="248" t="s">
        <v>773</v>
      </c>
      <c r="B38" s="762" t="s">
        <v>1456</v>
      </c>
      <c r="C38" s="789">
        <v>23</v>
      </c>
      <c r="D38" s="789">
        <v>91</v>
      </c>
      <c r="E38" s="789">
        <v>74</v>
      </c>
      <c r="F38" s="789" t="s">
        <v>156</v>
      </c>
      <c r="G38" s="789">
        <v>389</v>
      </c>
      <c r="H38" s="789">
        <v>115</v>
      </c>
      <c r="I38" s="789">
        <v>123</v>
      </c>
      <c r="J38" s="790">
        <v>131</v>
      </c>
      <c r="K38" s="789">
        <v>94</v>
      </c>
      <c r="L38" s="789">
        <v>62</v>
      </c>
      <c r="M38" s="789">
        <v>116</v>
      </c>
      <c r="N38" s="789">
        <v>161</v>
      </c>
    </row>
    <row r="39" spans="1:14">
      <c r="A39" s="248" t="s">
        <v>1457</v>
      </c>
      <c r="B39" s="762" t="s">
        <v>636</v>
      </c>
      <c r="C39" s="789" t="s">
        <v>156</v>
      </c>
      <c r="D39" s="789">
        <v>204</v>
      </c>
      <c r="E39" s="789">
        <v>197</v>
      </c>
      <c r="F39" s="789">
        <v>240</v>
      </c>
      <c r="G39" s="789">
        <v>557</v>
      </c>
      <c r="H39" s="789">
        <v>261</v>
      </c>
      <c r="I39" s="789">
        <v>466</v>
      </c>
      <c r="J39" s="790">
        <v>320</v>
      </c>
      <c r="K39" s="789">
        <v>173</v>
      </c>
      <c r="L39" s="789">
        <v>191</v>
      </c>
      <c r="M39" s="789">
        <v>309</v>
      </c>
      <c r="N39" s="789">
        <v>267</v>
      </c>
    </row>
    <row r="40" spans="1:14">
      <c r="A40" s="248" t="s">
        <v>775</v>
      </c>
      <c r="B40" s="762" t="s">
        <v>1213</v>
      </c>
      <c r="C40" s="789">
        <v>52</v>
      </c>
      <c r="D40" s="789">
        <v>108</v>
      </c>
      <c r="E40" s="789">
        <v>136</v>
      </c>
      <c r="F40" s="789">
        <v>249</v>
      </c>
      <c r="G40" s="789">
        <v>304</v>
      </c>
      <c r="H40" s="789">
        <v>270</v>
      </c>
      <c r="I40" s="789">
        <v>241</v>
      </c>
      <c r="J40" s="790">
        <v>129</v>
      </c>
      <c r="K40" s="789">
        <v>78</v>
      </c>
      <c r="L40" s="789">
        <v>107</v>
      </c>
      <c r="M40" s="789">
        <v>154</v>
      </c>
      <c r="N40" s="789">
        <v>389</v>
      </c>
    </row>
    <row r="41" spans="1:14">
      <c r="A41" s="248" t="s">
        <v>776</v>
      </c>
      <c r="B41" s="762" t="s">
        <v>619</v>
      </c>
      <c r="C41" s="789" t="s">
        <v>156</v>
      </c>
      <c r="D41" s="789" t="s">
        <v>156</v>
      </c>
      <c r="E41" s="789">
        <v>59</v>
      </c>
      <c r="F41" s="789">
        <v>1</v>
      </c>
      <c r="G41" s="789">
        <v>171</v>
      </c>
      <c r="H41" s="789">
        <v>76</v>
      </c>
      <c r="I41" s="789">
        <v>126</v>
      </c>
      <c r="J41" s="790">
        <v>149</v>
      </c>
      <c r="K41" s="789">
        <v>58</v>
      </c>
      <c r="L41" s="789">
        <v>169</v>
      </c>
      <c r="M41" s="789">
        <v>251</v>
      </c>
      <c r="N41" s="789">
        <v>207</v>
      </c>
    </row>
    <row r="42" spans="1:14">
      <c r="A42" s="248" t="s">
        <v>791</v>
      </c>
      <c r="B42" s="762" t="s">
        <v>809</v>
      </c>
      <c r="C42" s="789" t="s">
        <v>156</v>
      </c>
      <c r="D42" s="789" t="s">
        <v>156</v>
      </c>
      <c r="E42" s="789" t="s">
        <v>156</v>
      </c>
      <c r="F42" s="789" t="s">
        <v>156</v>
      </c>
      <c r="G42" s="789" t="s">
        <v>156</v>
      </c>
      <c r="H42" s="789" t="s">
        <v>156</v>
      </c>
      <c r="I42" s="789">
        <v>136</v>
      </c>
      <c r="J42" s="790">
        <v>256</v>
      </c>
      <c r="K42" s="789">
        <v>125</v>
      </c>
      <c r="L42" s="789">
        <v>173</v>
      </c>
      <c r="M42" s="789">
        <v>226</v>
      </c>
      <c r="N42" s="789">
        <v>290</v>
      </c>
    </row>
    <row r="43" spans="1:14">
      <c r="A43" s="248" t="s">
        <v>792</v>
      </c>
      <c r="B43" s="762" t="s">
        <v>810</v>
      </c>
      <c r="C43" s="789" t="s">
        <v>156</v>
      </c>
      <c r="D43" s="789" t="s">
        <v>156</v>
      </c>
      <c r="E43" s="789" t="s">
        <v>156</v>
      </c>
      <c r="F43" s="789" t="s">
        <v>156</v>
      </c>
      <c r="G43" s="789" t="s">
        <v>156</v>
      </c>
      <c r="H43" s="789">
        <v>68</v>
      </c>
      <c r="I43" s="789">
        <v>271</v>
      </c>
      <c r="J43" s="790">
        <v>328</v>
      </c>
      <c r="K43" s="789">
        <v>96</v>
      </c>
      <c r="L43" s="789">
        <v>171</v>
      </c>
      <c r="M43" s="789">
        <v>347</v>
      </c>
      <c r="N43" s="789">
        <v>242</v>
      </c>
    </row>
    <row r="44" spans="1:14">
      <c r="A44" s="248" t="s">
        <v>796</v>
      </c>
      <c r="B44" s="762" t="s">
        <v>1052</v>
      </c>
      <c r="C44" s="789" t="s">
        <v>156</v>
      </c>
      <c r="D44" s="789" t="s">
        <v>156</v>
      </c>
      <c r="E44" s="789" t="s">
        <v>156</v>
      </c>
      <c r="F44" s="789" t="s">
        <v>156</v>
      </c>
      <c r="G44" s="789" t="s">
        <v>156</v>
      </c>
      <c r="H44" s="789" t="s">
        <v>156</v>
      </c>
      <c r="I44" s="789" t="s">
        <v>156</v>
      </c>
      <c r="J44" s="790">
        <v>101</v>
      </c>
      <c r="K44" s="789">
        <v>22</v>
      </c>
      <c r="L44" s="789">
        <v>146</v>
      </c>
      <c r="M44" s="789">
        <v>289</v>
      </c>
      <c r="N44" s="789">
        <v>195</v>
      </c>
    </row>
    <row r="45" spans="1:14">
      <c r="A45" s="248" t="s">
        <v>794</v>
      </c>
      <c r="B45" s="762" t="s">
        <v>811</v>
      </c>
      <c r="C45" s="789" t="s">
        <v>156</v>
      </c>
      <c r="D45" s="789" t="s">
        <v>156</v>
      </c>
      <c r="E45" s="789" t="s">
        <v>156</v>
      </c>
      <c r="F45" s="789" t="s">
        <v>156</v>
      </c>
      <c r="G45" s="789" t="s">
        <v>156</v>
      </c>
      <c r="H45" s="789" t="s">
        <v>156</v>
      </c>
      <c r="I45" s="789">
        <v>66</v>
      </c>
      <c r="J45" s="790">
        <v>176</v>
      </c>
      <c r="K45" s="789">
        <v>117</v>
      </c>
      <c r="L45" s="789">
        <v>218</v>
      </c>
      <c r="M45" s="789">
        <v>376</v>
      </c>
      <c r="N45" s="789">
        <v>309</v>
      </c>
    </row>
    <row r="46" spans="1:14">
      <c r="A46" s="248" t="s">
        <v>795</v>
      </c>
      <c r="B46" s="762" t="s">
        <v>812</v>
      </c>
      <c r="C46" s="789" t="s">
        <v>156</v>
      </c>
      <c r="D46" s="789" t="s">
        <v>156</v>
      </c>
      <c r="E46" s="789" t="s">
        <v>156</v>
      </c>
      <c r="F46" s="789" t="s">
        <v>156</v>
      </c>
      <c r="G46" s="789" t="s">
        <v>156</v>
      </c>
      <c r="H46" s="789" t="s">
        <v>156</v>
      </c>
      <c r="I46" s="789">
        <v>63</v>
      </c>
      <c r="J46" s="790">
        <v>154</v>
      </c>
      <c r="K46" s="789">
        <v>67</v>
      </c>
      <c r="L46" s="789">
        <v>265</v>
      </c>
      <c r="M46" s="789">
        <v>323</v>
      </c>
      <c r="N46" s="789">
        <v>268</v>
      </c>
    </row>
    <row r="47" spans="1:14">
      <c r="A47" s="248" t="s">
        <v>793</v>
      </c>
      <c r="B47" s="762" t="s">
        <v>1095</v>
      </c>
      <c r="C47" s="789" t="s">
        <v>156</v>
      </c>
      <c r="D47" s="789" t="s">
        <v>156</v>
      </c>
      <c r="E47" s="789" t="s">
        <v>156</v>
      </c>
      <c r="F47" s="789" t="s">
        <v>156</v>
      </c>
      <c r="G47" s="789" t="s">
        <v>156</v>
      </c>
      <c r="H47" s="789" t="s">
        <v>156</v>
      </c>
      <c r="I47" s="789" t="s">
        <v>156</v>
      </c>
      <c r="J47" s="790">
        <v>164</v>
      </c>
      <c r="K47" s="789">
        <v>158</v>
      </c>
      <c r="L47" s="789">
        <v>143</v>
      </c>
      <c r="M47" s="789">
        <v>210</v>
      </c>
      <c r="N47" s="789">
        <v>297</v>
      </c>
    </row>
    <row r="48" spans="1:14">
      <c r="A48" s="248" t="s">
        <v>797</v>
      </c>
      <c r="B48" s="762" t="s">
        <v>1458</v>
      </c>
      <c r="C48" s="789" t="s">
        <v>156</v>
      </c>
      <c r="D48" s="789" t="s">
        <v>156</v>
      </c>
      <c r="E48" s="789" t="s">
        <v>156</v>
      </c>
      <c r="F48" s="789" t="s">
        <v>156</v>
      </c>
      <c r="G48" s="789" t="s">
        <v>156</v>
      </c>
      <c r="H48" s="789" t="s">
        <v>156</v>
      </c>
      <c r="I48" s="789" t="s">
        <v>156</v>
      </c>
      <c r="J48" s="789" t="s">
        <v>156</v>
      </c>
      <c r="K48" s="789" t="s">
        <v>156</v>
      </c>
      <c r="L48" s="789" t="s">
        <v>156</v>
      </c>
      <c r="M48" s="789" t="s">
        <v>156</v>
      </c>
      <c r="N48" s="789">
        <v>13</v>
      </c>
    </row>
    <row r="49" spans="1:14">
      <c r="A49" s="248" t="s">
        <v>798</v>
      </c>
      <c r="B49" s="762" t="s">
        <v>1459</v>
      </c>
      <c r="C49" s="789" t="s">
        <v>156</v>
      </c>
      <c r="D49" s="789" t="s">
        <v>156</v>
      </c>
      <c r="E49" s="789" t="s">
        <v>156</v>
      </c>
      <c r="F49" s="789" t="s">
        <v>156</v>
      </c>
      <c r="G49" s="789" t="s">
        <v>156</v>
      </c>
      <c r="H49" s="789" t="s">
        <v>156</v>
      </c>
      <c r="I49" s="789" t="s">
        <v>156</v>
      </c>
      <c r="J49" s="789" t="s">
        <v>156</v>
      </c>
      <c r="K49" s="789" t="s">
        <v>156</v>
      </c>
      <c r="L49" s="789" t="s">
        <v>156</v>
      </c>
      <c r="M49" s="789" t="s">
        <v>156</v>
      </c>
      <c r="N49" s="789">
        <v>86</v>
      </c>
    </row>
    <row r="50" spans="1:14">
      <c r="A50" s="248" t="s">
        <v>799</v>
      </c>
      <c r="B50" s="762" t="s">
        <v>860</v>
      </c>
      <c r="C50" s="789" t="s">
        <v>156</v>
      </c>
      <c r="D50" s="789" t="s">
        <v>156</v>
      </c>
      <c r="E50" s="789" t="s">
        <v>156</v>
      </c>
      <c r="F50" s="789" t="s">
        <v>156</v>
      </c>
      <c r="G50" s="789" t="s">
        <v>156</v>
      </c>
      <c r="H50" s="789" t="s">
        <v>156</v>
      </c>
      <c r="I50" s="789" t="s">
        <v>156</v>
      </c>
      <c r="J50" s="789" t="s">
        <v>156</v>
      </c>
      <c r="K50" s="789" t="s">
        <v>156</v>
      </c>
      <c r="L50" s="789" t="s">
        <v>156</v>
      </c>
      <c r="M50" s="789" t="s">
        <v>156</v>
      </c>
      <c r="N50" s="789" t="s">
        <v>156</v>
      </c>
    </row>
    <row r="51" spans="1:14">
      <c r="A51" s="248" t="s">
        <v>800</v>
      </c>
      <c r="B51" s="762" t="s">
        <v>813</v>
      </c>
      <c r="C51" s="789" t="s">
        <v>156</v>
      </c>
      <c r="D51" s="789" t="s">
        <v>156</v>
      </c>
      <c r="E51" s="789" t="s">
        <v>156</v>
      </c>
      <c r="F51" s="789" t="s">
        <v>156</v>
      </c>
      <c r="G51" s="789" t="s">
        <v>156</v>
      </c>
      <c r="H51" s="789">
        <v>3</v>
      </c>
      <c r="I51" s="789">
        <v>41</v>
      </c>
      <c r="J51" s="789">
        <v>85</v>
      </c>
      <c r="K51" s="789">
        <v>5</v>
      </c>
      <c r="L51" s="789">
        <v>1</v>
      </c>
      <c r="M51" s="789">
        <v>6</v>
      </c>
      <c r="N51" s="789">
        <v>127</v>
      </c>
    </row>
    <row r="52" spans="1:14">
      <c r="A52" s="248" t="s">
        <v>801</v>
      </c>
      <c r="B52" s="762" t="s">
        <v>861</v>
      </c>
      <c r="C52" s="789" t="s">
        <v>156</v>
      </c>
      <c r="D52" s="789" t="s">
        <v>156</v>
      </c>
      <c r="E52" s="789" t="s">
        <v>156</v>
      </c>
      <c r="F52" s="789" t="s">
        <v>156</v>
      </c>
      <c r="G52" s="789" t="s">
        <v>156</v>
      </c>
      <c r="H52" s="789" t="s">
        <v>156</v>
      </c>
      <c r="I52" s="789" t="s">
        <v>156</v>
      </c>
      <c r="J52" s="789" t="s">
        <v>156</v>
      </c>
      <c r="K52" s="789" t="s">
        <v>156</v>
      </c>
      <c r="L52" s="789" t="s">
        <v>156</v>
      </c>
      <c r="M52" s="789" t="s">
        <v>156</v>
      </c>
      <c r="N52" s="789" t="s">
        <v>156</v>
      </c>
    </row>
    <row r="53" spans="1:14">
      <c r="A53" s="248" t="s">
        <v>802</v>
      </c>
      <c r="B53" s="762" t="s">
        <v>862</v>
      </c>
      <c r="C53" s="789" t="s">
        <v>156</v>
      </c>
      <c r="D53" s="789" t="s">
        <v>156</v>
      </c>
      <c r="E53" s="789" t="s">
        <v>156</v>
      </c>
      <c r="F53" s="789" t="s">
        <v>156</v>
      </c>
      <c r="G53" s="789" t="s">
        <v>156</v>
      </c>
      <c r="H53" s="789" t="s">
        <v>156</v>
      </c>
      <c r="I53" s="789" t="s">
        <v>156</v>
      </c>
      <c r="J53" s="789" t="s">
        <v>156</v>
      </c>
      <c r="K53" s="789" t="s">
        <v>156</v>
      </c>
      <c r="L53" s="789" t="s">
        <v>156</v>
      </c>
      <c r="M53" s="789">
        <v>41</v>
      </c>
      <c r="N53" s="789">
        <v>89</v>
      </c>
    </row>
    <row r="54" spans="1:14">
      <c r="A54" s="248" t="s">
        <v>803</v>
      </c>
      <c r="B54" s="762" t="s">
        <v>1460</v>
      </c>
      <c r="C54" s="789" t="s">
        <v>156</v>
      </c>
      <c r="D54" s="789" t="s">
        <v>156</v>
      </c>
      <c r="E54" s="789" t="s">
        <v>156</v>
      </c>
      <c r="F54" s="789" t="s">
        <v>156</v>
      </c>
      <c r="G54" s="789" t="s">
        <v>156</v>
      </c>
      <c r="H54" s="789" t="s">
        <v>156</v>
      </c>
      <c r="I54" s="789" t="s">
        <v>156</v>
      </c>
      <c r="J54" s="789" t="s">
        <v>156</v>
      </c>
      <c r="K54" s="789" t="s">
        <v>156</v>
      </c>
      <c r="L54" s="789" t="s">
        <v>156</v>
      </c>
      <c r="M54" s="789" t="s">
        <v>156</v>
      </c>
      <c r="N54" s="789" t="s">
        <v>156</v>
      </c>
    </row>
    <row r="55" spans="1:14">
      <c r="A55" s="248" t="s">
        <v>804</v>
      </c>
      <c r="B55" s="762" t="s">
        <v>1053</v>
      </c>
      <c r="C55" s="789" t="s">
        <v>156</v>
      </c>
      <c r="D55" s="789" t="s">
        <v>156</v>
      </c>
      <c r="E55" s="789" t="s">
        <v>156</v>
      </c>
      <c r="F55" s="789" t="s">
        <v>156</v>
      </c>
      <c r="G55" s="789" t="s">
        <v>156</v>
      </c>
      <c r="H55" s="789" t="s">
        <v>156</v>
      </c>
      <c r="I55" s="789" t="s">
        <v>156</v>
      </c>
      <c r="J55" s="789" t="s">
        <v>156</v>
      </c>
      <c r="K55" s="789" t="s">
        <v>156</v>
      </c>
      <c r="L55" s="789" t="s">
        <v>156</v>
      </c>
      <c r="M55" s="789" t="s">
        <v>156</v>
      </c>
      <c r="N55" s="789" t="s">
        <v>156</v>
      </c>
    </row>
    <row r="56" spans="1:14" ht="9" customHeight="1">
      <c r="A56" s="413"/>
      <c r="B56" s="413"/>
      <c r="C56" s="258"/>
      <c r="D56" s="258"/>
      <c r="E56" s="258"/>
      <c r="F56" s="258"/>
      <c r="G56" s="258"/>
      <c r="H56" s="258"/>
      <c r="I56" s="258"/>
      <c r="J56" s="258"/>
      <c r="K56" s="258"/>
      <c r="L56" s="258"/>
      <c r="M56" s="791"/>
      <c r="N56" s="791"/>
    </row>
    <row r="57" spans="1:14" ht="14.25" customHeight="1">
      <c r="A57" s="364"/>
      <c r="B57" s="308"/>
    </row>
    <row r="58" spans="1:14" s="364" customFormat="1">
      <c r="A58" s="1121" t="s">
        <v>1461</v>
      </c>
      <c r="B58" s="1122"/>
      <c r="C58" s="1122"/>
      <c r="D58" s="1122"/>
      <c r="E58" s="1122"/>
      <c r="F58" s="1122"/>
      <c r="G58" s="1122"/>
      <c r="H58" s="1122"/>
      <c r="I58" s="1122"/>
      <c r="J58" s="1122"/>
      <c r="K58" s="1122"/>
      <c r="L58" s="1122"/>
      <c r="M58" s="249"/>
      <c r="N58" s="249"/>
    </row>
    <row r="59" spans="1:14" s="486" customFormat="1">
      <c r="A59" s="488" t="s">
        <v>1462</v>
      </c>
      <c r="B59" s="485"/>
      <c r="C59" s="793"/>
      <c r="D59" s="793"/>
      <c r="E59" s="793"/>
      <c r="F59" s="793"/>
      <c r="G59" s="793"/>
      <c r="H59" s="794"/>
      <c r="I59" s="794"/>
      <c r="J59" s="794"/>
      <c r="K59" s="794"/>
      <c r="L59" s="794"/>
      <c r="M59" s="794"/>
      <c r="N59" s="794"/>
    </row>
    <row r="60" spans="1:14" s="486" customFormat="1">
      <c r="A60" s="1122" t="s">
        <v>1463</v>
      </c>
      <c r="B60" s="1122"/>
      <c r="C60" s="1122"/>
      <c r="D60" s="1122"/>
      <c r="E60" s="1122"/>
      <c r="F60" s="1122"/>
      <c r="G60" s="1122"/>
      <c r="H60" s="1122"/>
      <c r="I60" s="1122"/>
      <c r="J60" s="1122"/>
      <c r="K60" s="1122"/>
      <c r="L60" s="1122"/>
      <c r="M60" s="794"/>
      <c r="N60" s="794"/>
    </row>
    <row r="61" spans="1:14" ht="29.25" customHeight="1"/>
  </sheetData>
  <mergeCells count="3">
    <mergeCell ref="A3:B3"/>
    <mergeCell ref="A58:L58"/>
    <mergeCell ref="A60:L60"/>
  </mergeCells>
  <pageMargins left="0.7" right="0.7" top="0.75" bottom="0.75" header="0.3" footer="0.3"/>
  <pageSetup paperSize="9" scale="53" orientation="landscape"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A6F64-733F-4FA9-BF66-17BC3C3BE747}">
  <sheetPr>
    <tabColor rgb="FFFFC000"/>
  </sheetPr>
  <dimension ref="A1:N104"/>
  <sheetViews>
    <sheetView showGridLines="0" zoomScaleNormal="100" zoomScaleSheetLayoutView="100" workbookViewId="0">
      <selection activeCell="Q24" sqref="Q24"/>
    </sheetView>
  </sheetViews>
  <sheetFormatPr baseColWidth="10" defaultColWidth="11.42578125" defaultRowHeight="12.75"/>
  <cols>
    <col min="1" max="1" width="4.140625" style="230" customWidth="1"/>
    <col min="2" max="2" width="48" style="230" bestFit="1" customWidth="1"/>
    <col min="3" max="12" width="7.7109375" style="304" customWidth="1"/>
    <col min="13" max="14" width="8" style="304" customWidth="1"/>
    <col min="15" max="248" width="11.42578125" style="230"/>
    <col min="249" max="249" width="4.140625" style="230" customWidth="1"/>
    <col min="250" max="250" width="28.85546875" style="230" customWidth="1"/>
    <col min="251" max="254" width="0" style="230" hidden="1" customWidth="1"/>
    <col min="255" max="268" width="7.7109375" style="230" customWidth="1"/>
    <col min="269" max="269" width="8" style="230" customWidth="1"/>
    <col min="270" max="504" width="11.42578125" style="230"/>
    <col min="505" max="505" width="4.140625" style="230" customWidth="1"/>
    <col min="506" max="506" width="28.85546875" style="230" customWidth="1"/>
    <col min="507" max="510" width="0" style="230" hidden="1" customWidth="1"/>
    <col min="511" max="524" width="7.7109375" style="230" customWidth="1"/>
    <col min="525" max="525" width="8" style="230" customWidth="1"/>
    <col min="526" max="760" width="11.42578125" style="230"/>
    <col min="761" max="761" width="4.140625" style="230" customWidth="1"/>
    <col min="762" max="762" width="28.85546875" style="230" customWidth="1"/>
    <col min="763" max="766" width="0" style="230" hidden="1" customWidth="1"/>
    <col min="767" max="780" width="7.7109375" style="230" customWidth="1"/>
    <col min="781" max="781" width="8" style="230" customWidth="1"/>
    <col min="782" max="1016" width="11.42578125" style="230"/>
    <col min="1017" max="1017" width="4.140625" style="230" customWidth="1"/>
    <col min="1018" max="1018" width="28.85546875" style="230" customWidth="1"/>
    <col min="1019" max="1022" width="0" style="230" hidden="1" customWidth="1"/>
    <col min="1023" max="1036" width="7.7109375" style="230" customWidth="1"/>
    <col min="1037" max="1037" width="8" style="230" customWidth="1"/>
    <col min="1038" max="1272" width="11.42578125" style="230"/>
    <col min="1273" max="1273" width="4.140625" style="230" customWidth="1"/>
    <col min="1274" max="1274" width="28.85546875" style="230" customWidth="1"/>
    <col min="1275" max="1278" width="0" style="230" hidden="1" customWidth="1"/>
    <col min="1279" max="1292" width="7.7109375" style="230" customWidth="1"/>
    <col min="1293" max="1293" width="8" style="230" customWidth="1"/>
    <col min="1294" max="1528" width="11.42578125" style="230"/>
    <col min="1529" max="1529" width="4.140625" style="230" customWidth="1"/>
    <col min="1530" max="1530" width="28.85546875" style="230" customWidth="1"/>
    <col min="1531" max="1534" width="0" style="230" hidden="1" customWidth="1"/>
    <col min="1535" max="1548" width="7.7109375" style="230" customWidth="1"/>
    <col min="1549" max="1549" width="8" style="230" customWidth="1"/>
    <col min="1550" max="1784" width="11.42578125" style="230"/>
    <col min="1785" max="1785" width="4.140625" style="230" customWidth="1"/>
    <col min="1786" max="1786" width="28.85546875" style="230" customWidth="1"/>
    <col min="1787" max="1790" width="0" style="230" hidden="1" customWidth="1"/>
    <col min="1791" max="1804" width="7.7109375" style="230" customWidth="1"/>
    <col min="1805" max="1805" width="8" style="230" customWidth="1"/>
    <col min="1806" max="2040" width="11.42578125" style="230"/>
    <col min="2041" max="2041" width="4.140625" style="230" customWidth="1"/>
    <col min="2042" max="2042" width="28.85546875" style="230" customWidth="1"/>
    <col min="2043" max="2046" width="0" style="230" hidden="1" customWidth="1"/>
    <col min="2047" max="2060" width="7.7109375" style="230" customWidth="1"/>
    <col min="2061" max="2061" width="8" style="230" customWidth="1"/>
    <col min="2062" max="2296" width="11.42578125" style="230"/>
    <col min="2297" max="2297" width="4.140625" style="230" customWidth="1"/>
    <col min="2298" max="2298" width="28.85546875" style="230" customWidth="1"/>
    <col min="2299" max="2302" width="0" style="230" hidden="1" customWidth="1"/>
    <col min="2303" max="2316" width="7.7109375" style="230" customWidth="1"/>
    <col min="2317" max="2317" width="8" style="230" customWidth="1"/>
    <col min="2318" max="2552" width="11.42578125" style="230"/>
    <col min="2553" max="2553" width="4.140625" style="230" customWidth="1"/>
    <col min="2554" max="2554" width="28.85546875" style="230" customWidth="1"/>
    <col min="2555" max="2558" width="0" style="230" hidden="1" customWidth="1"/>
    <col min="2559" max="2572" width="7.7109375" style="230" customWidth="1"/>
    <col min="2573" max="2573" width="8" style="230" customWidth="1"/>
    <col min="2574" max="2808" width="11.42578125" style="230"/>
    <col min="2809" max="2809" width="4.140625" style="230" customWidth="1"/>
    <col min="2810" max="2810" width="28.85546875" style="230" customWidth="1"/>
    <col min="2811" max="2814" width="0" style="230" hidden="1" customWidth="1"/>
    <col min="2815" max="2828" width="7.7109375" style="230" customWidth="1"/>
    <col min="2829" max="2829" width="8" style="230" customWidth="1"/>
    <col min="2830" max="3064" width="11.42578125" style="230"/>
    <col min="3065" max="3065" width="4.140625" style="230" customWidth="1"/>
    <col min="3066" max="3066" width="28.85546875" style="230" customWidth="1"/>
    <col min="3067" max="3070" width="0" style="230" hidden="1" customWidth="1"/>
    <col min="3071" max="3084" width="7.7109375" style="230" customWidth="1"/>
    <col min="3085" max="3085" width="8" style="230" customWidth="1"/>
    <col min="3086" max="3320" width="11.42578125" style="230"/>
    <col min="3321" max="3321" width="4.140625" style="230" customWidth="1"/>
    <col min="3322" max="3322" width="28.85546875" style="230" customWidth="1"/>
    <col min="3323" max="3326" width="0" style="230" hidden="1" customWidth="1"/>
    <col min="3327" max="3340" width="7.7109375" style="230" customWidth="1"/>
    <col min="3341" max="3341" width="8" style="230" customWidth="1"/>
    <col min="3342" max="3576" width="11.42578125" style="230"/>
    <col min="3577" max="3577" width="4.140625" style="230" customWidth="1"/>
    <col min="3578" max="3578" width="28.85546875" style="230" customWidth="1"/>
    <col min="3579" max="3582" width="0" style="230" hidden="1" customWidth="1"/>
    <col min="3583" max="3596" width="7.7109375" style="230" customWidth="1"/>
    <col min="3597" max="3597" width="8" style="230" customWidth="1"/>
    <col min="3598" max="3832" width="11.42578125" style="230"/>
    <col min="3833" max="3833" width="4.140625" style="230" customWidth="1"/>
    <col min="3834" max="3834" width="28.85546875" style="230" customWidth="1"/>
    <col min="3835" max="3838" width="0" style="230" hidden="1" customWidth="1"/>
    <col min="3839" max="3852" width="7.7109375" style="230" customWidth="1"/>
    <col min="3853" max="3853" width="8" style="230" customWidth="1"/>
    <col min="3854" max="4088" width="11.42578125" style="230"/>
    <col min="4089" max="4089" width="4.140625" style="230" customWidth="1"/>
    <col min="4090" max="4090" width="28.85546875" style="230" customWidth="1"/>
    <col min="4091" max="4094" width="0" style="230" hidden="1" customWidth="1"/>
    <col min="4095" max="4108" width="7.7109375" style="230" customWidth="1"/>
    <col min="4109" max="4109" width="8" style="230" customWidth="1"/>
    <col min="4110" max="4344" width="11.42578125" style="230"/>
    <col min="4345" max="4345" width="4.140625" style="230" customWidth="1"/>
    <col min="4346" max="4346" width="28.85546875" style="230" customWidth="1"/>
    <col min="4347" max="4350" width="0" style="230" hidden="1" customWidth="1"/>
    <col min="4351" max="4364" width="7.7109375" style="230" customWidth="1"/>
    <col min="4365" max="4365" width="8" style="230" customWidth="1"/>
    <col min="4366" max="4600" width="11.42578125" style="230"/>
    <col min="4601" max="4601" width="4.140625" style="230" customWidth="1"/>
    <col min="4602" max="4602" width="28.85546875" style="230" customWidth="1"/>
    <col min="4603" max="4606" width="0" style="230" hidden="1" customWidth="1"/>
    <col min="4607" max="4620" width="7.7109375" style="230" customWidth="1"/>
    <col min="4621" max="4621" width="8" style="230" customWidth="1"/>
    <col min="4622" max="4856" width="11.42578125" style="230"/>
    <col min="4857" max="4857" width="4.140625" style="230" customWidth="1"/>
    <col min="4858" max="4858" width="28.85546875" style="230" customWidth="1"/>
    <col min="4859" max="4862" width="0" style="230" hidden="1" customWidth="1"/>
    <col min="4863" max="4876" width="7.7109375" style="230" customWidth="1"/>
    <col min="4877" max="4877" width="8" style="230" customWidth="1"/>
    <col min="4878" max="5112" width="11.42578125" style="230"/>
    <col min="5113" max="5113" width="4.140625" style="230" customWidth="1"/>
    <col min="5114" max="5114" width="28.85546875" style="230" customWidth="1"/>
    <col min="5115" max="5118" width="0" style="230" hidden="1" customWidth="1"/>
    <col min="5119" max="5132" width="7.7109375" style="230" customWidth="1"/>
    <col min="5133" max="5133" width="8" style="230" customWidth="1"/>
    <col min="5134" max="5368" width="11.42578125" style="230"/>
    <col min="5369" max="5369" width="4.140625" style="230" customWidth="1"/>
    <col min="5370" max="5370" width="28.85546875" style="230" customWidth="1"/>
    <col min="5371" max="5374" width="0" style="230" hidden="1" customWidth="1"/>
    <col min="5375" max="5388" width="7.7109375" style="230" customWidth="1"/>
    <col min="5389" max="5389" width="8" style="230" customWidth="1"/>
    <col min="5390" max="5624" width="11.42578125" style="230"/>
    <col min="5625" max="5625" width="4.140625" style="230" customWidth="1"/>
    <col min="5626" max="5626" width="28.85546875" style="230" customWidth="1"/>
    <col min="5627" max="5630" width="0" style="230" hidden="1" customWidth="1"/>
    <col min="5631" max="5644" width="7.7109375" style="230" customWidth="1"/>
    <col min="5645" max="5645" width="8" style="230" customWidth="1"/>
    <col min="5646" max="5880" width="11.42578125" style="230"/>
    <col min="5881" max="5881" width="4.140625" style="230" customWidth="1"/>
    <col min="5882" max="5882" width="28.85546875" style="230" customWidth="1"/>
    <col min="5883" max="5886" width="0" style="230" hidden="1" customWidth="1"/>
    <col min="5887" max="5900" width="7.7109375" style="230" customWidth="1"/>
    <col min="5901" max="5901" width="8" style="230" customWidth="1"/>
    <col min="5902" max="6136" width="11.42578125" style="230"/>
    <col min="6137" max="6137" width="4.140625" style="230" customWidth="1"/>
    <col min="6138" max="6138" width="28.85546875" style="230" customWidth="1"/>
    <col min="6139" max="6142" width="0" style="230" hidden="1" customWidth="1"/>
    <col min="6143" max="6156" width="7.7109375" style="230" customWidth="1"/>
    <col min="6157" max="6157" width="8" style="230" customWidth="1"/>
    <col min="6158" max="6392" width="11.42578125" style="230"/>
    <col min="6393" max="6393" width="4.140625" style="230" customWidth="1"/>
    <col min="6394" max="6394" width="28.85546875" style="230" customWidth="1"/>
    <col min="6395" max="6398" width="0" style="230" hidden="1" customWidth="1"/>
    <col min="6399" max="6412" width="7.7109375" style="230" customWidth="1"/>
    <col min="6413" max="6413" width="8" style="230" customWidth="1"/>
    <col min="6414" max="6648" width="11.42578125" style="230"/>
    <col min="6649" max="6649" width="4.140625" style="230" customWidth="1"/>
    <col min="6650" max="6650" width="28.85546875" style="230" customWidth="1"/>
    <col min="6651" max="6654" width="0" style="230" hidden="1" customWidth="1"/>
    <col min="6655" max="6668" width="7.7109375" style="230" customWidth="1"/>
    <col min="6669" max="6669" width="8" style="230" customWidth="1"/>
    <col min="6670" max="6904" width="11.42578125" style="230"/>
    <col min="6905" max="6905" width="4.140625" style="230" customWidth="1"/>
    <col min="6906" max="6906" width="28.85546875" style="230" customWidth="1"/>
    <col min="6907" max="6910" width="0" style="230" hidden="1" customWidth="1"/>
    <col min="6911" max="6924" width="7.7109375" style="230" customWidth="1"/>
    <col min="6925" max="6925" width="8" style="230" customWidth="1"/>
    <col min="6926" max="7160" width="11.42578125" style="230"/>
    <col min="7161" max="7161" width="4.140625" style="230" customWidth="1"/>
    <col min="7162" max="7162" width="28.85546875" style="230" customWidth="1"/>
    <col min="7163" max="7166" width="0" style="230" hidden="1" customWidth="1"/>
    <col min="7167" max="7180" width="7.7109375" style="230" customWidth="1"/>
    <col min="7181" max="7181" width="8" style="230" customWidth="1"/>
    <col min="7182" max="7416" width="11.42578125" style="230"/>
    <col min="7417" max="7417" width="4.140625" style="230" customWidth="1"/>
    <col min="7418" max="7418" width="28.85546875" style="230" customWidth="1"/>
    <col min="7419" max="7422" width="0" style="230" hidden="1" customWidth="1"/>
    <col min="7423" max="7436" width="7.7109375" style="230" customWidth="1"/>
    <col min="7437" max="7437" width="8" style="230" customWidth="1"/>
    <col min="7438" max="7672" width="11.42578125" style="230"/>
    <col min="7673" max="7673" width="4.140625" style="230" customWidth="1"/>
    <col min="7674" max="7674" width="28.85546875" style="230" customWidth="1"/>
    <col min="7675" max="7678" width="0" style="230" hidden="1" customWidth="1"/>
    <col min="7679" max="7692" width="7.7109375" style="230" customWidth="1"/>
    <col min="7693" max="7693" width="8" style="230" customWidth="1"/>
    <col min="7694" max="7928" width="11.42578125" style="230"/>
    <col min="7929" max="7929" width="4.140625" style="230" customWidth="1"/>
    <col min="7930" max="7930" width="28.85546875" style="230" customWidth="1"/>
    <col min="7931" max="7934" width="0" style="230" hidden="1" customWidth="1"/>
    <col min="7935" max="7948" width="7.7109375" style="230" customWidth="1"/>
    <col min="7949" max="7949" width="8" style="230" customWidth="1"/>
    <col min="7950" max="8184" width="11.42578125" style="230"/>
    <col min="8185" max="8185" width="4.140625" style="230" customWidth="1"/>
    <col min="8186" max="8186" width="28.85546875" style="230" customWidth="1"/>
    <col min="8187" max="8190" width="0" style="230" hidden="1" customWidth="1"/>
    <col min="8191" max="8204" width="7.7109375" style="230" customWidth="1"/>
    <col min="8205" max="8205" width="8" style="230" customWidth="1"/>
    <col min="8206" max="8440" width="11.42578125" style="230"/>
    <col min="8441" max="8441" width="4.140625" style="230" customWidth="1"/>
    <col min="8442" max="8442" width="28.85546875" style="230" customWidth="1"/>
    <col min="8443" max="8446" width="0" style="230" hidden="1" customWidth="1"/>
    <col min="8447" max="8460" width="7.7109375" style="230" customWidth="1"/>
    <col min="8461" max="8461" width="8" style="230" customWidth="1"/>
    <col min="8462" max="8696" width="11.42578125" style="230"/>
    <col min="8697" max="8697" width="4.140625" style="230" customWidth="1"/>
    <col min="8698" max="8698" width="28.85546875" style="230" customWidth="1"/>
    <col min="8699" max="8702" width="0" style="230" hidden="1" customWidth="1"/>
    <col min="8703" max="8716" width="7.7109375" style="230" customWidth="1"/>
    <col min="8717" max="8717" width="8" style="230" customWidth="1"/>
    <col min="8718" max="8952" width="11.42578125" style="230"/>
    <col min="8953" max="8953" width="4.140625" style="230" customWidth="1"/>
    <col min="8954" max="8954" width="28.85546875" style="230" customWidth="1"/>
    <col min="8955" max="8958" width="0" style="230" hidden="1" customWidth="1"/>
    <col min="8959" max="8972" width="7.7109375" style="230" customWidth="1"/>
    <col min="8973" max="8973" width="8" style="230" customWidth="1"/>
    <col min="8974" max="9208" width="11.42578125" style="230"/>
    <col min="9209" max="9209" width="4.140625" style="230" customWidth="1"/>
    <col min="9210" max="9210" width="28.85546875" style="230" customWidth="1"/>
    <col min="9211" max="9214" width="0" style="230" hidden="1" customWidth="1"/>
    <col min="9215" max="9228" width="7.7109375" style="230" customWidth="1"/>
    <col min="9229" max="9229" width="8" style="230" customWidth="1"/>
    <col min="9230" max="9464" width="11.42578125" style="230"/>
    <col min="9465" max="9465" width="4.140625" style="230" customWidth="1"/>
    <col min="9466" max="9466" width="28.85546875" style="230" customWidth="1"/>
    <col min="9467" max="9470" width="0" style="230" hidden="1" customWidth="1"/>
    <col min="9471" max="9484" width="7.7109375" style="230" customWidth="1"/>
    <col min="9485" max="9485" width="8" style="230" customWidth="1"/>
    <col min="9486" max="9720" width="11.42578125" style="230"/>
    <col min="9721" max="9721" width="4.140625" style="230" customWidth="1"/>
    <col min="9722" max="9722" width="28.85546875" style="230" customWidth="1"/>
    <col min="9723" max="9726" width="0" style="230" hidden="1" customWidth="1"/>
    <col min="9727" max="9740" width="7.7109375" style="230" customWidth="1"/>
    <col min="9741" max="9741" width="8" style="230" customWidth="1"/>
    <col min="9742" max="9976" width="11.42578125" style="230"/>
    <col min="9977" max="9977" width="4.140625" style="230" customWidth="1"/>
    <col min="9978" max="9978" width="28.85546875" style="230" customWidth="1"/>
    <col min="9979" max="9982" width="0" style="230" hidden="1" customWidth="1"/>
    <col min="9983" max="9996" width="7.7109375" style="230" customWidth="1"/>
    <col min="9997" max="9997" width="8" style="230" customWidth="1"/>
    <col min="9998" max="10232" width="11.42578125" style="230"/>
    <col min="10233" max="10233" width="4.140625" style="230" customWidth="1"/>
    <col min="10234" max="10234" width="28.85546875" style="230" customWidth="1"/>
    <col min="10235" max="10238" width="0" style="230" hidden="1" customWidth="1"/>
    <col min="10239" max="10252" width="7.7109375" style="230" customWidth="1"/>
    <col min="10253" max="10253" width="8" style="230" customWidth="1"/>
    <col min="10254" max="10488" width="11.42578125" style="230"/>
    <col min="10489" max="10489" width="4.140625" style="230" customWidth="1"/>
    <col min="10490" max="10490" width="28.85546875" style="230" customWidth="1"/>
    <col min="10491" max="10494" width="0" style="230" hidden="1" customWidth="1"/>
    <col min="10495" max="10508" width="7.7109375" style="230" customWidth="1"/>
    <col min="10509" max="10509" width="8" style="230" customWidth="1"/>
    <col min="10510" max="10744" width="11.42578125" style="230"/>
    <col min="10745" max="10745" width="4.140625" style="230" customWidth="1"/>
    <col min="10746" max="10746" width="28.85546875" style="230" customWidth="1"/>
    <col min="10747" max="10750" width="0" style="230" hidden="1" customWidth="1"/>
    <col min="10751" max="10764" width="7.7109375" style="230" customWidth="1"/>
    <col min="10765" max="10765" width="8" style="230" customWidth="1"/>
    <col min="10766" max="11000" width="11.42578125" style="230"/>
    <col min="11001" max="11001" width="4.140625" style="230" customWidth="1"/>
    <col min="11002" max="11002" width="28.85546875" style="230" customWidth="1"/>
    <col min="11003" max="11006" width="0" style="230" hidden="1" customWidth="1"/>
    <col min="11007" max="11020" width="7.7109375" style="230" customWidth="1"/>
    <col min="11021" max="11021" width="8" style="230" customWidth="1"/>
    <col min="11022" max="11256" width="11.42578125" style="230"/>
    <col min="11257" max="11257" width="4.140625" style="230" customWidth="1"/>
    <col min="11258" max="11258" width="28.85546875" style="230" customWidth="1"/>
    <col min="11259" max="11262" width="0" style="230" hidden="1" customWidth="1"/>
    <col min="11263" max="11276" width="7.7109375" style="230" customWidth="1"/>
    <col min="11277" max="11277" width="8" style="230" customWidth="1"/>
    <col min="11278" max="11512" width="11.42578125" style="230"/>
    <col min="11513" max="11513" width="4.140625" style="230" customWidth="1"/>
    <col min="11514" max="11514" width="28.85546875" style="230" customWidth="1"/>
    <col min="11515" max="11518" width="0" style="230" hidden="1" customWidth="1"/>
    <col min="11519" max="11532" width="7.7109375" style="230" customWidth="1"/>
    <col min="11533" max="11533" width="8" style="230" customWidth="1"/>
    <col min="11534" max="11768" width="11.42578125" style="230"/>
    <col min="11769" max="11769" width="4.140625" style="230" customWidth="1"/>
    <col min="11770" max="11770" width="28.85546875" style="230" customWidth="1"/>
    <col min="11771" max="11774" width="0" style="230" hidden="1" customWidth="1"/>
    <col min="11775" max="11788" width="7.7109375" style="230" customWidth="1"/>
    <col min="11789" max="11789" width="8" style="230" customWidth="1"/>
    <col min="11790" max="12024" width="11.42578125" style="230"/>
    <col min="12025" max="12025" width="4.140625" style="230" customWidth="1"/>
    <col min="12026" max="12026" width="28.85546875" style="230" customWidth="1"/>
    <col min="12027" max="12030" width="0" style="230" hidden="1" customWidth="1"/>
    <col min="12031" max="12044" width="7.7109375" style="230" customWidth="1"/>
    <col min="12045" max="12045" width="8" style="230" customWidth="1"/>
    <col min="12046" max="12280" width="11.42578125" style="230"/>
    <col min="12281" max="12281" width="4.140625" style="230" customWidth="1"/>
    <col min="12282" max="12282" width="28.85546875" style="230" customWidth="1"/>
    <col min="12283" max="12286" width="0" style="230" hidden="1" customWidth="1"/>
    <col min="12287" max="12300" width="7.7109375" style="230" customWidth="1"/>
    <col min="12301" max="12301" width="8" style="230" customWidth="1"/>
    <col min="12302" max="12536" width="11.42578125" style="230"/>
    <col min="12537" max="12537" width="4.140625" style="230" customWidth="1"/>
    <col min="12538" max="12538" width="28.85546875" style="230" customWidth="1"/>
    <col min="12539" max="12542" width="0" style="230" hidden="1" customWidth="1"/>
    <col min="12543" max="12556" width="7.7109375" style="230" customWidth="1"/>
    <col min="12557" max="12557" width="8" style="230" customWidth="1"/>
    <col min="12558" max="12792" width="11.42578125" style="230"/>
    <col min="12793" max="12793" width="4.140625" style="230" customWidth="1"/>
    <col min="12794" max="12794" width="28.85546875" style="230" customWidth="1"/>
    <col min="12795" max="12798" width="0" style="230" hidden="1" customWidth="1"/>
    <col min="12799" max="12812" width="7.7109375" style="230" customWidth="1"/>
    <col min="12813" max="12813" width="8" style="230" customWidth="1"/>
    <col min="12814" max="13048" width="11.42578125" style="230"/>
    <col min="13049" max="13049" width="4.140625" style="230" customWidth="1"/>
    <col min="13050" max="13050" width="28.85546875" style="230" customWidth="1"/>
    <col min="13051" max="13054" width="0" style="230" hidden="1" customWidth="1"/>
    <col min="13055" max="13068" width="7.7109375" style="230" customWidth="1"/>
    <col min="13069" max="13069" width="8" style="230" customWidth="1"/>
    <col min="13070" max="13304" width="11.42578125" style="230"/>
    <col min="13305" max="13305" width="4.140625" style="230" customWidth="1"/>
    <col min="13306" max="13306" width="28.85546875" style="230" customWidth="1"/>
    <col min="13307" max="13310" width="0" style="230" hidden="1" customWidth="1"/>
    <col min="13311" max="13324" width="7.7109375" style="230" customWidth="1"/>
    <col min="13325" max="13325" width="8" style="230" customWidth="1"/>
    <col min="13326" max="13560" width="11.42578125" style="230"/>
    <col min="13561" max="13561" width="4.140625" style="230" customWidth="1"/>
    <col min="13562" max="13562" width="28.85546875" style="230" customWidth="1"/>
    <col min="13563" max="13566" width="0" style="230" hidden="1" customWidth="1"/>
    <col min="13567" max="13580" width="7.7109375" style="230" customWidth="1"/>
    <col min="13581" max="13581" width="8" style="230" customWidth="1"/>
    <col min="13582" max="13816" width="11.42578125" style="230"/>
    <col min="13817" max="13817" width="4.140625" style="230" customWidth="1"/>
    <col min="13818" max="13818" width="28.85546875" style="230" customWidth="1"/>
    <col min="13819" max="13822" width="0" style="230" hidden="1" customWidth="1"/>
    <col min="13823" max="13836" width="7.7109375" style="230" customWidth="1"/>
    <col min="13837" max="13837" width="8" style="230" customWidth="1"/>
    <col min="13838" max="14072" width="11.42578125" style="230"/>
    <col min="14073" max="14073" width="4.140625" style="230" customWidth="1"/>
    <col min="14074" max="14074" width="28.85546875" style="230" customWidth="1"/>
    <col min="14075" max="14078" width="0" style="230" hidden="1" customWidth="1"/>
    <col min="14079" max="14092" width="7.7109375" style="230" customWidth="1"/>
    <col min="14093" max="14093" width="8" style="230" customWidth="1"/>
    <col min="14094" max="14328" width="11.42578125" style="230"/>
    <col min="14329" max="14329" width="4.140625" style="230" customWidth="1"/>
    <col min="14330" max="14330" width="28.85546875" style="230" customWidth="1"/>
    <col min="14331" max="14334" width="0" style="230" hidden="1" customWidth="1"/>
    <col min="14335" max="14348" width="7.7109375" style="230" customWidth="1"/>
    <col min="14349" max="14349" width="8" style="230" customWidth="1"/>
    <col min="14350" max="14584" width="11.42578125" style="230"/>
    <col min="14585" max="14585" width="4.140625" style="230" customWidth="1"/>
    <col min="14586" max="14586" width="28.85546875" style="230" customWidth="1"/>
    <col min="14587" max="14590" width="0" style="230" hidden="1" customWidth="1"/>
    <col min="14591" max="14604" width="7.7109375" style="230" customWidth="1"/>
    <col min="14605" max="14605" width="8" style="230" customWidth="1"/>
    <col min="14606" max="14840" width="11.42578125" style="230"/>
    <col min="14841" max="14841" width="4.140625" style="230" customWidth="1"/>
    <col min="14842" max="14842" width="28.85546875" style="230" customWidth="1"/>
    <col min="14843" max="14846" width="0" style="230" hidden="1" customWidth="1"/>
    <col min="14847" max="14860" width="7.7109375" style="230" customWidth="1"/>
    <col min="14861" max="14861" width="8" style="230" customWidth="1"/>
    <col min="14862" max="15096" width="11.42578125" style="230"/>
    <col min="15097" max="15097" width="4.140625" style="230" customWidth="1"/>
    <col min="15098" max="15098" width="28.85546875" style="230" customWidth="1"/>
    <col min="15099" max="15102" width="0" style="230" hidden="1" customWidth="1"/>
    <col min="15103" max="15116" width="7.7109375" style="230" customWidth="1"/>
    <col min="15117" max="15117" width="8" style="230" customWidth="1"/>
    <col min="15118" max="15352" width="11.42578125" style="230"/>
    <col min="15353" max="15353" width="4.140625" style="230" customWidth="1"/>
    <col min="15354" max="15354" width="28.85546875" style="230" customWidth="1"/>
    <col min="15355" max="15358" width="0" style="230" hidden="1" customWidth="1"/>
    <col min="15359" max="15372" width="7.7109375" style="230" customWidth="1"/>
    <col min="15373" max="15373" width="8" style="230" customWidth="1"/>
    <col min="15374" max="15608" width="11.42578125" style="230"/>
    <col min="15609" max="15609" width="4.140625" style="230" customWidth="1"/>
    <col min="15610" max="15610" width="28.85546875" style="230" customWidth="1"/>
    <col min="15611" max="15614" width="0" style="230" hidden="1" customWidth="1"/>
    <col min="15615" max="15628" width="7.7109375" style="230" customWidth="1"/>
    <col min="15629" max="15629" width="8" style="230" customWidth="1"/>
    <col min="15630" max="15864" width="11.42578125" style="230"/>
    <col min="15865" max="15865" width="4.140625" style="230" customWidth="1"/>
    <col min="15866" max="15866" width="28.85546875" style="230" customWidth="1"/>
    <col min="15867" max="15870" width="0" style="230" hidden="1" customWidth="1"/>
    <col min="15871" max="15884" width="7.7109375" style="230" customWidth="1"/>
    <col min="15885" max="15885" width="8" style="230" customWidth="1"/>
    <col min="15886" max="16120" width="11.42578125" style="230"/>
    <col min="16121" max="16121" width="4.140625" style="230" customWidth="1"/>
    <col min="16122" max="16122" width="28.85546875" style="230" customWidth="1"/>
    <col min="16123" max="16126" width="0" style="230" hidden="1" customWidth="1"/>
    <col min="16127" max="16140" width="7.7109375" style="230" customWidth="1"/>
    <col min="16141" max="16141" width="8" style="230" customWidth="1"/>
    <col min="16142" max="16384" width="11.42578125" style="230"/>
  </cols>
  <sheetData>
    <row r="1" spans="1:14" ht="13.5">
      <c r="A1" s="428" t="s">
        <v>1502</v>
      </c>
      <c r="B1" s="308"/>
      <c r="C1" s="491"/>
      <c r="D1" s="491"/>
      <c r="E1" s="491"/>
      <c r="F1" s="491"/>
      <c r="G1" s="491"/>
      <c r="H1" s="491"/>
      <c r="I1" s="491"/>
      <c r="J1" s="491"/>
      <c r="K1" s="795"/>
      <c r="L1" s="795"/>
    </row>
    <row r="2" spans="1:14" ht="13.5">
      <c r="A2" s="375"/>
      <c r="B2" s="308"/>
      <c r="C2" s="795"/>
      <c r="D2" s="795"/>
      <c r="E2" s="795"/>
      <c r="F2" s="795"/>
      <c r="G2" s="795"/>
      <c r="H2" s="795"/>
      <c r="I2" s="795"/>
      <c r="J2" s="795"/>
      <c r="K2" s="795"/>
      <c r="L2" s="795"/>
    </row>
    <row r="3" spans="1:14" ht="24" customHeight="1">
      <c r="A3" s="1123" t="s">
        <v>99</v>
      </c>
      <c r="B3" s="1123"/>
      <c r="C3" s="761">
        <v>2012</v>
      </c>
      <c r="D3" s="761">
        <v>2013</v>
      </c>
      <c r="E3" s="761">
        <v>2014</v>
      </c>
      <c r="F3" s="761">
        <v>2015</v>
      </c>
      <c r="G3" s="761">
        <v>2016</v>
      </c>
      <c r="H3" s="761">
        <v>2017</v>
      </c>
      <c r="I3" s="761">
        <v>2018</v>
      </c>
      <c r="J3" s="761">
        <v>2019</v>
      </c>
      <c r="K3" s="761">
        <v>2020</v>
      </c>
      <c r="L3" s="761">
        <v>2021</v>
      </c>
      <c r="M3" s="761">
        <v>2022</v>
      </c>
      <c r="N3" s="761">
        <v>2023</v>
      </c>
    </row>
    <row r="4" spans="1:14" ht="13.5">
      <c r="A4" s="377"/>
      <c r="B4" s="364"/>
      <c r="C4" s="249"/>
      <c r="D4" s="249"/>
      <c r="E4" s="249"/>
      <c r="F4" s="249"/>
      <c r="G4" s="249"/>
      <c r="H4" s="249"/>
      <c r="I4" s="249"/>
      <c r="J4" s="786"/>
      <c r="K4" s="786"/>
      <c r="L4" s="786"/>
    </row>
    <row r="5" spans="1:14" s="774" customFormat="1">
      <c r="A5" s="364" t="s">
        <v>666</v>
      </c>
      <c r="B5" s="774" t="s">
        <v>82</v>
      </c>
      <c r="C5" s="788">
        <v>51368</v>
      </c>
      <c r="D5" s="788">
        <v>57931</v>
      </c>
      <c r="E5" s="788">
        <v>67300</v>
      </c>
      <c r="F5" s="788">
        <v>72191</v>
      </c>
      <c r="G5" s="788">
        <v>75699</v>
      </c>
      <c r="H5" s="788">
        <v>83351</v>
      </c>
      <c r="I5" s="788">
        <v>91664</v>
      </c>
      <c r="J5" s="788">
        <v>93997</v>
      </c>
      <c r="K5" s="788">
        <v>69546</v>
      </c>
      <c r="L5" s="788">
        <v>140821</v>
      </c>
      <c r="M5" s="788">
        <v>129517</v>
      </c>
      <c r="N5" s="788">
        <v>120333</v>
      </c>
    </row>
    <row r="6" spans="1:14" ht="13.5">
      <c r="A6" s="377"/>
      <c r="B6" s="364"/>
      <c r="C6" s="249"/>
      <c r="D6" s="249"/>
      <c r="E6" s="249"/>
      <c r="F6" s="249"/>
      <c r="G6" s="249"/>
      <c r="H6" s="249"/>
      <c r="I6" s="249"/>
      <c r="J6" s="786"/>
      <c r="K6" s="786"/>
      <c r="L6" s="786"/>
    </row>
    <row r="7" spans="1:14">
      <c r="A7" s="252" t="s">
        <v>667</v>
      </c>
      <c r="B7" s="762" t="s">
        <v>594</v>
      </c>
      <c r="C7" s="789">
        <v>2049</v>
      </c>
      <c r="D7" s="789">
        <v>2030</v>
      </c>
      <c r="E7" s="789">
        <v>2143</v>
      </c>
      <c r="F7" s="789">
        <v>2013</v>
      </c>
      <c r="G7" s="789">
        <v>1951</v>
      </c>
      <c r="H7" s="789">
        <v>2019</v>
      </c>
      <c r="I7" s="789">
        <v>2234</v>
      </c>
      <c r="J7" s="789">
        <v>2316</v>
      </c>
      <c r="K7" s="789">
        <v>2526</v>
      </c>
      <c r="L7" s="789">
        <v>3275</v>
      </c>
      <c r="M7" s="789">
        <v>3249</v>
      </c>
      <c r="N7" s="789">
        <v>2690</v>
      </c>
    </row>
    <row r="8" spans="1:14">
      <c r="A8" s="252" t="s">
        <v>668</v>
      </c>
      <c r="B8" s="762" t="s">
        <v>611</v>
      </c>
      <c r="C8" s="789">
        <v>532</v>
      </c>
      <c r="D8" s="789">
        <v>512</v>
      </c>
      <c r="E8" s="789">
        <v>407</v>
      </c>
      <c r="F8" s="789">
        <v>435</v>
      </c>
      <c r="G8" s="789">
        <v>444</v>
      </c>
      <c r="H8" s="789">
        <v>485</v>
      </c>
      <c r="I8" s="789">
        <v>512</v>
      </c>
      <c r="J8" s="789">
        <v>538</v>
      </c>
      <c r="K8" s="789">
        <v>582</v>
      </c>
      <c r="L8" s="789">
        <v>693</v>
      </c>
      <c r="M8" s="789">
        <v>756</v>
      </c>
      <c r="N8" s="789">
        <v>638</v>
      </c>
    </row>
    <row r="9" spans="1:14">
      <c r="A9" s="252" t="s">
        <v>669</v>
      </c>
      <c r="B9" s="762" t="s">
        <v>1056</v>
      </c>
      <c r="C9" s="789">
        <v>1306</v>
      </c>
      <c r="D9" s="789">
        <v>1466</v>
      </c>
      <c r="E9" s="789">
        <v>1482</v>
      </c>
      <c r="F9" s="789">
        <v>1444</v>
      </c>
      <c r="G9" s="789">
        <v>1380</v>
      </c>
      <c r="H9" s="789">
        <v>1605</v>
      </c>
      <c r="I9" s="789">
        <v>1664</v>
      </c>
      <c r="J9" s="789">
        <v>1719</v>
      </c>
      <c r="K9" s="789">
        <v>1603</v>
      </c>
      <c r="L9" s="789">
        <v>2292</v>
      </c>
      <c r="M9" s="789">
        <v>2295</v>
      </c>
      <c r="N9" s="789">
        <v>2148</v>
      </c>
    </row>
    <row r="10" spans="1:14">
      <c r="A10" s="252" t="s">
        <v>670</v>
      </c>
      <c r="B10" s="762" t="s">
        <v>1057</v>
      </c>
      <c r="C10" s="789">
        <v>335</v>
      </c>
      <c r="D10" s="789">
        <v>578</v>
      </c>
      <c r="E10" s="789">
        <v>617</v>
      </c>
      <c r="F10" s="789">
        <v>573</v>
      </c>
      <c r="G10" s="789">
        <v>615</v>
      </c>
      <c r="H10" s="789">
        <v>665</v>
      </c>
      <c r="I10" s="789">
        <v>628</v>
      </c>
      <c r="J10" s="789">
        <v>663</v>
      </c>
      <c r="K10" s="789">
        <v>690</v>
      </c>
      <c r="L10" s="789">
        <v>687</v>
      </c>
      <c r="M10" s="789">
        <v>605</v>
      </c>
      <c r="N10" s="789">
        <v>608</v>
      </c>
    </row>
    <row r="11" spans="1:14">
      <c r="A11" s="252" t="s">
        <v>671</v>
      </c>
      <c r="B11" s="762" t="s">
        <v>1058</v>
      </c>
      <c r="C11" s="789">
        <v>1613</v>
      </c>
      <c r="D11" s="789">
        <v>1751</v>
      </c>
      <c r="E11" s="789">
        <v>1789</v>
      </c>
      <c r="F11" s="789">
        <v>1992</v>
      </c>
      <c r="G11" s="789">
        <v>1886</v>
      </c>
      <c r="H11" s="789">
        <v>1962</v>
      </c>
      <c r="I11" s="789">
        <v>2029</v>
      </c>
      <c r="J11" s="789">
        <v>2262</v>
      </c>
      <c r="K11" s="789">
        <v>2244</v>
      </c>
      <c r="L11" s="789">
        <v>3472</v>
      </c>
      <c r="M11" s="789">
        <v>3291</v>
      </c>
      <c r="N11" s="789">
        <v>3002</v>
      </c>
    </row>
    <row r="12" spans="1:14">
      <c r="A12" s="252" t="s">
        <v>672</v>
      </c>
      <c r="B12" s="762" t="s">
        <v>612</v>
      </c>
      <c r="C12" s="789">
        <v>3397</v>
      </c>
      <c r="D12" s="789">
        <v>3752</v>
      </c>
      <c r="E12" s="789">
        <v>3243</v>
      </c>
      <c r="F12" s="789">
        <v>3983</v>
      </c>
      <c r="G12" s="789">
        <v>3192</v>
      </c>
      <c r="H12" s="789">
        <v>3549</v>
      </c>
      <c r="I12" s="789">
        <v>4083</v>
      </c>
      <c r="J12" s="789">
        <v>3602</v>
      </c>
      <c r="K12" s="789">
        <v>2778</v>
      </c>
      <c r="L12" s="789">
        <v>4814</v>
      </c>
      <c r="M12" s="789">
        <v>4286</v>
      </c>
      <c r="N12" s="789">
        <v>4356</v>
      </c>
    </row>
    <row r="13" spans="1:14">
      <c r="A13" s="252" t="s">
        <v>673</v>
      </c>
      <c r="B13" s="762" t="s">
        <v>1059</v>
      </c>
      <c r="C13" s="789">
        <v>413</v>
      </c>
      <c r="D13" s="789">
        <v>458</v>
      </c>
      <c r="E13" s="789">
        <v>433</v>
      </c>
      <c r="F13" s="789">
        <v>410</v>
      </c>
      <c r="G13" s="789">
        <v>406</v>
      </c>
      <c r="H13" s="789">
        <v>399</v>
      </c>
      <c r="I13" s="789">
        <v>373</v>
      </c>
      <c r="J13" s="789">
        <v>367</v>
      </c>
      <c r="K13" s="789">
        <v>331</v>
      </c>
      <c r="L13" s="789">
        <v>412</v>
      </c>
      <c r="M13" s="789">
        <v>351</v>
      </c>
      <c r="N13" s="789">
        <v>439</v>
      </c>
    </row>
    <row r="14" spans="1:14">
      <c r="A14" s="252" t="s">
        <v>674</v>
      </c>
      <c r="B14" s="762" t="s">
        <v>1060</v>
      </c>
      <c r="C14" s="789">
        <v>4177</v>
      </c>
      <c r="D14" s="789">
        <v>4019</v>
      </c>
      <c r="E14" s="789">
        <v>4364</v>
      </c>
      <c r="F14" s="789">
        <v>4499</v>
      </c>
      <c r="G14" s="789">
        <v>5517</v>
      </c>
      <c r="H14" s="789">
        <v>5859</v>
      </c>
      <c r="I14" s="789">
        <v>3943</v>
      </c>
      <c r="J14" s="789">
        <v>2769</v>
      </c>
      <c r="K14" s="789">
        <v>1707</v>
      </c>
      <c r="L14" s="789">
        <v>3471</v>
      </c>
      <c r="M14" s="789">
        <v>1920</v>
      </c>
      <c r="N14" s="789">
        <v>1312</v>
      </c>
    </row>
    <row r="15" spans="1:14">
      <c r="A15" s="252" t="s">
        <v>675</v>
      </c>
      <c r="B15" s="762" t="s">
        <v>1061</v>
      </c>
      <c r="C15" s="789">
        <v>560</v>
      </c>
      <c r="D15" s="789">
        <v>669</v>
      </c>
      <c r="E15" s="789">
        <v>700</v>
      </c>
      <c r="F15" s="789">
        <v>711</v>
      </c>
      <c r="G15" s="789">
        <v>798</v>
      </c>
      <c r="H15" s="789">
        <v>701</v>
      </c>
      <c r="I15" s="789">
        <v>800</v>
      </c>
      <c r="J15" s="789">
        <v>720</v>
      </c>
      <c r="K15" s="789">
        <v>877</v>
      </c>
      <c r="L15" s="789">
        <v>1411</v>
      </c>
      <c r="M15" s="789">
        <v>1256</v>
      </c>
      <c r="N15" s="789">
        <v>1155</v>
      </c>
    </row>
    <row r="16" spans="1:14">
      <c r="A16" s="252" t="s">
        <v>676</v>
      </c>
      <c r="B16" s="762" t="s">
        <v>613</v>
      </c>
      <c r="C16" s="789">
        <v>1666</v>
      </c>
      <c r="D16" s="789">
        <v>1711</v>
      </c>
      <c r="E16" s="789">
        <v>1848</v>
      </c>
      <c r="F16" s="789">
        <v>1708</v>
      </c>
      <c r="G16" s="789">
        <v>1664</v>
      </c>
      <c r="H16" s="789">
        <v>1751</v>
      </c>
      <c r="I16" s="789">
        <v>1576</v>
      </c>
      <c r="J16" s="789">
        <v>1653</v>
      </c>
      <c r="K16" s="789">
        <v>1143</v>
      </c>
      <c r="L16" s="789">
        <v>2479</v>
      </c>
      <c r="M16" s="789">
        <v>2128</v>
      </c>
      <c r="N16" s="789">
        <v>1928</v>
      </c>
    </row>
    <row r="17" spans="1:14">
      <c r="A17" s="252" t="s">
        <v>677</v>
      </c>
      <c r="B17" s="762" t="s">
        <v>1062</v>
      </c>
      <c r="C17" s="789">
        <v>1881</v>
      </c>
      <c r="D17" s="789">
        <v>2245</v>
      </c>
      <c r="E17" s="789">
        <v>2475</v>
      </c>
      <c r="F17" s="789">
        <v>2413</v>
      </c>
      <c r="G17" s="789">
        <v>2564</v>
      </c>
      <c r="H17" s="789">
        <v>2789</v>
      </c>
      <c r="I17" s="789">
        <v>2936</v>
      </c>
      <c r="J17" s="789">
        <v>3474</v>
      </c>
      <c r="K17" s="789">
        <v>1871</v>
      </c>
      <c r="L17" s="789">
        <v>6174</v>
      </c>
      <c r="M17" s="789">
        <v>5617</v>
      </c>
      <c r="N17" s="789">
        <v>4747</v>
      </c>
    </row>
    <row r="18" spans="1:14">
      <c r="A18" s="252" t="s">
        <v>678</v>
      </c>
      <c r="B18" s="762" t="s">
        <v>1063</v>
      </c>
      <c r="C18" s="789">
        <v>1576</v>
      </c>
      <c r="D18" s="789">
        <v>1955</v>
      </c>
      <c r="E18" s="789">
        <v>2436</v>
      </c>
      <c r="F18" s="789">
        <v>2468</v>
      </c>
      <c r="G18" s="789">
        <v>2866</v>
      </c>
      <c r="H18" s="789">
        <v>2528</v>
      </c>
      <c r="I18" s="789">
        <v>4100</v>
      </c>
      <c r="J18" s="789">
        <v>4157</v>
      </c>
      <c r="K18" s="789">
        <v>1912</v>
      </c>
      <c r="L18" s="789">
        <v>4834</v>
      </c>
      <c r="M18" s="789">
        <v>4728</v>
      </c>
      <c r="N18" s="789">
        <v>3587</v>
      </c>
    </row>
    <row r="19" spans="1:14">
      <c r="A19" s="252" t="s">
        <v>679</v>
      </c>
      <c r="B19" s="762" t="s">
        <v>610</v>
      </c>
      <c r="C19" s="789">
        <v>592</v>
      </c>
      <c r="D19" s="789">
        <v>549</v>
      </c>
      <c r="E19" s="789">
        <v>690</v>
      </c>
      <c r="F19" s="789">
        <v>1124</v>
      </c>
      <c r="G19" s="789">
        <v>1300</v>
      </c>
      <c r="H19" s="789">
        <v>810</v>
      </c>
      <c r="I19" s="789">
        <v>2884</v>
      </c>
      <c r="J19" s="789">
        <v>1287</v>
      </c>
      <c r="K19" s="789">
        <v>269</v>
      </c>
      <c r="L19" s="789">
        <v>1222</v>
      </c>
      <c r="M19" s="789">
        <v>1509</v>
      </c>
      <c r="N19" s="789">
        <v>2220</v>
      </c>
    </row>
    <row r="20" spans="1:14">
      <c r="A20" s="252" t="s">
        <v>680</v>
      </c>
      <c r="B20" s="762" t="s">
        <v>609</v>
      </c>
      <c r="C20" s="789">
        <v>1354</v>
      </c>
      <c r="D20" s="789">
        <v>1325</v>
      </c>
      <c r="E20" s="789">
        <v>1454</v>
      </c>
      <c r="F20" s="789">
        <v>1391</v>
      </c>
      <c r="G20" s="789">
        <v>1754</v>
      </c>
      <c r="H20" s="789">
        <v>1696</v>
      </c>
      <c r="I20" s="789">
        <v>1666</v>
      </c>
      <c r="J20" s="789">
        <v>1813</v>
      </c>
      <c r="K20" s="789">
        <v>992</v>
      </c>
      <c r="L20" s="789">
        <v>2386</v>
      </c>
      <c r="M20" s="789">
        <v>2336</v>
      </c>
      <c r="N20" s="789">
        <v>2890</v>
      </c>
    </row>
    <row r="21" spans="1:14">
      <c r="A21" s="252" t="s">
        <v>681</v>
      </c>
      <c r="B21" s="762" t="s">
        <v>608</v>
      </c>
      <c r="C21" s="789">
        <v>770</v>
      </c>
      <c r="D21" s="789">
        <v>643</v>
      </c>
      <c r="E21" s="789">
        <v>941</v>
      </c>
      <c r="F21" s="789">
        <v>869</v>
      </c>
      <c r="G21" s="789">
        <v>1068</v>
      </c>
      <c r="H21" s="789">
        <v>1074</v>
      </c>
      <c r="I21" s="789">
        <v>1049</v>
      </c>
      <c r="J21" s="789">
        <v>1383</v>
      </c>
      <c r="K21" s="789">
        <v>328</v>
      </c>
      <c r="L21" s="789">
        <v>577</v>
      </c>
      <c r="M21" s="789">
        <v>1973</v>
      </c>
      <c r="N21" s="789">
        <v>1463</v>
      </c>
    </row>
    <row r="22" spans="1:14">
      <c r="A22" s="252" t="s">
        <v>682</v>
      </c>
      <c r="B22" s="762" t="s">
        <v>607</v>
      </c>
      <c r="C22" s="789">
        <v>545</v>
      </c>
      <c r="D22" s="789">
        <v>591</v>
      </c>
      <c r="E22" s="789">
        <v>645</v>
      </c>
      <c r="F22" s="789">
        <v>690</v>
      </c>
      <c r="G22" s="789">
        <v>629</v>
      </c>
      <c r="H22" s="789">
        <v>557</v>
      </c>
      <c r="I22" s="789">
        <v>586</v>
      </c>
      <c r="J22" s="789">
        <v>770</v>
      </c>
      <c r="K22" s="789">
        <v>446</v>
      </c>
      <c r="L22" s="789">
        <v>868</v>
      </c>
      <c r="M22" s="789">
        <v>874</v>
      </c>
      <c r="N22" s="789">
        <v>1040</v>
      </c>
    </row>
    <row r="23" spans="1:14">
      <c r="A23" s="252" t="s">
        <v>683</v>
      </c>
      <c r="B23" s="762" t="s">
        <v>614</v>
      </c>
      <c r="C23" s="789">
        <v>984</v>
      </c>
      <c r="D23" s="789">
        <v>751</v>
      </c>
      <c r="E23" s="789">
        <v>563</v>
      </c>
      <c r="F23" s="789">
        <v>558</v>
      </c>
      <c r="G23" s="789">
        <v>472</v>
      </c>
      <c r="H23" s="789">
        <v>387</v>
      </c>
      <c r="I23" s="789">
        <v>632</v>
      </c>
      <c r="J23" s="789">
        <v>648</v>
      </c>
      <c r="K23" s="789">
        <v>915</v>
      </c>
      <c r="L23" s="789">
        <v>1158</v>
      </c>
      <c r="M23" s="789">
        <v>775</v>
      </c>
      <c r="N23" s="789">
        <v>750</v>
      </c>
    </row>
    <row r="24" spans="1:14">
      <c r="A24" s="252" t="s">
        <v>1464</v>
      </c>
      <c r="B24" s="762" t="s">
        <v>617</v>
      </c>
      <c r="C24" s="789">
        <v>2095</v>
      </c>
      <c r="D24" s="789">
        <v>2097</v>
      </c>
      <c r="E24" s="789">
        <v>2189</v>
      </c>
      <c r="F24" s="789">
        <v>1942</v>
      </c>
      <c r="G24" s="789">
        <v>2094</v>
      </c>
      <c r="H24" s="789">
        <v>2254</v>
      </c>
      <c r="I24" s="789">
        <v>2444</v>
      </c>
      <c r="J24" s="789">
        <v>2281</v>
      </c>
      <c r="K24" s="789">
        <v>2015</v>
      </c>
      <c r="L24" s="789">
        <v>2863</v>
      </c>
      <c r="M24" s="789">
        <v>3290</v>
      </c>
      <c r="N24" s="789">
        <v>2385</v>
      </c>
    </row>
    <row r="25" spans="1:14">
      <c r="A25" s="252" t="s">
        <v>686</v>
      </c>
      <c r="B25" s="762" t="s">
        <v>605</v>
      </c>
      <c r="C25" s="789">
        <v>1346</v>
      </c>
      <c r="D25" s="789">
        <v>1406</v>
      </c>
      <c r="E25" s="789">
        <v>1599</v>
      </c>
      <c r="F25" s="789">
        <v>1820</v>
      </c>
      <c r="G25" s="789">
        <v>1834</v>
      </c>
      <c r="H25" s="789">
        <v>1883</v>
      </c>
      <c r="I25" s="789">
        <v>2330</v>
      </c>
      <c r="J25" s="789">
        <v>2509</v>
      </c>
      <c r="K25" s="789">
        <v>2117</v>
      </c>
      <c r="L25" s="789">
        <v>3645</v>
      </c>
      <c r="M25" s="789">
        <v>3217</v>
      </c>
      <c r="N25" s="789">
        <v>3402</v>
      </c>
    </row>
    <row r="26" spans="1:14">
      <c r="A26" s="252" t="s">
        <v>687</v>
      </c>
      <c r="B26" s="762" t="s">
        <v>604</v>
      </c>
      <c r="C26" s="789">
        <v>502</v>
      </c>
      <c r="D26" s="789">
        <v>621</v>
      </c>
      <c r="E26" s="789">
        <v>690</v>
      </c>
      <c r="F26" s="789">
        <v>805</v>
      </c>
      <c r="G26" s="789">
        <v>661</v>
      </c>
      <c r="H26" s="789">
        <v>1423</v>
      </c>
      <c r="I26" s="789">
        <v>1143</v>
      </c>
      <c r="J26" s="789">
        <v>1208</v>
      </c>
      <c r="K26" s="789">
        <v>418</v>
      </c>
      <c r="L26" s="789">
        <v>1054</v>
      </c>
      <c r="M26" s="789">
        <v>1584</v>
      </c>
      <c r="N26" s="789">
        <v>1947</v>
      </c>
    </row>
    <row r="27" spans="1:14">
      <c r="A27" s="252" t="s">
        <v>1465</v>
      </c>
      <c r="B27" s="762" t="s">
        <v>603</v>
      </c>
      <c r="C27" s="789">
        <v>903</v>
      </c>
      <c r="D27" s="789">
        <v>1163</v>
      </c>
      <c r="E27" s="789">
        <v>1289</v>
      </c>
      <c r="F27" s="789">
        <v>1722</v>
      </c>
      <c r="G27" s="789">
        <v>1372</v>
      </c>
      <c r="H27" s="789">
        <v>1333</v>
      </c>
      <c r="I27" s="789">
        <v>1636</v>
      </c>
      <c r="J27" s="789">
        <v>1517</v>
      </c>
      <c r="K27" s="789">
        <v>1030</v>
      </c>
      <c r="L27" s="789">
        <v>1681</v>
      </c>
      <c r="M27" s="789">
        <v>2066</v>
      </c>
      <c r="N27" s="789">
        <v>1088</v>
      </c>
    </row>
    <row r="28" spans="1:14">
      <c r="A28" s="252" t="s">
        <v>689</v>
      </c>
      <c r="B28" s="762" t="s">
        <v>1064</v>
      </c>
      <c r="C28" s="789">
        <v>221</v>
      </c>
      <c r="D28" s="789">
        <v>108</v>
      </c>
      <c r="E28" s="789">
        <v>172</v>
      </c>
      <c r="F28" s="789">
        <v>225</v>
      </c>
      <c r="G28" s="789">
        <v>68</v>
      </c>
      <c r="H28" s="789">
        <v>555</v>
      </c>
      <c r="I28" s="789">
        <v>190</v>
      </c>
      <c r="J28" s="789">
        <v>276</v>
      </c>
      <c r="K28" s="789">
        <v>127</v>
      </c>
      <c r="L28" s="789">
        <v>314</v>
      </c>
      <c r="M28" s="789">
        <v>203</v>
      </c>
      <c r="N28" s="789">
        <v>207</v>
      </c>
    </row>
    <row r="29" spans="1:14">
      <c r="A29" s="252" t="s">
        <v>1466</v>
      </c>
      <c r="B29" s="762" t="s">
        <v>602</v>
      </c>
      <c r="C29" s="789">
        <v>283</v>
      </c>
      <c r="D29" s="789">
        <v>331</v>
      </c>
      <c r="E29" s="789">
        <v>313</v>
      </c>
      <c r="F29" s="789">
        <v>275</v>
      </c>
      <c r="G29" s="789">
        <v>290</v>
      </c>
      <c r="H29" s="789">
        <v>314</v>
      </c>
      <c r="I29" s="789">
        <v>417</v>
      </c>
      <c r="J29" s="789">
        <v>580</v>
      </c>
      <c r="K29" s="789">
        <v>408</v>
      </c>
      <c r="L29" s="789">
        <v>945</v>
      </c>
      <c r="M29" s="789">
        <v>1116</v>
      </c>
      <c r="N29" s="789">
        <v>656</v>
      </c>
    </row>
    <row r="30" spans="1:14">
      <c r="A30" s="252" t="s">
        <v>691</v>
      </c>
      <c r="B30" s="762" t="s">
        <v>1180</v>
      </c>
      <c r="C30" s="789">
        <v>3753</v>
      </c>
      <c r="D30" s="789">
        <v>4287</v>
      </c>
      <c r="E30" s="789">
        <v>6239</v>
      </c>
      <c r="F30" s="789">
        <v>7648</v>
      </c>
      <c r="G30" s="789">
        <v>7400</v>
      </c>
      <c r="H30" s="789">
        <v>7971</v>
      </c>
      <c r="I30" s="789">
        <v>10194</v>
      </c>
      <c r="J30" s="789">
        <v>11725</v>
      </c>
      <c r="K30" s="789">
        <v>11285</v>
      </c>
      <c r="L30" s="789">
        <v>11450</v>
      </c>
      <c r="M30" s="789">
        <v>12980</v>
      </c>
      <c r="N30" s="789">
        <v>12675</v>
      </c>
    </row>
    <row r="31" spans="1:14">
      <c r="A31" s="252" t="s">
        <v>1467</v>
      </c>
      <c r="B31" s="762" t="s">
        <v>606</v>
      </c>
      <c r="C31" s="789">
        <v>2912</v>
      </c>
      <c r="D31" s="789">
        <v>3268</v>
      </c>
      <c r="E31" s="789">
        <v>3126</v>
      </c>
      <c r="F31" s="789">
        <v>3526</v>
      </c>
      <c r="G31" s="789">
        <v>3374</v>
      </c>
      <c r="H31" s="789">
        <v>3819</v>
      </c>
      <c r="I31" s="789">
        <v>4247</v>
      </c>
      <c r="J31" s="789">
        <v>3806</v>
      </c>
      <c r="K31" s="789">
        <v>1796</v>
      </c>
      <c r="L31" s="789">
        <v>4462</v>
      </c>
      <c r="M31" s="789">
        <v>4284</v>
      </c>
      <c r="N31" s="789">
        <v>3462</v>
      </c>
    </row>
    <row r="32" spans="1:14">
      <c r="A32" s="252" t="s">
        <v>693</v>
      </c>
      <c r="B32" s="762" t="s">
        <v>1065</v>
      </c>
      <c r="C32" s="789">
        <v>1476</v>
      </c>
      <c r="D32" s="789">
        <v>1705</v>
      </c>
      <c r="E32" s="789">
        <v>2266</v>
      </c>
      <c r="F32" s="789">
        <v>2538</v>
      </c>
      <c r="G32" s="789">
        <v>3233</v>
      </c>
      <c r="H32" s="789">
        <v>3860</v>
      </c>
      <c r="I32" s="789">
        <v>4025</v>
      </c>
      <c r="J32" s="789">
        <v>4599</v>
      </c>
      <c r="K32" s="789">
        <v>4462</v>
      </c>
      <c r="L32" s="789">
        <v>6395</v>
      </c>
      <c r="M32" s="789">
        <v>7936</v>
      </c>
      <c r="N32" s="789">
        <v>7928</v>
      </c>
    </row>
    <row r="33" spans="1:14">
      <c r="A33" s="252" t="s">
        <v>692</v>
      </c>
      <c r="B33" s="762" t="s">
        <v>1181</v>
      </c>
      <c r="C33" s="789">
        <v>923</v>
      </c>
      <c r="D33" s="789">
        <v>1196</v>
      </c>
      <c r="E33" s="789">
        <v>1433</v>
      </c>
      <c r="F33" s="789">
        <v>2119</v>
      </c>
      <c r="G33" s="789">
        <v>2271</v>
      </c>
      <c r="H33" s="789">
        <v>3473</v>
      </c>
      <c r="I33" s="789">
        <v>3724</v>
      </c>
      <c r="J33" s="789">
        <v>5236</v>
      </c>
      <c r="K33" s="789">
        <v>4385</v>
      </c>
      <c r="L33" s="789">
        <v>7859</v>
      </c>
      <c r="M33" s="789">
        <v>10784</v>
      </c>
      <c r="N33" s="789">
        <v>13243</v>
      </c>
    </row>
    <row r="34" spans="1:14">
      <c r="A34" s="252" t="s">
        <v>694</v>
      </c>
      <c r="B34" s="762" t="s">
        <v>1182</v>
      </c>
      <c r="C34" s="789">
        <v>570</v>
      </c>
      <c r="D34" s="789">
        <v>1286</v>
      </c>
      <c r="E34" s="789">
        <v>1429</v>
      </c>
      <c r="F34" s="789">
        <v>1384</v>
      </c>
      <c r="G34" s="789">
        <v>1679</v>
      </c>
      <c r="H34" s="789">
        <v>1291</v>
      </c>
      <c r="I34" s="789">
        <v>2209</v>
      </c>
      <c r="J34" s="789">
        <v>2231</v>
      </c>
      <c r="K34" s="789">
        <v>2001</v>
      </c>
      <c r="L34" s="789">
        <v>3194</v>
      </c>
      <c r="M34" s="789">
        <v>3333</v>
      </c>
      <c r="N34" s="789">
        <v>3155</v>
      </c>
    </row>
    <row r="35" spans="1:14">
      <c r="A35" s="252" t="s">
        <v>695</v>
      </c>
      <c r="B35" s="762" t="s">
        <v>1066</v>
      </c>
      <c r="C35" s="789">
        <v>5812</v>
      </c>
      <c r="D35" s="789">
        <v>7002</v>
      </c>
      <c r="E35" s="789">
        <v>9464</v>
      </c>
      <c r="F35" s="789">
        <v>9181</v>
      </c>
      <c r="G35" s="789">
        <v>8248</v>
      </c>
      <c r="H35" s="789">
        <v>9471</v>
      </c>
      <c r="I35" s="789">
        <v>9235</v>
      </c>
      <c r="J35" s="789">
        <v>7974</v>
      </c>
      <c r="K35" s="789">
        <v>2855</v>
      </c>
      <c r="L35" s="789">
        <v>22575</v>
      </c>
      <c r="M35" s="789">
        <v>9572</v>
      </c>
      <c r="N35" s="789">
        <v>5403</v>
      </c>
    </row>
    <row r="36" spans="1:14">
      <c r="A36" s="252" t="s">
        <v>696</v>
      </c>
      <c r="B36" s="762" t="s">
        <v>1067</v>
      </c>
      <c r="C36" s="789">
        <v>599</v>
      </c>
      <c r="D36" s="789">
        <v>656</v>
      </c>
      <c r="E36" s="789">
        <v>647</v>
      </c>
      <c r="F36" s="789">
        <v>590</v>
      </c>
      <c r="G36" s="789">
        <v>747</v>
      </c>
      <c r="H36" s="789">
        <v>807</v>
      </c>
      <c r="I36" s="789">
        <v>916</v>
      </c>
      <c r="J36" s="789">
        <v>827</v>
      </c>
      <c r="K36" s="789">
        <v>673</v>
      </c>
      <c r="L36" s="789">
        <v>898</v>
      </c>
      <c r="M36" s="789">
        <v>1612</v>
      </c>
      <c r="N36" s="789">
        <v>1980</v>
      </c>
    </row>
    <row r="37" spans="1:14">
      <c r="A37" s="252" t="s">
        <v>697</v>
      </c>
      <c r="B37" s="762" t="s">
        <v>601</v>
      </c>
      <c r="C37" s="789">
        <v>286</v>
      </c>
      <c r="D37" s="789">
        <v>325</v>
      </c>
      <c r="E37" s="789">
        <v>356</v>
      </c>
      <c r="F37" s="789">
        <v>421</v>
      </c>
      <c r="G37" s="789">
        <v>544</v>
      </c>
      <c r="H37" s="789">
        <v>451</v>
      </c>
      <c r="I37" s="789">
        <v>572</v>
      </c>
      <c r="J37" s="789">
        <v>797</v>
      </c>
      <c r="K37" s="789">
        <v>344</v>
      </c>
      <c r="L37" s="789">
        <v>921</v>
      </c>
      <c r="M37" s="789">
        <v>998</v>
      </c>
      <c r="N37" s="789">
        <v>951</v>
      </c>
    </row>
    <row r="38" spans="1:14">
      <c r="A38" s="252" t="s">
        <v>1468</v>
      </c>
      <c r="B38" s="762" t="s">
        <v>1090</v>
      </c>
      <c r="C38" s="789">
        <v>14</v>
      </c>
      <c r="D38" s="789" t="s">
        <v>156</v>
      </c>
      <c r="E38" s="789">
        <v>21</v>
      </c>
      <c r="F38" s="789">
        <v>39</v>
      </c>
      <c r="G38" s="789">
        <v>120</v>
      </c>
      <c r="H38" s="789">
        <v>71</v>
      </c>
      <c r="I38" s="789">
        <v>85</v>
      </c>
      <c r="J38" s="789">
        <v>70</v>
      </c>
      <c r="K38" s="789">
        <v>150</v>
      </c>
      <c r="L38" s="789" t="s">
        <v>156</v>
      </c>
      <c r="M38" s="789" t="s">
        <v>156</v>
      </c>
      <c r="N38" s="789" t="s">
        <v>156</v>
      </c>
    </row>
    <row r="39" spans="1:14">
      <c r="A39" s="252" t="s">
        <v>1469</v>
      </c>
      <c r="B39" s="762" t="s">
        <v>1183</v>
      </c>
      <c r="C39" s="789">
        <v>1204</v>
      </c>
      <c r="D39" s="789">
        <v>1415</v>
      </c>
      <c r="E39" s="789">
        <v>1306</v>
      </c>
      <c r="F39" s="789">
        <v>1358</v>
      </c>
      <c r="G39" s="789">
        <v>1508</v>
      </c>
      <c r="H39" s="789">
        <v>1683</v>
      </c>
      <c r="I39" s="789">
        <v>1465</v>
      </c>
      <c r="J39" s="789">
        <v>1557</v>
      </c>
      <c r="K39" s="789">
        <v>1510</v>
      </c>
      <c r="L39" s="789">
        <v>1931</v>
      </c>
      <c r="M39" s="789">
        <v>2334</v>
      </c>
      <c r="N39" s="789">
        <v>2015</v>
      </c>
    </row>
    <row r="40" spans="1:14">
      <c r="A40" s="252" t="s">
        <v>699</v>
      </c>
      <c r="B40" s="762" t="s">
        <v>1068</v>
      </c>
      <c r="C40" s="789">
        <v>931</v>
      </c>
      <c r="D40" s="789">
        <v>1394</v>
      </c>
      <c r="E40" s="789">
        <v>1969</v>
      </c>
      <c r="F40" s="789">
        <v>1702</v>
      </c>
      <c r="G40" s="789">
        <v>2307</v>
      </c>
      <c r="H40" s="789">
        <v>2017</v>
      </c>
      <c r="I40" s="789">
        <v>2154</v>
      </c>
      <c r="J40" s="789">
        <v>1855</v>
      </c>
      <c r="K40" s="789">
        <v>1342</v>
      </c>
      <c r="L40" s="789">
        <v>2763</v>
      </c>
      <c r="M40" s="789">
        <v>4383</v>
      </c>
      <c r="N40" s="789">
        <v>6116</v>
      </c>
    </row>
    <row r="41" spans="1:14">
      <c r="A41" s="252" t="s">
        <v>1470</v>
      </c>
      <c r="B41" s="762" t="s">
        <v>1184</v>
      </c>
      <c r="C41" s="789">
        <v>395</v>
      </c>
      <c r="D41" s="789">
        <v>535</v>
      </c>
      <c r="E41" s="789">
        <v>639</v>
      </c>
      <c r="F41" s="789">
        <v>637</v>
      </c>
      <c r="G41" s="789">
        <v>896</v>
      </c>
      <c r="H41" s="789">
        <v>1065</v>
      </c>
      <c r="I41" s="789">
        <v>1377</v>
      </c>
      <c r="J41" s="789">
        <v>1767</v>
      </c>
      <c r="K41" s="789">
        <v>1644</v>
      </c>
      <c r="L41" s="789">
        <v>2674</v>
      </c>
      <c r="M41" s="789">
        <v>3067</v>
      </c>
      <c r="N41" s="789">
        <v>3817</v>
      </c>
    </row>
    <row r="42" spans="1:14">
      <c r="A42" s="252" t="s">
        <v>716</v>
      </c>
      <c r="B42" s="762" t="s">
        <v>1069</v>
      </c>
      <c r="C42" s="789">
        <v>242</v>
      </c>
      <c r="D42" s="789">
        <v>207</v>
      </c>
      <c r="E42" s="789">
        <v>291</v>
      </c>
      <c r="F42" s="789">
        <v>383</v>
      </c>
      <c r="G42" s="789">
        <v>376</v>
      </c>
      <c r="H42" s="789">
        <v>322</v>
      </c>
      <c r="I42" s="789">
        <v>457</v>
      </c>
      <c r="J42" s="789">
        <v>617</v>
      </c>
      <c r="K42" s="789">
        <v>452</v>
      </c>
      <c r="L42" s="789">
        <v>914</v>
      </c>
      <c r="M42" s="789">
        <v>1338</v>
      </c>
      <c r="N42" s="789">
        <v>1423</v>
      </c>
    </row>
    <row r="43" spans="1:14">
      <c r="A43" s="252" t="s">
        <v>701</v>
      </c>
      <c r="B43" s="762" t="s">
        <v>600</v>
      </c>
      <c r="C43" s="789">
        <v>650</v>
      </c>
      <c r="D43" s="789">
        <v>630</v>
      </c>
      <c r="E43" s="789">
        <v>824</v>
      </c>
      <c r="F43" s="789">
        <v>815</v>
      </c>
      <c r="G43" s="789">
        <v>894</v>
      </c>
      <c r="H43" s="789">
        <v>848</v>
      </c>
      <c r="I43" s="789">
        <v>904</v>
      </c>
      <c r="J43" s="789">
        <v>1031</v>
      </c>
      <c r="K43" s="789">
        <v>784</v>
      </c>
      <c r="L43" s="789">
        <v>996</v>
      </c>
      <c r="M43" s="789">
        <v>975</v>
      </c>
      <c r="N43" s="789">
        <v>1066</v>
      </c>
    </row>
    <row r="44" spans="1:14">
      <c r="A44" s="252" t="s">
        <v>702</v>
      </c>
      <c r="B44" s="762" t="s">
        <v>1185</v>
      </c>
      <c r="C44" s="789">
        <v>242</v>
      </c>
      <c r="D44" s="789">
        <v>273</v>
      </c>
      <c r="E44" s="789">
        <v>248</v>
      </c>
      <c r="F44" s="789">
        <v>439</v>
      </c>
      <c r="G44" s="789">
        <v>471</v>
      </c>
      <c r="H44" s="789">
        <v>522</v>
      </c>
      <c r="I44" s="789">
        <v>483</v>
      </c>
      <c r="J44" s="789">
        <v>633</v>
      </c>
      <c r="K44" s="789">
        <v>545</v>
      </c>
      <c r="L44" s="789">
        <v>1415</v>
      </c>
      <c r="M44" s="789">
        <v>278</v>
      </c>
      <c r="N44" s="789">
        <v>64</v>
      </c>
    </row>
    <row r="45" spans="1:14">
      <c r="A45" s="252" t="s">
        <v>704</v>
      </c>
      <c r="B45" s="762" t="s">
        <v>1070</v>
      </c>
      <c r="C45" s="789">
        <v>354</v>
      </c>
      <c r="D45" s="789">
        <v>468</v>
      </c>
      <c r="E45" s="789">
        <v>474</v>
      </c>
      <c r="F45" s="789">
        <v>516</v>
      </c>
      <c r="G45" s="789">
        <v>557</v>
      </c>
      <c r="H45" s="789">
        <v>620</v>
      </c>
      <c r="I45" s="789">
        <v>755</v>
      </c>
      <c r="J45" s="789">
        <v>834</v>
      </c>
      <c r="K45" s="789">
        <v>355</v>
      </c>
      <c r="L45" s="789">
        <v>990</v>
      </c>
      <c r="M45" s="789">
        <v>949</v>
      </c>
      <c r="N45" s="789">
        <v>989</v>
      </c>
    </row>
    <row r="46" spans="1:14">
      <c r="A46" s="252" t="s">
        <v>703</v>
      </c>
      <c r="B46" s="762" t="s">
        <v>1071</v>
      </c>
      <c r="C46" s="789">
        <v>846</v>
      </c>
      <c r="D46" s="789">
        <v>932</v>
      </c>
      <c r="E46" s="789">
        <v>1237</v>
      </c>
      <c r="F46" s="789">
        <v>1431</v>
      </c>
      <c r="G46" s="789">
        <v>1583</v>
      </c>
      <c r="H46" s="789">
        <v>2109</v>
      </c>
      <c r="I46" s="789">
        <v>2094</v>
      </c>
      <c r="J46" s="789">
        <v>1696</v>
      </c>
      <c r="K46" s="789">
        <v>1567</v>
      </c>
      <c r="L46" s="789">
        <v>2244</v>
      </c>
      <c r="M46" s="789">
        <v>2115</v>
      </c>
      <c r="N46" s="789">
        <v>1875</v>
      </c>
    </row>
    <row r="47" spans="1:14">
      <c r="A47" s="252" t="s">
        <v>1471</v>
      </c>
      <c r="B47" s="762" t="s">
        <v>599</v>
      </c>
      <c r="C47" s="789">
        <v>64</v>
      </c>
      <c r="D47" s="789">
        <v>126</v>
      </c>
      <c r="E47" s="789">
        <v>234</v>
      </c>
      <c r="F47" s="789">
        <v>86</v>
      </c>
      <c r="G47" s="789">
        <v>186</v>
      </c>
      <c r="H47" s="789">
        <v>174</v>
      </c>
      <c r="I47" s="789">
        <v>308</v>
      </c>
      <c r="J47" s="789">
        <v>176</v>
      </c>
      <c r="K47" s="789">
        <v>290</v>
      </c>
      <c r="L47" s="789">
        <v>6073</v>
      </c>
      <c r="M47" s="789">
        <v>3211</v>
      </c>
      <c r="N47" s="789">
        <v>2329</v>
      </c>
    </row>
    <row r="48" spans="1:14">
      <c r="A48" s="252" t="s">
        <v>722</v>
      </c>
      <c r="B48" s="762" t="s">
        <v>1072</v>
      </c>
      <c r="C48" s="789">
        <v>270</v>
      </c>
      <c r="D48" s="789">
        <v>314</v>
      </c>
      <c r="E48" s="789">
        <v>634</v>
      </c>
      <c r="F48" s="789">
        <v>617</v>
      </c>
      <c r="G48" s="789">
        <v>672</v>
      </c>
      <c r="H48" s="789">
        <v>974</v>
      </c>
      <c r="I48" s="789">
        <v>692</v>
      </c>
      <c r="J48" s="789">
        <v>881</v>
      </c>
      <c r="K48" s="789">
        <v>312</v>
      </c>
      <c r="L48" s="789">
        <v>1660</v>
      </c>
      <c r="M48" s="789">
        <v>1133</v>
      </c>
      <c r="N48" s="789">
        <v>164</v>
      </c>
    </row>
    <row r="49" spans="1:14">
      <c r="A49" s="252" t="s">
        <v>707</v>
      </c>
      <c r="B49" s="762" t="s">
        <v>637</v>
      </c>
      <c r="C49" s="789" t="s">
        <v>156</v>
      </c>
      <c r="D49" s="789">
        <v>85</v>
      </c>
      <c r="E49" s="789">
        <v>163</v>
      </c>
      <c r="F49" s="789">
        <v>226</v>
      </c>
      <c r="G49" s="789">
        <v>295</v>
      </c>
      <c r="H49" s="789">
        <v>351</v>
      </c>
      <c r="I49" s="789">
        <v>363</v>
      </c>
      <c r="J49" s="789">
        <v>400</v>
      </c>
      <c r="K49" s="789">
        <v>406</v>
      </c>
      <c r="L49" s="789">
        <v>400</v>
      </c>
      <c r="M49" s="789">
        <v>420</v>
      </c>
      <c r="N49" s="789">
        <v>462</v>
      </c>
    </row>
    <row r="50" spans="1:14">
      <c r="A50" s="252" t="s">
        <v>706</v>
      </c>
      <c r="B50" s="762" t="s">
        <v>1186</v>
      </c>
      <c r="C50" s="789">
        <v>22</v>
      </c>
      <c r="D50" s="789">
        <v>58</v>
      </c>
      <c r="E50" s="789">
        <v>87</v>
      </c>
      <c r="F50" s="789">
        <v>132</v>
      </c>
      <c r="G50" s="789">
        <v>140</v>
      </c>
      <c r="H50" s="789">
        <v>75</v>
      </c>
      <c r="I50" s="789">
        <v>133</v>
      </c>
      <c r="J50" s="789">
        <v>174</v>
      </c>
      <c r="K50" s="789">
        <v>153</v>
      </c>
      <c r="L50" s="789">
        <v>336</v>
      </c>
      <c r="M50" s="789">
        <v>330</v>
      </c>
      <c r="N50" s="789">
        <v>299</v>
      </c>
    </row>
    <row r="51" spans="1:14">
      <c r="A51" s="252" t="s">
        <v>720</v>
      </c>
      <c r="B51" s="762" t="s">
        <v>1187</v>
      </c>
      <c r="C51" s="789">
        <v>65</v>
      </c>
      <c r="D51" s="789">
        <v>82</v>
      </c>
      <c r="E51" s="789">
        <v>112</v>
      </c>
      <c r="F51" s="789">
        <v>144</v>
      </c>
      <c r="G51" s="789">
        <v>212</v>
      </c>
      <c r="H51" s="789">
        <v>245</v>
      </c>
      <c r="I51" s="789">
        <v>195</v>
      </c>
      <c r="J51" s="789">
        <v>406</v>
      </c>
      <c r="K51" s="789">
        <v>288</v>
      </c>
      <c r="L51" s="789">
        <v>686</v>
      </c>
      <c r="M51" s="789">
        <v>472</v>
      </c>
      <c r="N51" s="789">
        <v>303</v>
      </c>
    </row>
    <row r="52" spans="1:14">
      <c r="A52" s="252" t="s">
        <v>709</v>
      </c>
      <c r="B52" s="762" t="s">
        <v>616</v>
      </c>
      <c r="C52" s="789">
        <v>61</v>
      </c>
      <c r="D52" s="789">
        <v>47</v>
      </c>
      <c r="E52" s="789">
        <v>20</v>
      </c>
      <c r="F52" s="789" t="s">
        <v>156</v>
      </c>
      <c r="G52" s="789">
        <v>62</v>
      </c>
      <c r="H52" s="789">
        <v>13</v>
      </c>
      <c r="I52" s="789">
        <v>33</v>
      </c>
      <c r="J52" s="789">
        <v>35</v>
      </c>
      <c r="K52" s="789">
        <v>44</v>
      </c>
      <c r="L52" s="789">
        <v>40</v>
      </c>
      <c r="M52" s="789">
        <v>59</v>
      </c>
      <c r="N52" s="789">
        <v>128</v>
      </c>
    </row>
    <row r="53" spans="1:14">
      <c r="A53" s="252" t="s">
        <v>708</v>
      </c>
      <c r="B53" s="762" t="s">
        <v>1073</v>
      </c>
      <c r="C53" s="789">
        <v>114</v>
      </c>
      <c r="D53" s="789">
        <v>112</v>
      </c>
      <c r="E53" s="789">
        <v>221</v>
      </c>
      <c r="F53" s="789">
        <v>358</v>
      </c>
      <c r="G53" s="789">
        <v>756</v>
      </c>
      <c r="H53" s="789">
        <v>1337</v>
      </c>
      <c r="I53" s="789">
        <v>1337</v>
      </c>
      <c r="J53" s="789">
        <v>1594</v>
      </c>
      <c r="K53" s="789">
        <v>813</v>
      </c>
      <c r="L53" s="789">
        <v>2751</v>
      </c>
      <c r="M53" s="789">
        <v>1087</v>
      </c>
      <c r="N53" s="789">
        <v>570</v>
      </c>
    </row>
    <row r="54" spans="1:14">
      <c r="A54" s="252" t="s">
        <v>710</v>
      </c>
      <c r="B54" s="762" t="s">
        <v>1074</v>
      </c>
      <c r="C54" s="789">
        <v>27</v>
      </c>
      <c r="D54" s="789">
        <v>67</v>
      </c>
      <c r="E54" s="789">
        <v>35</v>
      </c>
      <c r="F54" s="789">
        <v>75</v>
      </c>
      <c r="G54" s="789">
        <v>71</v>
      </c>
      <c r="H54" s="789">
        <v>156</v>
      </c>
      <c r="I54" s="789">
        <v>165</v>
      </c>
      <c r="J54" s="789">
        <v>156</v>
      </c>
      <c r="K54" s="789">
        <v>87</v>
      </c>
      <c r="L54" s="789">
        <v>166</v>
      </c>
      <c r="M54" s="789">
        <v>67</v>
      </c>
      <c r="N54" s="789">
        <v>35</v>
      </c>
    </row>
    <row r="55" spans="1:14">
      <c r="A55" s="252" t="s">
        <v>711</v>
      </c>
      <c r="B55" s="762" t="s">
        <v>598</v>
      </c>
      <c r="C55" s="789">
        <v>72</v>
      </c>
      <c r="D55" s="789">
        <v>26</v>
      </c>
      <c r="E55" s="789">
        <v>45</v>
      </c>
      <c r="F55" s="789">
        <v>44</v>
      </c>
      <c r="G55" s="789">
        <v>52</v>
      </c>
      <c r="H55" s="789">
        <v>93</v>
      </c>
      <c r="I55" s="789">
        <v>65</v>
      </c>
      <c r="J55" s="789">
        <v>157</v>
      </c>
      <c r="K55" s="789">
        <v>190</v>
      </c>
      <c r="L55" s="789">
        <v>210</v>
      </c>
      <c r="M55" s="789">
        <v>234</v>
      </c>
      <c r="N55" s="789">
        <v>180</v>
      </c>
    </row>
    <row r="56" spans="1:14">
      <c r="A56" s="252" t="s">
        <v>1472</v>
      </c>
      <c r="B56" s="762" t="s">
        <v>1091</v>
      </c>
      <c r="C56" s="789">
        <v>98</v>
      </c>
      <c r="D56" s="789">
        <v>88</v>
      </c>
      <c r="E56" s="789">
        <v>97</v>
      </c>
      <c r="F56" s="789">
        <v>104</v>
      </c>
      <c r="G56" s="789">
        <v>153</v>
      </c>
      <c r="H56" s="789">
        <v>108</v>
      </c>
      <c r="I56" s="789">
        <v>120</v>
      </c>
      <c r="J56" s="789">
        <v>168</v>
      </c>
      <c r="K56" s="789">
        <v>177</v>
      </c>
      <c r="L56" s="789">
        <v>430</v>
      </c>
      <c r="M56" s="789">
        <v>416</v>
      </c>
      <c r="N56" s="789">
        <v>334</v>
      </c>
    </row>
    <row r="57" spans="1:14">
      <c r="A57" s="252" t="s">
        <v>713</v>
      </c>
      <c r="B57" s="762" t="s">
        <v>595</v>
      </c>
      <c r="C57" s="789">
        <v>49</v>
      </c>
      <c r="D57" s="789">
        <v>17</v>
      </c>
      <c r="E57" s="789">
        <v>73</v>
      </c>
      <c r="F57" s="789">
        <v>48</v>
      </c>
      <c r="G57" s="789">
        <v>36</v>
      </c>
      <c r="H57" s="789">
        <v>47</v>
      </c>
      <c r="I57" s="789">
        <v>24</v>
      </c>
      <c r="J57" s="789">
        <v>126</v>
      </c>
      <c r="K57" s="789">
        <v>257</v>
      </c>
      <c r="L57" s="789">
        <v>337</v>
      </c>
      <c r="M57" s="789">
        <v>174</v>
      </c>
      <c r="N57" s="789">
        <v>191</v>
      </c>
    </row>
    <row r="58" spans="1:14">
      <c r="A58" s="252" t="s">
        <v>714</v>
      </c>
      <c r="B58" s="762" t="s">
        <v>1188</v>
      </c>
      <c r="C58" s="789" t="s">
        <v>156</v>
      </c>
      <c r="D58" s="789">
        <v>54</v>
      </c>
      <c r="E58" s="789">
        <v>78</v>
      </c>
      <c r="F58" s="789">
        <v>70</v>
      </c>
      <c r="G58" s="789">
        <v>66</v>
      </c>
      <c r="H58" s="789">
        <v>101</v>
      </c>
      <c r="I58" s="789">
        <v>87</v>
      </c>
      <c r="J58" s="789">
        <v>120</v>
      </c>
      <c r="K58" s="789">
        <v>66</v>
      </c>
      <c r="L58" s="789">
        <v>206</v>
      </c>
      <c r="M58" s="789">
        <v>379</v>
      </c>
      <c r="N58" s="789">
        <v>558</v>
      </c>
    </row>
    <row r="59" spans="1:14">
      <c r="A59" s="252" t="s">
        <v>712</v>
      </c>
      <c r="B59" s="762" t="s">
        <v>1189</v>
      </c>
      <c r="C59" s="789">
        <v>21</v>
      </c>
      <c r="D59" s="789">
        <v>48</v>
      </c>
      <c r="E59" s="789">
        <v>42</v>
      </c>
      <c r="F59" s="789">
        <v>91</v>
      </c>
      <c r="G59" s="789">
        <v>50</v>
      </c>
      <c r="H59" s="789">
        <v>54</v>
      </c>
      <c r="I59" s="789">
        <v>52</v>
      </c>
      <c r="J59" s="789">
        <v>88</v>
      </c>
      <c r="K59" s="789">
        <v>103</v>
      </c>
      <c r="L59" s="789">
        <v>128</v>
      </c>
      <c r="M59" s="789">
        <v>54</v>
      </c>
      <c r="N59" s="789">
        <v>56</v>
      </c>
    </row>
    <row r="60" spans="1:14">
      <c r="A60" s="252" t="s">
        <v>721</v>
      </c>
      <c r="B60" s="762" t="s">
        <v>1075</v>
      </c>
      <c r="C60" s="789" t="s">
        <v>156</v>
      </c>
      <c r="D60" s="789">
        <v>76</v>
      </c>
      <c r="E60" s="789">
        <v>104</v>
      </c>
      <c r="F60" s="789">
        <v>165</v>
      </c>
      <c r="G60" s="789">
        <v>118</v>
      </c>
      <c r="H60" s="789">
        <v>130</v>
      </c>
      <c r="I60" s="789">
        <v>150</v>
      </c>
      <c r="J60" s="789">
        <v>132</v>
      </c>
      <c r="K60" s="789">
        <v>208</v>
      </c>
      <c r="L60" s="789">
        <v>75</v>
      </c>
      <c r="M60" s="789">
        <v>93</v>
      </c>
      <c r="N60" s="789">
        <v>329</v>
      </c>
    </row>
    <row r="61" spans="1:14">
      <c r="A61" s="252" t="s">
        <v>715</v>
      </c>
      <c r="B61" s="762" t="s">
        <v>597</v>
      </c>
      <c r="C61" s="789">
        <v>3</v>
      </c>
      <c r="D61" s="789">
        <v>27</v>
      </c>
      <c r="E61" s="789">
        <v>65</v>
      </c>
      <c r="F61" s="789">
        <v>48</v>
      </c>
      <c r="G61" s="789">
        <v>59</v>
      </c>
      <c r="H61" s="789">
        <v>75</v>
      </c>
      <c r="I61" s="789">
        <v>82</v>
      </c>
      <c r="J61" s="789">
        <v>77</v>
      </c>
      <c r="K61" s="789">
        <v>120</v>
      </c>
      <c r="L61" s="789">
        <v>6</v>
      </c>
      <c r="M61" s="789" t="s">
        <v>156</v>
      </c>
      <c r="N61" s="789" t="s">
        <v>156</v>
      </c>
    </row>
    <row r="62" spans="1:14">
      <c r="A62" s="252" t="s">
        <v>729</v>
      </c>
      <c r="B62" s="762" t="s">
        <v>1076</v>
      </c>
      <c r="C62" s="789" t="s">
        <v>156</v>
      </c>
      <c r="D62" s="789">
        <v>103</v>
      </c>
      <c r="E62" s="789">
        <v>257</v>
      </c>
      <c r="F62" s="789">
        <v>306</v>
      </c>
      <c r="G62" s="789">
        <v>380</v>
      </c>
      <c r="H62" s="789">
        <v>460</v>
      </c>
      <c r="I62" s="789">
        <v>549</v>
      </c>
      <c r="J62" s="789">
        <v>457</v>
      </c>
      <c r="K62" s="789">
        <v>281</v>
      </c>
      <c r="L62" s="789">
        <v>734</v>
      </c>
      <c r="M62" s="789">
        <v>808</v>
      </c>
      <c r="N62" s="789">
        <v>768</v>
      </c>
    </row>
    <row r="63" spans="1:14">
      <c r="A63" s="252" t="s">
        <v>717</v>
      </c>
      <c r="B63" s="762" t="s">
        <v>1190</v>
      </c>
      <c r="C63" s="789">
        <v>1</v>
      </c>
      <c r="D63" s="789">
        <v>110</v>
      </c>
      <c r="E63" s="789">
        <v>184</v>
      </c>
      <c r="F63" s="789">
        <v>293</v>
      </c>
      <c r="G63" s="789">
        <v>264</v>
      </c>
      <c r="H63" s="789">
        <v>251</v>
      </c>
      <c r="I63" s="789">
        <v>275</v>
      </c>
      <c r="J63" s="789">
        <v>234</v>
      </c>
      <c r="K63" s="789">
        <v>82</v>
      </c>
      <c r="L63" s="789">
        <v>207</v>
      </c>
      <c r="M63" s="789">
        <v>330</v>
      </c>
      <c r="N63" s="789">
        <v>423</v>
      </c>
    </row>
    <row r="64" spans="1:14">
      <c r="A64" s="252" t="s">
        <v>727</v>
      </c>
      <c r="B64" s="762" t="s">
        <v>1077</v>
      </c>
      <c r="C64" s="789" t="s">
        <v>156</v>
      </c>
      <c r="D64" s="789" t="s">
        <v>156</v>
      </c>
      <c r="E64" s="789">
        <v>68</v>
      </c>
      <c r="F64" s="789">
        <v>158</v>
      </c>
      <c r="G64" s="789">
        <v>82</v>
      </c>
      <c r="H64" s="789">
        <v>84</v>
      </c>
      <c r="I64" s="789">
        <v>45</v>
      </c>
      <c r="J64" s="789">
        <v>41</v>
      </c>
      <c r="K64" s="789">
        <v>38</v>
      </c>
      <c r="L64" s="789">
        <v>186</v>
      </c>
      <c r="M64" s="789" t="s">
        <v>156</v>
      </c>
      <c r="N64" s="789" t="s">
        <v>156</v>
      </c>
    </row>
    <row r="65" spans="1:14">
      <c r="A65" s="252" t="s">
        <v>734</v>
      </c>
      <c r="B65" s="762" t="s">
        <v>618</v>
      </c>
      <c r="C65" s="789">
        <v>152</v>
      </c>
      <c r="D65" s="789">
        <v>111</v>
      </c>
      <c r="E65" s="789">
        <v>267</v>
      </c>
      <c r="F65" s="789">
        <v>207</v>
      </c>
      <c r="G65" s="789">
        <v>206</v>
      </c>
      <c r="H65" s="789">
        <v>220</v>
      </c>
      <c r="I65" s="789">
        <v>204</v>
      </c>
      <c r="J65" s="789">
        <v>298</v>
      </c>
      <c r="K65" s="789">
        <v>60</v>
      </c>
      <c r="L65" s="789">
        <v>239</v>
      </c>
      <c r="M65" s="789">
        <v>202</v>
      </c>
      <c r="N65" s="789">
        <v>171</v>
      </c>
    </row>
    <row r="66" spans="1:14">
      <c r="A66" s="252" t="s">
        <v>723</v>
      </c>
      <c r="B66" s="762" t="s">
        <v>615</v>
      </c>
      <c r="C66" s="789" t="s">
        <v>156</v>
      </c>
      <c r="D66" s="789" t="s">
        <v>156</v>
      </c>
      <c r="E66" s="789">
        <v>6</v>
      </c>
      <c r="F66" s="789">
        <v>10</v>
      </c>
      <c r="G66" s="789">
        <v>23</v>
      </c>
      <c r="H66" s="789">
        <v>65</v>
      </c>
      <c r="I66" s="789">
        <v>38</v>
      </c>
      <c r="J66" s="789">
        <v>67</v>
      </c>
      <c r="K66" s="789">
        <v>65</v>
      </c>
      <c r="L66" s="789">
        <v>92</v>
      </c>
      <c r="M66" s="789">
        <v>147</v>
      </c>
      <c r="N66" s="789">
        <v>96</v>
      </c>
    </row>
    <row r="67" spans="1:14">
      <c r="A67" s="252" t="s">
        <v>724</v>
      </c>
      <c r="B67" s="762" t="s">
        <v>1078</v>
      </c>
      <c r="C67" s="789" t="s">
        <v>156</v>
      </c>
      <c r="D67" s="789" t="s">
        <v>156</v>
      </c>
      <c r="E67" s="789" t="s">
        <v>156</v>
      </c>
      <c r="F67" s="789">
        <v>42</v>
      </c>
      <c r="G67" s="789">
        <v>207</v>
      </c>
      <c r="H67" s="789">
        <v>206</v>
      </c>
      <c r="I67" s="789">
        <v>119</v>
      </c>
      <c r="J67" s="789">
        <v>147</v>
      </c>
      <c r="K67" s="789">
        <v>87</v>
      </c>
      <c r="L67" s="789">
        <v>66</v>
      </c>
      <c r="M67" s="789">
        <v>49</v>
      </c>
      <c r="N67" s="789">
        <v>2</v>
      </c>
    </row>
    <row r="68" spans="1:14">
      <c r="A68" s="252" t="s">
        <v>718</v>
      </c>
      <c r="B68" s="762" t="s">
        <v>1079</v>
      </c>
      <c r="C68" s="789" t="s">
        <v>156</v>
      </c>
      <c r="D68" s="789" t="s">
        <v>156</v>
      </c>
      <c r="E68" s="789" t="s">
        <v>156</v>
      </c>
      <c r="F68" s="789">
        <v>16</v>
      </c>
      <c r="G68" s="789">
        <v>44</v>
      </c>
      <c r="H68" s="789">
        <v>36</v>
      </c>
      <c r="I68" s="789">
        <v>69</v>
      </c>
      <c r="J68" s="789">
        <v>87</v>
      </c>
      <c r="K68" s="789">
        <v>45</v>
      </c>
      <c r="L68" s="789">
        <v>132</v>
      </c>
      <c r="M68" s="789">
        <v>137</v>
      </c>
      <c r="N68" s="789">
        <v>113</v>
      </c>
    </row>
    <row r="69" spans="1:14">
      <c r="A69" s="252" t="s">
        <v>725</v>
      </c>
      <c r="B69" s="762" t="s">
        <v>1080</v>
      </c>
      <c r="C69" s="789" t="s">
        <v>156</v>
      </c>
      <c r="D69" s="789" t="s">
        <v>156</v>
      </c>
      <c r="E69" s="789" t="s">
        <v>156</v>
      </c>
      <c r="F69" s="789">
        <v>65</v>
      </c>
      <c r="G69" s="789">
        <v>100</v>
      </c>
      <c r="H69" s="789">
        <v>300</v>
      </c>
      <c r="I69" s="789">
        <v>461</v>
      </c>
      <c r="J69" s="789">
        <v>408</v>
      </c>
      <c r="K69" s="789">
        <v>374</v>
      </c>
      <c r="L69" s="789">
        <v>567</v>
      </c>
      <c r="M69" s="789">
        <v>784</v>
      </c>
      <c r="N69" s="789">
        <v>703</v>
      </c>
    </row>
    <row r="70" spans="1:14">
      <c r="A70" s="252" t="s">
        <v>732</v>
      </c>
      <c r="B70" s="762" t="s">
        <v>1191</v>
      </c>
      <c r="C70" s="789" t="s">
        <v>156</v>
      </c>
      <c r="D70" s="789" t="s">
        <v>156</v>
      </c>
      <c r="E70" s="789" t="s">
        <v>156</v>
      </c>
      <c r="F70" s="789">
        <v>7</v>
      </c>
      <c r="G70" s="789">
        <v>50</v>
      </c>
      <c r="H70" s="789">
        <v>89</v>
      </c>
      <c r="I70" s="789">
        <v>140</v>
      </c>
      <c r="J70" s="789">
        <v>178</v>
      </c>
      <c r="K70" s="789">
        <v>24</v>
      </c>
      <c r="L70" s="789" t="s">
        <v>156</v>
      </c>
      <c r="M70" s="789" t="s">
        <v>156</v>
      </c>
      <c r="N70" s="789" t="s">
        <v>156</v>
      </c>
    </row>
    <row r="71" spans="1:14">
      <c r="A71" s="252" t="s">
        <v>731</v>
      </c>
      <c r="B71" s="762" t="s">
        <v>1192</v>
      </c>
      <c r="C71" s="789" t="s">
        <v>156</v>
      </c>
      <c r="D71" s="789" t="s">
        <v>156</v>
      </c>
      <c r="E71" s="789" t="s">
        <v>156</v>
      </c>
      <c r="F71" s="789" t="s">
        <v>156</v>
      </c>
      <c r="G71" s="789">
        <v>9</v>
      </c>
      <c r="H71" s="789">
        <v>34</v>
      </c>
      <c r="I71" s="789">
        <v>65</v>
      </c>
      <c r="J71" s="789">
        <v>79</v>
      </c>
      <c r="K71" s="789">
        <v>80</v>
      </c>
      <c r="L71" s="789">
        <v>80</v>
      </c>
      <c r="M71" s="789">
        <v>144</v>
      </c>
      <c r="N71" s="789">
        <v>128</v>
      </c>
    </row>
    <row r="72" spans="1:14">
      <c r="A72" s="252" t="s">
        <v>719</v>
      </c>
      <c r="B72" s="762" t="s">
        <v>1193</v>
      </c>
      <c r="C72" s="789" t="s">
        <v>156</v>
      </c>
      <c r="D72" s="789" t="s">
        <v>156</v>
      </c>
      <c r="E72" s="789" t="s">
        <v>156</v>
      </c>
      <c r="F72" s="789">
        <v>14</v>
      </c>
      <c r="G72" s="789" t="s">
        <v>156</v>
      </c>
      <c r="H72" s="789">
        <v>13</v>
      </c>
      <c r="I72" s="789">
        <v>17</v>
      </c>
      <c r="J72" s="789">
        <v>35</v>
      </c>
      <c r="K72" s="789">
        <v>1</v>
      </c>
      <c r="L72" s="789">
        <v>3</v>
      </c>
      <c r="M72" s="789" t="s">
        <v>156</v>
      </c>
      <c r="N72" s="789" t="s">
        <v>156</v>
      </c>
    </row>
    <row r="73" spans="1:14">
      <c r="A73" s="252" t="s">
        <v>1473</v>
      </c>
      <c r="B73" s="762" t="s">
        <v>1092</v>
      </c>
      <c r="C73" s="789" t="s">
        <v>156</v>
      </c>
      <c r="D73" s="789" t="s">
        <v>156</v>
      </c>
      <c r="E73" s="789" t="s">
        <v>156</v>
      </c>
      <c r="F73" s="789" t="s">
        <v>156</v>
      </c>
      <c r="G73" s="789">
        <v>34</v>
      </c>
      <c r="H73" s="789">
        <v>35</v>
      </c>
      <c r="I73" s="789">
        <v>60</v>
      </c>
      <c r="J73" s="789">
        <v>51</v>
      </c>
      <c r="K73" s="789">
        <v>90</v>
      </c>
      <c r="L73" s="789" t="s">
        <v>156</v>
      </c>
      <c r="M73" s="789" t="s">
        <v>156</v>
      </c>
      <c r="N73" s="789" t="s">
        <v>156</v>
      </c>
    </row>
    <row r="74" spans="1:14">
      <c r="A74" s="252" t="s">
        <v>740</v>
      </c>
      <c r="B74" s="762" t="s">
        <v>1194</v>
      </c>
      <c r="C74" s="789" t="s">
        <v>156</v>
      </c>
      <c r="D74" s="789" t="s">
        <v>156</v>
      </c>
      <c r="E74" s="789" t="s">
        <v>156</v>
      </c>
      <c r="F74" s="789" t="s">
        <v>156</v>
      </c>
      <c r="G74" s="789">
        <v>34</v>
      </c>
      <c r="H74" s="789">
        <v>18</v>
      </c>
      <c r="I74" s="789">
        <v>43</v>
      </c>
      <c r="J74" s="789">
        <v>25</v>
      </c>
      <c r="K74" s="789">
        <v>9</v>
      </c>
      <c r="L74" s="789">
        <v>51</v>
      </c>
      <c r="M74" s="789">
        <v>2</v>
      </c>
      <c r="N74" s="789" t="s">
        <v>156</v>
      </c>
    </row>
    <row r="75" spans="1:14">
      <c r="A75" s="252" t="s">
        <v>741</v>
      </c>
      <c r="B75" s="762" t="s">
        <v>1195</v>
      </c>
      <c r="C75" s="789" t="s">
        <v>156</v>
      </c>
      <c r="D75" s="789" t="s">
        <v>156</v>
      </c>
      <c r="E75" s="789" t="s">
        <v>156</v>
      </c>
      <c r="F75" s="789" t="s">
        <v>156</v>
      </c>
      <c r="G75" s="789">
        <v>9</v>
      </c>
      <c r="H75" s="789">
        <v>12</v>
      </c>
      <c r="I75" s="789">
        <v>13</v>
      </c>
      <c r="J75" s="789">
        <v>38</v>
      </c>
      <c r="K75" s="789">
        <v>31</v>
      </c>
      <c r="L75" s="789">
        <v>130</v>
      </c>
      <c r="M75" s="789">
        <v>2</v>
      </c>
      <c r="N75" s="789">
        <v>7</v>
      </c>
    </row>
    <row r="76" spans="1:14">
      <c r="A76" s="252" t="s">
        <v>736</v>
      </c>
      <c r="B76" s="762" t="s">
        <v>1196</v>
      </c>
      <c r="C76" s="789" t="s">
        <v>156</v>
      </c>
      <c r="D76" s="789" t="s">
        <v>156</v>
      </c>
      <c r="E76" s="789" t="s">
        <v>156</v>
      </c>
      <c r="F76" s="789" t="s">
        <v>156</v>
      </c>
      <c r="G76" s="789">
        <v>29</v>
      </c>
      <c r="H76" s="789">
        <v>34</v>
      </c>
      <c r="I76" s="789">
        <v>30</v>
      </c>
      <c r="J76" s="789">
        <v>53</v>
      </c>
      <c r="K76" s="789">
        <v>30</v>
      </c>
      <c r="L76" s="789">
        <v>52</v>
      </c>
      <c r="M76" s="789">
        <v>26</v>
      </c>
      <c r="N76" s="789" t="s">
        <v>156</v>
      </c>
    </row>
    <row r="77" spans="1:14">
      <c r="A77" s="252" t="s">
        <v>735</v>
      </c>
      <c r="B77" s="762" t="s">
        <v>1197</v>
      </c>
      <c r="C77" s="789" t="s">
        <v>156</v>
      </c>
      <c r="D77" s="789" t="s">
        <v>156</v>
      </c>
      <c r="E77" s="789" t="s">
        <v>156</v>
      </c>
      <c r="F77" s="789">
        <v>11</v>
      </c>
      <c r="G77" s="789">
        <v>35</v>
      </c>
      <c r="H77" s="789">
        <v>37</v>
      </c>
      <c r="I77" s="789">
        <v>89</v>
      </c>
      <c r="J77" s="789">
        <v>119</v>
      </c>
      <c r="K77" s="789">
        <v>103</v>
      </c>
      <c r="L77" s="789">
        <v>111</v>
      </c>
      <c r="M77" s="789">
        <v>150</v>
      </c>
      <c r="N77" s="789">
        <v>22</v>
      </c>
    </row>
    <row r="78" spans="1:14">
      <c r="A78" s="252" t="s">
        <v>730</v>
      </c>
      <c r="B78" s="762" t="s">
        <v>1081</v>
      </c>
      <c r="C78" s="789" t="s">
        <v>156</v>
      </c>
      <c r="D78" s="789" t="s">
        <v>156</v>
      </c>
      <c r="E78" s="789" t="s">
        <v>156</v>
      </c>
      <c r="F78" s="789">
        <v>10</v>
      </c>
      <c r="G78" s="789">
        <v>33</v>
      </c>
      <c r="H78" s="789">
        <v>29</v>
      </c>
      <c r="I78" s="789">
        <v>62</v>
      </c>
      <c r="J78" s="789">
        <v>59</v>
      </c>
      <c r="K78" s="789">
        <v>60</v>
      </c>
      <c r="L78" s="789">
        <v>232</v>
      </c>
      <c r="M78" s="789">
        <v>166</v>
      </c>
      <c r="N78" s="789" t="s">
        <v>156</v>
      </c>
    </row>
    <row r="79" spans="1:14">
      <c r="A79" s="252" t="s">
        <v>738</v>
      </c>
      <c r="B79" s="762" t="s">
        <v>1082</v>
      </c>
      <c r="C79" s="789" t="s">
        <v>156</v>
      </c>
      <c r="D79" s="789" t="s">
        <v>156</v>
      </c>
      <c r="E79" s="789" t="s">
        <v>156</v>
      </c>
      <c r="F79" s="789">
        <v>11</v>
      </c>
      <c r="G79" s="789">
        <v>9</v>
      </c>
      <c r="H79" s="789">
        <v>37</v>
      </c>
      <c r="I79" s="789">
        <v>18</v>
      </c>
      <c r="J79" s="789">
        <v>16</v>
      </c>
      <c r="K79" s="789">
        <v>44</v>
      </c>
      <c r="L79" s="789">
        <v>60</v>
      </c>
      <c r="M79" s="789">
        <v>44</v>
      </c>
      <c r="N79" s="789">
        <v>32</v>
      </c>
    </row>
    <row r="80" spans="1:14">
      <c r="A80" s="252" t="s">
        <v>733</v>
      </c>
      <c r="B80" s="762" t="s">
        <v>1083</v>
      </c>
      <c r="C80" s="789" t="s">
        <v>156</v>
      </c>
      <c r="D80" s="789" t="s">
        <v>156</v>
      </c>
      <c r="E80" s="789" t="s">
        <v>156</v>
      </c>
      <c r="F80" s="789" t="s">
        <v>156</v>
      </c>
      <c r="G80" s="789">
        <v>121</v>
      </c>
      <c r="H80" s="789">
        <v>166</v>
      </c>
      <c r="I80" s="789">
        <v>234</v>
      </c>
      <c r="J80" s="789">
        <v>192</v>
      </c>
      <c r="K80" s="789">
        <v>189</v>
      </c>
      <c r="L80" s="789">
        <v>307</v>
      </c>
      <c r="M80" s="789">
        <v>65</v>
      </c>
      <c r="N80" s="789">
        <v>28</v>
      </c>
    </row>
    <row r="81" spans="1:14">
      <c r="A81" s="252" t="s">
        <v>777</v>
      </c>
      <c r="B81" s="762" t="s">
        <v>1084</v>
      </c>
      <c r="C81" s="789" t="s">
        <v>156</v>
      </c>
      <c r="D81" s="789" t="s">
        <v>156</v>
      </c>
      <c r="E81" s="789" t="s">
        <v>156</v>
      </c>
      <c r="F81" s="789" t="s">
        <v>156</v>
      </c>
      <c r="G81" s="789" t="s">
        <v>156</v>
      </c>
      <c r="H81" s="789">
        <v>19</v>
      </c>
      <c r="I81" s="789">
        <v>49</v>
      </c>
      <c r="J81" s="789">
        <v>85</v>
      </c>
      <c r="K81" s="789">
        <v>7</v>
      </c>
      <c r="L81" s="789">
        <v>114</v>
      </c>
      <c r="M81" s="789">
        <v>4</v>
      </c>
      <c r="N81" s="789" t="s">
        <v>156</v>
      </c>
    </row>
    <row r="82" spans="1:14">
      <c r="A82" s="252" t="s">
        <v>854</v>
      </c>
      <c r="B82" s="762" t="s">
        <v>814</v>
      </c>
      <c r="C82" s="789" t="s">
        <v>156</v>
      </c>
      <c r="D82" s="789" t="s">
        <v>156</v>
      </c>
      <c r="E82" s="789" t="s">
        <v>156</v>
      </c>
      <c r="F82" s="789" t="s">
        <v>156</v>
      </c>
      <c r="G82" s="789" t="s">
        <v>156</v>
      </c>
      <c r="H82" s="789">
        <v>73</v>
      </c>
      <c r="I82" s="789">
        <v>48</v>
      </c>
      <c r="J82" s="789">
        <v>51</v>
      </c>
      <c r="K82" s="789">
        <v>45</v>
      </c>
      <c r="L82" s="789">
        <v>5</v>
      </c>
      <c r="M82" s="789">
        <v>3</v>
      </c>
      <c r="N82" s="789">
        <v>4</v>
      </c>
    </row>
    <row r="83" spans="1:14">
      <c r="A83" s="252" t="s">
        <v>778</v>
      </c>
      <c r="B83" s="762" t="s">
        <v>815</v>
      </c>
      <c r="C83" s="789" t="s">
        <v>156</v>
      </c>
      <c r="D83" s="789" t="s">
        <v>156</v>
      </c>
      <c r="E83" s="789" t="s">
        <v>156</v>
      </c>
      <c r="F83" s="789" t="s">
        <v>156</v>
      </c>
      <c r="G83" s="789" t="s">
        <v>156</v>
      </c>
      <c r="H83" s="789">
        <v>8</v>
      </c>
      <c r="I83" s="789">
        <v>41</v>
      </c>
      <c r="J83" s="789">
        <v>48</v>
      </c>
      <c r="K83" s="789">
        <v>82</v>
      </c>
      <c r="L83" s="789">
        <v>146</v>
      </c>
      <c r="M83" s="789">
        <v>198</v>
      </c>
      <c r="N83" s="789">
        <v>255</v>
      </c>
    </row>
    <row r="84" spans="1:14">
      <c r="A84" s="252" t="s">
        <v>779</v>
      </c>
      <c r="B84" s="762" t="s">
        <v>816</v>
      </c>
      <c r="C84" s="789" t="s">
        <v>156</v>
      </c>
      <c r="D84" s="789" t="s">
        <v>156</v>
      </c>
      <c r="E84" s="789" t="s">
        <v>156</v>
      </c>
      <c r="F84" s="789" t="s">
        <v>156</v>
      </c>
      <c r="G84" s="789" t="s">
        <v>156</v>
      </c>
      <c r="H84" s="789">
        <v>24</v>
      </c>
      <c r="I84" s="789">
        <v>28</v>
      </c>
      <c r="J84" s="789">
        <v>83</v>
      </c>
      <c r="K84" s="789">
        <v>98</v>
      </c>
      <c r="L84" s="789">
        <v>127</v>
      </c>
      <c r="M84" s="789">
        <v>136</v>
      </c>
      <c r="N84" s="789">
        <v>157</v>
      </c>
    </row>
    <row r="85" spans="1:14">
      <c r="A85" s="252" t="s">
        <v>739</v>
      </c>
      <c r="B85" s="762" t="s">
        <v>1085</v>
      </c>
      <c r="C85" s="789" t="s">
        <v>156</v>
      </c>
      <c r="D85" s="789" t="s">
        <v>156</v>
      </c>
      <c r="E85" s="789" t="s">
        <v>156</v>
      </c>
      <c r="F85" s="789" t="s">
        <v>156</v>
      </c>
      <c r="G85" s="789">
        <v>9</v>
      </c>
      <c r="H85" s="789">
        <v>8</v>
      </c>
      <c r="I85" s="789">
        <v>35</v>
      </c>
      <c r="J85" s="789">
        <v>91</v>
      </c>
      <c r="K85" s="789">
        <v>43</v>
      </c>
      <c r="L85" s="789">
        <v>101</v>
      </c>
      <c r="M85" s="789">
        <v>111</v>
      </c>
      <c r="N85" s="789">
        <v>79</v>
      </c>
    </row>
    <row r="86" spans="1:14">
      <c r="A86" s="252" t="s">
        <v>780</v>
      </c>
      <c r="B86" s="762" t="s">
        <v>1198</v>
      </c>
      <c r="C86" s="789" t="s">
        <v>156</v>
      </c>
      <c r="D86" s="789" t="s">
        <v>156</v>
      </c>
      <c r="E86" s="789" t="s">
        <v>156</v>
      </c>
      <c r="F86" s="789" t="s">
        <v>156</v>
      </c>
      <c r="G86" s="789" t="s">
        <v>156</v>
      </c>
      <c r="H86" s="789">
        <v>35</v>
      </c>
      <c r="I86" s="789">
        <v>52</v>
      </c>
      <c r="J86" s="789">
        <v>109</v>
      </c>
      <c r="K86" s="789">
        <v>45</v>
      </c>
      <c r="L86" s="789">
        <v>76</v>
      </c>
      <c r="M86" s="789">
        <v>192</v>
      </c>
      <c r="N86" s="789" t="s">
        <v>156</v>
      </c>
    </row>
    <row r="87" spans="1:14">
      <c r="A87" s="252" t="s">
        <v>781</v>
      </c>
      <c r="B87" s="762" t="s">
        <v>1199</v>
      </c>
      <c r="C87" s="789" t="s">
        <v>156</v>
      </c>
      <c r="D87" s="789" t="s">
        <v>156</v>
      </c>
      <c r="E87" s="789" t="s">
        <v>156</v>
      </c>
      <c r="F87" s="789" t="s">
        <v>156</v>
      </c>
      <c r="G87" s="789" t="s">
        <v>156</v>
      </c>
      <c r="H87" s="789">
        <v>23</v>
      </c>
      <c r="I87" s="789">
        <v>148</v>
      </c>
      <c r="J87" s="789">
        <v>103</v>
      </c>
      <c r="K87" s="789">
        <v>91</v>
      </c>
      <c r="L87" s="789">
        <v>382</v>
      </c>
      <c r="M87" s="789">
        <v>468</v>
      </c>
      <c r="N87" s="789">
        <v>318</v>
      </c>
    </row>
    <row r="88" spans="1:14">
      <c r="A88" s="252" t="s">
        <v>1474</v>
      </c>
      <c r="B88" s="762" t="s">
        <v>817</v>
      </c>
      <c r="C88" s="789" t="s">
        <v>156</v>
      </c>
      <c r="D88" s="789" t="s">
        <v>156</v>
      </c>
      <c r="E88" s="789" t="s">
        <v>156</v>
      </c>
      <c r="F88" s="789" t="s">
        <v>156</v>
      </c>
      <c r="G88" s="789" t="s">
        <v>156</v>
      </c>
      <c r="H88" s="789">
        <v>37</v>
      </c>
      <c r="I88" s="789">
        <v>38</v>
      </c>
      <c r="J88" s="789">
        <v>162</v>
      </c>
      <c r="K88" s="789">
        <v>62</v>
      </c>
      <c r="L88" s="789">
        <v>182</v>
      </c>
      <c r="M88" s="789">
        <v>477</v>
      </c>
      <c r="N88" s="789">
        <v>54</v>
      </c>
    </row>
    <row r="89" spans="1:14">
      <c r="A89" s="252" t="s">
        <v>783</v>
      </c>
      <c r="B89" s="762" t="s">
        <v>1200</v>
      </c>
      <c r="C89" s="789" t="s">
        <v>156</v>
      </c>
      <c r="D89" s="789" t="s">
        <v>156</v>
      </c>
      <c r="E89" s="789" t="s">
        <v>156</v>
      </c>
      <c r="F89" s="789" t="s">
        <v>156</v>
      </c>
      <c r="G89" s="789" t="s">
        <v>156</v>
      </c>
      <c r="H89" s="789" t="s">
        <v>156</v>
      </c>
      <c r="I89" s="789">
        <v>38</v>
      </c>
      <c r="J89" s="789">
        <v>55</v>
      </c>
      <c r="K89" s="789">
        <v>63</v>
      </c>
      <c r="L89" s="789">
        <v>46</v>
      </c>
      <c r="M89" s="789">
        <v>99</v>
      </c>
      <c r="N89" s="789">
        <v>13</v>
      </c>
    </row>
    <row r="90" spans="1:14">
      <c r="A90" s="252" t="s">
        <v>784</v>
      </c>
      <c r="B90" s="762" t="s">
        <v>1086</v>
      </c>
      <c r="C90" s="789" t="s">
        <v>156</v>
      </c>
      <c r="D90" s="789" t="s">
        <v>156</v>
      </c>
      <c r="E90" s="789" t="s">
        <v>156</v>
      </c>
      <c r="F90" s="789" t="s">
        <v>156</v>
      </c>
      <c r="G90" s="789" t="s">
        <v>156</v>
      </c>
      <c r="H90" s="789" t="s">
        <v>156</v>
      </c>
      <c r="I90" s="789" t="s">
        <v>156</v>
      </c>
      <c r="J90" s="789">
        <v>22</v>
      </c>
      <c r="K90" s="789">
        <v>22</v>
      </c>
      <c r="L90" s="789">
        <v>49</v>
      </c>
      <c r="M90" s="789">
        <v>16</v>
      </c>
      <c r="N90" s="789">
        <v>2</v>
      </c>
    </row>
    <row r="91" spans="1:14">
      <c r="A91" s="252" t="s">
        <v>785</v>
      </c>
      <c r="B91" s="762" t="s">
        <v>1201</v>
      </c>
      <c r="C91" s="789" t="s">
        <v>156</v>
      </c>
      <c r="D91" s="789" t="s">
        <v>156</v>
      </c>
      <c r="E91" s="789" t="s">
        <v>156</v>
      </c>
      <c r="F91" s="789" t="s">
        <v>156</v>
      </c>
      <c r="G91" s="789" t="s">
        <v>156</v>
      </c>
      <c r="H91" s="789" t="s">
        <v>156</v>
      </c>
      <c r="I91" s="789">
        <v>23</v>
      </c>
      <c r="J91" s="789">
        <v>20</v>
      </c>
      <c r="K91" s="789">
        <v>20</v>
      </c>
      <c r="L91" s="789">
        <v>48</v>
      </c>
      <c r="M91" s="789">
        <v>89</v>
      </c>
      <c r="N91" s="789">
        <v>128</v>
      </c>
    </row>
    <row r="92" spans="1:14">
      <c r="A92" s="252" t="s">
        <v>1093</v>
      </c>
      <c r="B92" s="762" t="s">
        <v>1087</v>
      </c>
      <c r="C92" s="789" t="s">
        <v>156</v>
      </c>
      <c r="D92" s="789" t="s">
        <v>156</v>
      </c>
      <c r="E92" s="789" t="s">
        <v>156</v>
      </c>
      <c r="F92" s="789" t="s">
        <v>156</v>
      </c>
      <c r="G92" s="789" t="s">
        <v>156</v>
      </c>
      <c r="H92" s="789" t="s">
        <v>156</v>
      </c>
      <c r="I92" s="789" t="s">
        <v>156</v>
      </c>
      <c r="J92" s="789" t="s">
        <v>156</v>
      </c>
      <c r="K92" s="789" t="s">
        <v>156</v>
      </c>
      <c r="L92" s="789" t="s">
        <v>156</v>
      </c>
      <c r="M92" s="789" t="s">
        <v>156</v>
      </c>
      <c r="N92" s="789" t="s">
        <v>156</v>
      </c>
    </row>
    <row r="93" spans="1:14">
      <c r="A93" s="252" t="s">
        <v>787</v>
      </c>
      <c r="B93" s="762" t="s">
        <v>1202</v>
      </c>
      <c r="C93" s="789" t="s">
        <v>156</v>
      </c>
      <c r="D93" s="789" t="s">
        <v>156</v>
      </c>
      <c r="E93" s="789" t="s">
        <v>156</v>
      </c>
      <c r="F93" s="789" t="s">
        <v>156</v>
      </c>
      <c r="G93" s="789" t="s">
        <v>156</v>
      </c>
      <c r="H93" s="789" t="s">
        <v>156</v>
      </c>
      <c r="I93" s="789" t="s">
        <v>156</v>
      </c>
      <c r="J93" s="789">
        <v>23</v>
      </c>
      <c r="K93" s="789">
        <v>57</v>
      </c>
      <c r="L93" s="789">
        <v>67</v>
      </c>
      <c r="M93" s="789">
        <v>8</v>
      </c>
      <c r="N93" s="789" t="s">
        <v>156</v>
      </c>
    </row>
    <row r="94" spans="1:14">
      <c r="A94" s="252" t="s">
        <v>788</v>
      </c>
      <c r="B94" s="762" t="s">
        <v>1088</v>
      </c>
      <c r="C94" s="789" t="s">
        <v>156</v>
      </c>
      <c r="D94" s="789" t="s">
        <v>156</v>
      </c>
      <c r="E94" s="789" t="s">
        <v>156</v>
      </c>
      <c r="F94" s="789" t="s">
        <v>156</v>
      </c>
      <c r="G94" s="789" t="s">
        <v>156</v>
      </c>
      <c r="H94" s="789" t="s">
        <v>156</v>
      </c>
      <c r="I94" s="789" t="s">
        <v>156</v>
      </c>
      <c r="J94" s="789" t="s">
        <v>156</v>
      </c>
      <c r="K94" s="789">
        <v>23</v>
      </c>
      <c r="L94" s="789">
        <v>36</v>
      </c>
      <c r="M94" s="789">
        <v>23</v>
      </c>
      <c r="N94" s="789">
        <v>2</v>
      </c>
    </row>
    <row r="95" spans="1:14">
      <c r="A95" s="252" t="s">
        <v>786</v>
      </c>
      <c r="B95" s="762" t="s">
        <v>1089</v>
      </c>
      <c r="C95" s="789" t="s">
        <v>156</v>
      </c>
      <c r="D95" s="789" t="s">
        <v>156</v>
      </c>
      <c r="E95" s="789" t="s">
        <v>156</v>
      </c>
      <c r="F95" s="789" t="s">
        <v>156</v>
      </c>
      <c r="G95" s="789" t="s">
        <v>156</v>
      </c>
      <c r="H95" s="789" t="s">
        <v>156</v>
      </c>
      <c r="I95" s="789" t="s">
        <v>156</v>
      </c>
      <c r="J95" s="789">
        <v>3</v>
      </c>
      <c r="K95" s="789" t="s">
        <v>156</v>
      </c>
      <c r="L95" s="789" t="s">
        <v>156</v>
      </c>
      <c r="M95" s="789" t="s">
        <v>156</v>
      </c>
      <c r="N95" s="789" t="s">
        <v>156</v>
      </c>
    </row>
    <row r="96" spans="1:14">
      <c r="A96" s="252" t="s">
        <v>790</v>
      </c>
      <c r="B96" s="762" t="s">
        <v>818</v>
      </c>
      <c r="C96" s="789" t="s">
        <v>156</v>
      </c>
      <c r="D96" s="789" t="s">
        <v>156</v>
      </c>
      <c r="E96" s="789" t="s">
        <v>156</v>
      </c>
      <c r="F96" s="789" t="s">
        <v>156</v>
      </c>
      <c r="G96" s="789" t="s">
        <v>156</v>
      </c>
      <c r="H96" s="789" t="s">
        <v>156</v>
      </c>
      <c r="I96" s="789">
        <v>14</v>
      </c>
      <c r="J96" s="789">
        <v>25</v>
      </c>
      <c r="K96" s="789">
        <v>140</v>
      </c>
      <c r="L96" s="789">
        <v>88</v>
      </c>
      <c r="M96" s="789">
        <v>8</v>
      </c>
      <c r="N96" s="789" t="s">
        <v>156</v>
      </c>
    </row>
    <row r="97" spans="1:14">
      <c r="A97" s="252" t="s">
        <v>789</v>
      </c>
      <c r="B97" s="762" t="s">
        <v>819</v>
      </c>
      <c r="C97" s="789" t="s">
        <v>156</v>
      </c>
      <c r="D97" s="789" t="s">
        <v>156</v>
      </c>
      <c r="E97" s="789" t="s">
        <v>156</v>
      </c>
      <c r="F97" s="789" t="s">
        <v>156</v>
      </c>
      <c r="G97" s="789" t="s">
        <v>156</v>
      </c>
      <c r="H97" s="789">
        <v>15</v>
      </c>
      <c r="I97" s="789">
        <v>26</v>
      </c>
      <c r="J97" s="789">
        <v>34</v>
      </c>
      <c r="K97" s="789">
        <v>15</v>
      </c>
      <c r="L97" s="789">
        <v>30</v>
      </c>
      <c r="M97" s="789">
        <v>49</v>
      </c>
      <c r="N97" s="789">
        <v>21</v>
      </c>
    </row>
    <row r="98" spans="1:14">
      <c r="A98" s="252" t="s">
        <v>808</v>
      </c>
      <c r="B98" s="762" t="s">
        <v>1203</v>
      </c>
      <c r="C98" s="789">
        <v>40</v>
      </c>
      <c r="D98" s="789">
        <v>70</v>
      </c>
      <c r="E98" s="789">
        <v>57</v>
      </c>
      <c r="F98" s="789">
        <v>36</v>
      </c>
      <c r="G98" s="789">
        <v>60</v>
      </c>
      <c r="H98" s="789">
        <v>52</v>
      </c>
      <c r="I98" s="789">
        <v>36</v>
      </c>
      <c r="J98" s="789">
        <v>42</v>
      </c>
      <c r="K98" s="789">
        <v>47</v>
      </c>
      <c r="L98" s="789">
        <v>163</v>
      </c>
      <c r="M98" s="789">
        <v>88</v>
      </c>
      <c r="N98" s="789">
        <v>49</v>
      </c>
    </row>
    <row r="99" spans="1:14">
      <c r="A99" s="236"/>
      <c r="B99" s="769"/>
      <c r="C99" s="796"/>
      <c r="D99" s="796"/>
      <c r="E99" s="796"/>
      <c r="F99" s="796"/>
      <c r="G99" s="796"/>
      <c r="H99" s="796"/>
      <c r="I99" s="796"/>
      <c r="J99" s="796"/>
      <c r="K99" s="796"/>
      <c r="L99" s="796"/>
      <c r="M99" s="796"/>
      <c r="N99" s="796"/>
    </row>
    <row r="100" spans="1:14" ht="13.5">
      <c r="A100" s="364"/>
      <c r="B100" s="364"/>
      <c r="J100" s="789"/>
      <c r="K100" s="789"/>
      <c r="L100" s="789"/>
      <c r="M100" s="789"/>
      <c r="N100" s="789"/>
    </row>
    <row r="101" spans="1:14" s="364" customFormat="1" ht="12.75" customHeight="1">
      <c r="A101" s="1121" t="s">
        <v>1461</v>
      </c>
      <c r="B101" s="1122"/>
      <c r="C101" s="1122"/>
      <c r="D101" s="1122"/>
      <c r="E101" s="1122"/>
      <c r="F101" s="1122"/>
      <c r="G101" s="1122"/>
      <c r="H101" s="1122"/>
      <c r="I101" s="1122"/>
      <c r="J101" s="1122"/>
      <c r="K101" s="1122"/>
      <c r="L101" s="1122"/>
      <c r="M101" s="792"/>
      <c r="N101" s="249"/>
    </row>
    <row r="102" spans="1:14" s="364" customFormat="1">
      <c r="A102" s="364" t="s">
        <v>1094</v>
      </c>
      <c r="C102" s="249"/>
      <c r="D102" s="249"/>
      <c r="E102" s="249"/>
      <c r="F102" s="249"/>
      <c r="G102" s="249"/>
      <c r="H102" s="249"/>
      <c r="I102" s="249"/>
      <c r="J102" s="249"/>
      <c r="K102" s="249"/>
      <c r="L102" s="249"/>
      <c r="M102" s="249"/>
      <c r="N102" s="249"/>
    </row>
    <row r="103" spans="1:14" s="486" customFormat="1">
      <c r="A103" s="488" t="s">
        <v>1462</v>
      </c>
      <c r="B103" s="485"/>
      <c r="C103" s="793"/>
      <c r="D103" s="793"/>
      <c r="E103" s="794"/>
      <c r="F103" s="794"/>
      <c r="G103" s="794"/>
      <c r="H103" s="794"/>
      <c r="I103" s="794"/>
      <c r="J103" s="794"/>
      <c r="K103" s="794"/>
      <c r="L103" s="794"/>
      <c r="M103" s="794"/>
      <c r="N103" s="794"/>
    </row>
    <row r="104" spans="1:14" s="486" customFormat="1">
      <c r="A104" s="488" t="s">
        <v>1475</v>
      </c>
      <c r="C104" s="797"/>
      <c r="D104" s="797"/>
      <c r="E104" s="797"/>
      <c r="F104" s="797"/>
      <c r="G104" s="797"/>
      <c r="H104" s="793"/>
      <c r="I104" s="793"/>
      <c r="J104" s="794"/>
      <c r="K104" s="794"/>
      <c r="L104" s="794"/>
      <c r="M104" s="794"/>
      <c r="N104" s="794"/>
    </row>
  </sheetData>
  <mergeCells count="2">
    <mergeCell ref="A3:B3"/>
    <mergeCell ref="A101:L101"/>
  </mergeCells>
  <pageMargins left="0.7" right="0.7" top="0.75" bottom="0.75" header="0.3" footer="0.3"/>
  <pageSetup paperSize="9" scale="53" orientation="landscape" verticalDpi="3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FBB6-D9BA-4638-ABBF-28C277746AFC}">
  <sheetPr>
    <tabColor rgb="FFFFC000"/>
  </sheetPr>
  <dimension ref="A1:N60"/>
  <sheetViews>
    <sheetView showGridLines="0" tabSelected="1" zoomScaleNormal="100" zoomScaleSheetLayoutView="100" workbookViewId="0">
      <selection activeCell="N7" sqref="N7:N55"/>
    </sheetView>
  </sheetViews>
  <sheetFormatPr baseColWidth="10" defaultColWidth="11.42578125" defaultRowHeight="12.75"/>
  <cols>
    <col min="1" max="1" width="5.42578125" style="230" customWidth="1"/>
    <col min="2" max="2" width="40.42578125" style="230" customWidth="1"/>
    <col min="3" max="12" width="7.7109375" style="304" customWidth="1"/>
    <col min="13" max="14" width="7.5703125" style="304" customWidth="1"/>
    <col min="15" max="248" width="11.42578125" style="230"/>
    <col min="249" max="249" width="5.42578125" style="230" customWidth="1"/>
    <col min="250" max="250" width="27.7109375" style="230" customWidth="1"/>
    <col min="251" max="254" width="0" style="230" hidden="1" customWidth="1"/>
    <col min="255" max="268" width="7.7109375" style="230" customWidth="1"/>
    <col min="269" max="269" width="7.5703125" style="230" customWidth="1"/>
    <col min="270" max="504" width="11.42578125" style="230"/>
    <col min="505" max="505" width="5.42578125" style="230" customWidth="1"/>
    <col min="506" max="506" width="27.7109375" style="230" customWidth="1"/>
    <col min="507" max="510" width="0" style="230" hidden="1" customWidth="1"/>
    <col min="511" max="524" width="7.7109375" style="230" customWidth="1"/>
    <col min="525" max="525" width="7.5703125" style="230" customWidth="1"/>
    <col min="526" max="760" width="11.42578125" style="230"/>
    <col min="761" max="761" width="5.42578125" style="230" customWidth="1"/>
    <col min="762" max="762" width="27.7109375" style="230" customWidth="1"/>
    <col min="763" max="766" width="0" style="230" hidden="1" customWidth="1"/>
    <col min="767" max="780" width="7.7109375" style="230" customWidth="1"/>
    <col min="781" max="781" width="7.5703125" style="230" customWidth="1"/>
    <col min="782" max="1016" width="11.42578125" style="230"/>
    <col min="1017" max="1017" width="5.42578125" style="230" customWidth="1"/>
    <col min="1018" max="1018" width="27.7109375" style="230" customWidth="1"/>
    <col min="1019" max="1022" width="0" style="230" hidden="1" customWidth="1"/>
    <col min="1023" max="1036" width="7.7109375" style="230" customWidth="1"/>
    <col min="1037" max="1037" width="7.5703125" style="230" customWidth="1"/>
    <col min="1038" max="1272" width="11.42578125" style="230"/>
    <col min="1273" max="1273" width="5.42578125" style="230" customWidth="1"/>
    <col min="1274" max="1274" width="27.7109375" style="230" customWidth="1"/>
    <col min="1275" max="1278" width="0" style="230" hidden="1" customWidth="1"/>
    <col min="1279" max="1292" width="7.7109375" style="230" customWidth="1"/>
    <col min="1293" max="1293" width="7.5703125" style="230" customWidth="1"/>
    <col min="1294" max="1528" width="11.42578125" style="230"/>
    <col min="1529" max="1529" width="5.42578125" style="230" customWidth="1"/>
    <col min="1530" max="1530" width="27.7109375" style="230" customWidth="1"/>
    <col min="1531" max="1534" width="0" style="230" hidden="1" customWidth="1"/>
    <col min="1535" max="1548" width="7.7109375" style="230" customWidth="1"/>
    <col min="1549" max="1549" width="7.5703125" style="230" customWidth="1"/>
    <col min="1550" max="1784" width="11.42578125" style="230"/>
    <col min="1785" max="1785" width="5.42578125" style="230" customWidth="1"/>
    <col min="1786" max="1786" width="27.7109375" style="230" customWidth="1"/>
    <col min="1787" max="1790" width="0" style="230" hidden="1" customWidth="1"/>
    <col min="1791" max="1804" width="7.7109375" style="230" customWidth="1"/>
    <col min="1805" max="1805" width="7.5703125" style="230" customWidth="1"/>
    <col min="1806" max="2040" width="11.42578125" style="230"/>
    <col min="2041" max="2041" width="5.42578125" style="230" customWidth="1"/>
    <col min="2042" max="2042" width="27.7109375" style="230" customWidth="1"/>
    <col min="2043" max="2046" width="0" style="230" hidden="1" customWidth="1"/>
    <col min="2047" max="2060" width="7.7109375" style="230" customWidth="1"/>
    <col min="2061" max="2061" width="7.5703125" style="230" customWidth="1"/>
    <col min="2062" max="2296" width="11.42578125" style="230"/>
    <col min="2297" max="2297" width="5.42578125" style="230" customWidth="1"/>
    <col min="2298" max="2298" width="27.7109375" style="230" customWidth="1"/>
    <col min="2299" max="2302" width="0" style="230" hidden="1" customWidth="1"/>
    <col min="2303" max="2316" width="7.7109375" style="230" customWidth="1"/>
    <col min="2317" max="2317" width="7.5703125" style="230" customWidth="1"/>
    <col min="2318" max="2552" width="11.42578125" style="230"/>
    <col min="2553" max="2553" width="5.42578125" style="230" customWidth="1"/>
    <col min="2554" max="2554" width="27.7109375" style="230" customWidth="1"/>
    <col min="2555" max="2558" width="0" style="230" hidden="1" customWidth="1"/>
    <col min="2559" max="2572" width="7.7109375" style="230" customWidth="1"/>
    <col min="2573" max="2573" width="7.5703125" style="230" customWidth="1"/>
    <col min="2574" max="2808" width="11.42578125" style="230"/>
    <col min="2809" max="2809" width="5.42578125" style="230" customWidth="1"/>
    <col min="2810" max="2810" width="27.7109375" style="230" customWidth="1"/>
    <col min="2811" max="2814" width="0" style="230" hidden="1" customWidth="1"/>
    <col min="2815" max="2828" width="7.7109375" style="230" customWidth="1"/>
    <col min="2829" max="2829" width="7.5703125" style="230" customWidth="1"/>
    <col min="2830" max="3064" width="11.42578125" style="230"/>
    <col min="3065" max="3065" width="5.42578125" style="230" customWidth="1"/>
    <col min="3066" max="3066" width="27.7109375" style="230" customWidth="1"/>
    <col min="3067" max="3070" width="0" style="230" hidden="1" customWidth="1"/>
    <col min="3071" max="3084" width="7.7109375" style="230" customWidth="1"/>
    <col min="3085" max="3085" width="7.5703125" style="230" customWidth="1"/>
    <col min="3086" max="3320" width="11.42578125" style="230"/>
    <col min="3321" max="3321" width="5.42578125" style="230" customWidth="1"/>
    <col min="3322" max="3322" width="27.7109375" style="230" customWidth="1"/>
    <col min="3323" max="3326" width="0" style="230" hidden="1" customWidth="1"/>
    <col min="3327" max="3340" width="7.7109375" style="230" customWidth="1"/>
    <col min="3341" max="3341" width="7.5703125" style="230" customWidth="1"/>
    <col min="3342" max="3576" width="11.42578125" style="230"/>
    <col min="3577" max="3577" width="5.42578125" style="230" customWidth="1"/>
    <col min="3578" max="3578" width="27.7109375" style="230" customWidth="1"/>
    <col min="3579" max="3582" width="0" style="230" hidden="1" customWidth="1"/>
    <col min="3583" max="3596" width="7.7109375" style="230" customWidth="1"/>
    <col min="3597" max="3597" width="7.5703125" style="230" customWidth="1"/>
    <col min="3598" max="3832" width="11.42578125" style="230"/>
    <col min="3833" max="3833" width="5.42578125" style="230" customWidth="1"/>
    <col min="3834" max="3834" width="27.7109375" style="230" customWidth="1"/>
    <col min="3835" max="3838" width="0" style="230" hidden="1" customWidth="1"/>
    <col min="3839" max="3852" width="7.7109375" style="230" customWidth="1"/>
    <col min="3853" max="3853" width="7.5703125" style="230" customWidth="1"/>
    <col min="3854" max="4088" width="11.42578125" style="230"/>
    <col min="4089" max="4089" width="5.42578125" style="230" customWidth="1"/>
    <col min="4090" max="4090" width="27.7109375" style="230" customWidth="1"/>
    <col min="4091" max="4094" width="0" style="230" hidden="1" customWidth="1"/>
    <col min="4095" max="4108" width="7.7109375" style="230" customWidth="1"/>
    <col min="4109" max="4109" width="7.5703125" style="230" customWidth="1"/>
    <col min="4110" max="4344" width="11.42578125" style="230"/>
    <col min="4345" max="4345" width="5.42578125" style="230" customWidth="1"/>
    <col min="4346" max="4346" width="27.7109375" style="230" customWidth="1"/>
    <col min="4347" max="4350" width="0" style="230" hidden="1" customWidth="1"/>
    <col min="4351" max="4364" width="7.7109375" style="230" customWidth="1"/>
    <col min="4365" max="4365" width="7.5703125" style="230" customWidth="1"/>
    <col min="4366" max="4600" width="11.42578125" style="230"/>
    <col min="4601" max="4601" width="5.42578125" style="230" customWidth="1"/>
    <col min="4602" max="4602" width="27.7109375" style="230" customWidth="1"/>
    <col min="4603" max="4606" width="0" style="230" hidden="1" customWidth="1"/>
    <col min="4607" max="4620" width="7.7109375" style="230" customWidth="1"/>
    <col min="4621" max="4621" width="7.5703125" style="230" customWidth="1"/>
    <col min="4622" max="4856" width="11.42578125" style="230"/>
    <col min="4857" max="4857" width="5.42578125" style="230" customWidth="1"/>
    <col min="4858" max="4858" width="27.7109375" style="230" customWidth="1"/>
    <col min="4859" max="4862" width="0" style="230" hidden="1" customWidth="1"/>
    <col min="4863" max="4876" width="7.7109375" style="230" customWidth="1"/>
    <col min="4877" max="4877" width="7.5703125" style="230" customWidth="1"/>
    <col min="4878" max="5112" width="11.42578125" style="230"/>
    <col min="5113" max="5113" width="5.42578125" style="230" customWidth="1"/>
    <col min="5114" max="5114" width="27.7109375" style="230" customWidth="1"/>
    <col min="5115" max="5118" width="0" style="230" hidden="1" customWidth="1"/>
    <col min="5119" max="5132" width="7.7109375" style="230" customWidth="1"/>
    <col min="5133" max="5133" width="7.5703125" style="230" customWidth="1"/>
    <col min="5134" max="5368" width="11.42578125" style="230"/>
    <col min="5369" max="5369" width="5.42578125" style="230" customWidth="1"/>
    <col min="5370" max="5370" width="27.7109375" style="230" customWidth="1"/>
    <col min="5371" max="5374" width="0" style="230" hidden="1" customWidth="1"/>
    <col min="5375" max="5388" width="7.7109375" style="230" customWidth="1"/>
    <col min="5389" max="5389" width="7.5703125" style="230" customWidth="1"/>
    <col min="5390" max="5624" width="11.42578125" style="230"/>
    <col min="5625" max="5625" width="5.42578125" style="230" customWidth="1"/>
    <col min="5626" max="5626" width="27.7109375" style="230" customWidth="1"/>
    <col min="5627" max="5630" width="0" style="230" hidden="1" customWidth="1"/>
    <col min="5631" max="5644" width="7.7109375" style="230" customWidth="1"/>
    <col min="5645" max="5645" width="7.5703125" style="230" customWidth="1"/>
    <col min="5646" max="5880" width="11.42578125" style="230"/>
    <col min="5881" max="5881" width="5.42578125" style="230" customWidth="1"/>
    <col min="5882" max="5882" width="27.7109375" style="230" customWidth="1"/>
    <col min="5883" max="5886" width="0" style="230" hidden="1" customWidth="1"/>
    <col min="5887" max="5900" width="7.7109375" style="230" customWidth="1"/>
    <col min="5901" max="5901" width="7.5703125" style="230" customWidth="1"/>
    <col min="5902" max="6136" width="11.42578125" style="230"/>
    <col min="6137" max="6137" width="5.42578125" style="230" customWidth="1"/>
    <col min="6138" max="6138" width="27.7109375" style="230" customWidth="1"/>
    <col min="6139" max="6142" width="0" style="230" hidden="1" customWidth="1"/>
    <col min="6143" max="6156" width="7.7109375" style="230" customWidth="1"/>
    <col min="6157" max="6157" width="7.5703125" style="230" customWidth="1"/>
    <col min="6158" max="6392" width="11.42578125" style="230"/>
    <col min="6393" max="6393" width="5.42578125" style="230" customWidth="1"/>
    <col min="6394" max="6394" width="27.7109375" style="230" customWidth="1"/>
    <col min="6395" max="6398" width="0" style="230" hidden="1" customWidth="1"/>
    <col min="6399" max="6412" width="7.7109375" style="230" customWidth="1"/>
    <col min="6413" max="6413" width="7.5703125" style="230" customWidth="1"/>
    <col min="6414" max="6648" width="11.42578125" style="230"/>
    <col min="6649" max="6649" width="5.42578125" style="230" customWidth="1"/>
    <col min="6650" max="6650" width="27.7109375" style="230" customWidth="1"/>
    <col min="6651" max="6654" width="0" style="230" hidden="1" customWidth="1"/>
    <col min="6655" max="6668" width="7.7109375" style="230" customWidth="1"/>
    <col min="6669" max="6669" width="7.5703125" style="230" customWidth="1"/>
    <col min="6670" max="6904" width="11.42578125" style="230"/>
    <col min="6905" max="6905" width="5.42578125" style="230" customWidth="1"/>
    <col min="6906" max="6906" width="27.7109375" style="230" customWidth="1"/>
    <col min="6907" max="6910" width="0" style="230" hidden="1" customWidth="1"/>
    <col min="6911" max="6924" width="7.7109375" style="230" customWidth="1"/>
    <col min="6925" max="6925" width="7.5703125" style="230" customWidth="1"/>
    <col min="6926" max="7160" width="11.42578125" style="230"/>
    <col min="7161" max="7161" width="5.42578125" style="230" customWidth="1"/>
    <col min="7162" max="7162" width="27.7109375" style="230" customWidth="1"/>
    <col min="7163" max="7166" width="0" style="230" hidden="1" customWidth="1"/>
    <col min="7167" max="7180" width="7.7109375" style="230" customWidth="1"/>
    <col min="7181" max="7181" width="7.5703125" style="230" customWidth="1"/>
    <col min="7182" max="7416" width="11.42578125" style="230"/>
    <col min="7417" max="7417" width="5.42578125" style="230" customWidth="1"/>
    <col min="7418" max="7418" width="27.7109375" style="230" customWidth="1"/>
    <col min="7419" max="7422" width="0" style="230" hidden="1" customWidth="1"/>
    <col min="7423" max="7436" width="7.7109375" style="230" customWidth="1"/>
    <col min="7437" max="7437" width="7.5703125" style="230" customWidth="1"/>
    <col min="7438" max="7672" width="11.42578125" style="230"/>
    <col min="7673" max="7673" width="5.42578125" style="230" customWidth="1"/>
    <col min="7674" max="7674" width="27.7109375" style="230" customWidth="1"/>
    <col min="7675" max="7678" width="0" style="230" hidden="1" customWidth="1"/>
    <col min="7679" max="7692" width="7.7109375" style="230" customWidth="1"/>
    <col min="7693" max="7693" width="7.5703125" style="230" customWidth="1"/>
    <col min="7694" max="7928" width="11.42578125" style="230"/>
    <col min="7929" max="7929" width="5.42578125" style="230" customWidth="1"/>
    <col min="7930" max="7930" width="27.7109375" style="230" customWidth="1"/>
    <col min="7931" max="7934" width="0" style="230" hidden="1" customWidth="1"/>
    <col min="7935" max="7948" width="7.7109375" style="230" customWidth="1"/>
    <col min="7949" max="7949" width="7.5703125" style="230" customWidth="1"/>
    <col min="7950" max="8184" width="11.42578125" style="230"/>
    <col min="8185" max="8185" width="5.42578125" style="230" customWidth="1"/>
    <col min="8186" max="8186" width="27.7109375" style="230" customWidth="1"/>
    <col min="8187" max="8190" width="0" style="230" hidden="1" customWidth="1"/>
    <col min="8191" max="8204" width="7.7109375" style="230" customWidth="1"/>
    <col min="8205" max="8205" width="7.5703125" style="230" customWidth="1"/>
    <col min="8206" max="8440" width="11.42578125" style="230"/>
    <col min="8441" max="8441" width="5.42578125" style="230" customWidth="1"/>
    <col min="8442" max="8442" width="27.7109375" style="230" customWidth="1"/>
    <col min="8443" max="8446" width="0" style="230" hidden="1" customWidth="1"/>
    <col min="8447" max="8460" width="7.7109375" style="230" customWidth="1"/>
    <col min="8461" max="8461" width="7.5703125" style="230" customWidth="1"/>
    <col min="8462" max="8696" width="11.42578125" style="230"/>
    <col min="8697" max="8697" width="5.42578125" style="230" customWidth="1"/>
    <col min="8698" max="8698" width="27.7109375" style="230" customWidth="1"/>
    <col min="8699" max="8702" width="0" style="230" hidden="1" customWidth="1"/>
    <col min="8703" max="8716" width="7.7109375" style="230" customWidth="1"/>
    <col min="8717" max="8717" width="7.5703125" style="230" customWidth="1"/>
    <col min="8718" max="8952" width="11.42578125" style="230"/>
    <col min="8953" max="8953" width="5.42578125" style="230" customWidth="1"/>
    <col min="8954" max="8954" width="27.7109375" style="230" customWidth="1"/>
    <col min="8955" max="8958" width="0" style="230" hidden="1" customWidth="1"/>
    <col min="8959" max="8972" width="7.7109375" style="230" customWidth="1"/>
    <col min="8973" max="8973" width="7.5703125" style="230" customWidth="1"/>
    <col min="8974" max="9208" width="11.42578125" style="230"/>
    <col min="9209" max="9209" width="5.42578125" style="230" customWidth="1"/>
    <col min="9210" max="9210" width="27.7109375" style="230" customWidth="1"/>
    <col min="9211" max="9214" width="0" style="230" hidden="1" customWidth="1"/>
    <col min="9215" max="9228" width="7.7109375" style="230" customWidth="1"/>
    <col min="9229" max="9229" width="7.5703125" style="230" customWidth="1"/>
    <col min="9230" max="9464" width="11.42578125" style="230"/>
    <col min="9465" max="9465" width="5.42578125" style="230" customWidth="1"/>
    <col min="9466" max="9466" width="27.7109375" style="230" customWidth="1"/>
    <col min="9467" max="9470" width="0" style="230" hidden="1" customWidth="1"/>
    <col min="9471" max="9484" width="7.7109375" style="230" customWidth="1"/>
    <col min="9485" max="9485" width="7.5703125" style="230" customWidth="1"/>
    <col min="9486" max="9720" width="11.42578125" style="230"/>
    <col min="9721" max="9721" width="5.42578125" style="230" customWidth="1"/>
    <col min="9722" max="9722" width="27.7109375" style="230" customWidth="1"/>
    <col min="9723" max="9726" width="0" style="230" hidden="1" customWidth="1"/>
    <col min="9727" max="9740" width="7.7109375" style="230" customWidth="1"/>
    <col min="9741" max="9741" width="7.5703125" style="230" customWidth="1"/>
    <col min="9742" max="9976" width="11.42578125" style="230"/>
    <col min="9977" max="9977" width="5.42578125" style="230" customWidth="1"/>
    <col min="9978" max="9978" width="27.7109375" style="230" customWidth="1"/>
    <col min="9979" max="9982" width="0" style="230" hidden="1" customWidth="1"/>
    <col min="9983" max="9996" width="7.7109375" style="230" customWidth="1"/>
    <col min="9997" max="9997" width="7.5703125" style="230" customWidth="1"/>
    <col min="9998" max="10232" width="11.42578125" style="230"/>
    <col min="10233" max="10233" width="5.42578125" style="230" customWidth="1"/>
    <col min="10234" max="10234" width="27.7109375" style="230" customWidth="1"/>
    <col min="10235" max="10238" width="0" style="230" hidden="1" customWidth="1"/>
    <col min="10239" max="10252" width="7.7109375" style="230" customWidth="1"/>
    <col min="10253" max="10253" width="7.5703125" style="230" customWidth="1"/>
    <col min="10254" max="10488" width="11.42578125" style="230"/>
    <col min="10489" max="10489" width="5.42578125" style="230" customWidth="1"/>
    <col min="10490" max="10490" width="27.7109375" style="230" customWidth="1"/>
    <col min="10491" max="10494" width="0" style="230" hidden="1" customWidth="1"/>
    <col min="10495" max="10508" width="7.7109375" style="230" customWidth="1"/>
    <col min="10509" max="10509" width="7.5703125" style="230" customWidth="1"/>
    <col min="10510" max="10744" width="11.42578125" style="230"/>
    <col min="10745" max="10745" width="5.42578125" style="230" customWidth="1"/>
    <col min="10746" max="10746" width="27.7109375" style="230" customWidth="1"/>
    <col min="10747" max="10750" width="0" style="230" hidden="1" customWidth="1"/>
    <col min="10751" max="10764" width="7.7109375" style="230" customWidth="1"/>
    <col min="10765" max="10765" width="7.5703125" style="230" customWidth="1"/>
    <col min="10766" max="11000" width="11.42578125" style="230"/>
    <col min="11001" max="11001" width="5.42578125" style="230" customWidth="1"/>
    <col min="11002" max="11002" width="27.7109375" style="230" customWidth="1"/>
    <col min="11003" max="11006" width="0" style="230" hidden="1" customWidth="1"/>
    <col min="11007" max="11020" width="7.7109375" style="230" customWidth="1"/>
    <col min="11021" max="11021" width="7.5703125" style="230" customWidth="1"/>
    <col min="11022" max="11256" width="11.42578125" style="230"/>
    <col min="11257" max="11257" width="5.42578125" style="230" customWidth="1"/>
    <col min="11258" max="11258" width="27.7109375" style="230" customWidth="1"/>
    <col min="11259" max="11262" width="0" style="230" hidden="1" customWidth="1"/>
    <col min="11263" max="11276" width="7.7109375" style="230" customWidth="1"/>
    <col min="11277" max="11277" width="7.5703125" style="230" customWidth="1"/>
    <col min="11278" max="11512" width="11.42578125" style="230"/>
    <col min="11513" max="11513" width="5.42578125" style="230" customWidth="1"/>
    <col min="11514" max="11514" width="27.7109375" style="230" customWidth="1"/>
    <col min="11515" max="11518" width="0" style="230" hidden="1" customWidth="1"/>
    <col min="11519" max="11532" width="7.7109375" style="230" customWidth="1"/>
    <col min="11533" max="11533" width="7.5703125" style="230" customWidth="1"/>
    <col min="11534" max="11768" width="11.42578125" style="230"/>
    <col min="11769" max="11769" width="5.42578125" style="230" customWidth="1"/>
    <col min="11770" max="11770" width="27.7109375" style="230" customWidth="1"/>
    <col min="11771" max="11774" width="0" style="230" hidden="1" customWidth="1"/>
    <col min="11775" max="11788" width="7.7109375" style="230" customWidth="1"/>
    <col min="11789" max="11789" width="7.5703125" style="230" customWidth="1"/>
    <col min="11790" max="12024" width="11.42578125" style="230"/>
    <col min="12025" max="12025" width="5.42578125" style="230" customWidth="1"/>
    <col min="12026" max="12026" width="27.7109375" style="230" customWidth="1"/>
    <col min="12027" max="12030" width="0" style="230" hidden="1" customWidth="1"/>
    <col min="12031" max="12044" width="7.7109375" style="230" customWidth="1"/>
    <col min="12045" max="12045" width="7.5703125" style="230" customWidth="1"/>
    <col min="12046" max="12280" width="11.42578125" style="230"/>
    <col min="12281" max="12281" width="5.42578125" style="230" customWidth="1"/>
    <col min="12282" max="12282" width="27.7109375" style="230" customWidth="1"/>
    <col min="12283" max="12286" width="0" style="230" hidden="1" customWidth="1"/>
    <col min="12287" max="12300" width="7.7109375" style="230" customWidth="1"/>
    <col min="12301" max="12301" width="7.5703125" style="230" customWidth="1"/>
    <col min="12302" max="12536" width="11.42578125" style="230"/>
    <col min="12537" max="12537" width="5.42578125" style="230" customWidth="1"/>
    <col min="12538" max="12538" width="27.7109375" style="230" customWidth="1"/>
    <col min="12539" max="12542" width="0" style="230" hidden="1" customWidth="1"/>
    <col min="12543" max="12556" width="7.7109375" style="230" customWidth="1"/>
    <col min="12557" max="12557" width="7.5703125" style="230" customWidth="1"/>
    <col min="12558" max="12792" width="11.42578125" style="230"/>
    <col min="12793" max="12793" width="5.42578125" style="230" customWidth="1"/>
    <col min="12794" max="12794" width="27.7109375" style="230" customWidth="1"/>
    <col min="12795" max="12798" width="0" style="230" hidden="1" customWidth="1"/>
    <col min="12799" max="12812" width="7.7109375" style="230" customWidth="1"/>
    <col min="12813" max="12813" width="7.5703125" style="230" customWidth="1"/>
    <col min="12814" max="13048" width="11.42578125" style="230"/>
    <col min="13049" max="13049" width="5.42578125" style="230" customWidth="1"/>
    <col min="13050" max="13050" width="27.7109375" style="230" customWidth="1"/>
    <col min="13051" max="13054" width="0" style="230" hidden="1" customWidth="1"/>
    <col min="13055" max="13068" width="7.7109375" style="230" customWidth="1"/>
    <col min="13069" max="13069" width="7.5703125" style="230" customWidth="1"/>
    <col min="13070" max="13304" width="11.42578125" style="230"/>
    <col min="13305" max="13305" width="5.42578125" style="230" customWidth="1"/>
    <col min="13306" max="13306" width="27.7109375" style="230" customWidth="1"/>
    <col min="13307" max="13310" width="0" style="230" hidden="1" customWidth="1"/>
    <col min="13311" max="13324" width="7.7109375" style="230" customWidth="1"/>
    <col min="13325" max="13325" width="7.5703125" style="230" customWidth="1"/>
    <col min="13326" max="13560" width="11.42578125" style="230"/>
    <col min="13561" max="13561" width="5.42578125" style="230" customWidth="1"/>
    <col min="13562" max="13562" width="27.7109375" style="230" customWidth="1"/>
    <col min="13563" max="13566" width="0" style="230" hidden="1" customWidth="1"/>
    <col min="13567" max="13580" width="7.7109375" style="230" customWidth="1"/>
    <col min="13581" max="13581" width="7.5703125" style="230" customWidth="1"/>
    <col min="13582" max="13816" width="11.42578125" style="230"/>
    <col min="13817" max="13817" width="5.42578125" style="230" customWidth="1"/>
    <col min="13818" max="13818" width="27.7109375" style="230" customWidth="1"/>
    <col min="13819" max="13822" width="0" style="230" hidden="1" customWidth="1"/>
    <col min="13823" max="13836" width="7.7109375" style="230" customWidth="1"/>
    <col min="13837" max="13837" width="7.5703125" style="230" customWidth="1"/>
    <col min="13838" max="14072" width="11.42578125" style="230"/>
    <col min="14073" max="14073" width="5.42578125" style="230" customWidth="1"/>
    <col min="14074" max="14074" width="27.7109375" style="230" customWidth="1"/>
    <col min="14075" max="14078" width="0" style="230" hidden="1" customWidth="1"/>
    <col min="14079" max="14092" width="7.7109375" style="230" customWidth="1"/>
    <col min="14093" max="14093" width="7.5703125" style="230" customWidth="1"/>
    <col min="14094" max="14328" width="11.42578125" style="230"/>
    <col min="14329" max="14329" width="5.42578125" style="230" customWidth="1"/>
    <col min="14330" max="14330" width="27.7109375" style="230" customWidth="1"/>
    <col min="14331" max="14334" width="0" style="230" hidden="1" customWidth="1"/>
    <col min="14335" max="14348" width="7.7109375" style="230" customWidth="1"/>
    <col min="14349" max="14349" width="7.5703125" style="230" customWidth="1"/>
    <col min="14350" max="14584" width="11.42578125" style="230"/>
    <col min="14585" max="14585" width="5.42578125" style="230" customWidth="1"/>
    <col min="14586" max="14586" width="27.7109375" style="230" customWidth="1"/>
    <col min="14587" max="14590" width="0" style="230" hidden="1" customWidth="1"/>
    <col min="14591" max="14604" width="7.7109375" style="230" customWidth="1"/>
    <col min="14605" max="14605" width="7.5703125" style="230" customWidth="1"/>
    <col min="14606" max="14840" width="11.42578125" style="230"/>
    <col min="14841" max="14841" width="5.42578125" style="230" customWidth="1"/>
    <col min="14842" max="14842" width="27.7109375" style="230" customWidth="1"/>
    <col min="14843" max="14846" width="0" style="230" hidden="1" customWidth="1"/>
    <col min="14847" max="14860" width="7.7109375" style="230" customWidth="1"/>
    <col min="14861" max="14861" width="7.5703125" style="230" customWidth="1"/>
    <col min="14862" max="15096" width="11.42578125" style="230"/>
    <col min="15097" max="15097" width="5.42578125" style="230" customWidth="1"/>
    <col min="15098" max="15098" width="27.7109375" style="230" customWidth="1"/>
    <col min="15099" max="15102" width="0" style="230" hidden="1" customWidth="1"/>
    <col min="15103" max="15116" width="7.7109375" style="230" customWidth="1"/>
    <col min="15117" max="15117" width="7.5703125" style="230" customWidth="1"/>
    <col min="15118" max="15352" width="11.42578125" style="230"/>
    <col min="15353" max="15353" width="5.42578125" style="230" customWidth="1"/>
    <col min="15354" max="15354" width="27.7109375" style="230" customWidth="1"/>
    <col min="15355" max="15358" width="0" style="230" hidden="1" customWidth="1"/>
    <col min="15359" max="15372" width="7.7109375" style="230" customWidth="1"/>
    <col min="15373" max="15373" width="7.5703125" style="230" customWidth="1"/>
    <col min="15374" max="15608" width="11.42578125" style="230"/>
    <col min="15609" max="15609" width="5.42578125" style="230" customWidth="1"/>
    <col min="15610" max="15610" width="27.7109375" style="230" customWidth="1"/>
    <col min="15611" max="15614" width="0" style="230" hidden="1" customWidth="1"/>
    <col min="15615" max="15628" width="7.7109375" style="230" customWidth="1"/>
    <col min="15629" max="15629" width="7.5703125" style="230" customWidth="1"/>
    <col min="15630" max="15864" width="11.42578125" style="230"/>
    <col min="15865" max="15865" width="5.42578125" style="230" customWidth="1"/>
    <col min="15866" max="15866" width="27.7109375" style="230" customWidth="1"/>
    <col min="15867" max="15870" width="0" style="230" hidden="1" customWidth="1"/>
    <col min="15871" max="15884" width="7.7109375" style="230" customWidth="1"/>
    <col min="15885" max="15885" width="7.5703125" style="230" customWidth="1"/>
    <col min="15886" max="16120" width="11.42578125" style="230"/>
    <col min="16121" max="16121" width="5.42578125" style="230" customWidth="1"/>
    <col min="16122" max="16122" width="27.7109375" style="230" customWidth="1"/>
    <col min="16123" max="16126" width="0" style="230" hidden="1" customWidth="1"/>
    <col min="16127" max="16140" width="7.7109375" style="230" customWidth="1"/>
    <col min="16141" max="16141" width="7.5703125" style="230" customWidth="1"/>
    <col min="16142" max="16384" width="11.42578125" style="230"/>
  </cols>
  <sheetData>
    <row r="1" spans="1:14" ht="13.5">
      <c r="A1" s="547" t="s">
        <v>1503</v>
      </c>
      <c r="B1" s="308"/>
      <c r="C1" s="491"/>
      <c r="D1" s="491"/>
      <c r="E1" s="491"/>
      <c r="F1" s="491"/>
      <c r="G1" s="491"/>
      <c r="H1" s="491"/>
      <c r="I1" s="491"/>
      <c r="J1" s="491"/>
      <c r="K1" s="795"/>
      <c r="L1" s="795"/>
    </row>
    <row r="2" spans="1:14" ht="13.5">
      <c r="A2" s="375"/>
      <c r="B2" s="375"/>
      <c r="C2" s="795"/>
      <c r="D2" s="795"/>
      <c r="E2" s="795"/>
      <c r="F2" s="795"/>
      <c r="G2" s="795"/>
      <c r="H2" s="795"/>
      <c r="I2" s="795"/>
      <c r="J2" s="795"/>
      <c r="K2" s="795"/>
      <c r="L2" s="795"/>
    </row>
    <row r="3" spans="1:14" ht="21.75" customHeight="1">
      <c r="A3" s="1123" t="s">
        <v>100</v>
      </c>
      <c r="B3" s="1123"/>
      <c r="C3" s="761">
        <v>2012</v>
      </c>
      <c r="D3" s="761">
        <v>2013</v>
      </c>
      <c r="E3" s="761">
        <v>2014</v>
      </c>
      <c r="F3" s="761">
        <v>2015</v>
      </c>
      <c r="G3" s="761">
        <v>2016</v>
      </c>
      <c r="H3" s="761">
        <v>2017</v>
      </c>
      <c r="I3" s="761">
        <v>2018</v>
      </c>
      <c r="J3" s="761">
        <v>2019</v>
      </c>
      <c r="K3" s="761">
        <v>2020</v>
      </c>
      <c r="L3" s="761">
        <v>2021</v>
      </c>
      <c r="M3" s="761">
        <v>2022</v>
      </c>
      <c r="N3" s="761">
        <v>2023</v>
      </c>
    </row>
    <row r="4" spans="1:14" ht="13.5">
      <c r="A4" s="377"/>
      <c r="B4" s="364"/>
      <c r="C4" s="249"/>
      <c r="D4" s="249"/>
      <c r="E4" s="249"/>
      <c r="F4" s="249"/>
      <c r="G4" s="249"/>
      <c r="H4" s="249"/>
      <c r="I4" s="249"/>
      <c r="J4" s="786"/>
      <c r="K4" s="786"/>
      <c r="L4" s="786"/>
    </row>
    <row r="5" spans="1:14" ht="13.5">
      <c r="A5" s="798" t="s">
        <v>666</v>
      </c>
      <c r="B5" s="799" t="s">
        <v>82</v>
      </c>
      <c r="C5" s="788">
        <f>SUM(C7:C55)</f>
        <v>31306</v>
      </c>
      <c r="D5" s="788">
        <f t="shared" ref="D5:N5" si="0">SUM(D7:D55)</f>
        <v>34344</v>
      </c>
      <c r="E5" s="788">
        <f t="shared" si="0"/>
        <v>37438</v>
      </c>
      <c r="F5" s="788">
        <f t="shared" si="0"/>
        <v>34017</v>
      </c>
      <c r="G5" s="788">
        <f t="shared" si="0"/>
        <v>24451</v>
      </c>
      <c r="H5" s="788">
        <f t="shared" si="0"/>
        <v>29770</v>
      </c>
      <c r="I5" s="788">
        <f t="shared" si="0"/>
        <v>31287</v>
      </c>
      <c r="J5" s="788">
        <f t="shared" si="0"/>
        <v>32667</v>
      </c>
      <c r="K5" s="788">
        <f t="shared" si="0"/>
        <v>18315</v>
      </c>
      <c r="L5" s="788">
        <f t="shared" si="0"/>
        <v>24003</v>
      </c>
      <c r="M5" s="788">
        <f t="shared" si="0"/>
        <v>36582</v>
      </c>
      <c r="N5" s="788">
        <f t="shared" si="0"/>
        <v>32912</v>
      </c>
    </row>
    <row r="6" spans="1:14" ht="13.5">
      <c r="A6" s="786"/>
      <c r="B6" s="762"/>
      <c r="C6" s="249"/>
      <c r="D6" s="249"/>
      <c r="E6" s="249"/>
      <c r="F6" s="249"/>
      <c r="G6" s="249"/>
      <c r="H6" s="249"/>
      <c r="I6" s="249"/>
      <c r="J6" s="786"/>
      <c r="K6" s="786"/>
      <c r="L6" s="786"/>
    </row>
    <row r="7" spans="1:14">
      <c r="A7" s="248" t="s">
        <v>742</v>
      </c>
      <c r="B7" s="762" t="s">
        <v>620</v>
      </c>
      <c r="C7" s="789">
        <v>3557</v>
      </c>
      <c r="D7" s="789">
        <v>3939</v>
      </c>
      <c r="E7" s="789">
        <v>4081</v>
      </c>
      <c r="F7" s="789">
        <v>3543</v>
      </c>
      <c r="G7" s="789">
        <v>2761</v>
      </c>
      <c r="H7" s="789">
        <v>3486</v>
      </c>
      <c r="I7" s="789">
        <v>3493</v>
      </c>
      <c r="J7" s="789">
        <v>2925</v>
      </c>
      <c r="K7" s="789">
        <v>2308</v>
      </c>
      <c r="L7" s="789">
        <v>3112</v>
      </c>
      <c r="M7" s="789">
        <v>4145</v>
      </c>
      <c r="N7" s="789">
        <v>2177</v>
      </c>
    </row>
    <row r="8" spans="1:14">
      <c r="A8" s="248" t="s">
        <v>743</v>
      </c>
      <c r="B8" s="762" t="s">
        <v>1032</v>
      </c>
      <c r="C8" s="789">
        <v>715</v>
      </c>
      <c r="D8" s="789">
        <v>903</v>
      </c>
      <c r="E8" s="789">
        <v>647</v>
      </c>
      <c r="F8" s="789">
        <v>552</v>
      </c>
      <c r="G8" s="789">
        <v>577</v>
      </c>
      <c r="H8" s="789">
        <v>666</v>
      </c>
      <c r="I8" s="789">
        <v>767</v>
      </c>
      <c r="J8" s="789">
        <v>714</v>
      </c>
      <c r="K8" s="789">
        <v>639</v>
      </c>
      <c r="L8" s="789">
        <v>392</v>
      </c>
      <c r="M8" s="789">
        <v>2972</v>
      </c>
      <c r="N8" s="789">
        <v>839</v>
      </c>
    </row>
    <row r="9" spans="1:14">
      <c r="A9" s="248" t="s">
        <v>744</v>
      </c>
      <c r="B9" s="762" t="s">
        <v>621</v>
      </c>
      <c r="C9" s="789">
        <v>1500</v>
      </c>
      <c r="D9" s="789">
        <v>1549</v>
      </c>
      <c r="E9" s="789">
        <v>1695</v>
      </c>
      <c r="F9" s="789">
        <v>1373</v>
      </c>
      <c r="G9" s="789">
        <v>1269</v>
      </c>
      <c r="H9" s="789">
        <v>1399</v>
      </c>
      <c r="I9" s="789">
        <v>1304</v>
      </c>
      <c r="J9" s="789">
        <v>1471</v>
      </c>
      <c r="K9" s="789">
        <v>660</v>
      </c>
      <c r="L9" s="789">
        <v>764</v>
      </c>
      <c r="M9" s="789">
        <v>977</v>
      </c>
      <c r="N9" s="789">
        <v>1419</v>
      </c>
    </row>
    <row r="10" spans="1:14">
      <c r="A10" s="248" t="s">
        <v>745</v>
      </c>
      <c r="B10" s="762" t="s">
        <v>622</v>
      </c>
      <c r="C10" s="789">
        <v>2120</v>
      </c>
      <c r="D10" s="789">
        <v>2334</v>
      </c>
      <c r="E10" s="789">
        <v>2575</v>
      </c>
      <c r="F10" s="789">
        <v>2541</v>
      </c>
      <c r="G10" s="789">
        <v>1558</v>
      </c>
      <c r="H10" s="789">
        <v>2532</v>
      </c>
      <c r="I10" s="789">
        <v>2212</v>
      </c>
      <c r="J10" s="789">
        <v>1927</v>
      </c>
      <c r="K10" s="789">
        <v>1309</v>
      </c>
      <c r="L10" s="789">
        <v>1641</v>
      </c>
      <c r="M10" s="789">
        <v>1608</v>
      </c>
      <c r="N10" s="789">
        <v>1663</v>
      </c>
    </row>
    <row r="11" spans="1:14">
      <c r="A11" s="248" t="s">
        <v>746</v>
      </c>
      <c r="B11" s="762" t="s">
        <v>1034</v>
      </c>
      <c r="C11" s="789">
        <v>1434</v>
      </c>
      <c r="D11" s="789">
        <v>1842</v>
      </c>
      <c r="E11" s="789">
        <v>2326</v>
      </c>
      <c r="F11" s="789">
        <v>2096</v>
      </c>
      <c r="G11" s="789">
        <v>1538</v>
      </c>
      <c r="H11" s="789">
        <v>1801</v>
      </c>
      <c r="I11" s="789">
        <v>2170</v>
      </c>
      <c r="J11" s="789">
        <v>2428</v>
      </c>
      <c r="K11" s="789">
        <v>1556</v>
      </c>
      <c r="L11" s="789">
        <v>1513</v>
      </c>
      <c r="M11" s="789">
        <v>1529</v>
      </c>
      <c r="N11" s="789">
        <v>1871</v>
      </c>
    </row>
    <row r="12" spans="1:14">
      <c r="A12" s="248" t="s">
        <v>747</v>
      </c>
      <c r="B12" s="762" t="s">
        <v>623</v>
      </c>
      <c r="C12" s="789">
        <v>572</v>
      </c>
      <c r="D12" s="789">
        <v>589</v>
      </c>
      <c r="E12" s="789">
        <v>744</v>
      </c>
      <c r="F12" s="789">
        <v>715</v>
      </c>
      <c r="G12" s="789">
        <v>332</v>
      </c>
      <c r="H12" s="789">
        <v>283</v>
      </c>
      <c r="I12" s="789">
        <v>334</v>
      </c>
      <c r="J12" s="789">
        <v>358</v>
      </c>
      <c r="K12" s="789">
        <v>277</v>
      </c>
      <c r="L12" s="789">
        <v>534</v>
      </c>
      <c r="M12" s="789">
        <v>430</v>
      </c>
      <c r="N12" s="789">
        <v>392</v>
      </c>
    </row>
    <row r="13" spans="1:14">
      <c r="A13" s="248" t="s">
        <v>750</v>
      </c>
      <c r="B13" s="762" t="s">
        <v>1035</v>
      </c>
      <c r="C13" s="789">
        <v>305</v>
      </c>
      <c r="D13" s="789">
        <v>365</v>
      </c>
      <c r="E13" s="789">
        <v>458</v>
      </c>
      <c r="F13" s="789">
        <v>360</v>
      </c>
      <c r="G13" s="789">
        <v>377</v>
      </c>
      <c r="H13" s="789">
        <v>489</v>
      </c>
      <c r="I13" s="789">
        <v>475</v>
      </c>
      <c r="J13" s="789">
        <v>318</v>
      </c>
      <c r="K13" s="789">
        <v>147</v>
      </c>
      <c r="L13" s="789">
        <v>431</v>
      </c>
      <c r="M13" s="789">
        <v>343</v>
      </c>
      <c r="N13" s="789">
        <v>430</v>
      </c>
    </row>
    <row r="14" spans="1:14">
      <c r="A14" s="248" t="s">
        <v>748</v>
      </c>
      <c r="B14" s="762" t="s">
        <v>1036</v>
      </c>
      <c r="C14" s="789">
        <v>1154</v>
      </c>
      <c r="D14" s="789">
        <v>1727</v>
      </c>
      <c r="E14" s="789">
        <v>1967</v>
      </c>
      <c r="F14" s="789">
        <v>1844</v>
      </c>
      <c r="G14" s="789">
        <v>540</v>
      </c>
      <c r="H14" s="789">
        <v>1990</v>
      </c>
      <c r="I14" s="789">
        <v>1871</v>
      </c>
      <c r="J14" s="789">
        <v>893</v>
      </c>
      <c r="K14" s="789">
        <v>593</v>
      </c>
      <c r="L14" s="789">
        <v>1092</v>
      </c>
      <c r="M14" s="789">
        <v>1604</v>
      </c>
      <c r="N14" s="789">
        <v>1363</v>
      </c>
    </row>
    <row r="15" spans="1:14">
      <c r="A15" s="248" t="s">
        <v>749</v>
      </c>
      <c r="B15" s="762" t="s">
        <v>1037</v>
      </c>
      <c r="C15" s="789">
        <v>1159</v>
      </c>
      <c r="D15" s="789">
        <v>1298</v>
      </c>
      <c r="E15" s="789">
        <v>1306</v>
      </c>
      <c r="F15" s="789">
        <v>1688</v>
      </c>
      <c r="G15" s="789">
        <v>1067</v>
      </c>
      <c r="H15" s="789">
        <v>1041</v>
      </c>
      <c r="I15" s="789">
        <v>889</v>
      </c>
      <c r="J15" s="789">
        <v>1072</v>
      </c>
      <c r="K15" s="789">
        <v>614</v>
      </c>
      <c r="L15" s="789">
        <v>922</v>
      </c>
      <c r="M15" s="789">
        <v>1032</v>
      </c>
      <c r="N15" s="789">
        <v>1095</v>
      </c>
    </row>
    <row r="16" spans="1:14">
      <c r="A16" s="248" t="s">
        <v>751</v>
      </c>
      <c r="B16" s="762" t="s">
        <v>1454</v>
      </c>
      <c r="C16" s="789">
        <v>650</v>
      </c>
      <c r="D16" s="789">
        <v>835</v>
      </c>
      <c r="E16" s="789">
        <v>1010</v>
      </c>
      <c r="F16" s="789">
        <v>1075</v>
      </c>
      <c r="G16" s="789">
        <v>551</v>
      </c>
      <c r="H16" s="789">
        <v>641</v>
      </c>
      <c r="I16" s="789">
        <v>835</v>
      </c>
      <c r="J16" s="789">
        <v>776</v>
      </c>
      <c r="K16" s="789">
        <v>521</v>
      </c>
      <c r="L16" s="789">
        <v>556</v>
      </c>
      <c r="M16" s="789">
        <v>864</v>
      </c>
      <c r="N16" s="789">
        <v>924</v>
      </c>
    </row>
    <row r="17" spans="1:14">
      <c r="A17" s="248" t="s">
        <v>752</v>
      </c>
      <c r="B17" s="762" t="s">
        <v>624</v>
      </c>
      <c r="C17" s="789">
        <v>1194</v>
      </c>
      <c r="D17" s="789">
        <v>1350</v>
      </c>
      <c r="E17" s="789">
        <v>1529</v>
      </c>
      <c r="F17" s="789">
        <v>1293</v>
      </c>
      <c r="G17" s="789">
        <v>1299</v>
      </c>
      <c r="H17" s="789">
        <v>1397</v>
      </c>
      <c r="I17" s="789">
        <v>1459</v>
      </c>
      <c r="J17" s="789">
        <v>1477</v>
      </c>
      <c r="K17" s="789">
        <v>833</v>
      </c>
      <c r="L17" s="789">
        <v>1246</v>
      </c>
      <c r="M17" s="789">
        <v>3460</v>
      </c>
      <c r="N17" s="789">
        <v>1259</v>
      </c>
    </row>
    <row r="18" spans="1:14">
      <c r="A18" s="248" t="s">
        <v>753</v>
      </c>
      <c r="B18" s="762" t="s">
        <v>625</v>
      </c>
      <c r="C18" s="789">
        <v>1432</v>
      </c>
      <c r="D18" s="789">
        <v>2649</v>
      </c>
      <c r="E18" s="789">
        <v>2205</v>
      </c>
      <c r="F18" s="789">
        <v>1477</v>
      </c>
      <c r="G18" s="789">
        <v>1024</v>
      </c>
      <c r="H18" s="789">
        <v>645</v>
      </c>
      <c r="I18" s="789">
        <v>1188</v>
      </c>
      <c r="J18" s="789">
        <v>1798</v>
      </c>
      <c r="K18" s="789">
        <v>967</v>
      </c>
      <c r="L18" s="789">
        <v>1590</v>
      </c>
      <c r="M18" s="789">
        <v>1558</v>
      </c>
      <c r="N18" s="789">
        <v>1670</v>
      </c>
    </row>
    <row r="19" spans="1:14">
      <c r="A19" s="248" t="s">
        <v>754</v>
      </c>
      <c r="B19" s="762" t="s">
        <v>626</v>
      </c>
      <c r="C19" s="789">
        <v>880</v>
      </c>
      <c r="D19" s="789">
        <v>1095</v>
      </c>
      <c r="E19" s="789">
        <v>1062</v>
      </c>
      <c r="F19" s="789">
        <v>790</v>
      </c>
      <c r="G19" s="789">
        <v>715</v>
      </c>
      <c r="H19" s="789">
        <v>991</v>
      </c>
      <c r="I19" s="789">
        <v>954</v>
      </c>
      <c r="J19" s="789">
        <v>721</v>
      </c>
      <c r="K19" s="789">
        <v>370</v>
      </c>
      <c r="L19" s="789">
        <v>485</v>
      </c>
      <c r="M19" s="789">
        <v>979</v>
      </c>
      <c r="N19" s="789">
        <v>732</v>
      </c>
    </row>
    <row r="20" spans="1:14">
      <c r="A20" s="248" t="s">
        <v>755</v>
      </c>
      <c r="B20" s="762" t="s">
        <v>627</v>
      </c>
      <c r="C20" s="789">
        <v>2526</v>
      </c>
      <c r="D20" s="789">
        <v>2461</v>
      </c>
      <c r="E20" s="789">
        <v>2655</v>
      </c>
      <c r="F20" s="789">
        <v>2460</v>
      </c>
      <c r="G20" s="789">
        <v>1173</v>
      </c>
      <c r="H20" s="789">
        <v>1802</v>
      </c>
      <c r="I20" s="789">
        <v>2048</v>
      </c>
      <c r="J20" s="789">
        <v>2018</v>
      </c>
      <c r="K20" s="789">
        <v>1105</v>
      </c>
      <c r="L20" s="789">
        <v>1218</v>
      </c>
      <c r="M20" s="789">
        <v>1412</v>
      </c>
      <c r="N20" s="789">
        <v>2465</v>
      </c>
    </row>
    <row r="21" spans="1:14">
      <c r="A21" s="248" t="s">
        <v>757</v>
      </c>
      <c r="B21" s="762" t="s">
        <v>1455</v>
      </c>
      <c r="C21" s="789">
        <v>219</v>
      </c>
      <c r="D21" s="789">
        <v>190</v>
      </c>
      <c r="E21" s="789">
        <v>230</v>
      </c>
      <c r="F21" s="789">
        <v>199</v>
      </c>
      <c r="G21" s="789">
        <v>235</v>
      </c>
      <c r="H21" s="789">
        <v>179</v>
      </c>
      <c r="I21" s="789">
        <v>229</v>
      </c>
      <c r="J21" s="789">
        <v>273</v>
      </c>
      <c r="K21" s="789">
        <v>128</v>
      </c>
      <c r="L21" s="789">
        <v>139</v>
      </c>
      <c r="M21" s="789">
        <v>158</v>
      </c>
      <c r="N21" s="789">
        <v>276</v>
      </c>
    </row>
    <row r="22" spans="1:14">
      <c r="A22" s="248" t="s">
        <v>756</v>
      </c>
      <c r="B22" s="762" t="s">
        <v>1040</v>
      </c>
      <c r="C22" s="789">
        <v>1062</v>
      </c>
      <c r="D22" s="789">
        <v>907</v>
      </c>
      <c r="E22" s="789">
        <v>1028</v>
      </c>
      <c r="F22" s="789">
        <v>1043</v>
      </c>
      <c r="G22" s="789">
        <v>900</v>
      </c>
      <c r="H22" s="789">
        <v>928</v>
      </c>
      <c r="I22" s="789">
        <v>1202</v>
      </c>
      <c r="J22" s="789">
        <v>1574</v>
      </c>
      <c r="K22" s="789">
        <v>525</v>
      </c>
      <c r="L22" s="789">
        <v>818</v>
      </c>
      <c r="M22" s="789">
        <v>1313</v>
      </c>
      <c r="N22" s="789">
        <v>1544</v>
      </c>
    </row>
    <row r="23" spans="1:14">
      <c r="A23" s="248" t="s">
        <v>759</v>
      </c>
      <c r="B23" s="762" t="s">
        <v>629</v>
      </c>
      <c r="C23" s="789">
        <v>895</v>
      </c>
      <c r="D23" s="789">
        <v>641</v>
      </c>
      <c r="E23" s="789">
        <v>904</v>
      </c>
      <c r="F23" s="789">
        <v>886</v>
      </c>
      <c r="G23" s="789">
        <v>877</v>
      </c>
      <c r="H23" s="789">
        <v>649</v>
      </c>
      <c r="I23" s="789">
        <v>620</v>
      </c>
      <c r="J23" s="789">
        <v>619</v>
      </c>
      <c r="K23" s="789">
        <v>206</v>
      </c>
      <c r="L23" s="789">
        <v>407</v>
      </c>
      <c r="M23" s="789">
        <v>697</v>
      </c>
      <c r="N23" s="789">
        <v>993</v>
      </c>
    </row>
    <row r="24" spans="1:14">
      <c r="A24" s="248" t="s">
        <v>758</v>
      </c>
      <c r="B24" s="762" t="s">
        <v>628</v>
      </c>
      <c r="C24" s="789">
        <v>830</v>
      </c>
      <c r="D24" s="789">
        <v>684</v>
      </c>
      <c r="E24" s="789">
        <v>621</v>
      </c>
      <c r="F24" s="789">
        <v>818</v>
      </c>
      <c r="G24" s="789">
        <v>669</v>
      </c>
      <c r="H24" s="789">
        <v>673</v>
      </c>
      <c r="I24" s="789">
        <v>815</v>
      </c>
      <c r="J24" s="789">
        <v>954</v>
      </c>
      <c r="K24" s="789">
        <v>393</v>
      </c>
      <c r="L24" s="789">
        <v>338</v>
      </c>
      <c r="M24" s="789">
        <v>387</v>
      </c>
      <c r="N24" s="789">
        <v>856</v>
      </c>
    </row>
    <row r="25" spans="1:14">
      <c r="A25" s="248" t="s">
        <v>760</v>
      </c>
      <c r="B25" s="762" t="s">
        <v>630</v>
      </c>
      <c r="C25" s="789">
        <v>1027</v>
      </c>
      <c r="D25" s="789">
        <v>1024</v>
      </c>
      <c r="E25" s="789">
        <v>813</v>
      </c>
      <c r="F25" s="789">
        <v>1250</v>
      </c>
      <c r="G25" s="789">
        <v>1192</v>
      </c>
      <c r="H25" s="789">
        <v>923</v>
      </c>
      <c r="I25" s="789">
        <v>728</v>
      </c>
      <c r="J25" s="789">
        <v>919</v>
      </c>
      <c r="K25" s="789">
        <v>435</v>
      </c>
      <c r="L25" s="789">
        <v>956</v>
      </c>
      <c r="M25" s="789">
        <v>1552</v>
      </c>
      <c r="N25" s="789">
        <v>825</v>
      </c>
    </row>
    <row r="26" spans="1:14">
      <c r="A26" s="248" t="s">
        <v>761</v>
      </c>
      <c r="B26" s="762" t="s">
        <v>631</v>
      </c>
      <c r="C26" s="789">
        <v>1608</v>
      </c>
      <c r="D26" s="789">
        <v>1729</v>
      </c>
      <c r="E26" s="789">
        <v>1784</v>
      </c>
      <c r="F26" s="789">
        <v>1687</v>
      </c>
      <c r="G26" s="789">
        <v>1122</v>
      </c>
      <c r="H26" s="789">
        <v>1405</v>
      </c>
      <c r="I26" s="789">
        <v>1472</v>
      </c>
      <c r="J26" s="789">
        <v>1168</v>
      </c>
      <c r="K26" s="789">
        <v>446</v>
      </c>
      <c r="L26" s="789">
        <v>876</v>
      </c>
      <c r="M26" s="789">
        <v>1148</v>
      </c>
      <c r="N26" s="789">
        <v>1522</v>
      </c>
    </row>
    <row r="27" spans="1:14">
      <c r="A27" s="248" t="s">
        <v>762</v>
      </c>
      <c r="B27" s="762" t="s">
        <v>1042</v>
      </c>
      <c r="C27" s="789">
        <v>3138</v>
      </c>
      <c r="D27" s="789">
        <v>3121</v>
      </c>
      <c r="E27" s="789">
        <v>3890</v>
      </c>
      <c r="F27" s="789">
        <v>2990</v>
      </c>
      <c r="G27" s="789">
        <v>1161</v>
      </c>
      <c r="H27" s="789">
        <v>2302</v>
      </c>
      <c r="I27" s="789">
        <v>2312</v>
      </c>
      <c r="J27" s="789">
        <v>3368</v>
      </c>
      <c r="K27" s="789">
        <v>1207</v>
      </c>
      <c r="L27" s="789">
        <v>1359</v>
      </c>
      <c r="M27" s="789">
        <v>1526</v>
      </c>
      <c r="N27" s="789">
        <v>1624</v>
      </c>
    </row>
    <row r="28" spans="1:14">
      <c r="A28" s="248" t="s">
        <v>763</v>
      </c>
      <c r="B28" s="762" t="s">
        <v>632</v>
      </c>
      <c r="C28" s="789">
        <v>452</v>
      </c>
      <c r="D28" s="789">
        <v>466</v>
      </c>
      <c r="E28" s="789">
        <v>657</v>
      </c>
      <c r="F28" s="789">
        <v>525</v>
      </c>
      <c r="G28" s="789">
        <v>475</v>
      </c>
      <c r="H28" s="789">
        <v>505</v>
      </c>
      <c r="I28" s="789">
        <v>396</v>
      </c>
      <c r="J28" s="789">
        <v>454</v>
      </c>
      <c r="K28" s="789">
        <v>266</v>
      </c>
      <c r="L28" s="789">
        <v>263</v>
      </c>
      <c r="M28" s="789">
        <v>455</v>
      </c>
      <c r="N28" s="789">
        <v>811</v>
      </c>
    </row>
    <row r="29" spans="1:14">
      <c r="A29" s="248" t="s">
        <v>764</v>
      </c>
      <c r="B29" s="762" t="s">
        <v>1212</v>
      </c>
      <c r="C29" s="789">
        <v>370</v>
      </c>
      <c r="D29" s="789">
        <v>538</v>
      </c>
      <c r="E29" s="789">
        <v>542</v>
      </c>
      <c r="F29" s="789">
        <v>492</v>
      </c>
      <c r="G29" s="789">
        <v>630</v>
      </c>
      <c r="H29" s="789">
        <v>580</v>
      </c>
      <c r="I29" s="789">
        <v>545</v>
      </c>
      <c r="J29" s="789">
        <v>535</v>
      </c>
      <c r="K29" s="789">
        <v>297</v>
      </c>
      <c r="L29" s="789">
        <v>401</v>
      </c>
      <c r="M29" s="789">
        <v>463</v>
      </c>
      <c r="N29" s="789">
        <v>457</v>
      </c>
    </row>
    <row r="30" spans="1:14">
      <c r="A30" s="248" t="s">
        <v>765</v>
      </c>
      <c r="B30" s="762" t="s">
        <v>633</v>
      </c>
      <c r="C30" s="789">
        <v>325</v>
      </c>
      <c r="D30" s="789">
        <v>280</v>
      </c>
      <c r="E30" s="789">
        <v>521</v>
      </c>
      <c r="F30" s="789">
        <v>454</v>
      </c>
      <c r="G30" s="789">
        <v>417</v>
      </c>
      <c r="H30" s="789">
        <v>488</v>
      </c>
      <c r="I30" s="789">
        <v>569</v>
      </c>
      <c r="J30" s="789">
        <v>661</v>
      </c>
      <c r="K30" s="789">
        <v>272</v>
      </c>
      <c r="L30" s="789">
        <v>414</v>
      </c>
      <c r="M30" s="789">
        <v>437</v>
      </c>
      <c r="N30" s="789">
        <v>592</v>
      </c>
    </row>
    <row r="31" spans="1:14">
      <c r="A31" s="248" t="s">
        <v>766</v>
      </c>
      <c r="B31" s="762" t="s">
        <v>634</v>
      </c>
      <c r="C31" s="789">
        <v>241</v>
      </c>
      <c r="D31" s="789">
        <v>264</v>
      </c>
      <c r="E31" s="789">
        <v>478</v>
      </c>
      <c r="F31" s="789">
        <v>351</v>
      </c>
      <c r="G31" s="789">
        <v>444</v>
      </c>
      <c r="H31" s="789">
        <v>324</v>
      </c>
      <c r="I31" s="789">
        <v>499</v>
      </c>
      <c r="J31" s="789">
        <v>436</v>
      </c>
      <c r="K31" s="789">
        <v>446</v>
      </c>
      <c r="L31" s="789">
        <v>466</v>
      </c>
      <c r="M31" s="789">
        <v>839</v>
      </c>
      <c r="N31" s="789">
        <v>872</v>
      </c>
    </row>
    <row r="32" spans="1:14">
      <c r="A32" s="248" t="s">
        <v>767</v>
      </c>
      <c r="B32" s="762" t="s">
        <v>1044</v>
      </c>
      <c r="C32" s="789">
        <v>249</v>
      </c>
      <c r="D32" s="789">
        <v>401</v>
      </c>
      <c r="E32" s="789">
        <v>646</v>
      </c>
      <c r="F32" s="789">
        <v>358</v>
      </c>
      <c r="G32" s="789">
        <v>395</v>
      </c>
      <c r="H32" s="789">
        <v>398</v>
      </c>
      <c r="I32" s="789">
        <v>399</v>
      </c>
      <c r="J32" s="789">
        <v>420</v>
      </c>
      <c r="K32" s="789">
        <v>288</v>
      </c>
      <c r="L32" s="789">
        <v>361</v>
      </c>
      <c r="M32" s="789">
        <v>363</v>
      </c>
      <c r="N32" s="789">
        <v>358</v>
      </c>
    </row>
    <row r="33" spans="1:14">
      <c r="A33" s="248" t="s">
        <v>768</v>
      </c>
      <c r="B33" s="762" t="s">
        <v>635</v>
      </c>
      <c r="C33" s="789">
        <v>369</v>
      </c>
      <c r="D33" s="789">
        <v>366</v>
      </c>
      <c r="E33" s="789">
        <v>288</v>
      </c>
      <c r="F33" s="789">
        <v>282</v>
      </c>
      <c r="G33" s="789">
        <v>237</v>
      </c>
      <c r="H33" s="789">
        <v>208</v>
      </c>
      <c r="I33" s="789">
        <v>280</v>
      </c>
      <c r="J33" s="789">
        <v>266</v>
      </c>
      <c r="K33" s="789">
        <v>166</v>
      </c>
      <c r="L33" s="789">
        <v>261</v>
      </c>
      <c r="M33" s="789">
        <v>278</v>
      </c>
      <c r="N33" s="789">
        <v>437</v>
      </c>
    </row>
    <row r="34" spans="1:14">
      <c r="A34" s="248" t="s">
        <v>769</v>
      </c>
      <c r="B34" s="762" t="s">
        <v>1045</v>
      </c>
      <c r="C34" s="789">
        <v>434</v>
      </c>
      <c r="D34" s="789">
        <v>424</v>
      </c>
      <c r="E34" s="789">
        <v>421</v>
      </c>
      <c r="F34" s="789">
        <v>429</v>
      </c>
      <c r="G34" s="789">
        <v>429</v>
      </c>
      <c r="H34" s="789">
        <v>470</v>
      </c>
      <c r="I34" s="789">
        <v>458</v>
      </c>
      <c r="J34" s="789">
        <v>611</v>
      </c>
      <c r="K34" s="789">
        <v>389</v>
      </c>
      <c r="L34" s="789">
        <v>451</v>
      </c>
      <c r="M34" s="789">
        <v>888</v>
      </c>
      <c r="N34" s="789">
        <v>841</v>
      </c>
    </row>
    <row r="35" spans="1:14" ht="13.5">
      <c r="A35" s="248" t="s">
        <v>770</v>
      </c>
      <c r="B35" s="762" t="s">
        <v>1046</v>
      </c>
      <c r="C35" s="249">
        <v>35</v>
      </c>
      <c r="D35" s="249">
        <v>11</v>
      </c>
      <c r="E35" s="249">
        <v>20</v>
      </c>
      <c r="F35" s="249">
        <v>33</v>
      </c>
      <c r="G35" s="789">
        <v>44</v>
      </c>
      <c r="H35" s="789">
        <v>79</v>
      </c>
      <c r="I35" s="789">
        <v>106</v>
      </c>
      <c r="J35" s="789">
        <v>158</v>
      </c>
      <c r="K35" s="789">
        <v>154</v>
      </c>
      <c r="L35" s="789">
        <v>154</v>
      </c>
      <c r="M35" s="789">
        <v>222</v>
      </c>
      <c r="N35" s="789">
        <v>239</v>
      </c>
    </row>
    <row r="36" spans="1:14">
      <c r="A36" s="248" t="s">
        <v>771</v>
      </c>
      <c r="B36" s="762" t="s">
        <v>1047</v>
      </c>
      <c r="C36" s="789">
        <v>153</v>
      </c>
      <c r="D36" s="789">
        <v>163</v>
      </c>
      <c r="E36" s="789">
        <v>182</v>
      </c>
      <c r="F36" s="789">
        <v>205</v>
      </c>
      <c r="G36" s="789">
        <v>149</v>
      </c>
      <c r="H36" s="789">
        <v>174</v>
      </c>
      <c r="I36" s="789">
        <v>234</v>
      </c>
      <c r="J36" s="789">
        <v>344</v>
      </c>
      <c r="K36" s="789">
        <v>251</v>
      </c>
      <c r="L36" s="789">
        <v>290</v>
      </c>
      <c r="M36" s="789">
        <v>328</v>
      </c>
      <c r="N36" s="789">
        <v>468</v>
      </c>
    </row>
    <row r="37" spans="1:14">
      <c r="A37" s="248" t="s">
        <v>772</v>
      </c>
      <c r="B37" s="762" t="s">
        <v>1048</v>
      </c>
      <c r="C37" s="789">
        <v>682</v>
      </c>
      <c r="D37" s="789">
        <v>172</v>
      </c>
      <c r="E37" s="789">
        <v>46</v>
      </c>
      <c r="F37" s="789">
        <v>8</v>
      </c>
      <c r="G37" s="789">
        <v>53</v>
      </c>
      <c r="H37" s="789">
        <v>61</v>
      </c>
      <c r="I37" s="789">
        <v>105</v>
      </c>
      <c r="J37" s="789">
        <v>142</v>
      </c>
      <c r="K37" s="789">
        <v>55</v>
      </c>
      <c r="L37" s="789">
        <v>98</v>
      </c>
      <c r="M37" s="789">
        <v>927</v>
      </c>
      <c r="N37" s="789">
        <v>609</v>
      </c>
    </row>
    <row r="38" spans="1:14" ht="13.5">
      <c r="A38" s="248" t="s">
        <v>773</v>
      </c>
      <c r="B38" s="762" t="s">
        <v>1456</v>
      </c>
      <c r="C38" s="249" t="s">
        <v>156</v>
      </c>
      <c r="D38" s="249">
        <v>1</v>
      </c>
      <c r="E38" s="249" t="s">
        <v>156</v>
      </c>
      <c r="F38" s="249" t="s">
        <v>156</v>
      </c>
      <c r="G38" s="249">
        <v>104</v>
      </c>
      <c r="H38" s="249">
        <v>76</v>
      </c>
      <c r="I38" s="249">
        <v>60</v>
      </c>
      <c r="J38" s="789">
        <v>84</v>
      </c>
      <c r="K38" s="789">
        <v>36</v>
      </c>
      <c r="L38" s="789">
        <v>24</v>
      </c>
      <c r="M38" s="789">
        <v>57</v>
      </c>
      <c r="N38" s="789">
        <v>42</v>
      </c>
    </row>
    <row r="39" spans="1:14">
      <c r="A39" s="248" t="s">
        <v>1457</v>
      </c>
      <c r="B39" s="762" t="s">
        <v>636</v>
      </c>
      <c r="C39" s="789" t="s">
        <v>156</v>
      </c>
      <c r="D39" s="789" t="s">
        <v>156</v>
      </c>
      <c r="E39" s="789">
        <v>91</v>
      </c>
      <c r="F39" s="789">
        <v>78</v>
      </c>
      <c r="G39" s="789">
        <v>85</v>
      </c>
      <c r="H39" s="789">
        <v>114</v>
      </c>
      <c r="I39" s="789">
        <v>171</v>
      </c>
      <c r="J39" s="789">
        <v>253</v>
      </c>
      <c r="K39" s="789">
        <v>177</v>
      </c>
      <c r="L39" s="789">
        <v>88</v>
      </c>
      <c r="M39" s="789">
        <v>175</v>
      </c>
      <c r="N39" s="789">
        <v>82</v>
      </c>
    </row>
    <row r="40" spans="1:14" ht="13.5">
      <c r="A40" s="248" t="s">
        <v>775</v>
      </c>
      <c r="B40" s="762" t="s">
        <v>1213</v>
      </c>
      <c r="C40" s="249">
        <v>19</v>
      </c>
      <c r="D40" s="249">
        <v>26</v>
      </c>
      <c r="E40" s="249">
        <v>16</v>
      </c>
      <c r="F40" s="789">
        <v>122</v>
      </c>
      <c r="G40" s="789">
        <v>31</v>
      </c>
      <c r="H40" s="789">
        <v>59</v>
      </c>
      <c r="I40" s="789">
        <v>62</v>
      </c>
      <c r="J40" s="789">
        <v>166</v>
      </c>
      <c r="K40" s="789">
        <v>55</v>
      </c>
      <c r="L40" s="789">
        <v>36</v>
      </c>
      <c r="M40" s="789">
        <v>35</v>
      </c>
      <c r="N40" s="789">
        <v>448</v>
      </c>
    </row>
    <row r="41" spans="1:14" ht="13.5">
      <c r="A41" s="248" t="s">
        <v>776</v>
      </c>
      <c r="B41" s="762" t="s">
        <v>619</v>
      </c>
      <c r="C41" s="249" t="s">
        <v>156</v>
      </c>
      <c r="D41" s="249" t="s">
        <v>156</v>
      </c>
      <c r="E41" s="249" t="s">
        <v>156</v>
      </c>
      <c r="F41" s="249" t="s">
        <v>156</v>
      </c>
      <c r="G41" s="789">
        <v>21</v>
      </c>
      <c r="H41" s="789">
        <v>12</v>
      </c>
      <c r="I41" s="789">
        <v>18</v>
      </c>
      <c r="J41" s="789">
        <v>29</v>
      </c>
      <c r="K41" s="789">
        <v>27</v>
      </c>
      <c r="L41" s="789">
        <v>41</v>
      </c>
      <c r="M41" s="789">
        <v>449</v>
      </c>
      <c r="N41" s="789">
        <v>35</v>
      </c>
    </row>
    <row r="42" spans="1:14" ht="13.5">
      <c r="A42" s="248" t="s">
        <v>791</v>
      </c>
      <c r="B42" s="762" t="s">
        <v>809</v>
      </c>
      <c r="C42" s="249" t="s">
        <v>156</v>
      </c>
      <c r="D42" s="249" t="s">
        <v>156</v>
      </c>
      <c r="E42" s="249" t="s">
        <v>156</v>
      </c>
      <c r="F42" s="249" t="s">
        <v>156</v>
      </c>
      <c r="G42" s="249" t="s">
        <v>156</v>
      </c>
      <c r="H42" s="249" t="s">
        <v>156</v>
      </c>
      <c r="I42" s="249" t="s">
        <v>156</v>
      </c>
      <c r="J42" s="789">
        <v>7</v>
      </c>
      <c r="K42" s="789">
        <v>14</v>
      </c>
      <c r="L42" s="789">
        <v>30</v>
      </c>
      <c r="M42" s="789">
        <v>187</v>
      </c>
      <c r="N42" s="789">
        <v>64</v>
      </c>
    </row>
    <row r="43" spans="1:14" ht="13.5">
      <c r="A43" s="248" t="s">
        <v>792</v>
      </c>
      <c r="B43" s="762" t="s">
        <v>810</v>
      </c>
      <c r="C43" s="249" t="s">
        <v>156</v>
      </c>
      <c r="D43" s="249" t="s">
        <v>156</v>
      </c>
      <c r="E43" s="249" t="s">
        <v>156</v>
      </c>
      <c r="F43" s="789" t="s">
        <v>156</v>
      </c>
      <c r="G43" s="789" t="s">
        <v>156</v>
      </c>
      <c r="H43" s="789" t="s">
        <v>156</v>
      </c>
      <c r="I43" s="789">
        <v>8</v>
      </c>
      <c r="J43" s="789">
        <v>290</v>
      </c>
      <c r="K43" s="789">
        <v>106</v>
      </c>
      <c r="L43" s="789">
        <v>126</v>
      </c>
      <c r="M43" s="789">
        <v>130</v>
      </c>
      <c r="N43" s="789">
        <v>176</v>
      </c>
    </row>
    <row r="44" spans="1:14" ht="13.5">
      <c r="A44" s="248" t="s">
        <v>796</v>
      </c>
      <c r="B44" s="762" t="s">
        <v>1052</v>
      </c>
      <c r="C44" s="249" t="s">
        <v>156</v>
      </c>
      <c r="D44" s="249" t="s">
        <v>156</v>
      </c>
      <c r="E44" s="249" t="s">
        <v>156</v>
      </c>
      <c r="F44" s="249" t="s">
        <v>156</v>
      </c>
      <c r="G44" s="249" t="s">
        <v>156</v>
      </c>
      <c r="H44" s="249" t="s">
        <v>156</v>
      </c>
      <c r="I44" s="249" t="s">
        <v>156</v>
      </c>
      <c r="J44" s="249" t="s">
        <v>156</v>
      </c>
      <c r="K44" s="249" t="s">
        <v>156</v>
      </c>
      <c r="L44" s="789">
        <v>1</v>
      </c>
      <c r="M44" s="789">
        <v>34</v>
      </c>
      <c r="N44" s="789">
        <v>109</v>
      </c>
    </row>
    <row r="45" spans="1:14" ht="13.5">
      <c r="A45" s="248" t="s">
        <v>794</v>
      </c>
      <c r="B45" s="762" t="s">
        <v>811</v>
      </c>
      <c r="C45" s="249" t="s">
        <v>156</v>
      </c>
      <c r="D45" s="249" t="s">
        <v>156</v>
      </c>
      <c r="E45" s="249" t="s">
        <v>156</v>
      </c>
      <c r="F45" s="249" t="s">
        <v>156</v>
      </c>
      <c r="G45" s="249" t="s">
        <v>156</v>
      </c>
      <c r="H45" s="249" t="s">
        <v>156</v>
      </c>
      <c r="I45" s="789" t="s">
        <v>156</v>
      </c>
      <c r="J45" s="789">
        <v>10</v>
      </c>
      <c r="K45" s="789">
        <v>19</v>
      </c>
      <c r="L45" s="789">
        <v>47</v>
      </c>
      <c r="M45" s="789">
        <v>226</v>
      </c>
      <c r="N45" s="789">
        <v>156</v>
      </c>
    </row>
    <row r="46" spans="1:14" ht="13.5">
      <c r="A46" s="248" t="s">
        <v>795</v>
      </c>
      <c r="B46" s="762" t="s">
        <v>812</v>
      </c>
      <c r="C46" s="249" t="s">
        <v>156</v>
      </c>
      <c r="D46" s="249" t="s">
        <v>156</v>
      </c>
      <c r="E46" s="249" t="s">
        <v>156</v>
      </c>
      <c r="F46" s="249" t="s">
        <v>156</v>
      </c>
      <c r="G46" s="249" t="s">
        <v>156</v>
      </c>
      <c r="H46" s="249" t="s">
        <v>156</v>
      </c>
      <c r="I46" s="249" t="s">
        <v>156</v>
      </c>
      <c r="J46" s="249">
        <v>20</v>
      </c>
      <c r="K46" s="249">
        <v>28</v>
      </c>
      <c r="L46" s="789">
        <v>52</v>
      </c>
      <c r="M46" s="789">
        <v>197</v>
      </c>
      <c r="N46" s="789">
        <v>150</v>
      </c>
    </row>
    <row r="47" spans="1:14" ht="13.5">
      <c r="A47" s="248" t="s">
        <v>793</v>
      </c>
      <c r="B47" s="762" t="s">
        <v>1095</v>
      </c>
      <c r="C47" s="249" t="s">
        <v>156</v>
      </c>
      <c r="D47" s="249" t="s">
        <v>156</v>
      </c>
      <c r="E47" s="249" t="s">
        <v>156</v>
      </c>
      <c r="F47" s="249" t="s">
        <v>156</v>
      </c>
      <c r="G47" s="249" t="s">
        <v>156</v>
      </c>
      <c r="H47" s="249" t="s">
        <v>156</v>
      </c>
      <c r="I47" s="249" t="s">
        <v>156</v>
      </c>
      <c r="J47" s="789" t="s">
        <v>156</v>
      </c>
      <c r="K47" s="789" t="s">
        <v>156</v>
      </c>
      <c r="L47" s="789">
        <v>7</v>
      </c>
      <c r="M47" s="789">
        <v>154</v>
      </c>
      <c r="N47" s="789">
        <v>20</v>
      </c>
    </row>
    <row r="48" spans="1:14" ht="13.5">
      <c r="A48" s="248" t="s">
        <v>797</v>
      </c>
      <c r="B48" s="762" t="s">
        <v>1458</v>
      </c>
      <c r="C48" s="249" t="s">
        <v>156</v>
      </c>
      <c r="D48" s="249" t="s">
        <v>156</v>
      </c>
      <c r="E48" s="249" t="s">
        <v>156</v>
      </c>
      <c r="F48" s="249" t="s">
        <v>156</v>
      </c>
      <c r="G48" s="249" t="s">
        <v>156</v>
      </c>
      <c r="H48" s="249" t="s">
        <v>156</v>
      </c>
      <c r="I48" s="249" t="s">
        <v>156</v>
      </c>
      <c r="J48" s="249" t="s">
        <v>156</v>
      </c>
      <c r="K48" s="249" t="s">
        <v>156</v>
      </c>
      <c r="L48" s="249" t="s">
        <v>156</v>
      </c>
      <c r="M48" s="249" t="s">
        <v>156</v>
      </c>
      <c r="N48" s="249" t="s">
        <v>156</v>
      </c>
    </row>
    <row r="49" spans="1:14" ht="13.5">
      <c r="A49" s="248" t="s">
        <v>798</v>
      </c>
      <c r="B49" s="762" t="s">
        <v>1459</v>
      </c>
      <c r="C49" s="249" t="s">
        <v>156</v>
      </c>
      <c r="D49" s="249" t="s">
        <v>156</v>
      </c>
      <c r="E49" s="249" t="s">
        <v>156</v>
      </c>
      <c r="F49" s="249" t="s">
        <v>156</v>
      </c>
      <c r="G49" s="249" t="s">
        <v>156</v>
      </c>
      <c r="H49" s="249" t="s">
        <v>156</v>
      </c>
      <c r="I49" s="249" t="s">
        <v>156</v>
      </c>
      <c r="J49" s="789" t="s">
        <v>156</v>
      </c>
      <c r="K49" s="789" t="s">
        <v>156</v>
      </c>
      <c r="L49" s="789" t="s">
        <v>156</v>
      </c>
      <c r="M49" s="789" t="s">
        <v>156</v>
      </c>
      <c r="N49" s="789" t="s">
        <v>156</v>
      </c>
    </row>
    <row r="50" spans="1:14" ht="13.5">
      <c r="A50" s="248" t="s">
        <v>799</v>
      </c>
      <c r="B50" s="762" t="s">
        <v>860</v>
      </c>
      <c r="C50" s="249" t="s">
        <v>156</v>
      </c>
      <c r="D50" s="249" t="s">
        <v>156</v>
      </c>
      <c r="E50" s="249" t="s">
        <v>156</v>
      </c>
      <c r="F50" s="249" t="s">
        <v>156</v>
      </c>
      <c r="G50" s="249" t="s">
        <v>156</v>
      </c>
      <c r="H50" s="249" t="s">
        <v>156</v>
      </c>
      <c r="I50" s="249" t="s">
        <v>156</v>
      </c>
      <c r="J50" s="249" t="s">
        <v>156</v>
      </c>
      <c r="K50" s="249" t="s">
        <v>156</v>
      </c>
      <c r="L50" s="249" t="s">
        <v>156</v>
      </c>
      <c r="M50" s="249" t="s">
        <v>156</v>
      </c>
      <c r="N50" s="249" t="s">
        <v>156</v>
      </c>
    </row>
    <row r="51" spans="1:14" ht="13.5">
      <c r="A51" s="248" t="s">
        <v>800</v>
      </c>
      <c r="B51" s="762" t="s">
        <v>813</v>
      </c>
      <c r="C51" s="249" t="s">
        <v>156</v>
      </c>
      <c r="D51" s="249" t="s">
        <v>156</v>
      </c>
      <c r="E51" s="249" t="s">
        <v>156</v>
      </c>
      <c r="F51" s="249" t="s">
        <v>156</v>
      </c>
      <c r="G51" s="249" t="s">
        <v>156</v>
      </c>
      <c r="H51" s="249" t="s">
        <v>156</v>
      </c>
      <c r="I51" s="249" t="s">
        <v>156</v>
      </c>
      <c r="J51" s="249">
        <v>10</v>
      </c>
      <c r="K51" s="249">
        <v>30</v>
      </c>
      <c r="L51" s="249">
        <v>3</v>
      </c>
      <c r="M51" s="249">
        <v>44</v>
      </c>
      <c r="N51" s="249">
        <v>3</v>
      </c>
    </row>
    <row r="52" spans="1:14" ht="13.5">
      <c r="A52" s="248" t="s">
        <v>801</v>
      </c>
      <c r="B52" s="762" t="s">
        <v>861</v>
      </c>
      <c r="C52" s="249" t="s">
        <v>156</v>
      </c>
      <c r="D52" s="249" t="s">
        <v>156</v>
      </c>
      <c r="E52" s="249" t="s">
        <v>156</v>
      </c>
      <c r="F52" s="249" t="s">
        <v>156</v>
      </c>
      <c r="G52" s="249" t="s">
        <v>156</v>
      </c>
      <c r="H52" s="249" t="s">
        <v>156</v>
      </c>
      <c r="I52" s="249" t="s">
        <v>156</v>
      </c>
      <c r="J52" s="249" t="s">
        <v>156</v>
      </c>
      <c r="K52" s="249" t="s">
        <v>156</v>
      </c>
      <c r="L52" s="249" t="s">
        <v>156</v>
      </c>
      <c r="M52" s="249" t="s">
        <v>156</v>
      </c>
      <c r="N52" s="249" t="s">
        <v>156</v>
      </c>
    </row>
    <row r="53" spans="1:14" ht="13.5">
      <c r="A53" s="248" t="s">
        <v>802</v>
      </c>
      <c r="B53" s="762" t="s">
        <v>862</v>
      </c>
      <c r="C53" s="249" t="s">
        <v>156</v>
      </c>
      <c r="D53" s="249" t="s">
        <v>156</v>
      </c>
      <c r="E53" s="249" t="s">
        <v>156</v>
      </c>
      <c r="F53" s="249" t="s">
        <v>156</v>
      </c>
      <c r="G53" s="249" t="s">
        <v>156</v>
      </c>
      <c r="H53" s="249" t="s">
        <v>156</v>
      </c>
      <c r="I53" s="249" t="s">
        <v>156</v>
      </c>
      <c r="J53" s="249" t="s">
        <v>156</v>
      </c>
      <c r="K53" s="249" t="s">
        <v>156</v>
      </c>
      <c r="L53" s="249" t="s">
        <v>156</v>
      </c>
      <c r="M53" s="249" t="s">
        <v>156</v>
      </c>
      <c r="N53" s="249">
        <v>4</v>
      </c>
    </row>
    <row r="54" spans="1:14" ht="13.5">
      <c r="A54" s="248" t="s">
        <v>803</v>
      </c>
      <c r="B54" s="762" t="s">
        <v>1460</v>
      </c>
      <c r="C54" s="249" t="s">
        <v>156</v>
      </c>
      <c r="D54" s="249" t="s">
        <v>156</v>
      </c>
      <c r="E54" s="249" t="s">
        <v>156</v>
      </c>
      <c r="F54" s="249" t="s">
        <v>156</v>
      </c>
      <c r="G54" s="249" t="s">
        <v>156</v>
      </c>
      <c r="H54" s="249" t="s">
        <v>156</v>
      </c>
      <c r="I54" s="249" t="s">
        <v>156</v>
      </c>
      <c r="J54" s="249" t="s">
        <v>156</v>
      </c>
      <c r="K54" s="249" t="s">
        <v>156</v>
      </c>
      <c r="L54" s="249" t="s">
        <v>156</v>
      </c>
      <c r="M54" s="249" t="s">
        <v>156</v>
      </c>
      <c r="N54" s="249" t="s">
        <v>156</v>
      </c>
    </row>
    <row r="55" spans="1:14" ht="13.5">
      <c r="A55" s="248" t="s">
        <v>804</v>
      </c>
      <c r="B55" s="762" t="s">
        <v>1053</v>
      </c>
      <c r="C55" s="249" t="s">
        <v>156</v>
      </c>
      <c r="D55" s="249" t="s">
        <v>156</v>
      </c>
      <c r="E55" s="249" t="s">
        <v>156</v>
      </c>
      <c r="F55" s="249" t="s">
        <v>156</v>
      </c>
      <c r="G55" s="249" t="s">
        <v>156</v>
      </c>
      <c r="H55" s="249" t="s">
        <v>156</v>
      </c>
      <c r="I55" s="249" t="s">
        <v>156</v>
      </c>
      <c r="J55" s="249" t="s">
        <v>156</v>
      </c>
      <c r="K55" s="249" t="s">
        <v>156</v>
      </c>
      <c r="L55" s="249" t="s">
        <v>156</v>
      </c>
      <c r="M55" s="249" t="s">
        <v>156</v>
      </c>
      <c r="N55" s="249" t="s">
        <v>156</v>
      </c>
    </row>
    <row r="56" spans="1:14" ht="13.5">
      <c r="A56" s="413"/>
      <c r="B56" s="413"/>
      <c r="C56" s="791"/>
      <c r="D56" s="791"/>
      <c r="E56" s="791"/>
      <c r="F56" s="791"/>
      <c r="G56" s="791"/>
      <c r="H56" s="791"/>
      <c r="I56" s="791"/>
      <c r="J56" s="791"/>
      <c r="K56" s="258"/>
      <c r="L56" s="258"/>
      <c r="M56" s="258"/>
      <c r="N56" s="258"/>
    </row>
    <row r="57" spans="1:14" ht="13.5">
      <c r="A57" s="492"/>
      <c r="B57" s="321"/>
      <c r="C57" s="798"/>
      <c r="D57" s="798"/>
      <c r="E57" s="798"/>
      <c r="F57" s="798"/>
      <c r="G57" s="798"/>
      <c r="H57" s="798"/>
      <c r="I57" s="798"/>
      <c r="J57" s="798"/>
      <c r="K57" s="798"/>
      <c r="L57" s="798"/>
      <c r="M57" s="789"/>
      <c r="N57" s="789"/>
    </row>
    <row r="58" spans="1:14" s="486" customFormat="1" ht="13.5" customHeight="1">
      <c r="A58" s="1121" t="s">
        <v>1476</v>
      </c>
      <c r="B58" s="1122"/>
      <c r="C58" s="1122"/>
      <c r="D58" s="1122"/>
      <c r="E58" s="1122"/>
      <c r="F58" s="1122"/>
      <c r="G58" s="1122"/>
      <c r="H58" s="1122"/>
      <c r="I58" s="1122"/>
      <c r="J58" s="1122"/>
      <c r="K58" s="1122"/>
      <c r="L58" s="1122"/>
      <c r="M58" s="794"/>
      <c r="N58" s="794"/>
    </row>
    <row r="59" spans="1:14" s="486" customFormat="1" ht="13.5" customHeight="1">
      <c r="A59" s="486" t="s">
        <v>1477</v>
      </c>
      <c r="C59" s="800"/>
      <c r="D59" s="800"/>
      <c r="E59" s="794"/>
      <c r="F59" s="794"/>
      <c r="G59" s="794"/>
      <c r="H59" s="794"/>
      <c r="I59" s="794"/>
      <c r="J59" s="794"/>
      <c r="K59" s="794"/>
      <c r="L59" s="794"/>
      <c r="M59" s="794"/>
      <c r="N59" s="794"/>
    </row>
    <row r="60" spans="1:14" s="486" customFormat="1" ht="13.5" customHeight="1">
      <c r="A60" s="486" t="s">
        <v>1463</v>
      </c>
      <c r="C60" s="800"/>
      <c r="D60" s="800"/>
      <c r="E60" s="794"/>
      <c r="F60" s="794"/>
      <c r="G60" s="794"/>
      <c r="H60" s="794"/>
      <c r="I60" s="794"/>
      <c r="J60" s="794"/>
      <c r="K60" s="794"/>
      <c r="L60" s="794"/>
      <c r="M60" s="794"/>
      <c r="N60" s="794"/>
    </row>
  </sheetData>
  <mergeCells count="2">
    <mergeCell ref="A3:B3"/>
    <mergeCell ref="A58:L58"/>
  </mergeCells>
  <pageMargins left="0.7" right="0.7" top="0.75" bottom="0.75" header="0.3" footer="0.3"/>
  <pageSetup paperSize="9" scale="60" orientation="landscape"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F8E38-80E2-45EE-B814-393C7FD532E2}">
  <sheetPr>
    <tabColor rgb="FFFF0000"/>
  </sheetPr>
  <dimension ref="A1:U104"/>
  <sheetViews>
    <sheetView showGridLines="0" zoomScaleNormal="100" zoomScaleSheetLayoutView="100" workbookViewId="0">
      <selection activeCell="T27" sqref="T27"/>
    </sheetView>
  </sheetViews>
  <sheetFormatPr baseColWidth="10" defaultColWidth="11.42578125" defaultRowHeight="12.75"/>
  <cols>
    <col min="1" max="1" width="5.42578125" style="230" customWidth="1"/>
    <col min="2" max="2" width="33.28515625" style="230" customWidth="1"/>
    <col min="3" max="12" width="7.7109375" style="304" customWidth="1"/>
    <col min="13" max="14" width="7.42578125" style="304" customWidth="1"/>
    <col min="15" max="256" width="11.42578125" style="230"/>
    <col min="257" max="257" width="5.42578125" style="230" customWidth="1"/>
    <col min="258" max="258" width="33.28515625" style="230" customWidth="1"/>
    <col min="259" max="268" width="7.7109375" style="230" customWidth="1"/>
    <col min="269" max="269" width="7.42578125" style="230" customWidth="1"/>
    <col min="270" max="512" width="11.42578125" style="230"/>
    <col min="513" max="513" width="5.42578125" style="230" customWidth="1"/>
    <col min="514" max="514" width="33.28515625" style="230" customWidth="1"/>
    <col min="515" max="524" width="7.7109375" style="230" customWidth="1"/>
    <col min="525" max="525" width="7.42578125" style="230" customWidth="1"/>
    <col min="526" max="768" width="11.42578125" style="230"/>
    <col min="769" max="769" width="5.42578125" style="230" customWidth="1"/>
    <col min="770" max="770" width="33.28515625" style="230" customWidth="1"/>
    <col min="771" max="780" width="7.7109375" style="230" customWidth="1"/>
    <col min="781" max="781" width="7.42578125" style="230" customWidth="1"/>
    <col min="782" max="1024" width="11.42578125" style="230"/>
    <col min="1025" max="1025" width="5.42578125" style="230" customWidth="1"/>
    <col min="1026" max="1026" width="33.28515625" style="230" customWidth="1"/>
    <col min="1027" max="1036" width="7.7109375" style="230" customWidth="1"/>
    <col min="1037" max="1037" width="7.42578125" style="230" customWidth="1"/>
    <col min="1038" max="1280" width="11.42578125" style="230"/>
    <col min="1281" max="1281" width="5.42578125" style="230" customWidth="1"/>
    <col min="1282" max="1282" width="33.28515625" style="230" customWidth="1"/>
    <col min="1283" max="1292" width="7.7109375" style="230" customWidth="1"/>
    <col min="1293" max="1293" width="7.42578125" style="230" customWidth="1"/>
    <col min="1294" max="1536" width="11.42578125" style="230"/>
    <col min="1537" max="1537" width="5.42578125" style="230" customWidth="1"/>
    <col min="1538" max="1538" width="33.28515625" style="230" customWidth="1"/>
    <col min="1539" max="1548" width="7.7109375" style="230" customWidth="1"/>
    <col min="1549" max="1549" width="7.42578125" style="230" customWidth="1"/>
    <col min="1550" max="1792" width="11.42578125" style="230"/>
    <col min="1793" max="1793" width="5.42578125" style="230" customWidth="1"/>
    <col min="1794" max="1794" width="33.28515625" style="230" customWidth="1"/>
    <col min="1795" max="1804" width="7.7109375" style="230" customWidth="1"/>
    <col min="1805" max="1805" width="7.42578125" style="230" customWidth="1"/>
    <col min="1806" max="2048" width="11.42578125" style="230"/>
    <col min="2049" max="2049" width="5.42578125" style="230" customWidth="1"/>
    <col min="2050" max="2050" width="33.28515625" style="230" customWidth="1"/>
    <col min="2051" max="2060" width="7.7109375" style="230" customWidth="1"/>
    <col min="2061" max="2061" width="7.42578125" style="230" customWidth="1"/>
    <col min="2062" max="2304" width="11.42578125" style="230"/>
    <col min="2305" max="2305" width="5.42578125" style="230" customWidth="1"/>
    <col min="2306" max="2306" width="33.28515625" style="230" customWidth="1"/>
    <col min="2307" max="2316" width="7.7109375" style="230" customWidth="1"/>
    <col min="2317" max="2317" width="7.42578125" style="230" customWidth="1"/>
    <col min="2318" max="2560" width="11.42578125" style="230"/>
    <col min="2561" max="2561" width="5.42578125" style="230" customWidth="1"/>
    <col min="2562" max="2562" width="33.28515625" style="230" customWidth="1"/>
    <col min="2563" max="2572" width="7.7109375" style="230" customWidth="1"/>
    <col min="2573" max="2573" width="7.42578125" style="230" customWidth="1"/>
    <col min="2574" max="2816" width="11.42578125" style="230"/>
    <col min="2817" max="2817" width="5.42578125" style="230" customWidth="1"/>
    <col min="2818" max="2818" width="33.28515625" style="230" customWidth="1"/>
    <col min="2819" max="2828" width="7.7109375" style="230" customWidth="1"/>
    <col min="2829" max="2829" width="7.42578125" style="230" customWidth="1"/>
    <col min="2830" max="3072" width="11.42578125" style="230"/>
    <col min="3073" max="3073" width="5.42578125" style="230" customWidth="1"/>
    <col min="3074" max="3074" width="33.28515625" style="230" customWidth="1"/>
    <col min="3075" max="3084" width="7.7109375" style="230" customWidth="1"/>
    <col min="3085" max="3085" width="7.42578125" style="230" customWidth="1"/>
    <col min="3086" max="3328" width="11.42578125" style="230"/>
    <col min="3329" max="3329" width="5.42578125" style="230" customWidth="1"/>
    <col min="3330" max="3330" width="33.28515625" style="230" customWidth="1"/>
    <col min="3331" max="3340" width="7.7109375" style="230" customWidth="1"/>
    <col min="3341" max="3341" width="7.42578125" style="230" customWidth="1"/>
    <col min="3342" max="3584" width="11.42578125" style="230"/>
    <col min="3585" max="3585" width="5.42578125" style="230" customWidth="1"/>
    <col min="3586" max="3586" width="33.28515625" style="230" customWidth="1"/>
    <col min="3587" max="3596" width="7.7109375" style="230" customWidth="1"/>
    <col min="3597" max="3597" width="7.42578125" style="230" customWidth="1"/>
    <col min="3598" max="3840" width="11.42578125" style="230"/>
    <col min="3841" max="3841" width="5.42578125" style="230" customWidth="1"/>
    <col min="3842" max="3842" width="33.28515625" style="230" customWidth="1"/>
    <col min="3843" max="3852" width="7.7109375" style="230" customWidth="1"/>
    <col min="3853" max="3853" width="7.42578125" style="230" customWidth="1"/>
    <col min="3854" max="4096" width="11.42578125" style="230"/>
    <col min="4097" max="4097" width="5.42578125" style="230" customWidth="1"/>
    <col min="4098" max="4098" width="33.28515625" style="230" customWidth="1"/>
    <col min="4099" max="4108" width="7.7109375" style="230" customWidth="1"/>
    <col min="4109" max="4109" width="7.42578125" style="230" customWidth="1"/>
    <col min="4110" max="4352" width="11.42578125" style="230"/>
    <col min="4353" max="4353" width="5.42578125" style="230" customWidth="1"/>
    <col min="4354" max="4354" width="33.28515625" style="230" customWidth="1"/>
    <col min="4355" max="4364" width="7.7109375" style="230" customWidth="1"/>
    <col min="4365" max="4365" width="7.42578125" style="230" customWidth="1"/>
    <col min="4366" max="4608" width="11.42578125" style="230"/>
    <col min="4609" max="4609" width="5.42578125" style="230" customWidth="1"/>
    <col min="4610" max="4610" width="33.28515625" style="230" customWidth="1"/>
    <col min="4611" max="4620" width="7.7109375" style="230" customWidth="1"/>
    <col min="4621" max="4621" width="7.42578125" style="230" customWidth="1"/>
    <col min="4622" max="4864" width="11.42578125" style="230"/>
    <col min="4865" max="4865" width="5.42578125" style="230" customWidth="1"/>
    <col min="4866" max="4866" width="33.28515625" style="230" customWidth="1"/>
    <col min="4867" max="4876" width="7.7109375" style="230" customWidth="1"/>
    <col min="4877" max="4877" width="7.42578125" style="230" customWidth="1"/>
    <col min="4878" max="5120" width="11.42578125" style="230"/>
    <col min="5121" max="5121" width="5.42578125" style="230" customWidth="1"/>
    <col min="5122" max="5122" width="33.28515625" style="230" customWidth="1"/>
    <col min="5123" max="5132" width="7.7109375" style="230" customWidth="1"/>
    <col min="5133" max="5133" width="7.42578125" style="230" customWidth="1"/>
    <col min="5134" max="5376" width="11.42578125" style="230"/>
    <col min="5377" max="5377" width="5.42578125" style="230" customWidth="1"/>
    <col min="5378" max="5378" width="33.28515625" style="230" customWidth="1"/>
    <col min="5379" max="5388" width="7.7109375" style="230" customWidth="1"/>
    <col min="5389" max="5389" width="7.42578125" style="230" customWidth="1"/>
    <col min="5390" max="5632" width="11.42578125" style="230"/>
    <col min="5633" max="5633" width="5.42578125" style="230" customWidth="1"/>
    <col min="5634" max="5634" width="33.28515625" style="230" customWidth="1"/>
    <col min="5635" max="5644" width="7.7109375" style="230" customWidth="1"/>
    <col min="5645" max="5645" width="7.42578125" style="230" customWidth="1"/>
    <col min="5646" max="5888" width="11.42578125" style="230"/>
    <col min="5889" max="5889" width="5.42578125" style="230" customWidth="1"/>
    <col min="5890" max="5890" width="33.28515625" style="230" customWidth="1"/>
    <col min="5891" max="5900" width="7.7109375" style="230" customWidth="1"/>
    <col min="5901" max="5901" width="7.42578125" style="230" customWidth="1"/>
    <col min="5902" max="6144" width="11.42578125" style="230"/>
    <col min="6145" max="6145" width="5.42578125" style="230" customWidth="1"/>
    <col min="6146" max="6146" width="33.28515625" style="230" customWidth="1"/>
    <col min="6147" max="6156" width="7.7109375" style="230" customWidth="1"/>
    <col min="6157" max="6157" width="7.42578125" style="230" customWidth="1"/>
    <col min="6158" max="6400" width="11.42578125" style="230"/>
    <col min="6401" max="6401" width="5.42578125" style="230" customWidth="1"/>
    <col min="6402" max="6402" width="33.28515625" style="230" customWidth="1"/>
    <col min="6403" max="6412" width="7.7109375" style="230" customWidth="1"/>
    <col min="6413" max="6413" width="7.42578125" style="230" customWidth="1"/>
    <col min="6414" max="6656" width="11.42578125" style="230"/>
    <col min="6657" max="6657" width="5.42578125" style="230" customWidth="1"/>
    <col min="6658" max="6658" width="33.28515625" style="230" customWidth="1"/>
    <col min="6659" max="6668" width="7.7109375" style="230" customWidth="1"/>
    <col min="6669" max="6669" width="7.42578125" style="230" customWidth="1"/>
    <col min="6670" max="6912" width="11.42578125" style="230"/>
    <col min="6913" max="6913" width="5.42578125" style="230" customWidth="1"/>
    <col min="6914" max="6914" width="33.28515625" style="230" customWidth="1"/>
    <col min="6915" max="6924" width="7.7109375" style="230" customWidth="1"/>
    <col min="6925" max="6925" width="7.42578125" style="230" customWidth="1"/>
    <col min="6926" max="7168" width="11.42578125" style="230"/>
    <col min="7169" max="7169" width="5.42578125" style="230" customWidth="1"/>
    <col min="7170" max="7170" width="33.28515625" style="230" customWidth="1"/>
    <col min="7171" max="7180" width="7.7109375" style="230" customWidth="1"/>
    <col min="7181" max="7181" width="7.42578125" style="230" customWidth="1"/>
    <col min="7182" max="7424" width="11.42578125" style="230"/>
    <col min="7425" max="7425" width="5.42578125" style="230" customWidth="1"/>
    <col min="7426" max="7426" width="33.28515625" style="230" customWidth="1"/>
    <col min="7427" max="7436" width="7.7109375" style="230" customWidth="1"/>
    <col min="7437" max="7437" width="7.42578125" style="230" customWidth="1"/>
    <col min="7438" max="7680" width="11.42578125" style="230"/>
    <col min="7681" max="7681" width="5.42578125" style="230" customWidth="1"/>
    <col min="7682" max="7682" width="33.28515625" style="230" customWidth="1"/>
    <col min="7683" max="7692" width="7.7109375" style="230" customWidth="1"/>
    <col min="7693" max="7693" width="7.42578125" style="230" customWidth="1"/>
    <col min="7694" max="7936" width="11.42578125" style="230"/>
    <col min="7937" max="7937" width="5.42578125" style="230" customWidth="1"/>
    <col min="7938" max="7938" width="33.28515625" style="230" customWidth="1"/>
    <col min="7939" max="7948" width="7.7109375" style="230" customWidth="1"/>
    <col min="7949" max="7949" width="7.42578125" style="230" customWidth="1"/>
    <col min="7950" max="8192" width="11.42578125" style="230"/>
    <col min="8193" max="8193" width="5.42578125" style="230" customWidth="1"/>
    <col min="8194" max="8194" width="33.28515625" style="230" customWidth="1"/>
    <col min="8195" max="8204" width="7.7109375" style="230" customWidth="1"/>
    <col min="8205" max="8205" width="7.42578125" style="230" customWidth="1"/>
    <col min="8206" max="8448" width="11.42578125" style="230"/>
    <col min="8449" max="8449" width="5.42578125" style="230" customWidth="1"/>
    <col min="8450" max="8450" width="33.28515625" style="230" customWidth="1"/>
    <col min="8451" max="8460" width="7.7109375" style="230" customWidth="1"/>
    <col min="8461" max="8461" width="7.42578125" style="230" customWidth="1"/>
    <col min="8462" max="8704" width="11.42578125" style="230"/>
    <col min="8705" max="8705" width="5.42578125" style="230" customWidth="1"/>
    <col min="8706" max="8706" width="33.28515625" style="230" customWidth="1"/>
    <col min="8707" max="8716" width="7.7109375" style="230" customWidth="1"/>
    <col min="8717" max="8717" width="7.42578125" style="230" customWidth="1"/>
    <col min="8718" max="8960" width="11.42578125" style="230"/>
    <col min="8961" max="8961" width="5.42578125" style="230" customWidth="1"/>
    <col min="8962" max="8962" width="33.28515625" style="230" customWidth="1"/>
    <col min="8963" max="8972" width="7.7109375" style="230" customWidth="1"/>
    <col min="8973" max="8973" width="7.42578125" style="230" customWidth="1"/>
    <col min="8974" max="9216" width="11.42578125" style="230"/>
    <col min="9217" max="9217" width="5.42578125" style="230" customWidth="1"/>
    <col min="9218" max="9218" width="33.28515625" style="230" customWidth="1"/>
    <col min="9219" max="9228" width="7.7109375" style="230" customWidth="1"/>
    <col min="9229" max="9229" width="7.42578125" style="230" customWidth="1"/>
    <col min="9230" max="9472" width="11.42578125" style="230"/>
    <col min="9473" max="9473" width="5.42578125" style="230" customWidth="1"/>
    <col min="9474" max="9474" width="33.28515625" style="230" customWidth="1"/>
    <col min="9475" max="9484" width="7.7109375" style="230" customWidth="1"/>
    <col min="9485" max="9485" width="7.42578125" style="230" customWidth="1"/>
    <col min="9486" max="9728" width="11.42578125" style="230"/>
    <col min="9729" max="9729" width="5.42578125" style="230" customWidth="1"/>
    <col min="9730" max="9730" width="33.28515625" style="230" customWidth="1"/>
    <col min="9731" max="9740" width="7.7109375" style="230" customWidth="1"/>
    <col min="9741" max="9741" width="7.42578125" style="230" customWidth="1"/>
    <col min="9742" max="9984" width="11.42578125" style="230"/>
    <col min="9985" max="9985" width="5.42578125" style="230" customWidth="1"/>
    <col min="9986" max="9986" width="33.28515625" style="230" customWidth="1"/>
    <col min="9987" max="9996" width="7.7109375" style="230" customWidth="1"/>
    <col min="9997" max="9997" width="7.42578125" style="230" customWidth="1"/>
    <col min="9998" max="10240" width="11.42578125" style="230"/>
    <col min="10241" max="10241" width="5.42578125" style="230" customWidth="1"/>
    <col min="10242" max="10242" width="33.28515625" style="230" customWidth="1"/>
    <col min="10243" max="10252" width="7.7109375" style="230" customWidth="1"/>
    <col min="10253" max="10253" width="7.42578125" style="230" customWidth="1"/>
    <col min="10254" max="10496" width="11.42578125" style="230"/>
    <col min="10497" max="10497" width="5.42578125" style="230" customWidth="1"/>
    <col min="10498" max="10498" width="33.28515625" style="230" customWidth="1"/>
    <col min="10499" max="10508" width="7.7109375" style="230" customWidth="1"/>
    <col min="10509" max="10509" width="7.42578125" style="230" customWidth="1"/>
    <col min="10510" max="10752" width="11.42578125" style="230"/>
    <col min="10753" max="10753" width="5.42578125" style="230" customWidth="1"/>
    <col min="10754" max="10754" width="33.28515625" style="230" customWidth="1"/>
    <col min="10755" max="10764" width="7.7109375" style="230" customWidth="1"/>
    <col min="10765" max="10765" width="7.42578125" style="230" customWidth="1"/>
    <col min="10766" max="11008" width="11.42578125" style="230"/>
    <col min="11009" max="11009" width="5.42578125" style="230" customWidth="1"/>
    <col min="11010" max="11010" width="33.28515625" style="230" customWidth="1"/>
    <col min="11011" max="11020" width="7.7109375" style="230" customWidth="1"/>
    <col min="11021" max="11021" width="7.42578125" style="230" customWidth="1"/>
    <col min="11022" max="11264" width="11.42578125" style="230"/>
    <col min="11265" max="11265" width="5.42578125" style="230" customWidth="1"/>
    <col min="11266" max="11266" width="33.28515625" style="230" customWidth="1"/>
    <col min="11267" max="11276" width="7.7109375" style="230" customWidth="1"/>
    <col min="11277" max="11277" width="7.42578125" style="230" customWidth="1"/>
    <col min="11278" max="11520" width="11.42578125" style="230"/>
    <col min="11521" max="11521" width="5.42578125" style="230" customWidth="1"/>
    <col min="11522" max="11522" width="33.28515625" style="230" customWidth="1"/>
    <col min="11523" max="11532" width="7.7109375" style="230" customWidth="1"/>
    <col min="11533" max="11533" width="7.42578125" style="230" customWidth="1"/>
    <col min="11534" max="11776" width="11.42578125" style="230"/>
    <col min="11777" max="11777" width="5.42578125" style="230" customWidth="1"/>
    <col min="11778" max="11778" width="33.28515625" style="230" customWidth="1"/>
    <col min="11779" max="11788" width="7.7109375" style="230" customWidth="1"/>
    <col min="11789" max="11789" width="7.42578125" style="230" customWidth="1"/>
    <col min="11790" max="12032" width="11.42578125" style="230"/>
    <col min="12033" max="12033" width="5.42578125" style="230" customWidth="1"/>
    <col min="12034" max="12034" width="33.28515625" style="230" customWidth="1"/>
    <col min="12035" max="12044" width="7.7109375" style="230" customWidth="1"/>
    <col min="12045" max="12045" width="7.42578125" style="230" customWidth="1"/>
    <col min="12046" max="12288" width="11.42578125" style="230"/>
    <col min="12289" max="12289" width="5.42578125" style="230" customWidth="1"/>
    <col min="12290" max="12290" width="33.28515625" style="230" customWidth="1"/>
    <col min="12291" max="12300" width="7.7109375" style="230" customWidth="1"/>
    <col min="12301" max="12301" width="7.42578125" style="230" customWidth="1"/>
    <col min="12302" max="12544" width="11.42578125" style="230"/>
    <col min="12545" max="12545" width="5.42578125" style="230" customWidth="1"/>
    <col min="12546" max="12546" width="33.28515625" style="230" customWidth="1"/>
    <col min="12547" max="12556" width="7.7109375" style="230" customWidth="1"/>
    <col min="12557" max="12557" width="7.42578125" style="230" customWidth="1"/>
    <col min="12558" max="12800" width="11.42578125" style="230"/>
    <col min="12801" max="12801" width="5.42578125" style="230" customWidth="1"/>
    <col min="12802" max="12802" width="33.28515625" style="230" customWidth="1"/>
    <col min="12803" max="12812" width="7.7109375" style="230" customWidth="1"/>
    <col min="12813" max="12813" width="7.42578125" style="230" customWidth="1"/>
    <col min="12814" max="13056" width="11.42578125" style="230"/>
    <col min="13057" max="13057" width="5.42578125" style="230" customWidth="1"/>
    <col min="13058" max="13058" width="33.28515625" style="230" customWidth="1"/>
    <col min="13059" max="13068" width="7.7109375" style="230" customWidth="1"/>
    <col min="13069" max="13069" width="7.42578125" style="230" customWidth="1"/>
    <col min="13070" max="13312" width="11.42578125" style="230"/>
    <col min="13313" max="13313" width="5.42578125" style="230" customWidth="1"/>
    <col min="13314" max="13314" width="33.28515625" style="230" customWidth="1"/>
    <col min="13315" max="13324" width="7.7109375" style="230" customWidth="1"/>
    <col min="13325" max="13325" width="7.42578125" style="230" customWidth="1"/>
    <col min="13326" max="13568" width="11.42578125" style="230"/>
    <col min="13569" max="13569" width="5.42578125" style="230" customWidth="1"/>
    <col min="13570" max="13570" width="33.28515625" style="230" customWidth="1"/>
    <col min="13571" max="13580" width="7.7109375" style="230" customWidth="1"/>
    <col min="13581" max="13581" width="7.42578125" style="230" customWidth="1"/>
    <col min="13582" max="13824" width="11.42578125" style="230"/>
    <col min="13825" max="13825" width="5.42578125" style="230" customWidth="1"/>
    <col min="13826" max="13826" width="33.28515625" style="230" customWidth="1"/>
    <col min="13827" max="13836" width="7.7109375" style="230" customWidth="1"/>
    <col min="13837" max="13837" width="7.42578125" style="230" customWidth="1"/>
    <col min="13838" max="14080" width="11.42578125" style="230"/>
    <col min="14081" max="14081" width="5.42578125" style="230" customWidth="1"/>
    <col min="14082" max="14082" width="33.28515625" style="230" customWidth="1"/>
    <col min="14083" max="14092" width="7.7109375" style="230" customWidth="1"/>
    <col min="14093" max="14093" width="7.42578125" style="230" customWidth="1"/>
    <col min="14094" max="14336" width="11.42578125" style="230"/>
    <col min="14337" max="14337" width="5.42578125" style="230" customWidth="1"/>
    <col min="14338" max="14338" width="33.28515625" style="230" customWidth="1"/>
    <col min="14339" max="14348" width="7.7109375" style="230" customWidth="1"/>
    <col min="14349" max="14349" width="7.42578125" style="230" customWidth="1"/>
    <col min="14350" max="14592" width="11.42578125" style="230"/>
    <col min="14593" max="14593" width="5.42578125" style="230" customWidth="1"/>
    <col min="14594" max="14594" width="33.28515625" style="230" customWidth="1"/>
    <col min="14595" max="14604" width="7.7109375" style="230" customWidth="1"/>
    <col min="14605" max="14605" width="7.42578125" style="230" customWidth="1"/>
    <col min="14606" max="14848" width="11.42578125" style="230"/>
    <col min="14849" max="14849" width="5.42578125" style="230" customWidth="1"/>
    <col min="14850" max="14850" width="33.28515625" style="230" customWidth="1"/>
    <col min="14851" max="14860" width="7.7109375" style="230" customWidth="1"/>
    <col min="14861" max="14861" width="7.42578125" style="230" customWidth="1"/>
    <col min="14862" max="15104" width="11.42578125" style="230"/>
    <col min="15105" max="15105" width="5.42578125" style="230" customWidth="1"/>
    <col min="15106" max="15106" width="33.28515625" style="230" customWidth="1"/>
    <col min="15107" max="15116" width="7.7109375" style="230" customWidth="1"/>
    <col min="15117" max="15117" width="7.42578125" style="230" customWidth="1"/>
    <col min="15118" max="15360" width="11.42578125" style="230"/>
    <col min="15361" max="15361" width="5.42578125" style="230" customWidth="1"/>
    <col min="15362" max="15362" width="33.28515625" style="230" customWidth="1"/>
    <col min="15363" max="15372" width="7.7109375" style="230" customWidth="1"/>
    <col min="15373" max="15373" width="7.42578125" style="230" customWidth="1"/>
    <col min="15374" max="15616" width="11.42578125" style="230"/>
    <col min="15617" max="15617" width="5.42578125" style="230" customWidth="1"/>
    <col min="15618" max="15618" width="33.28515625" style="230" customWidth="1"/>
    <col min="15619" max="15628" width="7.7109375" style="230" customWidth="1"/>
    <col min="15629" max="15629" width="7.42578125" style="230" customWidth="1"/>
    <col min="15630" max="15872" width="11.42578125" style="230"/>
    <col min="15873" max="15873" width="5.42578125" style="230" customWidth="1"/>
    <col min="15874" max="15874" width="33.28515625" style="230" customWidth="1"/>
    <col min="15875" max="15884" width="7.7109375" style="230" customWidth="1"/>
    <col min="15885" max="15885" width="7.42578125" style="230" customWidth="1"/>
    <col min="15886" max="16128" width="11.42578125" style="230"/>
    <col min="16129" max="16129" width="5.42578125" style="230" customWidth="1"/>
    <col min="16130" max="16130" width="33.28515625" style="230" customWidth="1"/>
    <col min="16131" max="16140" width="7.7109375" style="230" customWidth="1"/>
    <col min="16141" max="16141" width="7.42578125" style="230" customWidth="1"/>
    <col min="16142" max="16384" width="11.42578125" style="230"/>
  </cols>
  <sheetData>
    <row r="1" spans="1:21" ht="13.5">
      <c r="A1" s="801" t="s">
        <v>1504</v>
      </c>
      <c r="B1" s="801"/>
      <c r="C1" s="802"/>
      <c r="D1" s="802"/>
      <c r="E1" s="802"/>
      <c r="F1" s="802"/>
      <c r="G1" s="802"/>
      <c r="H1" s="802"/>
      <c r="I1" s="802"/>
      <c r="J1" s="802"/>
      <c r="K1" s="803"/>
      <c r="L1" s="803"/>
    </row>
    <row r="2" spans="1:21" ht="13.5">
      <c r="A2" s="375"/>
      <c r="B2" s="801" t="s">
        <v>96</v>
      </c>
      <c r="C2" s="795"/>
      <c r="D2" s="795"/>
      <c r="E2" s="795"/>
      <c r="F2" s="795"/>
      <c r="G2" s="795"/>
      <c r="H2" s="795"/>
      <c r="I2" s="795"/>
      <c r="J2" s="795"/>
      <c r="K2" s="803"/>
      <c r="L2" s="803"/>
    </row>
    <row r="3" spans="1:21" ht="23.25" customHeight="1">
      <c r="A3" s="1123" t="s">
        <v>99</v>
      </c>
      <c r="B3" s="1123"/>
      <c r="C3" s="761">
        <v>2012</v>
      </c>
      <c r="D3" s="761">
        <v>2013</v>
      </c>
      <c r="E3" s="761">
        <v>2014</v>
      </c>
      <c r="F3" s="761">
        <v>2015</v>
      </c>
      <c r="G3" s="761">
        <v>2016</v>
      </c>
      <c r="H3" s="761">
        <v>2017</v>
      </c>
      <c r="I3" s="761">
        <v>2018</v>
      </c>
      <c r="J3" s="761">
        <v>2019</v>
      </c>
      <c r="K3" s="761">
        <v>2020</v>
      </c>
      <c r="L3" s="761">
        <v>2021</v>
      </c>
      <c r="M3" s="761">
        <v>2022</v>
      </c>
      <c r="N3" s="761">
        <v>2023</v>
      </c>
    </row>
    <row r="4" spans="1:21">
      <c r="A4" s="377"/>
      <c r="H4" s="786"/>
      <c r="I4" s="786"/>
      <c r="J4" s="786"/>
      <c r="K4" s="786"/>
      <c r="L4" s="786"/>
    </row>
    <row r="5" spans="1:21" ht="13.5">
      <c r="A5" s="430" t="s">
        <v>666</v>
      </c>
      <c r="B5" s="430" t="s">
        <v>82</v>
      </c>
      <c r="C5" s="788">
        <v>33998</v>
      </c>
      <c r="D5" s="788">
        <v>39371</v>
      </c>
      <c r="E5" s="788">
        <v>46935</v>
      </c>
      <c r="F5" s="788">
        <f t="shared" ref="F5:N5" si="0">SUM(F7:F99)</f>
        <v>52173</v>
      </c>
      <c r="G5" s="788">
        <f t="shared" si="0"/>
        <v>48449</v>
      </c>
      <c r="H5" s="788">
        <f t="shared" si="0"/>
        <v>44307</v>
      </c>
      <c r="I5" s="788">
        <f t="shared" si="0"/>
        <v>51264</v>
      </c>
      <c r="J5" s="788">
        <f t="shared" si="0"/>
        <v>52917</v>
      </c>
      <c r="K5" s="788">
        <f t="shared" si="0"/>
        <v>36829</v>
      </c>
      <c r="L5" s="788">
        <f t="shared" si="0"/>
        <v>73123</v>
      </c>
      <c r="M5" s="943">
        <f t="shared" si="0"/>
        <v>91340</v>
      </c>
      <c r="N5" s="943">
        <f t="shared" si="0"/>
        <v>77590</v>
      </c>
      <c r="P5" s="944" t="s">
        <v>1561</v>
      </c>
      <c r="Q5" s="945"/>
      <c r="R5" s="945"/>
      <c r="S5" s="945"/>
      <c r="T5" s="945"/>
      <c r="U5" s="945"/>
    </row>
    <row r="6" spans="1:21" ht="13.5">
      <c r="A6" s="375"/>
      <c r="H6" s="795"/>
      <c r="I6" s="795"/>
      <c r="J6" s="795"/>
      <c r="K6" s="795"/>
      <c r="L6" s="795"/>
    </row>
    <row r="7" spans="1:21" ht="13.5">
      <c r="A7" s="364" t="s">
        <v>667</v>
      </c>
      <c r="B7" s="364" t="s">
        <v>594</v>
      </c>
      <c r="C7" s="789">
        <v>1747</v>
      </c>
      <c r="D7" s="789">
        <v>1685</v>
      </c>
      <c r="E7" s="789">
        <v>1849</v>
      </c>
      <c r="F7" s="789">
        <v>1933</v>
      </c>
      <c r="G7" s="789">
        <v>1683</v>
      </c>
      <c r="H7" s="789">
        <v>1596</v>
      </c>
      <c r="I7" s="789">
        <v>1675</v>
      </c>
      <c r="J7" s="789">
        <v>1541</v>
      </c>
      <c r="K7" s="789">
        <v>1663</v>
      </c>
      <c r="L7" s="789">
        <v>1919</v>
      </c>
      <c r="M7" s="789">
        <v>1966</v>
      </c>
      <c r="N7" s="789">
        <v>1574</v>
      </c>
      <c r="O7" s="942"/>
    </row>
    <row r="8" spans="1:21" ht="13.5">
      <c r="A8" s="364" t="s">
        <v>668</v>
      </c>
      <c r="B8" s="364" t="s">
        <v>611</v>
      </c>
      <c r="C8" s="789">
        <v>486</v>
      </c>
      <c r="D8" s="789">
        <v>473</v>
      </c>
      <c r="E8" s="789">
        <v>503</v>
      </c>
      <c r="F8" s="789">
        <v>453</v>
      </c>
      <c r="G8" s="789">
        <v>375</v>
      </c>
      <c r="H8" s="789">
        <v>415</v>
      </c>
      <c r="I8" s="789">
        <v>508</v>
      </c>
      <c r="J8" s="789">
        <v>340</v>
      </c>
      <c r="K8" s="789">
        <v>371</v>
      </c>
      <c r="L8" s="789">
        <v>468</v>
      </c>
      <c r="M8" s="789">
        <v>447</v>
      </c>
      <c r="N8" s="789">
        <v>447</v>
      </c>
      <c r="O8" s="942"/>
    </row>
    <row r="9" spans="1:21" ht="13.5">
      <c r="A9" s="364" t="s">
        <v>669</v>
      </c>
      <c r="B9" s="364" t="s">
        <v>1056</v>
      </c>
      <c r="C9" s="789">
        <v>996</v>
      </c>
      <c r="D9" s="789">
        <v>950</v>
      </c>
      <c r="E9" s="789">
        <v>998</v>
      </c>
      <c r="F9" s="789">
        <v>1097</v>
      </c>
      <c r="G9" s="789">
        <v>1056</v>
      </c>
      <c r="H9" s="789">
        <v>1268</v>
      </c>
      <c r="I9" s="789">
        <v>1213</v>
      </c>
      <c r="J9" s="789">
        <v>1047</v>
      </c>
      <c r="K9" s="789">
        <v>712</v>
      </c>
      <c r="L9" s="789">
        <v>944</v>
      </c>
      <c r="M9" s="941">
        <v>2682</v>
      </c>
      <c r="N9" s="789">
        <v>950</v>
      </c>
      <c r="O9" s="942"/>
    </row>
    <row r="10" spans="1:21" ht="13.5">
      <c r="A10" s="364" t="s">
        <v>670</v>
      </c>
      <c r="B10" s="364" t="s">
        <v>1057</v>
      </c>
      <c r="C10" s="789">
        <v>72</v>
      </c>
      <c r="D10" s="789">
        <v>101</v>
      </c>
      <c r="E10" s="789">
        <v>128</v>
      </c>
      <c r="F10" s="789">
        <v>190</v>
      </c>
      <c r="G10" s="789">
        <v>231</v>
      </c>
      <c r="H10" s="789">
        <v>276</v>
      </c>
      <c r="I10" s="789">
        <v>220</v>
      </c>
      <c r="J10" s="789">
        <v>88</v>
      </c>
      <c r="K10" s="789">
        <v>81</v>
      </c>
      <c r="L10" s="789">
        <v>96</v>
      </c>
      <c r="M10" s="789">
        <v>115</v>
      </c>
      <c r="N10" s="789">
        <v>66</v>
      </c>
      <c r="O10" s="942"/>
    </row>
    <row r="11" spans="1:21" ht="13.5">
      <c r="A11" s="364" t="s">
        <v>671</v>
      </c>
      <c r="B11" s="364" t="s">
        <v>1058</v>
      </c>
      <c r="C11" s="789">
        <v>948</v>
      </c>
      <c r="D11" s="789">
        <v>774</v>
      </c>
      <c r="E11" s="789">
        <v>531</v>
      </c>
      <c r="F11" s="789">
        <v>914</v>
      </c>
      <c r="G11" s="789">
        <v>1081</v>
      </c>
      <c r="H11" s="789">
        <v>783</v>
      </c>
      <c r="I11" s="789">
        <v>892</v>
      </c>
      <c r="J11" s="789">
        <v>879</v>
      </c>
      <c r="K11" s="789">
        <v>807</v>
      </c>
      <c r="L11" s="789">
        <v>1144</v>
      </c>
      <c r="M11" s="789">
        <v>1114</v>
      </c>
      <c r="N11" s="789">
        <v>1261</v>
      </c>
      <c r="O11" s="942"/>
    </row>
    <row r="12" spans="1:21" ht="13.5">
      <c r="A12" s="364" t="s">
        <v>672</v>
      </c>
      <c r="B12" s="364" t="s">
        <v>612</v>
      </c>
      <c r="C12" s="789">
        <v>2344</v>
      </c>
      <c r="D12" s="789">
        <v>2881</v>
      </c>
      <c r="E12" s="789">
        <v>2601</v>
      </c>
      <c r="F12" s="789">
        <v>2509</v>
      </c>
      <c r="G12" s="789">
        <v>2563</v>
      </c>
      <c r="H12" s="789">
        <v>2459</v>
      </c>
      <c r="I12" s="789">
        <v>2696</v>
      </c>
      <c r="J12" s="789">
        <v>3114</v>
      </c>
      <c r="K12" s="789">
        <v>1473</v>
      </c>
      <c r="L12" s="789">
        <v>1975</v>
      </c>
      <c r="M12" s="789">
        <v>1326</v>
      </c>
      <c r="N12" s="789">
        <v>1416</v>
      </c>
      <c r="O12" s="942"/>
    </row>
    <row r="13" spans="1:21" ht="13.5">
      <c r="A13" s="364" t="s">
        <v>673</v>
      </c>
      <c r="B13" s="364" t="s">
        <v>1059</v>
      </c>
      <c r="C13" s="789">
        <v>363</v>
      </c>
      <c r="D13" s="789">
        <v>354</v>
      </c>
      <c r="E13" s="789">
        <v>427</v>
      </c>
      <c r="F13" s="789">
        <v>428</v>
      </c>
      <c r="G13" s="789">
        <v>346</v>
      </c>
      <c r="H13" s="789">
        <v>289</v>
      </c>
      <c r="I13" s="789">
        <v>252</v>
      </c>
      <c r="J13" s="789">
        <v>306</v>
      </c>
      <c r="K13" s="789">
        <v>289</v>
      </c>
      <c r="L13" s="789">
        <v>325</v>
      </c>
      <c r="M13" s="789">
        <v>303</v>
      </c>
      <c r="N13" s="789">
        <v>103</v>
      </c>
      <c r="O13" s="942"/>
    </row>
    <row r="14" spans="1:21" ht="13.5">
      <c r="A14" s="364" t="s">
        <v>674</v>
      </c>
      <c r="B14" s="364" t="s">
        <v>1060</v>
      </c>
      <c r="C14" s="789">
        <v>6399</v>
      </c>
      <c r="D14" s="789">
        <v>6293</v>
      </c>
      <c r="E14" s="789">
        <v>7621</v>
      </c>
      <c r="F14" s="789">
        <v>7906</v>
      </c>
      <c r="G14" s="789">
        <v>7025</v>
      </c>
      <c r="H14" s="789">
        <v>2879</v>
      </c>
      <c r="I14" s="789">
        <v>2793</v>
      </c>
      <c r="J14" s="789">
        <v>2360</v>
      </c>
      <c r="K14" s="789">
        <v>411</v>
      </c>
      <c r="L14" s="789">
        <v>1165</v>
      </c>
      <c r="M14" s="789">
        <v>1257</v>
      </c>
      <c r="N14" s="789">
        <v>1005</v>
      </c>
      <c r="O14" s="942"/>
    </row>
    <row r="15" spans="1:21" ht="13.5">
      <c r="A15" s="364" t="s">
        <v>675</v>
      </c>
      <c r="B15" s="364" t="s">
        <v>1061</v>
      </c>
      <c r="C15" s="789">
        <v>463</v>
      </c>
      <c r="D15" s="789">
        <v>389</v>
      </c>
      <c r="E15" s="789">
        <v>354</v>
      </c>
      <c r="F15" s="789">
        <v>442</v>
      </c>
      <c r="G15" s="789">
        <v>384</v>
      </c>
      <c r="H15" s="789">
        <v>280</v>
      </c>
      <c r="I15" s="789">
        <v>296</v>
      </c>
      <c r="J15" s="789">
        <v>536</v>
      </c>
      <c r="K15" s="789">
        <v>351</v>
      </c>
      <c r="L15" s="789">
        <v>531</v>
      </c>
      <c r="M15" s="789">
        <v>517</v>
      </c>
      <c r="N15" s="789">
        <v>557</v>
      </c>
      <c r="O15" s="942"/>
    </row>
    <row r="16" spans="1:21" ht="13.5">
      <c r="A16" s="364" t="s">
        <v>676</v>
      </c>
      <c r="B16" s="364" t="s">
        <v>613</v>
      </c>
      <c r="C16" s="789">
        <v>1018</v>
      </c>
      <c r="D16" s="789">
        <v>958</v>
      </c>
      <c r="E16" s="789">
        <v>1397</v>
      </c>
      <c r="F16" s="789">
        <v>1098</v>
      </c>
      <c r="G16" s="789">
        <v>927</v>
      </c>
      <c r="H16" s="789">
        <v>1083</v>
      </c>
      <c r="I16" s="789">
        <v>927</v>
      </c>
      <c r="J16" s="789">
        <v>1204</v>
      </c>
      <c r="K16" s="789">
        <v>553</v>
      </c>
      <c r="L16" s="789">
        <v>1057</v>
      </c>
      <c r="M16" s="789">
        <v>1063</v>
      </c>
      <c r="N16" s="789">
        <v>1295</v>
      </c>
      <c r="O16" s="942"/>
    </row>
    <row r="17" spans="1:15" ht="13.5">
      <c r="A17" s="364" t="s">
        <v>677</v>
      </c>
      <c r="B17" s="364" t="s">
        <v>1062</v>
      </c>
      <c r="C17" s="789">
        <v>989</v>
      </c>
      <c r="D17" s="789">
        <v>1135</v>
      </c>
      <c r="E17" s="789">
        <v>1600</v>
      </c>
      <c r="F17" s="789">
        <v>1919</v>
      </c>
      <c r="G17" s="789">
        <v>1573</v>
      </c>
      <c r="H17" s="789">
        <v>1769</v>
      </c>
      <c r="I17" s="789">
        <v>1651</v>
      </c>
      <c r="J17" s="789">
        <v>1901</v>
      </c>
      <c r="K17" s="789">
        <v>963</v>
      </c>
      <c r="L17" s="789">
        <v>2586</v>
      </c>
      <c r="M17" s="789">
        <v>4321</v>
      </c>
      <c r="N17" s="789">
        <v>2243</v>
      </c>
      <c r="O17" s="942"/>
    </row>
    <row r="18" spans="1:15" ht="13.5">
      <c r="A18" s="364" t="s">
        <v>678</v>
      </c>
      <c r="B18" s="364" t="s">
        <v>1063</v>
      </c>
      <c r="C18" s="789">
        <v>781</v>
      </c>
      <c r="D18" s="789">
        <v>1036</v>
      </c>
      <c r="E18" s="789">
        <v>963</v>
      </c>
      <c r="F18" s="789">
        <v>889</v>
      </c>
      <c r="G18" s="789">
        <v>981</v>
      </c>
      <c r="H18" s="789">
        <v>824</v>
      </c>
      <c r="I18" s="789">
        <v>890</v>
      </c>
      <c r="J18" s="789">
        <v>976</v>
      </c>
      <c r="K18" s="789">
        <v>773</v>
      </c>
      <c r="L18" s="789">
        <v>1275</v>
      </c>
      <c r="M18" s="789">
        <v>2117</v>
      </c>
      <c r="N18" s="789">
        <v>2167</v>
      </c>
      <c r="O18" s="942"/>
    </row>
    <row r="19" spans="1:15" ht="13.5">
      <c r="A19" s="364" t="s">
        <v>679</v>
      </c>
      <c r="B19" s="364" t="s">
        <v>610</v>
      </c>
      <c r="C19" s="789">
        <v>468</v>
      </c>
      <c r="D19" s="789">
        <v>397</v>
      </c>
      <c r="E19" s="789">
        <v>460</v>
      </c>
      <c r="F19" s="789">
        <v>598</v>
      </c>
      <c r="G19" s="789">
        <v>635</v>
      </c>
      <c r="H19" s="789">
        <v>339</v>
      </c>
      <c r="I19" s="789">
        <v>659</v>
      </c>
      <c r="J19" s="789">
        <v>764</v>
      </c>
      <c r="K19" s="789">
        <v>438</v>
      </c>
      <c r="L19" s="789">
        <v>895</v>
      </c>
      <c r="M19" s="789">
        <v>1334</v>
      </c>
      <c r="N19" s="789">
        <v>1320</v>
      </c>
      <c r="O19" s="942"/>
    </row>
    <row r="20" spans="1:15" ht="13.5">
      <c r="A20" s="364" t="s">
        <v>680</v>
      </c>
      <c r="B20" s="364" t="s">
        <v>609</v>
      </c>
      <c r="C20" s="789">
        <v>695</v>
      </c>
      <c r="D20" s="789">
        <v>814</v>
      </c>
      <c r="E20" s="789">
        <v>914</v>
      </c>
      <c r="F20" s="789">
        <v>780</v>
      </c>
      <c r="G20" s="789">
        <v>718</v>
      </c>
      <c r="H20" s="789">
        <v>992</v>
      </c>
      <c r="I20" s="789">
        <v>1168</v>
      </c>
      <c r="J20" s="789">
        <v>1205</v>
      </c>
      <c r="K20" s="789">
        <v>478</v>
      </c>
      <c r="L20" s="789">
        <v>906</v>
      </c>
      <c r="M20" s="789">
        <v>917</v>
      </c>
      <c r="N20" s="789">
        <v>1221</v>
      </c>
      <c r="O20" s="942"/>
    </row>
    <row r="21" spans="1:15" ht="13.5">
      <c r="A21" s="364" t="s">
        <v>681</v>
      </c>
      <c r="B21" s="364" t="s">
        <v>608</v>
      </c>
      <c r="C21" s="789">
        <v>521</v>
      </c>
      <c r="D21" s="789">
        <v>552</v>
      </c>
      <c r="E21" s="789">
        <v>785</v>
      </c>
      <c r="F21" s="789">
        <v>602</v>
      </c>
      <c r="G21" s="789">
        <v>615</v>
      </c>
      <c r="H21" s="789">
        <v>450</v>
      </c>
      <c r="I21" s="789">
        <v>808</v>
      </c>
      <c r="J21" s="789">
        <v>878</v>
      </c>
      <c r="K21" s="789">
        <v>249</v>
      </c>
      <c r="L21" s="789">
        <v>376</v>
      </c>
      <c r="M21" s="789">
        <v>930</v>
      </c>
      <c r="N21" s="789">
        <v>1069</v>
      </c>
      <c r="O21" s="942"/>
    </row>
    <row r="22" spans="1:15" ht="13.5">
      <c r="A22" s="364" t="s">
        <v>682</v>
      </c>
      <c r="B22" s="364" t="s">
        <v>607</v>
      </c>
      <c r="C22" s="789">
        <v>492</v>
      </c>
      <c r="D22" s="789">
        <v>304</v>
      </c>
      <c r="E22" s="789">
        <v>441</v>
      </c>
      <c r="F22" s="789">
        <v>397</v>
      </c>
      <c r="G22" s="789">
        <v>574</v>
      </c>
      <c r="H22" s="789">
        <v>339</v>
      </c>
      <c r="I22" s="789">
        <v>362</v>
      </c>
      <c r="J22" s="789">
        <v>474</v>
      </c>
      <c r="K22" s="789">
        <v>222</v>
      </c>
      <c r="L22" s="789">
        <v>483</v>
      </c>
      <c r="M22" s="789">
        <v>473</v>
      </c>
      <c r="N22" s="789">
        <v>638</v>
      </c>
      <c r="O22" s="942"/>
    </row>
    <row r="23" spans="1:15" ht="13.5">
      <c r="A23" s="364" t="s">
        <v>683</v>
      </c>
      <c r="B23" s="364" t="s">
        <v>614</v>
      </c>
      <c r="C23" s="789">
        <v>676</v>
      </c>
      <c r="D23" s="789">
        <v>737</v>
      </c>
      <c r="E23" s="789">
        <v>696</v>
      </c>
      <c r="F23" s="789">
        <v>542</v>
      </c>
      <c r="G23" s="789">
        <v>324</v>
      </c>
      <c r="H23" s="789">
        <v>285</v>
      </c>
      <c r="I23" s="789">
        <v>344</v>
      </c>
      <c r="J23" s="789">
        <v>283</v>
      </c>
      <c r="K23" s="789">
        <v>372</v>
      </c>
      <c r="L23" s="789">
        <v>723</v>
      </c>
      <c r="M23" s="789">
        <v>788</v>
      </c>
      <c r="N23" s="789">
        <v>640</v>
      </c>
      <c r="O23" s="942"/>
    </row>
    <row r="24" spans="1:15" ht="13.5">
      <c r="A24" s="364" t="s">
        <v>1464</v>
      </c>
      <c r="B24" s="364" t="s">
        <v>617</v>
      </c>
      <c r="C24" s="789">
        <v>1712</v>
      </c>
      <c r="D24" s="789">
        <v>1576</v>
      </c>
      <c r="E24" s="789">
        <v>1816</v>
      </c>
      <c r="F24" s="789">
        <v>1799</v>
      </c>
      <c r="G24" s="789">
        <v>1415</v>
      </c>
      <c r="H24" s="789">
        <v>1181</v>
      </c>
      <c r="I24" s="789">
        <v>1168</v>
      </c>
      <c r="J24" s="789">
        <v>1460</v>
      </c>
      <c r="K24" s="789">
        <v>747</v>
      </c>
      <c r="L24" s="789">
        <v>1061</v>
      </c>
      <c r="M24" s="789">
        <v>1411</v>
      </c>
      <c r="N24" s="789">
        <v>1402</v>
      </c>
      <c r="O24" s="942"/>
    </row>
    <row r="25" spans="1:15" ht="13.5">
      <c r="A25" s="364" t="s">
        <v>686</v>
      </c>
      <c r="B25" s="364" t="s">
        <v>605</v>
      </c>
      <c r="C25" s="789">
        <v>1336</v>
      </c>
      <c r="D25" s="789">
        <v>1484</v>
      </c>
      <c r="E25" s="789">
        <v>1039</v>
      </c>
      <c r="F25" s="789">
        <v>1506</v>
      </c>
      <c r="G25" s="789">
        <v>1164</v>
      </c>
      <c r="H25" s="789">
        <v>1628</v>
      </c>
      <c r="I25" s="789">
        <v>1484</v>
      </c>
      <c r="J25" s="789">
        <v>1528</v>
      </c>
      <c r="K25" s="789">
        <v>1196</v>
      </c>
      <c r="L25" s="789">
        <v>1630</v>
      </c>
      <c r="M25" s="789">
        <v>1955</v>
      </c>
      <c r="N25" s="789">
        <v>2202</v>
      </c>
      <c r="O25" s="942"/>
    </row>
    <row r="26" spans="1:15" ht="13.5">
      <c r="A26" s="364" t="s">
        <v>687</v>
      </c>
      <c r="B26" s="364" t="s">
        <v>604</v>
      </c>
      <c r="C26" s="789">
        <v>602</v>
      </c>
      <c r="D26" s="789">
        <v>517</v>
      </c>
      <c r="E26" s="789">
        <v>621</v>
      </c>
      <c r="F26" s="789">
        <v>593</v>
      </c>
      <c r="G26" s="789">
        <v>466</v>
      </c>
      <c r="H26" s="789">
        <v>636</v>
      </c>
      <c r="I26" s="789">
        <v>603</v>
      </c>
      <c r="J26" s="789">
        <v>702</v>
      </c>
      <c r="K26" s="789">
        <v>272</v>
      </c>
      <c r="L26" s="789">
        <v>526</v>
      </c>
      <c r="M26" s="789">
        <v>563</v>
      </c>
      <c r="N26" s="789">
        <v>750</v>
      </c>
      <c r="O26" s="942"/>
    </row>
    <row r="27" spans="1:15" ht="13.5">
      <c r="A27" s="364" t="s">
        <v>1465</v>
      </c>
      <c r="B27" s="364" t="s">
        <v>603</v>
      </c>
      <c r="C27" s="789">
        <v>610</v>
      </c>
      <c r="D27" s="789">
        <v>689</v>
      </c>
      <c r="E27" s="789">
        <v>798</v>
      </c>
      <c r="F27" s="789">
        <v>839</v>
      </c>
      <c r="G27" s="789">
        <v>888</v>
      </c>
      <c r="H27" s="789">
        <v>795</v>
      </c>
      <c r="I27" s="789">
        <v>1001</v>
      </c>
      <c r="J27" s="789">
        <v>920</v>
      </c>
      <c r="K27" s="789">
        <v>525</v>
      </c>
      <c r="L27" s="789">
        <v>771</v>
      </c>
      <c r="M27" s="789">
        <v>932</v>
      </c>
      <c r="N27" s="789">
        <v>949</v>
      </c>
      <c r="O27" s="942"/>
    </row>
    <row r="28" spans="1:15" ht="13.5">
      <c r="A28" s="364" t="s">
        <v>689</v>
      </c>
      <c r="B28" s="364" t="s">
        <v>1064</v>
      </c>
      <c r="C28" s="789">
        <v>275</v>
      </c>
      <c r="D28" s="789">
        <v>178</v>
      </c>
      <c r="E28" s="789">
        <v>83</v>
      </c>
      <c r="F28" s="789">
        <v>221</v>
      </c>
      <c r="G28" s="789">
        <v>145</v>
      </c>
      <c r="H28" s="789">
        <v>156</v>
      </c>
      <c r="I28" s="789">
        <v>145</v>
      </c>
      <c r="J28" s="789">
        <v>215</v>
      </c>
      <c r="K28" s="789">
        <v>178</v>
      </c>
      <c r="L28" s="789">
        <v>308</v>
      </c>
      <c r="M28" s="789">
        <v>223</v>
      </c>
      <c r="N28" s="789">
        <v>304</v>
      </c>
      <c r="O28" s="942"/>
    </row>
    <row r="29" spans="1:15" ht="13.5">
      <c r="A29" s="364" t="s">
        <v>1466</v>
      </c>
      <c r="B29" s="364" t="s">
        <v>602</v>
      </c>
      <c r="C29" s="789">
        <v>226</v>
      </c>
      <c r="D29" s="789">
        <v>257</v>
      </c>
      <c r="E29" s="789">
        <v>280</v>
      </c>
      <c r="F29" s="789">
        <v>223</v>
      </c>
      <c r="G29" s="789">
        <v>170</v>
      </c>
      <c r="H29" s="789">
        <v>219</v>
      </c>
      <c r="I29" s="789">
        <v>297</v>
      </c>
      <c r="J29" s="789">
        <v>306</v>
      </c>
      <c r="K29" s="789">
        <v>298</v>
      </c>
      <c r="L29" s="789">
        <v>548</v>
      </c>
      <c r="M29" s="789">
        <v>836</v>
      </c>
      <c r="N29" s="789">
        <v>666</v>
      </c>
      <c r="O29" s="942"/>
    </row>
    <row r="30" spans="1:15" ht="13.5">
      <c r="A30" s="364" t="s">
        <v>691</v>
      </c>
      <c r="B30" s="364" t="s">
        <v>1180</v>
      </c>
      <c r="C30" s="789">
        <v>3030</v>
      </c>
      <c r="D30" s="789">
        <v>3456</v>
      </c>
      <c r="E30" s="789">
        <v>5117</v>
      </c>
      <c r="F30" s="789">
        <v>6153</v>
      </c>
      <c r="G30" s="789">
        <v>6182</v>
      </c>
      <c r="H30" s="789">
        <v>5901</v>
      </c>
      <c r="I30" s="789">
        <v>8990</v>
      </c>
      <c r="J30" s="789">
        <v>7927</v>
      </c>
      <c r="K30" s="789">
        <v>7193</v>
      </c>
      <c r="L30" s="789">
        <v>19252</v>
      </c>
      <c r="M30" s="789">
        <v>21946</v>
      </c>
      <c r="N30" s="789">
        <v>18543</v>
      </c>
      <c r="O30" s="942"/>
    </row>
    <row r="31" spans="1:15" ht="13.5">
      <c r="A31" s="364" t="s">
        <v>1467</v>
      </c>
      <c r="B31" s="364" t="s">
        <v>606</v>
      </c>
      <c r="C31" s="789">
        <v>1985</v>
      </c>
      <c r="D31" s="789">
        <v>1691</v>
      </c>
      <c r="E31" s="789">
        <v>1991</v>
      </c>
      <c r="F31" s="789">
        <v>2428</v>
      </c>
      <c r="G31" s="789">
        <v>2233</v>
      </c>
      <c r="H31" s="789">
        <v>2170</v>
      </c>
      <c r="I31" s="789">
        <v>3706</v>
      </c>
      <c r="J31" s="789">
        <v>4187</v>
      </c>
      <c r="K31" s="789">
        <v>2341</v>
      </c>
      <c r="L31" s="789">
        <v>4261</v>
      </c>
      <c r="M31" s="789">
        <v>3985</v>
      </c>
      <c r="N31" s="789">
        <v>2605</v>
      </c>
      <c r="O31" s="942"/>
    </row>
    <row r="32" spans="1:15" ht="13.5">
      <c r="A32" s="364" t="s">
        <v>693</v>
      </c>
      <c r="B32" s="364" t="s">
        <v>1065</v>
      </c>
      <c r="C32" s="789">
        <v>635</v>
      </c>
      <c r="D32" s="789">
        <v>616</v>
      </c>
      <c r="E32" s="789">
        <v>1297</v>
      </c>
      <c r="F32" s="789">
        <v>1109</v>
      </c>
      <c r="G32" s="789">
        <v>888</v>
      </c>
      <c r="H32" s="789">
        <v>1399</v>
      </c>
      <c r="I32" s="789">
        <v>940</v>
      </c>
      <c r="J32" s="789">
        <v>1448</v>
      </c>
      <c r="K32" s="789">
        <v>1673</v>
      </c>
      <c r="L32" s="789">
        <v>2128</v>
      </c>
      <c r="M32" s="789">
        <v>2283</v>
      </c>
      <c r="N32" s="789">
        <v>1296</v>
      </c>
      <c r="O32" s="942"/>
    </row>
    <row r="33" spans="1:15" ht="13.5">
      <c r="A33" s="364" t="s">
        <v>692</v>
      </c>
      <c r="B33" s="364" t="s">
        <v>1181</v>
      </c>
      <c r="C33" s="789">
        <v>373</v>
      </c>
      <c r="D33" s="789">
        <v>280</v>
      </c>
      <c r="E33" s="789">
        <v>432</v>
      </c>
      <c r="F33" s="789">
        <v>679</v>
      </c>
      <c r="G33" s="789">
        <v>1221</v>
      </c>
      <c r="H33" s="789">
        <v>1888</v>
      </c>
      <c r="I33" s="789">
        <v>1774</v>
      </c>
      <c r="J33" s="789">
        <v>2074</v>
      </c>
      <c r="K33" s="789">
        <v>1339</v>
      </c>
      <c r="L33" s="789">
        <v>3505</v>
      </c>
      <c r="M33" s="789">
        <v>3746</v>
      </c>
      <c r="N33" s="789">
        <v>4638</v>
      </c>
      <c r="O33" s="942"/>
    </row>
    <row r="34" spans="1:15" ht="13.5">
      <c r="A34" s="364" t="s">
        <v>694</v>
      </c>
      <c r="B34" s="364" t="s">
        <v>1182</v>
      </c>
      <c r="C34" s="789">
        <v>115</v>
      </c>
      <c r="D34" s="789">
        <v>175</v>
      </c>
      <c r="E34" s="789">
        <v>205</v>
      </c>
      <c r="F34" s="789">
        <v>257</v>
      </c>
      <c r="G34" s="789">
        <v>362</v>
      </c>
      <c r="H34" s="789">
        <v>306</v>
      </c>
      <c r="I34" s="789">
        <v>324</v>
      </c>
      <c r="J34" s="789">
        <v>485</v>
      </c>
      <c r="K34" s="789">
        <v>313</v>
      </c>
      <c r="L34" s="789">
        <v>513</v>
      </c>
      <c r="M34" s="789">
        <v>590</v>
      </c>
      <c r="N34" s="789">
        <v>580</v>
      </c>
      <c r="O34" s="942"/>
    </row>
    <row r="35" spans="1:15" ht="13.5">
      <c r="A35" s="364" t="s">
        <v>695</v>
      </c>
      <c r="B35" s="364" t="s">
        <v>1066</v>
      </c>
      <c r="C35" s="789">
        <v>3455</v>
      </c>
      <c r="D35" s="789">
        <v>4005</v>
      </c>
      <c r="E35" s="789">
        <v>5260</v>
      </c>
      <c r="F35" s="789">
        <v>6434</v>
      </c>
      <c r="G35" s="789">
        <v>4745</v>
      </c>
      <c r="H35" s="789">
        <v>3903</v>
      </c>
      <c r="I35" s="789">
        <v>3648</v>
      </c>
      <c r="J35" s="789">
        <v>2998</v>
      </c>
      <c r="K35" s="789">
        <v>1279</v>
      </c>
      <c r="L35" s="789">
        <v>5765</v>
      </c>
      <c r="M35" s="789">
        <v>7432</v>
      </c>
      <c r="N35" s="789">
        <v>6584</v>
      </c>
      <c r="O35" s="942"/>
    </row>
    <row r="36" spans="1:15" ht="13.5">
      <c r="A36" s="364" t="s">
        <v>696</v>
      </c>
      <c r="B36" s="364" t="s">
        <v>1067</v>
      </c>
      <c r="C36" s="789">
        <v>297</v>
      </c>
      <c r="D36" s="789">
        <v>562</v>
      </c>
      <c r="E36" s="789">
        <v>439</v>
      </c>
      <c r="F36" s="789">
        <v>264</v>
      </c>
      <c r="G36" s="789">
        <v>581</v>
      </c>
      <c r="H36" s="789">
        <v>444</v>
      </c>
      <c r="I36" s="789">
        <v>681</v>
      </c>
      <c r="J36" s="789">
        <v>583</v>
      </c>
      <c r="K36" s="789">
        <v>357</v>
      </c>
      <c r="L36" s="789">
        <v>488</v>
      </c>
      <c r="M36" s="789">
        <v>864</v>
      </c>
      <c r="N36" s="789">
        <v>1120</v>
      </c>
      <c r="O36" s="942"/>
    </row>
    <row r="37" spans="1:15" ht="13.5">
      <c r="A37" s="364" t="s">
        <v>697</v>
      </c>
      <c r="B37" s="364" t="s">
        <v>601</v>
      </c>
      <c r="C37" s="789">
        <v>95</v>
      </c>
      <c r="D37" s="789">
        <v>113</v>
      </c>
      <c r="E37" s="789">
        <v>175</v>
      </c>
      <c r="F37" s="789">
        <v>154</v>
      </c>
      <c r="G37" s="789">
        <v>213</v>
      </c>
      <c r="H37" s="789">
        <v>247</v>
      </c>
      <c r="I37" s="789">
        <v>319</v>
      </c>
      <c r="J37" s="789">
        <v>328</v>
      </c>
      <c r="K37" s="789">
        <v>294</v>
      </c>
      <c r="L37" s="789">
        <v>417</v>
      </c>
      <c r="M37" s="789">
        <v>455</v>
      </c>
      <c r="N37" s="789">
        <v>552</v>
      </c>
      <c r="O37" s="942"/>
    </row>
    <row r="38" spans="1:15" ht="13.5">
      <c r="A38" s="364" t="s">
        <v>1468</v>
      </c>
      <c r="B38" s="364" t="s">
        <v>1090</v>
      </c>
      <c r="C38" s="789">
        <v>24</v>
      </c>
      <c r="D38" s="789">
        <v>41</v>
      </c>
      <c r="E38" s="789">
        <v>63</v>
      </c>
      <c r="F38" s="789">
        <v>33</v>
      </c>
      <c r="G38" s="789">
        <v>91</v>
      </c>
      <c r="H38" s="789">
        <v>55</v>
      </c>
      <c r="I38" s="789">
        <v>42</v>
      </c>
      <c r="J38" s="789">
        <v>40</v>
      </c>
      <c r="K38" s="789">
        <v>95</v>
      </c>
      <c r="L38" s="789" t="s">
        <v>156</v>
      </c>
      <c r="M38" s="789" t="s">
        <v>156</v>
      </c>
      <c r="N38" s="789" t="s">
        <v>156</v>
      </c>
      <c r="O38" s="942"/>
    </row>
    <row r="39" spans="1:15" ht="13.5">
      <c r="A39" s="364" t="s">
        <v>1469</v>
      </c>
      <c r="B39" s="364" t="s">
        <v>1183</v>
      </c>
      <c r="C39" s="789">
        <v>1015</v>
      </c>
      <c r="D39" s="789">
        <v>1338</v>
      </c>
      <c r="E39" s="789">
        <v>1271</v>
      </c>
      <c r="F39" s="789">
        <v>1314</v>
      </c>
      <c r="G39" s="789">
        <v>1240</v>
      </c>
      <c r="H39" s="789">
        <v>1215</v>
      </c>
      <c r="I39" s="789">
        <v>1349</v>
      </c>
      <c r="J39" s="789">
        <v>1397</v>
      </c>
      <c r="K39" s="789">
        <v>1082</v>
      </c>
      <c r="L39" s="789">
        <v>1352</v>
      </c>
      <c r="M39" s="789">
        <v>897</v>
      </c>
      <c r="N39" s="789">
        <v>756</v>
      </c>
      <c r="O39" s="942"/>
    </row>
    <row r="40" spans="1:15" ht="13.5">
      <c r="A40" s="364" t="s">
        <v>699</v>
      </c>
      <c r="B40" s="364" t="s">
        <v>1068</v>
      </c>
      <c r="C40" s="789">
        <v>222</v>
      </c>
      <c r="D40" s="789">
        <v>306</v>
      </c>
      <c r="E40" s="789">
        <v>355</v>
      </c>
      <c r="F40" s="789">
        <v>752</v>
      </c>
      <c r="G40" s="789">
        <v>742</v>
      </c>
      <c r="H40" s="789">
        <v>705</v>
      </c>
      <c r="I40" s="789">
        <v>978</v>
      </c>
      <c r="J40" s="789">
        <v>931</v>
      </c>
      <c r="K40" s="789">
        <v>576</v>
      </c>
      <c r="L40" s="789">
        <v>860</v>
      </c>
      <c r="M40" s="789">
        <v>1322</v>
      </c>
      <c r="N40" s="789">
        <v>1404</v>
      </c>
      <c r="O40" s="942"/>
    </row>
    <row r="41" spans="1:15" ht="13.5">
      <c r="A41" s="364" t="s">
        <v>1470</v>
      </c>
      <c r="B41" s="364" t="s">
        <v>1184</v>
      </c>
      <c r="C41" s="789">
        <v>194</v>
      </c>
      <c r="D41" s="789">
        <v>307</v>
      </c>
      <c r="E41" s="789">
        <v>381</v>
      </c>
      <c r="F41" s="789">
        <v>409</v>
      </c>
      <c r="G41" s="789">
        <v>361</v>
      </c>
      <c r="H41" s="789">
        <v>238</v>
      </c>
      <c r="I41" s="789">
        <v>791</v>
      </c>
      <c r="J41" s="789">
        <v>895</v>
      </c>
      <c r="K41" s="789">
        <v>1399</v>
      </c>
      <c r="L41" s="789">
        <v>1080</v>
      </c>
      <c r="M41" s="789">
        <v>2907</v>
      </c>
      <c r="N41" s="789">
        <v>2041</v>
      </c>
      <c r="O41" s="942"/>
    </row>
    <row r="42" spans="1:15" ht="13.5">
      <c r="A42" s="364" t="s">
        <v>716</v>
      </c>
      <c r="B42" s="364" t="s">
        <v>1069</v>
      </c>
      <c r="C42" s="789">
        <v>111</v>
      </c>
      <c r="D42" s="789">
        <v>99</v>
      </c>
      <c r="E42" s="789">
        <v>133</v>
      </c>
      <c r="F42" s="789">
        <v>110</v>
      </c>
      <c r="G42" s="789">
        <v>194</v>
      </c>
      <c r="H42" s="789">
        <v>215</v>
      </c>
      <c r="I42" s="789">
        <v>210</v>
      </c>
      <c r="J42" s="789">
        <v>219</v>
      </c>
      <c r="K42" s="789">
        <v>232</v>
      </c>
      <c r="L42" s="789">
        <v>306</v>
      </c>
      <c r="M42" s="789">
        <v>528</v>
      </c>
      <c r="N42" s="789">
        <v>501</v>
      </c>
      <c r="O42" s="942"/>
    </row>
    <row r="43" spans="1:15" ht="13.5">
      <c r="A43" s="364" t="s">
        <v>701</v>
      </c>
      <c r="B43" s="364" t="s">
        <v>600</v>
      </c>
      <c r="C43" s="789">
        <v>538</v>
      </c>
      <c r="D43" s="789">
        <v>488</v>
      </c>
      <c r="E43" s="789">
        <v>531</v>
      </c>
      <c r="F43" s="789">
        <v>649</v>
      </c>
      <c r="G43" s="789">
        <v>555</v>
      </c>
      <c r="H43" s="789">
        <v>671</v>
      </c>
      <c r="I43" s="789">
        <v>633</v>
      </c>
      <c r="J43" s="789">
        <v>709</v>
      </c>
      <c r="K43" s="789">
        <v>633</v>
      </c>
      <c r="L43" s="789">
        <v>881</v>
      </c>
      <c r="M43" s="789">
        <v>956</v>
      </c>
      <c r="N43" s="789">
        <v>921</v>
      </c>
      <c r="O43" s="942"/>
    </row>
    <row r="44" spans="1:15" ht="13.5">
      <c r="A44" s="364" t="s">
        <v>702</v>
      </c>
      <c r="B44" s="364" t="s">
        <v>1185</v>
      </c>
      <c r="C44" s="789">
        <v>216</v>
      </c>
      <c r="D44" s="789">
        <v>256</v>
      </c>
      <c r="E44" s="789">
        <v>192</v>
      </c>
      <c r="F44" s="789">
        <v>207</v>
      </c>
      <c r="G44" s="789">
        <v>187</v>
      </c>
      <c r="H44" s="789">
        <v>236</v>
      </c>
      <c r="I44" s="789">
        <v>243</v>
      </c>
      <c r="J44" s="789">
        <v>398</v>
      </c>
      <c r="K44" s="789">
        <v>400</v>
      </c>
      <c r="L44" s="789">
        <v>844</v>
      </c>
      <c r="M44" s="789">
        <v>1128</v>
      </c>
      <c r="N44" s="789">
        <v>554</v>
      </c>
      <c r="O44" s="942"/>
    </row>
    <row r="45" spans="1:15" ht="13.5">
      <c r="A45" s="364" t="s">
        <v>704</v>
      </c>
      <c r="B45" s="364" t="s">
        <v>1070</v>
      </c>
      <c r="C45" s="789">
        <v>171</v>
      </c>
      <c r="D45" s="789">
        <v>237</v>
      </c>
      <c r="E45" s="789">
        <v>285</v>
      </c>
      <c r="F45" s="789">
        <v>384</v>
      </c>
      <c r="G45" s="789">
        <v>331</v>
      </c>
      <c r="H45" s="789">
        <v>379</v>
      </c>
      <c r="I45" s="789">
        <v>376</v>
      </c>
      <c r="J45" s="789">
        <v>207</v>
      </c>
      <c r="K45" s="789">
        <v>126</v>
      </c>
      <c r="L45" s="789">
        <v>402</v>
      </c>
      <c r="M45" s="789">
        <v>279</v>
      </c>
      <c r="N45" s="789">
        <v>701</v>
      </c>
      <c r="O45" s="942"/>
    </row>
    <row r="46" spans="1:15" ht="13.5">
      <c r="A46" s="364" t="s">
        <v>703</v>
      </c>
      <c r="B46" s="364" t="s">
        <v>1071</v>
      </c>
      <c r="C46" s="789">
        <v>586</v>
      </c>
      <c r="D46" s="789">
        <v>744</v>
      </c>
      <c r="E46" s="789">
        <v>926</v>
      </c>
      <c r="F46" s="789">
        <v>1204</v>
      </c>
      <c r="G46" s="789">
        <v>1037</v>
      </c>
      <c r="H46" s="789">
        <v>1217</v>
      </c>
      <c r="I46" s="789">
        <v>1452</v>
      </c>
      <c r="J46" s="789">
        <v>1249</v>
      </c>
      <c r="K46" s="789">
        <v>680</v>
      </c>
      <c r="L46" s="789">
        <v>1388</v>
      </c>
      <c r="M46" s="789">
        <v>1885</v>
      </c>
      <c r="N46" s="789">
        <v>2030</v>
      </c>
      <c r="O46" s="942"/>
    </row>
    <row r="47" spans="1:15" ht="13.5">
      <c r="A47" s="364" t="s">
        <v>1471</v>
      </c>
      <c r="B47" s="364" t="s">
        <v>599</v>
      </c>
      <c r="C47" s="789">
        <v>90</v>
      </c>
      <c r="D47" s="789">
        <v>97</v>
      </c>
      <c r="E47" s="789">
        <v>193</v>
      </c>
      <c r="F47" s="789">
        <v>144</v>
      </c>
      <c r="G47" s="789">
        <v>72</v>
      </c>
      <c r="H47" s="789">
        <v>60</v>
      </c>
      <c r="I47" s="789">
        <v>231</v>
      </c>
      <c r="J47" s="789">
        <v>156</v>
      </c>
      <c r="K47" s="789">
        <v>89</v>
      </c>
      <c r="L47" s="789">
        <v>824</v>
      </c>
      <c r="M47" s="789">
        <v>501</v>
      </c>
      <c r="N47" s="789">
        <v>1240</v>
      </c>
      <c r="O47" s="942"/>
    </row>
    <row r="48" spans="1:15" ht="13.5">
      <c r="A48" s="364" t="s">
        <v>722</v>
      </c>
      <c r="B48" s="364" t="s">
        <v>1072</v>
      </c>
      <c r="C48" s="789">
        <v>155</v>
      </c>
      <c r="D48" s="789">
        <v>156</v>
      </c>
      <c r="E48" s="789">
        <v>207</v>
      </c>
      <c r="F48" s="789">
        <v>317</v>
      </c>
      <c r="G48" s="789">
        <v>571</v>
      </c>
      <c r="H48" s="789">
        <v>442</v>
      </c>
      <c r="I48" s="789">
        <v>350</v>
      </c>
      <c r="J48" s="789">
        <v>429</v>
      </c>
      <c r="K48" s="789">
        <v>157</v>
      </c>
      <c r="L48" s="789">
        <v>498</v>
      </c>
      <c r="M48" s="789">
        <v>1537</v>
      </c>
      <c r="N48" s="789">
        <v>1050</v>
      </c>
      <c r="O48" s="942"/>
    </row>
    <row r="49" spans="1:15" ht="13.5">
      <c r="A49" s="364" t="s">
        <v>707</v>
      </c>
      <c r="B49" s="364" t="s">
        <v>637</v>
      </c>
      <c r="C49" s="789" t="s">
        <v>156</v>
      </c>
      <c r="D49" s="789" t="s">
        <v>156</v>
      </c>
      <c r="E49" s="789" t="s">
        <v>156</v>
      </c>
      <c r="F49" s="789">
        <v>35</v>
      </c>
      <c r="G49" s="789">
        <v>2</v>
      </c>
      <c r="H49" s="789">
        <v>92</v>
      </c>
      <c r="I49" s="789">
        <v>136</v>
      </c>
      <c r="J49" s="789">
        <v>141</v>
      </c>
      <c r="K49" s="789">
        <v>255</v>
      </c>
      <c r="L49" s="789">
        <v>145</v>
      </c>
      <c r="M49" s="789">
        <v>180</v>
      </c>
      <c r="N49" s="789">
        <v>238</v>
      </c>
      <c r="O49" s="942"/>
    </row>
    <row r="50" spans="1:15" ht="13.5">
      <c r="A50" s="364" t="s">
        <v>706</v>
      </c>
      <c r="B50" s="364" t="s">
        <v>1186</v>
      </c>
      <c r="C50" s="789">
        <v>7</v>
      </c>
      <c r="D50" s="789">
        <v>7</v>
      </c>
      <c r="E50" s="789">
        <v>9</v>
      </c>
      <c r="F50" s="789">
        <v>9</v>
      </c>
      <c r="G50" s="789">
        <v>12</v>
      </c>
      <c r="H50" s="789">
        <v>9</v>
      </c>
      <c r="I50" s="249">
        <v>28</v>
      </c>
      <c r="J50" s="789">
        <v>37</v>
      </c>
      <c r="K50" s="789">
        <v>25</v>
      </c>
      <c r="L50" s="789">
        <v>44</v>
      </c>
      <c r="M50" s="789">
        <v>87</v>
      </c>
      <c r="N50" s="789">
        <v>57</v>
      </c>
      <c r="O50" s="942"/>
    </row>
    <row r="51" spans="1:15" ht="13.5">
      <c r="A51" s="364" t="s">
        <v>720</v>
      </c>
      <c r="B51" s="364" t="s">
        <v>1187</v>
      </c>
      <c r="C51" s="789">
        <v>35</v>
      </c>
      <c r="D51" s="789">
        <v>35</v>
      </c>
      <c r="E51" s="789">
        <v>44</v>
      </c>
      <c r="F51" s="789">
        <v>35</v>
      </c>
      <c r="G51" s="789">
        <v>36</v>
      </c>
      <c r="H51" s="789">
        <v>42</v>
      </c>
      <c r="I51" s="789">
        <v>41</v>
      </c>
      <c r="J51" s="789">
        <v>80</v>
      </c>
      <c r="K51" s="789">
        <v>86</v>
      </c>
      <c r="L51" s="789">
        <v>255</v>
      </c>
      <c r="M51" s="789">
        <v>241</v>
      </c>
      <c r="N51" s="789">
        <v>290</v>
      </c>
      <c r="O51" s="942"/>
    </row>
    <row r="52" spans="1:15" ht="13.5">
      <c r="A52" s="364" t="s">
        <v>709</v>
      </c>
      <c r="B52" s="364" t="s">
        <v>616</v>
      </c>
      <c r="C52" s="789" t="s">
        <v>156</v>
      </c>
      <c r="D52" s="789">
        <v>25</v>
      </c>
      <c r="E52" s="789">
        <v>19</v>
      </c>
      <c r="F52" s="789" t="s">
        <v>156</v>
      </c>
      <c r="G52" s="789">
        <v>26</v>
      </c>
      <c r="H52" s="789">
        <v>5</v>
      </c>
      <c r="I52" s="789">
        <v>5</v>
      </c>
      <c r="J52" s="789">
        <v>15</v>
      </c>
      <c r="K52" s="789">
        <v>16</v>
      </c>
      <c r="L52" s="789">
        <v>33</v>
      </c>
      <c r="M52" s="789">
        <v>23</v>
      </c>
      <c r="N52" s="789">
        <v>29</v>
      </c>
      <c r="O52" s="942"/>
    </row>
    <row r="53" spans="1:15" ht="13.5">
      <c r="A53" s="364" t="s">
        <v>708</v>
      </c>
      <c r="B53" s="364" t="s">
        <v>1073</v>
      </c>
      <c r="C53" s="789">
        <v>42</v>
      </c>
      <c r="D53" s="789">
        <v>38</v>
      </c>
      <c r="E53" s="789">
        <v>64</v>
      </c>
      <c r="F53" s="789">
        <v>203</v>
      </c>
      <c r="G53" s="789">
        <v>145</v>
      </c>
      <c r="H53" s="789">
        <v>90</v>
      </c>
      <c r="I53" s="789">
        <v>103</v>
      </c>
      <c r="J53" s="789">
        <v>490</v>
      </c>
      <c r="K53" s="789">
        <v>237</v>
      </c>
      <c r="L53" s="789">
        <v>882</v>
      </c>
      <c r="M53" s="789">
        <v>912</v>
      </c>
      <c r="N53" s="789">
        <v>478</v>
      </c>
      <c r="O53" s="942"/>
    </row>
    <row r="54" spans="1:15" ht="13.5">
      <c r="A54" s="364" t="s">
        <v>710</v>
      </c>
      <c r="B54" s="364" t="s">
        <v>1074</v>
      </c>
      <c r="C54" s="789">
        <v>17</v>
      </c>
      <c r="D54" s="789">
        <v>51</v>
      </c>
      <c r="E54" s="789">
        <v>25</v>
      </c>
      <c r="F54" s="789">
        <v>71</v>
      </c>
      <c r="G54" s="789">
        <v>9</v>
      </c>
      <c r="H54" s="789">
        <v>113</v>
      </c>
      <c r="I54" s="789">
        <v>124</v>
      </c>
      <c r="J54" s="789">
        <v>120</v>
      </c>
      <c r="K54" s="789">
        <v>145</v>
      </c>
      <c r="L54" s="789">
        <v>127</v>
      </c>
      <c r="M54" s="789">
        <v>133</v>
      </c>
      <c r="N54" s="789">
        <v>117</v>
      </c>
      <c r="O54" s="942"/>
    </row>
    <row r="55" spans="1:15" ht="13.5">
      <c r="A55" s="364" t="s">
        <v>711</v>
      </c>
      <c r="B55" s="364" t="s">
        <v>598</v>
      </c>
      <c r="C55" s="789">
        <v>16</v>
      </c>
      <c r="D55" s="789">
        <v>27</v>
      </c>
      <c r="E55" s="789">
        <v>26</v>
      </c>
      <c r="F55" s="789">
        <v>38</v>
      </c>
      <c r="G55" s="789">
        <v>1</v>
      </c>
      <c r="H55" s="789">
        <v>39</v>
      </c>
      <c r="I55" s="789">
        <v>20</v>
      </c>
      <c r="J55" s="789">
        <v>62</v>
      </c>
      <c r="K55" s="789">
        <v>92</v>
      </c>
      <c r="L55" s="789">
        <v>145</v>
      </c>
      <c r="M55" s="789">
        <v>239</v>
      </c>
      <c r="N55" s="789">
        <v>169</v>
      </c>
      <c r="O55" s="942"/>
    </row>
    <row r="56" spans="1:15" ht="13.5">
      <c r="A56" s="364" t="s">
        <v>1472</v>
      </c>
      <c r="B56" s="364" t="s">
        <v>1091</v>
      </c>
      <c r="C56" s="789">
        <v>56</v>
      </c>
      <c r="D56" s="789">
        <v>85</v>
      </c>
      <c r="E56" s="789">
        <v>115</v>
      </c>
      <c r="F56" s="789">
        <v>64</v>
      </c>
      <c r="G56" s="789">
        <v>88</v>
      </c>
      <c r="H56" s="789">
        <v>61</v>
      </c>
      <c r="I56" s="789">
        <v>28</v>
      </c>
      <c r="J56" s="789">
        <v>79</v>
      </c>
      <c r="K56" s="789">
        <v>203</v>
      </c>
      <c r="L56" s="789">
        <v>1012</v>
      </c>
      <c r="M56" s="789">
        <v>3595</v>
      </c>
      <c r="N56" s="789">
        <v>537</v>
      </c>
      <c r="O56" s="942"/>
    </row>
    <row r="57" spans="1:15" ht="13.5">
      <c r="A57" s="364" t="s">
        <v>713</v>
      </c>
      <c r="B57" s="364" t="s">
        <v>595</v>
      </c>
      <c r="C57" s="789" t="s">
        <v>156</v>
      </c>
      <c r="D57" s="789" t="s">
        <v>156</v>
      </c>
      <c r="E57" s="789">
        <v>5</v>
      </c>
      <c r="F57" s="789">
        <v>2</v>
      </c>
      <c r="G57" s="789">
        <v>85</v>
      </c>
      <c r="H57" s="789">
        <v>16</v>
      </c>
      <c r="I57" s="789">
        <v>29</v>
      </c>
      <c r="J57" s="789">
        <v>64</v>
      </c>
      <c r="K57" s="789">
        <v>103</v>
      </c>
      <c r="L57" s="789">
        <v>374</v>
      </c>
      <c r="M57" s="789">
        <v>264</v>
      </c>
      <c r="N57" s="789">
        <v>178</v>
      </c>
      <c r="O57" s="942"/>
    </row>
    <row r="58" spans="1:15" ht="13.5">
      <c r="A58" s="364" t="s">
        <v>714</v>
      </c>
      <c r="B58" s="364" t="s">
        <v>1188</v>
      </c>
      <c r="C58" s="789" t="s">
        <v>156</v>
      </c>
      <c r="D58" s="789">
        <v>4</v>
      </c>
      <c r="E58" s="789">
        <v>29</v>
      </c>
      <c r="F58" s="789">
        <v>82</v>
      </c>
      <c r="G58" s="789">
        <v>24</v>
      </c>
      <c r="H58" s="789">
        <v>31</v>
      </c>
      <c r="I58" s="789">
        <v>17</v>
      </c>
      <c r="J58" s="789">
        <v>26</v>
      </c>
      <c r="K58" s="789">
        <v>46</v>
      </c>
      <c r="L58" s="789">
        <v>80</v>
      </c>
      <c r="M58" s="789">
        <v>214</v>
      </c>
      <c r="N58" s="789">
        <v>226</v>
      </c>
      <c r="O58" s="942"/>
    </row>
    <row r="59" spans="1:15" ht="13.5">
      <c r="A59" s="364" t="s">
        <v>712</v>
      </c>
      <c r="B59" s="364" t="s">
        <v>1189</v>
      </c>
      <c r="C59" s="789" t="s">
        <v>156</v>
      </c>
      <c r="D59" s="789">
        <v>27</v>
      </c>
      <c r="E59" s="789">
        <v>28</v>
      </c>
      <c r="F59" s="789">
        <v>68</v>
      </c>
      <c r="G59" s="789">
        <v>15</v>
      </c>
      <c r="H59" s="789">
        <v>33</v>
      </c>
      <c r="I59" s="789">
        <v>11</v>
      </c>
      <c r="J59" s="789">
        <v>35</v>
      </c>
      <c r="K59" s="789">
        <v>51</v>
      </c>
      <c r="L59" s="789">
        <v>68</v>
      </c>
      <c r="M59" s="789">
        <v>55</v>
      </c>
      <c r="N59" s="789">
        <v>120</v>
      </c>
      <c r="O59" s="942"/>
    </row>
    <row r="60" spans="1:15" ht="13.5">
      <c r="A60" s="364" t="s">
        <v>721</v>
      </c>
      <c r="B60" s="364" t="s">
        <v>1075</v>
      </c>
      <c r="C60" s="789" t="s">
        <v>156</v>
      </c>
      <c r="D60" s="789">
        <v>7</v>
      </c>
      <c r="E60" s="789">
        <v>47</v>
      </c>
      <c r="F60" s="789">
        <v>125</v>
      </c>
      <c r="G60" s="789">
        <v>119</v>
      </c>
      <c r="H60" s="789">
        <v>42</v>
      </c>
      <c r="I60" s="789">
        <v>79</v>
      </c>
      <c r="J60" s="789">
        <v>132</v>
      </c>
      <c r="K60" s="789">
        <v>112</v>
      </c>
      <c r="L60" s="789">
        <v>85</v>
      </c>
      <c r="M60" s="789">
        <v>100</v>
      </c>
      <c r="N60" s="789">
        <v>287</v>
      </c>
      <c r="O60" s="942"/>
    </row>
    <row r="61" spans="1:15" ht="13.5">
      <c r="A61" s="364" t="s">
        <v>715</v>
      </c>
      <c r="B61" s="364" t="s">
        <v>597</v>
      </c>
      <c r="C61" s="789" t="s">
        <v>156</v>
      </c>
      <c r="D61" s="789">
        <v>9</v>
      </c>
      <c r="E61" s="789">
        <v>11</v>
      </c>
      <c r="F61" s="789">
        <v>67</v>
      </c>
      <c r="G61" s="789">
        <v>62</v>
      </c>
      <c r="H61" s="789">
        <v>79</v>
      </c>
      <c r="I61" s="789">
        <v>30</v>
      </c>
      <c r="J61" s="789">
        <v>48</v>
      </c>
      <c r="K61" s="789">
        <v>123</v>
      </c>
      <c r="L61" s="789">
        <v>86</v>
      </c>
      <c r="M61" s="789">
        <v>11</v>
      </c>
      <c r="N61" s="789" t="s">
        <v>156</v>
      </c>
      <c r="O61" s="942"/>
    </row>
    <row r="62" spans="1:15" ht="13.5">
      <c r="A62" s="364" t="s">
        <v>729</v>
      </c>
      <c r="B62" s="364" t="s">
        <v>1076</v>
      </c>
      <c r="C62" s="789" t="s">
        <v>156</v>
      </c>
      <c r="D62" s="789" t="s">
        <v>156</v>
      </c>
      <c r="E62" s="789">
        <v>77</v>
      </c>
      <c r="F62" s="789">
        <v>115</v>
      </c>
      <c r="G62" s="789">
        <v>69</v>
      </c>
      <c r="H62" s="789">
        <v>107</v>
      </c>
      <c r="I62" s="789">
        <v>215</v>
      </c>
      <c r="J62" s="789">
        <v>201</v>
      </c>
      <c r="K62" s="789">
        <v>185</v>
      </c>
      <c r="L62" s="789">
        <v>500</v>
      </c>
      <c r="M62" s="789">
        <v>577</v>
      </c>
      <c r="N62" s="789">
        <v>585</v>
      </c>
      <c r="O62" s="942"/>
    </row>
    <row r="63" spans="1:15" ht="13.5">
      <c r="A63" s="364" t="s">
        <v>717</v>
      </c>
      <c r="B63" s="364" t="s">
        <v>1190</v>
      </c>
      <c r="C63" s="789" t="s">
        <v>156</v>
      </c>
      <c r="D63" s="789" t="s">
        <v>156</v>
      </c>
      <c r="E63" s="789">
        <v>83</v>
      </c>
      <c r="F63" s="789">
        <v>91</v>
      </c>
      <c r="G63" s="789">
        <v>117</v>
      </c>
      <c r="H63" s="789">
        <v>212</v>
      </c>
      <c r="I63" s="789">
        <v>92</v>
      </c>
      <c r="J63" s="789">
        <v>182</v>
      </c>
      <c r="K63" s="789">
        <v>93</v>
      </c>
      <c r="L63" s="789">
        <v>134</v>
      </c>
      <c r="M63" s="789">
        <v>139</v>
      </c>
      <c r="N63" s="789">
        <v>88</v>
      </c>
      <c r="O63" s="942"/>
    </row>
    <row r="64" spans="1:15" ht="13.5">
      <c r="A64" s="364" t="s">
        <v>727</v>
      </c>
      <c r="B64" s="364" t="s">
        <v>1077</v>
      </c>
      <c r="C64" s="789" t="s">
        <v>156</v>
      </c>
      <c r="D64" s="789" t="s">
        <v>156</v>
      </c>
      <c r="E64" s="789">
        <v>4</v>
      </c>
      <c r="F64" s="789">
        <v>43</v>
      </c>
      <c r="G64" s="789">
        <v>42</v>
      </c>
      <c r="H64" s="789">
        <v>45</v>
      </c>
      <c r="I64" s="789">
        <v>39</v>
      </c>
      <c r="J64" s="789">
        <v>34</v>
      </c>
      <c r="K64" s="789">
        <v>32</v>
      </c>
      <c r="L64" s="789">
        <v>125</v>
      </c>
      <c r="M64" s="789">
        <v>174</v>
      </c>
      <c r="N64" s="789" t="s">
        <v>156</v>
      </c>
      <c r="O64" s="942"/>
    </row>
    <row r="65" spans="1:15" ht="13.5">
      <c r="A65" s="364" t="s">
        <v>734</v>
      </c>
      <c r="B65" s="364" t="s">
        <v>618</v>
      </c>
      <c r="C65" s="789">
        <v>97</v>
      </c>
      <c r="D65" s="789">
        <v>72</v>
      </c>
      <c r="E65" s="789">
        <v>151</v>
      </c>
      <c r="F65" s="789">
        <v>187</v>
      </c>
      <c r="G65" s="789">
        <v>96</v>
      </c>
      <c r="H65" s="789">
        <v>177</v>
      </c>
      <c r="I65" s="789">
        <v>140</v>
      </c>
      <c r="J65" s="789">
        <v>167</v>
      </c>
      <c r="K65" s="789">
        <v>82</v>
      </c>
      <c r="L65" s="789">
        <v>70</v>
      </c>
      <c r="M65" s="789">
        <v>17</v>
      </c>
      <c r="N65" s="789">
        <v>30</v>
      </c>
      <c r="O65" s="942"/>
    </row>
    <row r="66" spans="1:15" ht="13.5">
      <c r="A66" s="364" t="s">
        <v>723</v>
      </c>
      <c r="B66" s="364" t="s">
        <v>615</v>
      </c>
      <c r="C66" s="789" t="s">
        <v>156</v>
      </c>
      <c r="D66" s="789" t="s">
        <v>156</v>
      </c>
      <c r="E66" s="789" t="s">
        <v>156</v>
      </c>
      <c r="F66" s="789">
        <v>12</v>
      </c>
      <c r="G66" s="789">
        <v>34</v>
      </c>
      <c r="H66" s="249">
        <v>13</v>
      </c>
      <c r="I66" s="789">
        <v>9</v>
      </c>
      <c r="J66" s="789">
        <v>20</v>
      </c>
      <c r="K66" s="789">
        <v>22</v>
      </c>
      <c r="L66" s="789">
        <v>44</v>
      </c>
      <c r="M66" s="789">
        <v>39</v>
      </c>
      <c r="N66" s="789">
        <v>38</v>
      </c>
      <c r="O66" s="942"/>
    </row>
    <row r="67" spans="1:15" ht="13.5">
      <c r="A67" s="364" t="s">
        <v>724</v>
      </c>
      <c r="B67" s="364" t="s">
        <v>1078</v>
      </c>
      <c r="C67" s="789" t="s">
        <v>156</v>
      </c>
      <c r="D67" s="789" t="s">
        <v>156</v>
      </c>
      <c r="E67" s="789" t="s">
        <v>156</v>
      </c>
      <c r="F67" s="789" t="s">
        <v>156</v>
      </c>
      <c r="G67" s="789">
        <v>94</v>
      </c>
      <c r="H67" s="789">
        <v>50</v>
      </c>
      <c r="I67" s="789">
        <v>127</v>
      </c>
      <c r="J67" s="789">
        <v>51</v>
      </c>
      <c r="K67" s="789">
        <v>65</v>
      </c>
      <c r="L67" s="789">
        <v>279</v>
      </c>
      <c r="M67" s="789">
        <v>94</v>
      </c>
      <c r="N67" s="789">
        <v>53</v>
      </c>
      <c r="O67" s="942"/>
    </row>
    <row r="68" spans="1:15" ht="13.5">
      <c r="A68" s="364" t="s">
        <v>718</v>
      </c>
      <c r="B68" s="364" t="s">
        <v>1079</v>
      </c>
      <c r="C68" s="249" t="s">
        <v>156</v>
      </c>
      <c r="D68" s="249" t="s">
        <v>156</v>
      </c>
      <c r="E68" s="249" t="s">
        <v>156</v>
      </c>
      <c r="F68" s="249" t="s">
        <v>156</v>
      </c>
      <c r="G68" s="789">
        <v>1</v>
      </c>
      <c r="H68" s="249">
        <v>2</v>
      </c>
      <c r="I68" s="249">
        <v>2</v>
      </c>
      <c r="J68" s="789">
        <v>12</v>
      </c>
      <c r="K68" s="789">
        <v>8</v>
      </c>
      <c r="L68" s="789">
        <v>14</v>
      </c>
      <c r="M68" s="789">
        <v>13</v>
      </c>
      <c r="N68" s="789">
        <v>24</v>
      </c>
      <c r="O68" s="942"/>
    </row>
    <row r="69" spans="1:15" ht="13.5">
      <c r="A69" s="364" t="s">
        <v>725</v>
      </c>
      <c r="B69" s="364" t="s">
        <v>1080</v>
      </c>
      <c r="C69" s="789" t="s">
        <v>156</v>
      </c>
      <c r="D69" s="789" t="s">
        <v>156</v>
      </c>
      <c r="E69" s="789" t="s">
        <v>156</v>
      </c>
      <c r="F69" s="789">
        <v>33</v>
      </c>
      <c r="G69" s="789">
        <v>74</v>
      </c>
      <c r="H69" s="789">
        <v>180</v>
      </c>
      <c r="I69" s="789">
        <v>340</v>
      </c>
      <c r="J69" s="789">
        <v>430</v>
      </c>
      <c r="K69" s="789">
        <v>295</v>
      </c>
      <c r="L69" s="789">
        <v>773</v>
      </c>
      <c r="M69" s="789">
        <v>1154</v>
      </c>
      <c r="N69" s="789">
        <v>1137</v>
      </c>
      <c r="O69" s="942"/>
    </row>
    <row r="70" spans="1:15" ht="13.5">
      <c r="A70" s="364" t="s">
        <v>732</v>
      </c>
      <c r="B70" s="364" t="s">
        <v>1191</v>
      </c>
      <c r="C70" s="789" t="s">
        <v>156</v>
      </c>
      <c r="D70" s="789" t="s">
        <v>156</v>
      </c>
      <c r="E70" s="789" t="s">
        <v>156</v>
      </c>
      <c r="F70" s="789" t="s">
        <v>156</v>
      </c>
      <c r="G70" s="789" t="s">
        <v>156</v>
      </c>
      <c r="H70" s="249">
        <v>54</v>
      </c>
      <c r="I70" s="249">
        <v>86</v>
      </c>
      <c r="J70" s="789">
        <v>79</v>
      </c>
      <c r="K70" s="789">
        <v>169</v>
      </c>
      <c r="L70" s="789" t="s">
        <v>156</v>
      </c>
      <c r="M70" s="789" t="s">
        <v>156</v>
      </c>
      <c r="N70" s="789" t="s">
        <v>156</v>
      </c>
      <c r="O70" s="942"/>
    </row>
    <row r="71" spans="1:15" ht="13.5">
      <c r="A71" s="364" t="s">
        <v>731</v>
      </c>
      <c r="B71" s="364" t="s">
        <v>1192</v>
      </c>
      <c r="C71" s="249" t="s">
        <v>156</v>
      </c>
      <c r="D71" s="249" t="s">
        <v>156</v>
      </c>
      <c r="E71" s="249" t="s">
        <v>156</v>
      </c>
      <c r="F71" s="249" t="s">
        <v>156</v>
      </c>
      <c r="G71" s="249" t="s">
        <v>156</v>
      </c>
      <c r="H71" s="249" t="s">
        <v>156</v>
      </c>
      <c r="I71" s="249" t="s">
        <v>156</v>
      </c>
      <c r="J71" s="249">
        <v>6</v>
      </c>
      <c r="K71" s="249" t="s">
        <v>156</v>
      </c>
      <c r="L71" s="789">
        <v>11</v>
      </c>
      <c r="M71" s="789">
        <v>5</v>
      </c>
      <c r="N71" s="789">
        <v>14</v>
      </c>
      <c r="O71" s="942"/>
    </row>
    <row r="72" spans="1:15" ht="13.5">
      <c r="A72" s="364" t="s">
        <v>719</v>
      </c>
      <c r="B72" s="364" t="s">
        <v>1193</v>
      </c>
      <c r="C72" s="249" t="s">
        <v>156</v>
      </c>
      <c r="D72" s="249" t="s">
        <v>156</v>
      </c>
      <c r="E72" s="249" t="s">
        <v>156</v>
      </c>
      <c r="F72" s="249" t="s">
        <v>156</v>
      </c>
      <c r="G72" s="249" t="s">
        <v>156</v>
      </c>
      <c r="H72" s="249">
        <v>1</v>
      </c>
      <c r="I72" s="249" t="s">
        <v>156</v>
      </c>
      <c r="J72" s="789">
        <v>9</v>
      </c>
      <c r="K72" s="789">
        <v>4</v>
      </c>
      <c r="L72" s="789">
        <v>12</v>
      </c>
      <c r="M72" s="249" t="s">
        <v>156</v>
      </c>
      <c r="N72" s="249" t="s">
        <v>156</v>
      </c>
      <c r="O72" s="942"/>
    </row>
    <row r="73" spans="1:15" ht="13.5">
      <c r="A73" s="364" t="s">
        <v>1473</v>
      </c>
      <c r="B73" s="364" t="s">
        <v>1092</v>
      </c>
      <c r="C73" s="789" t="s">
        <v>156</v>
      </c>
      <c r="D73" s="789" t="s">
        <v>156</v>
      </c>
      <c r="E73" s="789" t="s">
        <v>156</v>
      </c>
      <c r="F73" s="789" t="s">
        <v>156</v>
      </c>
      <c r="G73" s="789">
        <v>4</v>
      </c>
      <c r="H73" s="789">
        <v>9</v>
      </c>
      <c r="I73" s="789">
        <v>26</v>
      </c>
      <c r="J73" s="789">
        <v>24</v>
      </c>
      <c r="K73" s="789">
        <v>182</v>
      </c>
      <c r="L73" s="789" t="s">
        <v>156</v>
      </c>
      <c r="M73" s="789" t="s">
        <v>156</v>
      </c>
      <c r="N73" s="789" t="s">
        <v>156</v>
      </c>
      <c r="O73" s="942"/>
    </row>
    <row r="74" spans="1:15" ht="13.5">
      <c r="A74" s="364" t="s">
        <v>740</v>
      </c>
      <c r="B74" s="364" t="s">
        <v>1194</v>
      </c>
      <c r="C74" s="249" t="s">
        <v>156</v>
      </c>
      <c r="D74" s="249" t="s">
        <v>156</v>
      </c>
      <c r="E74" s="249" t="s">
        <v>156</v>
      </c>
      <c r="F74" s="249" t="s">
        <v>156</v>
      </c>
      <c r="G74" s="249" t="s">
        <v>156</v>
      </c>
      <c r="H74" s="249">
        <v>25</v>
      </c>
      <c r="I74" s="789">
        <v>33</v>
      </c>
      <c r="J74" s="789">
        <v>15</v>
      </c>
      <c r="K74" s="789">
        <v>6</v>
      </c>
      <c r="L74" s="789">
        <v>34</v>
      </c>
      <c r="M74" s="789">
        <v>23</v>
      </c>
      <c r="N74" s="789">
        <v>20</v>
      </c>
      <c r="O74" s="942"/>
    </row>
    <row r="75" spans="1:15" ht="13.5">
      <c r="A75" s="364" t="s">
        <v>741</v>
      </c>
      <c r="B75" s="364" t="s">
        <v>1195</v>
      </c>
      <c r="C75" s="249" t="s">
        <v>156</v>
      </c>
      <c r="D75" s="249" t="s">
        <v>156</v>
      </c>
      <c r="E75" s="249" t="s">
        <v>156</v>
      </c>
      <c r="F75" s="249" t="s">
        <v>156</v>
      </c>
      <c r="G75" s="249" t="s">
        <v>156</v>
      </c>
      <c r="H75" s="789" t="s">
        <v>156</v>
      </c>
      <c r="I75" s="789">
        <v>3</v>
      </c>
      <c r="J75" s="789">
        <v>10</v>
      </c>
      <c r="K75" s="789">
        <v>14</v>
      </c>
      <c r="L75" s="789">
        <v>48</v>
      </c>
      <c r="M75" s="789">
        <v>49</v>
      </c>
      <c r="N75" s="789">
        <v>70</v>
      </c>
      <c r="O75" s="942"/>
    </row>
    <row r="76" spans="1:15" ht="13.5">
      <c r="A76" s="364" t="s">
        <v>736</v>
      </c>
      <c r="B76" s="364" t="s">
        <v>1196</v>
      </c>
      <c r="C76" s="249" t="s">
        <v>156</v>
      </c>
      <c r="D76" s="249" t="s">
        <v>156</v>
      </c>
      <c r="E76" s="249" t="s">
        <v>156</v>
      </c>
      <c r="F76" s="249" t="s">
        <v>156</v>
      </c>
      <c r="G76" s="249" t="s">
        <v>156</v>
      </c>
      <c r="H76" s="249">
        <v>7</v>
      </c>
      <c r="I76" s="789">
        <v>20</v>
      </c>
      <c r="J76" s="789">
        <v>22</v>
      </c>
      <c r="K76" s="789">
        <v>8</v>
      </c>
      <c r="L76" s="789">
        <v>43</v>
      </c>
      <c r="M76" s="789">
        <v>53</v>
      </c>
      <c r="N76" s="789" t="s">
        <v>156</v>
      </c>
      <c r="O76" s="942"/>
    </row>
    <row r="77" spans="1:15" ht="13.5">
      <c r="A77" s="364" t="s">
        <v>735</v>
      </c>
      <c r="B77" s="364" t="s">
        <v>1197</v>
      </c>
      <c r="C77" s="789" t="s">
        <v>156</v>
      </c>
      <c r="D77" s="789" t="s">
        <v>156</v>
      </c>
      <c r="E77" s="789" t="s">
        <v>156</v>
      </c>
      <c r="F77" s="789" t="s">
        <v>156</v>
      </c>
      <c r="G77" s="789">
        <v>10</v>
      </c>
      <c r="H77" s="789">
        <v>11</v>
      </c>
      <c r="I77" s="789">
        <v>23</v>
      </c>
      <c r="J77" s="789">
        <v>46</v>
      </c>
      <c r="K77" s="789">
        <v>24</v>
      </c>
      <c r="L77" s="789">
        <v>56</v>
      </c>
      <c r="M77" s="789">
        <v>172</v>
      </c>
      <c r="N77" s="789">
        <v>111</v>
      </c>
      <c r="O77" s="942"/>
    </row>
    <row r="78" spans="1:15" ht="13.5">
      <c r="A78" s="364" t="s">
        <v>730</v>
      </c>
      <c r="B78" s="364" t="s">
        <v>1081</v>
      </c>
      <c r="C78" s="789" t="s">
        <v>156</v>
      </c>
      <c r="D78" s="789" t="s">
        <v>156</v>
      </c>
      <c r="E78" s="789" t="s">
        <v>156</v>
      </c>
      <c r="F78" s="789" t="s">
        <v>156</v>
      </c>
      <c r="G78" s="789">
        <v>6</v>
      </c>
      <c r="H78" s="789">
        <v>4</v>
      </c>
      <c r="I78" s="789">
        <v>17</v>
      </c>
      <c r="J78" s="789">
        <v>27</v>
      </c>
      <c r="K78" s="789">
        <v>19</v>
      </c>
      <c r="L78" s="789">
        <v>217</v>
      </c>
      <c r="M78" s="789">
        <v>281</v>
      </c>
      <c r="N78" s="789" t="s">
        <v>156</v>
      </c>
      <c r="O78" s="942"/>
    </row>
    <row r="79" spans="1:15" ht="13.5">
      <c r="A79" s="364" t="s">
        <v>738</v>
      </c>
      <c r="B79" s="364" t="s">
        <v>1082</v>
      </c>
      <c r="C79" s="249" t="s">
        <v>156</v>
      </c>
      <c r="D79" s="249" t="s">
        <v>156</v>
      </c>
      <c r="E79" s="249" t="s">
        <v>156</v>
      </c>
      <c r="F79" s="249" t="s">
        <v>156</v>
      </c>
      <c r="G79" s="249">
        <v>2</v>
      </c>
      <c r="H79" s="249">
        <v>5</v>
      </c>
      <c r="I79" s="249">
        <v>5</v>
      </c>
      <c r="J79" s="789">
        <v>9</v>
      </c>
      <c r="K79" s="789">
        <v>35</v>
      </c>
      <c r="L79" s="789">
        <v>19</v>
      </c>
      <c r="M79" s="789">
        <v>21</v>
      </c>
      <c r="N79" s="789">
        <v>12</v>
      </c>
      <c r="O79" s="942"/>
    </row>
    <row r="80" spans="1:15" ht="13.5">
      <c r="A80" s="364" t="s">
        <v>733</v>
      </c>
      <c r="B80" s="364" t="s">
        <v>1083</v>
      </c>
      <c r="C80" s="789" t="s">
        <v>156</v>
      </c>
      <c r="D80" s="789" t="s">
        <v>156</v>
      </c>
      <c r="E80" s="789" t="s">
        <v>156</v>
      </c>
      <c r="F80" s="789" t="s">
        <v>156</v>
      </c>
      <c r="G80" s="789">
        <v>118</v>
      </c>
      <c r="H80" s="789">
        <v>65</v>
      </c>
      <c r="I80" s="789">
        <v>230</v>
      </c>
      <c r="J80" s="789">
        <v>215</v>
      </c>
      <c r="K80" s="789">
        <v>67</v>
      </c>
      <c r="L80" s="789">
        <v>168</v>
      </c>
      <c r="M80" s="789">
        <v>281</v>
      </c>
      <c r="N80" s="789">
        <v>78</v>
      </c>
      <c r="O80" s="942"/>
    </row>
    <row r="81" spans="1:15" ht="13.5">
      <c r="A81" s="364" t="s">
        <v>777</v>
      </c>
      <c r="B81" s="364" t="s">
        <v>1084</v>
      </c>
      <c r="C81" s="789" t="s">
        <v>156</v>
      </c>
      <c r="D81" s="789" t="s">
        <v>156</v>
      </c>
      <c r="E81" s="789" t="s">
        <v>156</v>
      </c>
      <c r="F81" s="789" t="s">
        <v>156</v>
      </c>
      <c r="G81" s="789" t="s">
        <v>156</v>
      </c>
      <c r="H81" s="789">
        <v>7</v>
      </c>
      <c r="I81" s="789">
        <v>28</v>
      </c>
      <c r="J81" s="789">
        <v>19</v>
      </c>
      <c r="K81" s="789">
        <v>23</v>
      </c>
      <c r="L81" s="789">
        <v>44</v>
      </c>
      <c r="M81" s="789">
        <v>97</v>
      </c>
      <c r="N81" s="789" t="s">
        <v>156</v>
      </c>
      <c r="O81" s="942"/>
    </row>
    <row r="82" spans="1:15" ht="13.5">
      <c r="A82" s="364" t="s">
        <v>854</v>
      </c>
      <c r="B82" s="364" t="s">
        <v>814</v>
      </c>
      <c r="C82" s="249" t="s">
        <v>156</v>
      </c>
      <c r="D82" s="249" t="s">
        <v>156</v>
      </c>
      <c r="E82" s="249" t="s">
        <v>156</v>
      </c>
      <c r="F82" s="249" t="s">
        <v>156</v>
      </c>
      <c r="G82" s="249" t="s">
        <v>156</v>
      </c>
      <c r="H82" s="249" t="s">
        <v>156</v>
      </c>
      <c r="I82" s="789">
        <v>13</v>
      </c>
      <c r="J82" s="789">
        <v>63</v>
      </c>
      <c r="K82" s="789">
        <v>30</v>
      </c>
      <c r="L82" s="789">
        <v>14</v>
      </c>
      <c r="M82" s="789">
        <v>17</v>
      </c>
      <c r="N82" s="789">
        <v>12</v>
      </c>
      <c r="O82" s="942"/>
    </row>
    <row r="83" spans="1:15" ht="13.5">
      <c r="A83" s="364" t="s">
        <v>778</v>
      </c>
      <c r="B83" s="364" t="s">
        <v>815</v>
      </c>
      <c r="C83" s="249" t="s">
        <v>156</v>
      </c>
      <c r="D83" s="249" t="s">
        <v>156</v>
      </c>
      <c r="E83" s="249" t="s">
        <v>156</v>
      </c>
      <c r="F83" s="249" t="s">
        <v>156</v>
      </c>
      <c r="G83" s="249" t="s">
        <v>156</v>
      </c>
      <c r="H83" s="249" t="s">
        <v>156</v>
      </c>
      <c r="I83" s="249">
        <v>12</v>
      </c>
      <c r="J83" s="789">
        <v>11</v>
      </c>
      <c r="K83" s="789">
        <v>14</v>
      </c>
      <c r="L83" s="789">
        <v>40</v>
      </c>
      <c r="M83" s="789">
        <v>42</v>
      </c>
      <c r="N83" s="789">
        <v>32</v>
      </c>
      <c r="O83" s="942"/>
    </row>
    <row r="84" spans="1:15" ht="13.5">
      <c r="A84" s="364" t="s">
        <v>779</v>
      </c>
      <c r="B84" s="364" t="s">
        <v>816</v>
      </c>
      <c r="C84" s="249" t="s">
        <v>156</v>
      </c>
      <c r="D84" s="249" t="s">
        <v>156</v>
      </c>
      <c r="E84" s="249" t="s">
        <v>156</v>
      </c>
      <c r="F84" s="249" t="s">
        <v>156</v>
      </c>
      <c r="G84" s="249" t="s">
        <v>156</v>
      </c>
      <c r="H84" s="249" t="s">
        <v>156</v>
      </c>
      <c r="I84" s="249" t="s">
        <v>156</v>
      </c>
      <c r="J84" s="249">
        <v>6</v>
      </c>
      <c r="K84" s="789">
        <v>16</v>
      </c>
      <c r="L84" s="789">
        <v>15</v>
      </c>
      <c r="M84" s="789">
        <v>37</v>
      </c>
      <c r="N84" s="789">
        <v>33</v>
      </c>
      <c r="O84" s="942"/>
    </row>
    <row r="85" spans="1:15" ht="13.5">
      <c r="A85" s="364" t="s">
        <v>739</v>
      </c>
      <c r="B85" s="364" t="s">
        <v>1085</v>
      </c>
      <c r="C85" s="249" t="s">
        <v>156</v>
      </c>
      <c r="D85" s="249" t="s">
        <v>156</v>
      </c>
      <c r="E85" s="249" t="s">
        <v>156</v>
      </c>
      <c r="F85" s="249" t="s">
        <v>156</v>
      </c>
      <c r="G85" s="249" t="s">
        <v>156</v>
      </c>
      <c r="H85" s="249">
        <v>9</v>
      </c>
      <c r="I85" s="789">
        <v>2</v>
      </c>
      <c r="J85" s="789">
        <v>20</v>
      </c>
      <c r="K85" s="789">
        <v>13</v>
      </c>
      <c r="L85" s="789">
        <v>13</v>
      </c>
      <c r="M85" s="789">
        <v>33</v>
      </c>
      <c r="N85" s="789">
        <v>52</v>
      </c>
      <c r="O85" s="942"/>
    </row>
    <row r="86" spans="1:15" ht="13.5">
      <c r="A86" s="364" t="s">
        <v>780</v>
      </c>
      <c r="B86" s="364" t="s">
        <v>1198</v>
      </c>
      <c r="C86" s="789" t="s">
        <v>156</v>
      </c>
      <c r="D86" s="789" t="s">
        <v>156</v>
      </c>
      <c r="E86" s="789" t="s">
        <v>156</v>
      </c>
      <c r="F86" s="789" t="s">
        <v>156</v>
      </c>
      <c r="G86" s="789" t="s">
        <v>156</v>
      </c>
      <c r="H86" s="789" t="s">
        <v>156</v>
      </c>
      <c r="I86" s="789">
        <v>12</v>
      </c>
      <c r="J86" s="789">
        <v>60</v>
      </c>
      <c r="K86" s="789">
        <v>34</v>
      </c>
      <c r="L86" s="789">
        <v>73</v>
      </c>
      <c r="M86" s="789">
        <v>101</v>
      </c>
      <c r="N86" s="789">
        <v>210</v>
      </c>
      <c r="O86" s="942"/>
    </row>
    <row r="87" spans="1:15" ht="13.5">
      <c r="A87" s="364" t="s">
        <v>781</v>
      </c>
      <c r="B87" s="364" t="s">
        <v>1199</v>
      </c>
      <c r="C87" s="789" t="s">
        <v>156</v>
      </c>
      <c r="D87" s="789" t="s">
        <v>156</v>
      </c>
      <c r="E87" s="789" t="s">
        <v>156</v>
      </c>
      <c r="F87" s="789" t="s">
        <v>156</v>
      </c>
      <c r="G87" s="789" t="s">
        <v>156</v>
      </c>
      <c r="H87" s="789" t="s">
        <v>156</v>
      </c>
      <c r="I87" s="789">
        <v>17</v>
      </c>
      <c r="J87" s="789">
        <v>87</v>
      </c>
      <c r="K87" s="789">
        <v>86</v>
      </c>
      <c r="L87" s="789">
        <v>315</v>
      </c>
      <c r="M87" s="789">
        <v>661</v>
      </c>
      <c r="N87" s="789">
        <v>552</v>
      </c>
      <c r="O87" s="942"/>
    </row>
    <row r="88" spans="1:15" ht="13.5">
      <c r="A88" s="364" t="s">
        <v>1474</v>
      </c>
      <c r="B88" s="364" t="s">
        <v>817</v>
      </c>
      <c r="C88" s="789" t="s">
        <v>156</v>
      </c>
      <c r="D88" s="789" t="s">
        <v>156</v>
      </c>
      <c r="E88" s="789" t="s">
        <v>156</v>
      </c>
      <c r="F88" s="789" t="s">
        <v>156</v>
      </c>
      <c r="G88" s="789" t="s">
        <v>156</v>
      </c>
      <c r="H88" s="789" t="s">
        <v>156</v>
      </c>
      <c r="I88" s="789" t="s">
        <v>156</v>
      </c>
      <c r="J88" s="789" t="s">
        <v>156</v>
      </c>
      <c r="K88" s="789">
        <v>2</v>
      </c>
      <c r="L88" s="789">
        <v>8</v>
      </c>
      <c r="M88" s="789">
        <v>63</v>
      </c>
      <c r="N88" s="789">
        <v>210</v>
      </c>
      <c r="O88" s="942"/>
    </row>
    <row r="89" spans="1:15" ht="13.5">
      <c r="A89" s="364" t="s">
        <v>783</v>
      </c>
      <c r="B89" s="364" t="s">
        <v>1200</v>
      </c>
      <c r="C89" s="789" t="s">
        <v>156</v>
      </c>
      <c r="D89" s="789" t="s">
        <v>156</v>
      </c>
      <c r="E89" s="789" t="s">
        <v>156</v>
      </c>
      <c r="F89" s="789" t="s">
        <v>156</v>
      </c>
      <c r="G89" s="789" t="s">
        <v>156</v>
      </c>
      <c r="H89" s="789" t="s">
        <v>156</v>
      </c>
      <c r="I89" s="789" t="s">
        <v>156</v>
      </c>
      <c r="J89" s="789">
        <v>5</v>
      </c>
      <c r="K89" s="789">
        <v>41</v>
      </c>
      <c r="L89" s="789">
        <v>44</v>
      </c>
      <c r="M89" s="789">
        <v>75</v>
      </c>
      <c r="N89" s="789">
        <v>53</v>
      </c>
      <c r="O89" s="942"/>
    </row>
    <row r="90" spans="1:15" ht="13.5">
      <c r="A90" s="364" t="s">
        <v>784</v>
      </c>
      <c r="B90" s="364" t="s">
        <v>1086</v>
      </c>
      <c r="C90" s="249" t="s">
        <v>156</v>
      </c>
      <c r="D90" s="249" t="s">
        <v>156</v>
      </c>
      <c r="E90" s="249" t="s">
        <v>156</v>
      </c>
      <c r="F90" s="249" t="s">
        <v>156</v>
      </c>
      <c r="G90" s="249" t="s">
        <v>156</v>
      </c>
      <c r="H90" s="249" t="s">
        <v>156</v>
      </c>
      <c r="I90" s="249" t="s">
        <v>156</v>
      </c>
      <c r="J90" s="789" t="s">
        <v>156</v>
      </c>
      <c r="K90" s="789">
        <v>12</v>
      </c>
      <c r="L90" s="789">
        <v>48</v>
      </c>
      <c r="M90" s="789">
        <v>21</v>
      </c>
      <c r="N90" s="789">
        <v>11</v>
      </c>
      <c r="O90" s="942"/>
    </row>
    <row r="91" spans="1:15" ht="13.5">
      <c r="A91" s="364" t="s">
        <v>785</v>
      </c>
      <c r="B91" s="364" t="s">
        <v>1201</v>
      </c>
      <c r="C91" s="249" t="s">
        <v>156</v>
      </c>
      <c r="D91" s="249" t="s">
        <v>156</v>
      </c>
      <c r="E91" s="249" t="s">
        <v>156</v>
      </c>
      <c r="F91" s="249" t="s">
        <v>156</v>
      </c>
      <c r="G91" s="249" t="s">
        <v>156</v>
      </c>
      <c r="H91" s="249" t="s">
        <v>156</v>
      </c>
      <c r="I91" s="789" t="s">
        <v>156</v>
      </c>
      <c r="J91" s="789">
        <v>9</v>
      </c>
      <c r="K91" s="789">
        <v>12</v>
      </c>
      <c r="L91" s="789">
        <v>18</v>
      </c>
      <c r="M91" s="789">
        <v>38</v>
      </c>
      <c r="N91" s="789">
        <v>51</v>
      </c>
      <c r="O91" s="942"/>
    </row>
    <row r="92" spans="1:15" ht="13.5">
      <c r="A92" s="364" t="s">
        <v>1093</v>
      </c>
      <c r="B92" s="364" t="s">
        <v>1087</v>
      </c>
      <c r="C92" s="249" t="s">
        <v>156</v>
      </c>
      <c r="D92" s="249" t="s">
        <v>156</v>
      </c>
      <c r="E92" s="249" t="s">
        <v>156</v>
      </c>
      <c r="F92" s="249" t="s">
        <v>156</v>
      </c>
      <c r="G92" s="249" t="s">
        <v>156</v>
      </c>
      <c r="H92" s="249" t="s">
        <v>156</v>
      </c>
      <c r="I92" s="249" t="s">
        <v>156</v>
      </c>
      <c r="J92" s="249" t="s">
        <v>156</v>
      </c>
      <c r="K92" s="249" t="s">
        <v>156</v>
      </c>
      <c r="L92" s="249" t="s">
        <v>156</v>
      </c>
      <c r="M92" s="249" t="s">
        <v>156</v>
      </c>
      <c r="N92" s="249" t="s">
        <v>156</v>
      </c>
      <c r="O92" s="942"/>
    </row>
    <row r="93" spans="1:15" ht="13.5">
      <c r="A93" s="364" t="s">
        <v>787</v>
      </c>
      <c r="B93" s="364" t="s">
        <v>1202</v>
      </c>
      <c r="C93" s="249" t="s">
        <v>156</v>
      </c>
      <c r="D93" s="249" t="s">
        <v>156</v>
      </c>
      <c r="E93" s="249" t="s">
        <v>156</v>
      </c>
      <c r="F93" s="249" t="s">
        <v>156</v>
      </c>
      <c r="G93" s="249" t="s">
        <v>156</v>
      </c>
      <c r="H93" s="249" t="s">
        <v>156</v>
      </c>
      <c r="I93" s="249" t="s">
        <v>156</v>
      </c>
      <c r="J93" s="249">
        <v>3</v>
      </c>
      <c r="K93" s="789">
        <v>11</v>
      </c>
      <c r="L93" s="789">
        <v>35</v>
      </c>
      <c r="M93" s="789">
        <v>60</v>
      </c>
      <c r="N93" s="789" t="s">
        <v>156</v>
      </c>
      <c r="O93" s="942"/>
    </row>
    <row r="94" spans="1:15" ht="13.5">
      <c r="A94" s="364" t="s">
        <v>788</v>
      </c>
      <c r="B94" s="364" t="s">
        <v>1088</v>
      </c>
      <c r="C94" s="249" t="s">
        <v>156</v>
      </c>
      <c r="D94" s="249" t="s">
        <v>156</v>
      </c>
      <c r="E94" s="249" t="s">
        <v>156</v>
      </c>
      <c r="F94" s="249" t="s">
        <v>156</v>
      </c>
      <c r="G94" s="249" t="s">
        <v>156</v>
      </c>
      <c r="H94" s="249" t="s">
        <v>156</v>
      </c>
      <c r="I94" s="249" t="s">
        <v>156</v>
      </c>
      <c r="J94" s="249" t="s">
        <v>156</v>
      </c>
      <c r="K94" s="249" t="s">
        <v>156</v>
      </c>
      <c r="L94" s="249" t="s">
        <v>156</v>
      </c>
      <c r="M94" s="789">
        <v>34</v>
      </c>
      <c r="N94" s="789">
        <v>8</v>
      </c>
      <c r="O94" s="942"/>
    </row>
    <row r="95" spans="1:15" ht="13.5">
      <c r="A95" s="364" t="s">
        <v>786</v>
      </c>
      <c r="B95" s="364" t="s">
        <v>1089</v>
      </c>
      <c r="C95" s="249" t="s">
        <v>156</v>
      </c>
      <c r="D95" s="249" t="s">
        <v>156</v>
      </c>
      <c r="E95" s="249" t="s">
        <v>156</v>
      </c>
      <c r="F95" s="249" t="s">
        <v>156</v>
      </c>
      <c r="G95" s="249" t="s">
        <v>156</v>
      </c>
      <c r="H95" s="249" t="s">
        <v>156</v>
      </c>
      <c r="I95" s="249" t="s">
        <v>156</v>
      </c>
      <c r="J95" s="789" t="s">
        <v>156</v>
      </c>
      <c r="K95" s="789" t="s">
        <v>156</v>
      </c>
      <c r="L95" s="789" t="s">
        <v>156</v>
      </c>
      <c r="M95" s="789" t="s">
        <v>156</v>
      </c>
      <c r="N95" s="789" t="s">
        <v>156</v>
      </c>
      <c r="O95" s="942"/>
    </row>
    <row r="96" spans="1:15" ht="13.5">
      <c r="A96" s="364" t="s">
        <v>790</v>
      </c>
      <c r="B96" s="364" t="s">
        <v>818</v>
      </c>
      <c r="C96" s="789" t="s">
        <v>156</v>
      </c>
      <c r="D96" s="789" t="s">
        <v>156</v>
      </c>
      <c r="E96" s="789" t="s">
        <v>156</v>
      </c>
      <c r="F96" s="789" t="s">
        <v>156</v>
      </c>
      <c r="G96" s="789" t="s">
        <v>156</v>
      </c>
      <c r="H96" s="789" t="s">
        <v>156</v>
      </c>
      <c r="I96" s="789" t="s">
        <v>156</v>
      </c>
      <c r="J96" s="789">
        <v>8</v>
      </c>
      <c r="K96" s="789">
        <v>49</v>
      </c>
      <c r="L96" s="789">
        <v>87</v>
      </c>
      <c r="M96" s="789">
        <v>66</v>
      </c>
      <c r="N96" s="789" t="s">
        <v>156</v>
      </c>
      <c r="O96" s="942"/>
    </row>
    <row r="97" spans="1:17" ht="13.5">
      <c r="A97" s="364" t="s">
        <v>789</v>
      </c>
      <c r="B97" s="364" t="s">
        <v>819</v>
      </c>
      <c r="C97" s="249" t="s">
        <v>156</v>
      </c>
      <c r="D97" s="249" t="s">
        <v>156</v>
      </c>
      <c r="E97" s="249" t="s">
        <v>156</v>
      </c>
      <c r="F97" s="249" t="s">
        <v>156</v>
      </c>
      <c r="G97" s="249" t="s">
        <v>156</v>
      </c>
      <c r="H97" s="249" t="s">
        <v>156</v>
      </c>
      <c r="I97" s="249">
        <v>23</v>
      </c>
      <c r="J97" s="789">
        <v>39</v>
      </c>
      <c r="K97" s="249" t="s">
        <v>156</v>
      </c>
      <c r="L97" s="249" t="s">
        <v>156</v>
      </c>
      <c r="M97" s="789">
        <v>3</v>
      </c>
      <c r="N97" s="789">
        <v>9</v>
      </c>
      <c r="O97" s="942"/>
    </row>
    <row r="98" spans="1:17" ht="13.5">
      <c r="A98" s="364" t="s">
        <v>808</v>
      </c>
      <c r="B98" s="364" t="s">
        <v>1203</v>
      </c>
      <c r="C98" s="789">
        <v>18</v>
      </c>
      <c r="D98" s="789">
        <v>25</v>
      </c>
      <c r="E98" s="789">
        <v>58</v>
      </c>
      <c r="F98" s="789">
        <v>14</v>
      </c>
      <c r="G98" s="789">
        <v>13</v>
      </c>
      <c r="H98" s="789">
        <v>40</v>
      </c>
      <c r="I98" s="789">
        <v>10</v>
      </c>
      <c r="J98" s="789">
        <v>12</v>
      </c>
      <c r="K98" s="789">
        <v>2</v>
      </c>
      <c r="L98" s="789">
        <v>10</v>
      </c>
      <c r="M98" s="789">
        <v>15</v>
      </c>
      <c r="N98" s="789">
        <v>10</v>
      </c>
      <c r="O98" s="942"/>
    </row>
    <row r="99" spans="1:17" ht="13.5">
      <c r="A99" s="413"/>
      <c r="B99" s="413"/>
      <c r="C99" s="791"/>
      <c r="D99" s="791"/>
      <c r="E99" s="791"/>
      <c r="F99" s="796"/>
      <c r="G99" s="796"/>
      <c r="H99" s="796"/>
      <c r="I99" s="796"/>
      <c r="J99" s="796"/>
      <c r="K99" s="796"/>
      <c r="L99" s="796"/>
      <c r="M99" s="796"/>
      <c r="N99" s="796"/>
    </row>
    <row r="100" spans="1:17" ht="13.5">
      <c r="A100" s="364"/>
      <c r="B100" s="364"/>
      <c r="H100" s="249"/>
      <c r="I100" s="249"/>
      <c r="J100" s="249"/>
      <c r="K100" s="789"/>
      <c r="L100" s="789"/>
      <c r="M100" s="789"/>
      <c r="N100" s="789"/>
    </row>
    <row r="101" spans="1:17" s="774" customFormat="1">
      <c r="A101" s="1121" t="s">
        <v>1476</v>
      </c>
      <c r="B101" s="1122"/>
      <c r="C101" s="1122"/>
      <c r="D101" s="1122"/>
      <c r="E101" s="1122"/>
      <c r="F101" s="1122"/>
      <c r="G101" s="1122"/>
      <c r="H101" s="1122"/>
      <c r="I101" s="1122"/>
      <c r="J101" s="1122"/>
      <c r="K101" s="1122"/>
      <c r="L101" s="1122"/>
      <c r="M101" s="789"/>
      <c r="N101" s="789"/>
    </row>
    <row r="102" spans="1:17" s="774" customFormat="1">
      <c r="A102" s="364" t="s">
        <v>1094</v>
      </c>
      <c r="C102" s="249"/>
      <c r="D102" s="249"/>
      <c r="E102" s="249"/>
      <c r="F102" s="249"/>
      <c r="G102" s="249"/>
      <c r="H102" s="249"/>
      <c r="I102" s="804"/>
      <c r="J102" s="804"/>
      <c r="K102" s="804"/>
      <c r="L102" s="804"/>
      <c r="M102" s="789"/>
      <c r="N102" s="789"/>
    </row>
    <row r="103" spans="1:17" s="486" customFormat="1">
      <c r="A103" s="486" t="s">
        <v>1477</v>
      </c>
      <c r="B103" s="805"/>
      <c r="C103" s="806"/>
      <c r="D103" s="806"/>
      <c r="E103" s="806"/>
      <c r="F103" s="806"/>
      <c r="G103" s="806"/>
      <c r="H103" s="806"/>
      <c r="I103" s="806"/>
      <c r="J103" s="806"/>
      <c r="K103" s="806"/>
      <c r="L103" s="806"/>
      <c r="M103" s="794"/>
      <c r="N103" s="794"/>
    </row>
    <row r="104" spans="1:17" s="486" customFormat="1">
      <c r="A104" s="486" t="s">
        <v>1463</v>
      </c>
      <c r="C104" s="794"/>
      <c r="D104" s="794"/>
      <c r="E104" s="794"/>
      <c r="F104" s="794"/>
      <c r="G104" s="794"/>
      <c r="H104" s="794"/>
      <c r="I104" s="794"/>
      <c r="J104" s="807"/>
      <c r="K104" s="807"/>
      <c r="L104" s="807"/>
      <c r="M104" s="807"/>
      <c r="N104" s="807"/>
      <c r="O104" s="805"/>
      <c r="P104" s="808"/>
      <c r="Q104" s="808"/>
    </row>
  </sheetData>
  <mergeCells count="2">
    <mergeCell ref="A3:B3"/>
    <mergeCell ref="A101:L101"/>
  </mergeCells>
  <pageMargins left="0.7" right="0.7" top="0.75" bottom="0.75" header="0.3" footer="0.3"/>
  <pageSetup paperSize="9" scale="53" orientation="landscape" verticalDpi="3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F0708-9347-4B5B-AB88-B6FC0F680984}">
  <sheetPr>
    <tabColor rgb="FFFFC000"/>
  </sheetPr>
  <dimension ref="A1:Q48"/>
  <sheetViews>
    <sheetView showGridLines="0" zoomScaleNormal="100" zoomScaleSheetLayoutView="100" workbookViewId="0">
      <selection activeCell="I6" sqref="I6"/>
    </sheetView>
  </sheetViews>
  <sheetFormatPr baseColWidth="10" defaultColWidth="11.42578125" defaultRowHeight="12.75"/>
  <cols>
    <col min="1" max="1" width="18.28515625" style="230" customWidth="1"/>
    <col min="2" max="4" width="11.42578125" style="304" customWidth="1"/>
    <col min="5" max="5" width="13" style="304" customWidth="1"/>
    <col min="6" max="6" width="13.7109375" style="304" customWidth="1"/>
    <col min="7" max="7" width="15.140625" style="304" customWidth="1"/>
    <col min="8" max="256" width="11.42578125" style="230"/>
    <col min="257" max="257" width="18.28515625" style="230" customWidth="1"/>
    <col min="258" max="260" width="11.42578125" style="230" customWidth="1"/>
    <col min="261" max="261" width="13" style="230" customWidth="1"/>
    <col min="262" max="262" width="13.7109375" style="230" customWidth="1"/>
    <col min="263" max="263" width="15.140625" style="230" customWidth="1"/>
    <col min="264" max="512" width="11.42578125" style="230"/>
    <col min="513" max="513" width="18.28515625" style="230" customWidth="1"/>
    <col min="514" max="516" width="11.42578125" style="230" customWidth="1"/>
    <col min="517" max="517" width="13" style="230" customWidth="1"/>
    <col min="518" max="518" width="13.7109375" style="230" customWidth="1"/>
    <col min="519" max="519" width="15.140625" style="230" customWidth="1"/>
    <col min="520" max="768" width="11.42578125" style="230"/>
    <col min="769" max="769" width="18.28515625" style="230" customWidth="1"/>
    <col min="770" max="772" width="11.42578125" style="230" customWidth="1"/>
    <col min="773" max="773" width="13" style="230" customWidth="1"/>
    <col min="774" max="774" width="13.7109375" style="230" customWidth="1"/>
    <col min="775" max="775" width="15.140625" style="230" customWidth="1"/>
    <col min="776" max="1024" width="11.42578125" style="230"/>
    <col min="1025" max="1025" width="18.28515625" style="230" customWidth="1"/>
    <col min="1026" max="1028" width="11.42578125" style="230" customWidth="1"/>
    <col min="1029" max="1029" width="13" style="230" customWidth="1"/>
    <col min="1030" max="1030" width="13.7109375" style="230" customWidth="1"/>
    <col min="1031" max="1031" width="15.140625" style="230" customWidth="1"/>
    <col min="1032" max="1280" width="11.42578125" style="230"/>
    <col min="1281" max="1281" width="18.28515625" style="230" customWidth="1"/>
    <col min="1282" max="1284" width="11.42578125" style="230" customWidth="1"/>
    <col min="1285" max="1285" width="13" style="230" customWidth="1"/>
    <col min="1286" max="1286" width="13.7109375" style="230" customWidth="1"/>
    <col min="1287" max="1287" width="15.140625" style="230" customWidth="1"/>
    <col min="1288" max="1536" width="11.42578125" style="230"/>
    <col min="1537" max="1537" width="18.28515625" style="230" customWidth="1"/>
    <col min="1538" max="1540" width="11.42578125" style="230" customWidth="1"/>
    <col min="1541" max="1541" width="13" style="230" customWidth="1"/>
    <col min="1542" max="1542" width="13.7109375" style="230" customWidth="1"/>
    <col min="1543" max="1543" width="15.140625" style="230" customWidth="1"/>
    <col min="1544" max="1792" width="11.42578125" style="230"/>
    <col min="1793" max="1793" width="18.28515625" style="230" customWidth="1"/>
    <col min="1794" max="1796" width="11.42578125" style="230" customWidth="1"/>
    <col min="1797" max="1797" width="13" style="230" customWidth="1"/>
    <col min="1798" max="1798" width="13.7109375" style="230" customWidth="1"/>
    <col min="1799" max="1799" width="15.140625" style="230" customWidth="1"/>
    <col min="1800" max="2048" width="11.42578125" style="230"/>
    <col min="2049" max="2049" width="18.28515625" style="230" customWidth="1"/>
    <col min="2050" max="2052" width="11.42578125" style="230" customWidth="1"/>
    <col min="2053" max="2053" width="13" style="230" customWidth="1"/>
    <col min="2054" max="2054" width="13.7109375" style="230" customWidth="1"/>
    <col min="2055" max="2055" width="15.140625" style="230" customWidth="1"/>
    <col min="2056" max="2304" width="11.42578125" style="230"/>
    <col min="2305" max="2305" width="18.28515625" style="230" customWidth="1"/>
    <col min="2306" max="2308" width="11.42578125" style="230" customWidth="1"/>
    <col min="2309" max="2309" width="13" style="230" customWidth="1"/>
    <col min="2310" max="2310" width="13.7109375" style="230" customWidth="1"/>
    <col min="2311" max="2311" width="15.140625" style="230" customWidth="1"/>
    <col min="2312" max="2560" width="11.42578125" style="230"/>
    <col min="2561" max="2561" width="18.28515625" style="230" customWidth="1"/>
    <col min="2562" max="2564" width="11.42578125" style="230" customWidth="1"/>
    <col min="2565" max="2565" width="13" style="230" customWidth="1"/>
    <col min="2566" max="2566" width="13.7109375" style="230" customWidth="1"/>
    <col min="2567" max="2567" width="15.140625" style="230" customWidth="1"/>
    <col min="2568" max="2816" width="11.42578125" style="230"/>
    <col min="2817" max="2817" width="18.28515625" style="230" customWidth="1"/>
    <col min="2818" max="2820" width="11.42578125" style="230" customWidth="1"/>
    <col min="2821" max="2821" width="13" style="230" customWidth="1"/>
    <col min="2822" max="2822" width="13.7109375" style="230" customWidth="1"/>
    <col min="2823" max="2823" width="15.140625" style="230" customWidth="1"/>
    <col min="2824" max="3072" width="11.42578125" style="230"/>
    <col min="3073" max="3073" width="18.28515625" style="230" customWidth="1"/>
    <col min="3074" max="3076" width="11.42578125" style="230" customWidth="1"/>
    <col min="3077" max="3077" width="13" style="230" customWidth="1"/>
    <col min="3078" max="3078" width="13.7109375" style="230" customWidth="1"/>
    <col min="3079" max="3079" width="15.140625" style="230" customWidth="1"/>
    <col min="3080" max="3328" width="11.42578125" style="230"/>
    <col min="3329" max="3329" width="18.28515625" style="230" customWidth="1"/>
    <col min="3330" max="3332" width="11.42578125" style="230" customWidth="1"/>
    <col min="3333" max="3333" width="13" style="230" customWidth="1"/>
    <col min="3334" max="3334" width="13.7109375" style="230" customWidth="1"/>
    <col min="3335" max="3335" width="15.140625" style="230" customWidth="1"/>
    <col min="3336" max="3584" width="11.42578125" style="230"/>
    <col min="3585" max="3585" width="18.28515625" style="230" customWidth="1"/>
    <col min="3586" max="3588" width="11.42578125" style="230" customWidth="1"/>
    <col min="3589" max="3589" width="13" style="230" customWidth="1"/>
    <col min="3590" max="3590" width="13.7109375" style="230" customWidth="1"/>
    <col min="3591" max="3591" width="15.140625" style="230" customWidth="1"/>
    <col min="3592" max="3840" width="11.42578125" style="230"/>
    <col min="3841" max="3841" width="18.28515625" style="230" customWidth="1"/>
    <col min="3842" max="3844" width="11.42578125" style="230" customWidth="1"/>
    <col min="3845" max="3845" width="13" style="230" customWidth="1"/>
    <col min="3846" max="3846" width="13.7109375" style="230" customWidth="1"/>
    <col min="3847" max="3847" width="15.140625" style="230" customWidth="1"/>
    <col min="3848" max="4096" width="11.42578125" style="230"/>
    <col min="4097" max="4097" width="18.28515625" style="230" customWidth="1"/>
    <col min="4098" max="4100" width="11.42578125" style="230" customWidth="1"/>
    <col min="4101" max="4101" width="13" style="230" customWidth="1"/>
    <col min="4102" max="4102" width="13.7109375" style="230" customWidth="1"/>
    <col min="4103" max="4103" width="15.140625" style="230" customWidth="1"/>
    <col min="4104" max="4352" width="11.42578125" style="230"/>
    <col min="4353" max="4353" width="18.28515625" style="230" customWidth="1"/>
    <col min="4354" max="4356" width="11.42578125" style="230" customWidth="1"/>
    <col min="4357" max="4357" width="13" style="230" customWidth="1"/>
    <col min="4358" max="4358" width="13.7109375" style="230" customWidth="1"/>
    <col min="4359" max="4359" width="15.140625" style="230" customWidth="1"/>
    <col min="4360" max="4608" width="11.42578125" style="230"/>
    <col min="4609" max="4609" width="18.28515625" style="230" customWidth="1"/>
    <col min="4610" max="4612" width="11.42578125" style="230" customWidth="1"/>
    <col min="4613" max="4613" width="13" style="230" customWidth="1"/>
    <col min="4614" max="4614" width="13.7109375" style="230" customWidth="1"/>
    <col min="4615" max="4615" width="15.140625" style="230" customWidth="1"/>
    <col min="4616" max="4864" width="11.42578125" style="230"/>
    <col min="4865" max="4865" width="18.28515625" style="230" customWidth="1"/>
    <col min="4866" max="4868" width="11.42578125" style="230" customWidth="1"/>
    <col min="4869" max="4869" width="13" style="230" customWidth="1"/>
    <col min="4870" max="4870" width="13.7109375" style="230" customWidth="1"/>
    <col min="4871" max="4871" width="15.140625" style="230" customWidth="1"/>
    <col min="4872" max="5120" width="11.42578125" style="230"/>
    <col min="5121" max="5121" width="18.28515625" style="230" customWidth="1"/>
    <col min="5122" max="5124" width="11.42578125" style="230" customWidth="1"/>
    <col min="5125" max="5125" width="13" style="230" customWidth="1"/>
    <col min="5126" max="5126" width="13.7109375" style="230" customWidth="1"/>
    <col min="5127" max="5127" width="15.140625" style="230" customWidth="1"/>
    <col min="5128" max="5376" width="11.42578125" style="230"/>
    <col min="5377" max="5377" width="18.28515625" style="230" customWidth="1"/>
    <col min="5378" max="5380" width="11.42578125" style="230" customWidth="1"/>
    <col min="5381" max="5381" width="13" style="230" customWidth="1"/>
    <col min="5382" max="5382" width="13.7109375" style="230" customWidth="1"/>
    <col min="5383" max="5383" width="15.140625" style="230" customWidth="1"/>
    <col min="5384" max="5632" width="11.42578125" style="230"/>
    <col min="5633" max="5633" width="18.28515625" style="230" customWidth="1"/>
    <col min="5634" max="5636" width="11.42578125" style="230" customWidth="1"/>
    <col min="5637" max="5637" width="13" style="230" customWidth="1"/>
    <col min="5638" max="5638" width="13.7109375" style="230" customWidth="1"/>
    <col min="5639" max="5639" width="15.140625" style="230" customWidth="1"/>
    <col min="5640" max="5888" width="11.42578125" style="230"/>
    <col min="5889" max="5889" width="18.28515625" style="230" customWidth="1"/>
    <col min="5890" max="5892" width="11.42578125" style="230" customWidth="1"/>
    <col min="5893" max="5893" width="13" style="230" customWidth="1"/>
    <col min="5894" max="5894" width="13.7109375" style="230" customWidth="1"/>
    <col min="5895" max="5895" width="15.140625" style="230" customWidth="1"/>
    <col min="5896" max="6144" width="11.42578125" style="230"/>
    <col min="6145" max="6145" width="18.28515625" style="230" customWidth="1"/>
    <col min="6146" max="6148" width="11.42578125" style="230" customWidth="1"/>
    <col min="6149" max="6149" width="13" style="230" customWidth="1"/>
    <col min="6150" max="6150" width="13.7109375" style="230" customWidth="1"/>
    <col min="6151" max="6151" width="15.140625" style="230" customWidth="1"/>
    <col min="6152" max="6400" width="11.42578125" style="230"/>
    <col min="6401" max="6401" width="18.28515625" style="230" customWidth="1"/>
    <col min="6402" max="6404" width="11.42578125" style="230" customWidth="1"/>
    <col min="6405" max="6405" width="13" style="230" customWidth="1"/>
    <col min="6406" max="6406" width="13.7109375" style="230" customWidth="1"/>
    <col min="6407" max="6407" width="15.140625" style="230" customWidth="1"/>
    <col min="6408" max="6656" width="11.42578125" style="230"/>
    <col min="6657" max="6657" width="18.28515625" style="230" customWidth="1"/>
    <col min="6658" max="6660" width="11.42578125" style="230" customWidth="1"/>
    <col min="6661" max="6661" width="13" style="230" customWidth="1"/>
    <col min="6662" max="6662" width="13.7109375" style="230" customWidth="1"/>
    <col min="6663" max="6663" width="15.140625" style="230" customWidth="1"/>
    <col min="6664" max="6912" width="11.42578125" style="230"/>
    <col min="6913" max="6913" width="18.28515625" style="230" customWidth="1"/>
    <col min="6914" max="6916" width="11.42578125" style="230" customWidth="1"/>
    <col min="6917" max="6917" width="13" style="230" customWidth="1"/>
    <col min="6918" max="6918" width="13.7109375" style="230" customWidth="1"/>
    <col min="6919" max="6919" width="15.140625" style="230" customWidth="1"/>
    <col min="6920" max="7168" width="11.42578125" style="230"/>
    <col min="7169" max="7169" width="18.28515625" style="230" customWidth="1"/>
    <col min="7170" max="7172" width="11.42578125" style="230" customWidth="1"/>
    <col min="7173" max="7173" width="13" style="230" customWidth="1"/>
    <col min="7174" max="7174" width="13.7109375" style="230" customWidth="1"/>
    <col min="7175" max="7175" width="15.140625" style="230" customWidth="1"/>
    <col min="7176" max="7424" width="11.42578125" style="230"/>
    <col min="7425" max="7425" width="18.28515625" style="230" customWidth="1"/>
    <col min="7426" max="7428" width="11.42578125" style="230" customWidth="1"/>
    <col min="7429" max="7429" width="13" style="230" customWidth="1"/>
    <col min="7430" max="7430" width="13.7109375" style="230" customWidth="1"/>
    <col min="7431" max="7431" width="15.140625" style="230" customWidth="1"/>
    <col min="7432" max="7680" width="11.42578125" style="230"/>
    <col min="7681" max="7681" width="18.28515625" style="230" customWidth="1"/>
    <col min="7682" max="7684" width="11.42578125" style="230" customWidth="1"/>
    <col min="7685" max="7685" width="13" style="230" customWidth="1"/>
    <col min="7686" max="7686" width="13.7109375" style="230" customWidth="1"/>
    <col min="7687" max="7687" width="15.140625" style="230" customWidth="1"/>
    <col min="7688" max="7936" width="11.42578125" style="230"/>
    <col min="7937" max="7937" width="18.28515625" style="230" customWidth="1"/>
    <col min="7938" max="7940" width="11.42578125" style="230" customWidth="1"/>
    <col min="7941" max="7941" width="13" style="230" customWidth="1"/>
    <col min="7942" max="7942" width="13.7109375" style="230" customWidth="1"/>
    <col min="7943" max="7943" width="15.140625" style="230" customWidth="1"/>
    <col min="7944" max="8192" width="11.42578125" style="230"/>
    <col min="8193" max="8193" width="18.28515625" style="230" customWidth="1"/>
    <col min="8194" max="8196" width="11.42578125" style="230" customWidth="1"/>
    <col min="8197" max="8197" width="13" style="230" customWidth="1"/>
    <col min="8198" max="8198" width="13.7109375" style="230" customWidth="1"/>
    <col min="8199" max="8199" width="15.140625" style="230" customWidth="1"/>
    <col min="8200" max="8448" width="11.42578125" style="230"/>
    <col min="8449" max="8449" width="18.28515625" style="230" customWidth="1"/>
    <col min="8450" max="8452" width="11.42578125" style="230" customWidth="1"/>
    <col min="8453" max="8453" width="13" style="230" customWidth="1"/>
    <col min="8454" max="8454" width="13.7109375" style="230" customWidth="1"/>
    <col min="8455" max="8455" width="15.140625" style="230" customWidth="1"/>
    <col min="8456" max="8704" width="11.42578125" style="230"/>
    <col min="8705" max="8705" width="18.28515625" style="230" customWidth="1"/>
    <col min="8706" max="8708" width="11.42578125" style="230" customWidth="1"/>
    <col min="8709" max="8709" width="13" style="230" customWidth="1"/>
    <col min="8710" max="8710" width="13.7109375" style="230" customWidth="1"/>
    <col min="8711" max="8711" width="15.140625" style="230" customWidth="1"/>
    <col min="8712" max="8960" width="11.42578125" style="230"/>
    <col min="8961" max="8961" width="18.28515625" style="230" customWidth="1"/>
    <col min="8962" max="8964" width="11.42578125" style="230" customWidth="1"/>
    <col min="8965" max="8965" width="13" style="230" customWidth="1"/>
    <col min="8966" max="8966" width="13.7109375" style="230" customWidth="1"/>
    <col min="8967" max="8967" width="15.140625" style="230" customWidth="1"/>
    <col min="8968" max="9216" width="11.42578125" style="230"/>
    <col min="9217" max="9217" width="18.28515625" style="230" customWidth="1"/>
    <col min="9218" max="9220" width="11.42578125" style="230" customWidth="1"/>
    <col min="9221" max="9221" width="13" style="230" customWidth="1"/>
    <col min="9222" max="9222" width="13.7109375" style="230" customWidth="1"/>
    <col min="9223" max="9223" width="15.140625" style="230" customWidth="1"/>
    <col min="9224" max="9472" width="11.42578125" style="230"/>
    <col min="9473" max="9473" width="18.28515625" style="230" customWidth="1"/>
    <col min="9474" max="9476" width="11.42578125" style="230" customWidth="1"/>
    <col min="9477" max="9477" width="13" style="230" customWidth="1"/>
    <col min="9478" max="9478" width="13.7109375" style="230" customWidth="1"/>
    <col min="9479" max="9479" width="15.140625" style="230" customWidth="1"/>
    <col min="9480" max="9728" width="11.42578125" style="230"/>
    <col min="9729" max="9729" width="18.28515625" style="230" customWidth="1"/>
    <col min="9730" max="9732" width="11.42578125" style="230" customWidth="1"/>
    <col min="9733" max="9733" width="13" style="230" customWidth="1"/>
    <col min="9734" max="9734" width="13.7109375" style="230" customWidth="1"/>
    <col min="9735" max="9735" width="15.140625" style="230" customWidth="1"/>
    <col min="9736" max="9984" width="11.42578125" style="230"/>
    <col min="9985" max="9985" width="18.28515625" style="230" customWidth="1"/>
    <col min="9986" max="9988" width="11.42578125" style="230" customWidth="1"/>
    <col min="9989" max="9989" width="13" style="230" customWidth="1"/>
    <col min="9990" max="9990" width="13.7109375" style="230" customWidth="1"/>
    <col min="9991" max="9991" width="15.140625" style="230" customWidth="1"/>
    <col min="9992" max="10240" width="11.42578125" style="230"/>
    <col min="10241" max="10241" width="18.28515625" style="230" customWidth="1"/>
    <col min="10242" max="10244" width="11.42578125" style="230" customWidth="1"/>
    <col min="10245" max="10245" width="13" style="230" customWidth="1"/>
    <col min="10246" max="10246" width="13.7109375" style="230" customWidth="1"/>
    <col min="10247" max="10247" width="15.140625" style="230" customWidth="1"/>
    <col min="10248" max="10496" width="11.42578125" style="230"/>
    <col min="10497" max="10497" width="18.28515625" style="230" customWidth="1"/>
    <col min="10498" max="10500" width="11.42578125" style="230" customWidth="1"/>
    <col min="10501" max="10501" width="13" style="230" customWidth="1"/>
    <col min="10502" max="10502" width="13.7109375" style="230" customWidth="1"/>
    <col min="10503" max="10503" width="15.140625" style="230" customWidth="1"/>
    <col min="10504" max="10752" width="11.42578125" style="230"/>
    <col min="10753" max="10753" width="18.28515625" style="230" customWidth="1"/>
    <col min="10754" max="10756" width="11.42578125" style="230" customWidth="1"/>
    <col min="10757" max="10757" width="13" style="230" customWidth="1"/>
    <col min="10758" max="10758" width="13.7109375" style="230" customWidth="1"/>
    <col min="10759" max="10759" width="15.140625" style="230" customWidth="1"/>
    <col min="10760" max="11008" width="11.42578125" style="230"/>
    <col min="11009" max="11009" width="18.28515625" style="230" customWidth="1"/>
    <col min="11010" max="11012" width="11.42578125" style="230" customWidth="1"/>
    <col min="11013" max="11013" width="13" style="230" customWidth="1"/>
    <col min="11014" max="11014" width="13.7109375" style="230" customWidth="1"/>
    <col min="11015" max="11015" width="15.140625" style="230" customWidth="1"/>
    <col min="11016" max="11264" width="11.42578125" style="230"/>
    <col min="11265" max="11265" width="18.28515625" style="230" customWidth="1"/>
    <col min="11266" max="11268" width="11.42578125" style="230" customWidth="1"/>
    <col min="11269" max="11269" width="13" style="230" customWidth="1"/>
    <col min="11270" max="11270" width="13.7109375" style="230" customWidth="1"/>
    <col min="11271" max="11271" width="15.140625" style="230" customWidth="1"/>
    <col min="11272" max="11520" width="11.42578125" style="230"/>
    <col min="11521" max="11521" width="18.28515625" style="230" customWidth="1"/>
    <col min="11522" max="11524" width="11.42578125" style="230" customWidth="1"/>
    <col min="11525" max="11525" width="13" style="230" customWidth="1"/>
    <col min="11526" max="11526" width="13.7109375" style="230" customWidth="1"/>
    <col min="11527" max="11527" width="15.140625" style="230" customWidth="1"/>
    <col min="11528" max="11776" width="11.42578125" style="230"/>
    <col min="11777" max="11777" width="18.28515625" style="230" customWidth="1"/>
    <col min="11778" max="11780" width="11.42578125" style="230" customWidth="1"/>
    <col min="11781" max="11781" width="13" style="230" customWidth="1"/>
    <col min="11782" max="11782" width="13.7109375" style="230" customWidth="1"/>
    <col min="11783" max="11783" width="15.140625" style="230" customWidth="1"/>
    <col min="11784" max="12032" width="11.42578125" style="230"/>
    <col min="12033" max="12033" width="18.28515625" style="230" customWidth="1"/>
    <col min="12034" max="12036" width="11.42578125" style="230" customWidth="1"/>
    <col min="12037" max="12037" width="13" style="230" customWidth="1"/>
    <col min="12038" max="12038" width="13.7109375" style="230" customWidth="1"/>
    <col min="12039" max="12039" width="15.140625" style="230" customWidth="1"/>
    <col min="12040" max="12288" width="11.42578125" style="230"/>
    <col min="12289" max="12289" width="18.28515625" style="230" customWidth="1"/>
    <col min="12290" max="12292" width="11.42578125" style="230" customWidth="1"/>
    <col min="12293" max="12293" width="13" style="230" customWidth="1"/>
    <col min="12294" max="12294" width="13.7109375" style="230" customWidth="1"/>
    <col min="12295" max="12295" width="15.140625" style="230" customWidth="1"/>
    <col min="12296" max="12544" width="11.42578125" style="230"/>
    <col min="12545" max="12545" width="18.28515625" style="230" customWidth="1"/>
    <col min="12546" max="12548" width="11.42578125" style="230" customWidth="1"/>
    <col min="12549" max="12549" width="13" style="230" customWidth="1"/>
    <col min="12550" max="12550" width="13.7109375" style="230" customWidth="1"/>
    <col min="12551" max="12551" width="15.140625" style="230" customWidth="1"/>
    <col min="12552" max="12800" width="11.42578125" style="230"/>
    <col min="12801" max="12801" width="18.28515625" style="230" customWidth="1"/>
    <col min="12802" max="12804" width="11.42578125" style="230" customWidth="1"/>
    <col min="12805" max="12805" width="13" style="230" customWidth="1"/>
    <col min="12806" max="12806" width="13.7109375" style="230" customWidth="1"/>
    <col min="12807" max="12807" width="15.140625" style="230" customWidth="1"/>
    <col min="12808" max="13056" width="11.42578125" style="230"/>
    <col min="13057" max="13057" width="18.28515625" style="230" customWidth="1"/>
    <col min="13058" max="13060" width="11.42578125" style="230" customWidth="1"/>
    <col min="13061" max="13061" width="13" style="230" customWidth="1"/>
    <col min="13062" max="13062" width="13.7109375" style="230" customWidth="1"/>
    <col min="13063" max="13063" width="15.140625" style="230" customWidth="1"/>
    <col min="13064" max="13312" width="11.42578125" style="230"/>
    <col min="13313" max="13313" width="18.28515625" style="230" customWidth="1"/>
    <col min="13314" max="13316" width="11.42578125" style="230" customWidth="1"/>
    <col min="13317" max="13317" width="13" style="230" customWidth="1"/>
    <col min="13318" max="13318" width="13.7109375" style="230" customWidth="1"/>
    <col min="13319" max="13319" width="15.140625" style="230" customWidth="1"/>
    <col min="13320" max="13568" width="11.42578125" style="230"/>
    <col min="13569" max="13569" width="18.28515625" style="230" customWidth="1"/>
    <col min="13570" max="13572" width="11.42578125" style="230" customWidth="1"/>
    <col min="13573" max="13573" width="13" style="230" customWidth="1"/>
    <col min="13574" max="13574" width="13.7109375" style="230" customWidth="1"/>
    <col min="13575" max="13575" width="15.140625" style="230" customWidth="1"/>
    <col min="13576" max="13824" width="11.42578125" style="230"/>
    <col min="13825" max="13825" width="18.28515625" style="230" customWidth="1"/>
    <col min="13826" max="13828" width="11.42578125" style="230" customWidth="1"/>
    <col min="13829" max="13829" width="13" style="230" customWidth="1"/>
    <col min="13830" max="13830" width="13.7109375" style="230" customWidth="1"/>
    <col min="13831" max="13831" width="15.140625" style="230" customWidth="1"/>
    <col min="13832" max="14080" width="11.42578125" style="230"/>
    <col min="14081" max="14081" width="18.28515625" style="230" customWidth="1"/>
    <col min="14082" max="14084" width="11.42578125" style="230" customWidth="1"/>
    <col min="14085" max="14085" width="13" style="230" customWidth="1"/>
    <col min="14086" max="14086" width="13.7109375" style="230" customWidth="1"/>
    <col min="14087" max="14087" width="15.140625" style="230" customWidth="1"/>
    <col min="14088" max="14336" width="11.42578125" style="230"/>
    <col min="14337" max="14337" width="18.28515625" style="230" customWidth="1"/>
    <col min="14338" max="14340" width="11.42578125" style="230" customWidth="1"/>
    <col min="14341" max="14341" width="13" style="230" customWidth="1"/>
    <col min="14342" max="14342" width="13.7109375" style="230" customWidth="1"/>
    <col min="14343" max="14343" width="15.140625" style="230" customWidth="1"/>
    <col min="14344" max="14592" width="11.42578125" style="230"/>
    <col min="14593" max="14593" width="18.28515625" style="230" customWidth="1"/>
    <col min="14594" max="14596" width="11.42578125" style="230" customWidth="1"/>
    <col min="14597" max="14597" width="13" style="230" customWidth="1"/>
    <col min="14598" max="14598" width="13.7109375" style="230" customWidth="1"/>
    <col min="14599" max="14599" width="15.140625" style="230" customWidth="1"/>
    <col min="14600" max="14848" width="11.42578125" style="230"/>
    <col min="14849" max="14849" width="18.28515625" style="230" customWidth="1"/>
    <col min="14850" max="14852" width="11.42578125" style="230" customWidth="1"/>
    <col min="14853" max="14853" width="13" style="230" customWidth="1"/>
    <col min="14854" max="14854" width="13.7109375" style="230" customWidth="1"/>
    <col min="14855" max="14855" width="15.140625" style="230" customWidth="1"/>
    <col min="14856" max="15104" width="11.42578125" style="230"/>
    <col min="15105" max="15105" width="18.28515625" style="230" customWidth="1"/>
    <col min="15106" max="15108" width="11.42578125" style="230" customWidth="1"/>
    <col min="15109" max="15109" width="13" style="230" customWidth="1"/>
    <col min="15110" max="15110" width="13.7109375" style="230" customWidth="1"/>
    <col min="15111" max="15111" width="15.140625" style="230" customWidth="1"/>
    <col min="15112" max="15360" width="11.42578125" style="230"/>
    <col min="15361" max="15361" width="18.28515625" style="230" customWidth="1"/>
    <col min="15362" max="15364" width="11.42578125" style="230" customWidth="1"/>
    <col min="15365" max="15365" width="13" style="230" customWidth="1"/>
    <col min="15366" max="15366" width="13.7109375" style="230" customWidth="1"/>
    <col min="15367" max="15367" width="15.140625" style="230" customWidth="1"/>
    <col min="15368" max="15616" width="11.42578125" style="230"/>
    <col min="15617" max="15617" width="18.28515625" style="230" customWidth="1"/>
    <col min="15618" max="15620" width="11.42578125" style="230" customWidth="1"/>
    <col min="15621" max="15621" width="13" style="230" customWidth="1"/>
    <col min="15622" max="15622" width="13.7109375" style="230" customWidth="1"/>
    <col min="15623" max="15623" width="15.140625" style="230" customWidth="1"/>
    <col min="15624" max="15872" width="11.42578125" style="230"/>
    <col min="15873" max="15873" width="18.28515625" style="230" customWidth="1"/>
    <col min="15874" max="15876" width="11.42578125" style="230" customWidth="1"/>
    <col min="15877" max="15877" width="13" style="230" customWidth="1"/>
    <col min="15878" max="15878" width="13.7109375" style="230" customWidth="1"/>
    <col min="15879" max="15879" width="15.140625" style="230" customWidth="1"/>
    <col min="15880" max="16128" width="11.42578125" style="230"/>
    <col min="16129" max="16129" width="18.28515625" style="230" customWidth="1"/>
    <col min="16130" max="16132" width="11.42578125" style="230" customWidth="1"/>
    <col min="16133" max="16133" width="13" style="230" customWidth="1"/>
    <col min="16134" max="16134" width="13.7109375" style="230" customWidth="1"/>
    <col min="16135" max="16135" width="15.140625" style="230" customWidth="1"/>
    <col min="16136" max="16384" width="11.42578125" style="230"/>
  </cols>
  <sheetData>
    <row r="1" spans="1:9">
      <c r="A1" s="1124" t="s">
        <v>1505</v>
      </c>
      <c r="B1" s="1124"/>
      <c r="C1" s="1124"/>
      <c r="D1" s="1124"/>
      <c r="E1" s="1124"/>
      <c r="F1" s="1124"/>
      <c r="G1" s="1124"/>
    </row>
    <row r="2" spans="1:9" ht="13.5">
      <c r="A2" s="375"/>
      <c r="B2" s="795"/>
      <c r="C2" s="795"/>
      <c r="D2" s="795"/>
      <c r="E2" s="795"/>
      <c r="F2" s="795"/>
      <c r="G2" s="795"/>
    </row>
    <row r="3" spans="1:9" ht="13.5">
      <c r="A3" s="1125" t="s">
        <v>71</v>
      </c>
      <c r="B3" s="1127" t="s">
        <v>1116</v>
      </c>
      <c r="C3" s="1127"/>
      <c r="D3" s="1127"/>
      <c r="E3" s="809"/>
      <c r="F3" s="1127" t="s">
        <v>1117</v>
      </c>
      <c r="G3" s="1127"/>
    </row>
    <row r="4" spans="1:9" ht="13.5">
      <c r="A4" s="1126"/>
      <c r="B4" s="810" t="s">
        <v>82</v>
      </c>
      <c r="C4" s="810" t="s">
        <v>101</v>
      </c>
      <c r="D4" s="810" t="s">
        <v>102</v>
      </c>
      <c r="E4" s="810" t="s">
        <v>82</v>
      </c>
      <c r="F4" s="810" t="s">
        <v>101</v>
      </c>
      <c r="G4" s="810" t="s">
        <v>102</v>
      </c>
    </row>
    <row r="5" spans="1:9" ht="13.5">
      <c r="A5" s="364"/>
      <c r="B5" s="249"/>
      <c r="C5" s="249"/>
      <c r="D5" s="249"/>
      <c r="E5" s="249"/>
      <c r="F5" s="249"/>
      <c r="G5" s="249"/>
    </row>
    <row r="6" spans="1:9" ht="13.5">
      <c r="A6" s="249">
        <v>1985</v>
      </c>
      <c r="B6" s="788">
        <v>10436</v>
      </c>
      <c r="C6" s="789">
        <v>6070</v>
      </c>
      <c r="D6" s="789">
        <v>4366</v>
      </c>
      <c r="E6" s="788">
        <v>7007</v>
      </c>
      <c r="F6" s="789">
        <v>4990</v>
      </c>
      <c r="G6" s="789">
        <v>2017</v>
      </c>
      <c r="H6" s="811"/>
      <c r="I6" s="811"/>
    </row>
    <row r="7" spans="1:9" ht="13.5">
      <c r="A7" s="249">
        <v>1986</v>
      </c>
      <c r="B7" s="788">
        <v>13046</v>
      </c>
      <c r="C7" s="789">
        <v>7475</v>
      </c>
      <c r="D7" s="789">
        <v>5571</v>
      </c>
      <c r="E7" s="788">
        <v>8390</v>
      </c>
      <c r="F7" s="789">
        <v>6143</v>
      </c>
      <c r="G7" s="789">
        <v>2247</v>
      </c>
      <c r="H7" s="811"/>
      <c r="I7" s="811"/>
    </row>
    <row r="8" spans="1:9" ht="13.5">
      <c r="A8" s="249">
        <v>1987</v>
      </c>
      <c r="B8" s="788">
        <v>14188</v>
      </c>
      <c r="C8" s="789">
        <v>8154</v>
      </c>
      <c r="D8" s="789">
        <v>6034</v>
      </c>
      <c r="E8" s="788">
        <v>8173</v>
      </c>
      <c r="F8" s="789">
        <v>5786</v>
      </c>
      <c r="G8" s="789">
        <v>2387</v>
      </c>
      <c r="H8" s="811"/>
      <c r="I8" s="811"/>
    </row>
    <row r="9" spans="1:9" ht="13.5">
      <c r="A9" s="249">
        <v>1988</v>
      </c>
      <c r="B9" s="788">
        <v>14981</v>
      </c>
      <c r="C9" s="789">
        <v>9307</v>
      </c>
      <c r="D9" s="789">
        <v>5674</v>
      </c>
      <c r="E9" s="788">
        <v>8405</v>
      </c>
      <c r="F9" s="789">
        <v>5961</v>
      </c>
      <c r="G9" s="789">
        <v>2444</v>
      </c>
      <c r="H9" s="811"/>
      <c r="I9" s="811"/>
    </row>
    <row r="10" spans="1:9" ht="13.5">
      <c r="A10" s="249">
        <v>1989</v>
      </c>
      <c r="B10" s="788">
        <v>18748</v>
      </c>
      <c r="C10" s="789">
        <v>10159</v>
      </c>
      <c r="D10" s="789">
        <v>8589</v>
      </c>
      <c r="E10" s="788">
        <v>10443</v>
      </c>
      <c r="F10" s="789">
        <v>7339</v>
      </c>
      <c r="G10" s="789">
        <v>3104</v>
      </c>
      <c r="H10" s="811"/>
      <c r="I10" s="811"/>
    </row>
    <row r="11" spans="1:9" ht="13.5">
      <c r="A11" s="249">
        <v>1990</v>
      </c>
      <c r="B11" s="788">
        <v>23421</v>
      </c>
      <c r="C11" s="789">
        <v>13513</v>
      </c>
      <c r="D11" s="789">
        <v>9908</v>
      </c>
      <c r="E11" s="788">
        <v>17644</v>
      </c>
      <c r="F11" s="789">
        <v>13068</v>
      </c>
      <c r="G11" s="789">
        <v>4576</v>
      </c>
      <c r="H11" s="811"/>
      <c r="I11" s="811"/>
    </row>
    <row r="12" spans="1:9" ht="13.5">
      <c r="A12" s="249">
        <v>1991</v>
      </c>
      <c r="B12" s="788">
        <v>16675</v>
      </c>
      <c r="C12" s="789">
        <v>10761</v>
      </c>
      <c r="D12" s="789">
        <v>5914</v>
      </c>
      <c r="E12" s="788">
        <v>15398</v>
      </c>
      <c r="F12" s="789">
        <v>10297</v>
      </c>
      <c r="G12" s="789">
        <v>5101</v>
      </c>
      <c r="H12" s="811"/>
      <c r="I12" s="811"/>
    </row>
    <row r="13" spans="1:9" ht="13.5">
      <c r="A13" s="249">
        <v>1992</v>
      </c>
      <c r="B13" s="788">
        <v>39815</v>
      </c>
      <c r="C13" s="789">
        <v>18640</v>
      </c>
      <c r="D13" s="789">
        <v>21175</v>
      </c>
      <c r="E13" s="788">
        <v>18395</v>
      </c>
      <c r="F13" s="789">
        <v>12309</v>
      </c>
      <c r="G13" s="789">
        <v>6086</v>
      </c>
      <c r="H13" s="811"/>
      <c r="I13" s="811"/>
    </row>
    <row r="14" spans="1:9" ht="13.5">
      <c r="A14" s="249">
        <v>1993</v>
      </c>
      <c r="B14" s="788">
        <v>31505</v>
      </c>
      <c r="C14" s="789">
        <v>15981</v>
      </c>
      <c r="D14" s="789">
        <v>15524</v>
      </c>
      <c r="E14" s="788">
        <v>20722</v>
      </c>
      <c r="F14" s="789">
        <v>12266</v>
      </c>
      <c r="G14" s="789">
        <v>8456</v>
      </c>
      <c r="H14" s="811"/>
      <c r="I14" s="811"/>
    </row>
    <row r="15" spans="1:9" ht="13.5">
      <c r="A15" s="249">
        <v>1994</v>
      </c>
      <c r="B15" s="788">
        <v>34011</v>
      </c>
      <c r="C15" s="789">
        <v>18695</v>
      </c>
      <c r="D15" s="789">
        <v>15316</v>
      </c>
      <c r="E15" s="788">
        <v>22451</v>
      </c>
      <c r="F15" s="789">
        <v>12902</v>
      </c>
      <c r="G15" s="789">
        <v>9549</v>
      </c>
      <c r="H15" s="811"/>
      <c r="I15" s="811"/>
    </row>
    <row r="16" spans="1:9" ht="13.5">
      <c r="A16" s="249">
        <v>1995</v>
      </c>
      <c r="B16" s="788">
        <v>37150</v>
      </c>
      <c r="C16" s="789">
        <v>20930</v>
      </c>
      <c r="D16" s="789">
        <v>16220</v>
      </c>
      <c r="E16" s="788">
        <v>28367</v>
      </c>
      <c r="F16" s="789">
        <v>15048</v>
      </c>
      <c r="G16" s="789">
        <v>13319</v>
      </c>
      <c r="H16" s="811"/>
      <c r="I16" s="811"/>
    </row>
    <row r="17" spans="1:9" ht="13.5">
      <c r="A17" s="249">
        <v>1996</v>
      </c>
      <c r="B17" s="788">
        <v>39999</v>
      </c>
      <c r="C17" s="789">
        <v>24004</v>
      </c>
      <c r="D17" s="789">
        <v>15995</v>
      </c>
      <c r="E17" s="788">
        <v>33648</v>
      </c>
      <c r="F17" s="789">
        <v>19584</v>
      </c>
      <c r="G17" s="789">
        <v>14064</v>
      </c>
      <c r="H17" s="811"/>
      <c r="I17" s="811"/>
    </row>
    <row r="18" spans="1:9" ht="13.5">
      <c r="A18" s="249">
        <v>1997</v>
      </c>
      <c r="B18" s="788">
        <v>47453</v>
      </c>
      <c r="C18" s="789">
        <v>28596</v>
      </c>
      <c r="D18" s="789">
        <v>18857</v>
      </c>
      <c r="E18" s="788">
        <v>39481</v>
      </c>
      <c r="F18" s="789">
        <v>24324</v>
      </c>
      <c r="G18" s="789">
        <v>15157</v>
      </c>
      <c r="H18" s="811"/>
      <c r="I18" s="811"/>
    </row>
    <row r="19" spans="1:9" ht="13.5">
      <c r="A19" s="249">
        <v>1998</v>
      </c>
      <c r="B19" s="788">
        <v>44748</v>
      </c>
      <c r="C19" s="789">
        <v>26770</v>
      </c>
      <c r="D19" s="789">
        <v>17978</v>
      </c>
      <c r="E19" s="788">
        <v>44015</v>
      </c>
      <c r="F19" s="789">
        <v>28857</v>
      </c>
      <c r="G19" s="789">
        <v>15158</v>
      </c>
      <c r="H19" s="811"/>
      <c r="I19" s="811"/>
    </row>
    <row r="20" spans="1:9" ht="13.5">
      <c r="A20" s="249">
        <v>1999</v>
      </c>
      <c r="B20" s="788">
        <v>49884</v>
      </c>
      <c r="C20" s="789">
        <v>29703</v>
      </c>
      <c r="D20" s="789">
        <v>20181</v>
      </c>
      <c r="E20" s="788">
        <v>44256</v>
      </c>
      <c r="F20" s="789">
        <v>26911</v>
      </c>
      <c r="G20" s="789">
        <v>17345</v>
      </c>
      <c r="H20" s="811"/>
      <c r="I20" s="811"/>
    </row>
    <row r="21" spans="1:9" ht="13.5">
      <c r="A21" s="249">
        <v>2000</v>
      </c>
      <c r="B21" s="788">
        <v>52524</v>
      </c>
      <c r="C21" s="789">
        <v>31920</v>
      </c>
      <c r="D21" s="789">
        <v>20604</v>
      </c>
      <c r="E21" s="788">
        <v>53221</v>
      </c>
      <c r="F21" s="789">
        <v>34925</v>
      </c>
      <c r="G21" s="789">
        <v>18296</v>
      </c>
      <c r="H21" s="811"/>
      <c r="I21" s="811"/>
    </row>
    <row r="22" spans="1:9" ht="13.5">
      <c r="A22" s="249">
        <v>2001</v>
      </c>
      <c r="B22" s="788">
        <v>54192</v>
      </c>
      <c r="C22" s="789">
        <v>31494</v>
      </c>
      <c r="D22" s="789">
        <v>22698</v>
      </c>
      <c r="E22" s="788">
        <v>59965</v>
      </c>
      <c r="F22" s="789">
        <v>36771</v>
      </c>
      <c r="G22" s="789">
        <v>23194</v>
      </c>
      <c r="H22" s="811"/>
      <c r="I22" s="811"/>
    </row>
    <row r="23" spans="1:9" ht="13.5">
      <c r="A23" s="249">
        <v>2002</v>
      </c>
      <c r="B23" s="788">
        <v>55696</v>
      </c>
      <c r="C23" s="789">
        <v>34029</v>
      </c>
      <c r="D23" s="789">
        <v>21667</v>
      </c>
      <c r="E23" s="788">
        <v>55764</v>
      </c>
      <c r="F23" s="789">
        <v>34952</v>
      </c>
      <c r="G23" s="789">
        <v>20812</v>
      </c>
      <c r="H23" s="811"/>
      <c r="I23" s="811"/>
    </row>
    <row r="24" spans="1:9" ht="13.5">
      <c r="A24" s="249">
        <v>2003</v>
      </c>
      <c r="B24" s="788">
        <v>56249</v>
      </c>
      <c r="C24" s="789">
        <v>33817</v>
      </c>
      <c r="D24" s="789">
        <v>22432</v>
      </c>
      <c r="E24" s="788">
        <v>55538</v>
      </c>
      <c r="F24" s="789">
        <v>34272</v>
      </c>
      <c r="G24" s="789">
        <v>21266</v>
      </c>
      <c r="H24" s="811"/>
      <c r="I24" s="811"/>
    </row>
    <row r="25" spans="1:9" ht="13.5">
      <c r="A25" s="249">
        <v>2004</v>
      </c>
      <c r="B25" s="788">
        <v>61027</v>
      </c>
      <c r="C25" s="789">
        <v>37586</v>
      </c>
      <c r="D25" s="789">
        <v>23441</v>
      </c>
      <c r="E25" s="788">
        <v>55800</v>
      </c>
      <c r="F25" s="789">
        <v>33912</v>
      </c>
      <c r="G25" s="789">
        <v>21888</v>
      </c>
      <c r="H25" s="811"/>
      <c r="I25" s="811"/>
    </row>
    <row r="26" spans="1:9" ht="13.5">
      <c r="A26" s="249">
        <v>2005</v>
      </c>
      <c r="B26" s="788">
        <v>66502</v>
      </c>
      <c r="C26" s="789">
        <v>39854</v>
      </c>
      <c r="D26" s="789">
        <v>26648</v>
      </c>
      <c r="E26" s="788">
        <v>54574</v>
      </c>
      <c r="F26" s="789">
        <v>31699</v>
      </c>
      <c r="G26" s="789">
        <v>22875</v>
      </c>
      <c r="H26" s="811"/>
      <c r="I26" s="811"/>
    </row>
    <row r="27" spans="1:9" ht="13.5">
      <c r="A27" s="249">
        <v>2006</v>
      </c>
      <c r="B27" s="788">
        <v>74013</v>
      </c>
      <c r="C27" s="789">
        <v>45264</v>
      </c>
      <c r="D27" s="789">
        <v>28749</v>
      </c>
      <c r="E27" s="788">
        <v>57391</v>
      </c>
      <c r="F27" s="789">
        <v>34144</v>
      </c>
      <c r="G27" s="789">
        <v>23247</v>
      </c>
      <c r="H27" s="811"/>
      <c r="I27" s="811"/>
    </row>
    <row r="28" spans="1:9" ht="13.5">
      <c r="A28" s="249">
        <v>2007</v>
      </c>
      <c r="B28" s="788">
        <v>69500</v>
      </c>
      <c r="C28" s="789">
        <v>37156</v>
      </c>
      <c r="D28" s="789">
        <v>32344</v>
      </c>
      <c r="E28" s="788">
        <v>53213</v>
      </c>
      <c r="F28" s="789">
        <v>27681</v>
      </c>
      <c r="G28" s="789">
        <v>25532</v>
      </c>
      <c r="H28" s="811"/>
      <c r="I28" s="811"/>
    </row>
    <row r="29" spans="1:9" ht="13.5">
      <c r="A29" s="249">
        <v>2008</v>
      </c>
      <c r="B29" s="788">
        <v>74057</v>
      </c>
      <c r="C29" s="789">
        <v>40848</v>
      </c>
      <c r="D29" s="789">
        <v>33209</v>
      </c>
      <c r="E29" s="788">
        <v>55551</v>
      </c>
      <c r="F29" s="789">
        <v>30838</v>
      </c>
      <c r="G29" s="789">
        <v>24713</v>
      </c>
      <c r="H29" s="811"/>
      <c r="I29" s="811"/>
    </row>
    <row r="30" spans="1:9" ht="13.5">
      <c r="A30" s="249">
        <v>2009</v>
      </c>
      <c r="B30" s="788">
        <v>74882</v>
      </c>
      <c r="C30" s="789">
        <v>38937</v>
      </c>
      <c r="D30" s="789">
        <v>35945</v>
      </c>
      <c r="E30" s="788">
        <v>56200</v>
      </c>
      <c r="F30" s="789">
        <v>29373</v>
      </c>
      <c r="G30" s="789">
        <v>26827</v>
      </c>
      <c r="H30" s="811"/>
      <c r="I30" s="811"/>
    </row>
    <row r="31" spans="1:9" ht="13.5">
      <c r="A31" s="249">
        <v>2010</v>
      </c>
      <c r="B31" s="788">
        <v>82081</v>
      </c>
      <c r="C31" s="789">
        <v>42305</v>
      </c>
      <c r="D31" s="789">
        <v>39776</v>
      </c>
      <c r="E31" s="788">
        <v>60090</v>
      </c>
      <c r="F31" s="789">
        <v>30584</v>
      </c>
      <c r="G31" s="789">
        <v>29506</v>
      </c>
      <c r="H31" s="811"/>
      <c r="I31" s="811"/>
    </row>
    <row r="32" spans="1:9" ht="13.5">
      <c r="A32" s="249">
        <v>2011</v>
      </c>
      <c r="B32" s="788">
        <v>92013</v>
      </c>
      <c r="C32" s="789">
        <v>48010</v>
      </c>
      <c r="D32" s="789">
        <v>44003</v>
      </c>
      <c r="E32" s="788">
        <v>61480</v>
      </c>
      <c r="F32" s="789">
        <v>30304</v>
      </c>
      <c r="G32" s="789">
        <v>31176</v>
      </c>
      <c r="H32" s="811"/>
      <c r="I32" s="811"/>
    </row>
    <row r="33" spans="1:17" ht="13.5">
      <c r="A33" s="249">
        <v>2012</v>
      </c>
      <c r="B33" s="788">
        <v>97667</v>
      </c>
      <c r="C33" s="789">
        <v>46299</v>
      </c>
      <c r="D33" s="789">
        <v>51368</v>
      </c>
      <c r="E33" s="788">
        <v>69120</v>
      </c>
      <c r="F33" s="789">
        <v>31306</v>
      </c>
      <c r="G33" s="789">
        <v>37814</v>
      </c>
      <c r="H33" s="811"/>
      <c r="I33" s="811"/>
    </row>
    <row r="34" spans="1:17" ht="13.5">
      <c r="A34" s="249">
        <v>2013</v>
      </c>
      <c r="B34" s="788">
        <v>106522</v>
      </c>
      <c r="C34" s="789">
        <v>48591</v>
      </c>
      <c r="D34" s="789">
        <v>57931</v>
      </c>
      <c r="E34" s="788">
        <v>74257</v>
      </c>
      <c r="F34" s="789">
        <v>34344</v>
      </c>
      <c r="G34" s="789">
        <v>39913</v>
      </c>
      <c r="H34" s="811"/>
      <c r="I34" s="811"/>
    </row>
    <row r="35" spans="1:17" ht="13.5">
      <c r="A35" s="249">
        <v>2014</v>
      </c>
      <c r="B35" s="788">
        <v>119244</v>
      </c>
      <c r="C35" s="789">
        <v>51944</v>
      </c>
      <c r="D35" s="789">
        <v>67300</v>
      </c>
      <c r="E35" s="788">
        <v>84591</v>
      </c>
      <c r="F35" s="789">
        <v>37438</v>
      </c>
      <c r="G35" s="789">
        <v>47153</v>
      </c>
      <c r="H35" s="811"/>
      <c r="I35" s="811"/>
    </row>
    <row r="36" spans="1:17" ht="13.5">
      <c r="A36" s="249">
        <v>2015</v>
      </c>
      <c r="B36" s="788">
        <v>117388</v>
      </c>
      <c r="C36" s="789">
        <v>45197</v>
      </c>
      <c r="D36" s="789">
        <v>72191</v>
      </c>
      <c r="E36" s="788">
        <v>86190</v>
      </c>
      <c r="F36" s="789">
        <v>34017</v>
      </c>
      <c r="G36" s="789">
        <v>52173</v>
      </c>
      <c r="H36" s="811"/>
      <c r="I36" s="811"/>
    </row>
    <row r="37" spans="1:17" ht="13.5">
      <c r="A37" s="249">
        <v>2016</v>
      </c>
      <c r="B37" s="788">
        <v>116891</v>
      </c>
      <c r="C37" s="789">
        <v>41192</v>
      </c>
      <c r="D37" s="789">
        <v>75699</v>
      </c>
      <c r="E37" s="788">
        <v>72900</v>
      </c>
      <c r="F37" s="789">
        <v>24451</v>
      </c>
      <c r="G37" s="789">
        <v>48449</v>
      </c>
      <c r="H37" s="811"/>
      <c r="I37" s="811"/>
    </row>
    <row r="38" spans="1:17" ht="13.5">
      <c r="A38" s="249">
        <v>2017</v>
      </c>
      <c r="B38" s="788">
        <v>130632</v>
      </c>
      <c r="C38" s="789">
        <v>47281</v>
      </c>
      <c r="D38" s="789">
        <v>83351</v>
      </c>
      <c r="E38" s="788">
        <v>74077</v>
      </c>
      <c r="F38" s="789">
        <v>29770</v>
      </c>
      <c r="G38" s="789">
        <v>44307</v>
      </c>
      <c r="H38" s="811"/>
      <c r="I38" s="811"/>
    </row>
    <row r="39" spans="1:17" ht="13.5">
      <c r="A39" s="249">
        <v>2018</v>
      </c>
      <c r="B39" s="788">
        <v>144047</v>
      </c>
      <c r="C39" s="789">
        <v>52383</v>
      </c>
      <c r="D39" s="789">
        <v>91664</v>
      </c>
      <c r="E39" s="788">
        <v>82551</v>
      </c>
      <c r="F39" s="789">
        <v>31287</v>
      </c>
      <c r="G39" s="789">
        <v>51264</v>
      </c>
      <c r="H39" s="811"/>
      <c r="I39" s="811"/>
    </row>
    <row r="40" spans="1:17" ht="13.5">
      <c r="A40" s="249">
        <v>2019</v>
      </c>
      <c r="B40" s="788">
        <v>146567</v>
      </c>
      <c r="C40" s="789">
        <v>52570</v>
      </c>
      <c r="D40" s="789">
        <v>93997</v>
      </c>
      <c r="E40" s="788">
        <v>85584</v>
      </c>
      <c r="F40" s="789">
        <v>32667</v>
      </c>
      <c r="G40" s="789">
        <v>52917</v>
      </c>
      <c r="H40" s="811"/>
      <c r="I40" s="811"/>
    </row>
    <row r="41" spans="1:17" ht="13.5">
      <c r="A41" s="249">
        <v>2020</v>
      </c>
      <c r="B41" s="788">
        <v>96728</v>
      </c>
      <c r="C41" s="789">
        <v>27182</v>
      </c>
      <c r="D41" s="789">
        <v>69546</v>
      </c>
      <c r="E41" s="788">
        <v>55144</v>
      </c>
      <c r="F41" s="789">
        <v>18315</v>
      </c>
      <c r="G41" s="789">
        <v>36829</v>
      </c>
      <c r="H41" s="811"/>
      <c r="I41" s="811"/>
    </row>
    <row r="42" spans="1:17" ht="13.5">
      <c r="A42" s="249">
        <v>2021</v>
      </c>
      <c r="B42" s="788">
        <v>191736</v>
      </c>
      <c r="C42" s="789">
        <v>50915</v>
      </c>
      <c r="D42" s="789">
        <v>140821</v>
      </c>
      <c r="E42" s="788">
        <v>97126</v>
      </c>
      <c r="F42" s="789">
        <v>24003</v>
      </c>
      <c r="G42" s="789">
        <v>73123</v>
      </c>
      <c r="H42" s="811"/>
      <c r="I42" s="811"/>
    </row>
    <row r="43" spans="1:17" ht="13.5">
      <c r="A43" s="249">
        <v>2022</v>
      </c>
      <c r="B43" s="788">
        <v>192496</v>
      </c>
      <c r="C43" s="789">
        <v>62979</v>
      </c>
      <c r="D43" s="789">
        <v>129517</v>
      </c>
      <c r="E43" s="788">
        <v>127922</v>
      </c>
      <c r="F43" s="789">
        <v>36582</v>
      </c>
      <c r="G43" s="789">
        <v>91340</v>
      </c>
      <c r="H43" s="811"/>
      <c r="I43" s="811"/>
    </row>
    <row r="44" spans="1:17" ht="13.5">
      <c r="A44" s="249">
        <v>2023</v>
      </c>
      <c r="B44" s="788">
        <v>182961</v>
      </c>
      <c r="C44" s="789">
        <v>62628</v>
      </c>
      <c r="D44" s="789">
        <v>120333</v>
      </c>
      <c r="E44" s="788">
        <v>110502</v>
      </c>
      <c r="F44" s="789">
        <v>32912</v>
      </c>
      <c r="G44" s="789">
        <v>77590</v>
      </c>
      <c r="H44" s="811"/>
      <c r="I44" s="811"/>
    </row>
    <row r="45" spans="1:17" ht="13.5" customHeight="1">
      <c r="A45" s="246"/>
      <c r="B45" s="791"/>
      <c r="C45" s="791"/>
      <c r="D45" s="791"/>
      <c r="E45" s="791"/>
      <c r="F45" s="791"/>
      <c r="G45" s="791"/>
    </row>
    <row r="46" spans="1:17">
      <c r="A46" s="812"/>
      <c r="B46" s="813"/>
      <c r="C46" s="813"/>
      <c r="D46" s="813"/>
      <c r="E46" s="813"/>
      <c r="F46" s="813"/>
      <c r="G46" s="813"/>
    </row>
    <row r="47" spans="1:17" s="486" customFormat="1">
      <c r="A47" s="486" t="s">
        <v>1477</v>
      </c>
      <c r="B47" s="807"/>
      <c r="C47" s="806"/>
      <c r="D47" s="806"/>
      <c r="E47" s="806"/>
      <c r="F47" s="806"/>
      <c r="G47" s="806"/>
      <c r="H47" s="814"/>
      <c r="I47" s="814"/>
      <c r="J47" s="814"/>
      <c r="K47" s="814"/>
      <c r="L47" s="814"/>
    </row>
    <row r="48" spans="1:17" s="486" customFormat="1">
      <c r="A48" s="486" t="s">
        <v>1463</v>
      </c>
      <c r="B48" s="794"/>
      <c r="C48" s="794"/>
      <c r="D48" s="794"/>
      <c r="E48" s="794"/>
      <c r="F48" s="794"/>
      <c r="G48" s="794"/>
      <c r="J48" s="805"/>
      <c r="K48" s="805"/>
      <c r="L48" s="805"/>
      <c r="M48" s="805"/>
      <c r="N48" s="805"/>
      <c r="O48" s="805"/>
      <c r="P48" s="808"/>
      <c r="Q48" s="808"/>
    </row>
  </sheetData>
  <mergeCells count="4">
    <mergeCell ref="A1:G1"/>
    <mergeCell ref="A3:A4"/>
    <mergeCell ref="B3:D3"/>
    <mergeCell ref="F3:G3"/>
  </mergeCells>
  <pageMargins left="0.7" right="0.7" top="0.75" bottom="0.75" header="0.3" footer="0.3"/>
  <pageSetup paperSize="9" scale="94" orientation="portrait" verticalDpi="300"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95">
    <tabColor rgb="FFFFC000"/>
  </sheetPr>
  <dimension ref="A1:AB27"/>
  <sheetViews>
    <sheetView showGridLines="0" zoomScale="120" zoomScaleNormal="120" workbookViewId="0">
      <selection activeCell="X18" sqref="X18"/>
    </sheetView>
  </sheetViews>
  <sheetFormatPr baseColWidth="10" defaultRowHeight="12.75"/>
  <cols>
    <col min="1" max="1" width="22.7109375" style="1" customWidth="1"/>
    <col min="2" max="2" width="6" style="2" hidden="1" customWidth="1"/>
    <col min="3" max="5" width="5.7109375" style="1" hidden="1" customWidth="1"/>
    <col min="6" max="6" width="0.7109375" style="1" hidden="1" customWidth="1"/>
    <col min="7" max="17" width="5.85546875" style="1" customWidth="1"/>
    <col min="18" max="18" width="10.140625" style="1" customWidth="1"/>
    <col min="19" max="19" width="19.7109375" style="1" customWidth="1"/>
    <col min="20" max="28" width="7.7109375" style="1" customWidth="1"/>
    <col min="29" max="16384" width="11.42578125" style="1"/>
  </cols>
  <sheetData>
    <row r="1" spans="1:28" ht="16.5" customHeight="1">
      <c r="A1" s="11" t="s">
        <v>662</v>
      </c>
      <c r="M1" s="985"/>
      <c r="N1" s="985"/>
    </row>
    <row r="2" spans="1:28" ht="14.25" customHeight="1">
      <c r="M2"/>
      <c r="N2"/>
    </row>
    <row r="3" spans="1:28" ht="10.5" customHeight="1">
      <c r="A3" s="981" t="s">
        <v>1506</v>
      </c>
      <c r="B3" s="981"/>
      <c r="C3" s="981"/>
      <c r="D3" s="981"/>
      <c r="E3" s="981"/>
      <c r="F3" s="981"/>
      <c r="G3" s="981"/>
      <c r="H3" s="981"/>
      <c r="I3" s="981"/>
      <c r="J3" s="981"/>
      <c r="K3" s="981"/>
      <c r="L3" s="981"/>
      <c r="M3" s="981"/>
      <c r="N3" s="981"/>
      <c r="O3" s="981"/>
      <c r="P3" s="981"/>
    </row>
    <row r="4" spans="1:28" ht="15" customHeight="1">
      <c r="A4"/>
      <c r="M4"/>
      <c r="N4"/>
    </row>
    <row r="5" spans="1:28" ht="25.5" customHeight="1">
      <c r="A5" s="368" t="s">
        <v>81</v>
      </c>
      <c r="B5" s="266">
        <v>2008</v>
      </c>
      <c r="C5" s="266">
        <v>2009</v>
      </c>
      <c r="D5" s="266">
        <v>2010</v>
      </c>
      <c r="E5" s="266">
        <v>2011</v>
      </c>
      <c r="F5" s="266">
        <v>2012</v>
      </c>
      <c r="G5" s="266">
        <v>2013</v>
      </c>
      <c r="H5" s="266">
        <v>2014</v>
      </c>
      <c r="I5" s="266">
        <v>2015</v>
      </c>
      <c r="J5" s="266">
        <v>2016</v>
      </c>
      <c r="K5" s="266">
        <v>2017</v>
      </c>
      <c r="L5" s="266">
        <v>2018</v>
      </c>
      <c r="M5" s="266">
        <v>2019</v>
      </c>
      <c r="N5" s="266">
        <v>2020</v>
      </c>
      <c r="O5" s="266">
        <v>2021</v>
      </c>
      <c r="P5" s="266">
        <v>2022</v>
      </c>
      <c r="Q5" s="266">
        <v>2023</v>
      </c>
    </row>
    <row r="6" spans="1:28" ht="11.25" customHeight="1">
      <c r="A6" s="342"/>
      <c r="B6"/>
      <c r="C6"/>
      <c r="D6"/>
      <c r="E6"/>
      <c r="F6"/>
      <c r="G6"/>
      <c r="H6"/>
      <c r="I6"/>
      <c r="J6"/>
      <c r="K6"/>
      <c r="L6"/>
      <c r="M6"/>
      <c r="N6"/>
    </row>
    <row r="7" spans="1:28" s="11" customFormat="1" ht="14.25" customHeight="1">
      <c r="A7" s="85" t="s">
        <v>82</v>
      </c>
      <c r="B7" s="16">
        <f>B9+B13+B17+B18+B19</f>
        <v>472959</v>
      </c>
      <c r="C7" s="16">
        <f>C9+C13+C17+C18+C19</f>
        <v>483521</v>
      </c>
      <c r="D7" s="16">
        <v>496195</v>
      </c>
      <c r="E7" s="16">
        <v>489000</v>
      </c>
      <c r="F7" s="16">
        <v>474662</v>
      </c>
      <c r="G7" s="16">
        <v>510474</v>
      </c>
      <c r="H7" s="16">
        <v>549307</v>
      </c>
      <c r="I7" s="16">
        <v>523304</v>
      </c>
      <c r="J7" s="16">
        <v>548621</v>
      </c>
      <c r="K7" s="16">
        <v>558657</v>
      </c>
      <c r="L7" s="16">
        <v>567347</v>
      </c>
      <c r="M7" s="16">
        <v>576275</v>
      </c>
      <c r="N7" s="16">
        <v>563151</v>
      </c>
      <c r="O7" s="16">
        <f>O9+O13+O17+O18+O19</f>
        <v>570271</v>
      </c>
      <c r="P7" s="16">
        <v>585655</v>
      </c>
      <c r="Q7" s="16">
        <v>593961</v>
      </c>
      <c r="S7" s="1128"/>
      <c r="T7" s="1128"/>
      <c r="U7" s="1128"/>
      <c r="V7" s="1128"/>
      <c r="W7" s="1128"/>
      <c r="X7" s="1128"/>
      <c r="Y7" s="1128"/>
      <c r="Z7" s="1128"/>
      <c r="AA7" s="1128"/>
      <c r="AB7" s="1128"/>
    </row>
    <row r="8" spans="1:28" ht="15.75" customHeight="1">
      <c r="A8" s="342"/>
      <c r="B8" s="16"/>
      <c r="C8" s="16"/>
      <c r="D8" s="16"/>
      <c r="E8" s="16"/>
      <c r="F8" s="16"/>
      <c r="G8" s="16"/>
      <c r="H8" s="16"/>
      <c r="I8" s="16"/>
      <c r="J8" s="16"/>
      <c r="K8" s="333"/>
      <c r="L8" s="333"/>
      <c r="M8" s="333"/>
      <c r="N8" s="333"/>
      <c r="O8" s="2"/>
      <c r="P8" s="2"/>
      <c r="Q8" s="2"/>
      <c r="S8" s="1128"/>
      <c r="T8" s="1128"/>
      <c r="U8" s="676"/>
      <c r="V8" s="676"/>
      <c r="W8" s="676"/>
      <c r="X8" s="676"/>
      <c r="Y8" s="676"/>
      <c r="Z8" s="676"/>
      <c r="AA8" s="676"/>
      <c r="AB8" s="676"/>
    </row>
    <row r="9" spans="1:28" ht="16.5" customHeight="1">
      <c r="A9" s="367" t="s">
        <v>215</v>
      </c>
      <c r="B9" s="333">
        <f>SUM(B10:B12)</f>
        <v>413459</v>
      </c>
      <c r="C9" s="333">
        <v>427497</v>
      </c>
      <c r="D9" s="16">
        <v>438865</v>
      </c>
      <c r="E9" s="16">
        <v>440292</v>
      </c>
      <c r="F9" s="16">
        <v>429041</v>
      </c>
      <c r="G9" s="16">
        <v>459507</v>
      </c>
      <c r="H9" s="16">
        <v>493284</v>
      </c>
      <c r="I9" s="16">
        <v>470635</v>
      </c>
      <c r="J9" s="16">
        <v>493766</v>
      </c>
      <c r="K9" s="16">
        <v>500332</v>
      </c>
      <c r="L9" s="16">
        <v>510102</v>
      </c>
      <c r="M9" s="16">
        <v>518460</v>
      </c>
      <c r="N9" s="16">
        <v>511872</v>
      </c>
      <c r="O9" s="16">
        <f>SUM(O10:O12)</f>
        <v>516741</v>
      </c>
      <c r="P9" s="16">
        <v>529535</v>
      </c>
      <c r="Q9" s="16">
        <v>536851</v>
      </c>
      <c r="S9" s="671"/>
      <c r="T9" s="16"/>
      <c r="U9" s="638"/>
      <c r="V9" s="638"/>
      <c r="W9" s="638"/>
      <c r="X9" s="638"/>
      <c r="Y9" s="638"/>
      <c r="Z9" s="638"/>
      <c r="AA9" s="638"/>
      <c r="AB9" s="638"/>
    </row>
    <row r="10" spans="1:28" ht="16.5" customHeight="1">
      <c r="A10" s="342" t="s">
        <v>511</v>
      </c>
      <c r="B10" s="333">
        <v>54851</v>
      </c>
      <c r="C10" s="333">
        <v>60543</v>
      </c>
      <c r="D10" s="27">
        <v>63918</v>
      </c>
      <c r="E10" s="27">
        <v>65155</v>
      </c>
      <c r="F10" s="27">
        <v>67285</v>
      </c>
      <c r="G10" s="27">
        <v>78541</v>
      </c>
      <c r="H10" s="27">
        <v>91684</v>
      </c>
      <c r="I10" s="27">
        <v>86678</v>
      </c>
      <c r="J10" s="27">
        <v>93938</v>
      </c>
      <c r="K10" s="27">
        <v>94946</v>
      </c>
      <c r="L10" s="27">
        <v>97935</v>
      </c>
      <c r="M10" s="27">
        <v>99539</v>
      </c>
      <c r="N10" s="27">
        <v>93362</v>
      </c>
      <c r="O10" s="27">
        <v>93644</v>
      </c>
      <c r="P10" s="27">
        <v>98697</v>
      </c>
      <c r="Q10" s="27">
        <v>100112</v>
      </c>
      <c r="S10" s="671"/>
      <c r="T10" s="16"/>
      <c r="U10" s="638"/>
      <c r="V10" s="638"/>
      <c r="W10" s="638"/>
      <c r="X10" s="638"/>
      <c r="Y10" s="638"/>
      <c r="Z10" s="638"/>
      <c r="AA10" s="638"/>
      <c r="AB10" s="638"/>
    </row>
    <row r="11" spans="1:28" ht="16.5" customHeight="1">
      <c r="A11" s="342" t="s">
        <v>520</v>
      </c>
      <c r="B11" s="333">
        <v>193384</v>
      </c>
      <c r="C11" s="333">
        <v>196775</v>
      </c>
      <c r="D11" s="27">
        <v>200572</v>
      </c>
      <c r="E11" s="27">
        <v>200288</v>
      </c>
      <c r="F11" s="27">
        <v>191537</v>
      </c>
      <c r="G11" s="27">
        <v>200983</v>
      </c>
      <c r="H11" s="27">
        <v>211292</v>
      </c>
      <c r="I11" s="27">
        <v>198907</v>
      </c>
      <c r="J11" s="27">
        <v>204444</v>
      </c>
      <c r="K11" s="27">
        <v>207100</v>
      </c>
      <c r="L11" s="27">
        <v>210140</v>
      </c>
      <c r="M11" s="27">
        <v>215293</v>
      </c>
      <c r="N11" s="27">
        <v>213618</v>
      </c>
      <c r="O11" s="27">
        <v>215308</v>
      </c>
      <c r="P11" s="27">
        <v>219308</v>
      </c>
      <c r="Q11" s="27">
        <v>220912</v>
      </c>
      <c r="S11" s="672"/>
      <c r="T11" s="27"/>
      <c r="U11" s="192"/>
      <c r="V11" s="192"/>
      <c r="W11" s="192"/>
      <c r="X11" s="192"/>
      <c r="Y11" s="192"/>
      <c r="Z11" s="192"/>
      <c r="AA11" s="192"/>
      <c r="AB11" s="363"/>
    </row>
    <row r="12" spans="1:28" ht="16.5" customHeight="1">
      <c r="A12" s="342" t="s">
        <v>521</v>
      </c>
      <c r="B12" s="333">
        <v>165224</v>
      </c>
      <c r="C12" s="333">
        <v>170179</v>
      </c>
      <c r="D12" s="27">
        <v>174375</v>
      </c>
      <c r="E12" s="27">
        <v>174849</v>
      </c>
      <c r="F12" s="27">
        <v>170219</v>
      </c>
      <c r="G12" s="27">
        <v>179983</v>
      </c>
      <c r="H12" s="27">
        <v>190308</v>
      </c>
      <c r="I12" s="27">
        <v>185050</v>
      </c>
      <c r="J12" s="27">
        <v>195384</v>
      </c>
      <c r="K12" s="27">
        <v>198286</v>
      </c>
      <c r="L12" s="27">
        <v>202027</v>
      </c>
      <c r="M12" s="27">
        <v>203628</v>
      </c>
      <c r="N12" s="27">
        <v>204892</v>
      </c>
      <c r="O12" s="27">
        <v>207789</v>
      </c>
      <c r="P12" s="27">
        <v>211530</v>
      </c>
      <c r="Q12" s="27">
        <v>215827</v>
      </c>
      <c r="S12" s="672"/>
      <c r="T12" s="27"/>
      <c r="U12" s="192"/>
      <c r="V12" s="192"/>
      <c r="W12" s="192"/>
      <c r="X12" s="192"/>
      <c r="Y12" s="192"/>
      <c r="Z12" s="192"/>
      <c r="AA12" s="192"/>
      <c r="AB12" s="363"/>
    </row>
    <row r="13" spans="1:28" ht="16.5" customHeight="1">
      <c r="A13" s="367" t="s">
        <v>214</v>
      </c>
      <c r="B13" s="333">
        <f>SUM(B14:B16)</f>
        <v>26917</v>
      </c>
      <c r="C13" s="333">
        <v>26583</v>
      </c>
      <c r="D13" s="16">
        <v>26864</v>
      </c>
      <c r="E13" s="16">
        <v>22780</v>
      </c>
      <c r="F13" s="16">
        <v>21586</v>
      </c>
      <c r="G13" s="16">
        <v>24164</v>
      </c>
      <c r="H13" s="16">
        <v>27182</v>
      </c>
      <c r="I13" s="16">
        <v>25938</v>
      </c>
      <c r="J13" s="16">
        <v>27461</v>
      </c>
      <c r="K13" s="16">
        <v>30739</v>
      </c>
      <c r="L13" s="16">
        <v>29660</v>
      </c>
      <c r="M13" s="16">
        <v>30586</v>
      </c>
      <c r="N13" s="16">
        <v>25189</v>
      </c>
      <c r="O13" s="16">
        <f>SUM(O14:O16)</f>
        <v>27130</v>
      </c>
      <c r="P13" s="16">
        <v>29165</v>
      </c>
      <c r="Q13" s="16">
        <v>30183</v>
      </c>
      <c r="S13" s="672"/>
      <c r="T13" s="27"/>
      <c r="U13" s="192"/>
      <c r="V13" s="192"/>
      <c r="W13" s="192"/>
      <c r="X13" s="192"/>
      <c r="Y13" s="192"/>
      <c r="Z13" s="192"/>
      <c r="AA13" s="192"/>
      <c r="AB13" s="363"/>
    </row>
    <row r="14" spans="1:28" ht="16.5" customHeight="1">
      <c r="A14" s="342" t="s">
        <v>153</v>
      </c>
      <c r="B14" s="333">
        <v>5669</v>
      </c>
      <c r="C14" s="333">
        <v>4504</v>
      </c>
      <c r="D14" s="27">
        <v>3587</v>
      </c>
      <c r="E14" s="27">
        <v>2805</v>
      </c>
      <c r="F14" s="27">
        <v>2683</v>
      </c>
      <c r="G14" s="27">
        <v>3115</v>
      </c>
      <c r="H14" s="27">
        <v>3284</v>
      </c>
      <c r="I14" s="27">
        <v>3062</v>
      </c>
      <c r="J14" s="27">
        <v>3353</v>
      </c>
      <c r="K14" s="27">
        <v>3433</v>
      </c>
      <c r="L14" s="27">
        <v>3514</v>
      </c>
      <c r="M14" s="27">
        <v>3729</v>
      </c>
      <c r="N14" s="27">
        <v>3669</v>
      </c>
      <c r="O14" s="27">
        <v>3832</v>
      </c>
      <c r="P14" s="27">
        <v>3885</v>
      </c>
      <c r="Q14" s="27">
        <v>3857</v>
      </c>
      <c r="S14" s="671"/>
      <c r="T14" s="16"/>
      <c r="U14" s="638"/>
      <c r="V14" s="638"/>
      <c r="W14" s="638"/>
      <c r="X14" s="675"/>
      <c r="Y14" s="638"/>
      <c r="Z14" s="675"/>
      <c r="AA14" s="638"/>
      <c r="AB14" s="675"/>
    </row>
    <row r="15" spans="1:28" ht="16.5" customHeight="1">
      <c r="A15" s="342" t="s">
        <v>154</v>
      </c>
      <c r="B15" s="333">
        <v>20097</v>
      </c>
      <c r="C15" s="333">
        <v>20996</v>
      </c>
      <c r="D15" s="27">
        <v>22231</v>
      </c>
      <c r="E15" s="27">
        <v>18888</v>
      </c>
      <c r="F15" s="27">
        <v>17986</v>
      </c>
      <c r="G15" s="27">
        <v>20072</v>
      </c>
      <c r="H15" s="27">
        <v>22850</v>
      </c>
      <c r="I15" s="27">
        <v>21855</v>
      </c>
      <c r="J15" s="27">
        <v>23074</v>
      </c>
      <c r="K15" s="27">
        <v>26277</v>
      </c>
      <c r="L15" s="27">
        <v>24972</v>
      </c>
      <c r="M15" s="27">
        <v>26057</v>
      </c>
      <c r="N15" s="27">
        <v>20735</v>
      </c>
      <c r="O15" s="27">
        <v>22444</v>
      </c>
      <c r="P15" s="27">
        <v>24239</v>
      </c>
      <c r="Q15" s="27">
        <v>25522</v>
      </c>
      <c r="S15" s="671"/>
      <c r="T15" s="638"/>
      <c r="U15" s="638"/>
      <c r="V15" s="675"/>
      <c r="W15" s="638"/>
      <c r="X15" s="675"/>
      <c r="Y15" s="638"/>
      <c r="Z15" s="675"/>
      <c r="AA15" s="675"/>
      <c r="AB15" s="675"/>
    </row>
    <row r="16" spans="1:28" ht="16.5" customHeight="1">
      <c r="A16" s="342" t="s">
        <v>155</v>
      </c>
      <c r="B16" s="333">
        <v>1151</v>
      </c>
      <c r="C16" s="333">
        <v>1083</v>
      </c>
      <c r="D16" s="27">
        <v>1046</v>
      </c>
      <c r="E16" s="27">
        <v>1087</v>
      </c>
      <c r="F16" s="27">
        <v>917</v>
      </c>
      <c r="G16" s="27">
        <v>977</v>
      </c>
      <c r="H16" s="27">
        <v>1048</v>
      </c>
      <c r="I16" s="27">
        <v>1021</v>
      </c>
      <c r="J16" s="27">
        <v>1034</v>
      </c>
      <c r="K16" s="27">
        <v>1029</v>
      </c>
      <c r="L16" s="27">
        <v>1174</v>
      </c>
      <c r="M16" s="27">
        <v>800</v>
      </c>
      <c r="N16" s="27">
        <v>785</v>
      </c>
      <c r="O16" s="23">
        <v>854</v>
      </c>
      <c r="P16" s="27">
        <v>1041</v>
      </c>
      <c r="Q16" s="27">
        <v>804</v>
      </c>
      <c r="S16" s="671"/>
      <c r="T16" s="638"/>
      <c r="U16" s="638"/>
      <c r="V16" s="638"/>
      <c r="W16" s="638"/>
      <c r="X16" s="675"/>
      <c r="Y16" s="638"/>
      <c r="Z16" s="675"/>
      <c r="AA16" s="638"/>
      <c r="AB16" s="675"/>
    </row>
    <row r="17" spans="1:28" ht="16.5" customHeight="1">
      <c r="A17" s="367" t="s">
        <v>518</v>
      </c>
      <c r="B17" s="333">
        <v>3524</v>
      </c>
      <c r="C17" s="333">
        <v>3672</v>
      </c>
      <c r="D17" s="16">
        <v>3776</v>
      </c>
      <c r="E17" s="16">
        <v>3571</v>
      </c>
      <c r="F17" s="16">
        <v>3564</v>
      </c>
      <c r="G17" s="16">
        <v>3344</v>
      </c>
      <c r="H17" s="16">
        <v>3547</v>
      </c>
      <c r="I17" s="16">
        <v>3780</v>
      </c>
      <c r="J17" s="16">
        <v>3886</v>
      </c>
      <c r="K17" s="16">
        <v>4560</v>
      </c>
      <c r="L17" s="16">
        <v>4538</v>
      </c>
      <c r="M17" s="16">
        <v>4219</v>
      </c>
      <c r="N17" s="16">
        <v>4470</v>
      </c>
      <c r="O17" s="16">
        <v>4448</v>
      </c>
      <c r="P17" s="16">
        <v>4489</v>
      </c>
      <c r="Q17" s="16">
        <v>4330</v>
      </c>
      <c r="S17" s="671"/>
      <c r="T17" s="16"/>
      <c r="U17" s="16"/>
      <c r="V17" s="16"/>
      <c r="W17" s="16"/>
      <c r="X17" s="16"/>
      <c r="Y17" s="16"/>
      <c r="Z17" s="16"/>
      <c r="AA17" s="16"/>
      <c r="AB17" s="675"/>
    </row>
    <row r="18" spans="1:28" ht="16.5" customHeight="1">
      <c r="A18" s="367" t="s">
        <v>657</v>
      </c>
      <c r="B18" s="333">
        <v>13846</v>
      </c>
      <c r="C18" s="333">
        <v>13809</v>
      </c>
      <c r="D18" s="16">
        <v>12717</v>
      </c>
      <c r="E18" s="16">
        <v>10869</v>
      </c>
      <c r="F18" s="16">
        <v>9576</v>
      </c>
      <c r="G18" s="16">
        <v>10953</v>
      </c>
      <c r="H18" s="16">
        <v>12286</v>
      </c>
      <c r="I18" s="16">
        <v>10740</v>
      </c>
      <c r="J18" s="16">
        <v>10552</v>
      </c>
      <c r="K18" s="16">
        <v>10229</v>
      </c>
      <c r="L18" s="16">
        <v>10004</v>
      </c>
      <c r="M18" s="16">
        <v>10134</v>
      </c>
      <c r="N18" s="16">
        <v>9036</v>
      </c>
      <c r="O18" s="16">
        <v>9112</v>
      </c>
      <c r="P18" s="16">
        <v>9464</v>
      </c>
      <c r="Q18" s="16">
        <v>9536</v>
      </c>
      <c r="S18" s="672"/>
      <c r="T18" s="192"/>
      <c r="U18" s="192"/>
      <c r="V18" s="192"/>
      <c r="W18" s="192"/>
      <c r="X18" s="363"/>
      <c r="Y18" s="192"/>
      <c r="Z18" s="363"/>
      <c r="AA18" s="192"/>
      <c r="AB18" s="363"/>
    </row>
    <row r="19" spans="1:28" ht="16.5" customHeight="1">
      <c r="A19" s="367" t="s">
        <v>658</v>
      </c>
      <c r="B19" s="333">
        <v>15213</v>
      </c>
      <c r="C19" s="333">
        <v>11960</v>
      </c>
      <c r="D19" s="16">
        <v>13973</v>
      </c>
      <c r="E19" s="16">
        <v>11488</v>
      </c>
      <c r="F19" s="16">
        <v>10895</v>
      </c>
      <c r="G19" s="16">
        <v>12506</v>
      </c>
      <c r="H19" s="16">
        <v>13008</v>
      </c>
      <c r="I19" s="16">
        <v>12211</v>
      </c>
      <c r="J19" s="16">
        <v>12956</v>
      </c>
      <c r="K19" s="16">
        <v>12797</v>
      </c>
      <c r="L19" s="16">
        <v>13043</v>
      </c>
      <c r="M19" s="16">
        <v>12876</v>
      </c>
      <c r="N19" s="16">
        <v>12584</v>
      </c>
      <c r="O19" s="16">
        <v>12840</v>
      </c>
      <c r="P19" s="16">
        <v>13002</v>
      </c>
      <c r="Q19" s="16">
        <v>13061</v>
      </c>
      <c r="S19" s="672"/>
      <c r="T19" s="27"/>
      <c r="U19" s="192"/>
      <c r="V19" s="192"/>
      <c r="W19" s="192"/>
      <c r="X19" s="192"/>
      <c r="Y19" s="192"/>
      <c r="Z19" s="192"/>
      <c r="AA19" s="192"/>
      <c r="AB19" s="363"/>
    </row>
    <row r="20" spans="1:28" ht="11.25" customHeight="1">
      <c r="A20" s="369"/>
      <c r="B20" s="81"/>
      <c r="C20" s="81"/>
      <c r="D20" s="81"/>
      <c r="E20" s="81"/>
      <c r="F20" s="81"/>
      <c r="G20" s="81"/>
      <c r="H20" s="81"/>
      <c r="I20" s="81"/>
      <c r="J20" s="81"/>
      <c r="K20" s="81"/>
      <c r="L20" s="81"/>
      <c r="M20" s="81"/>
      <c r="N20" s="81"/>
      <c r="O20" s="21"/>
      <c r="P20" s="21"/>
      <c r="Q20" s="21"/>
      <c r="S20" s="672"/>
      <c r="T20" s="363"/>
      <c r="U20" s="363"/>
      <c r="V20" s="363"/>
      <c r="W20" s="363"/>
      <c r="X20" s="363"/>
      <c r="Y20" s="363"/>
      <c r="Z20" s="363"/>
      <c r="AA20" s="363"/>
      <c r="AB20" s="363"/>
    </row>
    <row r="21" spans="1:28" ht="20.25" customHeight="1">
      <c r="A21" s="1129" t="s">
        <v>1373</v>
      </c>
      <c r="B21" s="1129"/>
      <c r="C21" s="1129"/>
      <c r="D21" s="1129"/>
      <c r="E21" s="1129"/>
      <c r="F21" s="1129"/>
      <c r="G21" s="1129"/>
      <c r="H21" s="1129"/>
      <c r="I21" s="1129"/>
      <c r="J21" s="1129"/>
      <c r="K21" s="1129"/>
      <c r="L21" s="1129"/>
      <c r="M21" s="1129"/>
      <c r="N21" s="1129"/>
      <c r="O21" s="1129"/>
      <c r="P21" s="1129"/>
      <c r="Q21" s="1129"/>
    </row>
    <row r="22" spans="1:28" ht="14.1" customHeight="1">
      <c r="A22" s="977" t="s">
        <v>557</v>
      </c>
      <c r="B22" s="977"/>
      <c r="C22" s="977"/>
      <c r="D22" s="977"/>
      <c r="E22" s="977"/>
      <c r="F22" s="977"/>
      <c r="G22" s="977"/>
      <c r="H22" s="977"/>
      <c r="I22" s="977"/>
      <c r="J22" s="977"/>
      <c r="K22" s="977"/>
      <c r="L22" s="977"/>
      <c r="M22" s="977"/>
      <c r="N22" s="977"/>
      <c r="O22" s="977"/>
      <c r="P22" s="977"/>
      <c r="Q22" s="2"/>
    </row>
    <row r="23" spans="1:28" ht="14.1" customHeight="1">
      <c r="A23" s="677" t="s">
        <v>659</v>
      </c>
      <c r="B23" s="677"/>
      <c r="C23" s="677"/>
      <c r="D23" s="677"/>
      <c r="E23" s="677"/>
      <c r="F23" s="677"/>
      <c r="G23" s="677"/>
      <c r="H23" s="677"/>
      <c r="I23" s="677"/>
      <c r="J23" s="677"/>
      <c r="K23" s="677"/>
      <c r="L23" s="677"/>
      <c r="M23" s="677"/>
      <c r="N23" s="677"/>
      <c r="O23" s="677"/>
      <c r="P23" s="677"/>
      <c r="Q23" s="2"/>
    </row>
    <row r="24" spans="1:28" ht="14.1" customHeight="1">
      <c r="A24" s="2" t="s">
        <v>660</v>
      </c>
      <c r="C24" s="2"/>
      <c r="D24" s="2"/>
      <c r="E24" s="2"/>
      <c r="F24" s="2"/>
      <c r="G24" s="2"/>
      <c r="H24" s="2"/>
      <c r="I24" s="2"/>
      <c r="J24" s="2"/>
      <c r="K24" s="2"/>
      <c r="L24" s="2"/>
      <c r="M24" s="2"/>
      <c r="N24" s="2"/>
      <c r="O24" s="2"/>
      <c r="P24" s="2"/>
      <c r="Q24" s="2"/>
    </row>
    <row r="25" spans="1:28" ht="14.1" customHeight="1">
      <c r="A25" s="982" t="s">
        <v>556</v>
      </c>
      <c r="B25" s="982"/>
      <c r="C25" s="982"/>
      <c r="D25" s="982"/>
      <c r="E25" s="982"/>
      <c r="F25" s="982"/>
      <c r="G25" s="982"/>
      <c r="H25" s="982"/>
      <c r="I25" s="982"/>
      <c r="J25" s="982"/>
      <c r="K25" s="982"/>
      <c r="L25" s="982"/>
      <c r="M25" s="982"/>
      <c r="N25" s="982"/>
      <c r="O25" s="982"/>
      <c r="P25" s="982"/>
      <c r="Q25" s="2"/>
    </row>
    <row r="27" spans="1:28" ht="12.75" customHeight="1"/>
  </sheetData>
  <mergeCells count="11">
    <mergeCell ref="A25:P25"/>
    <mergeCell ref="M1:N1"/>
    <mergeCell ref="A3:P3"/>
    <mergeCell ref="A22:P22"/>
    <mergeCell ref="AA7:AB7"/>
    <mergeCell ref="A21:Q21"/>
    <mergeCell ref="S7:S8"/>
    <mergeCell ref="T7:T8"/>
    <mergeCell ref="U7:V7"/>
    <mergeCell ref="W7:X7"/>
    <mergeCell ref="Y7:Z7"/>
  </mergeCells>
  <pageMargins left="1.1811023622047245" right="0.55118110236220474" top="1.1811023622047245" bottom="0.98425196850393704" header="0" footer="0"/>
  <pageSetup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96">
    <tabColor rgb="FFFFC000"/>
  </sheetPr>
  <dimension ref="A1:T169"/>
  <sheetViews>
    <sheetView showGridLines="0" zoomScale="130" zoomScaleNormal="130" workbookViewId="0">
      <selection activeCell="P7" sqref="P7:P32"/>
    </sheetView>
  </sheetViews>
  <sheetFormatPr baseColWidth="10" defaultRowHeight="12.75"/>
  <cols>
    <col min="1" max="1" width="17" style="1" customWidth="1"/>
    <col min="2" max="7" width="6.28515625" style="1" hidden="1" customWidth="1"/>
    <col min="8" max="12" width="6.28515625" style="1" customWidth="1"/>
    <col min="13" max="13" width="6.42578125" customWidth="1"/>
    <col min="14" max="14" width="6.28515625" customWidth="1"/>
    <col min="15" max="15" width="6.7109375" style="1" customWidth="1"/>
    <col min="16" max="16" width="6.42578125" style="1" customWidth="1"/>
    <col min="17" max="17" width="7.7109375" style="1" customWidth="1"/>
    <col min="18" max="16384" width="11.42578125" style="1"/>
  </cols>
  <sheetData>
    <row r="1" spans="1:18" ht="16.5" customHeight="1">
      <c r="A1" s="981" t="s">
        <v>1507</v>
      </c>
      <c r="B1" s="981"/>
      <c r="C1" s="981"/>
      <c r="D1" s="981"/>
      <c r="E1" s="981"/>
      <c r="F1" s="981"/>
      <c r="G1" s="981"/>
      <c r="H1" s="981"/>
      <c r="I1" s="981"/>
      <c r="J1" s="981"/>
      <c r="K1" s="981"/>
      <c r="L1" s="981"/>
      <c r="M1" s="981"/>
      <c r="N1" s="981"/>
      <c r="O1" s="981"/>
      <c r="P1" s="981"/>
      <c r="Q1" s="981"/>
    </row>
    <row r="2" spans="1:18" ht="14.25" customHeight="1">
      <c r="A2" s="30" t="s">
        <v>97</v>
      </c>
    </row>
    <row r="3" spans="1:18" ht="17.25" customHeight="1">
      <c r="A3" s="368" t="s">
        <v>191</v>
      </c>
      <c r="B3" s="28">
        <v>2008</v>
      </c>
      <c r="C3" s="28">
        <v>2009</v>
      </c>
      <c r="D3" s="28">
        <v>2010</v>
      </c>
      <c r="E3" s="28">
        <v>2011</v>
      </c>
      <c r="F3" s="28">
        <v>2012</v>
      </c>
      <c r="G3" s="28">
        <v>2013</v>
      </c>
      <c r="H3" s="28">
        <v>2014</v>
      </c>
      <c r="I3" s="28">
        <v>2015</v>
      </c>
      <c r="J3" s="28">
        <v>2016</v>
      </c>
      <c r="K3" s="28">
        <v>2017</v>
      </c>
      <c r="L3" s="28">
        <v>2018</v>
      </c>
      <c r="M3" s="28">
        <v>2019</v>
      </c>
      <c r="N3" s="28">
        <v>2020</v>
      </c>
      <c r="O3" s="28">
        <v>2021</v>
      </c>
      <c r="P3" s="28">
        <v>2022</v>
      </c>
      <c r="Q3" s="28">
        <v>2023</v>
      </c>
    </row>
    <row r="4" spans="1:18" ht="6.75" customHeight="1">
      <c r="A4" s="342"/>
      <c r="B4" s="333"/>
      <c r="C4" s="333"/>
      <c r="D4" s="333"/>
      <c r="E4" s="333"/>
      <c r="F4" s="333"/>
      <c r="G4" s="333"/>
      <c r="H4" s="333"/>
      <c r="I4" s="333"/>
      <c r="J4" s="333"/>
      <c r="K4" s="333"/>
      <c r="L4" s="333"/>
      <c r="M4" s="333"/>
      <c r="N4" s="333"/>
    </row>
    <row r="5" spans="1:18" s="11" customFormat="1" ht="20.25" customHeight="1">
      <c r="A5" s="85" t="s">
        <v>82</v>
      </c>
      <c r="B5" s="16">
        <v>472959</v>
      </c>
      <c r="C5" s="16">
        <v>483521</v>
      </c>
      <c r="D5" s="16">
        <v>496195</v>
      </c>
      <c r="E5" s="16">
        <v>489000</v>
      </c>
      <c r="F5" s="16">
        <v>474662</v>
      </c>
      <c r="G5" s="16">
        <v>510474</v>
      </c>
      <c r="H5" s="16">
        <v>549307</v>
      </c>
      <c r="I5" s="16">
        <v>523304</v>
      </c>
      <c r="J5" s="16">
        <v>548621</v>
      </c>
      <c r="K5" s="16">
        <v>558657</v>
      </c>
      <c r="L5" s="16">
        <v>567347</v>
      </c>
      <c r="M5" s="16">
        <v>576275</v>
      </c>
      <c r="N5" s="16">
        <v>563151</v>
      </c>
      <c r="O5" s="16">
        <v>570271</v>
      </c>
      <c r="P5" s="16">
        <v>585655</v>
      </c>
      <c r="Q5" s="16">
        <v>613715</v>
      </c>
    </row>
    <row r="6" spans="1:18" s="11" customFormat="1" ht="11.25" customHeight="1">
      <c r="A6" s="85"/>
      <c r="B6" s="333"/>
      <c r="C6" s="333"/>
      <c r="D6" s="333"/>
      <c r="E6" s="333"/>
      <c r="F6" s="333"/>
      <c r="G6" s="333"/>
      <c r="H6" s="333"/>
      <c r="I6" s="333"/>
      <c r="J6" s="333"/>
      <c r="K6" s="333"/>
      <c r="L6" s="333"/>
      <c r="M6" s="333"/>
      <c r="N6" s="333"/>
      <c r="O6"/>
      <c r="P6"/>
      <c r="Q6" s="666"/>
      <c r="R6" s="682"/>
    </row>
    <row r="7" spans="1:18" ht="15" customHeight="1">
      <c r="A7" s="354" t="s">
        <v>157</v>
      </c>
      <c r="B7" s="333">
        <v>6693</v>
      </c>
      <c r="C7" s="333">
        <v>6763</v>
      </c>
      <c r="D7" s="27">
        <v>7115</v>
      </c>
      <c r="E7" s="27">
        <v>7510</v>
      </c>
      <c r="F7" s="27">
        <v>7570</v>
      </c>
      <c r="G7" s="27">
        <v>8277</v>
      </c>
      <c r="H7" s="27">
        <v>8432</v>
      </c>
      <c r="I7" s="27">
        <v>8693</v>
      </c>
      <c r="J7" s="27">
        <v>9273</v>
      </c>
      <c r="K7" s="27">
        <v>9548</v>
      </c>
      <c r="L7" s="27">
        <v>9685</v>
      </c>
      <c r="M7" s="27">
        <v>9983</v>
      </c>
      <c r="N7" s="27">
        <v>10005</v>
      </c>
      <c r="O7" s="27">
        <v>10369</v>
      </c>
      <c r="P7" s="27">
        <v>10481</v>
      </c>
      <c r="Q7" s="27">
        <v>10642</v>
      </c>
    </row>
    <row r="8" spans="1:18" ht="15" customHeight="1">
      <c r="A8" s="354" t="s">
        <v>80</v>
      </c>
      <c r="B8" s="333">
        <v>21160</v>
      </c>
      <c r="C8" s="333">
        <v>21522</v>
      </c>
      <c r="D8" s="27">
        <v>21862</v>
      </c>
      <c r="E8" s="27">
        <v>21506</v>
      </c>
      <c r="F8" s="27">
        <v>21501</v>
      </c>
      <c r="G8" s="27">
        <v>22196</v>
      </c>
      <c r="H8" s="27">
        <v>23216</v>
      </c>
      <c r="I8" s="27">
        <v>22542</v>
      </c>
      <c r="J8" s="27">
        <v>23249</v>
      </c>
      <c r="K8" s="27">
        <v>23705</v>
      </c>
      <c r="L8" s="27">
        <v>23944</v>
      </c>
      <c r="M8" s="27">
        <v>24270</v>
      </c>
      <c r="N8" s="27">
        <v>23519</v>
      </c>
      <c r="O8" s="27">
        <v>23699</v>
      </c>
      <c r="P8" s="27">
        <v>24182</v>
      </c>
      <c r="Q8" s="27">
        <v>24472</v>
      </c>
    </row>
    <row r="9" spans="1:18" ht="15" customHeight="1">
      <c r="A9" s="354" t="s">
        <v>158</v>
      </c>
      <c r="B9" s="333">
        <v>8385</v>
      </c>
      <c r="C9" s="333">
        <v>8662</v>
      </c>
      <c r="D9" s="27">
        <v>8820</v>
      </c>
      <c r="E9" s="27">
        <v>9048</v>
      </c>
      <c r="F9" s="27">
        <v>9083</v>
      </c>
      <c r="G9" s="27">
        <v>9560</v>
      </c>
      <c r="H9" s="27">
        <v>9661</v>
      </c>
      <c r="I9" s="27">
        <v>9693</v>
      </c>
      <c r="J9" s="27">
        <v>10064</v>
      </c>
      <c r="K9" s="27">
        <v>10078</v>
      </c>
      <c r="L9" s="27">
        <v>10411</v>
      </c>
      <c r="M9" s="27">
        <v>10519</v>
      </c>
      <c r="N9" s="27">
        <v>10627</v>
      </c>
      <c r="O9" s="27">
        <v>10560</v>
      </c>
      <c r="P9" s="27">
        <v>10858</v>
      </c>
      <c r="Q9" s="27">
        <v>10907</v>
      </c>
    </row>
    <row r="10" spans="1:18" ht="15" customHeight="1">
      <c r="A10" s="354" t="s">
        <v>159</v>
      </c>
      <c r="B10" s="333">
        <v>22570</v>
      </c>
      <c r="C10" s="333">
        <v>23243</v>
      </c>
      <c r="D10" s="27">
        <v>23759</v>
      </c>
      <c r="E10" s="27">
        <v>23145</v>
      </c>
      <c r="F10" s="27">
        <v>23168</v>
      </c>
      <c r="G10" s="27">
        <v>24326</v>
      </c>
      <c r="H10" s="27">
        <v>26862</v>
      </c>
      <c r="I10" s="27">
        <v>25452</v>
      </c>
      <c r="J10" s="27">
        <v>26896</v>
      </c>
      <c r="K10" s="27">
        <v>27303</v>
      </c>
      <c r="L10" s="27">
        <v>27947</v>
      </c>
      <c r="M10" s="27">
        <v>27825</v>
      </c>
      <c r="N10" s="27">
        <v>26088</v>
      </c>
      <c r="O10" s="27">
        <v>26531</v>
      </c>
      <c r="P10" s="27">
        <v>27404</v>
      </c>
      <c r="Q10" s="27">
        <v>27708</v>
      </c>
    </row>
    <row r="11" spans="1:18" ht="15" customHeight="1">
      <c r="A11" s="354" t="s">
        <v>160</v>
      </c>
      <c r="B11" s="333">
        <v>12701</v>
      </c>
      <c r="C11" s="333">
        <v>13029</v>
      </c>
      <c r="D11" s="27">
        <v>13410</v>
      </c>
      <c r="E11" s="27">
        <v>13794</v>
      </c>
      <c r="F11" s="27">
        <v>13369</v>
      </c>
      <c r="G11" s="27">
        <v>14726</v>
      </c>
      <c r="H11" s="27">
        <v>15459</v>
      </c>
      <c r="I11" s="27">
        <v>15319</v>
      </c>
      <c r="J11" s="27">
        <v>16084</v>
      </c>
      <c r="K11" s="27">
        <v>15851</v>
      </c>
      <c r="L11" s="27">
        <v>16249</v>
      </c>
      <c r="M11" s="27">
        <v>16432</v>
      </c>
      <c r="N11" s="27">
        <v>16191</v>
      </c>
      <c r="O11" s="27">
        <v>16337</v>
      </c>
      <c r="P11" s="27">
        <v>16459</v>
      </c>
      <c r="Q11" s="27">
        <v>16617</v>
      </c>
    </row>
    <row r="12" spans="1:18" ht="15" customHeight="1">
      <c r="A12" s="354" t="s">
        <v>161</v>
      </c>
      <c r="B12" s="333">
        <v>23603</v>
      </c>
      <c r="C12" s="333">
        <v>24338</v>
      </c>
      <c r="D12" s="27">
        <v>25090</v>
      </c>
      <c r="E12" s="27">
        <v>26359</v>
      </c>
      <c r="F12" s="27">
        <v>25210</v>
      </c>
      <c r="G12" s="27">
        <v>27933</v>
      </c>
      <c r="H12" s="27">
        <v>28794</v>
      </c>
      <c r="I12" s="27">
        <v>28804</v>
      </c>
      <c r="J12" s="27">
        <v>30467</v>
      </c>
      <c r="K12" s="27">
        <v>31568</v>
      </c>
      <c r="L12" s="27">
        <v>31729</v>
      </c>
      <c r="M12" s="27">
        <v>31718</v>
      </c>
      <c r="N12" s="27">
        <v>31279</v>
      </c>
      <c r="O12" s="27">
        <v>32226</v>
      </c>
      <c r="P12" s="27">
        <v>32843</v>
      </c>
      <c r="Q12" s="27">
        <v>33047</v>
      </c>
    </row>
    <row r="13" spans="1:18" ht="15" customHeight="1">
      <c r="A13" s="354" t="s">
        <v>830</v>
      </c>
      <c r="B13" s="333">
        <v>13051</v>
      </c>
      <c r="C13" s="333">
        <v>13374</v>
      </c>
      <c r="D13" s="27">
        <v>13375</v>
      </c>
      <c r="E13" s="27">
        <v>13057</v>
      </c>
      <c r="F13" s="27">
        <v>12584</v>
      </c>
      <c r="G13" s="27">
        <v>13725</v>
      </c>
      <c r="H13" s="27">
        <v>15160</v>
      </c>
      <c r="I13" s="27">
        <v>13459</v>
      </c>
      <c r="J13" s="27">
        <v>13914</v>
      </c>
      <c r="K13" s="27">
        <v>14006</v>
      </c>
      <c r="L13" s="27">
        <v>14191</v>
      </c>
      <c r="M13" s="27">
        <v>14489</v>
      </c>
      <c r="N13" s="27">
        <v>14112</v>
      </c>
      <c r="O13" s="27">
        <v>13979</v>
      </c>
      <c r="P13" s="27">
        <v>14293</v>
      </c>
      <c r="Q13" s="27">
        <v>14530</v>
      </c>
    </row>
    <row r="14" spans="1:18" ht="15" customHeight="1">
      <c r="A14" s="354" t="s">
        <v>162</v>
      </c>
      <c r="B14" s="333">
        <v>20425</v>
      </c>
      <c r="C14" s="333">
        <v>21414</v>
      </c>
      <c r="D14" s="27">
        <v>22095</v>
      </c>
      <c r="E14" s="27">
        <v>21157</v>
      </c>
      <c r="F14" s="27">
        <v>21919</v>
      </c>
      <c r="G14" s="27">
        <v>22513</v>
      </c>
      <c r="H14" s="27">
        <v>24042</v>
      </c>
      <c r="I14" s="27">
        <v>23492</v>
      </c>
      <c r="J14" s="27">
        <v>24949</v>
      </c>
      <c r="K14" s="27">
        <v>25498</v>
      </c>
      <c r="L14" s="27">
        <v>25760</v>
      </c>
      <c r="M14" s="27">
        <v>25834</v>
      </c>
      <c r="N14" s="27">
        <v>26044</v>
      </c>
      <c r="O14" s="27">
        <v>26243</v>
      </c>
      <c r="P14" s="27">
        <v>26751</v>
      </c>
      <c r="Q14" s="27">
        <v>27250</v>
      </c>
    </row>
    <row r="15" spans="1:18" ht="15" customHeight="1">
      <c r="A15" s="354" t="s">
        <v>163</v>
      </c>
      <c r="B15" s="333">
        <v>8259</v>
      </c>
      <c r="C15" s="333">
        <v>8595</v>
      </c>
      <c r="D15" s="27">
        <v>8962</v>
      </c>
      <c r="E15" s="27">
        <v>9582</v>
      </c>
      <c r="F15" s="27">
        <v>9563</v>
      </c>
      <c r="G15" s="27">
        <v>9957</v>
      </c>
      <c r="H15" s="27">
        <v>10128</v>
      </c>
      <c r="I15" s="27">
        <v>10421</v>
      </c>
      <c r="J15" s="27">
        <v>10881</v>
      </c>
      <c r="K15" s="27">
        <v>11114</v>
      </c>
      <c r="L15" s="27">
        <v>11241</v>
      </c>
      <c r="M15" s="27">
        <v>11502</v>
      </c>
      <c r="N15" s="27">
        <v>11374</v>
      </c>
      <c r="O15" s="27">
        <v>11472</v>
      </c>
      <c r="P15" s="27">
        <v>11409</v>
      </c>
      <c r="Q15" s="27">
        <v>11461</v>
      </c>
    </row>
    <row r="16" spans="1:18" ht="15" customHeight="1">
      <c r="A16" s="354" t="s">
        <v>164</v>
      </c>
      <c r="B16" s="333">
        <v>12047</v>
      </c>
      <c r="C16" s="333">
        <v>12211</v>
      </c>
      <c r="D16" s="27">
        <v>12748</v>
      </c>
      <c r="E16" s="27">
        <v>12570</v>
      </c>
      <c r="F16" s="27">
        <v>12647</v>
      </c>
      <c r="G16" s="27">
        <v>13582</v>
      </c>
      <c r="H16" s="27">
        <v>14169</v>
      </c>
      <c r="I16" s="27">
        <v>14123</v>
      </c>
      <c r="J16" s="27">
        <v>15107</v>
      </c>
      <c r="K16" s="27">
        <v>15588</v>
      </c>
      <c r="L16" s="27">
        <v>15786</v>
      </c>
      <c r="M16" s="27">
        <v>16071</v>
      </c>
      <c r="N16" s="27">
        <v>16164</v>
      </c>
      <c r="O16" s="27">
        <v>16715</v>
      </c>
      <c r="P16" s="27">
        <v>17042</v>
      </c>
      <c r="Q16" s="27">
        <v>17414</v>
      </c>
    </row>
    <row r="17" spans="1:20" ht="15" customHeight="1">
      <c r="A17" s="354" t="s">
        <v>165</v>
      </c>
      <c r="B17" s="333">
        <v>13648</v>
      </c>
      <c r="C17" s="333">
        <v>14316</v>
      </c>
      <c r="D17" s="27">
        <v>14373</v>
      </c>
      <c r="E17" s="27">
        <v>13936</v>
      </c>
      <c r="F17" s="27">
        <v>14085</v>
      </c>
      <c r="G17" s="27">
        <v>14475</v>
      </c>
      <c r="H17" s="27">
        <v>15551</v>
      </c>
      <c r="I17" s="27">
        <v>14883</v>
      </c>
      <c r="J17" s="27">
        <v>15446</v>
      </c>
      <c r="K17" s="27">
        <v>15792</v>
      </c>
      <c r="L17" s="27">
        <v>16003</v>
      </c>
      <c r="M17" s="27">
        <v>15960</v>
      </c>
      <c r="N17" s="27">
        <v>15083</v>
      </c>
      <c r="O17" s="27">
        <v>15301</v>
      </c>
      <c r="P17" s="27">
        <v>16061</v>
      </c>
      <c r="Q17" s="27">
        <v>16364</v>
      </c>
    </row>
    <row r="18" spans="1:20" ht="15" customHeight="1">
      <c r="A18" s="354" t="s">
        <v>166</v>
      </c>
      <c r="B18" s="333">
        <v>22349</v>
      </c>
      <c r="C18" s="333">
        <v>22811</v>
      </c>
      <c r="D18" s="27">
        <v>22828</v>
      </c>
      <c r="E18" s="27">
        <v>23201</v>
      </c>
      <c r="F18" s="27">
        <v>21795</v>
      </c>
      <c r="G18" s="27">
        <v>23797</v>
      </c>
      <c r="H18" s="27">
        <v>26184</v>
      </c>
      <c r="I18" s="27">
        <v>24655</v>
      </c>
      <c r="J18" s="27">
        <v>26173</v>
      </c>
      <c r="K18" s="27">
        <v>26550</v>
      </c>
      <c r="L18" s="27">
        <v>26819</v>
      </c>
      <c r="M18" s="27">
        <v>27096</v>
      </c>
      <c r="N18" s="27">
        <v>26656</v>
      </c>
      <c r="O18" s="27">
        <v>26935</v>
      </c>
      <c r="P18" s="27">
        <v>27925</v>
      </c>
      <c r="Q18" s="27">
        <v>27701</v>
      </c>
    </row>
    <row r="19" spans="1:20" ht="15" customHeight="1">
      <c r="A19" s="354" t="s">
        <v>167</v>
      </c>
      <c r="B19" s="333">
        <v>25753</v>
      </c>
      <c r="C19" s="333">
        <v>26907</v>
      </c>
      <c r="D19" s="27">
        <v>27631</v>
      </c>
      <c r="E19" s="27">
        <v>27243</v>
      </c>
      <c r="F19" s="27">
        <v>26278</v>
      </c>
      <c r="G19" s="27">
        <v>29431</v>
      </c>
      <c r="H19" s="27">
        <v>31813</v>
      </c>
      <c r="I19" s="27">
        <v>29874</v>
      </c>
      <c r="J19" s="27">
        <v>31268</v>
      </c>
      <c r="K19" s="27">
        <v>31826</v>
      </c>
      <c r="L19" s="27">
        <v>32100</v>
      </c>
      <c r="M19" s="27">
        <v>32853</v>
      </c>
      <c r="N19" s="27">
        <v>32545</v>
      </c>
      <c r="O19" s="27">
        <v>32751</v>
      </c>
      <c r="P19" s="27">
        <v>33492</v>
      </c>
      <c r="Q19" s="27">
        <v>34034</v>
      </c>
    </row>
    <row r="20" spans="1:20" ht="15" customHeight="1">
      <c r="A20" s="354" t="s">
        <v>168</v>
      </c>
      <c r="B20" s="333">
        <v>17760</v>
      </c>
      <c r="C20" s="333">
        <v>18406</v>
      </c>
      <c r="D20" s="27">
        <v>18219</v>
      </c>
      <c r="E20" s="27">
        <v>18239</v>
      </c>
      <c r="F20" s="27">
        <v>17145</v>
      </c>
      <c r="G20" s="27">
        <v>18825</v>
      </c>
      <c r="H20" s="27">
        <v>20893</v>
      </c>
      <c r="I20" s="27">
        <v>18945</v>
      </c>
      <c r="J20" s="27">
        <v>19660</v>
      </c>
      <c r="K20" s="27">
        <v>19878</v>
      </c>
      <c r="L20" s="27">
        <v>20199</v>
      </c>
      <c r="M20" s="27">
        <v>20518</v>
      </c>
      <c r="N20" s="27">
        <v>19534</v>
      </c>
      <c r="O20" s="27">
        <v>19969</v>
      </c>
      <c r="P20" s="27">
        <v>20570</v>
      </c>
      <c r="Q20" s="27">
        <v>20804</v>
      </c>
    </row>
    <row r="21" spans="1:20" customFormat="1" ht="15" customHeight="1">
      <c r="A21" s="354" t="s">
        <v>576</v>
      </c>
      <c r="B21" s="333">
        <v>124000</v>
      </c>
      <c r="C21" s="333">
        <v>126689</v>
      </c>
      <c r="D21" s="27">
        <v>131549</v>
      </c>
      <c r="E21" s="27">
        <v>123417</v>
      </c>
      <c r="F21" s="27">
        <v>120409</v>
      </c>
      <c r="G21" s="27">
        <v>126907</v>
      </c>
      <c r="H21" s="27">
        <v>143742</v>
      </c>
      <c r="I21" s="27">
        <v>129632</v>
      </c>
      <c r="J21" s="27">
        <v>134874</v>
      </c>
      <c r="K21" s="27">
        <v>135955</v>
      </c>
      <c r="L21" s="27">
        <v>137214</v>
      </c>
      <c r="M21" s="27">
        <v>139747</v>
      </c>
      <c r="N21" s="27">
        <v>132001</v>
      </c>
      <c r="O21" s="27">
        <v>131940</v>
      </c>
      <c r="P21" s="27">
        <v>137082</v>
      </c>
      <c r="Q21" s="27">
        <v>158901</v>
      </c>
      <c r="R21" s="666"/>
      <c r="S21" s="666"/>
      <c r="T21" s="681"/>
    </row>
    <row r="22" spans="1:20" customFormat="1" ht="15" customHeight="1">
      <c r="A22" s="354" t="s">
        <v>871</v>
      </c>
      <c r="B22" s="333">
        <v>17156</v>
      </c>
      <c r="C22" s="333">
        <v>17269</v>
      </c>
      <c r="D22" s="27">
        <v>17592</v>
      </c>
      <c r="E22" s="27">
        <v>17308</v>
      </c>
      <c r="F22" s="27">
        <v>16204</v>
      </c>
      <c r="G22" s="27">
        <v>17143</v>
      </c>
      <c r="H22" s="27">
        <v>18400</v>
      </c>
      <c r="I22" s="27">
        <v>17547</v>
      </c>
      <c r="J22" s="27">
        <v>17945</v>
      </c>
      <c r="K22" s="27">
        <v>18307</v>
      </c>
      <c r="L22" s="27">
        <v>18447</v>
      </c>
      <c r="M22" s="27">
        <v>19426</v>
      </c>
      <c r="N22" s="27">
        <v>19028</v>
      </c>
      <c r="O22" s="27">
        <v>18726</v>
      </c>
      <c r="P22" s="27">
        <v>19535</v>
      </c>
      <c r="Q22" s="27">
        <v>19754</v>
      </c>
    </row>
    <row r="23" spans="1:20" ht="15" customHeight="1">
      <c r="A23" s="354" t="s">
        <v>170</v>
      </c>
      <c r="B23" s="333">
        <v>17093</v>
      </c>
      <c r="C23" s="333">
        <v>16982</v>
      </c>
      <c r="D23" s="27">
        <v>17368</v>
      </c>
      <c r="E23" s="27">
        <v>17286</v>
      </c>
      <c r="F23" s="27">
        <v>15129</v>
      </c>
      <c r="G23" s="27">
        <v>18792</v>
      </c>
      <c r="H23" s="27">
        <v>18764</v>
      </c>
      <c r="I23" s="27">
        <v>18369</v>
      </c>
      <c r="J23" s="27">
        <v>20180</v>
      </c>
      <c r="K23" s="27">
        <v>20301</v>
      </c>
      <c r="L23" s="27">
        <v>21035</v>
      </c>
      <c r="M23" s="27">
        <v>22111</v>
      </c>
      <c r="N23" s="27">
        <v>22808</v>
      </c>
      <c r="O23" s="27">
        <v>23327</v>
      </c>
      <c r="P23" s="27">
        <v>23964</v>
      </c>
      <c r="Q23" s="27">
        <v>24246</v>
      </c>
    </row>
    <row r="24" spans="1:20" ht="15" customHeight="1">
      <c r="A24" s="354" t="s">
        <v>171</v>
      </c>
      <c r="B24" s="333">
        <v>1830</v>
      </c>
      <c r="C24" s="333">
        <v>1933</v>
      </c>
      <c r="D24" s="27">
        <v>2014</v>
      </c>
      <c r="E24" s="27">
        <v>2048</v>
      </c>
      <c r="F24" s="27">
        <v>2035</v>
      </c>
      <c r="G24" s="27">
        <v>2316</v>
      </c>
      <c r="H24" s="27">
        <v>2429</v>
      </c>
      <c r="I24" s="27">
        <v>2368</v>
      </c>
      <c r="J24" s="27">
        <v>2568</v>
      </c>
      <c r="K24" s="27">
        <v>2804</v>
      </c>
      <c r="L24" s="27">
        <v>2910</v>
      </c>
      <c r="M24" s="27">
        <v>3066</v>
      </c>
      <c r="N24" s="27">
        <v>3142</v>
      </c>
      <c r="O24" s="27">
        <v>3158</v>
      </c>
      <c r="P24" s="27">
        <v>3319</v>
      </c>
      <c r="Q24" s="27">
        <v>3414</v>
      </c>
    </row>
    <row r="25" spans="1:20" ht="15" customHeight="1">
      <c r="A25" s="354" t="s">
        <v>172</v>
      </c>
      <c r="B25" s="333">
        <v>3595</v>
      </c>
      <c r="C25" s="333">
        <v>3711</v>
      </c>
      <c r="D25" s="27">
        <v>3745</v>
      </c>
      <c r="E25" s="27">
        <v>3940</v>
      </c>
      <c r="F25" s="27">
        <v>3758</v>
      </c>
      <c r="G25" s="27">
        <v>3963</v>
      </c>
      <c r="H25" s="27">
        <v>4031</v>
      </c>
      <c r="I25" s="27">
        <v>3919</v>
      </c>
      <c r="J25" s="27">
        <v>4055</v>
      </c>
      <c r="K25" s="27">
        <v>4072</v>
      </c>
      <c r="L25" s="27">
        <v>4035</v>
      </c>
      <c r="M25" s="27">
        <v>4121</v>
      </c>
      <c r="N25" s="27">
        <v>4071</v>
      </c>
      <c r="O25" s="27">
        <v>4100</v>
      </c>
      <c r="P25" s="27">
        <v>4115</v>
      </c>
      <c r="Q25" s="27">
        <v>4086</v>
      </c>
    </row>
    <row r="26" spans="1:20" ht="15" customHeight="1">
      <c r="A26" s="354" t="s">
        <v>173</v>
      </c>
      <c r="B26" s="333">
        <v>5585</v>
      </c>
      <c r="C26" s="333">
        <v>5583</v>
      </c>
      <c r="D26" s="27">
        <v>5829</v>
      </c>
      <c r="E26" s="27">
        <v>5777</v>
      </c>
      <c r="F26" s="27">
        <v>5590</v>
      </c>
      <c r="G26" s="27">
        <v>5833</v>
      </c>
      <c r="H26" s="27">
        <v>5964</v>
      </c>
      <c r="I26" s="27">
        <v>6019</v>
      </c>
      <c r="J26" s="27">
        <v>6219</v>
      </c>
      <c r="K26" s="27">
        <v>6383</v>
      </c>
      <c r="L26" s="27">
        <v>6517</v>
      </c>
      <c r="M26" s="27">
        <v>6543</v>
      </c>
      <c r="N26" s="27">
        <v>6641</v>
      </c>
      <c r="O26" s="27">
        <v>6745</v>
      </c>
      <c r="P26" s="27">
        <v>6671</v>
      </c>
      <c r="Q26" s="27">
        <v>6895</v>
      </c>
    </row>
    <row r="27" spans="1:20" ht="15" customHeight="1">
      <c r="A27" s="354" t="s">
        <v>174</v>
      </c>
      <c r="B27" s="333">
        <v>23846</v>
      </c>
      <c r="C27" s="333">
        <v>24628</v>
      </c>
      <c r="D27" s="27">
        <v>25398</v>
      </c>
      <c r="E27" s="27">
        <v>25289</v>
      </c>
      <c r="F27" s="27">
        <v>25132</v>
      </c>
      <c r="G27" s="27">
        <v>26754</v>
      </c>
      <c r="H27" s="27">
        <v>28774</v>
      </c>
      <c r="I27" s="27">
        <v>27870</v>
      </c>
      <c r="J27" s="27">
        <v>29346</v>
      </c>
      <c r="K27" s="27">
        <v>30473</v>
      </c>
      <c r="L27" s="27">
        <v>31676</v>
      </c>
      <c r="M27" s="27">
        <v>32619</v>
      </c>
      <c r="N27" s="27">
        <v>32758</v>
      </c>
      <c r="O27" s="27">
        <v>34302</v>
      </c>
      <c r="P27" s="27">
        <v>34887</v>
      </c>
      <c r="Q27" s="27">
        <v>35898</v>
      </c>
    </row>
    <row r="28" spans="1:20" ht="15" customHeight="1">
      <c r="A28" s="354" t="s">
        <v>175</v>
      </c>
      <c r="B28" s="333">
        <v>22130</v>
      </c>
      <c r="C28" s="333">
        <v>21731</v>
      </c>
      <c r="D28" s="27">
        <v>22119</v>
      </c>
      <c r="E28" s="27">
        <v>22758</v>
      </c>
      <c r="F28" s="27">
        <v>21048</v>
      </c>
      <c r="G28" s="27">
        <v>23763</v>
      </c>
      <c r="H28" s="27">
        <v>24519</v>
      </c>
      <c r="I28" s="27">
        <v>24619</v>
      </c>
      <c r="J28" s="27">
        <v>25330</v>
      </c>
      <c r="K28" s="27">
        <v>25992</v>
      </c>
      <c r="L28" s="27">
        <v>26286</v>
      </c>
      <c r="M28" s="27">
        <v>26003</v>
      </c>
      <c r="N28" s="27">
        <v>25579</v>
      </c>
      <c r="O28" s="27">
        <v>25827</v>
      </c>
      <c r="P28" s="27">
        <v>26186</v>
      </c>
      <c r="Q28" s="27">
        <v>26660</v>
      </c>
    </row>
    <row r="29" spans="1:20" ht="15" customHeight="1">
      <c r="A29" s="354" t="s">
        <v>176</v>
      </c>
      <c r="B29" s="333">
        <v>11595</v>
      </c>
      <c r="C29" s="333">
        <v>11747</v>
      </c>
      <c r="D29" s="27">
        <v>12072</v>
      </c>
      <c r="E29" s="27">
        <v>12501</v>
      </c>
      <c r="F29" s="27">
        <v>12072</v>
      </c>
      <c r="G29" s="27">
        <v>12864</v>
      </c>
      <c r="H29" s="27">
        <v>13212</v>
      </c>
      <c r="I29" s="27">
        <v>13612</v>
      </c>
      <c r="J29" s="27">
        <v>14935</v>
      </c>
      <c r="K29" s="27">
        <v>15606</v>
      </c>
      <c r="L29" s="27">
        <v>16037</v>
      </c>
      <c r="M29" s="27">
        <v>16138</v>
      </c>
      <c r="N29" s="27">
        <v>16611</v>
      </c>
      <c r="O29" s="27">
        <v>17030</v>
      </c>
      <c r="P29" s="27">
        <v>17446</v>
      </c>
      <c r="Q29" s="27">
        <v>17987</v>
      </c>
    </row>
    <row r="30" spans="1:20" ht="15" customHeight="1">
      <c r="A30" s="354" t="s">
        <v>177</v>
      </c>
      <c r="B30" s="333">
        <v>5749</v>
      </c>
      <c r="C30" s="333">
        <v>5786</v>
      </c>
      <c r="D30" s="27">
        <v>5953</v>
      </c>
      <c r="E30" s="27">
        <v>5803</v>
      </c>
      <c r="F30" s="27">
        <v>5725</v>
      </c>
      <c r="G30" s="27">
        <v>5685</v>
      </c>
      <c r="H30" s="27">
        <v>5912</v>
      </c>
      <c r="I30" s="27">
        <v>5902</v>
      </c>
      <c r="J30" s="27">
        <v>6111</v>
      </c>
      <c r="K30" s="27">
        <v>6193</v>
      </c>
      <c r="L30" s="27">
        <v>6380</v>
      </c>
      <c r="M30" s="27">
        <v>6334</v>
      </c>
      <c r="N30" s="27">
        <v>6144</v>
      </c>
      <c r="O30" s="27">
        <v>6165</v>
      </c>
      <c r="P30" s="27">
        <v>6367</v>
      </c>
      <c r="Q30" s="27">
        <v>6431</v>
      </c>
    </row>
    <row r="31" spans="1:20" ht="15" customHeight="1">
      <c r="A31" s="354" t="s">
        <v>178</v>
      </c>
      <c r="B31" s="333">
        <v>4427</v>
      </c>
      <c r="C31" s="333">
        <v>4374</v>
      </c>
      <c r="D31" s="27">
        <v>4546</v>
      </c>
      <c r="E31" s="27">
        <v>4476</v>
      </c>
      <c r="F31" s="27">
        <v>4403</v>
      </c>
      <c r="G31" s="27">
        <v>4615</v>
      </c>
      <c r="H31" s="27">
        <v>4664</v>
      </c>
      <c r="I31" s="27">
        <v>4533</v>
      </c>
      <c r="J31" s="27">
        <v>4574</v>
      </c>
      <c r="K31" s="27">
        <v>4742</v>
      </c>
      <c r="L31" s="27">
        <v>4966</v>
      </c>
      <c r="M31" s="27">
        <v>4936</v>
      </c>
      <c r="N31" s="27">
        <v>4714</v>
      </c>
      <c r="O31" s="27">
        <v>4766</v>
      </c>
      <c r="P31" s="27">
        <v>4780</v>
      </c>
      <c r="Q31" s="27">
        <v>4836</v>
      </c>
    </row>
    <row r="32" spans="1:20" ht="15" customHeight="1">
      <c r="A32" s="354" t="s">
        <v>179</v>
      </c>
      <c r="B32" s="333">
        <v>7549</v>
      </c>
      <c r="C32" s="333">
        <v>7497</v>
      </c>
      <c r="D32" s="27">
        <v>7723</v>
      </c>
      <c r="E32" s="27">
        <v>8050</v>
      </c>
      <c r="F32" s="27">
        <v>7240</v>
      </c>
      <c r="G32" s="27">
        <v>8516</v>
      </c>
      <c r="H32" s="27">
        <v>8532</v>
      </c>
      <c r="I32" s="27">
        <v>8559</v>
      </c>
      <c r="J32" s="27">
        <v>9053</v>
      </c>
      <c r="K32" s="27">
        <v>9524</v>
      </c>
      <c r="L32" s="27">
        <v>9780</v>
      </c>
      <c r="M32" s="27">
        <v>10161</v>
      </c>
      <c r="N32" s="27">
        <v>10433</v>
      </c>
      <c r="O32" s="27">
        <v>11098</v>
      </c>
      <c r="P32" s="27">
        <v>11533</v>
      </c>
      <c r="Q32" s="27">
        <v>11656</v>
      </c>
    </row>
    <row r="33" spans="1:17" ht="3.75" customHeight="1">
      <c r="A33" s="355"/>
      <c r="B33" s="26"/>
      <c r="C33" s="26"/>
      <c r="D33" s="26"/>
      <c r="E33" s="26"/>
      <c r="F33" s="21"/>
      <c r="G33" s="21"/>
      <c r="H33" s="21"/>
      <c r="I33" s="21"/>
      <c r="J33" s="21"/>
      <c r="K33" s="21"/>
      <c r="L33" s="21"/>
      <c r="M33" s="21"/>
      <c r="N33" s="21"/>
      <c r="O33" s="21"/>
      <c r="P33" s="21"/>
      <c r="Q33" s="21"/>
    </row>
    <row r="34" spans="1:17" ht="21.75" customHeight="1">
      <c r="A34" s="984" t="s">
        <v>1175</v>
      </c>
      <c r="B34" s="984"/>
      <c r="C34" s="984"/>
      <c r="D34" s="984"/>
      <c r="E34" s="984"/>
      <c r="F34" s="984"/>
      <c r="G34" s="984"/>
      <c r="H34" s="984"/>
      <c r="I34" s="984"/>
      <c r="J34" s="984"/>
      <c r="K34" s="984"/>
      <c r="L34" s="984"/>
      <c r="M34" s="984"/>
      <c r="N34" s="984"/>
      <c r="O34" s="984"/>
      <c r="P34" s="984"/>
      <c r="Q34" s="984"/>
    </row>
    <row r="35" spans="1:17" ht="22.5" customHeight="1">
      <c r="A35" s="978" t="s">
        <v>898</v>
      </c>
      <c r="B35" s="978"/>
      <c r="C35" s="978"/>
      <c r="D35" s="978"/>
      <c r="E35" s="978"/>
      <c r="F35" s="978"/>
      <c r="G35" s="978"/>
      <c r="H35" s="978"/>
      <c r="I35" s="978"/>
      <c r="J35" s="978"/>
      <c r="K35" s="978"/>
      <c r="L35" s="978"/>
      <c r="M35" s="978"/>
      <c r="N35" s="978"/>
      <c r="O35" s="978"/>
      <c r="P35" s="978"/>
      <c r="Q35" s="978"/>
    </row>
    <row r="36" spans="1:17" ht="24.75" customHeight="1">
      <c r="A36" s="978" t="s">
        <v>873</v>
      </c>
      <c r="B36" s="978"/>
      <c r="C36" s="978"/>
      <c r="D36" s="978"/>
      <c r="E36" s="978"/>
      <c r="F36" s="978"/>
      <c r="G36" s="978"/>
      <c r="H36" s="978"/>
      <c r="I36" s="978"/>
      <c r="J36" s="978"/>
      <c r="K36" s="978"/>
      <c r="L36" s="978"/>
      <c r="M36" s="978"/>
      <c r="N36" s="978"/>
      <c r="O36" s="978"/>
      <c r="P36" s="978"/>
    </row>
    <row r="37" spans="1:17">
      <c r="A37" s="17" t="s">
        <v>560</v>
      </c>
      <c r="B37" s="333"/>
      <c r="C37" s="333"/>
      <c r="D37" s="333"/>
      <c r="E37" s="333"/>
      <c r="F37" s="333"/>
      <c r="G37" s="333"/>
      <c r="H37" s="333"/>
      <c r="I37" s="333"/>
      <c r="J37" s="333"/>
      <c r="K37" s="333"/>
      <c r="L37" s="333"/>
      <c r="M37" s="333"/>
      <c r="N37" s="333"/>
    </row>
    <row r="48" spans="1:17" ht="12.75" customHeight="1"/>
    <row r="49" ht="19.5" customHeight="1"/>
    <row r="50" ht="15" customHeight="1"/>
    <row r="65" ht="12.75" customHeight="1"/>
    <row r="67" ht="15" customHeight="1"/>
    <row r="82" ht="14.25" customHeight="1"/>
    <row r="84" ht="15" customHeight="1"/>
    <row r="99" ht="14.25" customHeight="1"/>
    <row r="101" ht="15" customHeight="1"/>
    <row r="116" ht="14.25" customHeight="1"/>
    <row r="118" ht="15" customHeight="1"/>
    <row r="133" ht="14.25" customHeight="1"/>
    <row r="135" ht="15" customHeight="1"/>
    <row r="150" ht="14.25" customHeight="1"/>
    <row r="152" ht="15" customHeight="1"/>
    <row r="167" ht="14.25" customHeight="1"/>
    <row r="169" ht="15" customHeight="1"/>
  </sheetData>
  <mergeCells count="4">
    <mergeCell ref="A36:P36"/>
    <mergeCell ref="A34:Q34"/>
    <mergeCell ref="A35:Q35"/>
    <mergeCell ref="A1:Q1"/>
  </mergeCells>
  <phoneticPr fontId="23" type="noConversion"/>
  <pageMargins left="1.1811023622047245" right="0.78740157480314965" top="1.1811023622047245" bottom="0.39370078740157483" header="0" footer="0"/>
  <pageSetup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97">
    <tabColor rgb="FFFFC000"/>
  </sheetPr>
  <dimension ref="A1:T174"/>
  <sheetViews>
    <sheetView showGridLines="0" zoomScale="120" zoomScaleNormal="120" workbookViewId="0">
      <selection activeCell="P7" sqref="P7:P33"/>
    </sheetView>
  </sheetViews>
  <sheetFormatPr baseColWidth="10" defaultRowHeight="12.75"/>
  <cols>
    <col min="1" max="1" width="17.7109375" style="1" customWidth="1"/>
    <col min="2" max="5" width="6.28515625" style="1" hidden="1" customWidth="1"/>
    <col min="6" max="12" width="6.28515625" style="1" customWidth="1"/>
    <col min="13" max="14" width="6.28515625" customWidth="1"/>
    <col min="15" max="16" width="6.5703125" style="1" customWidth="1"/>
    <col min="17" max="17" width="6.28515625" style="1" customWidth="1"/>
    <col min="18" max="18" width="11.42578125" style="1"/>
    <col min="19" max="19" width="8.85546875" style="1" customWidth="1"/>
    <col min="20" max="20" width="7.5703125" style="1" customWidth="1"/>
    <col min="21" max="16384" width="11.42578125" style="1"/>
  </cols>
  <sheetData>
    <row r="1" spans="1:20" ht="19.5" customHeight="1">
      <c r="A1" s="981" t="s">
        <v>1508</v>
      </c>
      <c r="B1" s="981"/>
      <c r="C1" s="981"/>
      <c r="D1" s="981"/>
      <c r="E1" s="981"/>
      <c r="F1" s="981"/>
      <c r="G1" s="981"/>
      <c r="H1" s="981"/>
      <c r="I1" s="981"/>
      <c r="J1" s="981"/>
      <c r="K1" s="981"/>
      <c r="L1" s="981"/>
      <c r="M1" s="981"/>
      <c r="N1" s="981"/>
      <c r="O1" s="981"/>
      <c r="P1" s="981"/>
    </row>
    <row r="2" spans="1:20" ht="12" customHeight="1">
      <c r="A2" s="14" t="s">
        <v>97</v>
      </c>
    </row>
    <row r="3" spans="1:20" ht="24.75" customHeight="1">
      <c r="A3" s="368" t="s">
        <v>191</v>
      </c>
      <c r="B3" s="28">
        <v>2008</v>
      </c>
      <c r="C3" s="28">
        <v>2009</v>
      </c>
      <c r="D3" s="28">
        <v>2010</v>
      </c>
      <c r="E3" s="28">
        <v>2011</v>
      </c>
      <c r="F3" s="28">
        <v>2012</v>
      </c>
      <c r="G3" s="28">
        <v>2013</v>
      </c>
      <c r="H3" s="28">
        <v>2014</v>
      </c>
      <c r="I3" s="28">
        <v>2015</v>
      </c>
      <c r="J3" s="28">
        <v>2016</v>
      </c>
      <c r="K3" s="28">
        <v>2017</v>
      </c>
      <c r="L3" s="28">
        <v>2018</v>
      </c>
      <c r="M3" s="28">
        <v>2019</v>
      </c>
      <c r="N3" s="28">
        <v>2020</v>
      </c>
      <c r="O3" s="28">
        <v>2021</v>
      </c>
      <c r="P3" s="28">
        <v>2022</v>
      </c>
      <c r="Q3" s="28">
        <v>2023</v>
      </c>
    </row>
    <row r="4" spans="1:20" ht="10.5" customHeight="1">
      <c r="A4" s="342"/>
      <c r="B4" s="333"/>
      <c r="C4" s="333"/>
      <c r="D4" s="333"/>
      <c r="E4" s="333"/>
      <c r="F4" s="333"/>
      <c r="G4" s="333"/>
      <c r="H4" s="333"/>
      <c r="I4" s="333"/>
      <c r="J4" s="333"/>
      <c r="K4" s="333"/>
      <c r="L4" s="333"/>
      <c r="M4" s="333"/>
      <c r="O4" s="6"/>
    </row>
    <row r="5" spans="1:20" s="11" customFormat="1" ht="18" customHeight="1">
      <c r="A5" s="85" t="s">
        <v>82</v>
      </c>
      <c r="B5" s="16">
        <v>316784</v>
      </c>
      <c r="C5" s="16">
        <v>318690</v>
      </c>
      <c r="D5" s="16">
        <v>324995</v>
      </c>
      <c r="E5" s="16">
        <v>335114</v>
      </c>
      <c r="F5" s="16">
        <v>324461</v>
      </c>
      <c r="G5" s="16">
        <v>342949</v>
      </c>
      <c r="H5" s="16">
        <v>344675</v>
      </c>
      <c r="I5" s="16">
        <v>351350</v>
      </c>
      <c r="J5" s="16">
        <v>371299</v>
      </c>
      <c r="K5" s="16">
        <v>381853</v>
      </c>
      <c r="L5" s="16">
        <v>388993</v>
      </c>
      <c r="M5" s="16">
        <v>393490</v>
      </c>
      <c r="N5" s="16">
        <v>402439</v>
      </c>
      <c r="O5" s="16">
        <v>412304</v>
      </c>
      <c r="P5" s="16">
        <v>416024</v>
      </c>
      <c r="Q5" s="16">
        <v>419170</v>
      </c>
      <c r="R5" s="693"/>
      <c r="S5" s="684"/>
      <c r="T5" s="16"/>
    </row>
    <row r="6" spans="1:20" s="11" customFormat="1" ht="13.5" customHeight="1">
      <c r="A6" s="85"/>
      <c r="B6" s="333"/>
      <c r="C6" s="333"/>
      <c r="D6" s="333"/>
      <c r="E6" s="333"/>
      <c r="F6" s="333"/>
      <c r="G6" s="333"/>
      <c r="H6" s="333"/>
      <c r="I6" s="333"/>
      <c r="J6" s="333"/>
      <c r="K6" s="333"/>
      <c r="L6" s="333"/>
      <c r="M6" s="10"/>
      <c r="N6" s="10"/>
      <c r="O6" s="10"/>
    </row>
    <row r="7" spans="1:20" ht="15" customHeight="1">
      <c r="A7" s="354" t="s">
        <v>157</v>
      </c>
      <c r="B7" s="333">
        <v>6411</v>
      </c>
      <c r="C7" s="333">
        <v>6507</v>
      </c>
      <c r="D7" s="333">
        <v>6845</v>
      </c>
      <c r="E7" s="27">
        <v>7273</v>
      </c>
      <c r="F7" s="27">
        <v>7395</v>
      </c>
      <c r="G7" s="27">
        <v>7969</v>
      </c>
      <c r="H7" s="27">
        <v>8057</v>
      </c>
      <c r="I7" s="27">
        <v>8361</v>
      </c>
      <c r="J7" s="27">
        <v>8931</v>
      </c>
      <c r="K7" s="27">
        <v>9253</v>
      </c>
      <c r="L7" s="27">
        <v>9352</v>
      </c>
      <c r="M7" s="27">
        <v>9625</v>
      </c>
      <c r="N7" s="27">
        <v>9708</v>
      </c>
      <c r="O7" s="27">
        <v>10077</v>
      </c>
      <c r="P7" s="27">
        <v>10162</v>
      </c>
      <c r="Q7" s="27">
        <v>10321</v>
      </c>
      <c r="S7" s="694"/>
      <c r="T7" s="192"/>
    </row>
    <row r="8" spans="1:20" ht="15" customHeight="1">
      <c r="A8" s="354" t="s">
        <v>80</v>
      </c>
      <c r="B8" s="333">
        <v>16453</v>
      </c>
      <c r="C8" s="333">
        <v>16817</v>
      </c>
      <c r="D8" s="333">
        <v>16795</v>
      </c>
      <c r="E8" s="27">
        <v>17214</v>
      </c>
      <c r="F8" s="27">
        <v>17268</v>
      </c>
      <c r="G8" s="27">
        <v>17675</v>
      </c>
      <c r="H8" s="27">
        <v>17599</v>
      </c>
      <c r="I8" s="27">
        <v>17928</v>
      </c>
      <c r="J8" s="27">
        <v>18687</v>
      </c>
      <c r="K8" s="27">
        <v>19265</v>
      </c>
      <c r="L8" s="27">
        <v>19514</v>
      </c>
      <c r="M8" s="27">
        <v>19652</v>
      </c>
      <c r="N8" s="27">
        <v>19525</v>
      </c>
      <c r="O8" s="27">
        <v>19859</v>
      </c>
      <c r="P8" s="27">
        <v>19927</v>
      </c>
      <c r="Q8" s="27">
        <v>19994</v>
      </c>
      <c r="S8" s="363"/>
      <c r="T8" s="192"/>
    </row>
    <row r="9" spans="1:20" ht="15" customHeight="1">
      <c r="A9" s="354" t="s">
        <v>158</v>
      </c>
      <c r="B9" s="333">
        <v>7783</v>
      </c>
      <c r="C9" s="333">
        <v>7998</v>
      </c>
      <c r="D9" s="333">
        <v>8178</v>
      </c>
      <c r="E9" s="27">
        <v>8479</v>
      </c>
      <c r="F9" s="27">
        <v>8529</v>
      </c>
      <c r="G9" s="27">
        <v>8979</v>
      </c>
      <c r="H9" s="27">
        <v>8894</v>
      </c>
      <c r="I9" s="27">
        <v>9049</v>
      </c>
      <c r="J9" s="27">
        <v>9436</v>
      </c>
      <c r="K9" s="27">
        <v>9473</v>
      </c>
      <c r="L9" s="27">
        <v>9738</v>
      </c>
      <c r="M9" s="27">
        <v>9846</v>
      </c>
      <c r="N9" s="27">
        <v>10011</v>
      </c>
      <c r="O9" s="27">
        <v>9869</v>
      </c>
      <c r="P9" s="27">
        <v>10097</v>
      </c>
      <c r="Q9" s="27">
        <v>10141</v>
      </c>
      <c r="S9" s="363"/>
      <c r="T9" s="192"/>
    </row>
    <row r="10" spans="1:20" ht="15" customHeight="1">
      <c r="A10" s="354" t="s">
        <v>159</v>
      </c>
      <c r="B10" s="333">
        <v>11439</v>
      </c>
      <c r="C10" s="333">
        <v>11275</v>
      </c>
      <c r="D10" s="333">
        <v>11438</v>
      </c>
      <c r="E10" s="27">
        <v>12044</v>
      </c>
      <c r="F10" s="27">
        <v>11627</v>
      </c>
      <c r="G10" s="27">
        <v>11947</v>
      </c>
      <c r="H10" s="27">
        <v>12272</v>
      </c>
      <c r="I10" s="27">
        <v>12546</v>
      </c>
      <c r="J10" s="27">
        <v>13378</v>
      </c>
      <c r="K10" s="27">
        <v>13834</v>
      </c>
      <c r="L10" s="27">
        <v>14155</v>
      </c>
      <c r="M10" s="27">
        <v>14231</v>
      </c>
      <c r="N10" s="27">
        <v>14213</v>
      </c>
      <c r="O10" s="27">
        <v>14669</v>
      </c>
      <c r="P10" s="27">
        <v>14747</v>
      </c>
      <c r="Q10" s="27">
        <v>14798</v>
      </c>
      <c r="S10" s="363"/>
      <c r="T10" s="192"/>
    </row>
    <row r="11" spans="1:20" ht="15" customHeight="1">
      <c r="A11" s="354" t="s">
        <v>160</v>
      </c>
      <c r="B11" s="333">
        <v>10982</v>
      </c>
      <c r="C11" s="333">
        <v>11242</v>
      </c>
      <c r="D11" s="333">
        <v>11636</v>
      </c>
      <c r="E11" s="27">
        <v>12218</v>
      </c>
      <c r="F11" s="27">
        <v>11680</v>
      </c>
      <c r="G11" s="27">
        <v>12848</v>
      </c>
      <c r="H11" s="27">
        <v>13159</v>
      </c>
      <c r="I11" s="27">
        <v>13372</v>
      </c>
      <c r="J11" s="27">
        <v>14086</v>
      </c>
      <c r="K11" s="27">
        <v>14098</v>
      </c>
      <c r="L11" s="27">
        <v>14270</v>
      </c>
      <c r="M11" s="27">
        <v>14399</v>
      </c>
      <c r="N11" s="27">
        <v>14461</v>
      </c>
      <c r="O11" s="27">
        <v>14547</v>
      </c>
      <c r="P11" s="27">
        <v>14510</v>
      </c>
      <c r="Q11" s="27">
        <v>14589</v>
      </c>
      <c r="S11" s="363"/>
      <c r="T11" s="192"/>
    </row>
    <row r="12" spans="1:20" ht="15" customHeight="1">
      <c r="A12" s="354" t="s">
        <v>161</v>
      </c>
      <c r="B12" s="333">
        <v>20657</v>
      </c>
      <c r="C12" s="333">
        <v>21054</v>
      </c>
      <c r="D12" s="333">
        <v>21639</v>
      </c>
      <c r="E12" s="27">
        <v>22893</v>
      </c>
      <c r="F12" s="27">
        <v>21933</v>
      </c>
      <c r="G12" s="27">
        <v>23762</v>
      </c>
      <c r="H12" s="27">
        <v>23991</v>
      </c>
      <c r="I12" s="27">
        <v>24820</v>
      </c>
      <c r="J12" s="27">
        <v>26570</v>
      </c>
      <c r="K12" s="27">
        <v>27733</v>
      </c>
      <c r="L12" s="27">
        <v>28020</v>
      </c>
      <c r="M12" s="27">
        <v>27968</v>
      </c>
      <c r="N12" s="27">
        <v>28138</v>
      </c>
      <c r="O12" s="27">
        <v>28882</v>
      </c>
      <c r="P12" s="27">
        <v>29391</v>
      </c>
      <c r="Q12" s="27">
        <v>29481</v>
      </c>
      <c r="S12" s="363"/>
      <c r="T12" s="192"/>
    </row>
    <row r="13" spans="1:20" ht="15" customHeight="1">
      <c r="A13" s="354" t="s">
        <v>830</v>
      </c>
      <c r="B13" s="333">
        <v>6589</v>
      </c>
      <c r="C13" s="333">
        <v>6555</v>
      </c>
      <c r="D13" s="333">
        <v>6523</v>
      </c>
      <c r="E13" s="27">
        <v>6522</v>
      </c>
      <c r="F13" s="27">
        <v>6093</v>
      </c>
      <c r="G13" s="27">
        <v>6760</v>
      </c>
      <c r="H13" s="27">
        <v>6698</v>
      </c>
      <c r="I13" s="27">
        <v>6723</v>
      </c>
      <c r="J13" s="27">
        <v>7031</v>
      </c>
      <c r="K13" s="27">
        <v>7071</v>
      </c>
      <c r="L13" s="27">
        <v>7303</v>
      </c>
      <c r="M13" s="27">
        <v>7398</v>
      </c>
      <c r="N13" s="27">
        <v>7600</v>
      </c>
      <c r="O13" s="27">
        <v>7859</v>
      </c>
      <c r="P13" s="27">
        <v>7766</v>
      </c>
      <c r="Q13" s="27">
        <v>7804</v>
      </c>
      <c r="S13" s="363"/>
      <c r="T13" s="192"/>
    </row>
    <row r="14" spans="1:20" ht="15" customHeight="1">
      <c r="A14" s="354" t="s">
        <v>162</v>
      </c>
      <c r="B14" s="333">
        <v>15230</v>
      </c>
      <c r="C14" s="333">
        <v>15725</v>
      </c>
      <c r="D14" s="333">
        <v>16688</v>
      </c>
      <c r="E14" s="27">
        <v>16779</v>
      </c>
      <c r="F14" s="27">
        <v>17301</v>
      </c>
      <c r="G14" s="27">
        <v>17695</v>
      </c>
      <c r="H14" s="27">
        <v>17813</v>
      </c>
      <c r="I14" s="27">
        <v>18445</v>
      </c>
      <c r="J14" s="27">
        <v>19717</v>
      </c>
      <c r="K14" s="27">
        <v>20212</v>
      </c>
      <c r="L14" s="27">
        <v>20430</v>
      </c>
      <c r="M14" s="27">
        <v>20380</v>
      </c>
      <c r="N14" s="27">
        <v>20883</v>
      </c>
      <c r="O14" s="27">
        <v>21334</v>
      </c>
      <c r="P14" s="27">
        <v>21364</v>
      </c>
      <c r="Q14" s="27">
        <v>21703</v>
      </c>
      <c r="S14" s="363"/>
      <c r="T14" s="192"/>
    </row>
    <row r="15" spans="1:20" ht="15" customHeight="1">
      <c r="A15" s="354" t="s">
        <v>163</v>
      </c>
      <c r="B15" s="333">
        <v>7867</v>
      </c>
      <c r="C15" s="333">
        <v>8143</v>
      </c>
      <c r="D15" s="333">
        <v>8555</v>
      </c>
      <c r="E15" s="27">
        <v>9137</v>
      </c>
      <c r="F15" s="27">
        <v>9202</v>
      </c>
      <c r="G15" s="27">
        <v>9569</v>
      </c>
      <c r="H15" s="27">
        <v>9706</v>
      </c>
      <c r="I15" s="27">
        <v>10049</v>
      </c>
      <c r="J15" s="27">
        <v>10525</v>
      </c>
      <c r="K15" s="27">
        <v>10763</v>
      </c>
      <c r="L15" s="27">
        <v>10875</v>
      </c>
      <c r="M15" s="27">
        <v>11099</v>
      </c>
      <c r="N15" s="27">
        <v>11015</v>
      </c>
      <c r="O15" s="27">
        <v>11068</v>
      </c>
      <c r="P15" s="27">
        <v>10979</v>
      </c>
      <c r="Q15" s="27">
        <v>11025</v>
      </c>
      <c r="S15" s="363"/>
      <c r="T15" s="192"/>
    </row>
    <row r="16" spans="1:20" ht="15" customHeight="1">
      <c r="A16" s="354" t="s">
        <v>164</v>
      </c>
      <c r="B16" s="333">
        <v>10003</v>
      </c>
      <c r="C16" s="333">
        <v>10065</v>
      </c>
      <c r="D16" s="333">
        <v>10423</v>
      </c>
      <c r="E16" s="27">
        <v>10792</v>
      </c>
      <c r="F16" s="27">
        <v>10903</v>
      </c>
      <c r="G16" s="27">
        <v>11616</v>
      </c>
      <c r="H16" s="27">
        <v>11645</v>
      </c>
      <c r="I16" s="27">
        <v>12092</v>
      </c>
      <c r="J16" s="27">
        <v>13014</v>
      </c>
      <c r="K16" s="27">
        <v>13511</v>
      </c>
      <c r="L16" s="27">
        <v>13815</v>
      </c>
      <c r="M16" s="27">
        <v>14060</v>
      </c>
      <c r="N16" s="27">
        <v>14478</v>
      </c>
      <c r="O16" s="27">
        <v>14920</v>
      </c>
      <c r="P16" s="27">
        <v>15116</v>
      </c>
      <c r="Q16" s="27">
        <v>15400</v>
      </c>
      <c r="S16" s="363"/>
      <c r="T16" s="192"/>
    </row>
    <row r="17" spans="1:20" ht="15" customHeight="1">
      <c r="A17" s="354" t="s">
        <v>165</v>
      </c>
      <c r="B17" s="333">
        <v>8393</v>
      </c>
      <c r="C17" s="333">
        <v>8578</v>
      </c>
      <c r="D17" s="333">
        <v>8659</v>
      </c>
      <c r="E17" s="27">
        <v>8894</v>
      </c>
      <c r="F17" s="27">
        <v>8909</v>
      </c>
      <c r="G17" s="27">
        <v>8949</v>
      </c>
      <c r="H17" s="27">
        <v>9012</v>
      </c>
      <c r="I17" s="27">
        <v>9207</v>
      </c>
      <c r="J17" s="27">
        <v>9649</v>
      </c>
      <c r="K17" s="27">
        <v>9981</v>
      </c>
      <c r="L17" s="27">
        <v>10145</v>
      </c>
      <c r="M17" s="27">
        <v>9998</v>
      </c>
      <c r="N17" s="27">
        <v>10296</v>
      </c>
      <c r="O17" s="27">
        <v>10594</v>
      </c>
      <c r="P17" s="27">
        <v>10737</v>
      </c>
      <c r="Q17" s="27">
        <v>10857</v>
      </c>
      <c r="S17" s="363"/>
      <c r="T17" s="192"/>
    </row>
    <row r="18" spans="1:20" ht="15" customHeight="1">
      <c r="A18" s="354" t="s">
        <v>166</v>
      </c>
      <c r="B18" s="333">
        <v>15908</v>
      </c>
      <c r="C18" s="333">
        <v>15889</v>
      </c>
      <c r="D18" s="333">
        <v>16224</v>
      </c>
      <c r="E18" s="27">
        <v>16648</v>
      </c>
      <c r="F18" s="27">
        <v>16068</v>
      </c>
      <c r="G18" s="27">
        <v>17081</v>
      </c>
      <c r="H18" s="27">
        <v>17330</v>
      </c>
      <c r="I18" s="27">
        <v>17711</v>
      </c>
      <c r="J18" s="27">
        <v>18794</v>
      </c>
      <c r="K18" s="27">
        <v>19448</v>
      </c>
      <c r="L18" s="27">
        <v>19355</v>
      </c>
      <c r="M18" s="27">
        <v>19688</v>
      </c>
      <c r="N18" s="27">
        <v>20002</v>
      </c>
      <c r="O18" s="27">
        <v>20471</v>
      </c>
      <c r="P18" s="27">
        <v>20855</v>
      </c>
      <c r="Q18" s="27">
        <v>20702</v>
      </c>
      <c r="S18" s="363"/>
      <c r="T18" s="192"/>
    </row>
    <row r="19" spans="1:20" ht="15" customHeight="1">
      <c r="A19" s="354" t="s">
        <v>167</v>
      </c>
      <c r="B19" s="333">
        <v>16885</v>
      </c>
      <c r="C19" s="333">
        <v>17417</v>
      </c>
      <c r="D19" s="333">
        <v>17770</v>
      </c>
      <c r="E19" s="27">
        <v>18329</v>
      </c>
      <c r="F19" s="27">
        <v>18243</v>
      </c>
      <c r="G19" s="27">
        <v>19557</v>
      </c>
      <c r="H19" s="27">
        <v>19880</v>
      </c>
      <c r="I19" s="27">
        <v>20326</v>
      </c>
      <c r="J19" s="27">
        <v>21706</v>
      </c>
      <c r="K19" s="27">
        <v>22311</v>
      </c>
      <c r="L19" s="27">
        <v>22686</v>
      </c>
      <c r="M19" s="27">
        <v>23178</v>
      </c>
      <c r="N19" s="27">
        <v>23795</v>
      </c>
      <c r="O19" s="27">
        <v>24592</v>
      </c>
      <c r="P19" s="27">
        <v>24685</v>
      </c>
      <c r="Q19" s="27">
        <v>24876</v>
      </c>
      <c r="S19" s="363"/>
      <c r="T19" s="192"/>
    </row>
    <row r="20" spans="1:20" ht="14.25" customHeight="1">
      <c r="A20" s="354" t="s">
        <v>168</v>
      </c>
      <c r="B20" s="333">
        <v>10582</v>
      </c>
      <c r="C20" s="333">
        <v>10531</v>
      </c>
      <c r="D20" s="333">
        <v>10590</v>
      </c>
      <c r="E20" s="27">
        <v>10971</v>
      </c>
      <c r="F20" s="27">
        <v>10463</v>
      </c>
      <c r="G20" s="27">
        <v>10960</v>
      </c>
      <c r="H20" s="27">
        <v>11026</v>
      </c>
      <c r="I20" s="27">
        <v>11080</v>
      </c>
      <c r="J20" s="27">
        <v>11624</v>
      </c>
      <c r="K20" s="27">
        <v>12015</v>
      </c>
      <c r="L20" s="27">
        <v>12159</v>
      </c>
      <c r="M20" s="27">
        <v>12394</v>
      </c>
      <c r="N20" s="27">
        <v>12406</v>
      </c>
      <c r="O20" s="27">
        <v>12796</v>
      </c>
      <c r="P20" s="27">
        <v>12989</v>
      </c>
      <c r="Q20" s="27">
        <v>13112</v>
      </c>
      <c r="S20" s="363"/>
      <c r="T20" s="192"/>
    </row>
    <row r="21" spans="1:20" ht="13.5" customHeight="1">
      <c r="A21" s="354" t="s">
        <v>169</v>
      </c>
      <c r="B21">
        <v>65713</v>
      </c>
      <c r="C21">
        <v>64938</v>
      </c>
      <c r="D21">
        <v>65291</v>
      </c>
      <c r="E21">
        <v>66347</v>
      </c>
      <c r="F21" s="27">
        <v>62955</v>
      </c>
      <c r="G21" s="27">
        <v>63751</v>
      </c>
      <c r="H21" s="27">
        <v>63536</v>
      </c>
      <c r="I21" s="27">
        <v>63483</v>
      </c>
      <c r="J21" s="27">
        <v>65156</v>
      </c>
      <c r="K21" s="27">
        <v>66471</v>
      </c>
      <c r="L21" s="27">
        <v>67993</v>
      </c>
      <c r="M21" s="27">
        <v>68303</v>
      </c>
      <c r="N21" s="27">
        <v>71652</v>
      </c>
      <c r="O21" s="27">
        <v>73116</v>
      </c>
      <c r="P21" s="27">
        <v>73397</v>
      </c>
      <c r="Q21" s="27">
        <v>73549</v>
      </c>
      <c r="S21" s="484"/>
      <c r="T21" s="27"/>
    </row>
    <row r="22" spans="1:20" customFormat="1" ht="15" hidden="1" customHeight="1">
      <c r="A22" s="678" t="s">
        <v>576</v>
      </c>
      <c r="B22" s="679">
        <v>53261</v>
      </c>
      <c r="C22" s="679">
        <v>52576</v>
      </c>
      <c r="D22" s="679">
        <v>52841</v>
      </c>
      <c r="E22" s="680">
        <v>53661</v>
      </c>
      <c r="F22" s="680">
        <v>50964</v>
      </c>
      <c r="G22" s="680">
        <v>51362</v>
      </c>
      <c r="H22" s="680">
        <v>51010</v>
      </c>
      <c r="I22" s="680">
        <v>51002</v>
      </c>
      <c r="J22" s="680">
        <v>52412</v>
      </c>
      <c r="K22" s="680">
        <v>53506</v>
      </c>
      <c r="L22" s="680">
        <v>54847</v>
      </c>
      <c r="M22" s="680">
        <v>55021</v>
      </c>
      <c r="N22" s="680">
        <v>58045</v>
      </c>
      <c r="O22" s="680">
        <v>59433</v>
      </c>
      <c r="P22" s="680">
        <v>59597</v>
      </c>
      <c r="S22" s="628"/>
    </row>
    <row r="23" spans="1:20" customFormat="1" ht="15" hidden="1" customHeight="1">
      <c r="A23" s="678" t="s">
        <v>871</v>
      </c>
      <c r="B23" s="679">
        <v>12452</v>
      </c>
      <c r="C23" s="679">
        <v>12362</v>
      </c>
      <c r="D23" s="679">
        <v>12450</v>
      </c>
      <c r="E23" s="680">
        <v>12686</v>
      </c>
      <c r="F23" s="680">
        <v>11991</v>
      </c>
      <c r="G23" s="680">
        <v>12389</v>
      </c>
      <c r="H23" s="680">
        <v>12526</v>
      </c>
      <c r="I23" s="680">
        <v>12481</v>
      </c>
      <c r="J23" s="680">
        <v>12744</v>
      </c>
      <c r="K23" s="680">
        <v>12965</v>
      </c>
      <c r="L23" s="680">
        <v>13146</v>
      </c>
      <c r="M23" s="680">
        <v>13282</v>
      </c>
      <c r="N23" s="680">
        <v>13607</v>
      </c>
      <c r="O23" s="680">
        <v>13683</v>
      </c>
      <c r="P23" s="680">
        <v>13800</v>
      </c>
      <c r="S23" s="628"/>
    </row>
    <row r="24" spans="1:20" ht="15" customHeight="1">
      <c r="A24" s="354" t="s">
        <v>170</v>
      </c>
      <c r="B24" s="333">
        <v>15582</v>
      </c>
      <c r="C24" s="333">
        <v>15422</v>
      </c>
      <c r="D24" s="333">
        <v>15791</v>
      </c>
      <c r="E24" s="27">
        <v>15938</v>
      </c>
      <c r="F24" s="27">
        <v>14114</v>
      </c>
      <c r="G24" s="27">
        <v>17452</v>
      </c>
      <c r="H24" s="27">
        <v>17139</v>
      </c>
      <c r="I24" s="27">
        <v>17009</v>
      </c>
      <c r="J24" s="27">
        <v>18710</v>
      </c>
      <c r="K24" s="27">
        <v>18833</v>
      </c>
      <c r="L24" s="27">
        <v>19583</v>
      </c>
      <c r="M24" s="27">
        <v>20628</v>
      </c>
      <c r="N24" s="27">
        <v>21502</v>
      </c>
      <c r="O24" s="27">
        <v>22113</v>
      </c>
      <c r="P24" s="27">
        <v>22652</v>
      </c>
      <c r="Q24" s="27">
        <v>22911</v>
      </c>
      <c r="S24" s="677"/>
    </row>
    <row r="25" spans="1:20" ht="15" customHeight="1">
      <c r="A25" s="354" t="s">
        <v>171</v>
      </c>
      <c r="B25" s="333">
        <v>1625</v>
      </c>
      <c r="C25" s="333">
        <v>1650</v>
      </c>
      <c r="D25" s="333">
        <v>1704</v>
      </c>
      <c r="E25" s="27">
        <v>1710</v>
      </c>
      <c r="F25" s="27">
        <v>1682</v>
      </c>
      <c r="G25" s="27">
        <v>1884</v>
      </c>
      <c r="H25" s="27">
        <v>1922</v>
      </c>
      <c r="I25" s="27">
        <v>1959</v>
      </c>
      <c r="J25" s="27">
        <v>2139</v>
      </c>
      <c r="K25" s="27">
        <v>2349</v>
      </c>
      <c r="L25" s="27">
        <v>2398</v>
      </c>
      <c r="M25" s="27">
        <v>2565</v>
      </c>
      <c r="N25" s="27">
        <v>2707</v>
      </c>
      <c r="O25" s="27">
        <v>2756</v>
      </c>
      <c r="P25" s="27">
        <v>2866</v>
      </c>
      <c r="Q25" s="27">
        <v>2954</v>
      </c>
      <c r="S25" s="677"/>
    </row>
    <row r="26" spans="1:20" ht="15" customHeight="1">
      <c r="A26" s="354" t="s">
        <v>172</v>
      </c>
      <c r="B26" s="333">
        <v>2892</v>
      </c>
      <c r="C26" s="333">
        <v>2962</v>
      </c>
      <c r="D26" s="333">
        <v>2944</v>
      </c>
      <c r="E26" s="27">
        <v>3163</v>
      </c>
      <c r="F26" s="27">
        <v>2955</v>
      </c>
      <c r="G26" s="27">
        <v>3052</v>
      </c>
      <c r="H26" s="27">
        <v>3040</v>
      </c>
      <c r="I26" s="27">
        <v>3089</v>
      </c>
      <c r="J26" s="27">
        <v>3189</v>
      </c>
      <c r="K26" s="27">
        <v>3228</v>
      </c>
      <c r="L26" s="27">
        <v>3173</v>
      </c>
      <c r="M26" s="27">
        <v>3277</v>
      </c>
      <c r="N26" s="27">
        <v>3312</v>
      </c>
      <c r="O26" s="27">
        <v>3313</v>
      </c>
      <c r="P26" s="27">
        <v>3327</v>
      </c>
      <c r="Q26" s="27">
        <v>3314</v>
      </c>
      <c r="S26" s="677"/>
    </row>
    <row r="27" spans="1:20" ht="15" customHeight="1">
      <c r="A27" s="354" t="s">
        <v>173</v>
      </c>
      <c r="B27" s="333">
        <v>4901</v>
      </c>
      <c r="C27" s="333">
        <v>5039</v>
      </c>
      <c r="D27" s="333">
        <v>5181</v>
      </c>
      <c r="E27" s="27">
        <v>5181</v>
      </c>
      <c r="F27" s="27">
        <v>5053</v>
      </c>
      <c r="G27" s="27">
        <v>5288</v>
      </c>
      <c r="H27" s="27">
        <v>5292</v>
      </c>
      <c r="I27" s="27">
        <v>5457</v>
      </c>
      <c r="J27" s="27">
        <v>5714</v>
      </c>
      <c r="K27" s="27">
        <v>5942</v>
      </c>
      <c r="L27" s="27">
        <v>6066</v>
      </c>
      <c r="M27" s="27">
        <v>6102</v>
      </c>
      <c r="N27" s="27">
        <v>6258</v>
      </c>
      <c r="O27" s="27">
        <v>6349</v>
      </c>
      <c r="P27" s="27">
        <v>6250</v>
      </c>
      <c r="Q27" s="27">
        <v>6451</v>
      </c>
      <c r="S27" s="677"/>
    </row>
    <row r="28" spans="1:20" ht="15" customHeight="1">
      <c r="A28" s="354" t="s">
        <v>174</v>
      </c>
      <c r="B28" s="333">
        <v>17189</v>
      </c>
      <c r="C28" s="333">
        <v>17462</v>
      </c>
      <c r="D28" s="333">
        <v>17743</v>
      </c>
      <c r="E28" s="27">
        <v>18290</v>
      </c>
      <c r="F28" s="27">
        <v>18605</v>
      </c>
      <c r="G28" s="27">
        <v>18920</v>
      </c>
      <c r="H28" s="27">
        <v>19268</v>
      </c>
      <c r="I28" s="27">
        <v>19750</v>
      </c>
      <c r="J28" s="27">
        <v>21571</v>
      </c>
      <c r="K28" s="27">
        <v>22513</v>
      </c>
      <c r="L28" s="27">
        <v>23283</v>
      </c>
      <c r="M28" s="27">
        <v>24088</v>
      </c>
      <c r="N28" s="27">
        <v>25104</v>
      </c>
      <c r="O28" s="27">
        <v>26413</v>
      </c>
      <c r="P28" s="27">
        <v>26904</v>
      </c>
      <c r="Q28" s="27">
        <v>27123</v>
      </c>
      <c r="S28" s="677"/>
    </row>
    <row r="29" spans="1:20" ht="15" customHeight="1">
      <c r="A29" s="354" t="s">
        <v>175</v>
      </c>
      <c r="B29" s="333">
        <v>18499</v>
      </c>
      <c r="C29" s="333">
        <v>18271</v>
      </c>
      <c r="D29" s="333">
        <v>18672</v>
      </c>
      <c r="E29" s="27">
        <v>19635</v>
      </c>
      <c r="F29" s="27">
        <v>18082</v>
      </c>
      <c r="G29" s="27">
        <v>20114</v>
      </c>
      <c r="H29" s="27">
        <v>20321</v>
      </c>
      <c r="I29" s="27">
        <v>21018</v>
      </c>
      <c r="J29" s="27">
        <v>21649</v>
      </c>
      <c r="K29" s="27">
        <v>22177</v>
      </c>
      <c r="L29" s="27">
        <v>22339</v>
      </c>
      <c r="M29" s="27">
        <v>22062</v>
      </c>
      <c r="N29" s="27">
        <v>21841</v>
      </c>
      <c r="O29" s="27">
        <v>22037</v>
      </c>
      <c r="P29" s="27">
        <v>22037</v>
      </c>
      <c r="Q29" s="27">
        <v>22285</v>
      </c>
      <c r="S29" s="677"/>
    </row>
    <row r="30" spans="1:20" ht="15" customHeight="1">
      <c r="A30" s="354" t="s">
        <v>176</v>
      </c>
      <c r="B30" s="333">
        <v>10582</v>
      </c>
      <c r="C30" s="333">
        <v>10739</v>
      </c>
      <c r="D30" s="333">
        <v>10922</v>
      </c>
      <c r="E30" s="27">
        <v>11434</v>
      </c>
      <c r="F30" s="27">
        <v>11094</v>
      </c>
      <c r="G30" s="27">
        <v>11708</v>
      </c>
      <c r="H30" s="27">
        <v>11882</v>
      </c>
      <c r="I30" s="27">
        <v>12440</v>
      </c>
      <c r="J30" s="27">
        <v>13705</v>
      </c>
      <c r="K30" s="27">
        <v>14383</v>
      </c>
      <c r="L30" s="27">
        <v>14746</v>
      </c>
      <c r="M30" s="27">
        <v>14798</v>
      </c>
      <c r="N30" s="27">
        <v>15432</v>
      </c>
      <c r="O30" s="27">
        <v>15893</v>
      </c>
      <c r="P30" s="27">
        <v>16213</v>
      </c>
      <c r="Q30" s="27">
        <v>16451</v>
      </c>
      <c r="S30" s="677"/>
    </row>
    <row r="31" spans="1:20" ht="15" customHeight="1">
      <c r="A31" s="354" t="s">
        <v>177</v>
      </c>
      <c r="B31" s="333">
        <v>4032</v>
      </c>
      <c r="C31" s="333">
        <v>3919</v>
      </c>
      <c r="D31" s="333">
        <v>4039</v>
      </c>
      <c r="E31" s="27">
        <v>4075</v>
      </c>
      <c r="F31" s="27">
        <v>3922</v>
      </c>
      <c r="G31" s="27">
        <v>3898</v>
      </c>
      <c r="H31" s="27">
        <v>3886</v>
      </c>
      <c r="I31" s="27">
        <v>4046</v>
      </c>
      <c r="J31" s="27">
        <v>4387</v>
      </c>
      <c r="K31" s="27">
        <v>4466</v>
      </c>
      <c r="L31" s="27">
        <v>4579</v>
      </c>
      <c r="M31" s="27">
        <v>4472</v>
      </c>
      <c r="N31" s="27">
        <v>4503</v>
      </c>
      <c r="O31" s="27">
        <v>4540</v>
      </c>
      <c r="P31" s="27">
        <v>4599</v>
      </c>
      <c r="Q31" s="27">
        <v>4609</v>
      </c>
      <c r="S31" s="677"/>
    </row>
    <row r="32" spans="1:20" ht="15" customHeight="1">
      <c r="A32" s="354" t="s">
        <v>178</v>
      </c>
      <c r="B32" s="333">
        <v>3737</v>
      </c>
      <c r="C32" s="333">
        <v>3688</v>
      </c>
      <c r="D32" s="333">
        <v>3737</v>
      </c>
      <c r="E32" s="27">
        <v>3823</v>
      </c>
      <c r="F32" s="27">
        <v>3762</v>
      </c>
      <c r="G32" s="27">
        <v>3884</v>
      </c>
      <c r="H32" s="27">
        <v>3791</v>
      </c>
      <c r="I32" s="27">
        <v>3824</v>
      </c>
      <c r="J32" s="27">
        <v>3870</v>
      </c>
      <c r="K32" s="27">
        <v>4023</v>
      </c>
      <c r="L32" s="27">
        <v>4244</v>
      </c>
      <c r="M32" s="27">
        <v>4176</v>
      </c>
      <c r="N32" s="27">
        <v>4136</v>
      </c>
      <c r="O32" s="27">
        <v>4148</v>
      </c>
      <c r="P32" s="27">
        <v>4122</v>
      </c>
      <c r="Q32" s="27">
        <v>4229</v>
      </c>
      <c r="S32" s="677"/>
    </row>
    <row r="33" spans="1:19" ht="15" customHeight="1">
      <c r="A33" s="354" t="s">
        <v>179</v>
      </c>
      <c r="B33" s="333">
        <v>6850</v>
      </c>
      <c r="C33" s="333">
        <v>6804</v>
      </c>
      <c r="D33" s="333">
        <v>7008</v>
      </c>
      <c r="E33" s="27">
        <v>7325</v>
      </c>
      <c r="F33" s="27">
        <v>6623</v>
      </c>
      <c r="G33" s="27">
        <v>7631</v>
      </c>
      <c r="H33" s="27">
        <v>7516</v>
      </c>
      <c r="I33" s="27">
        <v>7566</v>
      </c>
      <c r="J33" s="27">
        <v>8061</v>
      </c>
      <c r="K33" s="27">
        <v>8500</v>
      </c>
      <c r="L33" s="27">
        <v>8772</v>
      </c>
      <c r="M33" s="27">
        <v>9103</v>
      </c>
      <c r="N33" s="27">
        <v>9461</v>
      </c>
      <c r="O33" s="27">
        <v>10089</v>
      </c>
      <c r="P33" s="27">
        <v>10332</v>
      </c>
      <c r="Q33" s="27">
        <v>10491</v>
      </c>
      <c r="S33" s="677"/>
    </row>
    <row r="34" spans="1:19" ht="6" customHeight="1">
      <c r="A34" s="355"/>
      <c r="B34" s="26"/>
      <c r="C34" s="26"/>
      <c r="D34" s="26"/>
      <c r="E34" s="21"/>
      <c r="F34" s="21"/>
      <c r="G34" s="21"/>
      <c r="H34" s="21"/>
      <c r="I34" s="21"/>
      <c r="J34" s="21"/>
      <c r="K34" s="21"/>
      <c r="L34" s="21"/>
      <c r="M34" s="21"/>
      <c r="N34" s="21"/>
      <c r="O34" s="21"/>
      <c r="P34" s="21"/>
      <c r="Q34" s="21"/>
    </row>
    <row r="35" spans="1:19" ht="20.25" customHeight="1">
      <c r="A35" s="984" t="s">
        <v>559</v>
      </c>
      <c r="B35" s="984"/>
      <c r="C35" s="984"/>
      <c r="D35" s="984"/>
      <c r="E35" s="984"/>
      <c r="F35" s="984"/>
      <c r="G35" s="984"/>
      <c r="H35" s="984"/>
      <c r="I35" s="984"/>
      <c r="J35" s="984"/>
      <c r="K35" s="984"/>
      <c r="L35" s="984"/>
      <c r="M35" s="984"/>
      <c r="N35" s="984"/>
      <c r="O35" s="984"/>
      <c r="P35" s="984"/>
      <c r="Q35" s="984"/>
    </row>
    <row r="36" spans="1:19" customFormat="1" ht="22.5" customHeight="1">
      <c r="A36" s="978" t="s">
        <v>898</v>
      </c>
      <c r="B36" s="978"/>
      <c r="C36" s="978"/>
      <c r="D36" s="978"/>
      <c r="E36" s="978"/>
      <c r="F36" s="978"/>
      <c r="G36" s="978"/>
      <c r="H36" s="978"/>
      <c r="I36" s="978"/>
      <c r="J36" s="978"/>
      <c r="K36" s="978"/>
      <c r="L36" s="978"/>
      <c r="M36" s="978"/>
      <c r="N36" s="978"/>
      <c r="O36" s="978"/>
      <c r="P36" s="978"/>
      <c r="Q36" s="978"/>
    </row>
    <row r="37" spans="1:19" ht="21.75" customHeight="1">
      <c r="A37" s="978" t="s">
        <v>873</v>
      </c>
      <c r="B37" s="978"/>
      <c r="C37" s="978"/>
      <c r="D37" s="978"/>
      <c r="E37" s="978"/>
      <c r="F37" s="978"/>
      <c r="G37" s="978"/>
      <c r="H37" s="978"/>
      <c r="I37" s="978"/>
      <c r="J37" s="978"/>
      <c r="K37" s="978"/>
      <c r="L37" s="978"/>
      <c r="M37" s="978"/>
      <c r="N37" s="978"/>
      <c r="O37" s="978"/>
      <c r="P37" s="978"/>
      <c r="Q37" s="978"/>
    </row>
    <row r="38" spans="1:19" ht="15.75" customHeight="1">
      <c r="A38" s="473" t="s">
        <v>560</v>
      </c>
      <c r="B38" s="473"/>
      <c r="C38" s="473"/>
      <c r="D38" s="473"/>
      <c r="E38" s="473"/>
      <c r="F38" s="473"/>
      <c r="G38" s="473"/>
      <c r="H38" s="473"/>
      <c r="I38" s="473"/>
      <c r="J38" s="473"/>
      <c r="K38" s="473"/>
      <c r="L38" s="473"/>
      <c r="M38" s="473"/>
      <c r="N38" s="473"/>
      <c r="O38" s="473"/>
      <c r="P38" s="473"/>
    </row>
    <row r="39" spans="1:19" ht="15.75" customHeight="1">
      <c r="A39" s="4"/>
    </row>
    <row r="53" ht="23.25" customHeight="1"/>
    <row r="55" ht="12.75" customHeight="1"/>
    <row r="56" ht="14.25" customHeight="1"/>
    <row r="70" ht="24.75" customHeight="1"/>
    <row r="72" ht="12.75" customHeight="1"/>
    <row r="87" ht="24.75" customHeight="1"/>
    <row r="89" ht="12.75" customHeight="1"/>
    <row r="104" ht="26.25" customHeight="1"/>
    <row r="106" ht="12.75" customHeight="1"/>
    <row r="108" ht="15.75" customHeight="1"/>
    <row r="109" ht="15" customHeight="1"/>
    <row r="121" ht="27" customHeight="1"/>
    <row r="123" ht="12.75" customHeight="1"/>
    <row r="138" ht="26.25" customHeight="1"/>
    <row r="140" ht="12.75" customHeight="1"/>
    <row r="155" ht="26.25" customHeight="1"/>
    <row r="157" ht="12.75" customHeight="1"/>
    <row r="172" ht="26.25" customHeight="1"/>
    <row r="174" ht="12.75" customHeight="1"/>
  </sheetData>
  <mergeCells count="4">
    <mergeCell ref="A1:P1"/>
    <mergeCell ref="A37:Q37"/>
    <mergeCell ref="A36:Q36"/>
    <mergeCell ref="A35:Q35"/>
  </mergeCells>
  <phoneticPr fontId="23" type="noConversion"/>
  <pageMargins left="1.1811023622047245" right="0.78740157480314965" top="1.1811023622047245" bottom="0.39370078740157483" header="0" footer="0"/>
  <pageSetup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98">
    <tabColor rgb="FFFFC000"/>
  </sheetPr>
  <dimension ref="A1:U167"/>
  <sheetViews>
    <sheetView showGridLines="0" view="pageBreakPreview" zoomScale="110" zoomScaleNormal="130" zoomScaleSheetLayoutView="110" workbookViewId="0">
      <selection activeCell="V18" sqref="V18"/>
    </sheetView>
  </sheetViews>
  <sheetFormatPr baseColWidth="10" defaultRowHeight="12.75"/>
  <cols>
    <col min="1" max="1" width="19" style="1" customWidth="1"/>
    <col min="2" max="6" width="6" style="1" hidden="1" customWidth="1"/>
    <col min="7" max="11" width="6" style="1" customWidth="1"/>
    <col min="12" max="12" width="6" customWidth="1"/>
    <col min="13" max="13" width="6.28515625" style="1" customWidth="1"/>
    <col min="14" max="14" width="6.28515625" customWidth="1"/>
    <col min="15" max="15" width="6.42578125" style="1" customWidth="1"/>
    <col min="16" max="16" width="6.28515625" style="1" customWidth="1"/>
    <col min="17" max="17" width="7" style="1" customWidth="1"/>
    <col min="18" max="18" width="8.7109375" style="1" customWidth="1"/>
    <col min="19" max="16384" width="11.42578125" style="1"/>
  </cols>
  <sheetData>
    <row r="1" spans="1:21" customFormat="1" ht="13.5" customHeight="1">
      <c r="A1" s="981" t="s">
        <v>1509</v>
      </c>
      <c r="B1" s="981"/>
      <c r="C1" s="981"/>
      <c r="D1" s="981"/>
      <c r="E1" s="981"/>
      <c r="F1" s="981"/>
      <c r="G1" s="981"/>
      <c r="H1" s="981"/>
      <c r="I1" s="981"/>
      <c r="J1" s="981"/>
      <c r="K1" s="981"/>
      <c r="L1" s="981"/>
      <c r="M1" s="981"/>
      <c r="N1" s="981"/>
      <c r="O1" s="981"/>
      <c r="P1" s="981"/>
      <c r="Q1" s="981"/>
    </row>
    <row r="2" spans="1:21" customFormat="1" ht="15" customHeight="1">
      <c r="A2" s="162"/>
      <c r="B2" s="162"/>
      <c r="C2" s="162"/>
      <c r="D2" s="162"/>
      <c r="E2" s="162"/>
      <c r="F2" s="162"/>
      <c r="G2" s="162"/>
      <c r="H2" s="162"/>
      <c r="I2" s="162"/>
      <c r="J2" s="162"/>
      <c r="K2" s="162"/>
      <c r="L2" s="683"/>
      <c r="M2" s="162"/>
      <c r="N2" s="162"/>
    </row>
    <row r="3" spans="1:21" ht="21" customHeight="1">
      <c r="A3" s="361" t="s">
        <v>191</v>
      </c>
      <c r="B3" s="28">
        <v>2008</v>
      </c>
      <c r="C3" s="28">
        <v>2009</v>
      </c>
      <c r="D3" s="28">
        <v>2010</v>
      </c>
      <c r="E3" s="28">
        <v>2011</v>
      </c>
      <c r="F3" s="28">
        <v>2012</v>
      </c>
      <c r="G3" s="28">
        <v>2013</v>
      </c>
      <c r="H3" s="28">
        <v>2014</v>
      </c>
      <c r="I3" s="28">
        <v>2015</v>
      </c>
      <c r="J3" s="28">
        <v>2016</v>
      </c>
      <c r="K3" s="28">
        <v>2017</v>
      </c>
      <c r="L3" s="28">
        <v>2018</v>
      </c>
      <c r="M3" s="28">
        <v>2019</v>
      </c>
      <c r="N3" s="28">
        <v>2020</v>
      </c>
      <c r="O3" s="28">
        <v>2021</v>
      </c>
      <c r="P3" s="28">
        <v>2022</v>
      </c>
      <c r="Q3" s="28">
        <v>2023</v>
      </c>
      <c r="S3" s="25"/>
    </row>
    <row r="4" spans="1:21" customFormat="1" ht="14.25" customHeight="1">
      <c r="A4" s="392"/>
      <c r="B4" s="333"/>
      <c r="C4" s="111"/>
      <c r="D4" s="111"/>
      <c r="F4" s="111"/>
      <c r="G4" s="333"/>
      <c r="H4" s="333"/>
      <c r="I4" s="333"/>
      <c r="J4" s="333"/>
      <c r="K4" s="333"/>
      <c r="L4" s="333"/>
      <c r="M4" s="333"/>
      <c r="N4" s="333"/>
    </row>
    <row r="5" spans="1:21" s="11" customFormat="1" ht="12" customHeight="1">
      <c r="A5" s="85" t="s">
        <v>82</v>
      </c>
      <c r="B5" s="16">
        <v>156175</v>
      </c>
      <c r="C5" s="16">
        <v>164831</v>
      </c>
      <c r="D5" s="16">
        <v>171200</v>
      </c>
      <c r="E5" s="16">
        <v>153886</v>
      </c>
      <c r="F5" s="16">
        <v>150201</v>
      </c>
      <c r="G5" s="16">
        <v>167525</v>
      </c>
      <c r="H5" s="16">
        <v>204632</v>
      </c>
      <c r="I5" s="16">
        <v>171954</v>
      </c>
      <c r="J5" s="16">
        <v>177322</v>
      </c>
      <c r="K5" s="16">
        <v>176804</v>
      </c>
      <c r="L5" s="16">
        <v>178354</v>
      </c>
      <c r="M5" s="16">
        <v>182785</v>
      </c>
      <c r="N5" s="16">
        <v>160712</v>
      </c>
      <c r="O5" s="16">
        <v>157967</v>
      </c>
      <c r="P5" s="16">
        <v>169631</v>
      </c>
      <c r="Q5" s="693">
        <v>268094</v>
      </c>
      <c r="R5" s="684"/>
      <c r="S5" s="675"/>
      <c r="T5" s="638"/>
      <c r="U5" s="684"/>
    </row>
    <row r="6" spans="1:21" s="11" customFormat="1" ht="17.25" customHeight="1">
      <c r="A6" s="85"/>
      <c r="B6" s="333"/>
      <c r="C6" s="333"/>
      <c r="D6" s="333"/>
      <c r="E6" s="333"/>
      <c r="F6" s="333"/>
      <c r="G6" s="333"/>
      <c r="H6" s="333"/>
      <c r="I6" s="333"/>
      <c r="J6" s="333"/>
      <c r="K6" s="333"/>
      <c r="L6" s="333"/>
      <c r="M6" s="10"/>
      <c r="N6" s="16"/>
      <c r="Q6" s="693"/>
      <c r="R6" s="684"/>
      <c r="S6" s="363"/>
      <c r="T6" s="363"/>
    </row>
    <row r="7" spans="1:21" ht="15" customHeight="1">
      <c r="A7" s="354" t="s">
        <v>157</v>
      </c>
      <c r="B7" s="333">
        <v>282</v>
      </c>
      <c r="C7" s="333">
        <v>256</v>
      </c>
      <c r="D7" s="333">
        <v>270</v>
      </c>
      <c r="E7" s="27">
        <v>237</v>
      </c>
      <c r="F7" s="27">
        <v>175</v>
      </c>
      <c r="G7" s="27">
        <v>308</v>
      </c>
      <c r="H7" s="27">
        <v>375</v>
      </c>
      <c r="I7" s="27">
        <v>332</v>
      </c>
      <c r="J7" s="27">
        <v>342</v>
      </c>
      <c r="K7" s="27">
        <v>295</v>
      </c>
      <c r="L7" s="27">
        <v>333</v>
      </c>
      <c r="M7" s="27">
        <v>358</v>
      </c>
      <c r="N7" s="27">
        <v>297</v>
      </c>
      <c r="O7" s="27">
        <v>292</v>
      </c>
      <c r="P7" s="499">
        <v>319</v>
      </c>
      <c r="Q7" s="363">
        <v>321</v>
      </c>
      <c r="S7" s="363"/>
      <c r="T7" s="192"/>
    </row>
    <row r="8" spans="1:21" ht="15" customHeight="1">
      <c r="A8" s="354" t="s">
        <v>80</v>
      </c>
      <c r="B8" s="333">
        <v>4707</v>
      </c>
      <c r="C8" s="333">
        <v>4705</v>
      </c>
      <c r="D8" s="333">
        <v>5067</v>
      </c>
      <c r="E8" s="27">
        <v>4292</v>
      </c>
      <c r="F8" s="27">
        <v>4233</v>
      </c>
      <c r="G8" s="27">
        <v>4521</v>
      </c>
      <c r="H8" s="27">
        <v>5617</v>
      </c>
      <c r="I8" s="27">
        <v>4614</v>
      </c>
      <c r="J8" s="27">
        <v>4562</v>
      </c>
      <c r="K8" s="27">
        <v>4440</v>
      </c>
      <c r="L8" s="27">
        <v>4430</v>
      </c>
      <c r="M8" s="27">
        <v>4618</v>
      </c>
      <c r="N8" s="27">
        <v>3994</v>
      </c>
      <c r="O8" s="27">
        <v>3840</v>
      </c>
      <c r="P8" s="27">
        <v>4255</v>
      </c>
      <c r="Q8" s="27">
        <v>4478</v>
      </c>
      <c r="S8" s="363"/>
      <c r="T8" s="363"/>
    </row>
    <row r="9" spans="1:21" ht="15" customHeight="1">
      <c r="A9" s="354" t="s">
        <v>158</v>
      </c>
      <c r="B9" s="333">
        <v>602</v>
      </c>
      <c r="C9" s="333">
        <v>664</v>
      </c>
      <c r="D9" s="333">
        <v>642</v>
      </c>
      <c r="E9" s="27">
        <v>569</v>
      </c>
      <c r="F9" s="27">
        <v>554</v>
      </c>
      <c r="G9" s="27">
        <v>581</v>
      </c>
      <c r="H9" s="27">
        <v>767</v>
      </c>
      <c r="I9" s="27">
        <v>644</v>
      </c>
      <c r="J9" s="27">
        <v>628</v>
      </c>
      <c r="K9" s="27">
        <v>605</v>
      </c>
      <c r="L9" s="27">
        <v>673</v>
      </c>
      <c r="M9" s="27">
        <v>673</v>
      </c>
      <c r="N9" s="27">
        <v>616</v>
      </c>
      <c r="O9" s="27">
        <v>691</v>
      </c>
      <c r="P9" s="27">
        <v>761</v>
      </c>
      <c r="Q9" s="363">
        <v>766</v>
      </c>
      <c r="S9" s="363"/>
      <c r="T9" s="192"/>
    </row>
    <row r="10" spans="1:21" ht="15" customHeight="1">
      <c r="A10" s="354" t="s">
        <v>159</v>
      </c>
      <c r="B10" s="333">
        <v>11131</v>
      </c>
      <c r="C10" s="333">
        <v>11968</v>
      </c>
      <c r="D10" s="333">
        <v>12321</v>
      </c>
      <c r="E10" s="27">
        <v>11101</v>
      </c>
      <c r="F10" s="27">
        <v>11541</v>
      </c>
      <c r="G10" s="27">
        <v>12379</v>
      </c>
      <c r="H10" s="27">
        <v>14590</v>
      </c>
      <c r="I10" s="27">
        <v>12906</v>
      </c>
      <c r="J10" s="27">
        <v>13518</v>
      </c>
      <c r="K10" s="27">
        <v>13469</v>
      </c>
      <c r="L10" s="27">
        <v>13792</v>
      </c>
      <c r="M10" s="27">
        <v>13594</v>
      </c>
      <c r="N10" s="27">
        <v>11875</v>
      </c>
      <c r="O10" s="27">
        <v>11862</v>
      </c>
      <c r="P10" s="27">
        <v>12657</v>
      </c>
      <c r="Q10" s="27">
        <v>12910</v>
      </c>
      <c r="S10" s="363"/>
      <c r="T10" s="192"/>
    </row>
    <row r="11" spans="1:21" ht="15" customHeight="1">
      <c r="A11" s="354" t="s">
        <v>160</v>
      </c>
      <c r="B11" s="333">
        <v>1719</v>
      </c>
      <c r="C11" s="333">
        <v>1787</v>
      </c>
      <c r="D11" s="333">
        <v>1774</v>
      </c>
      <c r="E11" s="27">
        <v>1576</v>
      </c>
      <c r="F11" s="27">
        <v>1689</v>
      </c>
      <c r="G11" s="27">
        <v>1878</v>
      </c>
      <c r="H11" s="27">
        <v>2300</v>
      </c>
      <c r="I11" s="27">
        <v>1947</v>
      </c>
      <c r="J11" s="27">
        <v>1998</v>
      </c>
      <c r="K11" s="27">
        <v>1753</v>
      </c>
      <c r="L11" s="27">
        <v>1979</v>
      </c>
      <c r="M11" s="27">
        <v>2033</v>
      </c>
      <c r="N11" s="27">
        <v>1730</v>
      </c>
      <c r="O11" s="27">
        <v>1790</v>
      </c>
      <c r="P11" s="27">
        <v>1949</v>
      </c>
      <c r="Q11" s="192">
        <v>2028</v>
      </c>
      <c r="S11" s="363"/>
      <c r="T11" s="691"/>
    </row>
    <row r="12" spans="1:21" ht="15" customHeight="1">
      <c r="A12" s="354" t="s">
        <v>161</v>
      </c>
      <c r="B12" s="333">
        <v>2946</v>
      </c>
      <c r="C12" s="333">
        <v>3284</v>
      </c>
      <c r="D12" s="333">
        <v>3451</v>
      </c>
      <c r="E12" s="27">
        <v>3466</v>
      </c>
      <c r="F12" s="27">
        <v>3277</v>
      </c>
      <c r="G12" s="27">
        <v>4171</v>
      </c>
      <c r="H12" s="27">
        <v>4803</v>
      </c>
      <c r="I12" s="27">
        <v>3984</v>
      </c>
      <c r="J12" s="27">
        <v>3897</v>
      </c>
      <c r="K12" s="27">
        <v>3835</v>
      </c>
      <c r="L12" s="27">
        <v>3709</v>
      </c>
      <c r="M12" s="27">
        <v>3750</v>
      </c>
      <c r="N12" s="27">
        <v>3141</v>
      </c>
      <c r="O12" s="27">
        <v>3344</v>
      </c>
      <c r="P12" s="27">
        <v>3452</v>
      </c>
      <c r="Q12" s="192">
        <v>3566</v>
      </c>
      <c r="S12" s="363"/>
      <c r="T12" s="691"/>
    </row>
    <row r="13" spans="1:21" ht="15" customHeight="1">
      <c r="A13" s="354" t="s">
        <v>830</v>
      </c>
      <c r="B13" s="333">
        <v>6462</v>
      </c>
      <c r="C13" s="333">
        <v>6819</v>
      </c>
      <c r="D13" s="333">
        <v>6852</v>
      </c>
      <c r="E13" s="27">
        <v>6535</v>
      </c>
      <c r="F13" s="27">
        <v>6491</v>
      </c>
      <c r="G13" s="27">
        <v>6965</v>
      </c>
      <c r="H13" s="27">
        <v>8462</v>
      </c>
      <c r="I13" s="27">
        <v>6736</v>
      </c>
      <c r="J13" s="27">
        <v>6883</v>
      </c>
      <c r="K13" s="27">
        <v>6935</v>
      </c>
      <c r="L13" s="27">
        <v>6888</v>
      </c>
      <c r="M13" s="27">
        <v>7091</v>
      </c>
      <c r="N13" s="27">
        <v>6512</v>
      </c>
      <c r="O13" s="27">
        <v>6120</v>
      </c>
      <c r="P13" s="27">
        <v>6527</v>
      </c>
      <c r="Q13" s="192">
        <v>6726</v>
      </c>
      <c r="S13" s="363"/>
      <c r="T13" s="691"/>
    </row>
    <row r="14" spans="1:21" ht="15" customHeight="1">
      <c r="A14" s="354" t="s">
        <v>162</v>
      </c>
      <c r="B14" s="333">
        <v>5195</v>
      </c>
      <c r="C14" s="333">
        <v>5689</v>
      </c>
      <c r="D14" s="333">
        <v>5407</v>
      </c>
      <c r="E14" s="27">
        <v>4378</v>
      </c>
      <c r="F14" s="27">
        <v>4618</v>
      </c>
      <c r="G14" s="27">
        <v>4818</v>
      </c>
      <c r="H14" s="27">
        <v>6229</v>
      </c>
      <c r="I14" s="27">
        <v>5047</v>
      </c>
      <c r="J14" s="27">
        <v>5232</v>
      </c>
      <c r="K14" s="27">
        <v>5286</v>
      </c>
      <c r="L14" s="27">
        <v>5330</v>
      </c>
      <c r="M14" s="27">
        <v>5454</v>
      </c>
      <c r="N14" s="27">
        <v>5161</v>
      </c>
      <c r="O14" s="27">
        <v>4909</v>
      </c>
      <c r="P14" s="27">
        <v>5387</v>
      </c>
      <c r="Q14" s="27">
        <v>5547</v>
      </c>
      <c r="S14" s="363"/>
      <c r="T14" s="692"/>
    </row>
    <row r="15" spans="1:21" ht="15" customHeight="1">
      <c r="A15" s="354" t="s">
        <v>163</v>
      </c>
      <c r="B15" s="333">
        <v>392</v>
      </c>
      <c r="C15" s="333">
        <v>452</v>
      </c>
      <c r="D15" s="333">
        <v>407</v>
      </c>
      <c r="E15" s="27">
        <v>445</v>
      </c>
      <c r="F15" s="27">
        <v>361</v>
      </c>
      <c r="G15" s="27">
        <v>388</v>
      </c>
      <c r="H15" s="27">
        <v>422</v>
      </c>
      <c r="I15" s="27">
        <v>372</v>
      </c>
      <c r="J15" s="27">
        <v>356</v>
      </c>
      <c r="K15" s="27">
        <v>351</v>
      </c>
      <c r="L15" s="27">
        <v>366</v>
      </c>
      <c r="M15" s="27">
        <v>403</v>
      </c>
      <c r="N15" s="27">
        <v>359</v>
      </c>
      <c r="O15" s="27">
        <v>404</v>
      </c>
      <c r="P15" s="27">
        <v>430</v>
      </c>
      <c r="Q15" s="363">
        <v>436</v>
      </c>
      <c r="S15" s="363"/>
      <c r="T15" s="192"/>
    </row>
    <row r="16" spans="1:21" ht="15" customHeight="1">
      <c r="A16" s="354" t="s">
        <v>164</v>
      </c>
      <c r="B16" s="333">
        <v>2044</v>
      </c>
      <c r="C16" s="333">
        <v>2146</v>
      </c>
      <c r="D16" s="333">
        <v>2325</v>
      </c>
      <c r="E16" s="27">
        <v>1778</v>
      </c>
      <c r="F16" s="27">
        <v>1744</v>
      </c>
      <c r="G16" s="27">
        <v>1966</v>
      </c>
      <c r="H16" s="27">
        <v>2524</v>
      </c>
      <c r="I16" s="27">
        <v>2031</v>
      </c>
      <c r="J16" s="27">
        <v>2093</v>
      </c>
      <c r="K16" s="27">
        <v>2077</v>
      </c>
      <c r="L16" s="27">
        <v>1971</v>
      </c>
      <c r="M16" s="27">
        <v>2011</v>
      </c>
      <c r="N16" s="27">
        <v>1686</v>
      </c>
      <c r="O16" s="27">
        <v>1795</v>
      </c>
      <c r="P16" s="27">
        <v>1926</v>
      </c>
      <c r="Q16" s="27">
        <v>2014</v>
      </c>
      <c r="S16" s="363"/>
      <c r="T16" s="192"/>
    </row>
    <row r="17" spans="1:20" ht="15" customHeight="1">
      <c r="A17" s="354" t="s">
        <v>165</v>
      </c>
      <c r="B17" s="333">
        <v>5255</v>
      </c>
      <c r="C17" s="333">
        <v>5738</v>
      </c>
      <c r="D17" s="333">
        <v>5714</v>
      </c>
      <c r="E17" s="27">
        <v>5042</v>
      </c>
      <c r="F17" s="27">
        <v>5176</v>
      </c>
      <c r="G17" s="27">
        <v>5526</v>
      </c>
      <c r="H17" s="27">
        <v>6539</v>
      </c>
      <c r="I17" s="27">
        <v>5676</v>
      </c>
      <c r="J17" s="27">
        <v>5797</v>
      </c>
      <c r="K17" s="27">
        <v>5811</v>
      </c>
      <c r="L17" s="27">
        <v>5858</v>
      </c>
      <c r="M17" s="27">
        <v>5962</v>
      </c>
      <c r="N17" s="27">
        <v>4787</v>
      </c>
      <c r="O17" s="27">
        <v>4707</v>
      </c>
      <c r="P17" s="27">
        <v>5324</v>
      </c>
      <c r="Q17" s="27">
        <v>5507</v>
      </c>
      <c r="S17" s="363"/>
      <c r="T17" s="192"/>
    </row>
    <row r="18" spans="1:20" ht="15" customHeight="1">
      <c r="A18" s="354" t="s">
        <v>166</v>
      </c>
      <c r="B18" s="333">
        <v>6441</v>
      </c>
      <c r="C18" s="333">
        <v>6922</v>
      </c>
      <c r="D18" s="333">
        <v>6604</v>
      </c>
      <c r="E18" s="27">
        <v>6553</v>
      </c>
      <c r="F18" s="27">
        <v>5727</v>
      </c>
      <c r="G18" s="27">
        <v>6716</v>
      </c>
      <c r="H18" s="27">
        <v>8854</v>
      </c>
      <c r="I18" s="27">
        <v>6944</v>
      </c>
      <c r="J18" s="27">
        <v>7379</v>
      </c>
      <c r="K18" s="27">
        <v>7102</v>
      </c>
      <c r="L18" s="27">
        <v>7464</v>
      </c>
      <c r="M18" s="27">
        <v>7408</v>
      </c>
      <c r="N18" s="27">
        <v>6654</v>
      </c>
      <c r="O18" s="27">
        <v>6464</v>
      </c>
      <c r="P18" s="27">
        <v>7070</v>
      </c>
      <c r="Q18" s="27">
        <v>6999</v>
      </c>
      <c r="S18" s="363"/>
      <c r="T18" s="192"/>
    </row>
    <row r="19" spans="1:20" ht="15" customHeight="1">
      <c r="A19" s="354" t="s">
        <v>167</v>
      </c>
      <c r="B19" s="333">
        <v>8868</v>
      </c>
      <c r="C19" s="333">
        <v>9490</v>
      </c>
      <c r="D19" s="333">
        <v>9861</v>
      </c>
      <c r="E19" s="27">
        <v>8914</v>
      </c>
      <c r="F19" s="27">
        <v>8035</v>
      </c>
      <c r="G19" s="27">
        <v>9874</v>
      </c>
      <c r="H19" s="27">
        <v>11933</v>
      </c>
      <c r="I19" s="27">
        <v>9548</v>
      </c>
      <c r="J19" s="27">
        <v>9562</v>
      </c>
      <c r="K19" s="27">
        <v>9515</v>
      </c>
      <c r="L19" s="27">
        <v>9414</v>
      </c>
      <c r="M19" s="27">
        <v>9675</v>
      </c>
      <c r="N19" s="27">
        <v>8750</v>
      </c>
      <c r="O19" s="27">
        <v>8159</v>
      </c>
      <c r="P19" s="27">
        <v>8807</v>
      </c>
      <c r="Q19" s="27">
        <v>9158</v>
      </c>
      <c r="S19" s="363"/>
      <c r="T19" s="192"/>
    </row>
    <row r="20" spans="1:20" ht="15" customHeight="1">
      <c r="A20" s="354" t="s">
        <v>168</v>
      </c>
      <c r="B20" s="333">
        <v>7178</v>
      </c>
      <c r="C20" s="333">
        <v>7875</v>
      </c>
      <c r="D20" s="333">
        <v>7629</v>
      </c>
      <c r="E20" s="27">
        <v>7268</v>
      </c>
      <c r="F20" s="27">
        <v>6682</v>
      </c>
      <c r="G20" s="27">
        <v>7865</v>
      </c>
      <c r="H20" s="27">
        <v>9867</v>
      </c>
      <c r="I20" s="27">
        <v>7865</v>
      </c>
      <c r="J20" s="27">
        <v>8036</v>
      </c>
      <c r="K20" s="27">
        <v>7863</v>
      </c>
      <c r="L20" s="27">
        <v>8040</v>
      </c>
      <c r="M20" s="27">
        <v>8124</v>
      </c>
      <c r="N20" s="27">
        <v>7128</v>
      </c>
      <c r="O20" s="27">
        <v>7173</v>
      </c>
      <c r="P20" s="27">
        <v>7581</v>
      </c>
      <c r="Q20" s="27">
        <v>7692</v>
      </c>
      <c r="R20"/>
      <c r="S20" s="363"/>
      <c r="T20" s="192"/>
    </row>
    <row r="21" spans="1:20" customFormat="1" ht="15" customHeight="1">
      <c r="A21" s="354" t="s">
        <v>576</v>
      </c>
      <c r="B21" s="333">
        <v>70739</v>
      </c>
      <c r="C21" s="333">
        <v>74113</v>
      </c>
      <c r="D21" s="333">
        <v>78708</v>
      </c>
      <c r="E21" s="27">
        <v>69756</v>
      </c>
      <c r="F21" s="27">
        <v>69445</v>
      </c>
      <c r="G21" s="27">
        <v>75545</v>
      </c>
      <c r="H21" s="27">
        <v>92732</v>
      </c>
      <c r="I21" s="27">
        <v>78630</v>
      </c>
      <c r="J21" s="27">
        <v>82462</v>
      </c>
      <c r="K21" s="27">
        <v>82449</v>
      </c>
      <c r="L21" s="27">
        <v>82367</v>
      </c>
      <c r="M21" s="27">
        <v>84726</v>
      </c>
      <c r="N21" s="27">
        <v>73956</v>
      </c>
      <c r="O21" s="27">
        <v>72507</v>
      </c>
      <c r="P21" s="27">
        <v>77485</v>
      </c>
      <c r="Q21" s="27">
        <v>158901</v>
      </c>
      <c r="R21" s="681"/>
      <c r="S21" s="363"/>
      <c r="T21" s="192"/>
    </row>
    <row r="22" spans="1:20" customFormat="1" ht="15" customHeight="1">
      <c r="A22" s="354" t="s">
        <v>871</v>
      </c>
      <c r="B22" s="333">
        <v>4704</v>
      </c>
      <c r="C22" s="333">
        <v>4907</v>
      </c>
      <c r="D22" s="333">
        <v>5142</v>
      </c>
      <c r="E22" s="27">
        <v>4622</v>
      </c>
      <c r="F22" s="27">
        <v>4213</v>
      </c>
      <c r="G22" s="27">
        <v>4754</v>
      </c>
      <c r="H22" s="27">
        <v>5874</v>
      </c>
      <c r="I22" s="27">
        <v>5066</v>
      </c>
      <c r="J22" s="27">
        <v>5201</v>
      </c>
      <c r="K22" s="27">
        <v>5342</v>
      </c>
      <c r="L22" s="27">
        <v>5301</v>
      </c>
      <c r="M22" s="27">
        <v>6144</v>
      </c>
      <c r="N22" s="27">
        <v>5421</v>
      </c>
      <c r="O22" s="27">
        <v>5043</v>
      </c>
      <c r="P22" s="27">
        <v>5735</v>
      </c>
      <c r="Q22" s="27">
        <v>19754</v>
      </c>
      <c r="R22" s="685"/>
      <c r="S22" s="363"/>
      <c r="T22" s="363"/>
    </row>
    <row r="23" spans="1:20" ht="15" customHeight="1">
      <c r="A23" s="354" t="s">
        <v>170</v>
      </c>
      <c r="B23" s="333">
        <v>1511</v>
      </c>
      <c r="C23" s="333">
        <v>1560</v>
      </c>
      <c r="D23" s="333">
        <v>1577</v>
      </c>
      <c r="E23" s="27">
        <v>1348</v>
      </c>
      <c r="F23" s="27">
        <v>1015</v>
      </c>
      <c r="G23" s="27">
        <v>1340</v>
      </c>
      <c r="H23" s="27">
        <v>1625</v>
      </c>
      <c r="I23" s="27">
        <v>1360</v>
      </c>
      <c r="J23" s="27">
        <v>1470</v>
      </c>
      <c r="K23" s="27">
        <v>1468</v>
      </c>
      <c r="L23" s="27">
        <v>1452</v>
      </c>
      <c r="M23" s="27">
        <v>1483</v>
      </c>
      <c r="N23" s="27">
        <v>1306</v>
      </c>
      <c r="O23" s="27">
        <v>1214</v>
      </c>
      <c r="P23" s="27">
        <v>1312</v>
      </c>
      <c r="Q23" s="27">
        <v>1335</v>
      </c>
      <c r="R23"/>
      <c r="S23" s="363"/>
      <c r="T23" s="363"/>
    </row>
    <row r="24" spans="1:20" ht="15" customHeight="1">
      <c r="A24" s="354" t="s">
        <v>171</v>
      </c>
      <c r="B24" s="333">
        <v>205</v>
      </c>
      <c r="C24" s="333">
        <v>283</v>
      </c>
      <c r="D24" s="333">
        <v>310</v>
      </c>
      <c r="E24" s="27">
        <v>338</v>
      </c>
      <c r="F24" s="27">
        <v>353</v>
      </c>
      <c r="G24" s="27">
        <v>432</v>
      </c>
      <c r="H24" s="27">
        <v>507</v>
      </c>
      <c r="I24" s="27">
        <v>409</v>
      </c>
      <c r="J24" s="27">
        <v>429</v>
      </c>
      <c r="K24" s="27">
        <v>455</v>
      </c>
      <c r="L24" s="27">
        <v>512</v>
      </c>
      <c r="M24" s="27">
        <v>501</v>
      </c>
      <c r="N24" s="27">
        <v>435</v>
      </c>
      <c r="O24" s="27">
        <v>402</v>
      </c>
      <c r="P24" s="27">
        <v>453</v>
      </c>
      <c r="Q24" s="27">
        <v>460</v>
      </c>
      <c r="R24"/>
      <c r="S24" s="363"/>
      <c r="T24" s="363"/>
    </row>
    <row r="25" spans="1:20" ht="15" customHeight="1">
      <c r="A25" s="354" t="s">
        <v>172</v>
      </c>
      <c r="B25" s="333">
        <v>703</v>
      </c>
      <c r="C25" s="333">
        <v>749</v>
      </c>
      <c r="D25" s="333">
        <v>801</v>
      </c>
      <c r="E25" s="27">
        <v>777</v>
      </c>
      <c r="F25" s="27">
        <v>803</v>
      </c>
      <c r="G25" s="27">
        <v>911</v>
      </c>
      <c r="H25" s="27">
        <v>991</v>
      </c>
      <c r="I25" s="27">
        <v>830</v>
      </c>
      <c r="J25" s="27">
        <v>866</v>
      </c>
      <c r="K25" s="27">
        <v>844</v>
      </c>
      <c r="L25" s="27">
        <v>862</v>
      </c>
      <c r="M25" s="27">
        <v>844</v>
      </c>
      <c r="N25" s="27">
        <v>759</v>
      </c>
      <c r="O25" s="27">
        <v>787</v>
      </c>
      <c r="P25" s="27">
        <v>788</v>
      </c>
      <c r="Q25" s="27">
        <v>772</v>
      </c>
      <c r="R25"/>
      <c r="S25" s="363"/>
      <c r="T25" s="192"/>
    </row>
    <row r="26" spans="1:20" ht="15" customHeight="1">
      <c r="A26" s="354" t="s">
        <v>173</v>
      </c>
      <c r="B26" s="333">
        <v>684</v>
      </c>
      <c r="C26" s="333">
        <v>544</v>
      </c>
      <c r="D26" s="333">
        <v>648</v>
      </c>
      <c r="E26" s="27">
        <v>596</v>
      </c>
      <c r="F26" s="27">
        <v>537</v>
      </c>
      <c r="G26" s="27">
        <v>545</v>
      </c>
      <c r="H26" s="27">
        <v>672</v>
      </c>
      <c r="I26" s="27">
        <v>562</v>
      </c>
      <c r="J26" s="27">
        <v>505</v>
      </c>
      <c r="K26" s="27">
        <v>441</v>
      </c>
      <c r="L26" s="27">
        <v>451</v>
      </c>
      <c r="M26" s="27">
        <v>441</v>
      </c>
      <c r="N26" s="27">
        <v>383</v>
      </c>
      <c r="O26" s="27">
        <v>396</v>
      </c>
      <c r="P26" s="27">
        <v>421</v>
      </c>
      <c r="Q26" s="27">
        <v>444</v>
      </c>
      <c r="R26"/>
      <c r="S26" s="363"/>
      <c r="T26" s="192"/>
    </row>
    <row r="27" spans="1:20" ht="15" customHeight="1">
      <c r="A27" s="354" t="s">
        <v>174</v>
      </c>
      <c r="B27" s="333">
        <v>6657</v>
      </c>
      <c r="C27" s="333">
        <v>7166</v>
      </c>
      <c r="D27" s="333">
        <v>7655</v>
      </c>
      <c r="E27" s="27">
        <v>6999</v>
      </c>
      <c r="F27" s="27">
        <v>6527</v>
      </c>
      <c r="G27" s="27">
        <v>7834</v>
      </c>
      <c r="H27" s="27">
        <v>9506</v>
      </c>
      <c r="I27" s="27">
        <v>8120</v>
      </c>
      <c r="J27" s="27">
        <v>7775</v>
      </c>
      <c r="K27" s="27">
        <v>7960</v>
      </c>
      <c r="L27" s="27">
        <v>8393</v>
      </c>
      <c r="M27" s="27">
        <v>8531</v>
      </c>
      <c r="N27" s="27">
        <v>7654</v>
      </c>
      <c r="O27" s="27">
        <v>7889</v>
      </c>
      <c r="P27" s="27">
        <v>7983</v>
      </c>
      <c r="Q27" s="27">
        <v>8775</v>
      </c>
      <c r="R27"/>
      <c r="S27" s="363"/>
      <c r="T27" s="192"/>
    </row>
    <row r="28" spans="1:20" ht="15" customHeight="1">
      <c r="A28" s="354" t="s">
        <v>175</v>
      </c>
      <c r="B28" s="333">
        <v>3631</v>
      </c>
      <c r="C28" s="333">
        <v>3460</v>
      </c>
      <c r="D28" s="333">
        <v>3447</v>
      </c>
      <c r="E28" s="27">
        <v>3123</v>
      </c>
      <c r="F28" s="27">
        <v>2966</v>
      </c>
      <c r="G28" s="27">
        <v>3649</v>
      </c>
      <c r="H28" s="27">
        <v>4198</v>
      </c>
      <c r="I28" s="27">
        <v>3601</v>
      </c>
      <c r="J28" s="27">
        <v>3681</v>
      </c>
      <c r="K28" s="27">
        <v>3815</v>
      </c>
      <c r="L28" s="27">
        <v>3947</v>
      </c>
      <c r="M28" s="27">
        <v>3941</v>
      </c>
      <c r="N28" s="27">
        <v>3738</v>
      </c>
      <c r="O28" s="27">
        <v>3790</v>
      </c>
      <c r="P28" s="27">
        <v>4149</v>
      </c>
      <c r="Q28" s="27">
        <v>4375</v>
      </c>
      <c r="R28"/>
      <c r="S28" s="363"/>
      <c r="T28" s="192"/>
    </row>
    <row r="29" spans="1:20" ht="15" customHeight="1">
      <c r="A29" s="354" t="s">
        <v>176</v>
      </c>
      <c r="B29" s="333">
        <v>1013</v>
      </c>
      <c r="C29" s="333">
        <v>1008</v>
      </c>
      <c r="D29" s="333">
        <v>1150</v>
      </c>
      <c r="E29" s="27">
        <v>1067</v>
      </c>
      <c r="F29" s="27">
        <v>978</v>
      </c>
      <c r="G29" s="27">
        <v>1156</v>
      </c>
      <c r="H29" s="27">
        <v>1330</v>
      </c>
      <c r="I29" s="27">
        <v>1172</v>
      </c>
      <c r="J29" s="27">
        <v>1230</v>
      </c>
      <c r="K29" s="27">
        <v>1223</v>
      </c>
      <c r="L29" s="27">
        <v>1291</v>
      </c>
      <c r="M29" s="27">
        <v>1340</v>
      </c>
      <c r="N29" s="27">
        <v>1179</v>
      </c>
      <c r="O29" s="27">
        <v>1137</v>
      </c>
      <c r="P29" s="27">
        <v>1233</v>
      </c>
      <c r="Q29" s="27">
        <v>1536</v>
      </c>
      <c r="R29"/>
      <c r="S29" s="363"/>
      <c r="T29" s="363"/>
    </row>
    <row r="30" spans="1:20" ht="15" customHeight="1">
      <c r="A30" s="354" t="s">
        <v>177</v>
      </c>
      <c r="B30" s="333">
        <v>1717</v>
      </c>
      <c r="C30" s="333">
        <v>1867</v>
      </c>
      <c r="D30" s="333">
        <v>1914</v>
      </c>
      <c r="E30" s="27">
        <v>1728</v>
      </c>
      <c r="F30" s="27">
        <v>1803</v>
      </c>
      <c r="G30" s="27">
        <v>1787</v>
      </c>
      <c r="H30" s="27">
        <v>2026</v>
      </c>
      <c r="I30" s="27">
        <v>1856</v>
      </c>
      <c r="J30" s="27">
        <v>1724</v>
      </c>
      <c r="K30" s="27">
        <v>1727</v>
      </c>
      <c r="L30" s="27">
        <v>1801</v>
      </c>
      <c r="M30" s="27">
        <v>1862</v>
      </c>
      <c r="N30" s="27">
        <v>1641</v>
      </c>
      <c r="O30" s="27">
        <v>1625</v>
      </c>
      <c r="P30" s="27">
        <v>1768</v>
      </c>
      <c r="Q30" s="27">
        <v>1822</v>
      </c>
      <c r="S30" s="363"/>
      <c r="T30" s="192"/>
    </row>
    <row r="31" spans="1:20" ht="15" customHeight="1">
      <c r="A31" s="354" t="s">
        <v>178</v>
      </c>
      <c r="B31" s="333">
        <v>690</v>
      </c>
      <c r="C31" s="333">
        <v>686</v>
      </c>
      <c r="D31" s="333">
        <v>809</v>
      </c>
      <c r="E31" s="27">
        <v>653</v>
      </c>
      <c r="F31" s="27">
        <v>641</v>
      </c>
      <c r="G31" s="27">
        <v>731</v>
      </c>
      <c r="H31" s="27">
        <v>873</v>
      </c>
      <c r="I31" s="27">
        <v>709</v>
      </c>
      <c r="J31" s="27">
        <v>704</v>
      </c>
      <c r="K31" s="27">
        <v>719</v>
      </c>
      <c r="L31" s="27">
        <v>722</v>
      </c>
      <c r="M31" s="27">
        <v>760</v>
      </c>
      <c r="N31" s="27">
        <v>578</v>
      </c>
      <c r="O31" s="27">
        <v>618</v>
      </c>
      <c r="P31" s="27">
        <v>658</v>
      </c>
      <c r="Q31" s="27">
        <v>607</v>
      </c>
    </row>
    <row r="32" spans="1:20" ht="15" customHeight="1">
      <c r="A32" s="354" t="s">
        <v>179</v>
      </c>
      <c r="B32" s="333">
        <v>699</v>
      </c>
      <c r="C32" s="333">
        <v>693</v>
      </c>
      <c r="D32" s="333">
        <v>715</v>
      </c>
      <c r="E32" s="27">
        <v>725</v>
      </c>
      <c r="F32" s="27">
        <v>617</v>
      </c>
      <c r="G32" s="27">
        <v>885</v>
      </c>
      <c r="H32" s="27">
        <v>1016</v>
      </c>
      <c r="I32" s="27">
        <v>993</v>
      </c>
      <c r="J32" s="27">
        <v>992</v>
      </c>
      <c r="K32" s="27">
        <v>1024</v>
      </c>
      <c r="L32" s="27">
        <v>1008</v>
      </c>
      <c r="M32" s="27">
        <v>1058</v>
      </c>
      <c r="N32" s="27">
        <v>972</v>
      </c>
      <c r="O32" s="27">
        <v>1009</v>
      </c>
      <c r="P32" s="27">
        <v>1201</v>
      </c>
      <c r="Q32" s="27">
        <v>1165</v>
      </c>
    </row>
    <row r="33" spans="1:20" ht="6.75" customHeight="1">
      <c r="A33" s="355"/>
      <c r="B33" s="26"/>
      <c r="C33" s="331"/>
      <c r="D33" s="331"/>
      <c r="E33" s="331"/>
      <c r="F33" s="331"/>
      <c r="G33" s="331"/>
      <c r="H33" s="331"/>
      <c r="I33" s="331"/>
      <c r="J33" s="331"/>
      <c r="K33" s="331"/>
      <c r="L33" s="331"/>
      <c r="M33" s="26"/>
      <c r="N33" s="26"/>
      <c r="O33" s="331"/>
      <c r="P33" s="21"/>
      <c r="Q33" s="21"/>
    </row>
    <row r="34" spans="1:20" ht="21" customHeight="1">
      <c r="A34" s="984" t="s">
        <v>1176</v>
      </c>
      <c r="B34" s="984"/>
      <c r="C34" s="984"/>
      <c r="D34" s="984"/>
      <c r="E34" s="984"/>
      <c r="F34" s="984"/>
      <c r="G34" s="984"/>
      <c r="H34" s="984"/>
      <c r="I34" s="984"/>
      <c r="J34" s="984"/>
      <c r="K34" s="984"/>
      <c r="L34" s="984"/>
      <c r="M34" s="984"/>
      <c r="N34" s="984"/>
      <c r="O34" s="984"/>
      <c r="P34" s="984"/>
      <c r="Q34" s="667"/>
      <c r="S34" s="363"/>
      <c r="T34" s="192"/>
    </row>
    <row r="35" spans="1:20" ht="16.5" customHeight="1">
      <c r="A35" s="985" t="s">
        <v>904</v>
      </c>
      <c r="B35" s="985"/>
      <c r="C35" s="985"/>
      <c r="D35" s="985"/>
      <c r="E35" s="985"/>
      <c r="F35" s="985"/>
      <c r="G35" s="985"/>
      <c r="H35" s="985"/>
      <c r="I35" s="985"/>
      <c r="J35" s="985"/>
      <c r="K35" s="985"/>
      <c r="L35" s="985"/>
      <c r="M35" s="985"/>
      <c r="N35" s="985"/>
      <c r="O35" s="985"/>
      <c r="P35" s="985"/>
      <c r="Q35"/>
    </row>
    <row r="36" spans="1:20" customFormat="1" ht="30" customHeight="1">
      <c r="A36" s="978" t="s">
        <v>872</v>
      </c>
      <c r="B36" s="978"/>
      <c r="C36" s="978"/>
      <c r="D36" s="978"/>
      <c r="E36" s="978"/>
      <c r="F36" s="978"/>
      <c r="G36" s="978"/>
      <c r="H36" s="978"/>
      <c r="I36" s="978"/>
      <c r="J36" s="978"/>
      <c r="K36" s="978"/>
      <c r="L36" s="978"/>
      <c r="M36" s="978"/>
      <c r="N36" s="978"/>
      <c r="O36" s="978"/>
      <c r="P36" s="978"/>
      <c r="Q36" s="667"/>
    </row>
    <row r="37" spans="1:20" ht="24" customHeight="1">
      <c r="A37" s="978" t="s">
        <v>873</v>
      </c>
      <c r="B37" s="978"/>
      <c r="C37" s="978"/>
      <c r="D37" s="978"/>
      <c r="E37" s="978"/>
      <c r="F37" s="978"/>
      <c r="G37" s="978"/>
      <c r="H37" s="978"/>
      <c r="I37" s="978"/>
      <c r="J37" s="978"/>
      <c r="K37" s="978"/>
      <c r="L37" s="978"/>
      <c r="M37" s="978"/>
      <c r="N37" s="978"/>
      <c r="O37" s="978"/>
      <c r="P37" s="978"/>
      <c r="Q37" s="667"/>
    </row>
    <row r="38" spans="1:20" ht="12" customHeight="1">
      <c r="A38" s="17" t="s">
        <v>560</v>
      </c>
      <c r="B38" s="9"/>
      <c r="C38" s="9"/>
      <c r="D38" s="9"/>
      <c r="E38" s="9"/>
      <c r="F38" s="9"/>
      <c r="G38" s="9"/>
      <c r="H38" s="9"/>
      <c r="I38" s="9"/>
      <c r="J38" s="9"/>
      <c r="K38" s="9"/>
      <c r="L38" s="9"/>
      <c r="M38" s="9"/>
      <c r="N38" s="9"/>
    </row>
    <row r="39" spans="1:20" ht="12.75" customHeight="1"/>
    <row r="46" spans="1:20" ht="24" customHeight="1"/>
    <row r="48" spans="1:20" ht="12.75" customHeight="1"/>
    <row r="49" ht="18" customHeight="1"/>
    <row r="63" ht="25.5" customHeight="1"/>
    <row r="65" ht="12.75" customHeight="1"/>
    <row r="66" ht="21.75" customHeight="1"/>
    <row r="80" ht="12.75" customHeight="1"/>
    <row r="82" ht="12.75" customHeight="1"/>
    <row r="97" ht="12.75" customHeight="1"/>
    <row r="99" ht="12.75" customHeight="1"/>
    <row r="114" ht="24.75" customHeight="1"/>
    <row r="116" ht="12.75" customHeight="1"/>
    <row r="131" ht="25.5" customHeight="1"/>
    <row r="133" ht="12.75" customHeight="1"/>
    <row r="148" ht="24.75" customHeight="1"/>
    <row r="150" ht="12.75" customHeight="1"/>
    <row r="165" ht="24" customHeight="1"/>
    <row r="167" ht="12.75" customHeight="1"/>
  </sheetData>
  <mergeCells count="5">
    <mergeCell ref="A34:P34"/>
    <mergeCell ref="A36:P36"/>
    <mergeCell ref="A37:P37"/>
    <mergeCell ref="A35:P35"/>
    <mergeCell ref="A1:Q1"/>
  </mergeCells>
  <phoneticPr fontId="23" type="noConversion"/>
  <pageMargins left="1.1811023622047245" right="0.78740157480314965" top="1.1811023622047245" bottom="0.39370078740157483" header="0" footer="0"/>
  <pageSetup scale="93"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7FA8C-BA25-4F26-A664-6851E6906E28}">
  <sheetPr>
    <tabColor rgb="FFFFC000"/>
  </sheetPr>
  <dimension ref="A1:Q62"/>
  <sheetViews>
    <sheetView showGridLines="0" zoomScale="120" zoomScaleNormal="120" zoomScaleSheetLayoutView="100" workbookViewId="0">
      <selection activeCell="M6" sqref="M6:M53"/>
    </sheetView>
  </sheetViews>
  <sheetFormatPr baseColWidth="10" defaultColWidth="11.42578125" defaultRowHeight="12.75"/>
  <cols>
    <col min="1" max="1" width="6.140625" style="230" customWidth="1"/>
    <col min="2" max="2" width="42.140625" style="230" customWidth="1"/>
    <col min="3" max="3" width="7.7109375" style="230" hidden="1" customWidth="1"/>
    <col min="4" max="15" width="7.7109375" style="230" customWidth="1"/>
    <col min="16" max="16" width="6.28515625" style="230" customWidth="1"/>
    <col min="17" max="256" width="11.42578125" style="230"/>
    <col min="257" max="257" width="6.140625" style="230" customWidth="1"/>
    <col min="258" max="258" width="42.140625" style="230" customWidth="1"/>
    <col min="259" max="269" width="7.28515625" style="230" customWidth="1"/>
    <col min="270" max="270" width="7.5703125" style="230" customWidth="1"/>
    <col min="271" max="512" width="11.42578125" style="230"/>
    <col min="513" max="513" width="6.140625" style="230" customWidth="1"/>
    <col min="514" max="514" width="42.140625" style="230" customWidth="1"/>
    <col min="515" max="525" width="7.28515625" style="230" customWidth="1"/>
    <col min="526" max="526" width="7.5703125" style="230" customWidth="1"/>
    <col min="527" max="768" width="11.42578125" style="230"/>
    <col min="769" max="769" width="6.140625" style="230" customWidth="1"/>
    <col min="770" max="770" width="42.140625" style="230" customWidth="1"/>
    <col min="771" max="781" width="7.28515625" style="230" customWidth="1"/>
    <col min="782" max="782" width="7.5703125" style="230" customWidth="1"/>
    <col min="783" max="1024" width="11.42578125" style="230"/>
    <col min="1025" max="1025" width="6.140625" style="230" customWidth="1"/>
    <col min="1026" max="1026" width="42.140625" style="230" customWidth="1"/>
    <col min="1027" max="1037" width="7.28515625" style="230" customWidth="1"/>
    <col min="1038" max="1038" width="7.5703125" style="230" customWidth="1"/>
    <col min="1039" max="1280" width="11.42578125" style="230"/>
    <col min="1281" max="1281" width="6.140625" style="230" customWidth="1"/>
    <col min="1282" max="1282" width="42.140625" style="230" customWidth="1"/>
    <col min="1283" max="1293" width="7.28515625" style="230" customWidth="1"/>
    <col min="1294" max="1294" width="7.5703125" style="230" customWidth="1"/>
    <col min="1295" max="1536" width="11.42578125" style="230"/>
    <col min="1537" max="1537" width="6.140625" style="230" customWidth="1"/>
    <col min="1538" max="1538" width="42.140625" style="230" customWidth="1"/>
    <col min="1539" max="1549" width="7.28515625" style="230" customWidth="1"/>
    <col min="1550" max="1550" width="7.5703125" style="230" customWidth="1"/>
    <col min="1551" max="1792" width="11.42578125" style="230"/>
    <col min="1793" max="1793" width="6.140625" style="230" customWidth="1"/>
    <col min="1794" max="1794" width="42.140625" style="230" customWidth="1"/>
    <col min="1795" max="1805" width="7.28515625" style="230" customWidth="1"/>
    <col min="1806" max="1806" width="7.5703125" style="230" customWidth="1"/>
    <col min="1807" max="2048" width="11.42578125" style="230"/>
    <col min="2049" max="2049" width="6.140625" style="230" customWidth="1"/>
    <col min="2050" max="2050" width="42.140625" style="230" customWidth="1"/>
    <col min="2051" max="2061" width="7.28515625" style="230" customWidth="1"/>
    <col min="2062" max="2062" width="7.5703125" style="230" customWidth="1"/>
    <col min="2063" max="2304" width="11.42578125" style="230"/>
    <col min="2305" max="2305" width="6.140625" style="230" customWidth="1"/>
    <col min="2306" max="2306" width="42.140625" style="230" customWidth="1"/>
    <col min="2307" max="2317" width="7.28515625" style="230" customWidth="1"/>
    <col min="2318" max="2318" width="7.5703125" style="230" customWidth="1"/>
    <col min="2319" max="2560" width="11.42578125" style="230"/>
    <col min="2561" max="2561" width="6.140625" style="230" customWidth="1"/>
    <col min="2562" max="2562" width="42.140625" style="230" customWidth="1"/>
    <col min="2563" max="2573" width="7.28515625" style="230" customWidth="1"/>
    <col min="2574" max="2574" width="7.5703125" style="230" customWidth="1"/>
    <col min="2575" max="2816" width="11.42578125" style="230"/>
    <col min="2817" max="2817" width="6.140625" style="230" customWidth="1"/>
    <col min="2818" max="2818" width="42.140625" style="230" customWidth="1"/>
    <col min="2819" max="2829" width="7.28515625" style="230" customWidth="1"/>
    <col min="2830" max="2830" width="7.5703125" style="230" customWidth="1"/>
    <col min="2831" max="3072" width="11.42578125" style="230"/>
    <col min="3073" max="3073" width="6.140625" style="230" customWidth="1"/>
    <col min="3074" max="3074" width="42.140625" style="230" customWidth="1"/>
    <col min="3075" max="3085" width="7.28515625" style="230" customWidth="1"/>
    <col min="3086" max="3086" width="7.5703125" style="230" customWidth="1"/>
    <col min="3087" max="3328" width="11.42578125" style="230"/>
    <col min="3329" max="3329" width="6.140625" style="230" customWidth="1"/>
    <col min="3330" max="3330" width="42.140625" style="230" customWidth="1"/>
    <col min="3331" max="3341" width="7.28515625" style="230" customWidth="1"/>
    <col min="3342" max="3342" width="7.5703125" style="230" customWidth="1"/>
    <col min="3343" max="3584" width="11.42578125" style="230"/>
    <col min="3585" max="3585" width="6.140625" style="230" customWidth="1"/>
    <col min="3586" max="3586" width="42.140625" style="230" customWidth="1"/>
    <col min="3587" max="3597" width="7.28515625" style="230" customWidth="1"/>
    <col min="3598" max="3598" width="7.5703125" style="230" customWidth="1"/>
    <col min="3599" max="3840" width="11.42578125" style="230"/>
    <col min="3841" max="3841" width="6.140625" style="230" customWidth="1"/>
    <col min="3842" max="3842" width="42.140625" style="230" customWidth="1"/>
    <col min="3843" max="3853" width="7.28515625" style="230" customWidth="1"/>
    <col min="3854" max="3854" width="7.5703125" style="230" customWidth="1"/>
    <col min="3855" max="4096" width="11.42578125" style="230"/>
    <col min="4097" max="4097" width="6.140625" style="230" customWidth="1"/>
    <col min="4098" max="4098" width="42.140625" style="230" customWidth="1"/>
    <col min="4099" max="4109" width="7.28515625" style="230" customWidth="1"/>
    <col min="4110" max="4110" width="7.5703125" style="230" customWidth="1"/>
    <col min="4111" max="4352" width="11.42578125" style="230"/>
    <col min="4353" max="4353" width="6.140625" style="230" customWidth="1"/>
    <col min="4354" max="4354" width="42.140625" style="230" customWidth="1"/>
    <col min="4355" max="4365" width="7.28515625" style="230" customWidth="1"/>
    <col min="4366" max="4366" width="7.5703125" style="230" customWidth="1"/>
    <col min="4367" max="4608" width="11.42578125" style="230"/>
    <col min="4609" max="4609" width="6.140625" style="230" customWidth="1"/>
    <col min="4610" max="4610" width="42.140625" style="230" customWidth="1"/>
    <col min="4611" max="4621" width="7.28515625" style="230" customWidth="1"/>
    <col min="4622" max="4622" width="7.5703125" style="230" customWidth="1"/>
    <col min="4623" max="4864" width="11.42578125" style="230"/>
    <col min="4865" max="4865" width="6.140625" style="230" customWidth="1"/>
    <col min="4866" max="4866" width="42.140625" style="230" customWidth="1"/>
    <col min="4867" max="4877" width="7.28515625" style="230" customWidth="1"/>
    <col min="4878" max="4878" width="7.5703125" style="230" customWidth="1"/>
    <col min="4879" max="5120" width="11.42578125" style="230"/>
    <col min="5121" max="5121" width="6.140625" style="230" customWidth="1"/>
    <col min="5122" max="5122" width="42.140625" style="230" customWidth="1"/>
    <col min="5123" max="5133" width="7.28515625" style="230" customWidth="1"/>
    <col min="5134" max="5134" width="7.5703125" style="230" customWidth="1"/>
    <col min="5135" max="5376" width="11.42578125" style="230"/>
    <col min="5377" max="5377" width="6.140625" style="230" customWidth="1"/>
    <col min="5378" max="5378" width="42.140625" style="230" customWidth="1"/>
    <col min="5379" max="5389" width="7.28515625" style="230" customWidth="1"/>
    <col min="5390" max="5390" width="7.5703125" style="230" customWidth="1"/>
    <col min="5391" max="5632" width="11.42578125" style="230"/>
    <col min="5633" max="5633" width="6.140625" style="230" customWidth="1"/>
    <col min="5634" max="5634" width="42.140625" style="230" customWidth="1"/>
    <col min="5635" max="5645" width="7.28515625" style="230" customWidth="1"/>
    <col min="5646" max="5646" width="7.5703125" style="230" customWidth="1"/>
    <col min="5647" max="5888" width="11.42578125" style="230"/>
    <col min="5889" max="5889" width="6.140625" style="230" customWidth="1"/>
    <col min="5890" max="5890" width="42.140625" style="230" customWidth="1"/>
    <col min="5891" max="5901" width="7.28515625" style="230" customWidth="1"/>
    <col min="5902" max="5902" width="7.5703125" style="230" customWidth="1"/>
    <col min="5903" max="6144" width="11.42578125" style="230"/>
    <col min="6145" max="6145" width="6.140625" style="230" customWidth="1"/>
    <col min="6146" max="6146" width="42.140625" style="230" customWidth="1"/>
    <col min="6147" max="6157" width="7.28515625" style="230" customWidth="1"/>
    <col min="6158" max="6158" width="7.5703125" style="230" customWidth="1"/>
    <col min="6159" max="6400" width="11.42578125" style="230"/>
    <col min="6401" max="6401" width="6.140625" style="230" customWidth="1"/>
    <col min="6402" max="6402" width="42.140625" style="230" customWidth="1"/>
    <col min="6403" max="6413" width="7.28515625" style="230" customWidth="1"/>
    <col min="6414" max="6414" width="7.5703125" style="230" customWidth="1"/>
    <col min="6415" max="6656" width="11.42578125" style="230"/>
    <col min="6657" max="6657" width="6.140625" style="230" customWidth="1"/>
    <col min="6658" max="6658" width="42.140625" style="230" customWidth="1"/>
    <col min="6659" max="6669" width="7.28515625" style="230" customWidth="1"/>
    <col min="6670" max="6670" width="7.5703125" style="230" customWidth="1"/>
    <col min="6671" max="6912" width="11.42578125" style="230"/>
    <col min="6913" max="6913" width="6.140625" style="230" customWidth="1"/>
    <col min="6914" max="6914" width="42.140625" style="230" customWidth="1"/>
    <col min="6915" max="6925" width="7.28515625" style="230" customWidth="1"/>
    <col min="6926" max="6926" width="7.5703125" style="230" customWidth="1"/>
    <col min="6927" max="7168" width="11.42578125" style="230"/>
    <col min="7169" max="7169" width="6.140625" style="230" customWidth="1"/>
    <col min="7170" max="7170" width="42.140625" style="230" customWidth="1"/>
    <col min="7171" max="7181" width="7.28515625" style="230" customWidth="1"/>
    <col min="7182" max="7182" width="7.5703125" style="230" customWidth="1"/>
    <col min="7183" max="7424" width="11.42578125" style="230"/>
    <col min="7425" max="7425" width="6.140625" style="230" customWidth="1"/>
    <col min="7426" max="7426" width="42.140625" style="230" customWidth="1"/>
    <col min="7427" max="7437" width="7.28515625" style="230" customWidth="1"/>
    <col min="7438" max="7438" width="7.5703125" style="230" customWidth="1"/>
    <col min="7439" max="7680" width="11.42578125" style="230"/>
    <col min="7681" max="7681" width="6.140625" style="230" customWidth="1"/>
    <col min="7682" max="7682" width="42.140625" style="230" customWidth="1"/>
    <col min="7683" max="7693" width="7.28515625" style="230" customWidth="1"/>
    <col min="7694" max="7694" width="7.5703125" style="230" customWidth="1"/>
    <col min="7695" max="7936" width="11.42578125" style="230"/>
    <col min="7937" max="7937" width="6.140625" style="230" customWidth="1"/>
    <col min="7938" max="7938" width="42.140625" style="230" customWidth="1"/>
    <col min="7939" max="7949" width="7.28515625" style="230" customWidth="1"/>
    <col min="7950" max="7950" width="7.5703125" style="230" customWidth="1"/>
    <col min="7951" max="8192" width="11.42578125" style="230"/>
    <col min="8193" max="8193" width="6.140625" style="230" customWidth="1"/>
    <col min="8194" max="8194" width="42.140625" style="230" customWidth="1"/>
    <col min="8195" max="8205" width="7.28515625" style="230" customWidth="1"/>
    <col min="8206" max="8206" width="7.5703125" style="230" customWidth="1"/>
    <col min="8207" max="8448" width="11.42578125" style="230"/>
    <col min="8449" max="8449" width="6.140625" style="230" customWidth="1"/>
    <col min="8450" max="8450" width="42.140625" style="230" customWidth="1"/>
    <col min="8451" max="8461" width="7.28515625" style="230" customWidth="1"/>
    <col min="8462" max="8462" width="7.5703125" style="230" customWidth="1"/>
    <col min="8463" max="8704" width="11.42578125" style="230"/>
    <col min="8705" max="8705" width="6.140625" style="230" customWidth="1"/>
    <col min="8706" max="8706" width="42.140625" style="230" customWidth="1"/>
    <col min="8707" max="8717" width="7.28515625" style="230" customWidth="1"/>
    <col min="8718" max="8718" width="7.5703125" style="230" customWidth="1"/>
    <col min="8719" max="8960" width="11.42578125" style="230"/>
    <col min="8961" max="8961" width="6.140625" style="230" customWidth="1"/>
    <col min="8962" max="8962" width="42.140625" style="230" customWidth="1"/>
    <col min="8963" max="8973" width="7.28515625" style="230" customWidth="1"/>
    <col min="8974" max="8974" width="7.5703125" style="230" customWidth="1"/>
    <col min="8975" max="9216" width="11.42578125" style="230"/>
    <col min="9217" max="9217" width="6.140625" style="230" customWidth="1"/>
    <col min="9218" max="9218" width="42.140625" style="230" customWidth="1"/>
    <col min="9219" max="9229" width="7.28515625" style="230" customWidth="1"/>
    <col min="9230" max="9230" width="7.5703125" style="230" customWidth="1"/>
    <col min="9231" max="9472" width="11.42578125" style="230"/>
    <col min="9473" max="9473" width="6.140625" style="230" customWidth="1"/>
    <col min="9474" max="9474" width="42.140625" style="230" customWidth="1"/>
    <col min="9475" max="9485" width="7.28515625" style="230" customWidth="1"/>
    <col min="9486" max="9486" width="7.5703125" style="230" customWidth="1"/>
    <col min="9487" max="9728" width="11.42578125" style="230"/>
    <col min="9729" max="9729" width="6.140625" style="230" customWidth="1"/>
    <col min="9730" max="9730" width="42.140625" style="230" customWidth="1"/>
    <col min="9731" max="9741" width="7.28515625" style="230" customWidth="1"/>
    <col min="9742" max="9742" width="7.5703125" style="230" customWidth="1"/>
    <col min="9743" max="9984" width="11.42578125" style="230"/>
    <col min="9985" max="9985" width="6.140625" style="230" customWidth="1"/>
    <col min="9986" max="9986" width="42.140625" style="230" customWidth="1"/>
    <col min="9987" max="9997" width="7.28515625" style="230" customWidth="1"/>
    <col min="9998" max="9998" width="7.5703125" style="230" customWidth="1"/>
    <col min="9999" max="10240" width="11.42578125" style="230"/>
    <col min="10241" max="10241" width="6.140625" style="230" customWidth="1"/>
    <col min="10242" max="10242" width="42.140625" style="230" customWidth="1"/>
    <col min="10243" max="10253" width="7.28515625" style="230" customWidth="1"/>
    <col min="10254" max="10254" width="7.5703125" style="230" customWidth="1"/>
    <col min="10255" max="10496" width="11.42578125" style="230"/>
    <col min="10497" max="10497" width="6.140625" style="230" customWidth="1"/>
    <col min="10498" max="10498" width="42.140625" style="230" customWidth="1"/>
    <col min="10499" max="10509" width="7.28515625" style="230" customWidth="1"/>
    <col min="10510" max="10510" width="7.5703125" style="230" customWidth="1"/>
    <col min="10511" max="10752" width="11.42578125" style="230"/>
    <col min="10753" max="10753" width="6.140625" style="230" customWidth="1"/>
    <col min="10754" max="10754" width="42.140625" style="230" customWidth="1"/>
    <col min="10755" max="10765" width="7.28515625" style="230" customWidth="1"/>
    <col min="10766" max="10766" width="7.5703125" style="230" customWidth="1"/>
    <col min="10767" max="11008" width="11.42578125" style="230"/>
    <col min="11009" max="11009" width="6.140625" style="230" customWidth="1"/>
    <col min="11010" max="11010" width="42.140625" style="230" customWidth="1"/>
    <col min="11011" max="11021" width="7.28515625" style="230" customWidth="1"/>
    <col min="11022" max="11022" width="7.5703125" style="230" customWidth="1"/>
    <col min="11023" max="11264" width="11.42578125" style="230"/>
    <col min="11265" max="11265" width="6.140625" style="230" customWidth="1"/>
    <col min="11266" max="11266" width="42.140625" style="230" customWidth="1"/>
    <col min="11267" max="11277" width="7.28515625" style="230" customWidth="1"/>
    <col min="11278" max="11278" width="7.5703125" style="230" customWidth="1"/>
    <col min="11279" max="11520" width="11.42578125" style="230"/>
    <col min="11521" max="11521" width="6.140625" style="230" customWidth="1"/>
    <col min="11522" max="11522" width="42.140625" style="230" customWidth="1"/>
    <col min="11523" max="11533" width="7.28515625" style="230" customWidth="1"/>
    <col min="11534" max="11534" width="7.5703125" style="230" customWidth="1"/>
    <col min="11535" max="11776" width="11.42578125" style="230"/>
    <col min="11777" max="11777" width="6.140625" style="230" customWidth="1"/>
    <col min="11778" max="11778" width="42.140625" style="230" customWidth="1"/>
    <col min="11779" max="11789" width="7.28515625" style="230" customWidth="1"/>
    <col min="11790" max="11790" width="7.5703125" style="230" customWidth="1"/>
    <col min="11791" max="12032" width="11.42578125" style="230"/>
    <col min="12033" max="12033" width="6.140625" style="230" customWidth="1"/>
    <col min="12034" max="12034" width="42.140625" style="230" customWidth="1"/>
    <col min="12035" max="12045" width="7.28515625" style="230" customWidth="1"/>
    <col min="12046" max="12046" width="7.5703125" style="230" customWidth="1"/>
    <col min="12047" max="12288" width="11.42578125" style="230"/>
    <col min="12289" max="12289" width="6.140625" style="230" customWidth="1"/>
    <col min="12290" max="12290" width="42.140625" style="230" customWidth="1"/>
    <col min="12291" max="12301" width="7.28515625" style="230" customWidth="1"/>
    <col min="12302" max="12302" width="7.5703125" style="230" customWidth="1"/>
    <col min="12303" max="12544" width="11.42578125" style="230"/>
    <col min="12545" max="12545" width="6.140625" style="230" customWidth="1"/>
    <col min="12546" max="12546" width="42.140625" style="230" customWidth="1"/>
    <col min="12547" max="12557" width="7.28515625" style="230" customWidth="1"/>
    <col min="12558" max="12558" width="7.5703125" style="230" customWidth="1"/>
    <col min="12559" max="12800" width="11.42578125" style="230"/>
    <col min="12801" max="12801" width="6.140625" style="230" customWidth="1"/>
    <col min="12802" max="12802" width="42.140625" style="230" customWidth="1"/>
    <col min="12803" max="12813" width="7.28515625" style="230" customWidth="1"/>
    <col min="12814" max="12814" width="7.5703125" style="230" customWidth="1"/>
    <col min="12815" max="13056" width="11.42578125" style="230"/>
    <col min="13057" max="13057" width="6.140625" style="230" customWidth="1"/>
    <col min="13058" max="13058" width="42.140625" style="230" customWidth="1"/>
    <col min="13059" max="13069" width="7.28515625" style="230" customWidth="1"/>
    <col min="13070" max="13070" width="7.5703125" style="230" customWidth="1"/>
    <col min="13071" max="13312" width="11.42578125" style="230"/>
    <col min="13313" max="13313" width="6.140625" style="230" customWidth="1"/>
    <col min="13314" max="13314" width="42.140625" style="230" customWidth="1"/>
    <col min="13315" max="13325" width="7.28515625" style="230" customWidth="1"/>
    <col min="13326" max="13326" width="7.5703125" style="230" customWidth="1"/>
    <col min="13327" max="13568" width="11.42578125" style="230"/>
    <col min="13569" max="13569" width="6.140625" style="230" customWidth="1"/>
    <col min="13570" max="13570" width="42.140625" style="230" customWidth="1"/>
    <col min="13571" max="13581" width="7.28515625" style="230" customWidth="1"/>
    <col min="13582" max="13582" width="7.5703125" style="230" customWidth="1"/>
    <col min="13583" max="13824" width="11.42578125" style="230"/>
    <col min="13825" max="13825" width="6.140625" style="230" customWidth="1"/>
    <col min="13826" max="13826" width="42.140625" style="230" customWidth="1"/>
    <col min="13827" max="13837" width="7.28515625" style="230" customWidth="1"/>
    <col min="13838" max="13838" width="7.5703125" style="230" customWidth="1"/>
    <col min="13839" max="14080" width="11.42578125" style="230"/>
    <col min="14081" max="14081" width="6.140625" style="230" customWidth="1"/>
    <col min="14082" max="14082" width="42.140625" style="230" customWidth="1"/>
    <col min="14083" max="14093" width="7.28515625" style="230" customWidth="1"/>
    <col min="14094" max="14094" width="7.5703125" style="230" customWidth="1"/>
    <col min="14095" max="14336" width="11.42578125" style="230"/>
    <col min="14337" max="14337" width="6.140625" style="230" customWidth="1"/>
    <col min="14338" max="14338" width="42.140625" style="230" customWidth="1"/>
    <col min="14339" max="14349" width="7.28515625" style="230" customWidth="1"/>
    <col min="14350" max="14350" width="7.5703125" style="230" customWidth="1"/>
    <col min="14351" max="14592" width="11.42578125" style="230"/>
    <col min="14593" max="14593" width="6.140625" style="230" customWidth="1"/>
    <col min="14594" max="14594" width="42.140625" style="230" customWidth="1"/>
    <col min="14595" max="14605" width="7.28515625" style="230" customWidth="1"/>
    <col min="14606" max="14606" width="7.5703125" style="230" customWidth="1"/>
    <col min="14607" max="14848" width="11.42578125" style="230"/>
    <col min="14849" max="14849" width="6.140625" style="230" customWidth="1"/>
    <col min="14850" max="14850" width="42.140625" style="230" customWidth="1"/>
    <col min="14851" max="14861" width="7.28515625" style="230" customWidth="1"/>
    <col min="14862" max="14862" width="7.5703125" style="230" customWidth="1"/>
    <col min="14863" max="15104" width="11.42578125" style="230"/>
    <col min="15105" max="15105" width="6.140625" style="230" customWidth="1"/>
    <col min="15106" max="15106" width="42.140625" style="230" customWidth="1"/>
    <col min="15107" max="15117" width="7.28515625" style="230" customWidth="1"/>
    <col min="15118" max="15118" width="7.5703125" style="230" customWidth="1"/>
    <col min="15119" max="15360" width="11.42578125" style="230"/>
    <col min="15361" max="15361" width="6.140625" style="230" customWidth="1"/>
    <col min="15362" max="15362" width="42.140625" style="230" customWidth="1"/>
    <col min="15363" max="15373" width="7.28515625" style="230" customWidth="1"/>
    <col min="15374" max="15374" width="7.5703125" style="230" customWidth="1"/>
    <col min="15375" max="15616" width="11.42578125" style="230"/>
    <col min="15617" max="15617" width="6.140625" style="230" customWidth="1"/>
    <col min="15618" max="15618" width="42.140625" style="230" customWidth="1"/>
    <col min="15619" max="15629" width="7.28515625" style="230" customWidth="1"/>
    <col min="15630" max="15630" width="7.5703125" style="230" customWidth="1"/>
    <col min="15631" max="15872" width="11.42578125" style="230"/>
    <col min="15873" max="15873" width="6.140625" style="230" customWidth="1"/>
    <col min="15874" max="15874" width="42.140625" style="230" customWidth="1"/>
    <col min="15875" max="15885" width="7.28515625" style="230" customWidth="1"/>
    <col min="15886" max="15886" width="7.5703125" style="230" customWidth="1"/>
    <col min="15887" max="16128" width="11.42578125" style="230"/>
    <col min="16129" max="16129" width="6.140625" style="230" customWidth="1"/>
    <col min="16130" max="16130" width="42.140625" style="230" customWidth="1"/>
    <col min="16131" max="16141" width="7.28515625" style="230" customWidth="1"/>
    <col min="16142" max="16142" width="7.5703125" style="230" customWidth="1"/>
    <col min="16143" max="16384" width="11.42578125" style="230"/>
  </cols>
  <sheetData>
    <row r="1" spans="1:15" ht="13.5">
      <c r="A1" s="1119" t="s">
        <v>1510</v>
      </c>
      <c r="B1" s="1119"/>
      <c r="C1" s="1119"/>
      <c r="D1" s="1119"/>
      <c r="E1" s="1119"/>
      <c r="F1" s="1119"/>
      <c r="G1" s="1119"/>
      <c r="H1" s="1119"/>
      <c r="I1" s="375"/>
      <c r="J1" s="375"/>
      <c r="K1" s="375"/>
      <c r="L1" s="375"/>
      <c r="M1" s="375"/>
    </row>
    <row r="2" spans="1:15" ht="13.5">
      <c r="B2" s="375"/>
      <c r="C2" s="375"/>
      <c r="D2" s="375"/>
      <c r="E2" s="375"/>
      <c r="F2" s="375"/>
      <c r="G2" s="375"/>
      <c r="H2" s="375"/>
      <c r="K2" s="375"/>
      <c r="L2" s="375"/>
      <c r="M2" s="375"/>
    </row>
    <row r="3" spans="1:15" ht="24" customHeight="1">
      <c r="A3" s="506"/>
      <c r="B3" s="506" t="s">
        <v>100</v>
      </c>
      <c r="C3" s="761">
        <v>2011</v>
      </c>
      <c r="D3" s="761">
        <v>2012</v>
      </c>
      <c r="E3" s="761">
        <v>2013</v>
      </c>
      <c r="F3" s="761">
        <v>2014</v>
      </c>
      <c r="G3" s="761">
        <v>2015</v>
      </c>
      <c r="H3" s="761">
        <v>2016</v>
      </c>
      <c r="I3" s="761">
        <v>2017</v>
      </c>
      <c r="J3" s="761">
        <v>2018</v>
      </c>
      <c r="K3" s="761">
        <v>2019</v>
      </c>
      <c r="L3" s="761">
        <v>2020</v>
      </c>
      <c r="M3" s="761">
        <v>2021</v>
      </c>
      <c r="N3" s="761">
        <v>2022</v>
      </c>
      <c r="O3" s="761">
        <v>2023</v>
      </c>
    </row>
    <row r="4" spans="1:15" ht="18.75" customHeight="1">
      <c r="A4" s="430" t="s">
        <v>666</v>
      </c>
      <c r="B4" s="430" t="s">
        <v>82</v>
      </c>
      <c r="C4" s="815">
        <v>22901</v>
      </c>
      <c r="D4" s="815">
        <f t="shared" ref="D4:O4" si="0">SUM(D6:D54)</f>
        <v>23487</v>
      </c>
      <c r="E4" s="815">
        <f t="shared" si="0"/>
        <v>24179</v>
      </c>
      <c r="F4" s="815">
        <f t="shared" si="0"/>
        <v>16564</v>
      </c>
      <c r="G4" s="815">
        <f t="shared" si="0"/>
        <v>20415</v>
      </c>
      <c r="H4" s="815">
        <f t="shared" si="0"/>
        <v>22386</v>
      </c>
      <c r="I4" s="815">
        <f t="shared" si="0"/>
        <v>25768</v>
      </c>
      <c r="J4" s="815">
        <f t="shared" si="0"/>
        <v>25547</v>
      </c>
      <c r="K4" s="815">
        <f t="shared" si="0"/>
        <v>27034</v>
      </c>
      <c r="L4" s="815">
        <f t="shared" si="0"/>
        <v>27780</v>
      </c>
      <c r="M4" s="815">
        <f t="shared" si="0"/>
        <v>28869</v>
      </c>
      <c r="N4" s="815">
        <f t="shared" si="0"/>
        <v>26055</v>
      </c>
      <c r="O4" s="815">
        <f t="shared" si="0"/>
        <v>20612</v>
      </c>
    </row>
    <row r="5" spans="1:15" ht="13.5">
      <c r="A5" s="377"/>
      <c r="B5" s="364"/>
      <c r="C5" s="364"/>
      <c r="D5" s="364"/>
      <c r="E5" s="364"/>
      <c r="F5" s="364"/>
      <c r="G5" s="364"/>
      <c r="H5" s="364"/>
      <c r="I5" s="364"/>
      <c r="J5" s="364"/>
      <c r="K5" s="364"/>
      <c r="L5" s="364"/>
      <c r="M5" s="364"/>
    </row>
    <row r="6" spans="1:15">
      <c r="A6" s="248" t="s">
        <v>742</v>
      </c>
      <c r="B6" s="762" t="s">
        <v>620</v>
      </c>
      <c r="C6" s="765">
        <v>2958</v>
      </c>
      <c r="D6" s="765">
        <v>3108</v>
      </c>
      <c r="E6" s="765">
        <v>3162</v>
      </c>
      <c r="F6" s="765">
        <v>3061</v>
      </c>
      <c r="G6" s="765">
        <v>2977</v>
      </c>
      <c r="H6" s="765">
        <v>2903</v>
      </c>
      <c r="I6" s="765">
        <v>3959</v>
      </c>
      <c r="J6" s="765">
        <v>3195</v>
      </c>
      <c r="K6" s="765">
        <v>3181</v>
      </c>
      <c r="L6" s="765">
        <v>3858</v>
      </c>
      <c r="M6" s="765">
        <v>5504</v>
      </c>
      <c r="N6" s="765">
        <v>2830</v>
      </c>
      <c r="O6" s="765">
        <v>3285</v>
      </c>
    </row>
    <row r="7" spans="1:15">
      <c r="A7" s="248" t="s">
        <v>743</v>
      </c>
      <c r="B7" s="762" t="s">
        <v>1032</v>
      </c>
      <c r="C7" s="765">
        <v>578</v>
      </c>
      <c r="D7" s="765">
        <v>598</v>
      </c>
      <c r="E7" s="765">
        <v>586</v>
      </c>
      <c r="F7" s="765">
        <v>523</v>
      </c>
      <c r="G7" s="766" t="s">
        <v>156</v>
      </c>
      <c r="H7" s="765">
        <v>486</v>
      </c>
      <c r="I7" s="765">
        <v>767</v>
      </c>
      <c r="J7" s="765">
        <v>722</v>
      </c>
      <c r="K7" s="765">
        <v>652</v>
      </c>
      <c r="L7" s="765">
        <v>855</v>
      </c>
      <c r="M7" s="765">
        <v>766</v>
      </c>
      <c r="N7" s="765">
        <v>862</v>
      </c>
      <c r="O7" s="479" t="s">
        <v>1033</v>
      </c>
    </row>
    <row r="8" spans="1:15">
      <c r="A8" s="248" t="s">
        <v>744</v>
      </c>
      <c r="B8" s="762" t="s">
        <v>621</v>
      </c>
      <c r="C8" s="765">
        <v>1157</v>
      </c>
      <c r="D8" s="765">
        <v>1234</v>
      </c>
      <c r="E8" s="765">
        <v>1273</v>
      </c>
      <c r="F8" s="765">
        <v>1172</v>
      </c>
      <c r="G8" s="765">
        <v>1195</v>
      </c>
      <c r="H8" s="765">
        <v>1220</v>
      </c>
      <c r="I8" s="765">
        <v>748</v>
      </c>
      <c r="J8" s="765">
        <v>743</v>
      </c>
      <c r="K8" s="765">
        <v>1261</v>
      </c>
      <c r="L8" s="765">
        <v>1410</v>
      </c>
      <c r="M8" s="765">
        <v>1256</v>
      </c>
      <c r="N8" s="765">
        <v>1234</v>
      </c>
      <c r="O8" s="479" t="s">
        <v>1033</v>
      </c>
    </row>
    <row r="9" spans="1:15">
      <c r="A9" s="248" t="s">
        <v>745</v>
      </c>
      <c r="B9" s="762" t="s">
        <v>622</v>
      </c>
      <c r="C9" s="765">
        <v>984</v>
      </c>
      <c r="D9" s="765">
        <v>992</v>
      </c>
      <c r="E9" s="765">
        <v>966</v>
      </c>
      <c r="F9" s="766" t="s">
        <v>156</v>
      </c>
      <c r="G9" s="766" t="s">
        <v>156</v>
      </c>
      <c r="H9" s="765">
        <v>2215</v>
      </c>
      <c r="I9" s="765">
        <v>895</v>
      </c>
      <c r="J9" s="765">
        <v>1087</v>
      </c>
      <c r="K9" s="765">
        <v>1104</v>
      </c>
      <c r="L9" s="765">
        <v>1235</v>
      </c>
      <c r="M9" s="765">
        <v>1256</v>
      </c>
      <c r="N9" s="479" t="s">
        <v>1033</v>
      </c>
      <c r="O9" s="479" t="s">
        <v>1033</v>
      </c>
    </row>
    <row r="10" spans="1:15">
      <c r="A10" s="248" t="s">
        <v>746</v>
      </c>
      <c r="B10" s="762" t="s">
        <v>1034</v>
      </c>
      <c r="C10" s="765">
        <v>1274</v>
      </c>
      <c r="D10" s="765">
        <v>1355</v>
      </c>
      <c r="E10" s="765">
        <v>1302</v>
      </c>
      <c r="F10" s="766" t="s">
        <v>156</v>
      </c>
      <c r="G10" s="765">
        <v>1467</v>
      </c>
      <c r="H10" s="765">
        <v>1195</v>
      </c>
      <c r="I10" s="765">
        <v>1722</v>
      </c>
      <c r="J10" s="765">
        <v>1590</v>
      </c>
      <c r="K10" s="765">
        <v>1627</v>
      </c>
      <c r="L10" s="765">
        <v>1825</v>
      </c>
      <c r="M10" s="765">
        <v>1943</v>
      </c>
      <c r="N10" s="765">
        <v>1950</v>
      </c>
      <c r="O10" s="765">
        <v>1885</v>
      </c>
    </row>
    <row r="11" spans="1:15">
      <c r="A11" s="248" t="s">
        <v>747</v>
      </c>
      <c r="B11" s="762" t="s">
        <v>623</v>
      </c>
      <c r="C11" s="765">
        <v>1302</v>
      </c>
      <c r="D11" s="765">
        <v>1300</v>
      </c>
      <c r="E11" s="765">
        <v>1308</v>
      </c>
      <c r="F11" s="766" t="s">
        <v>156</v>
      </c>
      <c r="G11" s="765">
        <v>617</v>
      </c>
      <c r="H11" s="765">
        <v>1192</v>
      </c>
      <c r="I11" s="765">
        <v>1110</v>
      </c>
      <c r="J11" s="765">
        <v>1189</v>
      </c>
      <c r="K11" s="765">
        <v>1292</v>
      </c>
      <c r="L11" s="765">
        <v>1277</v>
      </c>
      <c r="M11" s="765">
        <v>1321</v>
      </c>
      <c r="N11" s="765">
        <v>1243</v>
      </c>
      <c r="O11" s="765">
        <v>1254</v>
      </c>
    </row>
    <row r="12" spans="1:15">
      <c r="A12" s="248" t="s">
        <v>750</v>
      </c>
      <c r="B12" s="762" t="s">
        <v>1035</v>
      </c>
      <c r="C12" s="765">
        <v>474</v>
      </c>
      <c r="D12" s="765">
        <v>480</v>
      </c>
      <c r="E12" s="765">
        <v>510</v>
      </c>
      <c r="F12" s="765">
        <v>424</v>
      </c>
      <c r="G12" s="765">
        <v>493</v>
      </c>
      <c r="H12" s="765">
        <v>432</v>
      </c>
      <c r="I12" s="765">
        <v>548</v>
      </c>
      <c r="J12" s="765">
        <v>547</v>
      </c>
      <c r="K12" s="765">
        <v>560</v>
      </c>
      <c r="L12" s="765">
        <v>509</v>
      </c>
      <c r="M12" s="765">
        <v>531</v>
      </c>
      <c r="N12" s="765">
        <v>551</v>
      </c>
      <c r="O12" s="479" t="s">
        <v>1033</v>
      </c>
    </row>
    <row r="13" spans="1:15">
      <c r="A13" s="248" t="s">
        <v>748</v>
      </c>
      <c r="B13" s="762" t="s">
        <v>1036</v>
      </c>
      <c r="C13" s="765">
        <v>989</v>
      </c>
      <c r="D13" s="765">
        <v>1009</v>
      </c>
      <c r="E13" s="765">
        <v>1001</v>
      </c>
      <c r="F13" s="766" t="s">
        <v>156</v>
      </c>
      <c r="G13" s="766" t="s">
        <v>156</v>
      </c>
      <c r="H13" s="765">
        <v>805</v>
      </c>
      <c r="I13" s="765">
        <v>787</v>
      </c>
      <c r="J13" s="765">
        <v>711</v>
      </c>
      <c r="K13" s="765">
        <v>696</v>
      </c>
      <c r="L13" s="765">
        <v>876</v>
      </c>
      <c r="M13" s="765">
        <v>830</v>
      </c>
      <c r="N13" s="765">
        <v>785</v>
      </c>
      <c r="O13" s="479" t="s">
        <v>1033</v>
      </c>
    </row>
    <row r="14" spans="1:15">
      <c r="A14" s="248" t="s">
        <v>749</v>
      </c>
      <c r="B14" s="762" t="s">
        <v>1037</v>
      </c>
      <c r="C14" s="765">
        <v>770</v>
      </c>
      <c r="D14" s="765">
        <v>778</v>
      </c>
      <c r="E14" s="765">
        <v>676</v>
      </c>
      <c r="F14" s="765">
        <v>779</v>
      </c>
      <c r="G14" s="765">
        <v>754</v>
      </c>
      <c r="H14" s="765">
        <v>732</v>
      </c>
      <c r="I14" s="765">
        <v>854</v>
      </c>
      <c r="J14" s="765">
        <v>859</v>
      </c>
      <c r="K14" s="765">
        <v>858</v>
      </c>
      <c r="L14" s="765">
        <v>789</v>
      </c>
      <c r="M14" s="765">
        <v>786</v>
      </c>
      <c r="N14" s="765">
        <v>795</v>
      </c>
      <c r="O14" s="479" t="s">
        <v>1033</v>
      </c>
    </row>
    <row r="15" spans="1:15">
      <c r="A15" s="248" t="s">
        <v>751</v>
      </c>
      <c r="B15" s="762" t="s">
        <v>1038</v>
      </c>
      <c r="C15" s="765">
        <v>584</v>
      </c>
      <c r="D15" s="765">
        <v>587</v>
      </c>
      <c r="E15" s="765">
        <v>615</v>
      </c>
      <c r="F15" s="765">
        <v>624</v>
      </c>
      <c r="G15" s="765">
        <v>598</v>
      </c>
      <c r="H15" s="765">
        <v>596</v>
      </c>
      <c r="I15" s="765">
        <v>635</v>
      </c>
      <c r="J15" s="765">
        <v>635</v>
      </c>
      <c r="K15" s="765">
        <v>682</v>
      </c>
      <c r="L15" s="765">
        <v>702</v>
      </c>
      <c r="M15" s="765">
        <v>685</v>
      </c>
      <c r="N15" s="765">
        <v>685</v>
      </c>
      <c r="O15" s="479" t="s">
        <v>1033</v>
      </c>
    </row>
    <row r="16" spans="1:15">
      <c r="A16" s="248" t="s">
        <v>752</v>
      </c>
      <c r="B16" s="762" t="s">
        <v>624</v>
      </c>
      <c r="C16" s="765">
        <v>994</v>
      </c>
      <c r="D16" s="765">
        <v>994</v>
      </c>
      <c r="E16" s="765">
        <v>1169</v>
      </c>
      <c r="F16" s="765">
        <v>1081</v>
      </c>
      <c r="G16" s="765">
        <v>1106</v>
      </c>
      <c r="H16" s="765">
        <v>1297</v>
      </c>
      <c r="I16" s="765">
        <v>1356</v>
      </c>
      <c r="J16" s="765">
        <v>1480</v>
      </c>
      <c r="K16" s="765">
        <v>1455</v>
      </c>
      <c r="L16" s="765">
        <v>1375</v>
      </c>
      <c r="M16" s="765">
        <v>1480</v>
      </c>
      <c r="N16" s="765">
        <v>1638</v>
      </c>
      <c r="O16" s="765">
        <v>1621</v>
      </c>
    </row>
    <row r="17" spans="1:16">
      <c r="A17" s="248" t="s">
        <v>753</v>
      </c>
      <c r="B17" s="762" t="s">
        <v>625</v>
      </c>
      <c r="C17" s="765">
        <v>599</v>
      </c>
      <c r="D17" s="765">
        <v>602</v>
      </c>
      <c r="E17" s="765">
        <v>635</v>
      </c>
      <c r="F17" s="766" t="s">
        <v>156</v>
      </c>
      <c r="G17" s="765">
        <v>626</v>
      </c>
      <c r="H17" s="766" t="s">
        <v>156</v>
      </c>
      <c r="I17" s="765">
        <v>619</v>
      </c>
      <c r="J17" s="765">
        <v>660</v>
      </c>
      <c r="K17" s="765">
        <v>697</v>
      </c>
      <c r="L17" s="765">
        <v>617</v>
      </c>
      <c r="M17" s="765">
        <v>612</v>
      </c>
      <c r="N17" s="765">
        <v>673</v>
      </c>
      <c r="O17" s="765">
        <v>654</v>
      </c>
    </row>
    <row r="18" spans="1:16">
      <c r="A18" s="248" t="s">
        <v>754</v>
      </c>
      <c r="B18" s="762" t="s">
        <v>626</v>
      </c>
      <c r="C18" s="765">
        <v>557</v>
      </c>
      <c r="D18" s="765">
        <v>456</v>
      </c>
      <c r="E18" s="765">
        <v>648</v>
      </c>
      <c r="F18" s="765">
        <v>402</v>
      </c>
      <c r="G18" s="765">
        <v>734</v>
      </c>
      <c r="H18" s="765">
        <v>395</v>
      </c>
      <c r="I18" s="765">
        <v>551</v>
      </c>
      <c r="J18" s="765">
        <v>760</v>
      </c>
      <c r="K18" s="765">
        <v>876</v>
      </c>
      <c r="L18" s="765">
        <v>904</v>
      </c>
      <c r="M18" s="765">
        <v>820</v>
      </c>
      <c r="N18" s="765">
        <v>727</v>
      </c>
      <c r="O18" s="765">
        <v>663</v>
      </c>
      <c r="P18" s="762" t="s">
        <v>1177</v>
      </c>
    </row>
    <row r="19" spans="1:16">
      <c r="A19" s="248" t="s">
        <v>755</v>
      </c>
      <c r="B19" s="762" t="s">
        <v>627</v>
      </c>
      <c r="C19" s="765">
        <v>2338</v>
      </c>
      <c r="D19" s="765">
        <v>2344</v>
      </c>
      <c r="E19" s="765">
        <v>2341</v>
      </c>
      <c r="F19" s="765">
        <v>2004</v>
      </c>
      <c r="G19" s="765">
        <v>1718</v>
      </c>
      <c r="H19" s="765">
        <v>2017</v>
      </c>
      <c r="I19" s="765">
        <v>2207</v>
      </c>
      <c r="J19" s="765">
        <v>2013</v>
      </c>
      <c r="K19" s="765">
        <v>2017</v>
      </c>
      <c r="L19" s="765">
        <v>1799</v>
      </c>
      <c r="M19" s="765">
        <v>1590</v>
      </c>
      <c r="N19" s="765">
        <v>2923</v>
      </c>
      <c r="O19" s="765">
        <v>2987</v>
      </c>
    </row>
    <row r="20" spans="1:16">
      <c r="A20" s="248" t="s">
        <v>757</v>
      </c>
      <c r="B20" s="762" t="s">
        <v>1039</v>
      </c>
      <c r="C20" s="765">
        <v>213</v>
      </c>
      <c r="D20" s="765">
        <v>213</v>
      </c>
      <c r="E20" s="765">
        <v>214</v>
      </c>
      <c r="F20" s="765">
        <v>219</v>
      </c>
      <c r="G20" s="765">
        <v>216</v>
      </c>
      <c r="H20" s="765">
        <v>125</v>
      </c>
      <c r="I20" s="765">
        <v>265</v>
      </c>
      <c r="J20" s="765">
        <v>269</v>
      </c>
      <c r="K20" s="765">
        <v>262</v>
      </c>
      <c r="L20" s="765">
        <v>252</v>
      </c>
      <c r="M20" s="765">
        <v>213</v>
      </c>
      <c r="N20" s="765">
        <v>224</v>
      </c>
      <c r="O20" s="765">
        <v>198</v>
      </c>
      <c r="P20" s="762" t="s">
        <v>1177</v>
      </c>
    </row>
    <row r="21" spans="1:16">
      <c r="A21" s="248" t="s">
        <v>756</v>
      </c>
      <c r="B21" s="762" t="s">
        <v>1040</v>
      </c>
      <c r="C21" s="765">
        <v>435</v>
      </c>
      <c r="D21" s="765">
        <v>445</v>
      </c>
      <c r="E21" s="765">
        <v>577</v>
      </c>
      <c r="F21" s="765">
        <v>497</v>
      </c>
      <c r="G21" s="765">
        <v>528</v>
      </c>
      <c r="H21" s="765">
        <v>515</v>
      </c>
      <c r="I21" s="765">
        <v>787</v>
      </c>
      <c r="J21" s="765">
        <v>748</v>
      </c>
      <c r="K21" s="765">
        <v>754</v>
      </c>
      <c r="L21" s="765">
        <v>579</v>
      </c>
      <c r="M21" s="765">
        <v>548</v>
      </c>
      <c r="N21" s="765">
        <v>576</v>
      </c>
      <c r="O21" s="765">
        <v>447</v>
      </c>
    </row>
    <row r="22" spans="1:16">
      <c r="A22" s="248" t="s">
        <v>759</v>
      </c>
      <c r="B22" s="762" t="s">
        <v>629</v>
      </c>
      <c r="C22" s="765">
        <v>801</v>
      </c>
      <c r="D22" s="765">
        <v>846</v>
      </c>
      <c r="E22" s="765">
        <v>767</v>
      </c>
      <c r="F22" s="765">
        <v>708</v>
      </c>
      <c r="G22" s="765">
        <v>691</v>
      </c>
      <c r="H22" s="765">
        <v>757</v>
      </c>
      <c r="I22" s="765">
        <v>777</v>
      </c>
      <c r="J22" s="765">
        <v>839</v>
      </c>
      <c r="K22" s="765">
        <v>671</v>
      </c>
      <c r="L22" s="765">
        <v>874</v>
      </c>
      <c r="M22" s="765">
        <v>1009</v>
      </c>
      <c r="N22" s="765">
        <v>813</v>
      </c>
      <c r="O22" s="765">
        <v>779</v>
      </c>
    </row>
    <row r="23" spans="1:16">
      <c r="A23" s="248" t="s">
        <v>758</v>
      </c>
      <c r="B23" s="762" t="s">
        <v>628</v>
      </c>
      <c r="C23" s="765">
        <v>515</v>
      </c>
      <c r="D23" s="765">
        <v>553</v>
      </c>
      <c r="E23" s="765">
        <v>544</v>
      </c>
      <c r="F23" s="765">
        <v>571</v>
      </c>
      <c r="G23" s="765">
        <v>924</v>
      </c>
      <c r="H23" s="766" t="s">
        <v>156</v>
      </c>
      <c r="I23" s="765">
        <v>562</v>
      </c>
      <c r="J23" s="765">
        <v>584</v>
      </c>
      <c r="K23" s="765">
        <v>426</v>
      </c>
      <c r="L23" s="765">
        <v>474</v>
      </c>
      <c r="M23" s="765">
        <v>519</v>
      </c>
      <c r="N23" s="765">
        <v>481</v>
      </c>
      <c r="O23" s="479" t="s">
        <v>1033</v>
      </c>
    </row>
    <row r="24" spans="1:16">
      <c r="A24" s="248" t="s">
        <v>760</v>
      </c>
      <c r="B24" s="762" t="s">
        <v>630</v>
      </c>
      <c r="C24" s="765">
        <v>602</v>
      </c>
      <c r="D24" s="765">
        <v>619</v>
      </c>
      <c r="E24" s="765">
        <v>616</v>
      </c>
      <c r="F24" s="766" t="s">
        <v>156</v>
      </c>
      <c r="G24" s="765">
        <v>578</v>
      </c>
      <c r="H24" s="765">
        <v>591</v>
      </c>
      <c r="I24" s="765">
        <v>600</v>
      </c>
      <c r="J24" s="765">
        <v>602</v>
      </c>
      <c r="K24" s="765">
        <v>591</v>
      </c>
      <c r="L24" s="765">
        <v>436</v>
      </c>
      <c r="M24" s="765">
        <v>637</v>
      </c>
      <c r="N24" s="765">
        <v>609</v>
      </c>
      <c r="O24" s="765">
        <v>602</v>
      </c>
    </row>
    <row r="25" spans="1:16">
      <c r="A25" s="248" t="s">
        <v>761</v>
      </c>
      <c r="B25" s="762" t="s">
        <v>1041</v>
      </c>
      <c r="C25" s="765">
        <v>799</v>
      </c>
      <c r="D25" s="765">
        <v>648</v>
      </c>
      <c r="E25" s="765">
        <v>724</v>
      </c>
      <c r="F25" s="765">
        <v>871</v>
      </c>
      <c r="G25" s="765">
        <v>807</v>
      </c>
      <c r="H25" s="765">
        <v>743</v>
      </c>
      <c r="I25" s="765">
        <v>941</v>
      </c>
      <c r="J25" s="765">
        <v>933</v>
      </c>
      <c r="K25" s="765">
        <v>932</v>
      </c>
      <c r="L25" s="765">
        <v>838</v>
      </c>
      <c r="M25" s="765">
        <v>808</v>
      </c>
      <c r="N25" s="765">
        <v>751</v>
      </c>
      <c r="O25" s="765">
        <v>739</v>
      </c>
    </row>
    <row r="26" spans="1:16">
      <c r="A26" s="248" t="s">
        <v>762</v>
      </c>
      <c r="B26" s="762" t="s">
        <v>1042</v>
      </c>
      <c r="C26" s="765">
        <v>796</v>
      </c>
      <c r="D26" s="765">
        <v>814</v>
      </c>
      <c r="E26" s="765">
        <v>843</v>
      </c>
      <c r="F26" s="766" t="s">
        <v>156</v>
      </c>
      <c r="G26" s="765">
        <v>887</v>
      </c>
      <c r="H26" s="765">
        <v>817</v>
      </c>
      <c r="I26" s="765">
        <v>872</v>
      </c>
      <c r="J26" s="765">
        <v>844</v>
      </c>
      <c r="K26" s="765">
        <v>902</v>
      </c>
      <c r="L26" s="765">
        <v>835</v>
      </c>
      <c r="M26" s="765">
        <v>890</v>
      </c>
      <c r="N26" s="765">
        <v>783</v>
      </c>
      <c r="O26" s="765">
        <v>793</v>
      </c>
    </row>
    <row r="27" spans="1:16">
      <c r="A27" s="248" t="s">
        <v>763</v>
      </c>
      <c r="B27" s="762" t="s">
        <v>632</v>
      </c>
      <c r="C27" s="765">
        <v>556</v>
      </c>
      <c r="D27" s="765">
        <v>564</v>
      </c>
      <c r="E27" s="765">
        <v>554</v>
      </c>
      <c r="F27" s="765">
        <v>528</v>
      </c>
      <c r="G27" s="765">
        <v>533</v>
      </c>
      <c r="H27" s="766" t="s">
        <v>156</v>
      </c>
      <c r="I27" s="765">
        <v>366</v>
      </c>
      <c r="J27" s="765">
        <v>368</v>
      </c>
      <c r="K27" s="765">
        <v>709</v>
      </c>
      <c r="L27" s="765">
        <v>706</v>
      </c>
      <c r="M27" s="479" t="s">
        <v>1033</v>
      </c>
      <c r="N27" s="479" t="s">
        <v>1033</v>
      </c>
      <c r="O27" s="479" t="s">
        <v>1033</v>
      </c>
    </row>
    <row r="28" spans="1:16">
      <c r="A28" s="248" t="s">
        <v>764</v>
      </c>
      <c r="B28" s="762" t="s">
        <v>1043</v>
      </c>
      <c r="C28" s="765">
        <v>479</v>
      </c>
      <c r="D28" s="765">
        <v>515</v>
      </c>
      <c r="E28" s="765">
        <v>483</v>
      </c>
      <c r="F28" s="765">
        <v>424</v>
      </c>
      <c r="G28" s="765">
        <v>420</v>
      </c>
      <c r="H28" s="765">
        <v>427</v>
      </c>
      <c r="I28" s="765">
        <v>465</v>
      </c>
      <c r="J28" s="765">
        <v>484</v>
      </c>
      <c r="K28" s="765">
        <v>548</v>
      </c>
      <c r="L28" s="765">
        <v>504</v>
      </c>
      <c r="M28" s="765">
        <v>580</v>
      </c>
      <c r="N28" s="765">
        <v>581</v>
      </c>
      <c r="O28" s="765">
        <v>619</v>
      </c>
      <c r="P28" s="762" t="s">
        <v>1177</v>
      </c>
    </row>
    <row r="29" spans="1:16">
      <c r="A29" s="248" t="s">
        <v>765</v>
      </c>
      <c r="B29" s="762" t="s">
        <v>633</v>
      </c>
      <c r="C29" s="765">
        <v>344</v>
      </c>
      <c r="D29" s="765">
        <v>395</v>
      </c>
      <c r="E29" s="765">
        <v>355</v>
      </c>
      <c r="F29" s="765">
        <v>333</v>
      </c>
      <c r="G29" s="765">
        <v>333</v>
      </c>
      <c r="H29" s="765">
        <v>460</v>
      </c>
      <c r="I29" s="765">
        <v>380</v>
      </c>
      <c r="J29" s="765">
        <v>489</v>
      </c>
      <c r="K29" s="765">
        <v>522</v>
      </c>
      <c r="L29" s="765">
        <v>359</v>
      </c>
      <c r="M29" s="765">
        <v>368</v>
      </c>
      <c r="N29" s="765">
        <v>449</v>
      </c>
      <c r="O29" s="765">
        <v>564</v>
      </c>
    </row>
    <row r="30" spans="1:16">
      <c r="A30" s="248" t="s">
        <v>766</v>
      </c>
      <c r="B30" s="762" t="s">
        <v>634</v>
      </c>
      <c r="C30" s="765">
        <v>307</v>
      </c>
      <c r="D30" s="765">
        <v>301</v>
      </c>
      <c r="E30" s="765">
        <v>319</v>
      </c>
      <c r="F30" s="765">
        <v>322</v>
      </c>
      <c r="G30" s="765">
        <v>297</v>
      </c>
      <c r="H30" s="765">
        <v>326</v>
      </c>
      <c r="I30" s="765">
        <v>409</v>
      </c>
      <c r="J30" s="765">
        <v>362</v>
      </c>
      <c r="K30" s="765">
        <v>369</v>
      </c>
      <c r="L30" s="765">
        <v>302</v>
      </c>
      <c r="M30" s="479" t="s">
        <v>1033</v>
      </c>
      <c r="N30" s="765">
        <v>282</v>
      </c>
      <c r="O30" s="479" t="s">
        <v>1033</v>
      </c>
    </row>
    <row r="31" spans="1:16">
      <c r="A31" s="248" t="s">
        <v>767</v>
      </c>
      <c r="B31" s="762" t="s">
        <v>1044</v>
      </c>
      <c r="C31" s="765">
        <v>172</v>
      </c>
      <c r="D31" s="765">
        <v>184</v>
      </c>
      <c r="E31" s="765">
        <v>209</v>
      </c>
      <c r="F31" s="765">
        <v>205</v>
      </c>
      <c r="G31" s="765">
        <v>210</v>
      </c>
      <c r="H31" s="766" t="s">
        <v>156</v>
      </c>
      <c r="I31" s="765">
        <v>204</v>
      </c>
      <c r="J31" s="765">
        <v>268</v>
      </c>
      <c r="K31" s="765">
        <v>318</v>
      </c>
      <c r="L31" s="765">
        <v>330</v>
      </c>
      <c r="M31" s="765">
        <v>371</v>
      </c>
      <c r="N31" s="765">
        <v>400</v>
      </c>
      <c r="O31" s="765">
        <v>430</v>
      </c>
    </row>
    <row r="32" spans="1:16">
      <c r="A32" s="248" t="s">
        <v>768</v>
      </c>
      <c r="B32" s="762" t="s">
        <v>635</v>
      </c>
      <c r="C32" s="765">
        <v>194</v>
      </c>
      <c r="D32" s="765">
        <v>207</v>
      </c>
      <c r="E32" s="765">
        <v>219</v>
      </c>
      <c r="F32" s="765">
        <v>226</v>
      </c>
      <c r="G32" s="766" t="s">
        <v>156</v>
      </c>
      <c r="H32" s="765">
        <v>229</v>
      </c>
      <c r="I32" s="765">
        <v>295</v>
      </c>
      <c r="J32" s="765">
        <v>357</v>
      </c>
      <c r="K32" s="765">
        <v>392</v>
      </c>
      <c r="L32" s="765">
        <v>342</v>
      </c>
      <c r="M32" s="765">
        <v>352</v>
      </c>
      <c r="N32" s="765">
        <v>277</v>
      </c>
      <c r="O32" s="479" t="s">
        <v>1033</v>
      </c>
    </row>
    <row r="33" spans="1:16">
      <c r="A33" s="248" t="s">
        <v>769</v>
      </c>
      <c r="B33" s="762" t="s">
        <v>1045</v>
      </c>
      <c r="C33" s="765">
        <v>380</v>
      </c>
      <c r="D33" s="765">
        <v>357</v>
      </c>
      <c r="E33" s="765">
        <v>372</v>
      </c>
      <c r="F33" s="765">
        <v>312</v>
      </c>
      <c r="G33" s="765">
        <v>328</v>
      </c>
      <c r="H33" s="765">
        <v>374</v>
      </c>
      <c r="I33" s="766" t="s">
        <v>156</v>
      </c>
      <c r="J33" s="766" t="s">
        <v>156</v>
      </c>
      <c r="K33" s="766" t="s">
        <v>156</v>
      </c>
      <c r="L33" s="765">
        <v>407</v>
      </c>
      <c r="M33" s="765">
        <v>414</v>
      </c>
      <c r="N33" s="479" t="s">
        <v>1033</v>
      </c>
      <c r="O33" s="479" t="s">
        <v>1033</v>
      </c>
    </row>
    <row r="34" spans="1:16">
      <c r="A34" s="248" t="s">
        <v>770</v>
      </c>
      <c r="B34" s="762" t="s">
        <v>1046</v>
      </c>
      <c r="C34" s="765">
        <v>135</v>
      </c>
      <c r="D34" s="765">
        <v>154</v>
      </c>
      <c r="E34" s="765">
        <v>195</v>
      </c>
      <c r="F34" s="765">
        <v>210</v>
      </c>
      <c r="G34" s="766" t="s">
        <v>156</v>
      </c>
      <c r="H34" s="765">
        <v>259</v>
      </c>
      <c r="I34" s="765">
        <v>289</v>
      </c>
      <c r="J34" s="765">
        <v>270</v>
      </c>
      <c r="K34" s="765">
        <v>298</v>
      </c>
      <c r="L34" s="765">
        <v>257</v>
      </c>
      <c r="M34" s="765">
        <v>308</v>
      </c>
      <c r="N34" s="765">
        <v>329</v>
      </c>
      <c r="O34" s="765">
        <v>302</v>
      </c>
    </row>
    <row r="35" spans="1:16">
      <c r="A35" s="248" t="s">
        <v>771</v>
      </c>
      <c r="B35" s="762" t="s">
        <v>1047</v>
      </c>
      <c r="C35" s="765">
        <v>141</v>
      </c>
      <c r="D35" s="765">
        <v>160</v>
      </c>
      <c r="E35" s="765">
        <v>196</v>
      </c>
      <c r="F35" s="765">
        <v>163</v>
      </c>
      <c r="G35" s="765">
        <v>349</v>
      </c>
      <c r="H35" s="765">
        <v>149</v>
      </c>
      <c r="I35" s="765">
        <v>214</v>
      </c>
      <c r="J35" s="765">
        <v>247</v>
      </c>
      <c r="K35" s="765">
        <v>405</v>
      </c>
      <c r="L35" s="765">
        <v>344</v>
      </c>
      <c r="M35" s="765">
        <v>348</v>
      </c>
      <c r="N35" s="765">
        <v>360</v>
      </c>
      <c r="O35" s="765">
        <v>372</v>
      </c>
    </row>
    <row r="36" spans="1:16">
      <c r="A36" s="248" t="s">
        <v>772</v>
      </c>
      <c r="B36" s="762" t="s">
        <v>1048</v>
      </c>
      <c r="C36" s="765">
        <v>173</v>
      </c>
      <c r="D36" s="765">
        <v>223</v>
      </c>
      <c r="E36" s="765">
        <v>296</v>
      </c>
      <c r="F36" s="765">
        <v>257</v>
      </c>
      <c r="G36" s="765">
        <v>269</v>
      </c>
      <c r="H36" s="765">
        <v>254</v>
      </c>
      <c r="I36" s="765">
        <v>336</v>
      </c>
      <c r="J36" s="765">
        <v>348</v>
      </c>
      <c r="K36" s="765">
        <v>308</v>
      </c>
      <c r="L36" s="765">
        <v>292</v>
      </c>
      <c r="M36" s="765">
        <v>284</v>
      </c>
      <c r="N36" s="765">
        <v>258</v>
      </c>
      <c r="O36" s="765">
        <v>335</v>
      </c>
    </row>
    <row r="37" spans="1:16">
      <c r="A37" s="248" t="s">
        <v>773</v>
      </c>
      <c r="B37" s="762" t="s">
        <v>1049</v>
      </c>
      <c r="C37" s="765">
        <v>108</v>
      </c>
      <c r="D37" s="765">
        <v>118</v>
      </c>
      <c r="E37" s="765">
        <v>116</v>
      </c>
      <c r="F37" s="765">
        <v>99</v>
      </c>
      <c r="G37" s="765" t="s">
        <v>156</v>
      </c>
      <c r="H37" s="765">
        <v>79</v>
      </c>
      <c r="I37" s="765">
        <v>102</v>
      </c>
      <c r="J37" s="765">
        <v>104</v>
      </c>
      <c r="K37" s="765">
        <v>125</v>
      </c>
      <c r="L37" s="765">
        <v>129</v>
      </c>
      <c r="M37" s="765">
        <v>141</v>
      </c>
      <c r="N37" s="765">
        <v>146</v>
      </c>
      <c r="O37" s="765">
        <v>137</v>
      </c>
      <c r="P37" s="762" t="s">
        <v>1177</v>
      </c>
    </row>
    <row r="38" spans="1:16">
      <c r="A38" s="248" t="s">
        <v>774</v>
      </c>
      <c r="B38" s="762" t="s">
        <v>636</v>
      </c>
      <c r="C38" s="765">
        <v>70</v>
      </c>
      <c r="D38" s="765">
        <v>75</v>
      </c>
      <c r="E38" s="765">
        <v>74</v>
      </c>
      <c r="F38" s="765">
        <v>67</v>
      </c>
      <c r="G38" s="765">
        <v>68</v>
      </c>
      <c r="H38" s="765">
        <v>61</v>
      </c>
      <c r="I38" s="765">
        <v>124</v>
      </c>
      <c r="J38" s="765">
        <v>126</v>
      </c>
      <c r="K38" s="765">
        <v>175</v>
      </c>
      <c r="L38" s="765">
        <v>168</v>
      </c>
      <c r="M38" s="765">
        <v>162</v>
      </c>
      <c r="N38" s="765">
        <v>181</v>
      </c>
      <c r="O38" s="765">
        <v>194</v>
      </c>
    </row>
    <row r="39" spans="1:16">
      <c r="A39" s="248" t="s">
        <v>775</v>
      </c>
      <c r="B39" s="762" t="s">
        <v>1050</v>
      </c>
      <c r="C39" s="765">
        <v>58</v>
      </c>
      <c r="D39" s="765">
        <v>94</v>
      </c>
      <c r="E39" s="765">
        <v>107</v>
      </c>
      <c r="F39" s="765">
        <v>98</v>
      </c>
      <c r="G39" s="765">
        <v>120</v>
      </c>
      <c r="H39" s="765">
        <v>83</v>
      </c>
      <c r="I39" s="765">
        <v>90</v>
      </c>
      <c r="J39" s="765">
        <v>102</v>
      </c>
      <c r="K39" s="765">
        <v>126</v>
      </c>
      <c r="L39" s="765">
        <v>124</v>
      </c>
      <c r="M39" s="765">
        <v>151</v>
      </c>
      <c r="N39" s="765">
        <v>184</v>
      </c>
      <c r="O39" s="765">
        <v>124</v>
      </c>
    </row>
    <row r="40" spans="1:16">
      <c r="A40" s="248" t="s">
        <v>776</v>
      </c>
      <c r="B40" s="762" t="s">
        <v>619</v>
      </c>
      <c r="C40" s="765">
        <v>40</v>
      </c>
      <c r="D40" s="765">
        <v>142</v>
      </c>
      <c r="E40" s="765">
        <v>130</v>
      </c>
      <c r="F40" s="765">
        <v>137</v>
      </c>
      <c r="G40" s="765">
        <v>139</v>
      </c>
      <c r="H40" s="765">
        <v>138</v>
      </c>
      <c r="I40" s="765">
        <v>171</v>
      </c>
      <c r="J40" s="765">
        <v>142</v>
      </c>
      <c r="K40" s="765">
        <v>182</v>
      </c>
      <c r="L40" s="765">
        <v>181</v>
      </c>
      <c r="M40" s="765">
        <v>249</v>
      </c>
      <c r="N40" s="765">
        <v>270</v>
      </c>
      <c r="O40" s="765">
        <v>317</v>
      </c>
    </row>
    <row r="41" spans="1:16">
      <c r="A41" s="248" t="s">
        <v>791</v>
      </c>
      <c r="B41" s="762" t="s">
        <v>809</v>
      </c>
      <c r="C41" s="766" t="s">
        <v>156</v>
      </c>
      <c r="D41" s="766" t="s">
        <v>156</v>
      </c>
      <c r="E41" s="765">
        <v>42</v>
      </c>
      <c r="F41" s="766" t="s">
        <v>156</v>
      </c>
      <c r="G41" s="765">
        <v>63</v>
      </c>
      <c r="H41" s="765">
        <v>110</v>
      </c>
      <c r="I41" s="765">
        <v>139</v>
      </c>
      <c r="J41" s="765">
        <v>138</v>
      </c>
      <c r="K41" s="765">
        <v>163</v>
      </c>
      <c r="L41" s="765">
        <v>123</v>
      </c>
      <c r="M41" s="765">
        <v>150</v>
      </c>
      <c r="N41" s="765">
        <v>169</v>
      </c>
      <c r="O41" s="765">
        <v>184</v>
      </c>
    </row>
    <row r="42" spans="1:16">
      <c r="A42" s="248" t="s">
        <v>792</v>
      </c>
      <c r="B42" s="762" t="s">
        <v>1051</v>
      </c>
      <c r="C42" s="765">
        <v>25</v>
      </c>
      <c r="D42" s="765">
        <v>23</v>
      </c>
      <c r="E42" s="765">
        <v>35</v>
      </c>
      <c r="F42" s="765">
        <v>73</v>
      </c>
      <c r="G42" s="765">
        <v>101</v>
      </c>
      <c r="H42" s="766" t="s">
        <v>156</v>
      </c>
      <c r="I42" s="765">
        <v>107</v>
      </c>
      <c r="J42" s="765">
        <v>103</v>
      </c>
      <c r="K42" s="765">
        <v>111</v>
      </c>
      <c r="L42" s="765">
        <v>138</v>
      </c>
      <c r="M42" s="765">
        <v>144</v>
      </c>
      <c r="N42" s="765">
        <v>130</v>
      </c>
      <c r="O42" s="765">
        <v>149</v>
      </c>
    </row>
    <row r="43" spans="1:16">
      <c r="A43" s="248" t="s">
        <v>796</v>
      </c>
      <c r="B43" s="762" t="s">
        <v>1052</v>
      </c>
      <c r="C43" s="766" t="s">
        <v>156</v>
      </c>
      <c r="D43" s="766" t="s">
        <v>156</v>
      </c>
      <c r="E43" s="766" t="s">
        <v>156</v>
      </c>
      <c r="F43" s="765">
        <v>24</v>
      </c>
      <c r="G43" s="765">
        <v>27</v>
      </c>
      <c r="H43" s="765">
        <v>94</v>
      </c>
      <c r="I43" s="765">
        <v>158</v>
      </c>
      <c r="J43" s="765">
        <v>204</v>
      </c>
      <c r="K43" s="765">
        <v>214</v>
      </c>
      <c r="L43" s="765">
        <v>82</v>
      </c>
      <c r="M43" s="765">
        <v>72</v>
      </c>
      <c r="N43" s="765">
        <v>93</v>
      </c>
      <c r="O43" s="765">
        <v>95</v>
      </c>
    </row>
    <row r="44" spans="1:16">
      <c r="A44" s="248" t="s">
        <v>794</v>
      </c>
      <c r="B44" s="762" t="s">
        <v>811</v>
      </c>
      <c r="C44" s="766" t="s">
        <v>156</v>
      </c>
      <c r="D44" s="766" t="s">
        <v>156</v>
      </c>
      <c r="E44" s="766" t="s">
        <v>156</v>
      </c>
      <c r="F44" s="765">
        <v>50</v>
      </c>
      <c r="G44" s="765">
        <v>61</v>
      </c>
      <c r="H44" s="765">
        <v>76</v>
      </c>
      <c r="I44" s="765">
        <v>118</v>
      </c>
      <c r="J44" s="765">
        <v>128</v>
      </c>
      <c r="K44" s="765">
        <v>156</v>
      </c>
      <c r="L44" s="765">
        <v>126</v>
      </c>
      <c r="M44" s="765">
        <v>156</v>
      </c>
      <c r="N44" s="765">
        <v>137</v>
      </c>
      <c r="O44" s="765">
        <v>148</v>
      </c>
    </row>
    <row r="45" spans="1:16">
      <c r="A45" s="248" t="s">
        <v>795</v>
      </c>
      <c r="B45" s="762" t="s">
        <v>812</v>
      </c>
      <c r="C45" s="766" t="s">
        <v>156</v>
      </c>
      <c r="D45" s="766" t="s">
        <v>156</v>
      </c>
      <c r="E45" s="766" t="s">
        <v>156</v>
      </c>
      <c r="F45" s="765">
        <v>73</v>
      </c>
      <c r="G45" s="765">
        <v>110</v>
      </c>
      <c r="H45" s="765">
        <v>131</v>
      </c>
      <c r="I45" s="765">
        <v>201</v>
      </c>
      <c r="J45" s="765">
        <v>181</v>
      </c>
      <c r="K45" s="765">
        <v>195</v>
      </c>
      <c r="L45" s="765">
        <v>191</v>
      </c>
      <c r="M45" s="765">
        <v>168</v>
      </c>
      <c r="N45" s="765">
        <v>152</v>
      </c>
      <c r="O45" s="765">
        <v>170</v>
      </c>
    </row>
    <row r="46" spans="1:16">
      <c r="A46" s="248" t="s">
        <v>793</v>
      </c>
      <c r="B46" s="762" t="s">
        <v>1095</v>
      </c>
      <c r="C46" s="766" t="s">
        <v>156</v>
      </c>
      <c r="D46" s="766" t="s">
        <v>156</v>
      </c>
      <c r="E46" s="766" t="s">
        <v>156</v>
      </c>
      <c r="F46" s="765">
        <v>27</v>
      </c>
      <c r="G46" s="765">
        <v>39</v>
      </c>
      <c r="H46" s="765">
        <v>62</v>
      </c>
      <c r="I46" s="766" t="s">
        <v>156</v>
      </c>
      <c r="J46" s="766" t="s">
        <v>156</v>
      </c>
      <c r="K46" s="766" t="s">
        <v>156</v>
      </c>
      <c r="L46" s="765">
        <v>124</v>
      </c>
      <c r="M46" s="765">
        <v>119</v>
      </c>
      <c r="N46" s="765">
        <v>133</v>
      </c>
      <c r="O46" s="765">
        <v>141</v>
      </c>
    </row>
    <row r="47" spans="1:16">
      <c r="A47" s="248" t="s">
        <v>797</v>
      </c>
      <c r="B47" s="762" t="s">
        <v>858</v>
      </c>
      <c r="C47" s="766" t="s">
        <v>156</v>
      </c>
      <c r="D47" s="766" t="s">
        <v>156</v>
      </c>
      <c r="E47" s="766" t="s">
        <v>156</v>
      </c>
      <c r="F47" s="766" t="s">
        <v>156</v>
      </c>
      <c r="G47" s="766" t="s">
        <v>156</v>
      </c>
      <c r="H47" s="766" t="s">
        <v>156</v>
      </c>
      <c r="I47" s="766" t="s">
        <v>156</v>
      </c>
      <c r="J47" s="765">
        <v>16</v>
      </c>
      <c r="K47" s="765">
        <v>18</v>
      </c>
      <c r="L47" s="765">
        <v>27</v>
      </c>
      <c r="M47" s="765">
        <v>41</v>
      </c>
      <c r="N47" s="765">
        <v>46</v>
      </c>
      <c r="O47" s="765">
        <v>45</v>
      </c>
    </row>
    <row r="48" spans="1:16">
      <c r="A48" s="248" t="s">
        <v>798</v>
      </c>
      <c r="B48" s="762" t="s">
        <v>859</v>
      </c>
      <c r="C48" s="766" t="s">
        <v>156</v>
      </c>
      <c r="D48" s="766" t="s">
        <v>156</v>
      </c>
      <c r="E48" s="766" t="s">
        <v>156</v>
      </c>
      <c r="F48" s="766" t="s">
        <v>156</v>
      </c>
      <c r="G48" s="766" t="s">
        <v>156</v>
      </c>
      <c r="H48" s="766" t="s">
        <v>156</v>
      </c>
      <c r="I48" s="766" t="s">
        <v>156</v>
      </c>
      <c r="J48" s="765">
        <v>29</v>
      </c>
      <c r="K48" s="765">
        <v>56</v>
      </c>
      <c r="L48" s="765">
        <v>57</v>
      </c>
      <c r="M48" s="765">
        <v>84</v>
      </c>
      <c r="N48" s="765">
        <v>92</v>
      </c>
      <c r="O48" s="765">
        <v>92</v>
      </c>
    </row>
    <row r="49" spans="1:17">
      <c r="A49" s="248" t="s">
        <v>799</v>
      </c>
      <c r="B49" s="762" t="s">
        <v>860</v>
      </c>
      <c r="C49" s="766" t="s">
        <v>156</v>
      </c>
      <c r="D49" s="766" t="s">
        <v>156</v>
      </c>
      <c r="E49" s="766" t="s">
        <v>156</v>
      </c>
      <c r="F49" s="766" t="s">
        <v>156</v>
      </c>
      <c r="G49" s="766" t="s">
        <v>156</v>
      </c>
      <c r="H49" s="766" t="s">
        <v>156</v>
      </c>
      <c r="I49" s="766" t="s">
        <v>156</v>
      </c>
      <c r="J49" s="765">
        <v>12</v>
      </c>
      <c r="K49" s="765">
        <v>33</v>
      </c>
      <c r="L49" s="765">
        <v>33</v>
      </c>
      <c r="M49" s="765">
        <v>38</v>
      </c>
      <c r="N49" s="765">
        <v>37</v>
      </c>
      <c r="O49" s="765">
        <v>40</v>
      </c>
      <c r="P49" s="762" t="s">
        <v>1177</v>
      </c>
    </row>
    <row r="50" spans="1:17">
      <c r="A50" s="248" t="s">
        <v>800</v>
      </c>
      <c r="B50" s="762" t="s">
        <v>813</v>
      </c>
      <c r="C50" s="766" t="s">
        <v>156</v>
      </c>
      <c r="D50" s="766" t="s">
        <v>156</v>
      </c>
      <c r="E50" s="766" t="s">
        <v>156</v>
      </c>
      <c r="F50" s="766" t="s">
        <v>156</v>
      </c>
      <c r="G50" s="765">
        <v>32</v>
      </c>
      <c r="H50" s="765">
        <v>41</v>
      </c>
      <c r="I50" s="765">
        <v>30</v>
      </c>
      <c r="J50" s="765">
        <v>27</v>
      </c>
      <c r="K50" s="765">
        <v>30</v>
      </c>
      <c r="L50" s="765">
        <v>34</v>
      </c>
      <c r="M50" s="765">
        <v>40</v>
      </c>
      <c r="N50" s="765">
        <v>64</v>
      </c>
      <c r="O50" s="765">
        <v>59</v>
      </c>
      <c r="P50" s="762" t="s">
        <v>1177</v>
      </c>
    </row>
    <row r="51" spans="1:17">
      <c r="A51" s="248" t="s">
        <v>801</v>
      </c>
      <c r="B51" s="762" t="s">
        <v>861</v>
      </c>
      <c r="C51" s="766" t="s">
        <v>156</v>
      </c>
      <c r="D51" s="766" t="s">
        <v>156</v>
      </c>
      <c r="E51" s="766" t="s">
        <v>156</v>
      </c>
      <c r="F51" s="766" t="s">
        <v>156</v>
      </c>
      <c r="G51" s="766" t="s">
        <v>156</v>
      </c>
      <c r="H51" s="766" t="s">
        <v>156</v>
      </c>
      <c r="I51" s="766" t="s">
        <v>156</v>
      </c>
      <c r="J51" s="765">
        <v>6</v>
      </c>
      <c r="K51" s="765">
        <v>17</v>
      </c>
      <c r="L51" s="765">
        <v>22</v>
      </c>
      <c r="M51" s="765">
        <v>36</v>
      </c>
      <c r="N51" s="765">
        <v>48</v>
      </c>
      <c r="O51" s="765">
        <v>66</v>
      </c>
    </row>
    <row r="52" spans="1:17">
      <c r="A52" s="248" t="s">
        <v>802</v>
      </c>
      <c r="B52" s="762" t="s">
        <v>862</v>
      </c>
      <c r="C52" s="766" t="s">
        <v>156</v>
      </c>
      <c r="D52" s="766" t="s">
        <v>156</v>
      </c>
      <c r="E52" s="766" t="s">
        <v>156</v>
      </c>
      <c r="F52" s="766" t="s">
        <v>156</v>
      </c>
      <c r="G52" s="766" t="s">
        <v>156</v>
      </c>
      <c r="H52" s="766" t="s">
        <v>156</v>
      </c>
      <c r="I52" s="765">
        <v>8</v>
      </c>
      <c r="J52" s="765">
        <v>20</v>
      </c>
      <c r="K52" s="765">
        <v>38</v>
      </c>
      <c r="L52" s="765">
        <v>34</v>
      </c>
      <c r="M52" s="765">
        <v>46</v>
      </c>
      <c r="N52" s="765">
        <v>57</v>
      </c>
      <c r="O52" s="765">
        <v>49</v>
      </c>
    </row>
    <row r="53" spans="1:17">
      <c r="A53" s="248" t="s">
        <v>803</v>
      </c>
      <c r="B53" s="762" t="s">
        <v>863</v>
      </c>
      <c r="C53" s="766" t="s">
        <v>156</v>
      </c>
      <c r="D53" s="766" t="s">
        <v>156</v>
      </c>
      <c r="E53" s="766" t="s">
        <v>156</v>
      </c>
      <c r="F53" s="766" t="s">
        <v>156</v>
      </c>
      <c r="G53" s="766" t="s">
        <v>156</v>
      </c>
      <c r="H53" s="766" t="s">
        <v>156</v>
      </c>
      <c r="I53" s="766" t="s">
        <v>156</v>
      </c>
      <c r="J53" s="766" t="s">
        <v>156</v>
      </c>
      <c r="K53" s="765">
        <v>15</v>
      </c>
      <c r="L53" s="765">
        <v>25</v>
      </c>
      <c r="M53" s="765">
        <v>43</v>
      </c>
      <c r="N53" s="765">
        <v>47</v>
      </c>
      <c r="O53" s="765">
        <v>73</v>
      </c>
    </row>
    <row r="54" spans="1:17">
      <c r="A54" s="816" t="s">
        <v>804</v>
      </c>
      <c r="B54" s="769" t="s">
        <v>1053</v>
      </c>
      <c r="C54" s="817" t="s">
        <v>156</v>
      </c>
      <c r="D54" s="817" t="s">
        <v>156</v>
      </c>
      <c r="E54" s="817" t="s">
        <v>156</v>
      </c>
      <c r="F54" s="817" t="s">
        <v>156</v>
      </c>
      <c r="G54" s="817" t="s">
        <v>156</v>
      </c>
      <c r="H54" s="817" t="s">
        <v>156</v>
      </c>
      <c r="I54" s="817" t="s">
        <v>156</v>
      </c>
      <c r="J54" s="818">
        <v>6</v>
      </c>
      <c r="K54" s="818">
        <v>15</v>
      </c>
      <c r="L54" s="817" t="s">
        <v>156</v>
      </c>
      <c r="M54" s="817" t="s">
        <v>156</v>
      </c>
      <c r="N54" s="817" t="s">
        <v>156</v>
      </c>
      <c r="O54" s="817" t="s">
        <v>156</v>
      </c>
    </row>
    <row r="55" spans="1:17" ht="13.5">
      <c r="C55" s="321"/>
      <c r="D55" s="321"/>
      <c r="E55" s="321"/>
      <c r="F55" s="321"/>
      <c r="G55" s="321"/>
      <c r="H55" s="321"/>
      <c r="I55" s="321"/>
      <c r="J55" s="321"/>
      <c r="K55" s="321"/>
      <c r="L55" s="321"/>
      <c r="M55" s="321"/>
      <c r="N55" s="321"/>
      <c r="O55" s="321"/>
      <c r="P55" s="321"/>
      <c r="Q55" s="321"/>
    </row>
    <row r="56" spans="1:17" ht="13.5">
      <c r="A56" s="492" t="s">
        <v>1054</v>
      </c>
      <c r="C56" s="321"/>
      <c r="D56" s="321"/>
      <c r="E56" s="321"/>
      <c r="F56" s="321"/>
      <c r="G56" s="321"/>
      <c r="H56" s="321"/>
      <c r="I56" s="321"/>
      <c r="J56" s="321"/>
      <c r="K56" s="321"/>
      <c r="L56" s="321"/>
      <c r="M56" s="321"/>
      <c r="N56" s="321"/>
      <c r="O56" s="321"/>
      <c r="P56" s="321"/>
      <c r="Q56" s="321"/>
    </row>
    <row r="57" spans="1:17">
      <c r="A57" s="492" t="s">
        <v>1447</v>
      </c>
      <c r="B57" s="492"/>
    </row>
    <row r="58" spans="1:17" ht="13.5">
      <c r="A58" s="492" t="s">
        <v>1206</v>
      </c>
      <c r="B58" s="492"/>
      <c r="C58" s="375"/>
      <c r="D58" s="375"/>
      <c r="E58" s="375"/>
      <c r="F58" s="375"/>
      <c r="G58" s="375"/>
      <c r="H58" s="375"/>
      <c r="I58" s="375"/>
      <c r="J58" s="375"/>
      <c r="K58" s="375"/>
      <c r="L58" s="375"/>
      <c r="M58" s="375"/>
    </row>
    <row r="59" spans="1:17">
      <c r="A59" s="492" t="s">
        <v>1478</v>
      </c>
      <c r="B59" s="772"/>
      <c r="C59" s="308"/>
      <c r="D59" s="308"/>
      <c r="E59" s="308"/>
      <c r="F59" s="308"/>
    </row>
    <row r="60" spans="1:17" ht="13.5">
      <c r="A60" s="492" t="s">
        <v>1179</v>
      </c>
      <c r="B60" s="492"/>
      <c r="C60" s="375"/>
      <c r="D60" s="375"/>
      <c r="E60" s="375"/>
      <c r="F60" s="375"/>
      <c r="G60" s="375"/>
      <c r="H60" s="375"/>
      <c r="I60" s="375"/>
      <c r="J60" s="375"/>
      <c r="K60" s="375"/>
      <c r="L60" s="375"/>
      <c r="M60" s="375"/>
    </row>
    <row r="61" spans="1:17" ht="13.5">
      <c r="A61" s="492" t="s">
        <v>1055</v>
      </c>
      <c r="B61" s="492"/>
      <c r="C61" s="375"/>
      <c r="D61" s="375"/>
      <c r="E61" s="375"/>
      <c r="F61" s="375"/>
      <c r="G61" s="375"/>
      <c r="H61" s="375"/>
      <c r="I61" s="375"/>
      <c r="J61" s="375"/>
      <c r="K61" s="375"/>
      <c r="L61" s="375"/>
      <c r="M61" s="375"/>
      <c r="N61" s="375"/>
      <c r="O61" s="375"/>
      <c r="P61" s="375"/>
      <c r="Q61" s="375"/>
    </row>
    <row r="62" spans="1:17" ht="13.5">
      <c r="A62" s="492" t="s">
        <v>1479</v>
      </c>
      <c r="B62" s="492"/>
      <c r="C62" s="375"/>
      <c r="D62" s="375"/>
      <c r="E62" s="375"/>
      <c r="F62" s="375"/>
      <c r="G62" s="375"/>
      <c r="H62" s="375"/>
      <c r="I62" s="375"/>
      <c r="J62" s="375"/>
      <c r="K62" s="375"/>
      <c r="L62" s="375"/>
      <c r="M62" s="375"/>
    </row>
  </sheetData>
  <mergeCells count="1">
    <mergeCell ref="A1:H1"/>
  </mergeCells>
  <pageMargins left="0.7" right="0.7" top="0.75" bottom="0.75" header="0.3" footer="0.3"/>
  <pageSetup paperSize="9" scale="65" orientation="landscape" verticalDpi="3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A1A3-D0A9-4703-860C-2A48FCD2380A}">
  <sheetPr>
    <tabColor rgb="FFFFC000"/>
  </sheetPr>
  <dimension ref="A1:Q108"/>
  <sheetViews>
    <sheetView showGridLines="0" zoomScaleNormal="100" zoomScaleSheetLayoutView="90" workbookViewId="0">
      <selection activeCell="T14" sqref="T14"/>
    </sheetView>
  </sheetViews>
  <sheetFormatPr baseColWidth="10" defaultColWidth="11.42578125" defaultRowHeight="12.75"/>
  <cols>
    <col min="1" max="1" width="6" style="230" customWidth="1"/>
    <col min="2" max="2" width="49" style="230" customWidth="1"/>
    <col min="3" max="4" width="7.7109375" style="778" hidden="1" customWidth="1"/>
    <col min="5" max="16" width="7.7109375" style="778" customWidth="1"/>
    <col min="17" max="255" width="11.42578125" style="230"/>
    <col min="256" max="256" width="6" style="230" customWidth="1"/>
    <col min="257" max="257" width="49" style="230" customWidth="1"/>
    <col min="258" max="268" width="7.28515625" style="230" customWidth="1"/>
    <col min="269" max="270" width="7.42578125" style="230" customWidth="1"/>
    <col min="271" max="271" width="2" style="230" customWidth="1"/>
    <col min="272" max="511" width="11.42578125" style="230"/>
    <col min="512" max="512" width="6" style="230" customWidth="1"/>
    <col min="513" max="513" width="49" style="230" customWidth="1"/>
    <col min="514" max="524" width="7.28515625" style="230" customWidth="1"/>
    <col min="525" max="526" width="7.42578125" style="230" customWidth="1"/>
    <col min="527" max="527" width="2" style="230" customWidth="1"/>
    <col min="528" max="767" width="11.42578125" style="230"/>
    <col min="768" max="768" width="6" style="230" customWidth="1"/>
    <col min="769" max="769" width="49" style="230" customWidth="1"/>
    <col min="770" max="780" width="7.28515625" style="230" customWidth="1"/>
    <col min="781" max="782" width="7.42578125" style="230" customWidth="1"/>
    <col min="783" max="783" width="2" style="230" customWidth="1"/>
    <col min="784" max="1023" width="11.42578125" style="230"/>
    <col min="1024" max="1024" width="6" style="230" customWidth="1"/>
    <col min="1025" max="1025" width="49" style="230" customWidth="1"/>
    <col min="1026" max="1036" width="7.28515625" style="230" customWidth="1"/>
    <col min="1037" max="1038" width="7.42578125" style="230" customWidth="1"/>
    <col min="1039" max="1039" width="2" style="230" customWidth="1"/>
    <col min="1040" max="1279" width="11.42578125" style="230"/>
    <col min="1280" max="1280" width="6" style="230" customWidth="1"/>
    <col min="1281" max="1281" width="49" style="230" customWidth="1"/>
    <col min="1282" max="1292" width="7.28515625" style="230" customWidth="1"/>
    <col min="1293" max="1294" width="7.42578125" style="230" customWidth="1"/>
    <col min="1295" max="1295" width="2" style="230" customWidth="1"/>
    <col min="1296" max="1535" width="11.42578125" style="230"/>
    <col min="1536" max="1536" width="6" style="230" customWidth="1"/>
    <col min="1537" max="1537" width="49" style="230" customWidth="1"/>
    <col min="1538" max="1548" width="7.28515625" style="230" customWidth="1"/>
    <col min="1549" max="1550" width="7.42578125" style="230" customWidth="1"/>
    <col min="1551" max="1551" width="2" style="230" customWidth="1"/>
    <col min="1552" max="1791" width="11.42578125" style="230"/>
    <col min="1792" max="1792" width="6" style="230" customWidth="1"/>
    <col min="1793" max="1793" width="49" style="230" customWidth="1"/>
    <col min="1794" max="1804" width="7.28515625" style="230" customWidth="1"/>
    <col min="1805" max="1806" width="7.42578125" style="230" customWidth="1"/>
    <col min="1807" max="1807" width="2" style="230" customWidth="1"/>
    <col min="1808" max="2047" width="11.42578125" style="230"/>
    <col min="2048" max="2048" width="6" style="230" customWidth="1"/>
    <col min="2049" max="2049" width="49" style="230" customWidth="1"/>
    <col min="2050" max="2060" width="7.28515625" style="230" customWidth="1"/>
    <col min="2061" max="2062" width="7.42578125" style="230" customWidth="1"/>
    <col min="2063" max="2063" width="2" style="230" customWidth="1"/>
    <col min="2064" max="2303" width="11.42578125" style="230"/>
    <col min="2304" max="2304" width="6" style="230" customWidth="1"/>
    <col min="2305" max="2305" width="49" style="230" customWidth="1"/>
    <col min="2306" max="2316" width="7.28515625" style="230" customWidth="1"/>
    <col min="2317" max="2318" width="7.42578125" style="230" customWidth="1"/>
    <col min="2319" max="2319" width="2" style="230" customWidth="1"/>
    <col min="2320" max="2559" width="11.42578125" style="230"/>
    <col min="2560" max="2560" width="6" style="230" customWidth="1"/>
    <col min="2561" max="2561" width="49" style="230" customWidth="1"/>
    <col min="2562" max="2572" width="7.28515625" style="230" customWidth="1"/>
    <col min="2573" max="2574" width="7.42578125" style="230" customWidth="1"/>
    <col min="2575" max="2575" width="2" style="230" customWidth="1"/>
    <col min="2576" max="2815" width="11.42578125" style="230"/>
    <col min="2816" max="2816" width="6" style="230" customWidth="1"/>
    <col min="2817" max="2817" width="49" style="230" customWidth="1"/>
    <col min="2818" max="2828" width="7.28515625" style="230" customWidth="1"/>
    <col min="2829" max="2830" width="7.42578125" style="230" customWidth="1"/>
    <col min="2831" max="2831" width="2" style="230" customWidth="1"/>
    <col min="2832" max="3071" width="11.42578125" style="230"/>
    <col min="3072" max="3072" width="6" style="230" customWidth="1"/>
    <col min="3073" max="3073" width="49" style="230" customWidth="1"/>
    <col min="3074" max="3084" width="7.28515625" style="230" customWidth="1"/>
    <col min="3085" max="3086" width="7.42578125" style="230" customWidth="1"/>
    <col min="3087" max="3087" width="2" style="230" customWidth="1"/>
    <col min="3088" max="3327" width="11.42578125" style="230"/>
    <col min="3328" max="3328" width="6" style="230" customWidth="1"/>
    <col min="3329" max="3329" width="49" style="230" customWidth="1"/>
    <col min="3330" max="3340" width="7.28515625" style="230" customWidth="1"/>
    <col min="3341" max="3342" width="7.42578125" style="230" customWidth="1"/>
    <col min="3343" max="3343" width="2" style="230" customWidth="1"/>
    <col min="3344" max="3583" width="11.42578125" style="230"/>
    <col min="3584" max="3584" width="6" style="230" customWidth="1"/>
    <col min="3585" max="3585" width="49" style="230" customWidth="1"/>
    <col min="3586" max="3596" width="7.28515625" style="230" customWidth="1"/>
    <col min="3597" max="3598" width="7.42578125" style="230" customWidth="1"/>
    <col min="3599" max="3599" width="2" style="230" customWidth="1"/>
    <col min="3600" max="3839" width="11.42578125" style="230"/>
    <col min="3840" max="3840" width="6" style="230" customWidth="1"/>
    <col min="3841" max="3841" width="49" style="230" customWidth="1"/>
    <col min="3842" max="3852" width="7.28515625" style="230" customWidth="1"/>
    <col min="3853" max="3854" width="7.42578125" style="230" customWidth="1"/>
    <col min="3855" max="3855" width="2" style="230" customWidth="1"/>
    <col min="3856" max="4095" width="11.42578125" style="230"/>
    <col min="4096" max="4096" width="6" style="230" customWidth="1"/>
    <col min="4097" max="4097" width="49" style="230" customWidth="1"/>
    <col min="4098" max="4108" width="7.28515625" style="230" customWidth="1"/>
    <col min="4109" max="4110" width="7.42578125" style="230" customWidth="1"/>
    <col min="4111" max="4111" width="2" style="230" customWidth="1"/>
    <col min="4112" max="4351" width="11.42578125" style="230"/>
    <col min="4352" max="4352" width="6" style="230" customWidth="1"/>
    <col min="4353" max="4353" width="49" style="230" customWidth="1"/>
    <col min="4354" max="4364" width="7.28515625" style="230" customWidth="1"/>
    <col min="4365" max="4366" width="7.42578125" style="230" customWidth="1"/>
    <col min="4367" max="4367" width="2" style="230" customWidth="1"/>
    <col min="4368" max="4607" width="11.42578125" style="230"/>
    <col min="4608" max="4608" width="6" style="230" customWidth="1"/>
    <col min="4609" max="4609" width="49" style="230" customWidth="1"/>
    <col min="4610" max="4620" width="7.28515625" style="230" customWidth="1"/>
    <col min="4621" max="4622" width="7.42578125" style="230" customWidth="1"/>
    <col min="4623" max="4623" width="2" style="230" customWidth="1"/>
    <col min="4624" max="4863" width="11.42578125" style="230"/>
    <col min="4864" max="4864" width="6" style="230" customWidth="1"/>
    <col min="4865" max="4865" width="49" style="230" customWidth="1"/>
    <col min="4866" max="4876" width="7.28515625" style="230" customWidth="1"/>
    <col min="4877" max="4878" width="7.42578125" style="230" customWidth="1"/>
    <col min="4879" max="4879" width="2" style="230" customWidth="1"/>
    <col min="4880" max="5119" width="11.42578125" style="230"/>
    <col min="5120" max="5120" width="6" style="230" customWidth="1"/>
    <col min="5121" max="5121" width="49" style="230" customWidth="1"/>
    <col min="5122" max="5132" width="7.28515625" style="230" customWidth="1"/>
    <col min="5133" max="5134" width="7.42578125" style="230" customWidth="1"/>
    <col min="5135" max="5135" width="2" style="230" customWidth="1"/>
    <col min="5136" max="5375" width="11.42578125" style="230"/>
    <col min="5376" max="5376" width="6" style="230" customWidth="1"/>
    <col min="5377" max="5377" width="49" style="230" customWidth="1"/>
    <col min="5378" max="5388" width="7.28515625" style="230" customWidth="1"/>
    <col min="5389" max="5390" width="7.42578125" style="230" customWidth="1"/>
    <col min="5391" max="5391" width="2" style="230" customWidth="1"/>
    <col min="5392" max="5631" width="11.42578125" style="230"/>
    <col min="5632" max="5632" width="6" style="230" customWidth="1"/>
    <col min="5633" max="5633" width="49" style="230" customWidth="1"/>
    <col min="5634" max="5644" width="7.28515625" style="230" customWidth="1"/>
    <col min="5645" max="5646" width="7.42578125" style="230" customWidth="1"/>
    <col min="5647" max="5647" width="2" style="230" customWidth="1"/>
    <col min="5648" max="5887" width="11.42578125" style="230"/>
    <col min="5888" max="5888" width="6" style="230" customWidth="1"/>
    <col min="5889" max="5889" width="49" style="230" customWidth="1"/>
    <col min="5890" max="5900" width="7.28515625" style="230" customWidth="1"/>
    <col min="5901" max="5902" width="7.42578125" style="230" customWidth="1"/>
    <col min="5903" max="5903" width="2" style="230" customWidth="1"/>
    <col min="5904" max="6143" width="11.42578125" style="230"/>
    <col min="6144" max="6144" width="6" style="230" customWidth="1"/>
    <col min="6145" max="6145" width="49" style="230" customWidth="1"/>
    <col min="6146" max="6156" width="7.28515625" style="230" customWidth="1"/>
    <col min="6157" max="6158" width="7.42578125" style="230" customWidth="1"/>
    <col min="6159" max="6159" width="2" style="230" customWidth="1"/>
    <col min="6160" max="6399" width="11.42578125" style="230"/>
    <col min="6400" max="6400" width="6" style="230" customWidth="1"/>
    <col min="6401" max="6401" width="49" style="230" customWidth="1"/>
    <col min="6402" max="6412" width="7.28515625" style="230" customWidth="1"/>
    <col min="6413" max="6414" width="7.42578125" style="230" customWidth="1"/>
    <col min="6415" max="6415" width="2" style="230" customWidth="1"/>
    <col min="6416" max="6655" width="11.42578125" style="230"/>
    <col min="6656" max="6656" width="6" style="230" customWidth="1"/>
    <col min="6657" max="6657" width="49" style="230" customWidth="1"/>
    <col min="6658" max="6668" width="7.28515625" style="230" customWidth="1"/>
    <col min="6669" max="6670" width="7.42578125" style="230" customWidth="1"/>
    <col min="6671" max="6671" width="2" style="230" customWidth="1"/>
    <col min="6672" max="6911" width="11.42578125" style="230"/>
    <col min="6912" max="6912" width="6" style="230" customWidth="1"/>
    <col min="6913" max="6913" width="49" style="230" customWidth="1"/>
    <col min="6914" max="6924" width="7.28515625" style="230" customWidth="1"/>
    <col min="6925" max="6926" width="7.42578125" style="230" customWidth="1"/>
    <col min="6927" max="6927" width="2" style="230" customWidth="1"/>
    <col min="6928" max="7167" width="11.42578125" style="230"/>
    <col min="7168" max="7168" width="6" style="230" customWidth="1"/>
    <col min="7169" max="7169" width="49" style="230" customWidth="1"/>
    <col min="7170" max="7180" width="7.28515625" style="230" customWidth="1"/>
    <col min="7181" max="7182" width="7.42578125" style="230" customWidth="1"/>
    <col min="7183" max="7183" width="2" style="230" customWidth="1"/>
    <col min="7184" max="7423" width="11.42578125" style="230"/>
    <col min="7424" max="7424" width="6" style="230" customWidth="1"/>
    <col min="7425" max="7425" width="49" style="230" customWidth="1"/>
    <col min="7426" max="7436" width="7.28515625" style="230" customWidth="1"/>
    <col min="7437" max="7438" width="7.42578125" style="230" customWidth="1"/>
    <col min="7439" max="7439" width="2" style="230" customWidth="1"/>
    <col min="7440" max="7679" width="11.42578125" style="230"/>
    <col min="7680" max="7680" width="6" style="230" customWidth="1"/>
    <col min="7681" max="7681" width="49" style="230" customWidth="1"/>
    <col min="7682" max="7692" width="7.28515625" style="230" customWidth="1"/>
    <col min="7693" max="7694" width="7.42578125" style="230" customWidth="1"/>
    <col min="7695" max="7695" width="2" style="230" customWidth="1"/>
    <col min="7696" max="7935" width="11.42578125" style="230"/>
    <col min="7936" max="7936" width="6" style="230" customWidth="1"/>
    <col min="7937" max="7937" width="49" style="230" customWidth="1"/>
    <col min="7938" max="7948" width="7.28515625" style="230" customWidth="1"/>
    <col min="7949" max="7950" width="7.42578125" style="230" customWidth="1"/>
    <col min="7951" max="7951" width="2" style="230" customWidth="1"/>
    <col min="7952" max="8191" width="11.42578125" style="230"/>
    <col min="8192" max="8192" width="6" style="230" customWidth="1"/>
    <col min="8193" max="8193" width="49" style="230" customWidth="1"/>
    <col min="8194" max="8204" width="7.28515625" style="230" customWidth="1"/>
    <col min="8205" max="8206" width="7.42578125" style="230" customWidth="1"/>
    <col min="8207" max="8207" width="2" style="230" customWidth="1"/>
    <col min="8208" max="8447" width="11.42578125" style="230"/>
    <col min="8448" max="8448" width="6" style="230" customWidth="1"/>
    <col min="8449" max="8449" width="49" style="230" customWidth="1"/>
    <col min="8450" max="8460" width="7.28515625" style="230" customWidth="1"/>
    <col min="8461" max="8462" width="7.42578125" style="230" customWidth="1"/>
    <col min="8463" max="8463" width="2" style="230" customWidth="1"/>
    <col min="8464" max="8703" width="11.42578125" style="230"/>
    <col min="8704" max="8704" width="6" style="230" customWidth="1"/>
    <col min="8705" max="8705" width="49" style="230" customWidth="1"/>
    <col min="8706" max="8716" width="7.28515625" style="230" customWidth="1"/>
    <col min="8717" max="8718" width="7.42578125" style="230" customWidth="1"/>
    <col min="8719" max="8719" width="2" style="230" customWidth="1"/>
    <col min="8720" max="8959" width="11.42578125" style="230"/>
    <col min="8960" max="8960" width="6" style="230" customWidth="1"/>
    <col min="8961" max="8961" width="49" style="230" customWidth="1"/>
    <col min="8962" max="8972" width="7.28515625" style="230" customWidth="1"/>
    <col min="8973" max="8974" width="7.42578125" style="230" customWidth="1"/>
    <col min="8975" max="8975" width="2" style="230" customWidth="1"/>
    <col min="8976" max="9215" width="11.42578125" style="230"/>
    <col min="9216" max="9216" width="6" style="230" customWidth="1"/>
    <col min="9217" max="9217" width="49" style="230" customWidth="1"/>
    <col min="9218" max="9228" width="7.28515625" style="230" customWidth="1"/>
    <col min="9229" max="9230" width="7.42578125" style="230" customWidth="1"/>
    <col min="9231" max="9231" width="2" style="230" customWidth="1"/>
    <col min="9232" max="9471" width="11.42578125" style="230"/>
    <col min="9472" max="9472" width="6" style="230" customWidth="1"/>
    <col min="9473" max="9473" width="49" style="230" customWidth="1"/>
    <col min="9474" max="9484" width="7.28515625" style="230" customWidth="1"/>
    <col min="9485" max="9486" width="7.42578125" style="230" customWidth="1"/>
    <col min="9487" max="9487" width="2" style="230" customWidth="1"/>
    <col min="9488" max="9727" width="11.42578125" style="230"/>
    <col min="9728" max="9728" width="6" style="230" customWidth="1"/>
    <col min="9729" max="9729" width="49" style="230" customWidth="1"/>
    <col min="9730" max="9740" width="7.28515625" style="230" customWidth="1"/>
    <col min="9741" max="9742" width="7.42578125" style="230" customWidth="1"/>
    <col min="9743" max="9743" width="2" style="230" customWidth="1"/>
    <col min="9744" max="9983" width="11.42578125" style="230"/>
    <col min="9984" max="9984" width="6" style="230" customWidth="1"/>
    <col min="9985" max="9985" width="49" style="230" customWidth="1"/>
    <col min="9986" max="9996" width="7.28515625" style="230" customWidth="1"/>
    <col min="9997" max="9998" width="7.42578125" style="230" customWidth="1"/>
    <col min="9999" max="9999" width="2" style="230" customWidth="1"/>
    <col min="10000" max="10239" width="11.42578125" style="230"/>
    <col min="10240" max="10240" width="6" style="230" customWidth="1"/>
    <col min="10241" max="10241" width="49" style="230" customWidth="1"/>
    <col min="10242" max="10252" width="7.28515625" style="230" customWidth="1"/>
    <col min="10253" max="10254" width="7.42578125" style="230" customWidth="1"/>
    <col min="10255" max="10255" width="2" style="230" customWidth="1"/>
    <col min="10256" max="10495" width="11.42578125" style="230"/>
    <col min="10496" max="10496" width="6" style="230" customWidth="1"/>
    <col min="10497" max="10497" width="49" style="230" customWidth="1"/>
    <col min="10498" max="10508" width="7.28515625" style="230" customWidth="1"/>
    <col min="10509" max="10510" width="7.42578125" style="230" customWidth="1"/>
    <col min="10511" max="10511" width="2" style="230" customWidth="1"/>
    <col min="10512" max="10751" width="11.42578125" style="230"/>
    <col min="10752" max="10752" width="6" style="230" customWidth="1"/>
    <col min="10753" max="10753" width="49" style="230" customWidth="1"/>
    <col min="10754" max="10764" width="7.28515625" style="230" customWidth="1"/>
    <col min="10765" max="10766" width="7.42578125" style="230" customWidth="1"/>
    <col min="10767" max="10767" width="2" style="230" customWidth="1"/>
    <col min="10768" max="11007" width="11.42578125" style="230"/>
    <col min="11008" max="11008" width="6" style="230" customWidth="1"/>
    <col min="11009" max="11009" width="49" style="230" customWidth="1"/>
    <col min="11010" max="11020" width="7.28515625" style="230" customWidth="1"/>
    <col min="11021" max="11022" width="7.42578125" style="230" customWidth="1"/>
    <col min="11023" max="11023" width="2" style="230" customWidth="1"/>
    <col min="11024" max="11263" width="11.42578125" style="230"/>
    <col min="11264" max="11264" width="6" style="230" customWidth="1"/>
    <col min="11265" max="11265" width="49" style="230" customWidth="1"/>
    <col min="11266" max="11276" width="7.28515625" style="230" customWidth="1"/>
    <col min="11277" max="11278" width="7.42578125" style="230" customWidth="1"/>
    <col min="11279" max="11279" width="2" style="230" customWidth="1"/>
    <col min="11280" max="11519" width="11.42578125" style="230"/>
    <col min="11520" max="11520" width="6" style="230" customWidth="1"/>
    <col min="11521" max="11521" width="49" style="230" customWidth="1"/>
    <col min="11522" max="11532" width="7.28515625" style="230" customWidth="1"/>
    <col min="11533" max="11534" width="7.42578125" style="230" customWidth="1"/>
    <col min="11535" max="11535" width="2" style="230" customWidth="1"/>
    <col min="11536" max="11775" width="11.42578125" style="230"/>
    <col min="11776" max="11776" width="6" style="230" customWidth="1"/>
    <col min="11777" max="11777" width="49" style="230" customWidth="1"/>
    <col min="11778" max="11788" width="7.28515625" style="230" customWidth="1"/>
    <col min="11789" max="11790" width="7.42578125" style="230" customWidth="1"/>
    <col min="11791" max="11791" width="2" style="230" customWidth="1"/>
    <col min="11792" max="12031" width="11.42578125" style="230"/>
    <col min="12032" max="12032" width="6" style="230" customWidth="1"/>
    <col min="12033" max="12033" width="49" style="230" customWidth="1"/>
    <col min="12034" max="12044" width="7.28515625" style="230" customWidth="1"/>
    <col min="12045" max="12046" width="7.42578125" style="230" customWidth="1"/>
    <col min="12047" max="12047" width="2" style="230" customWidth="1"/>
    <col min="12048" max="12287" width="11.42578125" style="230"/>
    <col min="12288" max="12288" width="6" style="230" customWidth="1"/>
    <col min="12289" max="12289" width="49" style="230" customWidth="1"/>
    <col min="12290" max="12300" width="7.28515625" style="230" customWidth="1"/>
    <col min="12301" max="12302" width="7.42578125" style="230" customWidth="1"/>
    <col min="12303" max="12303" width="2" style="230" customWidth="1"/>
    <col min="12304" max="12543" width="11.42578125" style="230"/>
    <col min="12544" max="12544" width="6" style="230" customWidth="1"/>
    <col min="12545" max="12545" width="49" style="230" customWidth="1"/>
    <col min="12546" max="12556" width="7.28515625" style="230" customWidth="1"/>
    <col min="12557" max="12558" width="7.42578125" style="230" customWidth="1"/>
    <col min="12559" max="12559" width="2" style="230" customWidth="1"/>
    <col min="12560" max="12799" width="11.42578125" style="230"/>
    <col min="12800" max="12800" width="6" style="230" customWidth="1"/>
    <col min="12801" max="12801" width="49" style="230" customWidth="1"/>
    <col min="12802" max="12812" width="7.28515625" style="230" customWidth="1"/>
    <col min="12813" max="12814" width="7.42578125" style="230" customWidth="1"/>
    <col min="12815" max="12815" width="2" style="230" customWidth="1"/>
    <col min="12816" max="13055" width="11.42578125" style="230"/>
    <col min="13056" max="13056" width="6" style="230" customWidth="1"/>
    <col min="13057" max="13057" width="49" style="230" customWidth="1"/>
    <col min="13058" max="13068" width="7.28515625" style="230" customWidth="1"/>
    <col min="13069" max="13070" width="7.42578125" style="230" customWidth="1"/>
    <col min="13071" max="13071" width="2" style="230" customWidth="1"/>
    <col min="13072" max="13311" width="11.42578125" style="230"/>
    <col min="13312" max="13312" width="6" style="230" customWidth="1"/>
    <col min="13313" max="13313" width="49" style="230" customWidth="1"/>
    <col min="13314" max="13324" width="7.28515625" style="230" customWidth="1"/>
    <col min="13325" max="13326" width="7.42578125" style="230" customWidth="1"/>
    <col min="13327" max="13327" width="2" style="230" customWidth="1"/>
    <col min="13328" max="13567" width="11.42578125" style="230"/>
    <col min="13568" max="13568" width="6" style="230" customWidth="1"/>
    <col min="13569" max="13569" width="49" style="230" customWidth="1"/>
    <col min="13570" max="13580" width="7.28515625" style="230" customWidth="1"/>
    <col min="13581" max="13582" width="7.42578125" style="230" customWidth="1"/>
    <col min="13583" max="13583" width="2" style="230" customWidth="1"/>
    <col min="13584" max="13823" width="11.42578125" style="230"/>
    <col min="13824" max="13824" width="6" style="230" customWidth="1"/>
    <col min="13825" max="13825" width="49" style="230" customWidth="1"/>
    <col min="13826" max="13836" width="7.28515625" style="230" customWidth="1"/>
    <col min="13837" max="13838" width="7.42578125" style="230" customWidth="1"/>
    <col min="13839" max="13839" width="2" style="230" customWidth="1"/>
    <col min="13840" max="14079" width="11.42578125" style="230"/>
    <col min="14080" max="14080" width="6" style="230" customWidth="1"/>
    <col min="14081" max="14081" width="49" style="230" customWidth="1"/>
    <col min="14082" max="14092" width="7.28515625" style="230" customWidth="1"/>
    <col min="14093" max="14094" width="7.42578125" style="230" customWidth="1"/>
    <col min="14095" max="14095" width="2" style="230" customWidth="1"/>
    <col min="14096" max="14335" width="11.42578125" style="230"/>
    <col min="14336" max="14336" width="6" style="230" customWidth="1"/>
    <col min="14337" max="14337" width="49" style="230" customWidth="1"/>
    <col min="14338" max="14348" width="7.28515625" style="230" customWidth="1"/>
    <col min="14349" max="14350" width="7.42578125" style="230" customWidth="1"/>
    <col min="14351" max="14351" width="2" style="230" customWidth="1"/>
    <col min="14352" max="14591" width="11.42578125" style="230"/>
    <col min="14592" max="14592" width="6" style="230" customWidth="1"/>
    <col min="14593" max="14593" width="49" style="230" customWidth="1"/>
    <col min="14594" max="14604" width="7.28515625" style="230" customWidth="1"/>
    <col min="14605" max="14606" width="7.42578125" style="230" customWidth="1"/>
    <col min="14607" max="14607" width="2" style="230" customWidth="1"/>
    <col min="14608" max="14847" width="11.42578125" style="230"/>
    <col min="14848" max="14848" width="6" style="230" customWidth="1"/>
    <col min="14849" max="14849" width="49" style="230" customWidth="1"/>
    <col min="14850" max="14860" width="7.28515625" style="230" customWidth="1"/>
    <col min="14861" max="14862" width="7.42578125" style="230" customWidth="1"/>
    <col min="14863" max="14863" width="2" style="230" customWidth="1"/>
    <col min="14864" max="15103" width="11.42578125" style="230"/>
    <col min="15104" max="15104" width="6" style="230" customWidth="1"/>
    <col min="15105" max="15105" width="49" style="230" customWidth="1"/>
    <col min="15106" max="15116" width="7.28515625" style="230" customWidth="1"/>
    <col min="15117" max="15118" width="7.42578125" style="230" customWidth="1"/>
    <col min="15119" max="15119" width="2" style="230" customWidth="1"/>
    <col min="15120" max="15359" width="11.42578125" style="230"/>
    <col min="15360" max="15360" width="6" style="230" customWidth="1"/>
    <col min="15361" max="15361" width="49" style="230" customWidth="1"/>
    <col min="15362" max="15372" width="7.28515625" style="230" customWidth="1"/>
    <col min="15373" max="15374" width="7.42578125" style="230" customWidth="1"/>
    <col min="15375" max="15375" width="2" style="230" customWidth="1"/>
    <col min="15376" max="15615" width="11.42578125" style="230"/>
    <col min="15616" max="15616" width="6" style="230" customWidth="1"/>
    <col min="15617" max="15617" width="49" style="230" customWidth="1"/>
    <col min="15618" max="15628" width="7.28515625" style="230" customWidth="1"/>
    <col min="15629" max="15630" width="7.42578125" style="230" customWidth="1"/>
    <col min="15631" max="15631" width="2" style="230" customWidth="1"/>
    <col min="15632" max="15871" width="11.42578125" style="230"/>
    <col min="15872" max="15872" width="6" style="230" customWidth="1"/>
    <col min="15873" max="15873" width="49" style="230" customWidth="1"/>
    <col min="15874" max="15884" width="7.28515625" style="230" customWidth="1"/>
    <col min="15885" max="15886" width="7.42578125" style="230" customWidth="1"/>
    <col min="15887" max="15887" width="2" style="230" customWidth="1"/>
    <col min="15888" max="16127" width="11.42578125" style="230"/>
    <col min="16128" max="16128" width="6" style="230" customWidth="1"/>
    <col min="16129" max="16129" width="49" style="230" customWidth="1"/>
    <col min="16130" max="16140" width="7.28515625" style="230" customWidth="1"/>
    <col min="16141" max="16142" width="7.42578125" style="230" customWidth="1"/>
    <col min="16143" max="16143" width="2" style="230" customWidth="1"/>
    <col min="16144" max="16384" width="11.42578125" style="230"/>
  </cols>
  <sheetData>
    <row r="1" spans="1:17" ht="13.5">
      <c r="A1" s="428" t="s">
        <v>1511</v>
      </c>
      <c r="B1" s="375"/>
      <c r="F1" s="779"/>
      <c r="G1" s="779"/>
      <c r="H1" s="779"/>
      <c r="I1" s="779"/>
      <c r="J1" s="779"/>
      <c r="K1" s="779"/>
      <c r="L1" s="779"/>
      <c r="M1" s="779"/>
      <c r="N1" s="779"/>
    </row>
    <row r="2" spans="1:17" ht="13.5">
      <c r="A2" s="375"/>
      <c r="L2" s="779"/>
      <c r="M2" s="779"/>
      <c r="N2" s="779"/>
    </row>
    <row r="3" spans="1:17" ht="19.5" customHeight="1">
      <c r="A3" s="819"/>
      <c r="B3" s="506" t="s">
        <v>99</v>
      </c>
      <c r="C3" s="819">
        <v>2010</v>
      </c>
      <c r="D3" s="819">
        <v>2011</v>
      </c>
      <c r="E3" s="819">
        <v>2012</v>
      </c>
      <c r="F3" s="819">
        <v>2013</v>
      </c>
      <c r="G3" s="819">
        <v>2014</v>
      </c>
      <c r="H3" s="819">
        <v>2015</v>
      </c>
      <c r="I3" s="819">
        <v>2016</v>
      </c>
      <c r="J3" s="819">
        <v>2017</v>
      </c>
      <c r="K3" s="819">
        <v>2018</v>
      </c>
      <c r="L3" s="819">
        <v>2019</v>
      </c>
      <c r="M3" s="819">
        <v>2020</v>
      </c>
      <c r="N3" s="819">
        <v>2021</v>
      </c>
      <c r="O3" s="761">
        <v>2022</v>
      </c>
      <c r="P3" s="761">
        <v>2023</v>
      </c>
    </row>
    <row r="4" spans="1:17" ht="19.5" customHeight="1">
      <c r="A4" s="377"/>
      <c r="B4" s="430" t="s">
        <v>82</v>
      </c>
      <c r="C4" s="478">
        <f>+SUM(C6:C97)</f>
        <v>37577</v>
      </c>
      <c r="D4" s="478">
        <f t="shared" ref="D4:P4" si="0">+SUM(D6:D97)</f>
        <v>44645</v>
      </c>
      <c r="E4" s="478">
        <f t="shared" si="0"/>
        <v>46251</v>
      </c>
      <c r="F4" s="478">
        <f t="shared" si="0"/>
        <v>50982</v>
      </c>
      <c r="G4" s="478">
        <f t="shared" si="0"/>
        <v>55952</v>
      </c>
      <c r="H4" s="478">
        <f t="shared" si="0"/>
        <v>67006</v>
      </c>
      <c r="I4" s="478">
        <f t="shared" si="0"/>
        <v>57578</v>
      </c>
      <c r="J4" s="478">
        <f>+SUM(J6:J97)</f>
        <v>53806</v>
      </c>
      <c r="K4" s="478">
        <f t="shared" si="0"/>
        <v>58544</v>
      </c>
      <c r="L4" s="478">
        <f t="shared" si="0"/>
        <v>56969</v>
      </c>
      <c r="M4" s="478">
        <f t="shared" si="0"/>
        <v>47309</v>
      </c>
      <c r="N4" s="478">
        <f t="shared" si="0"/>
        <v>48991</v>
      </c>
      <c r="O4" s="478">
        <f t="shared" si="0"/>
        <v>55800</v>
      </c>
      <c r="P4" s="478">
        <f t="shared" si="0"/>
        <v>57523</v>
      </c>
    </row>
    <row r="5" spans="1:17" ht="13.5">
      <c r="A5" s="377"/>
      <c r="B5" s="364"/>
      <c r="C5" s="775"/>
      <c r="D5" s="775"/>
      <c r="E5" s="775"/>
      <c r="F5" s="775"/>
      <c r="G5" s="775"/>
      <c r="H5" s="775"/>
      <c r="I5" s="775"/>
      <c r="J5" s="775"/>
      <c r="K5" s="775"/>
      <c r="L5" s="775"/>
      <c r="M5" s="775"/>
      <c r="N5" s="775"/>
      <c r="P5" s="766"/>
    </row>
    <row r="6" spans="1:17" ht="13.5">
      <c r="A6" s="364" t="s">
        <v>667</v>
      </c>
      <c r="B6" s="364" t="s">
        <v>594</v>
      </c>
      <c r="C6" s="765">
        <v>2921</v>
      </c>
      <c r="D6" s="765">
        <v>3337</v>
      </c>
      <c r="E6" s="765">
        <v>3442</v>
      </c>
      <c r="F6" s="765">
        <v>3618</v>
      </c>
      <c r="G6" s="765">
        <v>2510</v>
      </c>
      <c r="H6" s="765">
        <v>2256</v>
      </c>
      <c r="I6" s="765">
        <v>2308</v>
      </c>
      <c r="J6" s="765">
        <v>4685</v>
      </c>
      <c r="K6" s="765">
        <v>4779</v>
      </c>
      <c r="L6" s="765">
        <v>5035</v>
      </c>
      <c r="M6" s="765">
        <v>2354</v>
      </c>
      <c r="N6" s="765">
        <v>2325</v>
      </c>
      <c r="O6" s="765">
        <v>2525</v>
      </c>
      <c r="P6" s="765">
        <v>2523</v>
      </c>
    </row>
    <row r="7" spans="1:17" ht="13.5">
      <c r="A7" s="364" t="s">
        <v>668</v>
      </c>
      <c r="B7" s="364" t="s">
        <v>611</v>
      </c>
      <c r="C7" s="765">
        <v>964</v>
      </c>
      <c r="D7" s="765">
        <v>1015</v>
      </c>
      <c r="E7" s="765">
        <v>1294</v>
      </c>
      <c r="F7" s="765">
        <v>1422</v>
      </c>
      <c r="G7" s="765">
        <v>1654</v>
      </c>
      <c r="H7" s="765">
        <v>2235</v>
      </c>
      <c r="I7" s="765">
        <v>1905</v>
      </c>
      <c r="J7" s="765">
        <v>1898</v>
      </c>
      <c r="K7" s="765">
        <v>1742</v>
      </c>
      <c r="L7" s="765">
        <v>2005</v>
      </c>
      <c r="M7" s="765">
        <v>1395</v>
      </c>
      <c r="N7" s="765">
        <v>988</v>
      </c>
      <c r="O7" s="765">
        <v>1173</v>
      </c>
      <c r="P7" s="765">
        <v>1623</v>
      </c>
    </row>
    <row r="8" spans="1:17" ht="13.5">
      <c r="A8" s="364" t="s">
        <v>669</v>
      </c>
      <c r="B8" s="364" t="s">
        <v>1056</v>
      </c>
      <c r="C8" s="765">
        <v>722</v>
      </c>
      <c r="D8" s="765">
        <v>780</v>
      </c>
      <c r="E8" s="765">
        <v>731</v>
      </c>
      <c r="F8" s="765">
        <v>753</v>
      </c>
      <c r="G8" s="765">
        <v>740</v>
      </c>
      <c r="H8" s="765">
        <v>758</v>
      </c>
      <c r="I8" s="765">
        <v>386</v>
      </c>
      <c r="J8" s="765">
        <v>846</v>
      </c>
      <c r="K8" s="765">
        <v>920</v>
      </c>
      <c r="L8" s="765">
        <v>934</v>
      </c>
      <c r="M8" s="765">
        <v>766</v>
      </c>
      <c r="N8" s="765">
        <v>841</v>
      </c>
      <c r="O8" s="765">
        <v>941</v>
      </c>
      <c r="P8" s="765">
        <v>699</v>
      </c>
    </row>
    <row r="9" spans="1:17" ht="13.5">
      <c r="A9" s="364" t="s">
        <v>670</v>
      </c>
      <c r="B9" s="364" t="s">
        <v>1057</v>
      </c>
      <c r="C9" s="765">
        <v>256</v>
      </c>
      <c r="D9" s="765">
        <v>483</v>
      </c>
      <c r="E9" s="765">
        <v>465</v>
      </c>
      <c r="F9" s="765">
        <v>414</v>
      </c>
      <c r="G9" s="765">
        <v>353</v>
      </c>
      <c r="H9" s="765">
        <v>391</v>
      </c>
      <c r="I9" s="765">
        <v>399</v>
      </c>
      <c r="J9" s="765">
        <v>936</v>
      </c>
      <c r="K9" s="765">
        <v>945</v>
      </c>
      <c r="L9" s="765">
        <v>677</v>
      </c>
      <c r="M9" s="765">
        <v>921</v>
      </c>
      <c r="N9" s="765">
        <v>455</v>
      </c>
      <c r="O9" s="765">
        <v>494</v>
      </c>
      <c r="P9" s="765">
        <v>492</v>
      </c>
    </row>
    <row r="10" spans="1:17" ht="13.5">
      <c r="A10" s="364" t="s">
        <v>671</v>
      </c>
      <c r="B10" s="364" t="s">
        <v>1058</v>
      </c>
      <c r="C10" s="765">
        <v>906</v>
      </c>
      <c r="D10" s="765">
        <v>979</v>
      </c>
      <c r="E10" s="765">
        <v>887</v>
      </c>
      <c r="F10" s="765">
        <v>937</v>
      </c>
      <c r="G10" s="766" t="s">
        <v>156</v>
      </c>
      <c r="H10" s="765">
        <v>1003</v>
      </c>
      <c r="I10" s="765">
        <v>1092</v>
      </c>
      <c r="J10" s="765">
        <v>1147</v>
      </c>
      <c r="K10" s="765">
        <v>1197</v>
      </c>
      <c r="L10" s="765">
        <v>1319</v>
      </c>
      <c r="M10" s="765">
        <v>1156</v>
      </c>
      <c r="N10" s="765">
        <v>1238</v>
      </c>
      <c r="O10" s="765">
        <v>1271</v>
      </c>
      <c r="P10" s="765">
        <v>1368</v>
      </c>
    </row>
    <row r="11" spans="1:17" ht="13.5">
      <c r="A11" s="364" t="s">
        <v>672</v>
      </c>
      <c r="B11" s="364" t="s">
        <v>612</v>
      </c>
      <c r="C11" s="765">
        <v>3702</v>
      </c>
      <c r="D11" s="765">
        <v>4084</v>
      </c>
      <c r="E11" s="765">
        <v>4184</v>
      </c>
      <c r="F11" s="765">
        <v>4079</v>
      </c>
      <c r="G11" s="765">
        <v>4387</v>
      </c>
      <c r="H11" s="765">
        <v>3186</v>
      </c>
      <c r="I11" s="765">
        <v>2691</v>
      </c>
      <c r="J11" s="765">
        <v>3167</v>
      </c>
      <c r="K11" s="765">
        <v>2894</v>
      </c>
      <c r="L11" s="765">
        <v>2917</v>
      </c>
      <c r="M11" s="765">
        <v>2483</v>
      </c>
      <c r="N11" s="765">
        <v>1908</v>
      </c>
      <c r="O11" s="765">
        <v>2112</v>
      </c>
      <c r="P11" s="765">
        <v>2241</v>
      </c>
      <c r="Q11" s="762" t="s">
        <v>1177</v>
      </c>
    </row>
    <row r="12" spans="1:17" ht="13.5">
      <c r="A12" s="364" t="s">
        <v>673</v>
      </c>
      <c r="B12" s="364" t="s">
        <v>1059</v>
      </c>
      <c r="C12" s="765">
        <v>374</v>
      </c>
      <c r="D12" s="765">
        <v>374</v>
      </c>
      <c r="E12" s="765">
        <v>380</v>
      </c>
      <c r="F12" s="765">
        <v>408</v>
      </c>
      <c r="G12" s="765">
        <v>393</v>
      </c>
      <c r="H12" s="765">
        <v>407</v>
      </c>
      <c r="I12" s="765">
        <v>481</v>
      </c>
      <c r="J12" s="765">
        <v>367</v>
      </c>
      <c r="K12" s="765">
        <v>378</v>
      </c>
      <c r="L12" s="765">
        <v>420</v>
      </c>
      <c r="M12" s="765">
        <v>411</v>
      </c>
      <c r="N12" s="765">
        <v>354</v>
      </c>
      <c r="O12" s="765">
        <v>411</v>
      </c>
      <c r="P12" s="765">
        <v>365</v>
      </c>
      <c r="Q12" s="762" t="s">
        <v>1177</v>
      </c>
    </row>
    <row r="13" spans="1:17" ht="15" customHeight="1">
      <c r="A13" s="364" t="s">
        <v>674</v>
      </c>
      <c r="B13" s="364" t="s">
        <v>1060</v>
      </c>
      <c r="C13" s="765">
        <v>1328</v>
      </c>
      <c r="D13" s="765">
        <v>1688</v>
      </c>
      <c r="E13" s="765">
        <v>1722</v>
      </c>
      <c r="F13" s="765">
        <v>1740</v>
      </c>
      <c r="G13" s="765">
        <v>1698</v>
      </c>
      <c r="H13" s="765">
        <v>1755</v>
      </c>
      <c r="I13" s="765">
        <v>990</v>
      </c>
      <c r="J13" s="765">
        <v>587</v>
      </c>
      <c r="K13" s="765">
        <v>703</v>
      </c>
      <c r="L13" s="765">
        <v>463</v>
      </c>
      <c r="M13" s="765" t="s">
        <v>1033</v>
      </c>
      <c r="N13" s="765" t="s">
        <v>1033</v>
      </c>
      <c r="O13" s="765" t="s">
        <v>1033</v>
      </c>
      <c r="P13" s="765" t="s">
        <v>1033</v>
      </c>
    </row>
    <row r="14" spans="1:17" ht="13.5">
      <c r="A14" s="364" t="s">
        <v>675</v>
      </c>
      <c r="B14" s="364" t="s">
        <v>1061</v>
      </c>
      <c r="C14" s="765">
        <v>420</v>
      </c>
      <c r="D14" s="765">
        <v>469</v>
      </c>
      <c r="E14" s="765">
        <v>487</v>
      </c>
      <c r="F14" s="765">
        <v>463</v>
      </c>
      <c r="G14" s="765">
        <v>558</v>
      </c>
      <c r="H14" s="765">
        <v>454</v>
      </c>
      <c r="I14" s="765">
        <v>576</v>
      </c>
      <c r="J14" s="765">
        <v>374</v>
      </c>
      <c r="K14" s="765">
        <v>385</v>
      </c>
      <c r="L14" s="765">
        <v>315</v>
      </c>
      <c r="M14" s="765">
        <v>690</v>
      </c>
      <c r="N14" s="765">
        <v>871</v>
      </c>
      <c r="O14" s="765">
        <v>966</v>
      </c>
      <c r="P14" s="765">
        <v>1074</v>
      </c>
    </row>
    <row r="15" spans="1:17" ht="13.5">
      <c r="A15" s="364" t="s">
        <v>676</v>
      </c>
      <c r="B15" s="364" t="s">
        <v>613</v>
      </c>
      <c r="C15" s="765">
        <v>1151</v>
      </c>
      <c r="D15" s="765">
        <v>1377</v>
      </c>
      <c r="E15" s="765">
        <v>1377</v>
      </c>
      <c r="F15" s="765">
        <v>1383</v>
      </c>
      <c r="G15" s="765">
        <v>1253</v>
      </c>
      <c r="H15" s="765">
        <v>1312</v>
      </c>
      <c r="I15" s="765">
        <v>1252</v>
      </c>
      <c r="J15" s="765">
        <v>1241</v>
      </c>
      <c r="K15" s="765">
        <v>1253</v>
      </c>
      <c r="L15" s="765">
        <v>1182</v>
      </c>
      <c r="M15" s="765">
        <v>1135</v>
      </c>
      <c r="N15" s="765">
        <v>1112</v>
      </c>
      <c r="O15" s="765">
        <v>1078</v>
      </c>
      <c r="P15" s="765">
        <v>1139</v>
      </c>
    </row>
    <row r="16" spans="1:17" ht="13.5">
      <c r="A16" s="364" t="s">
        <v>677</v>
      </c>
      <c r="B16" s="364" t="s">
        <v>1062</v>
      </c>
      <c r="C16" s="765">
        <v>1098</v>
      </c>
      <c r="D16" s="765">
        <v>1406</v>
      </c>
      <c r="E16" s="765">
        <v>1406</v>
      </c>
      <c r="F16" s="765">
        <v>1512</v>
      </c>
      <c r="G16" s="765">
        <v>1532</v>
      </c>
      <c r="H16" s="765">
        <v>1485</v>
      </c>
      <c r="I16" s="765">
        <v>1669</v>
      </c>
      <c r="J16" s="765">
        <v>1304</v>
      </c>
      <c r="K16" s="765">
        <v>1423</v>
      </c>
      <c r="L16" s="765">
        <v>1391</v>
      </c>
      <c r="M16" s="765">
        <v>598</v>
      </c>
      <c r="N16" s="765">
        <v>470</v>
      </c>
      <c r="O16" s="765">
        <v>363</v>
      </c>
      <c r="P16" s="765">
        <v>226</v>
      </c>
    </row>
    <row r="17" spans="1:16" ht="13.5">
      <c r="A17" s="364" t="s">
        <v>678</v>
      </c>
      <c r="B17" s="364" t="s">
        <v>1063</v>
      </c>
      <c r="C17" s="765">
        <v>1105</v>
      </c>
      <c r="D17" s="765">
        <v>1486</v>
      </c>
      <c r="E17" s="765">
        <v>1841</v>
      </c>
      <c r="F17" s="765">
        <v>1598</v>
      </c>
      <c r="G17" s="765">
        <v>2310</v>
      </c>
      <c r="H17" s="766" t="s">
        <v>156</v>
      </c>
      <c r="I17" s="765">
        <v>2059</v>
      </c>
      <c r="J17" s="765">
        <v>1636</v>
      </c>
      <c r="K17" s="765">
        <v>1504</v>
      </c>
      <c r="L17" s="765">
        <v>1321</v>
      </c>
      <c r="M17" s="765">
        <v>1082</v>
      </c>
      <c r="N17" s="765">
        <v>1074</v>
      </c>
      <c r="O17" s="765">
        <v>1147</v>
      </c>
      <c r="P17" s="765">
        <v>1113</v>
      </c>
    </row>
    <row r="18" spans="1:16" ht="13.5">
      <c r="A18" s="364" t="s">
        <v>679</v>
      </c>
      <c r="B18" s="364" t="s">
        <v>610</v>
      </c>
      <c r="C18" s="765">
        <v>545</v>
      </c>
      <c r="D18" s="765">
        <v>409</v>
      </c>
      <c r="E18" s="765">
        <v>410</v>
      </c>
      <c r="F18" s="765">
        <v>685</v>
      </c>
      <c r="G18" s="765">
        <v>532</v>
      </c>
      <c r="H18" s="765">
        <v>540</v>
      </c>
      <c r="I18" s="765">
        <v>575</v>
      </c>
      <c r="J18" s="765">
        <v>586</v>
      </c>
      <c r="K18" s="765">
        <v>862</v>
      </c>
      <c r="L18" s="765">
        <v>930</v>
      </c>
      <c r="M18" s="765">
        <v>642</v>
      </c>
      <c r="N18" s="765">
        <v>837</v>
      </c>
      <c r="O18" s="765">
        <v>910</v>
      </c>
      <c r="P18" s="765" t="s">
        <v>1033</v>
      </c>
    </row>
    <row r="19" spans="1:16" ht="13.5">
      <c r="A19" s="364" t="s">
        <v>680</v>
      </c>
      <c r="B19" s="364" t="s">
        <v>609</v>
      </c>
      <c r="C19" s="765">
        <v>758</v>
      </c>
      <c r="D19" s="765">
        <v>743</v>
      </c>
      <c r="E19" s="765">
        <v>824</v>
      </c>
      <c r="F19" s="765">
        <v>759</v>
      </c>
      <c r="G19" s="765">
        <v>518</v>
      </c>
      <c r="H19" s="765">
        <v>769</v>
      </c>
      <c r="I19" s="765">
        <v>695</v>
      </c>
      <c r="J19" s="765">
        <v>948</v>
      </c>
      <c r="K19" s="765">
        <v>1079</v>
      </c>
      <c r="L19" s="765">
        <v>1188</v>
      </c>
      <c r="M19" s="765">
        <v>969</v>
      </c>
      <c r="N19" s="765">
        <v>1056</v>
      </c>
      <c r="O19" s="765">
        <v>1013</v>
      </c>
      <c r="P19" s="765">
        <v>1279</v>
      </c>
    </row>
    <row r="20" spans="1:16" ht="13.5">
      <c r="A20" s="364" t="s">
        <v>681</v>
      </c>
      <c r="B20" s="364" t="s">
        <v>608</v>
      </c>
      <c r="C20" s="765">
        <v>289</v>
      </c>
      <c r="D20" s="765">
        <v>289</v>
      </c>
      <c r="E20" s="765">
        <v>289</v>
      </c>
      <c r="F20" s="765">
        <v>298</v>
      </c>
      <c r="G20" s="765">
        <v>662</v>
      </c>
      <c r="H20" s="765">
        <v>625</v>
      </c>
      <c r="I20" s="765">
        <v>670</v>
      </c>
      <c r="J20" s="766" t="s">
        <v>156</v>
      </c>
      <c r="K20" s="766" t="s">
        <v>156</v>
      </c>
      <c r="L20" s="766" t="s">
        <v>156</v>
      </c>
      <c r="M20" s="765">
        <v>429</v>
      </c>
      <c r="N20" s="765">
        <v>562</v>
      </c>
      <c r="O20" s="765">
        <v>605</v>
      </c>
      <c r="P20" s="765" t="s">
        <v>1033</v>
      </c>
    </row>
    <row r="21" spans="1:16" ht="13.5">
      <c r="A21" s="364" t="s">
        <v>682</v>
      </c>
      <c r="B21" s="364" t="s">
        <v>607</v>
      </c>
      <c r="C21" s="765">
        <v>442</v>
      </c>
      <c r="D21" s="765">
        <v>423</v>
      </c>
      <c r="E21" s="765">
        <v>482</v>
      </c>
      <c r="F21" s="765">
        <v>474</v>
      </c>
      <c r="G21" s="765">
        <v>514</v>
      </c>
      <c r="H21" s="765">
        <v>659</v>
      </c>
      <c r="I21" s="765">
        <v>390</v>
      </c>
      <c r="J21" s="765">
        <v>498</v>
      </c>
      <c r="K21" s="765">
        <v>516</v>
      </c>
      <c r="L21" s="765">
        <v>494</v>
      </c>
      <c r="M21" s="765">
        <v>517</v>
      </c>
      <c r="N21" s="765">
        <v>569</v>
      </c>
      <c r="O21" s="765">
        <v>516</v>
      </c>
      <c r="P21" s="765" t="s">
        <v>1033</v>
      </c>
    </row>
    <row r="22" spans="1:16" ht="13.5">
      <c r="A22" s="364" t="s">
        <v>683</v>
      </c>
      <c r="B22" s="364" t="s">
        <v>614</v>
      </c>
      <c r="C22" s="765">
        <v>44</v>
      </c>
      <c r="D22" s="765">
        <v>44</v>
      </c>
      <c r="E22" s="766" t="s">
        <v>190</v>
      </c>
      <c r="F22" s="766" t="s">
        <v>190</v>
      </c>
      <c r="G22" s="765">
        <v>542</v>
      </c>
      <c r="H22" s="765">
        <v>364</v>
      </c>
      <c r="I22" s="765">
        <v>650</v>
      </c>
      <c r="J22" s="766" t="s">
        <v>156</v>
      </c>
      <c r="K22" s="766" t="s">
        <v>156</v>
      </c>
      <c r="L22" s="766" t="s">
        <v>156</v>
      </c>
      <c r="M22" s="765">
        <v>326</v>
      </c>
      <c r="N22" s="765">
        <v>274</v>
      </c>
      <c r="O22" s="765">
        <v>194</v>
      </c>
      <c r="P22" s="765" t="s">
        <v>1033</v>
      </c>
    </row>
    <row r="23" spans="1:16" ht="13.5">
      <c r="A23" s="364" t="s">
        <v>685</v>
      </c>
      <c r="B23" s="364" t="s">
        <v>617</v>
      </c>
      <c r="C23" s="765">
        <v>1257</v>
      </c>
      <c r="D23" s="765">
        <v>1257</v>
      </c>
      <c r="E23" s="765">
        <v>1266</v>
      </c>
      <c r="F23" s="765">
        <v>1456</v>
      </c>
      <c r="G23" s="765">
        <v>2230</v>
      </c>
      <c r="H23" s="765">
        <v>2339</v>
      </c>
      <c r="I23" s="765">
        <v>2015</v>
      </c>
      <c r="J23" s="766" t="s">
        <v>156</v>
      </c>
      <c r="K23" s="765">
        <v>1825</v>
      </c>
      <c r="L23" s="765">
        <v>1387</v>
      </c>
      <c r="M23" s="765">
        <v>463</v>
      </c>
      <c r="N23" s="765">
        <v>439</v>
      </c>
      <c r="O23" s="765">
        <v>325</v>
      </c>
      <c r="P23" s="765" t="s">
        <v>156</v>
      </c>
    </row>
    <row r="24" spans="1:16" ht="13.5">
      <c r="A24" s="364" t="s">
        <v>686</v>
      </c>
      <c r="B24" s="364" t="s">
        <v>605</v>
      </c>
      <c r="C24" s="765">
        <v>561</v>
      </c>
      <c r="D24" s="765">
        <v>1016</v>
      </c>
      <c r="E24" s="765">
        <v>1091</v>
      </c>
      <c r="F24" s="765">
        <v>1175</v>
      </c>
      <c r="G24" s="765">
        <v>1163</v>
      </c>
      <c r="H24" s="765">
        <v>1276</v>
      </c>
      <c r="I24" s="765">
        <v>1239</v>
      </c>
      <c r="J24" s="765">
        <v>1459</v>
      </c>
      <c r="K24" s="765">
        <v>1481</v>
      </c>
      <c r="L24" s="765">
        <v>1572</v>
      </c>
      <c r="M24" s="765">
        <v>1169</v>
      </c>
      <c r="N24" s="765">
        <v>1252</v>
      </c>
      <c r="O24" s="765">
        <v>1594</v>
      </c>
      <c r="P24" s="765">
        <v>1922</v>
      </c>
    </row>
    <row r="25" spans="1:16" ht="13.5">
      <c r="A25" s="364" t="s">
        <v>687</v>
      </c>
      <c r="B25" s="364" t="s">
        <v>604</v>
      </c>
      <c r="C25" s="765">
        <v>469</v>
      </c>
      <c r="D25" s="765">
        <v>469</v>
      </c>
      <c r="E25" s="765">
        <v>444</v>
      </c>
      <c r="F25" s="765">
        <v>466</v>
      </c>
      <c r="G25" s="765">
        <v>667</v>
      </c>
      <c r="H25" s="765">
        <v>642</v>
      </c>
      <c r="I25" s="765">
        <v>363</v>
      </c>
      <c r="J25" s="765">
        <v>438</v>
      </c>
      <c r="K25" s="765">
        <v>555</v>
      </c>
      <c r="L25" s="765">
        <v>593</v>
      </c>
      <c r="M25" s="765">
        <v>613</v>
      </c>
      <c r="N25" s="765">
        <v>717</v>
      </c>
      <c r="O25" s="765">
        <v>796</v>
      </c>
      <c r="P25" s="765">
        <v>778</v>
      </c>
    </row>
    <row r="26" spans="1:16" ht="13.5">
      <c r="A26" s="364" t="s">
        <v>688</v>
      </c>
      <c r="B26" s="364" t="s">
        <v>603</v>
      </c>
      <c r="C26" s="765">
        <v>353</v>
      </c>
      <c r="D26" s="765">
        <v>353</v>
      </c>
      <c r="E26" s="765">
        <v>340</v>
      </c>
      <c r="F26" s="765">
        <v>486</v>
      </c>
      <c r="G26" s="765">
        <v>512</v>
      </c>
      <c r="H26" s="765">
        <v>847</v>
      </c>
      <c r="I26" s="765">
        <v>464</v>
      </c>
      <c r="J26" s="765">
        <v>719</v>
      </c>
      <c r="K26" s="765">
        <v>550</v>
      </c>
      <c r="L26" s="765">
        <v>566</v>
      </c>
      <c r="M26" s="765">
        <v>242</v>
      </c>
      <c r="N26" s="765">
        <v>201</v>
      </c>
      <c r="O26" s="765">
        <v>120</v>
      </c>
      <c r="P26" s="765">
        <v>90</v>
      </c>
    </row>
    <row r="27" spans="1:16" ht="13.5">
      <c r="A27" s="364" t="s">
        <v>689</v>
      </c>
      <c r="B27" s="364" t="s">
        <v>1064</v>
      </c>
      <c r="C27" s="765">
        <v>64</v>
      </c>
      <c r="D27" s="765">
        <v>98</v>
      </c>
      <c r="E27" s="765">
        <v>71</v>
      </c>
      <c r="F27" s="765">
        <v>82</v>
      </c>
      <c r="G27" s="765">
        <v>129</v>
      </c>
      <c r="H27" s="765">
        <v>146</v>
      </c>
      <c r="I27" s="765">
        <v>103</v>
      </c>
      <c r="J27" s="765">
        <v>108</v>
      </c>
      <c r="K27" s="765">
        <v>105</v>
      </c>
      <c r="L27" s="765">
        <v>105</v>
      </c>
      <c r="M27" s="765">
        <v>70</v>
      </c>
      <c r="N27" s="765">
        <v>76</v>
      </c>
      <c r="O27" s="765">
        <v>81</v>
      </c>
      <c r="P27" s="765">
        <v>87</v>
      </c>
    </row>
    <row r="28" spans="1:16" ht="13.5">
      <c r="A28" s="364" t="s">
        <v>690</v>
      </c>
      <c r="B28" s="364" t="s">
        <v>602</v>
      </c>
      <c r="C28" s="765">
        <v>286</v>
      </c>
      <c r="D28" s="765">
        <v>384</v>
      </c>
      <c r="E28" s="765">
        <v>375</v>
      </c>
      <c r="F28" s="765">
        <v>265</v>
      </c>
      <c r="G28" s="766" t="s">
        <v>156</v>
      </c>
      <c r="H28" s="765">
        <v>549</v>
      </c>
      <c r="I28" s="765">
        <v>418</v>
      </c>
      <c r="J28" s="766" t="s">
        <v>156</v>
      </c>
      <c r="K28" s="766" t="s">
        <v>156</v>
      </c>
      <c r="L28" s="766" t="s">
        <v>156</v>
      </c>
      <c r="M28" s="765">
        <v>437</v>
      </c>
      <c r="N28" s="765">
        <v>295</v>
      </c>
      <c r="O28" s="765">
        <v>224</v>
      </c>
      <c r="P28" s="765">
        <v>157</v>
      </c>
    </row>
    <row r="29" spans="1:16" ht="13.5">
      <c r="A29" s="364" t="s">
        <v>691</v>
      </c>
      <c r="B29" s="364" t="s">
        <v>1180</v>
      </c>
      <c r="C29" s="765">
        <v>2267</v>
      </c>
      <c r="D29" s="765">
        <v>3024</v>
      </c>
      <c r="E29" s="765">
        <v>3090</v>
      </c>
      <c r="F29" s="765">
        <v>3499</v>
      </c>
      <c r="G29" s="765">
        <v>3899</v>
      </c>
      <c r="H29" s="765">
        <v>4492</v>
      </c>
      <c r="I29" s="765">
        <v>4028</v>
      </c>
      <c r="J29" s="765">
        <v>4327</v>
      </c>
      <c r="K29" s="765">
        <v>4922</v>
      </c>
      <c r="L29" s="765">
        <v>5062</v>
      </c>
      <c r="M29" s="765">
        <v>3043</v>
      </c>
      <c r="N29" s="765">
        <v>6052</v>
      </c>
      <c r="O29" s="765">
        <v>6753</v>
      </c>
      <c r="P29" s="765">
        <v>7779</v>
      </c>
    </row>
    <row r="30" spans="1:16" ht="13.5">
      <c r="A30" s="364" t="s">
        <v>684</v>
      </c>
      <c r="B30" s="364" t="s">
        <v>606</v>
      </c>
      <c r="C30" s="765">
        <v>1412</v>
      </c>
      <c r="D30" s="765">
        <v>1360</v>
      </c>
      <c r="E30" s="765">
        <v>1408</v>
      </c>
      <c r="F30" s="765">
        <v>1514</v>
      </c>
      <c r="G30" s="765">
        <v>1731</v>
      </c>
      <c r="H30" s="765">
        <v>1786</v>
      </c>
      <c r="I30" s="765">
        <v>1421</v>
      </c>
      <c r="J30" s="765">
        <v>1511</v>
      </c>
      <c r="K30" s="765">
        <v>1511</v>
      </c>
      <c r="L30" s="765">
        <v>1564</v>
      </c>
      <c r="M30" s="765">
        <v>797</v>
      </c>
      <c r="N30" s="765">
        <v>549</v>
      </c>
      <c r="O30" s="765">
        <v>248</v>
      </c>
      <c r="P30" s="765">
        <v>132</v>
      </c>
    </row>
    <row r="31" spans="1:16" ht="13.5">
      <c r="A31" s="364" t="s">
        <v>693</v>
      </c>
      <c r="B31" s="364" t="s">
        <v>1065</v>
      </c>
      <c r="C31" s="765">
        <v>1400</v>
      </c>
      <c r="D31" s="765">
        <v>1400</v>
      </c>
      <c r="E31" s="765">
        <v>1604</v>
      </c>
      <c r="F31" s="765">
        <v>1738</v>
      </c>
      <c r="G31" s="765">
        <v>3551</v>
      </c>
      <c r="H31" s="765">
        <v>4259</v>
      </c>
      <c r="I31" s="765">
        <v>3238</v>
      </c>
      <c r="J31" s="765">
        <v>3469</v>
      </c>
      <c r="K31" s="765">
        <v>3658</v>
      </c>
      <c r="L31" s="765">
        <v>3866</v>
      </c>
      <c r="M31" s="765">
        <v>5104</v>
      </c>
      <c r="N31" s="765">
        <v>3751</v>
      </c>
      <c r="O31" s="765">
        <v>4095</v>
      </c>
      <c r="P31" s="765">
        <v>4065</v>
      </c>
    </row>
    <row r="32" spans="1:16" ht="13.5">
      <c r="A32" s="364" t="s">
        <v>692</v>
      </c>
      <c r="B32" s="364" t="s">
        <v>1181</v>
      </c>
      <c r="C32" s="765">
        <v>466</v>
      </c>
      <c r="D32" s="765">
        <v>1066</v>
      </c>
      <c r="E32" s="765">
        <v>1030</v>
      </c>
      <c r="F32" s="765">
        <v>854</v>
      </c>
      <c r="G32" s="765">
        <v>2065</v>
      </c>
      <c r="H32" s="765">
        <v>2289</v>
      </c>
      <c r="I32" s="765">
        <v>1888</v>
      </c>
      <c r="J32" s="765">
        <v>2626</v>
      </c>
      <c r="K32" s="765">
        <v>2823</v>
      </c>
      <c r="L32" s="765">
        <v>2723</v>
      </c>
      <c r="M32" s="765">
        <v>2542</v>
      </c>
      <c r="N32" s="765">
        <v>3525</v>
      </c>
      <c r="O32" s="765">
        <v>4120</v>
      </c>
      <c r="P32" s="765">
        <v>4291</v>
      </c>
    </row>
    <row r="33" spans="1:16" ht="13.5">
      <c r="A33" s="364" t="s">
        <v>694</v>
      </c>
      <c r="B33" s="364" t="s">
        <v>1182</v>
      </c>
      <c r="C33" s="765">
        <v>664</v>
      </c>
      <c r="D33" s="765">
        <v>823</v>
      </c>
      <c r="E33" s="765">
        <v>941</v>
      </c>
      <c r="F33" s="765">
        <v>1132</v>
      </c>
      <c r="G33" s="765">
        <v>1207</v>
      </c>
      <c r="H33" s="765">
        <v>1469</v>
      </c>
      <c r="I33" s="765">
        <v>1361</v>
      </c>
      <c r="J33" s="765">
        <v>1175</v>
      </c>
      <c r="K33" s="765">
        <v>1141</v>
      </c>
      <c r="L33" s="765">
        <v>1138</v>
      </c>
      <c r="M33" s="765">
        <v>1074</v>
      </c>
      <c r="N33" s="765">
        <v>900</v>
      </c>
      <c r="O33" s="765">
        <v>977</v>
      </c>
      <c r="P33" s="765">
        <v>1114</v>
      </c>
    </row>
    <row r="34" spans="1:16" ht="13.5">
      <c r="A34" s="364" t="s">
        <v>695</v>
      </c>
      <c r="B34" s="364" t="s">
        <v>1066</v>
      </c>
      <c r="C34" s="765">
        <v>4866</v>
      </c>
      <c r="D34" s="765">
        <v>6272</v>
      </c>
      <c r="E34" s="765">
        <v>7018</v>
      </c>
      <c r="F34" s="765">
        <v>7584</v>
      </c>
      <c r="G34" s="765">
        <v>7360</v>
      </c>
      <c r="H34" s="765">
        <v>13585</v>
      </c>
      <c r="I34" s="765">
        <v>6951</v>
      </c>
      <c r="J34" s="765">
        <v>4423</v>
      </c>
      <c r="K34" s="765">
        <v>4387</v>
      </c>
      <c r="L34" s="765">
        <v>1854</v>
      </c>
      <c r="M34" s="765">
        <v>549</v>
      </c>
      <c r="N34" s="765">
        <v>426</v>
      </c>
      <c r="O34" s="765">
        <v>342</v>
      </c>
      <c r="P34" s="765" t="s">
        <v>1033</v>
      </c>
    </row>
    <row r="35" spans="1:16" ht="13.5">
      <c r="A35" s="364" t="s">
        <v>696</v>
      </c>
      <c r="B35" s="364" t="s">
        <v>1067</v>
      </c>
      <c r="C35" s="765">
        <v>508</v>
      </c>
      <c r="D35" s="765">
        <v>487</v>
      </c>
      <c r="E35" s="765">
        <v>616</v>
      </c>
      <c r="F35" s="765">
        <v>601</v>
      </c>
      <c r="G35" s="765">
        <v>200</v>
      </c>
      <c r="H35" s="765">
        <v>519</v>
      </c>
      <c r="I35" s="765">
        <v>566</v>
      </c>
      <c r="J35" s="765">
        <v>284</v>
      </c>
      <c r="K35" s="765">
        <v>465</v>
      </c>
      <c r="L35" s="765">
        <v>679</v>
      </c>
      <c r="M35" s="765">
        <v>801</v>
      </c>
      <c r="N35" s="765">
        <v>701</v>
      </c>
      <c r="O35" s="765">
        <v>552</v>
      </c>
      <c r="P35" s="765">
        <v>1447</v>
      </c>
    </row>
    <row r="36" spans="1:16" ht="13.5">
      <c r="A36" s="364" t="s">
        <v>697</v>
      </c>
      <c r="B36" s="364" t="s">
        <v>601</v>
      </c>
      <c r="C36" s="765">
        <v>280</v>
      </c>
      <c r="D36" s="765">
        <v>400</v>
      </c>
      <c r="E36" s="765">
        <v>398</v>
      </c>
      <c r="F36" s="765">
        <v>490</v>
      </c>
      <c r="G36" s="765">
        <v>459</v>
      </c>
      <c r="H36" s="765">
        <v>486</v>
      </c>
      <c r="I36" s="765">
        <v>484</v>
      </c>
      <c r="J36" s="765">
        <v>515</v>
      </c>
      <c r="K36" s="765">
        <v>522</v>
      </c>
      <c r="L36" s="765">
        <v>560</v>
      </c>
      <c r="M36" s="765">
        <v>509</v>
      </c>
      <c r="N36" s="765">
        <v>536</v>
      </c>
      <c r="O36" s="765">
        <v>626</v>
      </c>
      <c r="P36" s="765">
        <v>581</v>
      </c>
    </row>
    <row r="37" spans="1:16" ht="13.5">
      <c r="A37" s="364" t="s">
        <v>726</v>
      </c>
      <c r="B37" s="364" t="s">
        <v>1090</v>
      </c>
      <c r="C37" s="765">
        <v>7</v>
      </c>
      <c r="D37" s="765">
        <v>7</v>
      </c>
      <c r="E37" s="766" t="s">
        <v>190</v>
      </c>
      <c r="F37" s="766" t="s">
        <v>190</v>
      </c>
      <c r="G37" s="766" t="s">
        <v>156</v>
      </c>
      <c r="H37" s="765">
        <v>40</v>
      </c>
      <c r="I37" s="765">
        <v>40</v>
      </c>
      <c r="J37" s="765">
        <v>63</v>
      </c>
      <c r="K37" s="765">
        <v>48</v>
      </c>
      <c r="L37" s="765">
        <v>52</v>
      </c>
      <c r="M37" s="765">
        <v>28</v>
      </c>
      <c r="N37" s="765" t="s">
        <v>156</v>
      </c>
      <c r="O37" s="765" t="s">
        <v>156</v>
      </c>
      <c r="P37" s="765" t="s">
        <v>156</v>
      </c>
    </row>
    <row r="38" spans="1:16" ht="13.5">
      <c r="A38" s="364" t="s">
        <v>698</v>
      </c>
      <c r="B38" s="364" t="s">
        <v>1183</v>
      </c>
      <c r="C38" s="765">
        <v>1070</v>
      </c>
      <c r="D38" s="765">
        <v>1070</v>
      </c>
      <c r="E38" s="766" t="s">
        <v>190</v>
      </c>
      <c r="F38" s="766" t="s">
        <v>190</v>
      </c>
      <c r="G38" s="765">
        <v>2368</v>
      </c>
      <c r="H38" s="765">
        <v>3022</v>
      </c>
      <c r="I38" s="765">
        <v>3733</v>
      </c>
      <c r="J38" s="765">
        <v>2772</v>
      </c>
      <c r="K38" s="765">
        <v>2720</v>
      </c>
      <c r="L38" s="765">
        <v>1969</v>
      </c>
      <c r="M38" s="765">
        <v>2280</v>
      </c>
      <c r="N38" s="765">
        <v>1302</v>
      </c>
      <c r="O38" s="765">
        <v>1501</v>
      </c>
      <c r="P38" s="765">
        <v>1578</v>
      </c>
    </row>
    <row r="39" spans="1:16" ht="13.5">
      <c r="A39" s="364" t="s">
        <v>699</v>
      </c>
      <c r="B39" s="364" t="s">
        <v>1068</v>
      </c>
      <c r="C39" s="765">
        <v>862</v>
      </c>
      <c r="D39" s="765">
        <v>998</v>
      </c>
      <c r="E39" s="765">
        <v>988</v>
      </c>
      <c r="F39" s="765">
        <v>968</v>
      </c>
      <c r="G39" s="766" t="s">
        <v>156</v>
      </c>
      <c r="H39" s="765">
        <v>990</v>
      </c>
      <c r="I39" s="765">
        <v>1508</v>
      </c>
      <c r="J39" s="765">
        <v>1630</v>
      </c>
      <c r="K39" s="765">
        <v>2204</v>
      </c>
      <c r="L39" s="765">
        <v>2718</v>
      </c>
      <c r="M39" s="765">
        <v>4063</v>
      </c>
      <c r="N39" s="765">
        <v>4499</v>
      </c>
      <c r="O39" s="765">
        <v>6288</v>
      </c>
      <c r="P39" s="765">
        <v>7997</v>
      </c>
    </row>
    <row r="40" spans="1:16" ht="13.5">
      <c r="A40" s="364" t="s">
        <v>700</v>
      </c>
      <c r="B40" s="364" t="s">
        <v>1184</v>
      </c>
      <c r="C40" s="765">
        <v>286</v>
      </c>
      <c r="D40" s="765">
        <v>321</v>
      </c>
      <c r="E40" s="765">
        <v>404</v>
      </c>
      <c r="F40" s="765">
        <v>309</v>
      </c>
      <c r="G40" s="765">
        <v>643</v>
      </c>
      <c r="H40" s="765">
        <v>811</v>
      </c>
      <c r="I40" s="765">
        <v>529</v>
      </c>
      <c r="J40" s="765">
        <v>954</v>
      </c>
      <c r="K40" s="765">
        <v>1064</v>
      </c>
      <c r="L40" s="765">
        <v>1343</v>
      </c>
      <c r="M40" s="765">
        <v>1328</v>
      </c>
      <c r="N40" s="765">
        <v>1624</v>
      </c>
      <c r="O40" s="765">
        <v>2811</v>
      </c>
      <c r="P40" s="765">
        <v>2762</v>
      </c>
    </row>
    <row r="41" spans="1:16" ht="13.5">
      <c r="A41" s="364" t="s">
        <v>716</v>
      </c>
      <c r="B41" s="364" t="s">
        <v>1069</v>
      </c>
      <c r="C41" s="765">
        <v>424</v>
      </c>
      <c r="D41" s="765">
        <v>424</v>
      </c>
      <c r="E41" s="765">
        <v>486</v>
      </c>
      <c r="F41" s="765">
        <v>468</v>
      </c>
      <c r="G41" s="765">
        <v>469</v>
      </c>
      <c r="H41" s="765">
        <v>1296</v>
      </c>
      <c r="I41" s="765">
        <v>635</v>
      </c>
      <c r="J41" s="765">
        <v>732</v>
      </c>
      <c r="K41" s="765">
        <v>665</v>
      </c>
      <c r="L41" s="765">
        <v>1006</v>
      </c>
      <c r="M41" s="765">
        <v>1258</v>
      </c>
      <c r="N41" s="765">
        <v>1628</v>
      </c>
      <c r="O41" s="765">
        <v>2465</v>
      </c>
      <c r="P41" s="765">
        <v>2803</v>
      </c>
    </row>
    <row r="42" spans="1:16" ht="13.5">
      <c r="A42" s="364" t="s">
        <v>701</v>
      </c>
      <c r="B42" s="364" t="s">
        <v>600</v>
      </c>
      <c r="C42" s="765">
        <v>575</v>
      </c>
      <c r="D42" s="765">
        <v>629</v>
      </c>
      <c r="E42" s="765">
        <v>663</v>
      </c>
      <c r="F42" s="765">
        <v>677</v>
      </c>
      <c r="G42" s="765">
        <v>726</v>
      </c>
      <c r="H42" s="765">
        <v>667</v>
      </c>
      <c r="I42" s="765">
        <v>586</v>
      </c>
      <c r="J42" s="765">
        <v>626</v>
      </c>
      <c r="K42" s="765">
        <v>732</v>
      </c>
      <c r="L42" s="765">
        <v>757</v>
      </c>
      <c r="M42" s="765">
        <v>753</v>
      </c>
      <c r="N42" s="765">
        <v>768</v>
      </c>
      <c r="O42" s="765">
        <v>847</v>
      </c>
      <c r="P42" s="765">
        <v>929</v>
      </c>
    </row>
    <row r="43" spans="1:16" ht="13.5">
      <c r="A43" s="364" t="s">
        <v>702</v>
      </c>
      <c r="B43" s="364" t="s">
        <v>1185</v>
      </c>
      <c r="C43" s="765">
        <v>137</v>
      </c>
      <c r="D43" s="765">
        <v>186</v>
      </c>
      <c r="E43" s="765">
        <v>194</v>
      </c>
      <c r="F43" s="765">
        <v>245</v>
      </c>
      <c r="G43" s="765">
        <v>274</v>
      </c>
      <c r="H43" s="765">
        <v>339</v>
      </c>
      <c r="I43" s="765">
        <v>283</v>
      </c>
      <c r="J43" s="765">
        <v>217</v>
      </c>
      <c r="K43" s="765">
        <v>223</v>
      </c>
      <c r="L43" s="765">
        <v>281</v>
      </c>
      <c r="M43" s="765">
        <v>160</v>
      </c>
      <c r="N43" s="765">
        <v>91</v>
      </c>
      <c r="O43" s="765" t="s">
        <v>156</v>
      </c>
      <c r="P43" s="765" t="s">
        <v>156</v>
      </c>
    </row>
    <row r="44" spans="1:16" ht="13.5">
      <c r="A44" s="364" t="s">
        <v>704</v>
      </c>
      <c r="B44" s="364" t="s">
        <v>1070</v>
      </c>
      <c r="C44" s="765">
        <v>260</v>
      </c>
      <c r="D44" s="765">
        <v>417</v>
      </c>
      <c r="E44" s="765">
        <v>571</v>
      </c>
      <c r="F44" s="765">
        <v>659</v>
      </c>
      <c r="G44" s="765">
        <v>690</v>
      </c>
      <c r="H44" s="765">
        <v>806</v>
      </c>
      <c r="I44" s="765">
        <v>463</v>
      </c>
      <c r="J44" s="765">
        <v>497</v>
      </c>
      <c r="K44" s="765">
        <v>583</v>
      </c>
      <c r="L44" s="765">
        <v>640</v>
      </c>
      <c r="M44" s="765">
        <v>541</v>
      </c>
      <c r="N44" s="765">
        <v>506</v>
      </c>
      <c r="O44" s="765">
        <v>611</v>
      </c>
      <c r="P44" s="765">
        <v>746</v>
      </c>
    </row>
    <row r="45" spans="1:16" ht="13.5">
      <c r="A45" s="364" t="s">
        <v>703</v>
      </c>
      <c r="B45" s="364" t="s">
        <v>1071</v>
      </c>
      <c r="C45" s="765">
        <v>521</v>
      </c>
      <c r="D45" s="765">
        <v>750</v>
      </c>
      <c r="E45" s="765">
        <v>663</v>
      </c>
      <c r="F45" s="765">
        <v>786</v>
      </c>
      <c r="G45" s="765">
        <v>1000</v>
      </c>
      <c r="H45" s="765">
        <v>1005</v>
      </c>
      <c r="I45" s="765">
        <v>1005</v>
      </c>
      <c r="J45" s="765">
        <v>804</v>
      </c>
      <c r="K45" s="765">
        <v>827</v>
      </c>
      <c r="L45" s="765">
        <v>873</v>
      </c>
      <c r="M45" s="765">
        <v>520</v>
      </c>
      <c r="N45" s="765">
        <v>583</v>
      </c>
      <c r="O45" s="765">
        <v>907</v>
      </c>
      <c r="P45" s="765">
        <v>868</v>
      </c>
    </row>
    <row r="46" spans="1:16" ht="13.5">
      <c r="A46" s="364" t="s">
        <v>705</v>
      </c>
      <c r="B46" s="364" t="s">
        <v>599</v>
      </c>
      <c r="C46" s="765">
        <v>76</v>
      </c>
      <c r="D46" s="765">
        <v>76</v>
      </c>
      <c r="E46" s="765">
        <v>89</v>
      </c>
      <c r="F46" s="765">
        <v>94</v>
      </c>
      <c r="G46" s="766" t="s">
        <v>156</v>
      </c>
      <c r="H46" s="765">
        <v>177</v>
      </c>
      <c r="I46" s="766" t="s">
        <v>190</v>
      </c>
      <c r="J46" s="765">
        <v>195</v>
      </c>
      <c r="K46" s="765">
        <v>199</v>
      </c>
      <c r="L46" s="765">
        <v>210</v>
      </c>
      <c r="M46" s="765">
        <v>222</v>
      </c>
      <c r="N46" s="765">
        <v>813</v>
      </c>
      <c r="O46" s="765">
        <v>807</v>
      </c>
      <c r="P46" s="765">
        <v>471</v>
      </c>
    </row>
    <row r="47" spans="1:16" ht="13.5">
      <c r="A47" s="364" t="s">
        <v>722</v>
      </c>
      <c r="B47" s="364" t="s">
        <v>1072</v>
      </c>
      <c r="C47" s="765">
        <v>151</v>
      </c>
      <c r="D47" s="765">
        <v>151</v>
      </c>
      <c r="E47" s="765">
        <v>164</v>
      </c>
      <c r="F47" s="765">
        <v>361</v>
      </c>
      <c r="G47" s="765">
        <v>410</v>
      </c>
      <c r="H47" s="765">
        <v>457</v>
      </c>
      <c r="I47" s="765">
        <v>446</v>
      </c>
      <c r="J47" s="766" t="s">
        <v>156</v>
      </c>
      <c r="K47" s="765">
        <v>320</v>
      </c>
      <c r="L47" s="765">
        <v>317</v>
      </c>
      <c r="M47" s="765">
        <v>120</v>
      </c>
      <c r="N47" s="765">
        <v>89</v>
      </c>
      <c r="O47" s="765" t="s">
        <v>156</v>
      </c>
      <c r="P47" s="765" t="s">
        <v>156</v>
      </c>
    </row>
    <row r="48" spans="1:16" ht="13.5">
      <c r="A48" s="364" t="s">
        <v>707</v>
      </c>
      <c r="B48" s="364" t="s">
        <v>637</v>
      </c>
      <c r="C48" s="765">
        <v>141</v>
      </c>
      <c r="D48" s="765">
        <v>200</v>
      </c>
      <c r="E48" s="765">
        <v>612</v>
      </c>
      <c r="F48" s="765">
        <v>928</v>
      </c>
      <c r="G48" s="765">
        <v>478</v>
      </c>
      <c r="H48" s="765">
        <v>355</v>
      </c>
      <c r="I48" s="765">
        <v>518</v>
      </c>
      <c r="J48" s="765">
        <v>345</v>
      </c>
      <c r="K48" s="765">
        <v>355</v>
      </c>
      <c r="L48" s="765">
        <v>340</v>
      </c>
      <c r="M48" s="765">
        <v>338</v>
      </c>
      <c r="N48" s="765">
        <v>341</v>
      </c>
      <c r="O48" s="765">
        <v>319</v>
      </c>
      <c r="P48" s="765" t="s">
        <v>156</v>
      </c>
    </row>
    <row r="49" spans="1:17" ht="13.5">
      <c r="A49" s="364" t="s">
        <v>706</v>
      </c>
      <c r="B49" s="364" t="s">
        <v>1186</v>
      </c>
      <c r="C49" s="765">
        <v>101</v>
      </c>
      <c r="D49" s="765">
        <v>81</v>
      </c>
      <c r="E49" s="765">
        <v>111</v>
      </c>
      <c r="F49" s="765">
        <v>120</v>
      </c>
      <c r="G49" s="765">
        <v>221</v>
      </c>
      <c r="H49" s="765">
        <v>388</v>
      </c>
      <c r="I49" s="765">
        <v>531</v>
      </c>
      <c r="J49" s="765">
        <v>320</v>
      </c>
      <c r="K49" s="765">
        <v>307</v>
      </c>
      <c r="L49" s="765">
        <v>318</v>
      </c>
      <c r="M49" s="765">
        <v>241</v>
      </c>
      <c r="N49" s="765">
        <v>259</v>
      </c>
      <c r="O49" s="765">
        <v>279</v>
      </c>
      <c r="P49" s="765">
        <v>326</v>
      </c>
    </row>
    <row r="50" spans="1:17" ht="13.5">
      <c r="A50" s="364" t="s">
        <v>720</v>
      </c>
      <c r="B50" s="364" t="s">
        <v>1187</v>
      </c>
      <c r="C50" s="765">
        <v>81</v>
      </c>
      <c r="D50" s="765">
        <v>81</v>
      </c>
      <c r="E50" s="765">
        <v>85</v>
      </c>
      <c r="F50" s="765">
        <v>170</v>
      </c>
      <c r="G50" s="765">
        <v>143</v>
      </c>
      <c r="H50" s="765">
        <v>350</v>
      </c>
      <c r="I50" s="765">
        <v>249</v>
      </c>
      <c r="J50" s="765">
        <v>116</v>
      </c>
      <c r="K50" s="765">
        <v>167</v>
      </c>
      <c r="L50" s="765">
        <v>121</v>
      </c>
      <c r="M50" s="765">
        <v>61</v>
      </c>
      <c r="N50" s="765">
        <v>45</v>
      </c>
      <c r="O50" s="765">
        <v>39</v>
      </c>
      <c r="P50" s="765">
        <v>39</v>
      </c>
    </row>
    <row r="51" spans="1:17" ht="13.5">
      <c r="A51" s="364" t="s">
        <v>709</v>
      </c>
      <c r="B51" s="364" t="s">
        <v>616</v>
      </c>
      <c r="C51" s="765">
        <v>22</v>
      </c>
      <c r="D51" s="765">
        <v>21</v>
      </c>
      <c r="E51" s="765">
        <v>25</v>
      </c>
      <c r="F51" s="765">
        <v>24</v>
      </c>
      <c r="G51" s="765">
        <v>22</v>
      </c>
      <c r="H51" s="765">
        <v>21</v>
      </c>
      <c r="I51" s="765">
        <v>21</v>
      </c>
      <c r="J51" s="765">
        <v>26</v>
      </c>
      <c r="K51" s="765">
        <v>25</v>
      </c>
      <c r="L51" s="765">
        <v>23</v>
      </c>
      <c r="M51" s="765">
        <v>18</v>
      </c>
      <c r="N51" s="765">
        <v>51</v>
      </c>
      <c r="O51" s="765">
        <v>50</v>
      </c>
      <c r="P51" s="765">
        <v>41</v>
      </c>
    </row>
    <row r="52" spans="1:17" ht="13.5">
      <c r="A52" s="364" t="s">
        <v>708</v>
      </c>
      <c r="B52" s="364" t="s">
        <v>1073</v>
      </c>
      <c r="C52" s="765">
        <v>79</v>
      </c>
      <c r="D52" s="765">
        <v>140</v>
      </c>
      <c r="E52" s="765">
        <v>140</v>
      </c>
      <c r="F52" s="765">
        <v>145</v>
      </c>
      <c r="G52" s="766" t="s">
        <v>156</v>
      </c>
      <c r="H52" s="766" t="s">
        <v>156</v>
      </c>
      <c r="I52" s="766" t="s">
        <v>190</v>
      </c>
      <c r="J52" s="766" t="s">
        <v>156</v>
      </c>
      <c r="K52" s="766" t="s">
        <v>156</v>
      </c>
      <c r="L52" s="766" t="s">
        <v>156</v>
      </c>
      <c r="M52" s="765" t="s">
        <v>1033</v>
      </c>
      <c r="N52" s="765" t="s">
        <v>1033</v>
      </c>
      <c r="O52" s="765" t="s">
        <v>1033</v>
      </c>
      <c r="P52" s="765" t="s">
        <v>1033</v>
      </c>
    </row>
    <row r="53" spans="1:17" ht="13.5">
      <c r="A53" s="364" t="s">
        <v>710</v>
      </c>
      <c r="B53" s="364" t="s">
        <v>1074</v>
      </c>
      <c r="C53" s="765">
        <v>143</v>
      </c>
      <c r="D53" s="765">
        <v>143</v>
      </c>
      <c r="E53" s="765">
        <v>170</v>
      </c>
      <c r="F53" s="765">
        <v>199</v>
      </c>
      <c r="G53" s="765">
        <v>87</v>
      </c>
      <c r="H53" s="765">
        <v>134</v>
      </c>
      <c r="I53" s="765">
        <v>93</v>
      </c>
      <c r="J53" s="765">
        <v>59</v>
      </c>
      <c r="K53" s="765">
        <v>51</v>
      </c>
      <c r="L53" s="765">
        <v>69</v>
      </c>
      <c r="M53" s="765">
        <v>13</v>
      </c>
      <c r="N53" s="765" t="s">
        <v>1033</v>
      </c>
      <c r="O53" s="765" t="s">
        <v>1033</v>
      </c>
      <c r="P53" s="765" t="s">
        <v>1033</v>
      </c>
    </row>
    <row r="54" spans="1:17" ht="13.5">
      <c r="A54" s="364" t="s">
        <v>711</v>
      </c>
      <c r="B54" s="364" t="s">
        <v>598</v>
      </c>
      <c r="C54" s="765">
        <v>30</v>
      </c>
      <c r="D54" s="765">
        <v>79</v>
      </c>
      <c r="E54" s="765">
        <v>78</v>
      </c>
      <c r="F54" s="765">
        <v>118</v>
      </c>
      <c r="G54" s="765">
        <v>139</v>
      </c>
      <c r="H54" s="765">
        <v>95</v>
      </c>
      <c r="I54" s="765">
        <v>141</v>
      </c>
      <c r="J54" s="765">
        <v>113</v>
      </c>
      <c r="K54" s="765">
        <v>126</v>
      </c>
      <c r="L54" s="765">
        <v>94</v>
      </c>
      <c r="M54" s="765">
        <v>51</v>
      </c>
      <c r="N54" s="765">
        <v>37</v>
      </c>
      <c r="O54" s="765">
        <v>26</v>
      </c>
      <c r="P54" s="765">
        <v>15</v>
      </c>
    </row>
    <row r="55" spans="1:17" ht="13.5">
      <c r="A55" s="364" t="s">
        <v>728</v>
      </c>
      <c r="B55" s="364" t="s">
        <v>1091</v>
      </c>
      <c r="C55" s="766" t="s">
        <v>156</v>
      </c>
      <c r="D55" s="766" t="s">
        <v>156</v>
      </c>
      <c r="E55" s="766" t="s">
        <v>156</v>
      </c>
      <c r="F55" s="766" t="s">
        <v>156</v>
      </c>
      <c r="G55" s="765">
        <v>94</v>
      </c>
      <c r="H55" s="765">
        <v>107</v>
      </c>
      <c r="I55" s="765">
        <v>117</v>
      </c>
      <c r="J55" s="765">
        <v>94</v>
      </c>
      <c r="K55" s="765">
        <v>81</v>
      </c>
      <c r="L55" s="765">
        <v>89</v>
      </c>
      <c r="M55" s="765">
        <v>70</v>
      </c>
      <c r="N55" s="765">
        <v>138</v>
      </c>
      <c r="O55" s="765">
        <v>280</v>
      </c>
      <c r="P55" s="765">
        <v>271</v>
      </c>
      <c r="Q55" s="762" t="s">
        <v>1177</v>
      </c>
    </row>
    <row r="56" spans="1:17" ht="13.5">
      <c r="A56" s="364" t="s">
        <v>713</v>
      </c>
      <c r="B56" s="364" t="s">
        <v>595</v>
      </c>
      <c r="C56" s="765">
        <v>81</v>
      </c>
      <c r="D56" s="765">
        <v>81</v>
      </c>
      <c r="E56" s="765">
        <v>154</v>
      </c>
      <c r="F56" s="765">
        <v>154</v>
      </c>
      <c r="G56" s="766" t="s">
        <v>156</v>
      </c>
      <c r="H56" s="766" t="s">
        <v>156</v>
      </c>
      <c r="I56" s="765">
        <v>89</v>
      </c>
      <c r="J56" s="766" t="s">
        <v>156</v>
      </c>
      <c r="K56" s="766" t="s">
        <v>156</v>
      </c>
      <c r="L56" s="766" t="s">
        <v>156</v>
      </c>
      <c r="M56" s="765" t="s">
        <v>1033</v>
      </c>
      <c r="N56" s="765" t="s">
        <v>156</v>
      </c>
      <c r="O56" s="765" t="s">
        <v>156</v>
      </c>
      <c r="P56" s="765" t="s">
        <v>156</v>
      </c>
    </row>
    <row r="57" spans="1:17" ht="13.5">
      <c r="A57" s="364" t="s">
        <v>714</v>
      </c>
      <c r="B57" s="364" t="s">
        <v>1188</v>
      </c>
      <c r="C57" s="765">
        <v>69</v>
      </c>
      <c r="D57" s="765">
        <v>69</v>
      </c>
      <c r="E57" s="766" t="s">
        <v>190</v>
      </c>
      <c r="F57" s="765">
        <v>124</v>
      </c>
      <c r="G57" s="765">
        <v>143</v>
      </c>
      <c r="H57" s="765">
        <v>199</v>
      </c>
      <c r="I57" s="765">
        <v>127</v>
      </c>
      <c r="J57" s="765">
        <v>242</v>
      </c>
      <c r="K57" s="765">
        <v>273</v>
      </c>
      <c r="L57" s="765">
        <v>249</v>
      </c>
      <c r="M57" s="765">
        <v>94</v>
      </c>
      <c r="N57" s="765">
        <v>75</v>
      </c>
      <c r="O57" s="765">
        <v>63</v>
      </c>
      <c r="P57" s="765" t="s">
        <v>156</v>
      </c>
    </row>
    <row r="58" spans="1:17" ht="13.5">
      <c r="A58" s="364" t="s">
        <v>712</v>
      </c>
      <c r="B58" s="364" t="s">
        <v>1189</v>
      </c>
      <c r="C58" s="765">
        <v>61</v>
      </c>
      <c r="D58" s="765">
        <v>61</v>
      </c>
      <c r="E58" s="765">
        <v>97</v>
      </c>
      <c r="F58" s="765">
        <v>403</v>
      </c>
      <c r="G58" s="765">
        <v>67</v>
      </c>
      <c r="H58" s="765">
        <v>98</v>
      </c>
      <c r="I58" s="765">
        <v>75</v>
      </c>
      <c r="J58" s="765">
        <v>62</v>
      </c>
      <c r="K58" s="765">
        <v>76</v>
      </c>
      <c r="L58" s="765">
        <v>43</v>
      </c>
      <c r="M58" s="765">
        <v>20</v>
      </c>
      <c r="N58" s="765" t="s">
        <v>1033</v>
      </c>
      <c r="O58" s="765" t="s">
        <v>156</v>
      </c>
      <c r="P58" s="765" t="s">
        <v>156</v>
      </c>
    </row>
    <row r="59" spans="1:17" ht="13.5">
      <c r="A59" s="364" t="s">
        <v>721</v>
      </c>
      <c r="B59" s="364" t="s">
        <v>1075</v>
      </c>
      <c r="C59" s="765">
        <v>94</v>
      </c>
      <c r="D59" s="765">
        <v>126</v>
      </c>
      <c r="E59" s="765">
        <v>126</v>
      </c>
      <c r="F59" s="765">
        <v>126</v>
      </c>
      <c r="G59" s="765">
        <v>100</v>
      </c>
      <c r="H59" s="766" t="s">
        <v>156</v>
      </c>
      <c r="I59" s="765">
        <v>108</v>
      </c>
      <c r="J59" s="765">
        <v>100</v>
      </c>
      <c r="K59" s="765">
        <v>86</v>
      </c>
      <c r="L59" s="765">
        <v>19</v>
      </c>
      <c r="M59" s="765" t="s">
        <v>1033</v>
      </c>
      <c r="N59" s="765" t="s">
        <v>156</v>
      </c>
      <c r="O59" s="765" t="s">
        <v>156</v>
      </c>
      <c r="P59" s="765" t="s">
        <v>156</v>
      </c>
    </row>
    <row r="60" spans="1:17" ht="13.5">
      <c r="A60" s="364" t="s">
        <v>715</v>
      </c>
      <c r="B60" s="364" t="s">
        <v>597</v>
      </c>
      <c r="C60" s="765">
        <v>44</v>
      </c>
      <c r="D60" s="765">
        <v>96</v>
      </c>
      <c r="E60" s="765">
        <v>133</v>
      </c>
      <c r="F60" s="765">
        <v>94</v>
      </c>
      <c r="G60" s="765">
        <v>96</v>
      </c>
      <c r="H60" s="765">
        <v>74</v>
      </c>
      <c r="I60" s="765">
        <v>78</v>
      </c>
      <c r="J60" s="765">
        <v>128</v>
      </c>
      <c r="K60" s="765">
        <v>90</v>
      </c>
      <c r="L60" s="765">
        <v>109</v>
      </c>
      <c r="M60" s="765">
        <v>38</v>
      </c>
      <c r="N60" s="765" t="s">
        <v>156</v>
      </c>
      <c r="O60" s="765" t="s">
        <v>156</v>
      </c>
      <c r="P60" s="765" t="s">
        <v>156</v>
      </c>
    </row>
    <row r="61" spans="1:17" ht="13.5">
      <c r="A61" s="364" t="s">
        <v>729</v>
      </c>
      <c r="B61" s="364" t="s">
        <v>1076</v>
      </c>
      <c r="C61" s="765">
        <v>46</v>
      </c>
      <c r="D61" s="765">
        <v>86</v>
      </c>
      <c r="E61" s="765">
        <v>86</v>
      </c>
      <c r="F61" s="765">
        <v>86</v>
      </c>
      <c r="G61" s="765">
        <v>228</v>
      </c>
      <c r="H61" s="765">
        <v>280</v>
      </c>
      <c r="I61" s="765">
        <v>385</v>
      </c>
      <c r="J61" s="765">
        <v>226</v>
      </c>
      <c r="K61" s="765">
        <v>253</v>
      </c>
      <c r="L61" s="765">
        <v>302</v>
      </c>
      <c r="M61" s="765">
        <v>263</v>
      </c>
      <c r="N61" s="765">
        <v>345</v>
      </c>
      <c r="O61" s="765">
        <v>519</v>
      </c>
      <c r="P61" s="765">
        <v>697</v>
      </c>
    </row>
    <row r="62" spans="1:17" ht="13.5">
      <c r="A62" s="364" t="s">
        <v>717</v>
      </c>
      <c r="B62" s="364" t="s">
        <v>1190</v>
      </c>
      <c r="C62" s="765">
        <v>81</v>
      </c>
      <c r="D62" s="765">
        <v>81</v>
      </c>
      <c r="E62" s="766" t="s">
        <v>190</v>
      </c>
      <c r="F62" s="765">
        <v>219</v>
      </c>
      <c r="G62" s="765">
        <v>198</v>
      </c>
      <c r="H62" s="765">
        <v>212</v>
      </c>
      <c r="I62" s="765">
        <v>205</v>
      </c>
      <c r="J62" s="765">
        <v>185</v>
      </c>
      <c r="K62" s="765">
        <v>196</v>
      </c>
      <c r="L62" s="765">
        <v>213</v>
      </c>
      <c r="M62" s="765">
        <v>167</v>
      </c>
      <c r="N62" s="765">
        <v>168</v>
      </c>
      <c r="O62" s="765">
        <v>220</v>
      </c>
      <c r="P62" s="765">
        <v>269</v>
      </c>
    </row>
    <row r="63" spans="1:17" ht="13.5">
      <c r="A63" s="364" t="s">
        <v>727</v>
      </c>
      <c r="B63" s="364" t="s">
        <v>1077</v>
      </c>
      <c r="C63" s="765">
        <v>44</v>
      </c>
      <c r="D63" s="765">
        <v>44</v>
      </c>
      <c r="E63" s="766" t="s">
        <v>190</v>
      </c>
      <c r="F63" s="765">
        <v>121</v>
      </c>
      <c r="G63" s="765">
        <v>114</v>
      </c>
      <c r="H63" s="766" t="s">
        <v>156</v>
      </c>
      <c r="I63" s="765">
        <v>71</v>
      </c>
      <c r="J63" s="765">
        <v>64</v>
      </c>
      <c r="K63" s="765">
        <v>69</v>
      </c>
      <c r="L63" s="765">
        <v>65</v>
      </c>
      <c r="M63" s="765">
        <v>18</v>
      </c>
      <c r="N63" s="765">
        <v>12</v>
      </c>
      <c r="O63" s="765" t="s">
        <v>156</v>
      </c>
      <c r="P63" s="765" t="s">
        <v>156</v>
      </c>
    </row>
    <row r="64" spans="1:17" ht="13.5">
      <c r="A64" s="364" t="s">
        <v>734</v>
      </c>
      <c r="B64" s="364" t="s">
        <v>618</v>
      </c>
      <c r="C64" s="765">
        <v>111</v>
      </c>
      <c r="D64" s="765">
        <v>111</v>
      </c>
      <c r="E64" s="766" t="s">
        <v>190</v>
      </c>
      <c r="F64" s="765">
        <v>112</v>
      </c>
      <c r="G64" s="765">
        <v>102</v>
      </c>
      <c r="H64" s="765">
        <v>146</v>
      </c>
      <c r="I64" s="765">
        <v>104</v>
      </c>
      <c r="J64" s="765">
        <v>115</v>
      </c>
      <c r="K64" s="765">
        <v>116</v>
      </c>
      <c r="L64" s="765">
        <v>120</v>
      </c>
      <c r="M64" s="765">
        <v>91</v>
      </c>
      <c r="N64" s="765">
        <v>92</v>
      </c>
      <c r="O64" s="765">
        <v>77</v>
      </c>
      <c r="P64" s="765" t="s">
        <v>1033</v>
      </c>
    </row>
    <row r="65" spans="1:16" ht="13.5">
      <c r="A65" s="364" t="s">
        <v>723</v>
      </c>
      <c r="B65" s="364" t="s">
        <v>615</v>
      </c>
      <c r="C65" s="765">
        <v>12</v>
      </c>
      <c r="D65" s="765">
        <v>12</v>
      </c>
      <c r="E65" s="766" t="s">
        <v>190</v>
      </c>
      <c r="F65" s="766" t="s">
        <v>190</v>
      </c>
      <c r="G65" s="765">
        <v>94</v>
      </c>
      <c r="H65" s="765">
        <v>38</v>
      </c>
      <c r="I65" s="765">
        <v>38</v>
      </c>
      <c r="J65" s="766" t="s">
        <v>156</v>
      </c>
      <c r="K65" s="765">
        <v>54</v>
      </c>
      <c r="L65" s="765">
        <v>64</v>
      </c>
      <c r="M65" s="765">
        <v>46</v>
      </c>
      <c r="N65" s="765">
        <v>41</v>
      </c>
      <c r="O65" s="765">
        <v>45</v>
      </c>
      <c r="P65" s="765">
        <v>39</v>
      </c>
    </row>
    <row r="66" spans="1:16" ht="13.5">
      <c r="A66" s="364" t="s">
        <v>724</v>
      </c>
      <c r="B66" s="364" t="s">
        <v>1078</v>
      </c>
      <c r="C66" s="765">
        <v>10</v>
      </c>
      <c r="D66" s="765">
        <v>10</v>
      </c>
      <c r="E66" s="766" t="s">
        <v>190</v>
      </c>
      <c r="F66" s="765">
        <v>238</v>
      </c>
      <c r="G66" s="765">
        <v>109</v>
      </c>
      <c r="H66" s="765">
        <v>127</v>
      </c>
      <c r="I66" s="765">
        <v>94</v>
      </c>
      <c r="J66" s="765">
        <v>116</v>
      </c>
      <c r="K66" s="765">
        <v>116</v>
      </c>
      <c r="L66" s="765">
        <v>76</v>
      </c>
      <c r="M66" s="765">
        <v>12</v>
      </c>
      <c r="N66" s="765" t="s">
        <v>156</v>
      </c>
      <c r="O66" s="765" t="s">
        <v>156</v>
      </c>
      <c r="P66" s="765" t="s">
        <v>156</v>
      </c>
    </row>
    <row r="67" spans="1:16" ht="13.5">
      <c r="A67" s="364" t="s">
        <v>718</v>
      </c>
      <c r="B67" s="364" t="s">
        <v>1079</v>
      </c>
      <c r="C67" s="765">
        <v>13</v>
      </c>
      <c r="D67" s="765">
        <v>27</v>
      </c>
      <c r="E67" s="765">
        <v>49</v>
      </c>
      <c r="F67" s="765">
        <v>49</v>
      </c>
      <c r="G67" s="765">
        <v>71</v>
      </c>
      <c r="H67" s="765">
        <v>65</v>
      </c>
      <c r="I67" s="765">
        <v>65</v>
      </c>
      <c r="J67" s="765">
        <v>60</v>
      </c>
      <c r="K67" s="765">
        <v>61</v>
      </c>
      <c r="L67" s="765">
        <v>72</v>
      </c>
      <c r="M67" s="765">
        <v>70</v>
      </c>
      <c r="N67" s="765">
        <v>66</v>
      </c>
      <c r="O67" s="765">
        <v>68</v>
      </c>
      <c r="P67" s="765">
        <v>73</v>
      </c>
    </row>
    <row r="68" spans="1:16" ht="13.5">
      <c r="A68" s="364" t="s">
        <v>725</v>
      </c>
      <c r="B68" s="364" t="s">
        <v>1080</v>
      </c>
      <c r="C68" s="765">
        <v>14</v>
      </c>
      <c r="D68" s="765">
        <v>55</v>
      </c>
      <c r="E68" s="765">
        <v>55</v>
      </c>
      <c r="F68" s="765">
        <v>187</v>
      </c>
      <c r="G68" s="765">
        <v>250</v>
      </c>
      <c r="H68" s="765">
        <v>170</v>
      </c>
      <c r="I68" s="765">
        <v>181</v>
      </c>
      <c r="J68" s="765">
        <v>215</v>
      </c>
      <c r="K68" s="765">
        <v>215</v>
      </c>
      <c r="L68" s="765">
        <v>218</v>
      </c>
      <c r="M68" s="765">
        <v>199</v>
      </c>
      <c r="N68" s="765">
        <v>214</v>
      </c>
      <c r="O68" s="765">
        <v>218</v>
      </c>
      <c r="P68" s="765">
        <v>281</v>
      </c>
    </row>
    <row r="69" spans="1:16" ht="13.5">
      <c r="A69" s="364" t="s">
        <v>732</v>
      </c>
      <c r="B69" s="364" t="s">
        <v>1191</v>
      </c>
      <c r="C69" s="765">
        <v>16</v>
      </c>
      <c r="D69" s="765">
        <v>16</v>
      </c>
      <c r="E69" s="765" t="s">
        <v>190</v>
      </c>
      <c r="F69" s="765">
        <v>96</v>
      </c>
      <c r="G69" s="765">
        <v>111</v>
      </c>
      <c r="H69" s="765">
        <v>114</v>
      </c>
      <c r="I69" s="765">
        <v>122</v>
      </c>
      <c r="J69" s="765">
        <v>82</v>
      </c>
      <c r="K69" s="765">
        <v>55</v>
      </c>
      <c r="L69" s="765">
        <v>16</v>
      </c>
      <c r="M69" s="766" t="s">
        <v>156</v>
      </c>
      <c r="N69" s="765" t="s">
        <v>156</v>
      </c>
      <c r="O69" s="765" t="s">
        <v>156</v>
      </c>
      <c r="P69" s="765" t="s">
        <v>156</v>
      </c>
    </row>
    <row r="70" spans="1:16" ht="13.5">
      <c r="A70" s="364" t="s">
        <v>731</v>
      </c>
      <c r="B70" s="364" t="s">
        <v>1192</v>
      </c>
      <c r="C70" s="766" t="s">
        <v>156</v>
      </c>
      <c r="D70" s="765">
        <v>64</v>
      </c>
      <c r="E70" s="765">
        <v>64</v>
      </c>
      <c r="F70" s="765">
        <v>105</v>
      </c>
      <c r="G70" s="765">
        <v>109</v>
      </c>
      <c r="H70" s="765">
        <v>124</v>
      </c>
      <c r="I70" s="765">
        <v>106</v>
      </c>
      <c r="J70" s="765">
        <v>117</v>
      </c>
      <c r="K70" s="765">
        <v>138</v>
      </c>
      <c r="L70" s="765">
        <v>159</v>
      </c>
      <c r="M70" s="765">
        <v>170</v>
      </c>
      <c r="N70" s="765">
        <v>167</v>
      </c>
      <c r="O70" s="765">
        <v>171</v>
      </c>
      <c r="P70" s="765">
        <v>164</v>
      </c>
    </row>
    <row r="71" spans="1:16" ht="13.5">
      <c r="A71" s="364" t="s">
        <v>719</v>
      </c>
      <c r="B71" s="364" t="s">
        <v>1193</v>
      </c>
      <c r="C71" s="766" t="s">
        <v>156</v>
      </c>
      <c r="D71" s="766" t="s">
        <v>190</v>
      </c>
      <c r="E71" s="766" t="s">
        <v>190</v>
      </c>
      <c r="F71" s="765">
        <v>108</v>
      </c>
      <c r="G71" s="766" t="s">
        <v>156</v>
      </c>
      <c r="H71" s="765">
        <v>63</v>
      </c>
      <c r="I71" s="765">
        <v>48</v>
      </c>
      <c r="J71" s="765">
        <v>39</v>
      </c>
      <c r="K71" s="765">
        <v>37</v>
      </c>
      <c r="L71" s="766" t="s">
        <v>156</v>
      </c>
      <c r="M71" s="765" t="s">
        <v>1033</v>
      </c>
      <c r="N71" s="765" t="s">
        <v>1033</v>
      </c>
      <c r="O71" s="765" t="s">
        <v>156</v>
      </c>
      <c r="P71" s="765" t="s">
        <v>156</v>
      </c>
    </row>
    <row r="72" spans="1:16" ht="13.5">
      <c r="A72" s="364" t="s">
        <v>737</v>
      </c>
      <c r="B72" s="364" t="s">
        <v>1092</v>
      </c>
      <c r="C72" s="766" t="s">
        <v>156</v>
      </c>
      <c r="D72" s="766" t="s">
        <v>156</v>
      </c>
      <c r="E72" s="766" t="s">
        <v>156</v>
      </c>
      <c r="F72" s="765">
        <v>93</v>
      </c>
      <c r="G72" s="766" t="s">
        <v>156</v>
      </c>
      <c r="H72" s="765">
        <v>87</v>
      </c>
      <c r="I72" s="765">
        <v>88</v>
      </c>
      <c r="J72" s="765">
        <v>94</v>
      </c>
      <c r="K72" s="765">
        <v>77</v>
      </c>
      <c r="L72" s="765">
        <v>70</v>
      </c>
      <c r="M72" s="765" t="s">
        <v>1033</v>
      </c>
      <c r="N72" s="765" t="s">
        <v>156</v>
      </c>
      <c r="O72" s="765" t="s">
        <v>156</v>
      </c>
      <c r="P72" s="765" t="s">
        <v>156</v>
      </c>
    </row>
    <row r="73" spans="1:16" ht="13.5">
      <c r="A73" s="364" t="s">
        <v>740</v>
      </c>
      <c r="B73" s="364" t="s">
        <v>1194</v>
      </c>
      <c r="C73" s="766" t="s">
        <v>156</v>
      </c>
      <c r="D73" s="765">
        <v>13</v>
      </c>
      <c r="E73" s="765">
        <v>13</v>
      </c>
      <c r="F73" s="765">
        <v>13</v>
      </c>
      <c r="G73" s="765">
        <v>44</v>
      </c>
      <c r="H73" s="766" t="s">
        <v>156</v>
      </c>
      <c r="I73" s="765">
        <v>41</v>
      </c>
      <c r="J73" s="765">
        <v>57</v>
      </c>
      <c r="K73" s="765">
        <v>50</v>
      </c>
      <c r="L73" s="765">
        <v>49</v>
      </c>
      <c r="M73" s="765" t="s">
        <v>1033</v>
      </c>
      <c r="N73" s="765" t="s">
        <v>1033</v>
      </c>
      <c r="O73" s="765" t="s">
        <v>156</v>
      </c>
      <c r="P73" s="765" t="s">
        <v>156</v>
      </c>
    </row>
    <row r="74" spans="1:16" ht="13.5">
      <c r="A74" s="364" t="s">
        <v>741</v>
      </c>
      <c r="B74" s="364" t="s">
        <v>1195</v>
      </c>
      <c r="C74" s="766" t="s">
        <v>156</v>
      </c>
      <c r="D74" s="766" t="s">
        <v>156</v>
      </c>
      <c r="E74" s="766" t="s">
        <v>156</v>
      </c>
      <c r="F74" s="765">
        <v>70</v>
      </c>
      <c r="G74" s="765">
        <v>55</v>
      </c>
      <c r="H74" s="765">
        <v>64</v>
      </c>
      <c r="I74" s="765">
        <v>54</v>
      </c>
      <c r="J74" s="766" t="s">
        <v>156</v>
      </c>
      <c r="K74" s="765">
        <v>65</v>
      </c>
      <c r="L74" s="765">
        <v>66</v>
      </c>
      <c r="M74" s="765">
        <v>14</v>
      </c>
      <c r="N74" s="765" t="s">
        <v>1033</v>
      </c>
      <c r="O74" s="765" t="s">
        <v>156</v>
      </c>
      <c r="P74" s="765" t="s">
        <v>156</v>
      </c>
    </row>
    <row r="75" spans="1:16" ht="13.5">
      <c r="A75" s="364" t="s">
        <v>736</v>
      </c>
      <c r="B75" s="364" t="s">
        <v>1196</v>
      </c>
      <c r="C75" s="766" t="s">
        <v>156</v>
      </c>
      <c r="D75" s="765">
        <v>66</v>
      </c>
      <c r="E75" s="765">
        <v>66</v>
      </c>
      <c r="F75" s="765">
        <v>57</v>
      </c>
      <c r="G75" s="766" t="s">
        <v>156</v>
      </c>
      <c r="H75" s="766" t="s">
        <v>156</v>
      </c>
      <c r="I75" s="765">
        <v>24</v>
      </c>
      <c r="J75" s="765">
        <v>24</v>
      </c>
      <c r="K75" s="765">
        <v>45</v>
      </c>
      <c r="L75" s="765">
        <v>43</v>
      </c>
      <c r="M75" s="765">
        <v>24</v>
      </c>
      <c r="N75" s="765" t="s">
        <v>156</v>
      </c>
      <c r="O75" s="765" t="s">
        <v>156</v>
      </c>
      <c r="P75" s="765" t="s">
        <v>156</v>
      </c>
    </row>
    <row r="76" spans="1:16" ht="13.5">
      <c r="A76" s="364" t="s">
        <v>735</v>
      </c>
      <c r="B76" s="364" t="s">
        <v>1197</v>
      </c>
      <c r="C76" s="766" t="s">
        <v>156</v>
      </c>
      <c r="D76" s="765">
        <v>21</v>
      </c>
      <c r="E76" s="765">
        <v>42</v>
      </c>
      <c r="F76" s="765">
        <v>86</v>
      </c>
      <c r="G76" s="765">
        <v>102</v>
      </c>
      <c r="H76" s="765">
        <v>102</v>
      </c>
      <c r="I76" s="765">
        <v>74</v>
      </c>
      <c r="J76" s="765">
        <v>59</v>
      </c>
      <c r="K76" s="765">
        <v>79</v>
      </c>
      <c r="L76" s="765">
        <v>89</v>
      </c>
      <c r="M76" s="765">
        <v>24</v>
      </c>
      <c r="N76" s="765">
        <v>14</v>
      </c>
      <c r="O76" s="765" t="s">
        <v>156</v>
      </c>
      <c r="P76" s="765" t="s">
        <v>156</v>
      </c>
    </row>
    <row r="77" spans="1:16" ht="13.5">
      <c r="A77" s="364" t="s">
        <v>730</v>
      </c>
      <c r="B77" s="364" t="s">
        <v>1081</v>
      </c>
      <c r="C77" s="766" t="s">
        <v>156</v>
      </c>
      <c r="D77" s="766" t="s">
        <v>156</v>
      </c>
      <c r="E77" s="766" t="s">
        <v>156</v>
      </c>
      <c r="F77" s="765">
        <v>49</v>
      </c>
      <c r="G77" s="765">
        <v>11</v>
      </c>
      <c r="H77" s="765">
        <v>46</v>
      </c>
      <c r="I77" s="765">
        <v>52</v>
      </c>
      <c r="J77" s="765">
        <v>52</v>
      </c>
      <c r="K77" s="765">
        <v>45</v>
      </c>
      <c r="L77" s="765">
        <v>52</v>
      </c>
      <c r="M77" s="765">
        <v>24</v>
      </c>
      <c r="N77" s="765">
        <v>14</v>
      </c>
      <c r="O77" s="765" t="s">
        <v>156</v>
      </c>
      <c r="P77" s="765" t="s">
        <v>156</v>
      </c>
    </row>
    <row r="78" spans="1:16" ht="13.5">
      <c r="A78" s="364" t="s">
        <v>738</v>
      </c>
      <c r="B78" s="364" t="s">
        <v>1082</v>
      </c>
      <c r="C78" s="766" t="s">
        <v>156</v>
      </c>
      <c r="D78" s="766" t="s">
        <v>156</v>
      </c>
      <c r="E78" s="766" t="s">
        <v>156</v>
      </c>
      <c r="F78" s="765">
        <v>109</v>
      </c>
      <c r="G78" s="765">
        <v>28</v>
      </c>
      <c r="H78" s="765">
        <v>44</v>
      </c>
      <c r="I78" s="765">
        <v>30</v>
      </c>
      <c r="J78" s="765">
        <v>27</v>
      </c>
      <c r="K78" s="765">
        <v>28</v>
      </c>
      <c r="L78" s="765">
        <v>27</v>
      </c>
      <c r="M78" s="765">
        <v>24</v>
      </c>
      <c r="N78" s="765">
        <v>20</v>
      </c>
      <c r="O78" s="765">
        <v>13</v>
      </c>
      <c r="P78" s="765" t="s">
        <v>1033</v>
      </c>
    </row>
    <row r="79" spans="1:16" ht="13.5">
      <c r="A79" s="364" t="s">
        <v>733</v>
      </c>
      <c r="B79" s="364" t="s">
        <v>1083</v>
      </c>
      <c r="C79" s="766" t="s">
        <v>156</v>
      </c>
      <c r="D79" s="766" t="s">
        <v>156</v>
      </c>
      <c r="E79" s="766" t="s">
        <v>156</v>
      </c>
      <c r="F79" s="765">
        <v>13</v>
      </c>
      <c r="G79" s="765">
        <v>51</v>
      </c>
      <c r="H79" s="765">
        <v>61</v>
      </c>
      <c r="I79" s="765">
        <v>69</v>
      </c>
      <c r="J79" s="766" t="s">
        <v>156</v>
      </c>
      <c r="K79" s="766" t="s">
        <v>156</v>
      </c>
      <c r="L79" s="766" t="s">
        <v>156</v>
      </c>
      <c r="M79" s="765" t="s">
        <v>1033</v>
      </c>
      <c r="N79" s="765" t="s">
        <v>1033</v>
      </c>
      <c r="O79" s="765" t="s">
        <v>1033</v>
      </c>
      <c r="P79" s="765" t="s">
        <v>156</v>
      </c>
    </row>
    <row r="80" spans="1:16" ht="13.5">
      <c r="A80" s="364" t="s">
        <v>777</v>
      </c>
      <c r="B80" s="364" t="s">
        <v>1084</v>
      </c>
      <c r="C80" s="766" t="s">
        <v>156</v>
      </c>
      <c r="D80" s="766" t="s">
        <v>156</v>
      </c>
      <c r="E80" s="765">
        <v>10</v>
      </c>
      <c r="F80" s="765">
        <v>21</v>
      </c>
      <c r="G80" s="765">
        <v>110</v>
      </c>
      <c r="H80" s="765">
        <v>122</v>
      </c>
      <c r="I80" s="765">
        <v>76</v>
      </c>
      <c r="J80" s="765">
        <v>81</v>
      </c>
      <c r="K80" s="765">
        <v>116</v>
      </c>
      <c r="L80" s="765">
        <v>110</v>
      </c>
      <c r="M80" s="765" t="s">
        <v>1033</v>
      </c>
      <c r="N80" s="765" t="s">
        <v>1033</v>
      </c>
      <c r="O80" s="765" t="s">
        <v>156</v>
      </c>
      <c r="P80" s="765" t="s">
        <v>156</v>
      </c>
    </row>
    <row r="81" spans="1:16" ht="13.5">
      <c r="A81" s="364" t="s">
        <v>854</v>
      </c>
      <c r="B81" s="364" t="s">
        <v>814</v>
      </c>
      <c r="C81" s="766" t="s">
        <v>156</v>
      </c>
      <c r="D81" s="766" t="s">
        <v>156</v>
      </c>
      <c r="E81" s="766" t="s">
        <v>156</v>
      </c>
      <c r="F81" s="765">
        <v>33</v>
      </c>
      <c r="G81" s="765">
        <v>50</v>
      </c>
      <c r="H81" s="765">
        <v>54</v>
      </c>
      <c r="I81" s="765">
        <v>60</v>
      </c>
      <c r="J81" s="765">
        <v>40</v>
      </c>
      <c r="K81" s="765">
        <v>51</v>
      </c>
      <c r="L81" s="765">
        <v>53</v>
      </c>
      <c r="M81" s="765" t="s">
        <v>1033</v>
      </c>
      <c r="N81" s="765" t="s">
        <v>156</v>
      </c>
      <c r="O81" s="765" t="s">
        <v>156</v>
      </c>
      <c r="P81" s="765" t="s">
        <v>156</v>
      </c>
    </row>
    <row r="82" spans="1:16" ht="13.5">
      <c r="A82" s="364" t="s">
        <v>778</v>
      </c>
      <c r="B82" s="364" t="s">
        <v>815</v>
      </c>
      <c r="C82" s="766" t="s">
        <v>156</v>
      </c>
      <c r="D82" s="766" t="s">
        <v>156</v>
      </c>
      <c r="E82" s="766" t="s">
        <v>156</v>
      </c>
      <c r="F82" s="765">
        <v>23</v>
      </c>
      <c r="G82" s="765">
        <v>67</v>
      </c>
      <c r="H82" s="765">
        <v>80</v>
      </c>
      <c r="I82" s="765">
        <v>152</v>
      </c>
      <c r="J82" s="765">
        <v>140</v>
      </c>
      <c r="K82" s="765">
        <v>195</v>
      </c>
      <c r="L82" s="765">
        <v>220</v>
      </c>
      <c r="M82" s="765">
        <v>220</v>
      </c>
      <c r="N82" s="765">
        <v>258</v>
      </c>
      <c r="O82" s="765">
        <v>305</v>
      </c>
      <c r="P82" s="765">
        <v>290</v>
      </c>
    </row>
    <row r="83" spans="1:16" ht="13.5">
      <c r="A83" s="364" t="s">
        <v>779</v>
      </c>
      <c r="B83" s="364" t="s">
        <v>816</v>
      </c>
      <c r="C83" s="766" t="s">
        <v>156</v>
      </c>
      <c r="D83" s="766" t="s">
        <v>156</v>
      </c>
      <c r="E83" s="766" t="s">
        <v>156</v>
      </c>
      <c r="F83" s="765">
        <v>21</v>
      </c>
      <c r="G83" s="765">
        <v>62</v>
      </c>
      <c r="H83" s="765">
        <v>99</v>
      </c>
      <c r="I83" s="765">
        <v>96</v>
      </c>
      <c r="J83" s="765">
        <v>95</v>
      </c>
      <c r="K83" s="765">
        <v>79</v>
      </c>
      <c r="L83" s="765">
        <v>107</v>
      </c>
      <c r="M83" s="765">
        <v>92</v>
      </c>
      <c r="N83" s="765">
        <v>82</v>
      </c>
      <c r="O83" s="765">
        <v>79</v>
      </c>
      <c r="P83" s="765">
        <v>67</v>
      </c>
    </row>
    <row r="84" spans="1:16" ht="13.5">
      <c r="A84" s="364" t="s">
        <v>739</v>
      </c>
      <c r="B84" s="364" t="s">
        <v>1085</v>
      </c>
      <c r="C84" s="766" t="s">
        <v>156</v>
      </c>
      <c r="D84" s="766" t="s">
        <v>156</v>
      </c>
      <c r="E84" s="766" t="s">
        <v>156</v>
      </c>
      <c r="F84" s="765">
        <v>16</v>
      </c>
      <c r="G84" s="765">
        <v>78</v>
      </c>
      <c r="H84" s="765">
        <v>88</v>
      </c>
      <c r="I84" s="765">
        <v>54</v>
      </c>
      <c r="J84" s="765">
        <v>53</v>
      </c>
      <c r="K84" s="765">
        <v>57</v>
      </c>
      <c r="L84" s="765">
        <v>85</v>
      </c>
      <c r="M84" s="765">
        <v>53</v>
      </c>
      <c r="N84" s="765">
        <v>41</v>
      </c>
      <c r="O84" s="765">
        <v>33</v>
      </c>
      <c r="P84" s="765">
        <v>24</v>
      </c>
    </row>
    <row r="85" spans="1:16" ht="13.5">
      <c r="A85" s="364" t="s">
        <v>780</v>
      </c>
      <c r="B85" s="364" t="s">
        <v>1198</v>
      </c>
      <c r="C85" s="766" t="s">
        <v>156</v>
      </c>
      <c r="D85" s="766" t="s">
        <v>156</v>
      </c>
      <c r="E85" s="766" t="s">
        <v>156</v>
      </c>
      <c r="F85" s="766" t="s">
        <v>156</v>
      </c>
      <c r="G85" s="765">
        <v>33</v>
      </c>
      <c r="H85" s="765">
        <v>51</v>
      </c>
      <c r="I85" s="765">
        <v>68</v>
      </c>
      <c r="J85" s="765">
        <v>78</v>
      </c>
      <c r="K85" s="765">
        <v>81</v>
      </c>
      <c r="L85" s="765">
        <v>70</v>
      </c>
      <c r="M85" s="765">
        <v>25</v>
      </c>
      <c r="N85" s="765" t="s">
        <v>1033</v>
      </c>
      <c r="O85" s="765" t="s">
        <v>156</v>
      </c>
      <c r="P85" s="765" t="s">
        <v>156</v>
      </c>
    </row>
    <row r="86" spans="1:16" ht="13.5">
      <c r="A86" s="364" t="s">
        <v>781</v>
      </c>
      <c r="B86" s="364" t="s">
        <v>1199</v>
      </c>
      <c r="C86" s="765">
        <v>37</v>
      </c>
      <c r="D86" s="765">
        <v>37</v>
      </c>
      <c r="E86" s="766" t="s">
        <v>190</v>
      </c>
      <c r="F86" s="766" t="s">
        <v>190</v>
      </c>
      <c r="G86" s="765">
        <v>34</v>
      </c>
      <c r="H86" s="765">
        <v>34</v>
      </c>
      <c r="I86" s="765">
        <v>44</v>
      </c>
      <c r="J86" s="765">
        <v>53</v>
      </c>
      <c r="K86" s="765">
        <v>71</v>
      </c>
      <c r="L86" s="765">
        <v>79</v>
      </c>
      <c r="M86" s="765">
        <v>84</v>
      </c>
      <c r="N86" s="765">
        <v>110</v>
      </c>
      <c r="O86" s="765">
        <v>100</v>
      </c>
      <c r="P86" s="765">
        <v>106</v>
      </c>
    </row>
    <row r="87" spans="1:16" ht="13.5">
      <c r="A87" s="364" t="s">
        <v>782</v>
      </c>
      <c r="B87" s="364" t="s">
        <v>817</v>
      </c>
      <c r="C87" s="766" t="s">
        <v>156</v>
      </c>
      <c r="D87" s="766" t="s">
        <v>156</v>
      </c>
      <c r="E87" s="766" t="s">
        <v>156</v>
      </c>
      <c r="F87" s="766" t="s">
        <v>156</v>
      </c>
      <c r="G87" s="765">
        <v>51</v>
      </c>
      <c r="H87" s="765">
        <v>55</v>
      </c>
      <c r="I87" s="765">
        <v>95</v>
      </c>
      <c r="J87" s="765">
        <v>100</v>
      </c>
      <c r="K87" s="765">
        <v>89</v>
      </c>
      <c r="L87" s="765">
        <v>118</v>
      </c>
      <c r="M87" s="765">
        <v>49</v>
      </c>
      <c r="N87" s="765">
        <v>34</v>
      </c>
      <c r="O87" s="765" t="s">
        <v>156</v>
      </c>
      <c r="P87" s="765" t="s">
        <v>156</v>
      </c>
    </row>
    <row r="88" spans="1:16" ht="13.5">
      <c r="A88" s="364" t="s">
        <v>783</v>
      </c>
      <c r="B88" s="364" t="s">
        <v>1200</v>
      </c>
      <c r="C88" s="766" t="s">
        <v>156</v>
      </c>
      <c r="D88" s="766" t="s">
        <v>156</v>
      </c>
      <c r="E88" s="766" t="s">
        <v>156</v>
      </c>
      <c r="F88" s="766" t="s">
        <v>156</v>
      </c>
      <c r="G88" s="765">
        <v>26</v>
      </c>
      <c r="H88" s="765">
        <v>41</v>
      </c>
      <c r="I88" s="765">
        <v>37</v>
      </c>
      <c r="J88" s="765">
        <v>65</v>
      </c>
      <c r="K88" s="765">
        <v>61</v>
      </c>
      <c r="L88" s="765">
        <v>65</v>
      </c>
      <c r="M88" s="765">
        <v>18</v>
      </c>
      <c r="N88" s="765" t="s">
        <v>1033</v>
      </c>
      <c r="O88" s="765" t="s">
        <v>156</v>
      </c>
      <c r="P88" s="765" t="s">
        <v>156</v>
      </c>
    </row>
    <row r="89" spans="1:16" ht="13.5">
      <c r="A89" s="364" t="s">
        <v>784</v>
      </c>
      <c r="B89" s="364" t="s">
        <v>1086</v>
      </c>
      <c r="C89" s="766" t="s">
        <v>156</v>
      </c>
      <c r="D89" s="766" t="s">
        <v>156</v>
      </c>
      <c r="E89" s="766" t="s">
        <v>156</v>
      </c>
      <c r="F89" s="766" t="s">
        <v>156</v>
      </c>
      <c r="G89" s="766" t="s">
        <v>156</v>
      </c>
      <c r="H89" s="765">
        <v>39</v>
      </c>
      <c r="I89" s="765">
        <v>41</v>
      </c>
      <c r="J89" s="765">
        <v>47</v>
      </c>
      <c r="K89" s="765">
        <v>59</v>
      </c>
      <c r="L89" s="765">
        <v>33</v>
      </c>
      <c r="M89" s="765">
        <v>15</v>
      </c>
      <c r="N89" s="765" t="s">
        <v>1033</v>
      </c>
      <c r="O89" s="765" t="s">
        <v>156</v>
      </c>
      <c r="P89" s="765" t="s">
        <v>156</v>
      </c>
    </row>
    <row r="90" spans="1:16" ht="13.5">
      <c r="A90" s="364" t="s">
        <v>785</v>
      </c>
      <c r="B90" s="364" t="s">
        <v>1201</v>
      </c>
      <c r="C90" s="766" t="s">
        <v>156</v>
      </c>
      <c r="D90" s="766" t="s">
        <v>156</v>
      </c>
      <c r="E90" s="766" t="s">
        <v>156</v>
      </c>
      <c r="F90" s="766" t="s">
        <v>156</v>
      </c>
      <c r="G90" s="765">
        <v>30</v>
      </c>
      <c r="H90" s="765">
        <v>41</v>
      </c>
      <c r="I90" s="765">
        <v>41</v>
      </c>
      <c r="J90" s="766" t="s">
        <v>156</v>
      </c>
      <c r="K90" s="766" t="s">
        <v>156</v>
      </c>
      <c r="L90" s="765">
        <v>29</v>
      </c>
      <c r="M90" s="765">
        <v>22</v>
      </c>
      <c r="N90" s="765">
        <v>28</v>
      </c>
      <c r="O90" s="765" t="s">
        <v>156</v>
      </c>
      <c r="P90" s="765" t="s">
        <v>156</v>
      </c>
    </row>
    <row r="91" spans="1:16" ht="13.5">
      <c r="A91" s="364" t="s">
        <v>1093</v>
      </c>
      <c r="B91" s="364" t="s">
        <v>1087</v>
      </c>
      <c r="C91" s="765"/>
      <c r="D91" s="765"/>
      <c r="E91" s="765"/>
      <c r="F91" s="765"/>
      <c r="G91" s="765"/>
      <c r="H91" s="765"/>
      <c r="I91" s="765"/>
      <c r="J91" s="765"/>
      <c r="K91" s="765">
        <v>9</v>
      </c>
      <c r="L91" s="765">
        <v>10</v>
      </c>
      <c r="M91" s="765" t="s">
        <v>156</v>
      </c>
      <c r="N91" s="765">
        <v>42</v>
      </c>
      <c r="O91" s="765">
        <v>52</v>
      </c>
      <c r="P91" s="765">
        <v>47</v>
      </c>
    </row>
    <row r="92" spans="1:16" ht="13.5">
      <c r="A92" s="364" t="s">
        <v>787</v>
      </c>
      <c r="B92" s="364" t="s">
        <v>1202</v>
      </c>
      <c r="C92" s="766" t="s">
        <v>156</v>
      </c>
      <c r="D92" s="766" t="s">
        <v>156</v>
      </c>
      <c r="E92" s="766" t="s">
        <v>156</v>
      </c>
      <c r="F92" s="766" t="s">
        <v>156</v>
      </c>
      <c r="G92" s="765">
        <v>40</v>
      </c>
      <c r="H92" s="765">
        <v>31</v>
      </c>
      <c r="I92" s="765">
        <v>23</v>
      </c>
      <c r="J92" s="765">
        <v>44</v>
      </c>
      <c r="K92" s="765">
        <v>49</v>
      </c>
      <c r="L92" s="765">
        <v>40</v>
      </c>
      <c r="M92" s="765">
        <v>13</v>
      </c>
      <c r="N92" s="765" t="s">
        <v>1033</v>
      </c>
      <c r="O92" s="765" t="s">
        <v>156</v>
      </c>
      <c r="P92" s="765" t="s">
        <v>156</v>
      </c>
    </row>
    <row r="93" spans="1:16" ht="13.5">
      <c r="A93" s="364" t="s">
        <v>788</v>
      </c>
      <c r="B93" s="364" t="s">
        <v>1088</v>
      </c>
      <c r="C93" s="766" t="s">
        <v>156</v>
      </c>
      <c r="D93" s="766" t="s">
        <v>156</v>
      </c>
      <c r="E93" s="766" t="s">
        <v>156</v>
      </c>
      <c r="F93" s="766" t="s">
        <v>156</v>
      </c>
      <c r="G93" s="765">
        <v>17</v>
      </c>
      <c r="H93" s="765">
        <v>42</v>
      </c>
      <c r="I93" s="765">
        <v>33</v>
      </c>
      <c r="J93" s="766" t="s">
        <v>156</v>
      </c>
      <c r="K93" s="765">
        <v>38</v>
      </c>
      <c r="L93" s="765">
        <v>40</v>
      </c>
      <c r="M93" s="765" t="s">
        <v>1033</v>
      </c>
      <c r="N93" s="765" t="s">
        <v>1033</v>
      </c>
      <c r="O93" s="765" t="s">
        <v>156</v>
      </c>
      <c r="P93" s="765" t="s">
        <v>156</v>
      </c>
    </row>
    <row r="94" spans="1:16" ht="13.5">
      <c r="A94" s="364" t="s">
        <v>786</v>
      </c>
      <c r="B94" s="364" t="s">
        <v>1089</v>
      </c>
      <c r="C94" s="766" t="s">
        <v>156</v>
      </c>
      <c r="D94" s="766" t="s">
        <v>156</v>
      </c>
      <c r="E94" s="766" t="s">
        <v>156</v>
      </c>
      <c r="F94" s="766" t="s">
        <v>156</v>
      </c>
      <c r="G94" s="765">
        <v>69</v>
      </c>
      <c r="H94" s="765">
        <v>81</v>
      </c>
      <c r="I94" s="765">
        <v>132</v>
      </c>
      <c r="J94" s="766" t="s">
        <v>156</v>
      </c>
      <c r="K94" s="765"/>
      <c r="L94" s="765">
        <v>150</v>
      </c>
      <c r="M94" s="766" t="s">
        <v>156</v>
      </c>
      <c r="N94" s="765" t="s">
        <v>156</v>
      </c>
      <c r="O94" s="765" t="s">
        <v>156</v>
      </c>
      <c r="P94" s="765" t="s">
        <v>156</v>
      </c>
    </row>
    <row r="95" spans="1:16" ht="13.5">
      <c r="A95" s="364" t="s">
        <v>790</v>
      </c>
      <c r="B95" s="364" t="s">
        <v>818</v>
      </c>
      <c r="C95" s="766" t="s">
        <v>156</v>
      </c>
      <c r="D95" s="766" t="s">
        <v>156</v>
      </c>
      <c r="E95" s="766" t="s">
        <v>156</v>
      </c>
      <c r="F95" s="766" t="s">
        <v>156</v>
      </c>
      <c r="G95" s="765">
        <v>18</v>
      </c>
      <c r="H95" s="765">
        <v>59</v>
      </c>
      <c r="I95" s="765">
        <v>42</v>
      </c>
      <c r="J95" s="765">
        <v>58</v>
      </c>
      <c r="K95" s="765">
        <v>56</v>
      </c>
      <c r="L95" s="765">
        <v>56</v>
      </c>
      <c r="M95" s="765">
        <v>16</v>
      </c>
      <c r="N95" s="765" t="s">
        <v>1033</v>
      </c>
      <c r="O95" s="765" t="s">
        <v>156</v>
      </c>
      <c r="P95" s="765" t="s">
        <v>156</v>
      </c>
    </row>
    <row r="96" spans="1:16" ht="13.5">
      <c r="A96" s="364" t="s">
        <v>789</v>
      </c>
      <c r="B96" s="364" t="s">
        <v>819</v>
      </c>
      <c r="C96" s="766" t="s">
        <v>156</v>
      </c>
      <c r="D96" s="766" t="s">
        <v>156</v>
      </c>
      <c r="E96" s="766" t="s">
        <v>156</v>
      </c>
      <c r="F96" s="766" t="s">
        <v>156</v>
      </c>
      <c r="G96" s="765">
        <v>36</v>
      </c>
      <c r="H96" s="765">
        <v>32</v>
      </c>
      <c r="I96" s="765">
        <v>31</v>
      </c>
      <c r="J96" s="766" t="s">
        <v>156</v>
      </c>
      <c r="K96" s="765">
        <v>24</v>
      </c>
      <c r="L96" s="765">
        <v>30</v>
      </c>
      <c r="M96" s="765">
        <v>12</v>
      </c>
      <c r="N96" s="765" t="s">
        <v>1033</v>
      </c>
      <c r="O96" s="765" t="s">
        <v>156</v>
      </c>
      <c r="P96" s="765" t="s">
        <v>156</v>
      </c>
    </row>
    <row r="97" spans="1:16" ht="13.5">
      <c r="A97" s="364" t="s">
        <v>808</v>
      </c>
      <c r="B97" s="364" t="s">
        <v>1203</v>
      </c>
      <c r="C97" s="766" t="s">
        <v>156</v>
      </c>
      <c r="D97" s="766" t="s">
        <v>156</v>
      </c>
      <c r="E97" s="766" t="s">
        <v>156</v>
      </c>
      <c r="F97" s="766" t="s">
        <v>156</v>
      </c>
      <c r="G97" s="765">
        <v>55</v>
      </c>
      <c r="H97" s="765" t="s">
        <v>156</v>
      </c>
      <c r="I97" s="765" t="s">
        <v>156</v>
      </c>
      <c r="J97" s="766">
        <v>51</v>
      </c>
      <c r="K97" s="765">
        <v>63</v>
      </c>
      <c r="L97" s="765">
        <v>73</v>
      </c>
      <c r="M97" s="765">
        <v>40</v>
      </c>
      <c r="N97" s="765">
        <v>40</v>
      </c>
      <c r="O97" s="765">
        <v>35</v>
      </c>
      <c r="P97" s="765">
        <v>35</v>
      </c>
    </row>
    <row r="98" spans="1:16" ht="13.5">
      <c r="A98" s="413"/>
      <c r="B98" s="413"/>
      <c r="C98" s="817"/>
      <c r="D98" s="817"/>
      <c r="E98" s="817"/>
      <c r="F98" s="817"/>
      <c r="G98" s="818"/>
      <c r="H98" s="818"/>
      <c r="I98" s="818"/>
      <c r="J98" s="817"/>
      <c r="K98" s="818"/>
      <c r="L98" s="818"/>
      <c r="M98" s="818"/>
      <c r="N98" s="818"/>
      <c r="O98" s="818"/>
      <c r="P98" s="818"/>
    </row>
    <row r="99" spans="1:16" ht="13.5">
      <c r="A99" s="364"/>
      <c r="B99" s="364"/>
      <c r="G99" s="775"/>
      <c r="J99" s="775"/>
      <c r="K99" s="775"/>
      <c r="L99" s="775"/>
      <c r="M99" s="775"/>
      <c r="N99" s="775"/>
      <c r="O99" s="775"/>
      <c r="P99" s="775"/>
    </row>
    <row r="100" spans="1:16" ht="13.5">
      <c r="A100" s="492" t="s">
        <v>1054</v>
      </c>
      <c r="B100" s="364"/>
      <c r="G100" s="775"/>
      <c r="J100" s="775"/>
      <c r="K100" s="775"/>
      <c r="L100" s="775"/>
      <c r="M100" s="775"/>
      <c r="N100" s="775"/>
      <c r="O100" s="775"/>
      <c r="P100" s="775"/>
    </row>
    <row r="101" spans="1:16" ht="13.5">
      <c r="A101" s="492" t="s">
        <v>1447</v>
      </c>
      <c r="C101" s="820"/>
      <c r="D101" s="820"/>
      <c r="E101" s="820"/>
      <c r="F101" s="820"/>
      <c r="G101" s="820"/>
      <c r="H101" s="820"/>
      <c r="I101" s="820"/>
      <c r="J101" s="820"/>
      <c r="K101" s="820"/>
      <c r="L101" s="820"/>
      <c r="M101" s="820"/>
      <c r="N101" s="820"/>
      <c r="O101" s="820"/>
      <c r="P101" s="820"/>
    </row>
    <row r="102" spans="1:16" ht="13.5">
      <c r="A102" s="492" t="s">
        <v>1214</v>
      </c>
      <c r="B102" s="492"/>
      <c r="C102" s="779"/>
      <c r="D102" s="779"/>
      <c r="E102" s="779"/>
      <c r="F102" s="779"/>
      <c r="G102" s="779"/>
      <c r="I102" s="779"/>
    </row>
    <row r="103" spans="1:16">
      <c r="A103" s="492" t="s">
        <v>1204</v>
      </c>
      <c r="C103" s="821"/>
      <c r="D103" s="821"/>
      <c r="E103" s="821"/>
      <c r="F103" s="821"/>
    </row>
    <row r="104" spans="1:16" ht="77.25" customHeight="1">
      <c r="A104" s="1117" t="s">
        <v>1207</v>
      </c>
      <c r="B104" s="1117"/>
      <c r="C104" s="1118"/>
      <c r="D104" s="1117"/>
      <c r="E104" s="1117"/>
      <c r="F104" s="1117"/>
      <c r="G104" s="1117"/>
      <c r="H104" s="1117"/>
      <c r="I104" s="1117"/>
    </row>
    <row r="105" spans="1:16" ht="13.5">
      <c r="A105" s="492" t="s">
        <v>1179</v>
      </c>
      <c r="B105" s="492"/>
      <c r="C105" s="779"/>
      <c r="D105" s="779"/>
      <c r="E105" s="779"/>
      <c r="F105" s="779"/>
      <c r="G105" s="779"/>
      <c r="H105" s="779"/>
      <c r="I105" s="779"/>
      <c r="J105" s="779"/>
      <c r="K105" s="779"/>
      <c r="L105" s="779"/>
      <c r="M105" s="779"/>
      <c r="N105" s="779"/>
    </row>
    <row r="106" spans="1:16" ht="13.5">
      <c r="A106" s="492" t="s">
        <v>1055</v>
      </c>
      <c r="B106" s="492"/>
      <c r="C106" s="779"/>
      <c r="D106" s="779"/>
      <c r="E106" s="779"/>
      <c r="F106" s="779"/>
      <c r="G106" s="779"/>
      <c r="H106" s="779"/>
      <c r="I106" s="779"/>
      <c r="J106" s="779"/>
      <c r="K106" s="779"/>
      <c r="L106" s="779"/>
      <c r="M106" s="779"/>
      <c r="N106" s="779"/>
    </row>
    <row r="107" spans="1:16" ht="13.5">
      <c r="A107" s="492" t="s">
        <v>1479</v>
      </c>
      <c r="B107" s="364"/>
      <c r="C107" s="783"/>
      <c r="D107" s="783"/>
    </row>
    <row r="108" spans="1:16" ht="13.5">
      <c r="A108" s="492"/>
      <c r="B108" s="492"/>
      <c r="C108" s="779"/>
      <c r="D108" s="779"/>
      <c r="E108" s="779"/>
      <c r="F108" s="779"/>
      <c r="G108" s="779"/>
      <c r="H108" s="779"/>
      <c r="I108" s="779"/>
      <c r="J108" s="779"/>
      <c r="K108" s="779"/>
      <c r="L108" s="779"/>
      <c r="M108" s="779"/>
      <c r="N108" s="779"/>
    </row>
  </sheetData>
  <mergeCells count="1">
    <mergeCell ref="A104:I104"/>
  </mergeCells>
  <pageMargins left="0.7" right="0.7" top="0.75" bottom="0.75" header="0.3" footer="0.3"/>
  <pageSetup paperSize="9" scale="53" orientation="landscape"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3830-6BD8-4484-8562-334D71387E7B}">
  <sheetPr>
    <tabColor rgb="FFFFC000"/>
  </sheetPr>
  <dimension ref="A1:G52"/>
  <sheetViews>
    <sheetView showGridLines="0" zoomScaleNormal="100" zoomScaleSheetLayoutView="100" workbookViewId="0">
      <selection activeCell="A2" sqref="A2"/>
    </sheetView>
  </sheetViews>
  <sheetFormatPr baseColWidth="10" defaultColWidth="11.42578125" defaultRowHeight="12.75"/>
  <cols>
    <col min="1" max="1" width="24.5703125" style="230" customWidth="1"/>
    <col min="2" max="256" width="11.42578125" style="230"/>
    <col min="257" max="257" width="32.28515625" style="230" customWidth="1"/>
    <col min="258" max="512" width="11.42578125" style="230"/>
    <col min="513" max="513" width="32.28515625" style="230" customWidth="1"/>
    <col min="514" max="768" width="11.42578125" style="230"/>
    <col min="769" max="769" width="32.28515625" style="230" customWidth="1"/>
    <col min="770" max="1024" width="11.42578125" style="230"/>
    <col min="1025" max="1025" width="32.28515625" style="230" customWidth="1"/>
    <col min="1026" max="1280" width="11.42578125" style="230"/>
    <col min="1281" max="1281" width="32.28515625" style="230" customWidth="1"/>
    <col min="1282" max="1536" width="11.42578125" style="230"/>
    <col min="1537" max="1537" width="32.28515625" style="230" customWidth="1"/>
    <col min="1538" max="1792" width="11.42578125" style="230"/>
    <col min="1793" max="1793" width="32.28515625" style="230" customWidth="1"/>
    <col min="1794" max="2048" width="11.42578125" style="230"/>
    <col min="2049" max="2049" width="32.28515625" style="230" customWidth="1"/>
    <col min="2050" max="2304" width="11.42578125" style="230"/>
    <col min="2305" max="2305" width="32.28515625" style="230" customWidth="1"/>
    <col min="2306" max="2560" width="11.42578125" style="230"/>
    <col min="2561" max="2561" width="32.28515625" style="230" customWidth="1"/>
    <col min="2562" max="2816" width="11.42578125" style="230"/>
    <col min="2817" max="2817" width="32.28515625" style="230" customWidth="1"/>
    <col min="2818" max="3072" width="11.42578125" style="230"/>
    <col min="3073" max="3073" width="32.28515625" style="230" customWidth="1"/>
    <col min="3074" max="3328" width="11.42578125" style="230"/>
    <col min="3329" max="3329" width="32.28515625" style="230" customWidth="1"/>
    <col min="3330" max="3584" width="11.42578125" style="230"/>
    <col min="3585" max="3585" width="32.28515625" style="230" customWidth="1"/>
    <col min="3586" max="3840" width="11.42578125" style="230"/>
    <col min="3841" max="3841" width="32.28515625" style="230" customWidth="1"/>
    <col min="3842" max="4096" width="11.42578125" style="230"/>
    <col min="4097" max="4097" width="32.28515625" style="230" customWidth="1"/>
    <col min="4098" max="4352" width="11.42578125" style="230"/>
    <col min="4353" max="4353" width="32.28515625" style="230" customWidth="1"/>
    <col min="4354" max="4608" width="11.42578125" style="230"/>
    <col min="4609" max="4609" width="32.28515625" style="230" customWidth="1"/>
    <col min="4610" max="4864" width="11.42578125" style="230"/>
    <col min="4865" max="4865" width="32.28515625" style="230" customWidth="1"/>
    <col min="4866" max="5120" width="11.42578125" style="230"/>
    <col min="5121" max="5121" width="32.28515625" style="230" customWidth="1"/>
    <col min="5122" max="5376" width="11.42578125" style="230"/>
    <col min="5377" max="5377" width="32.28515625" style="230" customWidth="1"/>
    <col min="5378" max="5632" width="11.42578125" style="230"/>
    <col min="5633" max="5633" width="32.28515625" style="230" customWidth="1"/>
    <col min="5634" max="5888" width="11.42578125" style="230"/>
    <col min="5889" max="5889" width="32.28515625" style="230" customWidth="1"/>
    <col min="5890" max="6144" width="11.42578125" style="230"/>
    <col min="6145" max="6145" width="32.28515625" style="230" customWidth="1"/>
    <col min="6146" max="6400" width="11.42578125" style="230"/>
    <col min="6401" max="6401" width="32.28515625" style="230" customWidth="1"/>
    <col min="6402" max="6656" width="11.42578125" style="230"/>
    <col min="6657" max="6657" width="32.28515625" style="230" customWidth="1"/>
    <col min="6658" max="6912" width="11.42578125" style="230"/>
    <col min="6913" max="6913" width="32.28515625" style="230" customWidth="1"/>
    <col min="6914" max="7168" width="11.42578125" style="230"/>
    <col min="7169" max="7169" width="32.28515625" style="230" customWidth="1"/>
    <col min="7170" max="7424" width="11.42578125" style="230"/>
    <col min="7425" max="7425" width="32.28515625" style="230" customWidth="1"/>
    <col min="7426" max="7680" width="11.42578125" style="230"/>
    <col min="7681" max="7681" width="32.28515625" style="230" customWidth="1"/>
    <col min="7682" max="7936" width="11.42578125" style="230"/>
    <col min="7937" max="7937" width="32.28515625" style="230" customWidth="1"/>
    <col min="7938" max="8192" width="11.42578125" style="230"/>
    <col min="8193" max="8193" width="32.28515625" style="230" customWidth="1"/>
    <col min="8194" max="8448" width="11.42578125" style="230"/>
    <col min="8449" max="8449" width="32.28515625" style="230" customWidth="1"/>
    <col min="8450" max="8704" width="11.42578125" style="230"/>
    <col min="8705" max="8705" width="32.28515625" style="230" customWidth="1"/>
    <col min="8706" max="8960" width="11.42578125" style="230"/>
    <col min="8961" max="8961" width="32.28515625" style="230" customWidth="1"/>
    <col min="8962" max="9216" width="11.42578125" style="230"/>
    <col min="9217" max="9217" width="32.28515625" style="230" customWidth="1"/>
    <col min="9218" max="9472" width="11.42578125" style="230"/>
    <col min="9473" max="9473" width="32.28515625" style="230" customWidth="1"/>
    <col min="9474" max="9728" width="11.42578125" style="230"/>
    <col min="9729" max="9729" width="32.28515625" style="230" customWidth="1"/>
    <col min="9730" max="9984" width="11.42578125" style="230"/>
    <col min="9985" max="9985" width="32.28515625" style="230" customWidth="1"/>
    <col min="9986" max="10240" width="11.42578125" style="230"/>
    <col min="10241" max="10241" width="32.28515625" style="230" customWidth="1"/>
    <col min="10242" max="10496" width="11.42578125" style="230"/>
    <col min="10497" max="10497" width="32.28515625" style="230" customWidth="1"/>
    <col min="10498" max="10752" width="11.42578125" style="230"/>
    <col min="10753" max="10753" width="32.28515625" style="230" customWidth="1"/>
    <col min="10754" max="11008" width="11.42578125" style="230"/>
    <col min="11009" max="11009" width="32.28515625" style="230" customWidth="1"/>
    <col min="11010" max="11264" width="11.42578125" style="230"/>
    <col min="11265" max="11265" width="32.28515625" style="230" customWidth="1"/>
    <col min="11266" max="11520" width="11.42578125" style="230"/>
    <col min="11521" max="11521" width="32.28515625" style="230" customWidth="1"/>
    <col min="11522" max="11776" width="11.42578125" style="230"/>
    <col min="11777" max="11777" width="32.28515625" style="230" customWidth="1"/>
    <col min="11778" max="12032" width="11.42578125" style="230"/>
    <col min="12033" max="12033" width="32.28515625" style="230" customWidth="1"/>
    <col min="12034" max="12288" width="11.42578125" style="230"/>
    <col min="12289" max="12289" width="32.28515625" style="230" customWidth="1"/>
    <col min="12290" max="12544" width="11.42578125" style="230"/>
    <col min="12545" max="12545" width="32.28515625" style="230" customWidth="1"/>
    <col min="12546" max="12800" width="11.42578125" style="230"/>
    <col min="12801" max="12801" width="32.28515625" style="230" customWidth="1"/>
    <col min="12802" max="13056" width="11.42578125" style="230"/>
    <col min="13057" max="13057" width="32.28515625" style="230" customWidth="1"/>
    <col min="13058" max="13312" width="11.42578125" style="230"/>
    <col min="13313" max="13313" width="32.28515625" style="230" customWidth="1"/>
    <col min="13314" max="13568" width="11.42578125" style="230"/>
    <col min="13569" max="13569" width="32.28515625" style="230" customWidth="1"/>
    <col min="13570" max="13824" width="11.42578125" style="230"/>
    <col min="13825" max="13825" width="32.28515625" style="230" customWidth="1"/>
    <col min="13826" max="14080" width="11.42578125" style="230"/>
    <col min="14081" max="14081" width="32.28515625" style="230" customWidth="1"/>
    <col min="14082" max="14336" width="11.42578125" style="230"/>
    <col min="14337" max="14337" width="32.28515625" style="230" customWidth="1"/>
    <col min="14338" max="14592" width="11.42578125" style="230"/>
    <col min="14593" max="14593" width="32.28515625" style="230" customWidth="1"/>
    <col min="14594" max="14848" width="11.42578125" style="230"/>
    <col min="14849" max="14849" width="32.28515625" style="230" customWidth="1"/>
    <col min="14850" max="15104" width="11.42578125" style="230"/>
    <col min="15105" max="15105" width="32.28515625" style="230" customWidth="1"/>
    <col min="15106" max="15360" width="11.42578125" style="230"/>
    <col min="15361" max="15361" width="32.28515625" style="230" customWidth="1"/>
    <col min="15362" max="15616" width="11.42578125" style="230"/>
    <col min="15617" max="15617" width="32.28515625" style="230" customWidth="1"/>
    <col min="15618" max="15872" width="11.42578125" style="230"/>
    <col min="15873" max="15873" width="32.28515625" style="230" customWidth="1"/>
    <col min="15874" max="16128" width="11.42578125" style="230"/>
    <col min="16129" max="16129" width="32.28515625" style="230" customWidth="1"/>
    <col min="16130" max="16384" width="11.42578125" style="230"/>
  </cols>
  <sheetData>
    <row r="1" spans="1:7">
      <c r="A1" s="1124" t="s">
        <v>1512</v>
      </c>
      <c r="B1" s="1124"/>
      <c r="C1" s="1124"/>
      <c r="D1" s="1124"/>
      <c r="E1" s="1124"/>
      <c r="F1" s="1124"/>
    </row>
    <row r="3" spans="1:7" ht="17.25" customHeight="1">
      <c r="A3" s="489" t="s">
        <v>847</v>
      </c>
      <c r="B3" s="490" t="s">
        <v>82</v>
      </c>
      <c r="C3" s="490"/>
      <c r="D3" s="490" t="s">
        <v>101</v>
      </c>
      <c r="E3" s="490"/>
      <c r="F3" s="490" t="s">
        <v>102</v>
      </c>
      <c r="G3" s="308"/>
    </row>
    <row r="4" spans="1:7">
      <c r="A4" s="491"/>
      <c r="B4" s="308"/>
      <c r="C4" s="308"/>
      <c r="D4" s="308"/>
      <c r="E4" s="308"/>
      <c r="F4" s="308"/>
      <c r="G4" s="308"/>
    </row>
    <row r="5" spans="1:7" ht="13.5">
      <c r="A5" s="249">
        <v>1980</v>
      </c>
      <c r="B5" s="364">
        <f>SUM(D5,F5)</f>
        <v>35</v>
      </c>
      <c r="C5" s="364"/>
      <c r="D5" s="364">
        <v>25</v>
      </c>
      <c r="E5" s="364"/>
      <c r="F5" s="364">
        <v>10</v>
      </c>
      <c r="G5" s="308"/>
    </row>
    <row r="6" spans="1:7" ht="13.5">
      <c r="A6" s="249">
        <v>1981</v>
      </c>
      <c r="B6" s="364">
        <f t="shared" ref="B6:B48" si="0">SUM(D6,F6)</f>
        <v>35</v>
      </c>
      <c r="C6" s="364"/>
      <c r="D6" s="364">
        <v>25</v>
      </c>
      <c r="E6" s="364"/>
      <c r="F6" s="364">
        <v>10</v>
      </c>
      <c r="G6" s="308"/>
    </row>
    <row r="7" spans="1:7" ht="13.5">
      <c r="A7" s="249">
        <v>1982</v>
      </c>
      <c r="B7" s="364">
        <f t="shared" si="0"/>
        <v>35</v>
      </c>
      <c r="C7" s="364"/>
      <c r="D7" s="364">
        <v>25</v>
      </c>
      <c r="E7" s="364"/>
      <c r="F7" s="364">
        <v>10</v>
      </c>
      <c r="G7" s="308"/>
    </row>
    <row r="8" spans="1:7" ht="13.5">
      <c r="A8" s="249">
        <v>1983</v>
      </c>
      <c r="B8" s="364">
        <f t="shared" si="0"/>
        <v>38</v>
      </c>
      <c r="C8" s="364"/>
      <c r="D8" s="364">
        <v>25</v>
      </c>
      <c r="E8" s="364"/>
      <c r="F8" s="364">
        <v>13</v>
      </c>
      <c r="G8" s="308"/>
    </row>
    <row r="9" spans="1:7" ht="13.5">
      <c r="A9" s="249">
        <v>1984</v>
      </c>
      <c r="B9" s="364">
        <f t="shared" si="0"/>
        <v>42</v>
      </c>
      <c r="C9" s="364"/>
      <c r="D9" s="364">
        <v>27</v>
      </c>
      <c r="E9" s="364"/>
      <c r="F9" s="364">
        <v>15</v>
      </c>
      <c r="G9" s="308"/>
    </row>
    <row r="10" spans="1:7" ht="13.5">
      <c r="A10" s="249">
        <v>1985</v>
      </c>
      <c r="B10" s="364">
        <f t="shared" si="0"/>
        <v>45</v>
      </c>
      <c r="C10" s="364"/>
      <c r="D10" s="364">
        <v>27</v>
      </c>
      <c r="E10" s="364"/>
      <c r="F10" s="364">
        <v>18</v>
      </c>
      <c r="G10" s="308"/>
    </row>
    <row r="11" spans="1:7" ht="13.5">
      <c r="A11" s="249">
        <v>1986</v>
      </c>
      <c r="B11" s="364">
        <f t="shared" si="0"/>
        <v>45</v>
      </c>
      <c r="C11" s="364"/>
      <c r="D11" s="364">
        <v>27</v>
      </c>
      <c r="E11" s="364"/>
      <c r="F11" s="364">
        <v>18</v>
      </c>
      <c r="G11" s="308"/>
    </row>
    <row r="12" spans="1:7" ht="13.5">
      <c r="A12" s="249">
        <v>1987</v>
      </c>
      <c r="B12" s="364">
        <f t="shared" si="0"/>
        <v>45</v>
      </c>
      <c r="C12" s="364"/>
      <c r="D12" s="364">
        <v>27</v>
      </c>
      <c r="E12" s="364"/>
      <c r="F12" s="364">
        <v>18</v>
      </c>
      <c r="G12" s="308"/>
    </row>
    <row r="13" spans="1:7" ht="13.5">
      <c r="A13" s="249">
        <v>1988</v>
      </c>
      <c r="B13" s="364">
        <f t="shared" si="0"/>
        <v>47</v>
      </c>
      <c r="C13" s="364"/>
      <c r="D13" s="364">
        <v>27</v>
      </c>
      <c r="E13" s="364"/>
      <c r="F13" s="364">
        <v>20</v>
      </c>
      <c r="G13" s="308"/>
    </row>
    <row r="14" spans="1:7" ht="13.5">
      <c r="A14" s="249">
        <v>1989</v>
      </c>
      <c r="B14" s="364">
        <f t="shared" si="0"/>
        <v>49</v>
      </c>
      <c r="C14" s="364"/>
      <c r="D14" s="364">
        <v>27</v>
      </c>
      <c r="E14" s="364"/>
      <c r="F14" s="364">
        <v>22</v>
      </c>
      <c r="G14" s="308"/>
    </row>
    <row r="15" spans="1:7" ht="13.5">
      <c r="A15" s="249">
        <v>1990</v>
      </c>
      <c r="B15" s="364">
        <f t="shared" si="0"/>
        <v>52</v>
      </c>
      <c r="C15" s="364"/>
      <c r="D15" s="364">
        <v>28</v>
      </c>
      <c r="E15" s="364"/>
      <c r="F15" s="364">
        <v>24</v>
      </c>
      <c r="G15" s="308"/>
    </row>
    <row r="16" spans="1:7" ht="13.5">
      <c r="A16" s="249">
        <v>1991</v>
      </c>
      <c r="B16" s="364">
        <f t="shared" si="0"/>
        <v>53</v>
      </c>
      <c r="C16" s="364"/>
      <c r="D16" s="364">
        <v>28</v>
      </c>
      <c r="E16" s="364"/>
      <c r="F16" s="364">
        <v>25</v>
      </c>
      <c r="G16" s="308"/>
    </row>
    <row r="17" spans="1:7" ht="13.5">
      <c r="A17" s="249">
        <v>1992</v>
      </c>
      <c r="B17" s="364">
        <f t="shared" si="0"/>
        <v>53</v>
      </c>
      <c r="C17" s="364"/>
      <c r="D17" s="364">
        <v>28</v>
      </c>
      <c r="E17" s="364"/>
      <c r="F17" s="364">
        <v>25</v>
      </c>
      <c r="G17" s="308"/>
    </row>
    <row r="18" spans="1:7" ht="13.5">
      <c r="A18" s="249">
        <v>1993</v>
      </c>
      <c r="B18" s="364">
        <f t="shared" si="0"/>
        <v>53</v>
      </c>
      <c r="C18" s="364"/>
      <c r="D18" s="364">
        <v>28</v>
      </c>
      <c r="E18" s="364"/>
      <c r="F18" s="364">
        <v>25</v>
      </c>
      <c r="G18" s="308"/>
    </row>
    <row r="19" spans="1:7" ht="13.5">
      <c r="A19" s="249">
        <v>1994</v>
      </c>
      <c r="B19" s="364">
        <f t="shared" si="0"/>
        <v>55</v>
      </c>
      <c r="C19" s="364"/>
      <c r="D19" s="364">
        <v>28</v>
      </c>
      <c r="E19" s="364"/>
      <c r="F19" s="364">
        <v>27</v>
      </c>
      <c r="G19" s="308"/>
    </row>
    <row r="20" spans="1:7" ht="13.5">
      <c r="A20" s="249">
        <v>1995</v>
      </c>
      <c r="B20" s="364">
        <f t="shared" si="0"/>
        <v>56</v>
      </c>
      <c r="C20" s="364"/>
      <c r="D20" s="364">
        <v>28</v>
      </c>
      <c r="E20" s="364"/>
      <c r="F20" s="364">
        <v>28</v>
      </c>
      <c r="G20" s="308"/>
    </row>
    <row r="21" spans="1:7" ht="13.5">
      <c r="A21" s="249">
        <v>1996</v>
      </c>
      <c r="B21" s="364">
        <f t="shared" si="0"/>
        <v>58</v>
      </c>
      <c r="C21" s="364"/>
      <c r="D21" s="364">
        <v>28</v>
      </c>
      <c r="E21" s="364"/>
      <c r="F21" s="364">
        <v>30</v>
      </c>
      <c r="G21" s="308"/>
    </row>
    <row r="22" spans="1:7" ht="13.5">
      <c r="A22" s="249">
        <v>1997</v>
      </c>
      <c r="B22" s="364">
        <f t="shared" si="0"/>
        <v>61</v>
      </c>
      <c r="C22" s="364"/>
      <c r="D22" s="364">
        <v>28</v>
      </c>
      <c r="E22" s="364"/>
      <c r="F22" s="364">
        <v>33</v>
      </c>
      <c r="G22" s="308"/>
    </row>
    <row r="23" spans="1:7" ht="13.5">
      <c r="A23" s="249">
        <v>1998</v>
      </c>
      <c r="B23" s="364">
        <f t="shared" si="0"/>
        <v>65</v>
      </c>
      <c r="C23" s="364"/>
      <c r="D23" s="364">
        <v>28</v>
      </c>
      <c r="E23" s="364"/>
      <c r="F23" s="364">
        <v>37</v>
      </c>
      <c r="G23" s="308"/>
    </row>
    <row r="24" spans="1:7" ht="13.5">
      <c r="A24" s="249">
        <v>1999</v>
      </c>
      <c r="B24" s="364">
        <f t="shared" si="0"/>
        <v>68</v>
      </c>
      <c r="C24" s="364"/>
      <c r="D24" s="364">
        <v>29</v>
      </c>
      <c r="E24" s="364"/>
      <c r="F24" s="364">
        <v>39</v>
      </c>
      <c r="G24" s="308"/>
    </row>
    <row r="25" spans="1:7" ht="13.5">
      <c r="A25" s="249">
        <v>2000</v>
      </c>
      <c r="B25" s="364">
        <f t="shared" si="0"/>
        <v>72</v>
      </c>
      <c r="C25" s="364"/>
      <c r="D25" s="364">
        <v>32</v>
      </c>
      <c r="E25" s="364"/>
      <c r="F25" s="364">
        <v>40</v>
      </c>
      <c r="G25" s="308"/>
    </row>
    <row r="26" spans="1:7" ht="13.5">
      <c r="A26" s="249">
        <v>2001</v>
      </c>
      <c r="B26" s="364">
        <f t="shared" si="0"/>
        <v>73</v>
      </c>
      <c r="C26" s="364"/>
      <c r="D26" s="364">
        <v>33</v>
      </c>
      <c r="E26" s="364"/>
      <c r="F26" s="364">
        <v>40</v>
      </c>
      <c r="G26" s="308"/>
    </row>
    <row r="27" spans="1:7" ht="13.5">
      <c r="A27" s="249">
        <v>2002</v>
      </c>
      <c r="B27" s="364">
        <f t="shared" si="0"/>
        <v>77</v>
      </c>
      <c r="C27" s="364"/>
      <c r="D27" s="364">
        <v>33</v>
      </c>
      <c r="E27" s="364"/>
      <c r="F27" s="364">
        <v>44</v>
      </c>
      <c r="G27" s="308"/>
    </row>
    <row r="28" spans="1:7" ht="13.5">
      <c r="A28" s="249">
        <v>2003</v>
      </c>
      <c r="B28" s="364">
        <f t="shared" si="0"/>
        <v>79</v>
      </c>
      <c r="C28" s="364"/>
      <c r="D28" s="364">
        <v>33</v>
      </c>
      <c r="E28" s="364"/>
      <c r="F28" s="364">
        <v>46</v>
      </c>
      <c r="G28" s="308"/>
    </row>
    <row r="29" spans="1:7" ht="13.5">
      <c r="A29" s="249">
        <v>2004</v>
      </c>
      <c r="B29" s="364">
        <f t="shared" si="0"/>
        <v>81</v>
      </c>
      <c r="C29" s="364"/>
      <c r="D29" s="364">
        <v>34</v>
      </c>
      <c r="E29" s="364"/>
      <c r="F29" s="364">
        <v>47</v>
      </c>
      <c r="G29" s="308"/>
    </row>
    <row r="30" spans="1:7" ht="13.5">
      <c r="A30" s="249">
        <v>2005</v>
      </c>
      <c r="B30" s="364">
        <f t="shared" si="0"/>
        <v>84</v>
      </c>
      <c r="C30" s="364"/>
      <c r="D30" s="364">
        <v>35</v>
      </c>
      <c r="E30" s="364"/>
      <c r="F30" s="364">
        <v>49</v>
      </c>
      <c r="G30" s="308"/>
    </row>
    <row r="31" spans="1:7" ht="13.5">
      <c r="A31" s="249">
        <v>2006</v>
      </c>
      <c r="B31" s="364">
        <f t="shared" si="0"/>
        <v>90</v>
      </c>
      <c r="C31" s="364"/>
      <c r="D31" s="364">
        <v>35</v>
      </c>
      <c r="E31" s="364"/>
      <c r="F31" s="364">
        <v>55</v>
      </c>
      <c r="G31" s="308"/>
    </row>
    <row r="32" spans="1:7" ht="13.5">
      <c r="A32" s="249">
        <v>2007</v>
      </c>
      <c r="B32" s="364">
        <f t="shared" si="0"/>
        <v>93</v>
      </c>
      <c r="C32" s="364"/>
      <c r="D32" s="364">
        <v>36</v>
      </c>
      <c r="E32" s="364"/>
      <c r="F32" s="364">
        <v>57</v>
      </c>
      <c r="G32" s="308"/>
    </row>
    <row r="33" spans="1:7" ht="13.5">
      <c r="A33" s="249">
        <v>2008</v>
      </c>
      <c r="B33" s="364">
        <f t="shared" si="0"/>
        <v>96</v>
      </c>
      <c r="C33" s="364"/>
      <c r="D33" s="364">
        <v>37</v>
      </c>
      <c r="E33" s="364"/>
      <c r="F33" s="364">
        <v>59</v>
      </c>
      <c r="G33" s="308"/>
    </row>
    <row r="34" spans="1:7" ht="13.5">
      <c r="A34" s="249">
        <v>2009</v>
      </c>
      <c r="B34" s="364">
        <f t="shared" si="0"/>
        <v>101</v>
      </c>
      <c r="C34" s="364"/>
      <c r="D34" s="364">
        <v>38</v>
      </c>
      <c r="E34" s="377"/>
      <c r="F34" s="364">
        <v>63</v>
      </c>
      <c r="G34" s="308"/>
    </row>
    <row r="35" spans="1:7" ht="13.5">
      <c r="A35" s="249">
        <v>2010</v>
      </c>
      <c r="B35" s="364">
        <f t="shared" si="0"/>
        <v>120</v>
      </c>
      <c r="C35" s="364"/>
      <c r="D35" s="364">
        <v>44</v>
      </c>
      <c r="E35" s="364"/>
      <c r="F35" s="364">
        <v>76</v>
      </c>
      <c r="G35" s="308"/>
    </row>
    <row r="36" spans="1:7" ht="13.5">
      <c r="A36" s="249">
        <v>2011</v>
      </c>
      <c r="B36" s="364">
        <f t="shared" si="0"/>
        <v>131</v>
      </c>
      <c r="C36" s="364"/>
      <c r="D36" s="364">
        <v>49</v>
      </c>
      <c r="E36" s="364"/>
      <c r="F36" s="364">
        <v>82</v>
      </c>
      <c r="G36" s="308"/>
    </row>
    <row r="37" spans="1:7" ht="13.5">
      <c r="A37" s="249">
        <v>2012</v>
      </c>
      <c r="B37" s="364">
        <f t="shared" si="0"/>
        <v>138</v>
      </c>
      <c r="C37" s="364"/>
      <c r="D37" s="364">
        <v>49</v>
      </c>
      <c r="E37" s="364"/>
      <c r="F37" s="364">
        <v>89</v>
      </c>
      <c r="G37" s="308"/>
    </row>
    <row r="38" spans="1:7" ht="13.5">
      <c r="A38" s="249">
        <v>2013</v>
      </c>
      <c r="B38" s="364">
        <f t="shared" si="0"/>
        <v>138</v>
      </c>
      <c r="C38" s="364"/>
      <c r="D38" s="364">
        <v>49</v>
      </c>
      <c r="E38" s="364"/>
      <c r="F38" s="364">
        <v>89</v>
      </c>
      <c r="G38" s="308"/>
    </row>
    <row r="39" spans="1:7" ht="13.5">
      <c r="A39" s="249">
        <v>2014</v>
      </c>
      <c r="B39" s="364">
        <f t="shared" si="0"/>
        <v>140</v>
      </c>
      <c r="C39" s="364"/>
      <c r="D39" s="364">
        <v>49</v>
      </c>
      <c r="E39" s="364"/>
      <c r="F39" s="364">
        <v>91</v>
      </c>
      <c r="G39" s="308"/>
    </row>
    <row r="40" spans="1:7" ht="13.5">
      <c r="A40" s="249">
        <v>2015</v>
      </c>
      <c r="B40" s="364">
        <f t="shared" si="0"/>
        <v>140</v>
      </c>
      <c r="C40" s="364"/>
      <c r="D40" s="364">
        <v>49</v>
      </c>
      <c r="E40" s="364"/>
      <c r="F40" s="364">
        <v>91</v>
      </c>
      <c r="G40" s="308"/>
    </row>
    <row r="41" spans="1:7" ht="13.5">
      <c r="A41" s="249">
        <v>2016</v>
      </c>
      <c r="B41" s="364">
        <f t="shared" si="0"/>
        <v>140</v>
      </c>
      <c r="C41" s="364"/>
      <c r="D41" s="364">
        <v>49</v>
      </c>
      <c r="E41" s="364"/>
      <c r="F41" s="364">
        <v>91</v>
      </c>
      <c r="G41" s="308"/>
    </row>
    <row r="42" spans="1:7" ht="13.5">
      <c r="A42" s="249">
        <v>2017</v>
      </c>
      <c r="B42" s="364">
        <f t="shared" si="0"/>
        <v>141</v>
      </c>
      <c r="C42" s="364"/>
      <c r="D42" s="364">
        <v>49</v>
      </c>
      <c r="E42" s="364"/>
      <c r="F42" s="364">
        <v>92</v>
      </c>
      <c r="G42" s="308"/>
    </row>
    <row r="43" spans="1:7" ht="13.5">
      <c r="A43" s="249">
        <v>2018</v>
      </c>
      <c r="B43" s="364">
        <f t="shared" si="0"/>
        <v>137</v>
      </c>
      <c r="C43" s="364"/>
      <c r="D43" s="364">
        <v>49</v>
      </c>
      <c r="E43" s="364"/>
      <c r="F43" s="364">
        <v>88</v>
      </c>
      <c r="G43" s="308"/>
    </row>
    <row r="44" spans="1:7" ht="13.5">
      <c r="A44" s="249">
        <v>2019</v>
      </c>
      <c r="B44" s="364">
        <f t="shared" si="0"/>
        <v>108</v>
      </c>
      <c r="C44" s="364"/>
      <c r="D44" s="364">
        <v>48</v>
      </c>
      <c r="E44" s="364"/>
      <c r="F44" s="364">
        <v>60</v>
      </c>
      <c r="G44" s="308"/>
    </row>
    <row r="45" spans="1:7" ht="13.5">
      <c r="A45" s="249">
        <v>2020</v>
      </c>
      <c r="B45" s="364">
        <f t="shared" si="0"/>
        <v>94</v>
      </c>
      <c r="C45" s="364"/>
      <c r="D45" s="364">
        <v>47</v>
      </c>
      <c r="E45" s="364"/>
      <c r="F45" s="364">
        <v>47</v>
      </c>
      <c r="G45" s="308"/>
    </row>
    <row r="46" spans="1:7" ht="13.5">
      <c r="A46" s="249">
        <v>2021</v>
      </c>
      <c r="B46" s="364">
        <f t="shared" si="0"/>
        <v>92</v>
      </c>
      <c r="C46" s="364"/>
      <c r="D46" s="364">
        <v>46</v>
      </c>
      <c r="E46" s="364"/>
      <c r="F46" s="364">
        <v>46</v>
      </c>
      <c r="G46" s="308"/>
    </row>
    <row r="47" spans="1:7" ht="13.5">
      <c r="A47" s="249">
        <v>2022</v>
      </c>
      <c r="B47" s="364">
        <f t="shared" si="0"/>
        <v>93</v>
      </c>
      <c r="C47" s="364"/>
      <c r="D47" s="364">
        <v>47</v>
      </c>
      <c r="E47" s="364"/>
      <c r="F47" s="364">
        <v>46</v>
      </c>
      <c r="G47" s="308"/>
    </row>
    <row r="48" spans="1:7" ht="13.5">
      <c r="A48" s="249">
        <v>2023</v>
      </c>
      <c r="B48" s="364">
        <f t="shared" si="0"/>
        <v>95</v>
      </c>
      <c r="C48" s="364"/>
      <c r="D48" s="364">
        <v>49</v>
      </c>
      <c r="E48" s="364"/>
      <c r="F48" s="364">
        <v>46</v>
      </c>
      <c r="G48" s="308"/>
    </row>
    <row r="49" spans="1:6" ht="15" customHeight="1">
      <c r="A49" s="246"/>
      <c r="B49" s="246"/>
      <c r="C49" s="246"/>
      <c r="D49" s="246"/>
      <c r="E49" s="246"/>
      <c r="F49" s="246"/>
    </row>
    <row r="50" spans="1:6" ht="15.75" customHeight="1">
      <c r="A50" s="492" t="s">
        <v>1215</v>
      </c>
    </row>
    <row r="51" spans="1:6" ht="12.75" customHeight="1">
      <c r="A51" s="492" t="s">
        <v>1096</v>
      </c>
    </row>
    <row r="52" spans="1:6">
      <c r="A52" s="822" t="s">
        <v>1480</v>
      </c>
    </row>
  </sheetData>
  <mergeCells count="1">
    <mergeCell ref="A1:F1"/>
  </mergeCells>
  <pageMargins left="0.7" right="0.7" top="0.75" bottom="0.75" header="0.3" footer="0.3"/>
  <pageSetup paperSize="9" scale="99" orientation="portrait" verticalDpi="3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102">
    <tabColor rgb="FFFFC000"/>
    <pageSetUpPr fitToPage="1"/>
  </sheetPr>
  <dimension ref="A1:R41"/>
  <sheetViews>
    <sheetView showGridLines="0" zoomScale="120" zoomScaleNormal="120" workbookViewId="0">
      <selection activeCell="W18" sqref="W18"/>
    </sheetView>
  </sheetViews>
  <sheetFormatPr baseColWidth="10" defaultRowHeight="12.75"/>
  <cols>
    <col min="1" max="1" width="21.42578125" style="1" customWidth="1"/>
    <col min="2" max="5" width="5.7109375" style="1" hidden="1" customWidth="1"/>
    <col min="6" max="12" width="5.7109375" style="1" customWidth="1"/>
    <col min="13" max="13" width="6" style="1" customWidth="1"/>
    <col min="14" max="14" width="6.140625" style="1" customWidth="1"/>
    <col min="15" max="15" width="6.28515625" style="1" customWidth="1"/>
    <col min="16" max="16" width="6.7109375" style="1" customWidth="1"/>
    <col min="17" max="17" width="6.42578125" style="1" customWidth="1"/>
    <col min="18" max="18" width="8.5703125" style="1" customWidth="1"/>
    <col min="19" max="16384" width="11.42578125" style="1"/>
  </cols>
  <sheetData>
    <row r="1" spans="1:17" customFormat="1" ht="13.5" customHeight="1">
      <c r="A1" s="14" t="s">
        <v>1513</v>
      </c>
      <c r="M1" s="9"/>
      <c r="N1" s="9"/>
      <c r="Q1" s="222"/>
    </row>
    <row r="2" spans="1:17" customFormat="1" ht="15.75" customHeight="1"/>
    <row r="3" spans="1:17" ht="14.25" customHeight="1">
      <c r="A3" s="368" t="s">
        <v>81</v>
      </c>
      <c r="B3" s="28">
        <v>2008</v>
      </c>
      <c r="C3" s="28">
        <v>2009</v>
      </c>
      <c r="D3" s="28">
        <v>2010</v>
      </c>
      <c r="E3" s="28">
        <v>2011</v>
      </c>
      <c r="F3" s="28">
        <v>2012</v>
      </c>
      <c r="G3" s="28">
        <v>2013</v>
      </c>
      <c r="H3" s="28">
        <v>2014</v>
      </c>
      <c r="I3" s="28">
        <v>2015</v>
      </c>
      <c r="J3" s="28">
        <v>2016</v>
      </c>
      <c r="K3" s="28">
        <v>2017</v>
      </c>
      <c r="L3" s="28">
        <v>2018</v>
      </c>
      <c r="M3" s="28">
        <v>2019</v>
      </c>
      <c r="N3" s="28">
        <v>2020</v>
      </c>
      <c r="O3" s="28">
        <v>2021</v>
      </c>
      <c r="P3" s="28">
        <v>2022</v>
      </c>
      <c r="Q3" s="28">
        <v>2023</v>
      </c>
    </row>
    <row r="4" spans="1:17" ht="9.75" customHeight="1">
      <c r="A4" s="83"/>
      <c r="B4" s="2"/>
      <c r="C4" s="6"/>
      <c r="D4" s="2"/>
      <c r="E4" s="2"/>
      <c r="F4" s="2"/>
      <c r="G4" s="2"/>
      <c r="H4" s="2"/>
      <c r="I4" s="2"/>
    </row>
    <row r="5" spans="1:17" ht="15" customHeight="1">
      <c r="A5" s="85" t="s">
        <v>82</v>
      </c>
      <c r="B5" s="16">
        <v>69485</v>
      </c>
      <c r="C5" s="16">
        <v>70174</v>
      </c>
      <c r="D5" s="16">
        <v>70879</v>
      </c>
      <c r="E5" s="16">
        <v>72205</v>
      </c>
      <c r="F5" s="16">
        <v>71681</v>
      </c>
      <c r="G5" s="16">
        <v>78590</v>
      </c>
      <c r="H5" s="16">
        <v>79775</v>
      </c>
      <c r="I5" s="16">
        <v>82354</v>
      </c>
      <c r="J5" s="16">
        <v>84269</v>
      </c>
      <c r="K5" s="16">
        <v>85456</v>
      </c>
      <c r="L5" s="16">
        <v>85492</v>
      </c>
      <c r="M5" s="16">
        <v>85625</v>
      </c>
      <c r="N5" s="16">
        <v>85881</v>
      </c>
      <c r="O5" s="16">
        <v>86007</v>
      </c>
      <c r="P5" s="16">
        <f>P7+P12+P16+P17+P18</f>
        <v>86310</v>
      </c>
      <c r="Q5" s="16">
        <f>Q7+Q12+Q16+Q17+Q18</f>
        <v>86571</v>
      </c>
    </row>
    <row r="6" spans="1:17" ht="15" customHeight="1">
      <c r="A6" s="83"/>
      <c r="B6" s="16"/>
      <c r="C6" s="155"/>
      <c r="D6" s="155"/>
      <c r="E6" s="155"/>
      <c r="F6" s="155"/>
      <c r="G6" s="155"/>
      <c r="H6" s="16"/>
      <c r="I6" s="16"/>
      <c r="M6"/>
    </row>
    <row r="7" spans="1:17" ht="15" customHeight="1">
      <c r="A7" s="85" t="s">
        <v>215</v>
      </c>
      <c r="B7" s="16">
        <v>67120</v>
      </c>
      <c r="C7" s="16">
        <v>67702</v>
      </c>
      <c r="D7" s="16">
        <v>68486</v>
      </c>
      <c r="E7" s="16">
        <v>69794</v>
      </c>
      <c r="F7" s="16">
        <v>69439</v>
      </c>
      <c r="G7" s="16">
        <v>76125</v>
      </c>
      <c r="H7" s="16">
        <v>77289</v>
      </c>
      <c r="I7" s="16">
        <v>79839</v>
      </c>
      <c r="J7" s="16">
        <v>81208</v>
      </c>
      <c r="K7" s="16">
        <v>82018</v>
      </c>
      <c r="L7" s="16">
        <v>82010</v>
      </c>
      <c r="M7" s="16">
        <v>82130</v>
      </c>
      <c r="N7" s="16">
        <v>82357</v>
      </c>
      <c r="O7" s="16">
        <f>SUM(O8:O10)</f>
        <v>82461</v>
      </c>
      <c r="P7" s="16">
        <f>SUM(P8:P10)</f>
        <v>82734</v>
      </c>
      <c r="Q7" s="16">
        <v>82984</v>
      </c>
    </row>
    <row r="8" spans="1:17" ht="15" customHeight="1">
      <c r="A8" s="156" t="s">
        <v>639</v>
      </c>
      <c r="B8" s="27">
        <v>30280</v>
      </c>
      <c r="C8" s="27">
        <v>31019</v>
      </c>
      <c r="D8" s="27">
        <v>31470</v>
      </c>
      <c r="E8" s="27">
        <v>32585</v>
      </c>
      <c r="F8" s="27">
        <v>33065</v>
      </c>
      <c r="G8" s="27">
        <v>38212</v>
      </c>
      <c r="H8" s="27">
        <v>39197</v>
      </c>
      <c r="I8" s="27">
        <v>41575</v>
      </c>
      <c r="J8" s="27">
        <v>42508</v>
      </c>
      <c r="K8" s="27">
        <v>43013</v>
      </c>
      <c r="L8" s="27">
        <v>42797</v>
      </c>
      <c r="M8" s="27">
        <v>42756</v>
      </c>
      <c r="N8" s="27">
        <v>42753</v>
      </c>
      <c r="O8" s="192">
        <v>42690</v>
      </c>
      <c r="P8" s="192">
        <v>42809</v>
      </c>
      <c r="Q8" s="192">
        <v>42831</v>
      </c>
    </row>
    <row r="9" spans="1:17" ht="15" customHeight="1">
      <c r="A9" s="156" t="s">
        <v>640</v>
      </c>
      <c r="B9" s="27">
        <v>28783</v>
      </c>
      <c r="C9" s="27">
        <v>28920</v>
      </c>
      <c r="D9" s="27">
        <v>29104</v>
      </c>
      <c r="E9" s="27">
        <v>29138</v>
      </c>
      <c r="F9" s="27">
        <v>28356</v>
      </c>
      <c r="G9" s="27">
        <v>29434</v>
      </c>
      <c r="H9" s="27">
        <v>29419</v>
      </c>
      <c r="I9" s="27">
        <v>29440</v>
      </c>
      <c r="J9" s="27">
        <v>29565</v>
      </c>
      <c r="K9" s="27">
        <v>29658</v>
      </c>
      <c r="L9" s="27">
        <v>29741</v>
      </c>
      <c r="M9" s="27">
        <v>29776</v>
      </c>
      <c r="N9" s="27">
        <v>29835</v>
      </c>
      <c r="O9" s="192">
        <v>29914</v>
      </c>
      <c r="P9" s="192">
        <v>29945</v>
      </c>
      <c r="Q9" s="192">
        <v>29978</v>
      </c>
    </row>
    <row r="10" spans="1:17" ht="15" customHeight="1">
      <c r="A10" s="156" t="s">
        <v>641</v>
      </c>
      <c r="B10" s="27">
        <v>8057</v>
      </c>
      <c r="C10" s="27">
        <v>7763</v>
      </c>
      <c r="D10" s="27">
        <v>7912</v>
      </c>
      <c r="E10" s="27">
        <v>8071</v>
      </c>
      <c r="F10" s="27">
        <v>8018</v>
      </c>
      <c r="G10" s="27">
        <v>8479</v>
      </c>
      <c r="H10" s="27">
        <v>8673</v>
      </c>
      <c r="I10" s="27">
        <v>8824</v>
      </c>
      <c r="J10" s="27">
        <v>9135</v>
      </c>
      <c r="K10" s="27">
        <v>9347</v>
      </c>
      <c r="L10" s="27">
        <v>9472</v>
      </c>
      <c r="M10" s="27">
        <v>9598</v>
      </c>
      <c r="N10" s="27">
        <v>9769</v>
      </c>
      <c r="O10" s="192">
        <v>9857</v>
      </c>
      <c r="P10" s="192">
        <v>9980</v>
      </c>
      <c r="Q10" s="192">
        <v>10175</v>
      </c>
    </row>
    <row r="11" spans="1:17" ht="15" customHeight="1">
      <c r="A11" s="156"/>
      <c r="B11" s="27"/>
      <c r="C11" s="155"/>
      <c r="D11" s="155"/>
      <c r="E11" s="155"/>
      <c r="F11" s="155"/>
      <c r="G11" s="155"/>
      <c r="H11" s="27"/>
      <c r="I11" s="27"/>
      <c r="J11" s="27"/>
      <c r="K11" s="27"/>
      <c r="L11" s="27"/>
      <c r="M11" s="27"/>
      <c r="N11" s="16"/>
      <c r="Q11" s="192"/>
    </row>
    <row r="12" spans="1:17" ht="15" customHeight="1">
      <c r="A12" s="157" t="s">
        <v>638</v>
      </c>
      <c r="B12" s="16">
        <v>472</v>
      </c>
      <c r="C12" s="16">
        <v>484</v>
      </c>
      <c r="D12" s="16">
        <v>488</v>
      </c>
      <c r="E12" s="16">
        <v>476</v>
      </c>
      <c r="F12" s="16">
        <v>460</v>
      </c>
      <c r="G12" s="16">
        <v>480</v>
      </c>
      <c r="H12" s="16">
        <v>485</v>
      </c>
      <c r="I12" s="16">
        <v>488</v>
      </c>
      <c r="J12" s="16">
        <v>491</v>
      </c>
      <c r="K12" s="16">
        <v>516</v>
      </c>
      <c r="L12" s="16">
        <v>514</v>
      </c>
      <c r="M12" s="16">
        <v>504</v>
      </c>
      <c r="N12" s="16">
        <v>502</v>
      </c>
      <c r="O12" s="16">
        <f>SUM(O13:O15)</f>
        <v>500</v>
      </c>
      <c r="P12" s="16">
        <v>503</v>
      </c>
      <c r="Q12" s="16">
        <v>500</v>
      </c>
    </row>
    <row r="13" spans="1:17" ht="15" customHeight="1">
      <c r="A13" s="156" t="s">
        <v>642</v>
      </c>
      <c r="B13" s="2">
        <v>123</v>
      </c>
      <c r="C13" s="2">
        <v>120</v>
      </c>
      <c r="D13" s="2">
        <v>120</v>
      </c>
      <c r="E13" s="2">
        <v>108</v>
      </c>
      <c r="F13" s="2">
        <v>110</v>
      </c>
      <c r="G13" s="2">
        <v>115</v>
      </c>
      <c r="H13" s="27">
        <v>116</v>
      </c>
      <c r="I13" s="27">
        <v>116</v>
      </c>
      <c r="J13" s="27">
        <v>113</v>
      </c>
      <c r="K13" s="27">
        <v>114</v>
      </c>
      <c r="L13" s="27">
        <v>109</v>
      </c>
      <c r="M13" s="333">
        <v>101</v>
      </c>
      <c r="N13" s="27">
        <v>104</v>
      </c>
      <c r="O13" s="363">
        <v>104</v>
      </c>
      <c r="P13" s="363">
        <v>104</v>
      </c>
      <c r="Q13" s="192">
        <v>104</v>
      </c>
    </row>
    <row r="14" spans="1:17" ht="15" customHeight="1">
      <c r="A14" s="156" t="s">
        <v>509</v>
      </c>
      <c r="B14" s="2">
        <v>314</v>
      </c>
      <c r="C14" s="2">
        <v>330</v>
      </c>
      <c r="D14" s="2">
        <v>334</v>
      </c>
      <c r="E14" s="2">
        <v>334</v>
      </c>
      <c r="F14" s="2">
        <v>319</v>
      </c>
      <c r="G14" s="2">
        <v>333</v>
      </c>
      <c r="H14" s="27">
        <v>335</v>
      </c>
      <c r="I14" s="27">
        <v>340</v>
      </c>
      <c r="J14" s="27">
        <v>345</v>
      </c>
      <c r="K14" s="27">
        <v>370</v>
      </c>
      <c r="L14" s="27">
        <v>370</v>
      </c>
      <c r="M14" s="333">
        <v>377</v>
      </c>
      <c r="N14" s="27">
        <v>370</v>
      </c>
      <c r="O14" s="363">
        <v>367</v>
      </c>
      <c r="P14" s="363">
        <v>369</v>
      </c>
      <c r="Q14" s="192">
        <v>367</v>
      </c>
    </row>
    <row r="15" spans="1:17" ht="15" customHeight="1">
      <c r="A15" s="156" t="s">
        <v>643</v>
      </c>
      <c r="B15" s="2">
        <v>35</v>
      </c>
      <c r="C15" s="2">
        <v>34</v>
      </c>
      <c r="D15" s="2">
        <v>34</v>
      </c>
      <c r="E15" s="2">
        <v>34</v>
      </c>
      <c r="F15" s="2">
        <v>31</v>
      </c>
      <c r="G15" s="2">
        <v>32</v>
      </c>
      <c r="H15" s="27">
        <v>34</v>
      </c>
      <c r="I15" s="27">
        <v>32</v>
      </c>
      <c r="J15" s="27">
        <v>33</v>
      </c>
      <c r="K15" s="27">
        <v>32</v>
      </c>
      <c r="L15" s="27">
        <v>35</v>
      </c>
      <c r="M15" s="333">
        <v>26</v>
      </c>
      <c r="N15" s="27">
        <v>28</v>
      </c>
      <c r="O15" s="363">
        <v>29</v>
      </c>
      <c r="P15" s="363">
        <v>30</v>
      </c>
      <c r="Q15" s="192">
        <v>29</v>
      </c>
    </row>
    <row r="16" spans="1:17" ht="15" customHeight="1">
      <c r="A16" s="157" t="s">
        <v>518</v>
      </c>
      <c r="B16" s="10">
        <v>375</v>
      </c>
      <c r="C16" s="10">
        <v>380</v>
      </c>
      <c r="D16" s="10">
        <v>381</v>
      </c>
      <c r="E16" s="10">
        <v>385</v>
      </c>
      <c r="F16" s="10">
        <v>371</v>
      </c>
      <c r="G16" s="10">
        <v>397</v>
      </c>
      <c r="H16" s="16">
        <v>407</v>
      </c>
      <c r="I16" s="16">
        <v>414</v>
      </c>
      <c r="J16" s="16">
        <v>440</v>
      </c>
      <c r="K16" s="16">
        <v>765</v>
      </c>
      <c r="L16" s="16">
        <v>778</v>
      </c>
      <c r="M16" s="339">
        <v>795</v>
      </c>
      <c r="N16" s="16">
        <v>811</v>
      </c>
      <c r="O16" s="16">
        <v>818</v>
      </c>
      <c r="P16" s="16">
        <v>834</v>
      </c>
      <c r="Q16" s="686">
        <v>850</v>
      </c>
    </row>
    <row r="17" spans="1:18" ht="15" customHeight="1">
      <c r="A17" s="157" t="s">
        <v>217</v>
      </c>
      <c r="B17" s="10">
        <v>882</v>
      </c>
      <c r="C17" s="10">
        <v>752</v>
      </c>
      <c r="D17" s="10">
        <v>728</v>
      </c>
      <c r="E17" s="10">
        <v>740</v>
      </c>
      <c r="F17" s="10">
        <v>687</v>
      </c>
      <c r="G17" s="10">
        <v>758</v>
      </c>
      <c r="H17" s="16">
        <v>769</v>
      </c>
      <c r="I17" s="16">
        <v>784</v>
      </c>
      <c r="J17" s="16">
        <v>791</v>
      </c>
      <c r="K17" s="16">
        <v>801</v>
      </c>
      <c r="L17" s="16">
        <v>808</v>
      </c>
      <c r="M17" s="339">
        <v>808</v>
      </c>
      <c r="N17" s="16">
        <v>806</v>
      </c>
      <c r="O17" s="16">
        <v>806</v>
      </c>
      <c r="P17" s="16">
        <v>810</v>
      </c>
      <c r="Q17" s="16">
        <v>807</v>
      </c>
    </row>
    <row r="18" spans="1:18" ht="15" customHeight="1">
      <c r="A18" s="157" t="s">
        <v>519</v>
      </c>
      <c r="B18" s="10">
        <v>636</v>
      </c>
      <c r="C18" s="10">
        <v>856</v>
      </c>
      <c r="D18" s="10">
        <v>796</v>
      </c>
      <c r="E18" s="10">
        <v>810</v>
      </c>
      <c r="F18" s="10">
        <v>724</v>
      </c>
      <c r="G18" s="10">
        <v>830</v>
      </c>
      <c r="H18" s="10">
        <v>825</v>
      </c>
      <c r="I18" s="10">
        <v>829</v>
      </c>
      <c r="J18" s="16">
        <v>1339</v>
      </c>
      <c r="K18" s="16">
        <v>1356</v>
      </c>
      <c r="L18" s="16">
        <v>1382</v>
      </c>
      <c r="M18" s="16">
        <v>1388</v>
      </c>
      <c r="N18" s="16">
        <v>1405</v>
      </c>
      <c r="O18" s="16">
        <v>1422</v>
      </c>
      <c r="P18" s="16">
        <v>1429</v>
      </c>
      <c r="Q18" s="16">
        <v>1430</v>
      </c>
    </row>
    <row r="19" spans="1:18" ht="9" customHeight="1">
      <c r="A19" s="84"/>
      <c r="B19" s="26"/>
      <c r="C19" s="26"/>
      <c r="D19" s="26"/>
      <c r="E19" s="26"/>
      <c r="F19" s="26"/>
      <c r="G19" s="26"/>
      <c r="H19" s="26"/>
      <c r="I19" s="26"/>
      <c r="J19" s="21"/>
      <c r="K19" s="21"/>
      <c r="L19" s="21"/>
      <c r="M19" s="21"/>
      <c r="N19" s="21"/>
      <c r="O19" s="21"/>
      <c r="P19" s="21"/>
      <c r="Q19" s="21"/>
    </row>
    <row r="20" spans="1:18" ht="14.1" customHeight="1">
      <c r="A20" s="339" t="s">
        <v>1375</v>
      </c>
      <c r="B20" s="2"/>
      <c r="C20" s="2"/>
      <c r="D20" s="2"/>
      <c r="E20" s="2"/>
      <c r="F20" s="2"/>
      <c r="G20" s="2"/>
      <c r="H20" s="2"/>
    </row>
    <row r="21" spans="1:18" customFormat="1" ht="14.1" customHeight="1">
      <c r="A21" s="17"/>
      <c r="B21" s="2"/>
      <c r="C21" s="2"/>
      <c r="D21" s="2"/>
      <c r="E21" s="2"/>
      <c r="F21" s="2"/>
      <c r="G21" s="2"/>
      <c r="H21" s="2"/>
    </row>
    <row r="22" spans="1:18" customFormat="1" ht="14.1" customHeight="1">
      <c r="A22" s="17"/>
      <c r="B22" s="2"/>
      <c r="C22" s="2"/>
      <c r="D22" s="2"/>
      <c r="E22" s="2"/>
      <c r="F22" s="2"/>
      <c r="G22" s="2"/>
      <c r="H22" s="2"/>
    </row>
    <row r="23" spans="1:18" ht="14.1" customHeight="1">
      <c r="A23" s="340" t="s">
        <v>1514</v>
      </c>
      <c r="B23" s="340"/>
      <c r="C23" s="340"/>
      <c r="D23" s="340"/>
      <c r="E23" s="340"/>
      <c r="F23" s="340"/>
      <c r="G23" s="340"/>
      <c r="H23" s="340"/>
      <c r="I23" s="340"/>
      <c r="J23" s="340"/>
      <c r="K23" s="340"/>
      <c r="L23" s="340"/>
      <c r="M23" s="340"/>
      <c r="N23" s="340"/>
      <c r="O23" s="340"/>
    </row>
    <row r="24" spans="1:18" ht="14.1" customHeight="1">
      <c r="A24" s="2"/>
      <c r="B24" s="2"/>
      <c r="C24" s="2"/>
      <c r="D24" s="2"/>
      <c r="E24" s="2"/>
      <c r="F24" s="2"/>
      <c r="G24" s="2"/>
      <c r="H24" s="2"/>
      <c r="I24" s="2"/>
      <c r="J24" s="2"/>
      <c r="K24" s="2"/>
      <c r="L24" s="2"/>
      <c r="M24" s="2"/>
      <c r="N24" s="2"/>
    </row>
    <row r="25" spans="1:18" ht="14.1" customHeight="1">
      <c r="A25" s="368" t="s">
        <v>81</v>
      </c>
      <c r="B25" s="28">
        <v>2008</v>
      </c>
      <c r="C25" s="28">
        <v>2009</v>
      </c>
      <c r="D25" s="28">
        <v>2010</v>
      </c>
      <c r="E25" s="28">
        <v>2011</v>
      </c>
      <c r="F25" s="28">
        <v>2012</v>
      </c>
      <c r="G25" s="28">
        <v>2013</v>
      </c>
      <c r="H25" s="28">
        <v>2014</v>
      </c>
      <c r="I25" s="28">
        <v>2015</v>
      </c>
      <c r="J25" s="28">
        <v>2016</v>
      </c>
      <c r="K25" s="28">
        <v>2017</v>
      </c>
      <c r="L25" s="28">
        <v>2018</v>
      </c>
      <c r="M25" s="28">
        <v>2019</v>
      </c>
      <c r="N25" s="28">
        <v>2020</v>
      </c>
      <c r="O25" s="28">
        <v>2021</v>
      </c>
      <c r="P25" s="28">
        <v>2022</v>
      </c>
      <c r="Q25" s="28">
        <v>2023</v>
      </c>
    </row>
    <row r="26" spans="1:18" ht="9.75" customHeight="1">
      <c r="A26" s="83"/>
      <c r="B26" s="2"/>
      <c r="C26" s="2"/>
      <c r="D26" s="6"/>
      <c r="E26" s="2"/>
      <c r="F26" s="2"/>
      <c r="G26" s="2"/>
      <c r="H26" s="2"/>
      <c r="I26" s="2"/>
      <c r="J26" s="2"/>
      <c r="K26" s="2"/>
      <c r="L26" s="333"/>
      <c r="M26" s="2"/>
      <c r="N26" s="2"/>
    </row>
    <row r="27" spans="1:18" ht="14.1" customHeight="1">
      <c r="A27" s="85" t="s">
        <v>82</v>
      </c>
      <c r="B27" s="16">
        <v>22885</v>
      </c>
      <c r="C27" s="16">
        <v>23562</v>
      </c>
      <c r="D27" s="16">
        <v>24075</v>
      </c>
      <c r="E27" s="16">
        <v>24406</v>
      </c>
      <c r="F27" s="16">
        <v>23266</v>
      </c>
      <c r="G27" s="16">
        <v>25877</v>
      </c>
      <c r="H27" s="16">
        <v>26264</v>
      </c>
      <c r="I27" s="16">
        <v>26722</v>
      </c>
      <c r="J27" s="33">
        <v>27012</v>
      </c>
      <c r="K27" s="33">
        <v>27272</v>
      </c>
      <c r="L27" s="16">
        <v>27577</v>
      </c>
      <c r="M27" s="16">
        <v>27702</v>
      </c>
      <c r="N27" s="16">
        <v>26668</v>
      </c>
      <c r="O27" s="16">
        <v>26681</v>
      </c>
      <c r="P27" s="16">
        <v>25612</v>
      </c>
      <c r="Q27" s="16">
        <v>25144</v>
      </c>
      <c r="R27" s="25"/>
    </row>
    <row r="28" spans="1:18" ht="14.25" customHeight="1">
      <c r="A28" s="83"/>
      <c r="B28" s="2"/>
      <c r="C28" s="2"/>
      <c r="D28" s="16"/>
      <c r="E28" s="2"/>
      <c r="F28" s="2"/>
      <c r="G28" s="16"/>
      <c r="H28" s="16"/>
      <c r="I28" s="16"/>
      <c r="J28" s="2"/>
      <c r="K28" s="2"/>
      <c r="L28" s="333"/>
      <c r="M28" s="333"/>
      <c r="N28" s="2"/>
    </row>
    <row r="29" spans="1:18" ht="15" customHeight="1">
      <c r="A29" s="85" t="s">
        <v>215</v>
      </c>
      <c r="B29" s="16">
        <v>20872</v>
      </c>
      <c r="C29" s="16">
        <v>21505</v>
      </c>
      <c r="D29" s="16">
        <v>21401</v>
      </c>
      <c r="E29" s="16">
        <v>22145</v>
      </c>
      <c r="F29" s="16">
        <v>21178</v>
      </c>
      <c r="G29" s="16">
        <v>23486</v>
      </c>
      <c r="H29" s="16">
        <v>23940</v>
      </c>
      <c r="I29" s="16">
        <v>24321</v>
      </c>
      <c r="J29" s="16">
        <v>24389</v>
      </c>
      <c r="K29" s="16">
        <v>24558</v>
      </c>
      <c r="L29" s="16">
        <v>24876</v>
      </c>
      <c r="M29" s="16">
        <v>25012</v>
      </c>
      <c r="N29" s="16">
        <v>24274</v>
      </c>
      <c r="O29" s="16">
        <v>24267</v>
      </c>
      <c r="P29" s="16">
        <v>23206</v>
      </c>
      <c r="Q29" s="16">
        <v>22822</v>
      </c>
    </row>
    <row r="30" spans="1:18" ht="15" customHeight="1">
      <c r="A30" s="156" t="s">
        <v>639</v>
      </c>
      <c r="B30" s="27">
        <v>8192</v>
      </c>
      <c r="C30" s="27">
        <v>8708</v>
      </c>
      <c r="D30" s="2">
        <v>9020</v>
      </c>
      <c r="E30" s="2">
        <v>9376</v>
      </c>
      <c r="F30" s="2">
        <v>9108</v>
      </c>
      <c r="G30" s="27">
        <v>10232</v>
      </c>
      <c r="H30" s="27">
        <v>10440</v>
      </c>
      <c r="I30" s="27">
        <v>10545</v>
      </c>
      <c r="J30" s="27">
        <v>10597</v>
      </c>
      <c r="K30" s="27">
        <v>10674</v>
      </c>
      <c r="L30" s="27">
        <v>10874</v>
      </c>
      <c r="M30" s="27">
        <v>10950</v>
      </c>
      <c r="N30" s="27">
        <v>10525</v>
      </c>
      <c r="O30" s="27">
        <v>10411</v>
      </c>
      <c r="P30" s="27">
        <v>9839</v>
      </c>
      <c r="Q30" s="27">
        <v>9633</v>
      </c>
    </row>
    <row r="31" spans="1:18" ht="15" customHeight="1">
      <c r="A31" s="156" t="s">
        <v>640</v>
      </c>
      <c r="B31" s="27">
        <v>7784</v>
      </c>
      <c r="C31" s="27">
        <v>7886</v>
      </c>
      <c r="D31" s="27">
        <v>7845</v>
      </c>
      <c r="E31" s="27">
        <v>8060</v>
      </c>
      <c r="F31" s="27">
        <v>7561</v>
      </c>
      <c r="G31" s="27">
        <v>8319</v>
      </c>
      <c r="H31" s="27">
        <v>8469</v>
      </c>
      <c r="I31" s="27">
        <v>8628</v>
      </c>
      <c r="J31" s="27">
        <v>8656</v>
      </c>
      <c r="K31" s="27">
        <v>8729</v>
      </c>
      <c r="L31" s="27">
        <v>8791</v>
      </c>
      <c r="M31" s="27">
        <v>8829</v>
      </c>
      <c r="N31" s="27">
        <v>8576</v>
      </c>
      <c r="O31" s="27">
        <v>8620</v>
      </c>
      <c r="P31" s="27">
        <v>8291</v>
      </c>
      <c r="Q31" s="27">
        <v>8150</v>
      </c>
    </row>
    <row r="32" spans="1:18" ht="15" customHeight="1">
      <c r="A32" s="156" t="s">
        <v>641</v>
      </c>
      <c r="B32" s="27">
        <v>4896</v>
      </c>
      <c r="C32" s="27">
        <v>4911</v>
      </c>
      <c r="D32" s="27">
        <v>4536</v>
      </c>
      <c r="E32" s="50">
        <v>4709</v>
      </c>
      <c r="F32" s="50">
        <v>4509</v>
      </c>
      <c r="G32" s="27">
        <v>4935</v>
      </c>
      <c r="H32" s="27">
        <v>5031</v>
      </c>
      <c r="I32" s="27">
        <v>5148</v>
      </c>
      <c r="J32" s="27">
        <v>5136</v>
      </c>
      <c r="K32" s="27">
        <v>5155</v>
      </c>
      <c r="L32" s="27">
        <v>5211</v>
      </c>
      <c r="M32" s="27">
        <v>5233</v>
      </c>
      <c r="N32" s="27">
        <v>5173</v>
      </c>
      <c r="O32" s="27">
        <v>5236</v>
      </c>
      <c r="P32" s="27">
        <v>5076</v>
      </c>
      <c r="Q32" s="27">
        <v>5039</v>
      </c>
    </row>
    <row r="33" spans="1:17" ht="15" customHeight="1">
      <c r="A33" s="157" t="s">
        <v>638</v>
      </c>
      <c r="B33" s="16">
        <v>644</v>
      </c>
      <c r="C33" s="16">
        <v>649</v>
      </c>
      <c r="D33" s="16">
        <v>629</v>
      </c>
      <c r="E33" s="71">
        <v>532</v>
      </c>
      <c r="F33" s="71">
        <v>483</v>
      </c>
      <c r="G33" s="16">
        <v>522</v>
      </c>
      <c r="H33" s="16">
        <v>492</v>
      </c>
      <c r="I33" s="16">
        <v>520</v>
      </c>
      <c r="J33" s="16">
        <v>551</v>
      </c>
      <c r="K33" s="16">
        <v>557</v>
      </c>
      <c r="L33" s="16">
        <v>545</v>
      </c>
      <c r="M33" s="111">
        <v>536</v>
      </c>
      <c r="N33" s="111">
        <v>494</v>
      </c>
      <c r="O33" s="111">
        <v>508</v>
      </c>
      <c r="P33" s="111">
        <v>509</v>
      </c>
      <c r="Q33" s="111">
        <v>509</v>
      </c>
    </row>
    <row r="34" spans="1:17" ht="15" customHeight="1">
      <c r="A34" s="156" t="s">
        <v>642</v>
      </c>
      <c r="B34" s="27">
        <v>218</v>
      </c>
      <c r="C34" s="27">
        <v>209</v>
      </c>
      <c r="D34" s="27">
        <v>197</v>
      </c>
      <c r="E34" s="27">
        <v>105</v>
      </c>
      <c r="F34" s="50">
        <v>78</v>
      </c>
      <c r="G34" s="2">
        <v>103</v>
      </c>
      <c r="H34" s="2">
        <v>81</v>
      </c>
      <c r="I34" s="2">
        <v>81</v>
      </c>
      <c r="J34" s="27">
        <v>86</v>
      </c>
      <c r="K34" s="27">
        <v>81</v>
      </c>
      <c r="L34" s="27">
        <v>80</v>
      </c>
      <c r="M34" s="333">
        <v>83</v>
      </c>
      <c r="N34" s="333">
        <v>74</v>
      </c>
      <c r="O34" s="2">
        <v>78</v>
      </c>
      <c r="P34" s="2">
        <v>80</v>
      </c>
      <c r="Q34" s="1">
        <v>80</v>
      </c>
    </row>
    <row r="35" spans="1:17" ht="15" customHeight="1">
      <c r="A35" s="156" t="s">
        <v>509</v>
      </c>
      <c r="B35" s="27">
        <v>418</v>
      </c>
      <c r="C35" s="27">
        <v>432</v>
      </c>
      <c r="D35" s="27">
        <v>425</v>
      </c>
      <c r="E35" s="50">
        <v>422</v>
      </c>
      <c r="F35" s="50">
        <v>401</v>
      </c>
      <c r="G35" s="2">
        <v>415</v>
      </c>
      <c r="H35" s="2">
        <v>407</v>
      </c>
      <c r="I35" s="2">
        <v>434</v>
      </c>
      <c r="J35" s="27">
        <v>461</v>
      </c>
      <c r="K35" s="27">
        <v>472</v>
      </c>
      <c r="L35" s="27">
        <v>461</v>
      </c>
      <c r="M35" s="333">
        <v>447</v>
      </c>
      <c r="N35" s="333">
        <v>415</v>
      </c>
      <c r="O35" s="2">
        <v>426</v>
      </c>
      <c r="P35" s="2">
        <v>425</v>
      </c>
      <c r="Q35" s="2">
        <v>425</v>
      </c>
    </row>
    <row r="36" spans="1:17" ht="15" customHeight="1">
      <c r="A36" s="156" t="s">
        <v>643</v>
      </c>
      <c r="B36" s="27">
        <v>8</v>
      </c>
      <c r="C36" s="27">
        <v>8</v>
      </c>
      <c r="D36" s="27">
        <v>7</v>
      </c>
      <c r="E36" s="50">
        <v>5</v>
      </c>
      <c r="F36" s="50">
        <v>4</v>
      </c>
      <c r="G36" s="2">
        <v>4</v>
      </c>
      <c r="H36" s="2">
        <v>4</v>
      </c>
      <c r="I36" s="2">
        <v>5</v>
      </c>
      <c r="J36" s="27">
        <v>4</v>
      </c>
      <c r="K36" s="27">
        <v>4</v>
      </c>
      <c r="L36" s="27">
        <v>4</v>
      </c>
      <c r="M36" s="333">
        <v>6</v>
      </c>
      <c r="N36" s="333">
        <v>5</v>
      </c>
      <c r="O36" s="2">
        <v>4</v>
      </c>
      <c r="P36" s="1">
        <v>4</v>
      </c>
      <c r="Q36" s="1">
        <v>4</v>
      </c>
    </row>
    <row r="37" spans="1:17" ht="15" customHeight="1">
      <c r="A37" s="157" t="s">
        <v>518</v>
      </c>
      <c r="B37" s="16">
        <v>81</v>
      </c>
      <c r="C37" s="16">
        <v>79</v>
      </c>
      <c r="D37" s="16">
        <v>81</v>
      </c>
      <c r="E37" s="16">
        <v>76</v>
      </c>
      <c r="F37" s="16">
        <v>70</v>
      </c>
      <c r="G37" s="10">
        <v>72</v>
      </c>
      <c r="H37" s="10">
        <v>65</v>
      </c>
      <c r="I37" s="10">
        <v>65</v>
      </c>
      <c r="J37" s="16">
        <v>60</v>
      </c>
      <c r="K37" s="16">
        <v>105</v>
      </c>
      <c r="L37" s="16">
        <v>98</v>
      </c>
      <c r="M37" s="111">
        <v>93</v>
      </c>
      <c r="N37" s="111">
        <v>74</v>
      </c>
      <c r="O37" s="111">
        <v>72</v>
      </c>
      <c r="P37" s="111">
        <v>73</v>
      </c>
      <c r="Q37" s="111">
        <v>74</v>
      </c>
    </row>
    <row r="38" spans="1:17" ht="15" customHeight="1">
      <c r="A38" s="157" t="s">
        <v>217</v>
      </c>
      <c r="B38" s="16">
        <v>1279</v>
      </c>
      <c r="C38" s="16">
        <v>1262</v>
      </c>
      <c r="D38" s="16">
        <v>1121</v>
      </c>
      <c r="E38" s="16">
        <v>1122</v>
      </c>
      <c r="F38" s="16">
        <v>957</v>
      </c>
      <c r="G38" s="16">
        <v>1095</v>
      </c>
      <c r="H38" s="16">
        <v>1034</v>
      </c>
      <c r="I38" s="16">
        <v>1043</v>
      </c>
      <c r="J38" s="16">
        <v>1017</v>
      </c>
      <c r="K38" s="16">
        <v>1025</v>
      </c>
      <c r="L38" s="16">
        <v>992</v>
      </c>
      <c r="M38" s="111">
        <v>995</v>
      </c>
      <c r="N38" s="111">
        <v>847</v>
      </c>
      <c r="O38" s="111">
        <v>835</v>
      </c>
      <c r="P38" s="111">
        <v>838</v>
      </c>
      <c r="Q38" s="111">
        <v>799</v>
      </c>
    </row>
    <row r="39" spans="1:17" ht="15" customHeight="1">
      <c r="A39" s="157" t="s">
        <v>519</v>
      </c>
      <c r="B39" s="16">
        <v>9</v>
      </c>
      <c r="C39" s="16">
        <v>67</v>
      </c>
      <c r="D39" s="16">
        <v>843</v>
      </c>
      <c r="E39" s="16">
        <v>531</v>
      </c>
      <c r="F39" s="16">
        <v>578</v>
      </c>
      <c r="G39" s="10">
        <v>702</v>
      </c>
      <c r="H39" s="10">
        <v>733</v>
      </c>
      <c r="I39" s="10">
        <v>773</v>
      </c>
      <c r="J39" s="16">
        <v>995</v>
      </c>
      <c r="K39" s="16">
        <v>1027</v>
      </c>
      <c r="L39" s="16">
        <v>1066</v>
      </c>
      <c r="M39" s="16">
        <v>1066</v>
      </c>
      <c r="N39" s="111">
        <v>979</v>
      </c>
      <c r="O39" s="111">
        <v>999</v>
      </c>
      <c r="P39" s="111">
        <v>986</v>
      </c>
      <c r="Q39" s="111">
        <v>940</v>
      </c>
    </row>
    <row r="40" spans="1:17" ht="6.75" customHeight="1">
      <c r="A40" s="331"/>
      <c r="B40" s="26"/>
      <c r="C40" s="26"/>
      <c r="D40" s="29"/>
      <c r="E40" s="26"/>
      <c r="F40" s="26"/>
      <c r="G40" s="26"/>
      <c r="H40" s="26"/>
      <c r="I40" s="26"/>
      <c r="J40" s="26"/>
      <c r="K40" s="26"/>
      <c r="L40" s="26"/>
      <c r="M40" s="26"/>
      <c r="N40" s="26"/>
      <c r="O40" s="21"/>
      <c r="P40" s="21"/>
      <c r="Q40" s="21"/>
    </row>
    <row r="41" spans="1:17" ht="15.75" customHeight="1">
      <c r="A41" s="339" t="s">
        <v>1375</v>
      </c>
      <c r="B41" s="2"/>
      <c r="C41" s="2"/>
      <c r="D41" s="2"/>
      <c r="E41" s="2"/>
      <c r="F41" s="2"/>
      <c r="G41" s="2"/>
      <c r="H41" s="2"/>
      <c r="I41" s="2"/>
      <c r="J41" s="2"/>
      <c r="K41" s="2"/>
      <c r="L41" s="2"/>
      <c r="M41" s="2"/>
      <c r="N41" s="2"/>
    </row>
  </sheetData>
  <phoneticPr fontId="23" type="noConversion"/>
  <pageMargins left="1.1811023622047245" right="0.75" top="1.1811023622047245" bottom="1" header="0" footer="0"/>
  <pageSetup scale="91"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103">
    <tabColor rgb="FFFFC000"/>
  </sheetPr>
  <dimension ref="A1:Q175"/>
  <sheetViews>
    <sheetView showGridLines="0" view="pageBreakPreview" zoomScale="120" zoomScaleNormal="110" zoomScaleSheetLayoutView="120" workbookViewId="0">
      <selection activeCell="Q7" sqref="Q7:Q33"/>
    </sheetView>
  </sheetViews>
  <sheetFormatPr baseColWidth="10" defaultColWidth="5.7109375" defaultRowHeight="12.75"/>
  <cols>
    <col min="1" max="1" width="18.7109375" style="1" customWidth="1"/>
    <col min="2" max="5" width="5.5703125" style="1" hidden="1" customWidth="1"/>
    <col min="6" max="10" width="5.5703125" style="1" customWidth="1"/>
    <col min="11" max="11" width="5.85546875" style="1" customWidth="1"/>
    <col min="12" max="12" width="5.7109375" style="1" customWidth="1"/>
    <col min="13" max="13" width="5.7109375" customWidth="1"/>
    <col min="14" max="14" width="6.140625" customWidth="1"/>
    <col min="15" max="15" width="6.42578125" style="1" customWidth="1"/>
    <col min="16" max="16" width="6.5703125" style="1" customWidth="1"/>
    <col min="17" max="17" width="7.140625" style="1" customWidth="1"/>
    <col min="18" max="16384" width="5.7109375" style="1"/>
  </cols>
  <sheetData>
    <row r="1" spans="1:17" customFormat="1" ht="15" customHeight="1">
      <c r="A1" s="981" t="s">
        <v>1515</v>
      </c>
      <c r="B1" s="981"/>
      <c r="C1" s="981"/>
      <c r="D1" s="981"/>
      <c r="E1" s="981"/>
      <c r="F1" s="981"/>
      <c r="G1" s="981"/>
      <c r="H1" s="981"/>
      <c r="I1" s="981"/>
      <c r="J1" s="981"/>
      <c r="K1" s="981"/>
      <c r="L1" s="981"/>
      <c r="M1" s="981"/>
      <c r="N1" s="981"/>
      <c r="O1" s="981"/>
      <c r="P1" s="981"/>
    </row>
    <row r="2" spans="1:17" customFormat="1" ht="9.75" customHeight="1">
      <c r="A2" s="333"/>
      <c r="B2" s="333"/>
      <c r="C2" s="333"/>
      <c r="D2" s="333"/>
      <c r="E2" s="333"/>
      <c r="F2" s="333"/>
      <c r="G2" s="333"/>
      <c r="H2" s="333"/>
      <c r="I2" s="333"/>
      <c r="J2" s="333"/>
      <c r="K2" s="333"/>
      <c r="L2" s="333"/>
      <c r="M2" s="333"/>
      <c r="N2" s="333"/>
    </row>
    <row r="3" spans="1:17" ht="20.25" customHeight="1">
      <c r="A3" s="368" t="s">
        <v>191</v>
      </c>
      <c r="B3" s="28">
        <v>2008</v>
      </c>
      <c r="C3" s="28">
        <v>2009</v>
      </c>
      <c r="D3" s="28">
        <v>2010</v>
      </c>
      <c r="E3" s="28">
        <v>2011</v>
      </c>
      <c r="F3" s="28">
        <v>2012</v>
      </c>
      <c r="G3" s="28">
        <v>2013</v>
      </c>
      <c r="H3" s="28">
        <v>2014</v>
      </c>
      <c r="I3" s="28">
        <v>2015</v>
      </c>
      <c r="J3" s="28">
        <v>2016</v>
      </c>
      <c r="K3" s="28">
        <v>2017</v>
      </c>
      <c r="L3" s="28">
        <v>2018</v>
      </c>
      <c r="M3" s="28">
        <v>2019</v>
      </c>
      <c r="N3" s="28">
        <v>2020</v>
      </c>
      <c r="O3" s="28">
        <v>2021</v>
      </c>
      <c r="P3" s="28">
        <v>2022</v>
      </c>
      <c r="Q3" s="28">
        <v>2023</v>
      </c>
    </row>
    <row r="4" spans="1:17" ht="14.25" customHeight="1">
      <c r="A4" s="83"/>
      <c r="B4"/>
      <c r="C4"/>
      <c r="D4"/>
      <c r="E4"/>
      <c r="F4"/>
      <c r="G4"/>
      <c r="H4"/>
      <c r="I4"/>
      <c r="J4"/>
      <c r="K4"/>
      <c r="L4" s="2"/>
      <c r="M4" s="333"/>
      <c r="N4" s="333"/>
      <c r="O4" s="25"/>
    </row>
    <row r="5" spans="1:17" ht="15" customHeight="1">
      <c r="A5" s="342" t="s">
        <v>82</v>
      </c>
      <c r="B5" s="333">
        <v>92370</v>
      </c>
      <c r="C5" s="333">
        <v>93720</v>
      </c>
      <c r="D5" s="333">
        <v>94954</v>
      </c>
      <c r="E5" s="16">
        <v>96611</v>
      </c>
      <c r="F5" s="16">
        <v>94947</v>
      </c>
      <c r="G5" s="16">
        <v>104467</v>
      </c>
      <c r="H5" s="16">
        <v>106039</v>
      </c>
      <c r="I5" s="16">
        <v>109076</v>
      </c>
      <c r="J5" s="16">
        <v>131452</v>
      </c>
      <c r="K5" s="16">
        <v>112728</v>
      </c>
      <c r="L5" s="16">
        <v>113069</v>
      </c>
      <c r="M5" s="16">
        <v>113327</v>
      </c>
      <c r="N5" s="16">
        <v>112549</v>
      </c>
      <c r="O5" s="16">
        <v>112688</v>
      </c>
      <c r="P5" s="16">
        <v>111922</v>
      </c>
      <c r="Q5" s="16">
        <v>111715</v>
      </c>
    </row>
    <row r="6" spans="1:17" ht="14.25" customHeight="1">
      <c r="A6" s="342"/>
      <c r="B6" s="333"/>
      <c r="C6" s="333"/>
      <c r="D6" s="333"/>
      <c r="E6" s="27"/>
      <c r="F6" s="27"/>
      <c r="G6" s="27"/>
      <c r="H6" s="27"/>
      <c r="I6" s="27"/>
      <c r="J6" s="27"/>
      <c r="K6" s="27"/>
      <c r="L6" s="27"/>
      <c r="M6" s="27"/>
      <c r="N6" s="27"/>
      <c r="O6" s="27"/>
      <c r="Q6" s="689"/>
    </row>
    <row r="7" spans="1:17" ht="15" customHeight="1">
      <c r="A7" s="342" t="s">
        <v>157</v>
      </c>
      <c r="B7" s="333">
        <v>2341</v>
      </c>
      <c r="C7" s="333">
        <v>2423</v>
      </c>
      <c r="D7" s="333">
        <v>2417</v>
      </c>
      <c r="E7" s="27">
        <v>2445</v>
      </c>
      <c r="F7" s="27">
        <v>2514</v>
      </c>
      <c r="G7" s="27">
        <v>2838</v>
      </c>
      <c r="H7" s="27">
        <v>2850</v>
      </c>
      <c r="I7" s="27">
        <v>2969</v>
      </c>
      <c r="J7" s="27">
        <v>3030</v>
      </c>
      <c r="K7" s="27">
        <v>3065</v>
      </c>
      <c r="L7" s="27">
        <v>3071</v>
      </c>
      <c r="M7" s="27">
        <v>3075</v>
      </c>
      <c r="N7" s="27">
        <v>3086</v>
      </c>
      <c r="O7" s="27">
        <v>3096</v>
      </c>
      <c r="P7" s="27">
        <v>3116</v>
      </c>
      <c r="Q7" s="823">
        <v>3124</v>
      </c>
    </row>
    <row r="8" spans="1:17" ht="15" customHeight="1">
      <c r="A8" s="342" t="s">
        <v>80</v>
      </c>
      <c r="B8" s="333">
        <v>4580</v>
      </c>
      <c r="C8" s="333">
        <v>4625</v>
      </c>
      <c r="D8" s="333">
        <v>4647</v>
      </c>
      <c r="E8" s="27">
        <v>4704</v>
      </c>
      <c r="F8" s="27">
        <v>4817</v>
      </c>
      <c r="G8" s="27">
        <v>5073</v>
      </c>
      <c r="H8" s="27">
        <v>5119</v>
      </c>
      <c r="I8" s="27">
        <v>5216</v>
      </c>
      <c r="J8" s="27">
        <v>5276</v>
      </c>
      <c r="K8" s="27">
        <v>5344</v>
      </c>
      <c r="L8" s="27">
        <v>5367</v>
      </c>
      <c r="M8" s="27">
        <v>5379</v>
      </c>
      <c r="N8" s="27">
        <v>5324</v>
      </c>
      <c r="O8" s="27">
        <v>5263</v>
      </c>
      <c r="P8" s="27">
        <v>5258</v>
      </c>
      <c r="Q8" s="192">
        <v>5285</v>
      </c>
    </row>
    <row r="9" spans="1:17" ht="15" customHeight="1">
      <c r="A9" s="342" t="s">
        <v>158</v>
      </c>
      <c r="B9" s="333">
        <v>2048</v>
      </c>
      <c r="C9" s="333">
        <v>2197</v>
      </c>
      <c r="D9" s="333">
        <v>2261</v>
      </c>
      <c r="E9" s="27">
        <v>2314</v>
      </c>
      <c r="F9" s="27">
        <v>2358</v>
      </c>
      <c r="G9" s="27">
        <v>2621</v>
      </c>
      <c r="H9" s="27">
        <v>2637</v>
      </c>
      <c r="I9" s="27">
        <v>2720</v>
      </c>
      <c r="J9" s="27">
        <v>2734</v>
      </c>
      <c r="K9" s="27">
        <v>2788</v>
      </c>
      <c r="L9" s="27">
        <v>2812</v>
      </c>
      <c r="M9" s="27">
        <v>2811</v>
      </c>
      <c r="N9" s="27">
        <v>2804</v>
      </c>
      <c r="O9" s="27">
        <v>2822</v>
      </c>
      <c r="P9" s="27">
        <v>2832</v>
      </c>
      <c r="Q9" s="192">
        <v>2824</v>
      </c>
    </row>
    <row r="10" spans="1:17" ht="15" customHeight="1">
      <c r="A10" s="342" t="s">
        <v>159</v>
      </c>
      <c r="B10" s="333">
        <v>4049</v>
      </c>
      <c r="C10" s="333">
        <v>4071</v>
      </c>
      <c r="D10" s="333">
        <v>4163</v>
      </c>
      <c r="E10" s="27">
        <v>4094</v>
      </c>
      <c r="F10" s="27">
        <v>4111</v>
      </c>
      <c r="G10" s="27">
        <v>4303</v>
      </c>
      <c r="H10" s="27">
        <v>4466</v>
      </c>
      <c r="I10" s="27">
        <v>4583</v>
      </c>
      <c r="J10" s="27">
        <v>4760</v>
      </c>
      <c r="K10" s="27">
        <v>4872</v>
      </c>
      <c r="L10" s="27">
        <v>4909</v>
      </c>
      <c r="M10" s="27">
        <v>4955</v>
      </c>
      <c r="N10" s="27">
        <v>4790</v>
      </c>
      <c r="O10" s="27">
        <v>4874</v>
      </c>
      <c r="P10" s="27">
        <v>4772</v>
      </c>
      <c r="Q10" s="192">
        <v>4689</v>
      </c>
    </row>
    <row r="11" spans="1:17" ht="15" customHeight="1">
      <c r="A11" s="342" t="s">
        <v>160</v>
      </c>
      <c r="B11" s="333">
        <v>2945</v>
      </c>
      <c r="C11" s="333">
        <v>3032</v>
      </c>
      <c r="D11" s="333">
        <v>3073</v>
      </c>
      <c r="E11" s="27">
        <v>3228</v>
      </c>
      <c r="F11" s="27">
        <v>3219</v>
      </c>
      <c r="G11" s="27">
        <v>3588</v>
      </c>
      <c r="H11" s="27">
        <v>3677</v>
      </c>
      <c r="I11" s="27">
        <v>3779</v>
      </c>
      <c r="J11" s="27">
        <v>3874</v>
      </c>
      <c r="K11" s="27">
        <v>3905</v>
      </c>
      <c r="L11" s="27">
        <v>3921</v>
      </c>
      <c r="M11" s="27">
        <v>3888</v>
      </c>
      <c r="N11" s="27">
        <v>3891</v>
      </c>
      <c r="O11" s="27">
        <v>3891</v>
      </c>
      <c r="P11" s="27">
        <v>3874</v>
      </c>
      <c r="Q11" s="192">
        <v>3874</v>
      </c>
    </row>
    <row r="12" spans="1:17" ht="15" customHeight="1">
      <c r="A12" s="342" t="s">
        <v>161</v>
      </c>
      <c r="B12" s="333">
        <v>7260</v>
      </c>
      <c r="C12" s="333">
        <v>7321</v>
      </c>
      <c r="D12" s="333">
        <v>7425</v>
      </c>
      <c r="E12" s="27">
        <v>7709</v>
      </c>
      <c r="F12" s="27">
        <v>7402</v>
      </c>
      <c r="G12" s="27">
        <v>8464</v>
      </c>
      <c r="H12" s="27">
        <v>8713</v>
      </c>
      <c r="I12" s="27">
        <v>9023</v>
      </c>
      <c r="J12" s="27">
        <v>9244</v>
      </c>
      <c r="K12" s="27">
        <v>9341</v>
      </c>
      <c r="L12" s="27">
        <v>9330</v>
      </c>
      <c r="M12" s="27">
        <v>9363</v>
      </c>
      <c r="N12" s="27">
        <v>9273</v>
      </c>
      <c r="O12" s="27">
        <v>9347</v>
      </c>
      <c r="P12" s="27">
        <v>9335</v>
      </c>
      <c r="Q12" s="192">
        <v>9367</v>
      </c>
    </row>
    <row r="13" spans="1:17" ht="15" customHeight="1">
      <c r="A13" s="354" t="s">
        <v>830</v>
      </c>
      <c r="B13" s="333">
        <v>1780</v>
      </c>
      <c r="C13" s="333">
        <v>1795</v>
      </c>
      <c r="D13" s="333">
        <v>1803</v>
      </c>
      <c r="E13" s="27">
        <v>1807</v>
      </c>
      <c r="F13" s="27">
        <v>1761</v>
      </c>
      <c r="G13" s="27">
        <v>1878</v>
      </c>
      <c r="H13" s="27">
        <v>1882</v>
      </c>
      <c r="I13" s="27">
        <v>1875</v>
      </c>
      <c r="J13" s="27">
        <v>1896</v>
      </c>
      <c r="K13" s="27">
        <v>1911</v>
      </c>
      <c r="L13" s="27">
        <v>1917</v>
      </c>
      <c r="M13" s="27">
        <v>1939</v>
      </c>
      <c r="N13" s="27">
        <v>1933</v>
      </c>
      <c r="O13" s="27">
        <v>1902</v>
      </c>
      <c r="P13" s="27">
        <v>1918</v>
      </c>
      <c r="Q13" s="192">
        <v>1905</v>
      </c>
    </row>
    <row r="14" spans="1:17" ht="15" customHeight="1">
      <c r="A14" s="342" t="s">
        <v>162</v>
      </c>
      <c r="B14" s="333">
        <v>4923</v>
      </c>
      <c r="C14" s="333">
        <v>5023</v>
      </c>
      <c r="D14" s="333">
        <v>5092</v>
      </c>
      <c r="E14" s="27">
        <v>5078</v>
      </c>
      <c r="F14" s="27">
        <v>5113</v>
      </c>
      <c r="G14" s="27">
        <v>5407</v>
      </c>
      <c r="H14" s="27">
        <v>5536</v>
      </c>
      <c r="I14" s="27">
        <v>5667</v>
      </c>
      <c r="J14" s="27">
        <v>5807</v>
      </c>
      <c r="K14" s="27">
        <v>5880</v>
      </c>
      <c r="L14" s="27">
        <v>5920</v>
      </c>
      <c r="M14" s="27">
        <v>5972</v>
      </c>
      <c r="N14" s="27">
        <v>6028</v>
      </c>
      <c r="O14" s="27">
        <v>6019</v>
      </c>
      <c r="P14" s="27">
        <v>6018</v>
      </c>
      <c r="Q14" s="192">
        <v>6030</v>
      </c>
    </row>
    <row r="15" spans="1:17" ht="15" customHeight="1">
      <c r="A15" s="342" t="s">
        <v>163</v>
      </c>
      <c r="B15" s="333">
        <v>2570</v>
      </c>
      <c r="C15" s="333">
        <v>2598</v>
      </c>
      <c r="D15" s="333">
        <v>2647</v>
      </c>
      <c r="E15" s="27">
        <v>2791</v>
      </c>
      <c r="F15" s="27">
        <v>2801</v>
      </c>
      <c r="G15" s="27">
        <v>3052</v>
      </c>
      <c r="H15" s="27">
        <v>3101</v>
      </c>
      <c r="I15" s="27">
        <v>3168</v>
      </c>
      <c r="J15" s="27">
        <v>3178</v>
      </c>
      <c r="K15" s="27">
        <v>3202</v>
      </c>
      <c r="L15" s="27">
        <v>3202</v>
      </c>
      <c r="M15" s="27">
        <v>3217</v>
      </c>
      <c r="N15" s="27">
        <v>3253</v>
      </c>
      <c r="O15" s="27">
        <v>3262</v>
      </c>
      <c r="P15" s="27">
        <v>3266</v>
      </c>
      <c r="Q15" s="192">
        <v>3275</v>
      </c>
    </row>
    <row r="16" spans="1:17" ht="15" customHeight="1">
      <c r="A16" s="342" t="s">
        <v>164</v>
      </c>
      <c r="B16" s="333">
        <v>3306</v>
      </c>
      <c r="C16" s="333">
        <v>3414</v>
      </c>
      <c r="D16" s="333">
        <v>3454</v>
      </c>
      <c r="E16" s="27">
        <v>3580</v>
      </c>
      <c r="F16" s="27">
        <v>3682</v>
      </c>
      <c r="G16" s="27">
        <v>3962</v>
      </c>
      <c r="H16" s="27">
        <v>3998</v>
      </c>
      <c r="I16" s="27">
        <v>4241</v>
      </c>
      <c r="J16" s="27">
        <v>4305</v>
      </c>
      <c r="K16" s="27">
        <v>4346</v>
      </c>
      <c r="L16" s="27">
        <v>4356</v>
      </c>
      <c r="M16" s="27">
        <v>4373</v>
      </c>
      <c r="N16" s="27">
        <v>4375</v>
      </c>
      <c r="O16" s="27">
        <v>4387</v>
      </c>
      <c r="P16" s="27">
        <v>4415</v>
      </c>
      <c r="Q16" s="192">
        <v>4427</v>
      </c>
    </row>
    <row r="17" spans="1:17" ht="15" customHeight="1">
      <c r="A17" s="342" t="s">
        <v>165</v>
      </c>
      <c r="B17" s="333">
        <v>2091</v>
      </c>
      <c r="C17" s="333">
        <v>2165</v>
      </c>
      <c r="D17" s="333">
        <v>2124</v>
      </c>
      <c r="E17" s="27">
        <v>2123</v>
      </c>
      <c r="F17" s="27">
        <v>2145</v>
      </c>
      <c r="G17" s="27">
        <v>2241</v>
      </c>
      <c r="H17" s="27">
        <v>2282</v>
      </c>
      <c r="I17" s="27">
        <v>2335</v>
      </c>
      <c r="J17" s="27">
        <v>2363</v>
      </c>
      <c r="K17" s="27">
        <v>2394</v>
      </c>
      <c r="L17" s="27">
        <v>2410</v>
      </c>
      <c r="M17" s="27">
        <v>2416</v>
      </c>
      <c r="N17" s="27">
        <v>2383</v>
      </c>
      <c r="O17" s="27">
        <v>2356</v>
      </c>
      <c r="P17" s="27">
        <v>2316</v>
      </c>
      <c r="Q17" s="192">
        <v>2332</v>
      </c>
    </row>
    <row r="18" spans="1:17" ht="15" customHeight="1">
      <c r="A18" s="342" t="s">
        <v>166</v>
      </c>
      <c r="B18" s="333">
        <v>4616</v>
      </c>
      <c r="C18" s="333">
        <v>4736</v>
      </c>
      <c r="D18" s="333">
        <v>4722</v>
      </c>
      <c r="E18" s="27">
        <v>4955</v>
      </c>
      <c r="F18" s="27">
        <v>4885</v>
      </c>
      <c r="G18" s="27">
        <v>5319</v>
      </c>
      <c r="H18" s="27">
        <v>5459</v>
      </c>
      <c r="I18" s="27">
        <v>5661</v>
      </c>
      <c r="J18" s="27">
        <v>5867</v>
      </c>
      <c r="K18" s="27">
        <v>5963</v>
      </c>
      <c r="L18" s="27">
        <v>6015</v>
      </c>
      <c r="M18" s="27">
        <v>6027</v>
      </c>
      <c r="N18" s="27">
        <v>5993</v>
      </c>
      <c r="O18" s="27">
        <v>6002</v>
      </c>
      <c r="P18" s="27">
        <v>5953</v>
      </c>
      <c r="Q18" s="192">
        <v>5935</v>
      </c>
    </row>
    <row r="19" spans="1:17" ht="15" customHeight="1">
      <c r="A19" s="342" t="s">
        <v>167</v>
      </c>
      <c r="B19" s="333">
        <v>4525</v>
      </c>
      <c r="C19" s="333">
        <v>4680</v>
      </c>
      <c r="D19" s="333">
        <v>4871</v>
      </c>
      <c r="E19" s="27">
        <v>5058</v>
      </c>
      <c r="F19" s="27">
        <v>4802</v>
      </c>
      <c r="G19" s="27">
        <v>5834</v>
      </c>
      <c r="H19" s="27">
        <v>5952</v>
      </c>
      <c r="I19" s="27">
        <v>6050</v>
      </c>
      <c r="J19" s="27">
        <v>6127</v>
      </c>
      <c r="K19" s="27">
        <v>6243</v>
      </c>
      <c r="L19" s="27">
        <v>6178</v>
      </c>
      <c r="M19" s="27">
        <v>6192</v>
      </c>
      <c r="N19" s="27">
        <v>6107</v>
      </c>
      <c r="O19" s="27">
        <v>6044</v>
      </c>
      <c r="P19" s="27">
        <v>5976</v>
      </c>
      <c r="Q19" s="192">
        <v>5997</v>
      </c>
    </row>
    <row r="20" spans="1:17" ht="15" customHeight="1">
      <c r="A20" s="342" t="s">
        <v>168</v>
      </c>
      <c r="B20" s="333">
        <v>2933</v>
      </c>
      <c r="C20" s="333">
        <v>2995</v>
      </c>
      <c r="D20" s="333">
        <v>2865</v>
      </c>
      <c r="E20" s="27">
        <v>2933</v>
      </c>
      <c r="F20" s="27">
        <v>3053</v>
      </c>
      <c r="G20" s="27">
        <v>3428</v>
      </c>
      <c r="H20" s="27">
        <v>3474</v>
      </c>
      <c r="I20" s="27">
        <v>3482</v>
      </c>
      <c r="J20" s="27">
        <v>3530</v>
      </c>
      <c r="K20" s="27">
        <v>3571</v>
      </c>
      <c r="L20" s="27">
        <v>3612</v>
      </c>
      <c r="M20" s="27">
        <v>3641</v>
      </c>
      <c r="N20" s="27">
        <v>3626</v>
      </c>
      <c r="O20" s="27">
        <v>3626</v>
      </c>
      <c r="P20" s="27">
        <v>3507</v>
      </c>
      <c r="Q20" s="192">
        <v>3525</v>
      </c>
    </row>
    <row r="21" spans="1:17" ht="13.5" customHeight="1">
      <c r="A21" s="342" t="s">
        <v>7</v>
      </c>
      <c r="B21">
        <v>18584</v>
      </c>
      <c r="C21">
        <v>18570</v>
      </c>
      <c r="D21">
        <v>19210</v>
      </c>
      <c r="E21" s="27">
        <v>19119</v>
      </c>
      <c r="F21" s="27">
        <v>18313</v>
      </c>
      <c r="G21" s="27">
        <v>19408</v>
      </c>
      <c r="H21" s="27">
        <v>19498</v>
      </c>
      <c r="I21" s="27">
        <v>19969</v>
      </c>
      <c r="J21" s="27">
        <v>20171</v>
      </c>
      <c r="K21" s="27">
        <v>20343</v>
      </c>
      <c r="L21" s="27">
        <v>20319</v>
      </c>
      <c r="M21" s="27">
        <v>20196</v>
      </c>
      <c r="N21" s="27">
        <v>19729</v>
      </c>
      <c r="O21" s="27">
        <v>19666</v>
      </c>
      <c r="P21" s="27">
        <v>19133</v>
      </c>
      <c r="Q21" s="27">
        <v>18829</v>
      </c>
    </row>
    <row r="22" spans="1:17" customFormat="1" ht="15" hidden="1" customHeight="1">
      <c r="A22" s="342" t="s">
        <v>576</v>
      </c>
      <c r="B22">
        <v>15587</v>
      </c>
      <c r="C22">
        <v>15588</v>
      </c>
      <c r="D22">
        <v>16188</v>
      </c>
      <c r="E22" s="27">
        <v>16065</v>
      </c>
      <c r="F22" s="27">
        <v>15373</v>
      </c>
      <c r="G22" s="27">
        <v>16253</v>
      </c>
      <c r="H22" s="27">
        <v>16306</v>
      </c>
      <c r="I22" s="27">
        <v>16657</v>
      </c>
      <c r="J22" s="27">
        <v>16782</v>
      </c>
      <c r="K22" s="27">
        <v>16898</v>
      </c>
      <c r="L22" s="27">
        <v>16847</v>
      </c>
      <c r="M22" s="27">
        <v>16694</v>
      </c>
      <c r="N22" s="27">
        <v>16271</v>
      </c>
      <c r="O22" s="27">
        <v>16234</v>
      </c>
      <c r="P22" s="27">
        <v>15713</v>
      </c>
    </row>
    <row r="23" spans="1:17" customFormat="1" ht="15" hidden="1" customHeight="1">
      <c r="A23" s="342" t="s">
        <v>871</v>
      </c>
      <c r="B23">
        <v>2997</v>
      </c>
      <c r="C23">
        <v>2982</v>
      </c>
      <c r="D23">
        <v>3022</v>
      </c>
      <c r="E23" s="27">
        <v>3054</v>
      </c>
      <c r="F23" s="27">
        <v>2940</v>
      </c>
      <c r="G23" s="27">
        <v>3155</v>
      </c>
      <c r="H23" s="27">
        <v>3192</v>
      </c>
      <c r="I23" s="27">
        <v>3312</v>
      </c>
      <c r="J23" s="27">
        <v>3389</v>
      </c>
      <c r="K23" s="27">
        <v>3445</v>
      </c>
      <c r="L23" s="27">
        <v>3472</v>
      </c>
      <c r="M23" s="27">
        <v>3502</v>
      </c>
      <c r="N23" s="27">
        <v>3458</v>
      </c>
      <c r="O23" s="27">
        <f>O21-O22</f>
        <v>3432</v>
      </c>
      <c r="P23" s="27">
        <v>3420</v>
      </c>
      <c r="Q23" s="1"/>
    </row>
    <row r="24" spans="1:17" ht="15" customHeight="1">
      <c r="A24" s="342" t="s">
        <v>170</v>
      </c>
      <c r="B24" s="333">
        <v>4352</v>
      </c>
      <c r="C24" s="333">
        <v>4329</v>
      </c>
      <c r="D24" s="333">
        <v>4337</v>
      </c>
      <c r="E24" s="27">
        <v>4264</v>
      </c>
      <c r="F24" s="27">
        <v>3877</v>
      </c>
      <c r="G24" s="27">
        <v>4894</v>
      </c>
      <c r="H24" s="27">
        <v>4931</v>
      </c>
      <c r="I24" s="27">
        <v>5016</v>
      </c>
      <c r="J24" s="27">
        <v>5231</v>
      </c>
      <c r="K24" s="27">
        <v>5287</v>
      </c>
      <c r="L24" s="27">
        <v>5301</v>
      </c>
      <c r="M24" s="27">
        <v>5339</v>
      </c>
      <c r="N24" s="27">
        <v>5377</v>
      </c>
      <c r="O24" s="27">
        <v>5477</v>
      </c>
      <c r="P24" s="27">
        <v>5538</v>
      </c>
      <c r="Q24" s="192">
        <v>5551</v>
      </c>
    </row>
    <row r="25" spans="1:17" ht="15" customHeight="1">
      <c r="A25" s="342" t="s">
        <v>171</v>
      </c>
      <c r="B25" s="333">
        <v>424</v>
      </c>
      <c r="C25" s="333">
        <v>451</v>
      </c>
      <c r="D25" s="333">
        <v>467</v>
      </c>
      <c r="E25" s="27">
        <v>406</v>
      </c>
      <c r="F25" s="27">
        <v>461</v>
      </c>
      <c r="G25" s="27">
        <v>514</v>
      </c>
      <c r="H25" s="27">
        <v>490</v>
      </c>
      <c r="I25" s="27">
        <v>513</v>
      </c>
      <c r="J25" s="27">
        <v>540</v>
      </c>
      <c r="K25" s="27">
        <v>570</v>
      </c>
      <c r="L25" s="27">
        <v>587</v>
      </c>
      <c r="M25" s="27">
        <v>592</v>
      </c>
      <c r="N25" s="27">
        <v>591</v>
      </c>
      <c r="O25" s="27">
        <v>589</v>
      </c>
      <c r="P25" s="27">
        <v>595</v>
      </c>
      <c r="Q25" s="363">
        <v>603</v>
      </c>
    </row>
    <row r="26" spans="1:17" ht="15" customHeight="1">
      <c r="A26" s="342" t="s">
        <v>172</v>
      </c>
      <c r="B26" s="333">
        <v>665</v>
      </c>
      <c r="C26" s="333">
        <v>675</v>
      </c>
      <c r="D26" s="333">
        <v>676</v>
      </c>
      <c r="E26" s="27">
        <v>677</v>
      </c>
      <c r="F26" s="27">
        <v>662</v>
      </c>
      <c r="G26" s="27">
        <v>697</v>
      </c>
      <c r="H26" s="27">
        <v>701</v>
      </c>
      <c r="I26" s="27">
        <v>729</v>
      </c>
      <c r="J26" s="27">
        <v>729</v>
      </c>
      <c r="K26" s="27">
        <v>728</v>
      </c>
      <c r="L26" s="27">
        <v>737</v>
      </c>
      <c r="M26" s="27">
        <v>741</v>
      </c>
      <c r="N26" s="27">
        <v>735</v>
      </c>
      <c r="O26" s="27">
        <v>736</v>
      </c>
      <c r="P26" s="27">
        <v>722</v>
      </c>
      <c r="Q26" s="363">
        <v>717</v>
      </c>
    </row>
    <row r="27" spans="1:17" ht="15" customHeight="1">
      <c r="A27" s="342" t="s">
        <v>173</v>
      </c>
      <c r="B27" s="333">
        <v>1584</v>
      </c>
      <c r="C27" s="333">
        <v>1600</v>
      </c>
      <c r="D27" s="333">
        <v>1621</v>
      </c>
      <c r="E27" s="27">
        <v>1574</v>
      </c>
      <c r="F27" s="27">
        <v>1579</v>
      </c>
      <c r="G27" s="27">
        <v>1661</v>
      </c>
      <c r="H27" s="27">
        <v>1686</v>
      </c>
      <c r="I27" s="27">
        <v>1753</v>
      </c>
      <c r="J27" s="27">
        <v>1804</v>
      </c>
      <c r="K27" s="27">
        <v>1828</v>
      </c>
      <c r="L27" s="27">
        <v>1828</v>
      </c>
      <c r="M27" s="27">
        <v>1813</v>
      </c>
      <c r="N27" s="27">
        <v>1817</v>
      </c>
      <c r="O27" s="27">
        <v>1825</v>
      </c>
      <c r="P27" s="27">
        <v>1831</v>
      </c>
      <c r="Q27" s="192">
        <v>1836</v>
      </c>
    </row>
    <row r="28" spans="1:17" ht="15" customHeight="1">
      <c r="A28" s="342" t="s">
        <v>174</v>
      </c>
      <c r="B28" s="333">
        <v>5180</v>
      </c>
      <c r="C28" s="333">
        <v>5363</v>
      </c>
      <c r="D28" s="333">
        <v>5446</v>
      </c>
      <c r="E28" s="27">
        <v>5637</v>
      </c>
      <c r="F28" s="27">
        <v>5548</v>
      </c>
      <c r="G28" s="27">
        <v>6135</v>
      </c>
      <c r="H28" s="27">
        <v>6253</v>
      </c>
      <c r="I28" s="27">
        <v>6465</v>
      </c>
      <c r="J28" s="27">
        <v>6645</v>
      </c>
      <c r="K28" s="27">
        <v>6767</v>
      </c>
      <c r="L28" s="27">
        <v>6853</v>
      </c>
      <c r="M28" s="27">
        <v>6929</v>
      </c>
      <c r="N28" s="27">
        <v>6908</v>
      </c>
      <c r="O28" s="27">
        <v>6989</v>
      </c>
      <c r="P28" s="27">
        <v>7008</v>
      </c>
      <c r="Q28" s="192">
        <v>6976</v>
      </c>
    </row>
    <row r="29" spans="1:17" ht="15" customHeight="1">
      <c r="A29" s="342" t="s">
        <v>175</v>
      </c>
      <c r="B29" s="333">
        <v>5343</v>
      </c>
      <c r="C29" s="333">
        <v>5276</v>
      </c>
      <c r="D29" s="333">
        <v>5202</v>
      </c>
      <c r="E29" s="27">
        <v>5604</v>
      </c>
      <c r="F29" s="27">
        <v>5341</v>
      </c>
      <c r="G29" s="27">
        <v>6165</v>
      </c>
      <c r="H29" s="27">
        <v>6301</v>
      </c>
      <c r="I29" s="27">
        <v>6510</v>
      </c>
      <c r="J29" s="27">
        <v>6613</v>
      </c>
      <c r="K29" s="27">
        <v>6613</v>
      </c>
      <c r="L29" s="27">
        <v>6621</v>
      </c>
      <c r="M29" s="27">
        <v>6625</v>
      </c>
      <c r="N29" s="27">
        <v>6642</v>
      </c>
      <c r="O29" s="27">
        <v>6654</v>
      </c>
      <c r="P29" s="27">
        <v>6669</v>
      </c>
      <c r="Q29" s="192">
        <v>6693</v>
      </c>
    </row>
    <row r="30" spans="1:17" ht="15" customHeight="1">
      <c r="A30" s="342" t="s">
        <v>176</v>
      </c>
      <c r="B30" s="333">
        <v>2637</v>
      </c>
      <c r="C30" s="333">
        <v>2689</v>
      </c>
      <c r="D30" s="333">
        <v>2781</v>
      </c>
      <c r="E30" s="27">
        <v>2864</v>
      </c>
      <c r="F30" s="27">
        <v>2950</v>
      </c>
      <c r="G30" s="27">
        <v>3057</v>
      </c>
      <c r="H30" s="27">
        <v>3083</v>
      </c>
      <c r="I30" s="27">
        <v>3257</v>
      </c>
      <c r="J30" s="27">
        <v>3338</v>
      </c>
      <c r="K30" s="27">
        <v>3446</v>
      </c>
      <c r="L30" s="27">
        <v>3454</v>
      </c>
      <c r="M30" s="27">
        <v>3483</v>
      </c>
      <c r="N30" s="27">
        <v>3487</v>
      </c>
      <c r="O30" s="27">
        <v>3483</v>
      </c>
      <c r="P30" s="27">
        <v>3489</v>
      </c>
      <c r="Q30" s="192">
        <v>3525</v>
      </c>
    </row>
    <row r="31" spans="1:17" ht="15" customHeight="1">
      <c r="A31" s="342" t="s">
        <v>177</v>
      </c>
      <c r="B31" s="333">
        <v>1057</v>
      </c>
      <c r="C31" s="333">
        <v>1094</v>
      </c>
      <c r="D31" s="333">
        <v>1068</v>
      </c>
      <c r="E31" s="27">
        <v>1061</v>
      </c>
      <c r="F31" s="27">
        <v>1065</v>
      </c>
      <c r="G31" s="27">
        <v>1088</v>
      </c>
      <c r="H31" s="27">
        <v>1102</v>
      </c>
      <c r="I31" s="27">
        <v>1133</v>
      </c>
      <c r="J31" s="27">
        <v>1151</v>
      </c>
      <c r="K31" s="27">
        <v>1166</v>
      </c>
      <c r="L31" s="27">
        <v>1173</v>
      </c>
      <c r="M31" s="27">
        <v>1146</v>
      </c>
      <c r="N31" s="27">
        <v>1139</v>
      </c>
      <c r="O31" s="27">
        <v>1128</v>
      </c>
      <c r="P31" s="27">
        <v>1127</v>
      </c>
      <c r="Q31" s="192">
        <v>1132</v>
      </c>
    </row>
    <row r="32" spans="1:17" ht="15" customHeight="1">
      <c r="A32" s="342" t="s">
        <v>178</v>
      </c>
      <c r="B32" s="333">
        <v>813</v>
      </c>
      <c r="C32" s="333">
        <v>805</v>
      </c>
      <c r="D32" s="333">
        <v>796</v>
      </c>
      <c r="E32" s="27">
        <v>765</v>
      </c>
      <c r="F32" s="27">
        <v>767</v>
      </c>
      <c r="G32" s="27">
        <v>844</v>
      </c>
      <c r="H32" s="27">
        <v>852</v>
      </c>
      <c r="I32" s="27">
        <v>874</v>
      </c>
      <c r="J32" s="27">
        <v>892</v>
      </c>
      <c r="K32" s="27">
        <v>909</v>
      </c>
      <c r="L32" s="27">
        <v>904</v>
      </c>
      <c r="M32" s="27">
        <v>903</v>
      </c>
      <c r="N32" s="27">
        <v>883</v>
      </c>
      <c r="O32" s="27">
        <v>886</v>
      </c>
      <c r="P32" s="27">
        <v>887</v>
      </c>
      <c r="Q32" s="363">
        <v>875</v>
      </c>
    </row>
    <row r="33" spans="1:17" ht="15" customHeight="1">
      <c r="A33" s="342" t="s">
        <v>179</v>
      </c>
      <c r="B33" s="333">
        <v>1764</v>
      </c>
      <c r="C33" s="333">
        <v>1793</v>
      </c>
      <c r="D33" s="333">
        <v>1786</v>
      </c>
      <c r="E33" s="27">
        <v>1821</v>
      </c>
      <c r="F33" s="27">
        <v>1721</v>
      </c>
      <c r="G33" s="27">
        <v>1996</v>
      </c>
      <c r="H33" s="27">
        <v>1996</v>
      </c>
      <c r="I33" s="27">
        <v>2088</v>
      </c>
      <c r="J33" s="27">
        <v>2176</v>
      </c>
      <c r="K33" s="27">
        <v>2246</v>
      </c>
      <c r="L33" s="27">
        <v>2272</v>
      </c>
      <c r="M33" s="27">
        <v>2312</v>
      </c>
      <c r="N33" s="27">
        <v>2375</v>
      </c>
      <c r="O33" s="27">
        <v>2364</v>
      </c>
      <c r="P33" s="27">
        <v>2367</v>
      </c>
      <c r="Q33" s="192">
        <v>2389</v>
      </c>
    </row>
    <row r="34" spans="1:17" ht="8.25" customHeight="1">
      <c r="A34" s="355"/>
      <c r="B34" s="26"/>
      <c r="C34" s="26"/>
      <c r="D34" s="26"/>
      <c r="E34" s="26"/>
      <c r="F34" s="26"/>
      <c r="G34" s="26"/>
      <c r="H34" s="26"/>
      <c r="I34" s="26"/>
      <c r="J34" s="26"/>
      <c r="K34" s="26"/>
      <c r="L34" s="26"/>
      <c r="M34" s="26"/>
      <c r="N34" s="26"/>
      <c r="O34" s="21"/>
      <c r="P34" s="21"/>
      <c r="Q34" s="21"/>
    </row>
    <row r="35" spans="1:17" customFormat="1" ht="21.95" customHeight="1">
      <c r="A35" s="984" t="s">
        <v>872</v>
      </c>
      <c r="B35" s="984"/>
      <c r="C35" s="984"/>
      <c r="D35" s="984"/>
      <c r="E35" s="984"/>
      <c r="F35" s="984"/>
      <c r="G35" s="984"/>
      <c r="H35" s="984"/>
      <c r="I35" s="984"/>
      <c r="J35" s="984"/>
      <c r="K35" s="984"/>
      <c r="L35" s="984"/>
      <c r="M35" s="984"/>
      <c r="N35" s="984"/>
      <c r="O35" s="984"/>
      <c r="P35" s="984"/>
      <c r="Q35" s="984"/>
    </row>
    <row r="36" spans="1:17" customFormat="1" ht="21.95" customHeight="1">
      <c r="A36" s="978" t="s">
        <v>905</v>
      </c>
      <c r="B36" s="978"/>
      <c r="C36" s="978"/>
      <c r="D36" s="978"/>
      <c r="E36" s="978"/>
      <c r="F36" s="978"/>
      <c r="G36" s="978"/>
      <c r="H36" s="978"/>
      <c r="I36" s="978"/>
      <c r="J36" s="978"/>
      <c r="K36" s="978"/>
      <c r="L36" s="978"/>
      <c r="M36" s="978"/>
      <c r="N36" s="978"/>
      <c r="O36" s="978"/>
      <c r="P36" s="978"/>
      <c r="Q36" s="978"/>
    </row>
    <row r="37" spans="1:17" ht="13.5" customHeight="1">
      <c r="A37" s="982" t="s">
        <v>560</v>
      </c>
      <c r="B37" s="982"/>
      <c r="C37" s="982"/>
      <c r="D37" s="982"/>
      <c r="E37" s="982"/>
      <c r="F37" s="982"/>
      <c r="G37" s="982"/>
      <c r="H37" s="982"/>
      <c r="I37" s="982"/>
      <c r="J37" s="982"/>
      <c r="K37" s="982"/>
      <c r="L37" s="982"/>
      <c r="M37" s="982"/>
      <c r="N37" s="982"/>
      <c r="O37" s="982"/>
      <c r="P37" s="982"/>
    </row>
    <row r="38" spans="1:17" ht="12.75" customHeight="1">
      <c r="A38" s="9"/>
      <c r="H38" s="2"/>
      <c r="I38" s="2"/>
      <c r="J38" s="2"/>
      <c r="K38" s="2"/>
      <c r="L38" s="2"/>
      <c r="M38" s="2"/>
      <c r="N38" s="2"/>
    </row>
    <row r="39" spans="1:17" ht="13.5" customHeight="1">
      <c r="H39" s="2"/>
      <c r="I39" s="2"/>
      <c r="J39" s="2"/>
      <c r="K39" s="2"/>
      <c r="L39" s="2"/>
      <c r="M39" s="2"/>
      <c r="N39" s="2"/>
    </row>
    <row r="53" ht="24" customHeight="1"/>
    <row r="55" ht="12.75" customHeight="1"/>
    <row r="56" ht="15" customHeight="1"/>
    <row r="70" ht="12.75" customHeight="1"/>
    <row r="72" ht="12.75" customHeight="1"/>
    <row r="73" ht="13.5" customHeight="1"/>
    <row r="87" ht="12.75" customHeight="1"/>
    <row r="89" ht="12.75" customHeight="1"/>
    <row r="90" ht="15.75" customHeight="1"/>
    <row r="104" ht="12.75" customHeight="1"/>
    <row r="106" ht="12.75" customHeight="1"/>
    <row r="107" ht="13.5" customHeight="1"/>
    <row r="121" ht="12.75" customHeight="1"/>
    <row r="123" ht="12.75" customHeight="1"/>
    <row r="124" ht="14.25" customHeight="1"/>
    <row r="138" ht="12.75" customHeight="1"/>
    <row r="140" ht="12.75" customHeight="1"/>
    <row r="141" ht="13.5" customHeight="1"/>
    <row r="155" ht="12.75" customHeight="1"/>
    <row r="157" ht="12.75" customHeight="1"/>
    <row r="158" ht="15" customHeight="1"/>
    <row r="172" ht="12.75" customHeight="1"/>
    <row r="174" ht="12.75" customHeight="1"/>
    <row r="175" ht="15" customHeight="1"/>
  </sheetData>
  <mergeCells count="4">
    <mergeCell ref="A37:P37"/>
    <mergeCell ref="A1:P1"/>
    <mergeCell ref="A36:Q36"/>
    <mergeCell ref="A35:Q35"/>
  </mergeCells>
  <phoneticPr fontId="23" type="noConversion"/>
  <pageMargins left="1.1811023622047245" right="0.75" top="1.1811023622047245" bottom="1" header="0" footer="0"/>
  <pageSetup scale="94"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101">
    <tabColor rgb="FFFFC000"/>
  </sheetPr>
  <dimension ref="A1:Q29"/>
  <sheetViews>
    <sheetView showGridLines="0" topLeftCell="A8" zoomScale="120" zoomScaleNormal="120" workbookViewId="0">
      <selection activeCell="P15" sqref="P15:P17"/>
    </sheetView>
  </sheetViews>
  <sheetFormatPr baseColWidth="10" defaultRowHeight="12.75"/>
  <cols>
    <col min="1" max="1" width="21.140625" style="1" customWidth="1"/>
    <col min="2" max="5" width="5.7109375" style="2" hidden="1" customWidth="1"/>
    <col min="6" max="6" width="5.7109375" style="1" customWidth="1"/>
    <col min="7" max="7" width="6.28515625" style="1" customWidth="1"/>
    <col min="8" max="9" width="6.140625" style="1" customWidth="1"/>
    <col min="10" max="11" width="6.42578125" style="1" customWidth="1"/>
    <col min="12" max="13" width="6" style="1" customWidth="1"/>
    <col min="14" max="14" width="5.85546875" style="1" customWidth="1"/>
    <col min="15" max="15" width="6.85546875" customWidth="1"/>
    <col min="16" max="17" width="6.7109375" style="1" customWidth="1"/>
    <col min="18" max="18" width="7.42578125" style="1" customWidth="1"/>
    <col min="19" max="16384" width="11.42578125" style="1"/>
  </cols>
  <sheetData>
    <row r="1" spans="1:17" customFormat="1">
      <c r="A1" s="11" t="s">
        <v>848</v>
      </c>
      <c r="B1" s="2"/>
      <c r="C1" s="2"/>
      <c r="D1" s="2"/>
      <c r="E1" s="2"/>
    </row>
    <row r="2" spans="1:17" customFormat="1" ht="16.5" customHeight="1">
      <c r="B2" s="2"/>
      <c r="C2" s="2"/>
      <c r="D2" s="2"/>
      <c r="E2" s="2"/>
    </row>
    <row r="3" spans="1:17" customFormat="1" ht="14.25" customHeight="1">
      <c r="A3" s="980" t="s">
        <v>1516</v>
      </c>
      <c r="B3" s="980"/>
      <c r="C3" s="980"/>
      <c r="D3" s="980"/>
      <c r="E3" s="980"/>
      <c r="F3" s="980"/>
      <c r="G3" s="980"/>
      <c r="H3" s="980"/>
      <c r="I3" s="980"/>
      <c r="J3" s="980"/>
      <c r="K3" s="980"/>
      <c r="L3" s="980"/>
    </row>
    <row r="4" spans="1:17" ht="15" customHeight="1">
      <c r="A4" s="21" t="s">
        <v>562</v>
      </c>
    </row>
    <row r="5" spans="1:17" ht="30.75" customHeight="1">
      <c r="A5" s="61" t="s">
        <v>144</v>
      </c>
      <c r="B5" s="28">
        <v>2008</v>
      </c>
      <c r="C5" s="28">
        <v>2009</v>
      </c>
      <c r="D5" s="28">
        <v>2010</v>
      </c>
      <c r="E5" s="28">
        <v>2011</v>
      </c>
      <c r="F5" s="28">
        <v>2012</v>
      </c>
      <c r="G5" s="28">
        <v>2013</v>
      </c>
      <c r="H5" s="28">
        <v>2014</v>
      </c>
      <c r="I5" s="28">
        <v>2015</v>
      </c>
      <c r="J5" s="28">
        <v>2016</v>
      </c>
      <c r="K5" s="28">
        <v>2017</v>
      </c>
      <c r="L5" s="28">
        <v>2018</v>
      </c>
      <c r="M5" s="28">
        <v>2019</v>
      </c>
      <c r="N5" s="28">
        <v>2020</v>
      </c>
      <c r="O5" s="28">
        <v>2021</v>
      </c>
      <c r="P5" s="28">
        <v>2022</v>
      </c>
      <c r="Q5" s="28">
        <v>2023</v>
      </c>
    </row>
    <row r="6" spans="1:17" ht="26.25" customHeight="1">
      <c r="A6" s="62"/>
      <c r="C6" s="6"/>
      <c r="D6" s="6"/>
      <c r="F6" s="2"/>
      <c r="G6" s="2"/>
      <c r="L6"/>
    </row>
    <row r="7" spans="1:17" ht="18" customHeight="1">
      <c r="A7" s="58" t="s">
        <v>82</v>
      </c>
      <c r="B7" s="16">
        <v>92370</v>
      </c>
      <c r="C7" s="16">
        <v>93720</v>
      </c>
      <c r="D7" s="16">
        <v>94954</v>
      </c>
      <c r="E7" s="16">
        <v>96611</v>
      </c>
      <c r="F7" s="16">
        <v>94947</v>
      </c>
      <c r="G7" s="16">
        <v>104467</v>
      </c>
      <c r="H7" s="16">
        <v>106039</v>
      </c>
      <c r="I7" s="16">
        <v>109076</v>
      </c>
      <c r="J7" s="16">
        <v>111281</v>
      </c>
      <c r="K7" s="16">
        <v>112728</v>
      </c>
      <c r="L7" s="16">
        <v>113069</v>
      </c>
      <c r="M7" s="16">
        <v>113327</v>
      </c>
      <c r="N7" s="16">
        <v>112549</v>
      </c>
      <c r="O7" s="16">
        <f>O9+O14+O19+O20+O21</f>
        <v>112688</v>
      </c>
      <c r="P7" s="16">
        <v>111922</v>
      </c>
      <c r="Q7" s="16">
        <v>111715</v>
      </c>
    </row>
    <row r="8" spans="1:17" ht="14.25" customHeight="1">
      <c r="A8" s="62"/>
      <c r="B8" s="20"/>
      <c r="C8" s="106"/>
      <c r="D8" s="106"/>
      <c r="E8" s="20"/>
      <c r="F8" s="20"/>
      <c r="G8" s="20"/>
      <c r="H8" s="20"/>
      <c r="I8" s="20"/>
      <c r="J8" s="20"/>
      <c r="K8" s="20"/>
      <c r="L8"/>
      <c r="M8"/>
      <c r="Q8" s="16"/>
    </row>
    <row r="9" spans="1:17" ht="18.75" customHeight="1">
      <c r="A9" s="58" t="s">
        <v>215</v>
      </c>
      <c r="B9" s="33">
        <v>87992</v>
      </c>
      <c r="C9" s="107">
        <v>88438</v>
      </c>
      <c r="D9" s="33">
        <v>89887</v>
      </c>
      <c r="E9" s="33">
        <v>91939</v>
      </c>
      <c r="F9" s="33">
        <v>90617</v>
      </c>
      <c r="G9" s="33">
        <v>99611</v>
      </c>
      <c r="H9" s="16">
        <v>101229</v>
      </c>
      <c r="I9" s="16">
        <v>104160</v>
      </c>
      <c r="J9" s="16">
        <v>105597</v>
      </c>
      <c r="K9" s="16">
        <v>106576</v>
      </c>
      <c r="L9" s="16">
        <v>106886</v>
      </c>
      <c r="M9" s="16">
        <v>107142</v>
      </c>
      <c r="N9" s="33">
        <v>106631</v>
      </c>
      <c r="O9" s="33">
        <f>O10+O11+O12</f>
        <v>106728</v>
      </c>
      <c r="P9" s="33">
        <v>105940</v>
      </c>
      <c r="Q9" s="33">
        <v>105806</v>
      </c>
    </row>
    <row r="10" spans="1:17" ht="18.75" customHeight="1">
      <c r="A10" s="99" t="s">
        <v>515</v>
      </c>
      <c r="B10" s="27">
        <v>38472</v>
      </c>
      <c r="C10" s="39">
        <v>39717</v>
      </c>
      <c r="D10" s="27">
        <v>40490</v>
      </c>
      <c r="E10" s="27">
        <v>41961</v>
      </c>
      <c r="F10" s="27">
        <v>42173</v>
      </c>
      <c r="G10" s="27">
        <v>48444</v>
      </c>
      <c r="H10" s="27">
        <v>49637</v>
      </c>
      <c r="I10" s="27">
        <v>52120</v>
      </c>
      <c r="J10" s="27">
        <v>53105</v>
      </c>
      <c r="K10" s="27">
        <v>53687</v>
      </c>
      <c r="L10" s="27">
        <v>53671</v>
      </c>
      <c r="M10" s="27">
        <v>53706</v>
      </c>
      <c r="N10" s="27">
        <v>53278</v>
      </c>
      <c r="O10" s="27">
        <v>53101</v>
      </c>
      <c r="P10" s="27">
        <v>52648</v>
      </c>
      <c r="Q10" s="27">
        <v>52464</v>
      </c>
    </row>
    <row r="11" spans="1:17" ht="18.75" customHeight="1">
      <c r="A11" s="99" t="s">
        <v>516</v>
      </c>
      <c r="B11" s="27">
        <v>36567</v>
      </c>
      <c r="C11" s="39">
        <v>36566</v>
      </c>
      <c r="D11" s="27">
        <v>36949</v>
      </c>
      <c r="E11" s="27">
        <v>37198</v>
      </c>
      <c r="F11" s="27">
        <v>35917</v>
      </c>
      <c r="G11" s="27">
        <v>37753</v>
      </c>
      <c r="H11" s="27">
        <v>37888</v>
      </c>
      <c r="I11" s="27">
        <v>38068</v>
      </c>
      <c r="J11" s="27">
        <v>38221</v>
      </c>
      <c r="K11" s="27">
        <v>38387</v>
      </c>
      <c r="L11" s="27">
        <v>38532</v>
      </c>
      <c r="M11" s="27">
        <v>38605</v>
      </c>
      <c r="N11" s="27">
        <v>38411</v>
      </c>
      <c r="O11" s="27">
        <v>38534</v>
      </c>
      <c r="P11" s="27">
        <v>38236</v>
      </c>
      <c r="Q11" s="27">
        <v>38128</v>
      </c>
    </row>
    <row r="12" spans="1:17" ht="18.75" customHeight="1">
      <c r="A12" s="99" t="s">
        <v>517</v>
      </c>
      <c r="B12" s="27">
        <v>12953</v>
      </c>
      <c r="C12" s="39">
        <v>12155</v>
      </c>
      <c r="D12" s="27">
        <v>12448</v>
      </c>
      <c r="E12" s="27">
        <v>12780</v>
      </c>
      <c r="F12" s="27">
        <v>12527</v>
      </c>
      <c r="G12" s="27">
        <v>13414</v>
      </c>
      <c r="H12" s="27">
        <v>13704</v>
      </c>
      <c r="I12" s="27">
        <v>13972</v>
      </c>
      <c r="J12" s="27">
        <v>14271</v>
      </c>
      <c r="K12" s="27">
        <v>14502</v>
      </c>
      <c r="L12" s="27">
        <v>14683</v>
      </c>
      <c r="M12" s="27">
        <v>14831</v>
      </c>
      <c r="N12" s="27">
        <v>14942</v>
      </c>
      <c r="O12" s="27">
        <v>15093</v>
      </c>
      <c r="P12" s="27">
        <v>15056</v>
      </c>
      <c r="Q12" s="27">
        <v>15214</v>
      </c>
    </row>
    <row r="13" spans="1:17" ht="21.75" customHeight="1">
      <c r="A13" s="100"/>
      <c r="B13" s="27"/>
      <c r="C13" s="39"/>
      <c r="D13" s="27"/>
      <c r="E13" s="27"/>
      <c r="F13" s="27"/>
      <c r="G13" s="27"/>
      <c r="H13" s="27"/>
      <c r="I13" s="27"/>
      <c r="J13" s="27"/>
      <c r="K13" s="27"/>
      <c r="L13"/>
      <c r="M13"/>
      <c r="Q13" s="16"/>
    </row>
    <row r="14" spans="1:17" ht="18.75" customHeight="1">
      <c r="A14" s="101" t="s">
        <v>214</v>
      </c>
      <c r="B14" s="16">
        <v>1116</v>
      </c>
      <c r="C14" s="82">
        <v>1133</v>
      </c>
      <c r="D14" s="16">
        <v>1117</v>
      </c>
      <c r="E14" s="16">
        <v>1008</v>
      </c>
      <c r="F14" s="16">
        <v>943</v>
      </c>
      <c r="G14" s="16">
        <v>1002</v>
      </c>
      <c r="H14" s="16">
        <v>977</v>
      </c>
      <c r="I14" s="16">
        <v>1008</v>
      </c>
      <c r="J14" s="16">
        <v>1042</v>
      </c>
      <c r="K14" s="16">
        <v>1073</v>
      </c>
      <c r="L14" s="16">
        <v>1059</v>
      </c>
      <c r="M14" s="16">
        <v>1040</v>
      </c>
      <c r="N14" s="16">
        <v>996</v>
      </c>
      <c r="O14" s="16">
        <f>SUM(O15:O17)</f>
        <v>1008</v>
      </c>
      <c r="P14" s="16">
        <f>SUM(P15:P17)</f>
        <v>1011</v>
      </c>
      <c r="Q14" s="16">
        <v>1009</v>
      </c>
    </row>
    <row r="15" spans="1:17" ht="18.75" customHeight="1">
      <c r="A15" s="99" t="s">
        <v>153</v>
      </c>
      <c r="B15" s="27">
        <v>341</v>
      </c>
      <c r="C15" s="39">
        <v>329</v>
      </c>
      <c r="D15" s="27">
        <v>317</v>
      </c>
      <c r="E15" s="27">
        <v>213</v>
      </c>
      <c r="F15" s="27">
        <v>188</v>
      </c>
      <c r="G15" s="27">
        <v>218</v>
      </c>
      <c r="H15" s="27">
        <v>197</v>
      </c>
      <c r="I15" s="27">
        <v>197</v>
      </c>
      <c r="J15" s="23">
        <v>199</v>
      </c>
      <c r="K15" s="23">
        <v>195</v>
      </c>
      <c r="L15" s="333">
        <v>189</v>
      </c>
      <c r="M15" s="333">
        <v>184</v>
      </c>
      <c r="N15" s="333">
        <v>178</v>
      </c>
      <c r="O15" s="363">
        <v>182</v>
      </c>
      <c r="P15" s="363">
        <v>184</v>
      </c>
      <c r="Q15" s="363">
        <v>184</v>
      </c>
    </row>
    <row r="16" spans="1:17" ht="23.25" customHeight="1">
      <c r="A16" s="99" t="s">
        <v>154</v>
      </c>
      <c r="B16" s="6">
        <v>732</v>
      </c>
      <c r="C16" s="108">
        <v>762</v>
      </c>
      <c r="D16" s="6">
        <v>759</v>
      </c>
      <c r="E16" s="6">
        <v>756</v>
      </c>
      <c r="F16" s="6">
        <v>720</v>
      </c>
      <c r="G16" s="6">
        <v>748</v>
      </c>
      <c r="H16" s="6">
        <v>742</v>
      </c>
      <c r="I16" s="6">
        <v>774</v>
      </c>
      <c r="J16" s="23">
        <v>806</v>
      </c>
      <c r="K16" s="23">
        <v>842</v>
      </c>
      <c r="L16" s="333">
        <v>831</v>
      </c>
      <c r="M16" s="333">
        <v>824</v>
      </c>
      <c r="N16" s="333">
        <v>785</v>
      </c>
      <c r="O16" s="333">
        <v>793</v>
      </c>
      <c r="P16" s="363">
        <v>794</v>
      </c>
      <c r="Q16" s="363">
        <v>792</v>
      </c>
    </row>
    <row r="17" spans="1:17" ht="18.75" customHeight="1">
      <c r="A17" s="99" t="s">
        <v>155</v>
      </c>
      <c r="B17" s="27">
        <v>43</v>
      </c>
      <c r="C17" s="39">
        <v>42</v>
      </c>
      <c r="D17" s="27">
        <v>41</v>
      </c>
      <c r="E17" s="27">
        <v>39</v>
      </c>
      <c r="F17" s="27">
        <v>35</v>
      </c>
      <c r="G17" s="27">
        <v>36</v>
      </c>
      <c r="H17" s="27">
        <v>38</v>
      </c>
      <c r="I17" s="27">
        <v>37</v>
      </c>
      <c r="J17" s="23">
        <v>37</v>
      </c>
      <c r="K17" s="23">
        <v>36</v>
      </c>
      <c r="L17" s="333">
        <v>39</v>
      </c>
      <c r="M17" s="333">
        <v>32</v>
      </c>
      <c r="N17" s="333">
        <v>33</v>
      </c>
      <c r="O17" s="333">
        <v>33</v>
      </c>
      <c r="P17" s="363">
        <v>33</v>
      </c>
      <c r="Q17" s="363">
        <v>33</v>
      </c>
    </row>
    <row r="18" spans="1:17" ht="12.75" customHeight="1">
      <c r="A18" s="99"/>
      <c r="B18" s="27"/>
      <c r="C18" s="39"/>
      <c r="D18" s="27"/>
      <c r="E18" s="27"/>
      <c r="F18" s="27"/>
      <c r="G18" s="27"/>
      <c r="H18" s="27"/>
      <c r="I18" s="27"/>
      <c r="J18" s="27"/>
      <c r="K18" s="27"/>
      <c r="L18"/>
      <c r="M18"/>
      <c r="Q18" s="16"/>
    </row>
    <row r="19" spans="1:17" ht="18.75" customHeight="1">
      <c r="A19" s="101" t="s">
        <v>518</v>
      </c>
      <c r="B19" s="16">
        <v>456</v>
      </c>
      <c r="C19" s="82">
        <v>459</v>
      </c>
      <c r="D19" s="16">
        <v>462</v>
      </c>
      <c r="E19" s="16">
        <v>461</v>
      </c>
      <c r="F19" s="16">
        <v>441</v>
      </c>
      <c r="G19" s="16">
        <v>469</v>
      </c>
      <c r="H19" s="16">
        <v>472</v>
      </c>
      <c r="I19" s="16">
        <v>479</v>
      </c>
      <c r="J19" s="16">
        <v>500</v>
      </c>
      <c r="K19" s="16">
        <v>870</v>
      </c>
      <c r="L19" s="339">
        <v>876</v>
      </c>
      <c r="M19" s="339">
        <v>888</v>
      </c>
      <c r="N19" s="339">
        <v>885</v>
      </c>
      <c r="O19" s="339">
        <v>890</v>
      </c>
      <c r="P19" s="339">
        <v>907</v>
      </c>
      <c r="Q19" s="339">
        <v>907</v>
      </c>
    </row>
    <row r="20" spans="1:17" ht="18.75" customHeight="1">
      <c r="A20" s="101" t="s">
        <v>217</v>
      </c>
      <c r="B20" s="16">
        <v>2161</v>
      </c>
      <c r="C20" s="16">
        <v>2013</v>
      </c>
      <c r="D20" s="16">
        <v>1849</v>
      </c>
      <c r="E20" s="16">
        <v>1862</v>
      </c>
      <c r="F20" s="16">
        <v>1644</v>
      </c>
      <c r="G20" s="16">
        <v>1853</v>
      </c>
      <c r="H20" s="16">
        <v>1803</v>
      </c>
      <c r="I20" s="16">
        <v>1827</v>
      </c>
      <c r="J20" s="16">
        <v>1808</v>
      </c>
      <c r="K20" s="16">
        <v>1826</v>
      </c>
      <c r="L20" s="16">
        <v>1800</v>
      </c>
      <c r="M20" s="16">
        <v>1803</v>
      </c>
      <c r="N20" s="16">
        <v>1653</v>
      </c>
      <c r="O20" s="16">
        <v>1641</v>
      </c>
      <c r="P20" s="16">
        <v>1648</v>
      </c>
      <c r="Q20" s="16">
        <v>1606</v>
      </c>
    </row>
    <row r="21" spans="1:17" ht="18.75" customHeight="1">
      <c r="A21" s="101" t="s">
        <v>519</v>
      </c>
      <c r="B21" s="16">
        <v>645</v>
      </c>
      <c r="C21" s="16">
        <v>1677</v>
      </c>
      <c r="D21" s="16">
        <v>1639</v>
      </c>
      <c r="E21" s="16">
        <v>1341</v>
      </c>
      <c r="F21" s="16">
        <v>1302</v>
      </c>
      <c r="G21" s="16">
        <v>1532</v>
      </c>
      <c r="H21" s="16">
        <v>1558</v>
      </c>
      <c r="I21" s="16">
        <v>1602</v>
      </c>
      <c r="J21" s="16">
        <v>2334</v>
      </c>
      <c r="K21" s="16">
        <v>2383</v>
      </c>
      <c r="L21" s="16">
        <v>2448</v>
      </c>
      <c r="M21" s="16">
        <v>2454</v>
      </c>
      <c r="N21" s="16">
        <v>2384</v>
      </c>
      <c r="O21" s="16">
        <v>2421</v>
      </c>
      <c r="P21" s="16">
        <v>2415</v>
      </c>
      <c r="Q21" s="16">
        <v>2415</v>
      </c>
    </row>
    <row r="22" spans="1:17" ht="8.25" customHeight="1">
      <c r="A22" s="97"/>
      <c r="B22" s="21"/>
      <c r="C22" s="21"/>
      <c r="D22" s="21"/>
      <c r="E22" s="21"/>
      <c r="F22" s="21"/>
      <c r="G22" s="96"/>
      <c r="H22" s="21"/>
      <c r="I22" s="21"/>
      <c r="J22" s="21"/>
      <c r="K22" s="21"/>
      <c r="L22" s="21"/>
      <c r="M22" s="21"/>
      <c r="N22" s="21"/>
      <c r="O22" s="81"/>
      <c r="P22" s="21"/>
      <c r="Q22" s="21"/>
    </row>
    <row r="23" spans="1:17" ht="15.75" customHeight="1">
      <c r="A23" s="17" t="s">
        <v>1374</v>
      </c>
      <c r="B23" s="9"/>
      <c r="C23" s="9"/>
      <c r="D23" s="9"/>
      <c r="E23" s="9"/>
      <c r="G23" s="2"/>
    </row>
    <row r="24" spans="1:17">
      <c r="F24" s="2"/>
      <c r="G24" s="2"/>
    </row>
    <row r="25" spans="1:17">
      <c r="F25" s="2"/>
      <c r="G25" s="2"/>
    </row>
    <row r="26" spans="1:17">
      <c r="F26" s="2"/>
      <c r="G26" s="2"/>
    </row>
    <row r="27" spans="1:17">
      <c r="F27" s="2"/>
      <c r="G27" s="2"/>
    </row>
    <row r="28" spans="1:17">
      <c r="F28" s="2"/>
      <c r="G28" s="2"/>
    </row>
    <row r="29" spans="1:17">
      <c r="F29" s="2"/>
      <c r="G29" s="2"/>
    </row>
  </sheetData>
  <mergeCells count="1">
    <mergeCell ref="A3:L3"/>
  </mergeCells>
  <pageMargins left="1.1811023622047245" right="0.78740157480314965" top="0.78740157480314965" bottom="0.39370078740157483" header="0" footer="0"/>
  <pageSetup orientation="portrait"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105">
    <tabColor indexed="52"/>
  </sheetPr>
  <dimension ref="A1:H106"/>
  <sheetViews>
    <sheetView showGridLines="0" topLeftCell="A52" zoomScaleNormal="120" workbookViewId="0">
      <selection activeCell="B7" sqref="B7:D85"/>
    </sheetView>
  </sheetViews>
  <sheetFormatPr baseColWidth="10" defaultColWidth="15.7109375" defaultRowHeight="12.75"/>
  <cols>
    <col min="1" max="1" width="37.42578125" style="2" customWidth="1"/>
    <col min="2" max="2" width="9.5703125" style="2" customWidth="1"/>
    <col min="3" max="3" width="10.85546875" style="2" customWidth="1"/>
    <col min="4" max="4" width="9.85546875" style="2" customWidth="1"/>
    <col min="5" max="5" width="10" style="1" hidden="1" customWidth="1"/>
    <col min="6" max="6" width="9.140625" style="1" hidden="1" customWidth="1"/>
    <col min="7" max="7" width="8.7109375" style="1" hidden="1" customWidth="1"/>
    <col min="8" max="16384" width="15.7109375" style="1"/>
  </cols>
  <sheetData>
    <row r="1" spans="1:7" ht="13.5">
      <c r="A1" s="14" t="s">
        <v>189</v>
      </c>
      <c r="B1" s="14"/>
      <c r="C1" s="14"/>
      <c r="D1" s="14"/>
    </row>
    <row r="2" spans="1:7" ht="13.5">
      <c r="A2" s="35"/>
      <c r="B2" s="36"/>
      <c r="C2" s="36"/>
      <c r="D2" s="31" t="s">
        <v>32</v>
      </c>
    </row>
    <row r="3" spans="1:7">
      <c r="A3" s="985" t="s">
        <v>79</v>
      </c>
      <c r="B3" s="985" t="s">
        <v>82</v>
      </c>
      <c r="C3" s="985" t="s">
        <v>83</v>
      </c>
      <c r="D3" s="985"/>
    </row>
    <row r="4" spans="1:7">
      <c r="A4" s="985"/>
      <c r="B4" s="985"/>
      <c r="C4" s="40" t="s">
        <v>101</v>
      </c>
      <c r="D4" s="40" t="s">
        <v>102</v>
      </c>
    </row>
    <row r="5" spans="1:7">
      <c r="A5" s="46" t="s">
        <v>188</v>
      </c>
      <c r="B5" s="16">
        <f>SUM(B7:B85)</f>
        <v>520</v>
      </c>
      <c r="C5" s="16">
        <f>SUM(C7:C85)</f>
        <v>281</v>
      </c>
      <c r="D5" s="16">
        <f>SUM(D7:D85)</f>
        <v>239</v>
      </c>
      <c r="E5" s="16">
        <f>SUM(E7:E89)</f>
        <v>0</v>
      </c>
      <c r="F5" s="16">
        <f>SUM(F7:F89)</f>
        <v>0</v>
      </c>
      <c r="G5" s="16">
        <f>SUM(G7:G89)</f>
        <v>0</v>
      </c>
    </row>
    <row r="6" spans="1:7" ht="6.75" customHeight="1">
      <c r="A6" s="37"/>
      <c r="B6" s="16"/>
    </row>
    <row r="7" spans="1:7" ht="10.5" customHeight="1">
      <c r="A7" s="37" t="s">
        <v>131</v>
      </c>
      <c r="B7" s="6">
        <f>+SUM(C7:D7)</f>
        <v>1</v>
      </c>
      <c r="C7" s="27">
        <v>1</v>
      </c>
      <c r="D7" s="41" t="s">
        <v>156</v>
      </c>
      <c r="E7" s="13"/>
      <c r="F7" s="2"/>
    </row>
    <row r="8" spans="1:7" ht="10.5" customHeight="1">
      <c r="A8" s="37" t="s">
        <v>132</v>
      </c>
      <c r="B8" s="6">
        <f t="shared" ref="B8:B71" si="0">+SUM(C8:D8)</f>
        <v>2</v>
      </c>
      <c r="C8" s="27">
        <v>2</v>
      </c>
      <c r="D8" s="27" t="s">
        <v>156</v>
      </c>
      <c r="E8" s="13"/>
      <c r="F8" s="2"/>
    </row>
    <row r="9" spans="1:7" ht="10.5" customHeight="1">
      <c r="A9" s="37" t="s">
        <v>133</v>
      </c>
      <c r="B9" s="6">
        <f t="shared" si="0"/>
        <v>1</v>
      </c>
      <c r="C9" s="41" t="s">
        <v>156</v>
      </c>
      <c r="D9" s="27">
        <v>1</v>
      </c>
      <c r="E9" s="13"/>
      <c r="F9" s="2"/>
    </row>
    <row r="10" spans="1:7" ht="10.5" customHeight="1">
      <c r="A10" s="37" t="s">
        <v>134</v>
      </c>
      <c r="B10" s="6">
        <f t="shared" si="0"/>
        <v>9</v>
      </c>
      <c r="C10" s="27">
        <v>9</v>
      </c>
      <c r="D10" s="41" t="s">
        <v>156</v>
      </c>
      <c r="E10" s="13"/>
      <c r="F10" s="2"/>
    </row>
    <row r="11" spans="1:7" ht="10.5" customHeight="1">
      <c r="A11" s="37" t="s">
        <v>192</v>
      </c>
      <c r="B11" s="6">
        <f t="shared" si="0"/>
        <v>1</v>
      </c>
      <c r="C11" s="27">
        <v>1</v>
      </c>
      <c r="D11" s="41" t="s">
        <v>156</v>
      </c>
      <c r="E11" s="13"/>
      <c r="F11" s="2"/>
    </row>
    <row r="12" spans="1:7" ht="10.5" customHeight="1">
      <c r="A12" s="37" t="s">
        <v>135</v>
      </c>
      <c r="B12" s="6">
        <f t="shared" si="0"/>
        <v>1</v>
      </c>
      <c r="C12" s="27">
        <v>1</v>
      </c>
      <c r="D12" s="41" t="s">
        <v>156</v>
      </c>
      <c r="E12" s="13"/>
      <c r="F12" s="2"/>
    </row>
    <row r="13" spans="1:7" ht="10.5" customHeight="1">
      <c r="A13" s="37" t="s">
        <v>136</v>
      </c>
      <c r="B13" s="6">
        <f t="shared" si="0"/>
        <v>26</v>
      </c>
      <c r="C13" s="27">
        <v>9</v>
      </c>
      <c r="D13" s="51">
        <v>17</v>
      </c>
      <c r="E13" s="13"/>
      <c r="F13" s="2"/>
    </row>
    <row r="14" spans="1:7" ht="10.5" customHeight="1">
      <c r="A14" s="37" t="s">
        <v>137</v>
      </c>
      <c r="B14" s="6">
        <f t="shared" si="0"/>
        <v>1</v>
      </c>
      <c r="C14" s="41" t="s">
        <v>156</v>
      </c>
      <c r="D14" s="27">
        <v>1</v>
      </c>
      <c r="E14" s="13"/>
      <c r="F14" s="2"/>
    </row>
    <row r="15" spans="1:7" ht="10.5" customHeight="1">
      <c r="A15" s="37" t="s">
        <v>138</v>
      </c>
      <c r="B15" s="6">
        <f t="shared" si="0"/>
        <v>18</v>
      </c>
      <c r="C15" s="27">
        <v>13</v>
      </c>
      <c r="D15" s="27">
        <v>5</v>
      </c>
      <c r="E15" s="13"/>
      <c r="F15" s="2"/>
    </row>
    <row r="16" spans="1:7" ht="10.5" customHeight="1">
      <c r="A16" s="37" t="s">
        <v>139</v>
      </c>
      <c r="B16" s="6">
        <f t="shared" si="0"/>
        <v>22</v>
      </c>
      <c r="C16" s="51">
        <v>9</v>
      </c>
      <c r="D16" s="51">
        <v>13</v>
      </c>
      <c r="E16" s="13"/>
      <c r="F16" s="2"/>
    </row>
    <row r="17" spans="1:6" ht="10.5" customHeight="1">
      <c r="A17" s="37" t="s">
        <v>140</v>
      </c>
      <c r="B17" s="6">
        <f t="shared" si="0"/>
        <v>12</v>
      </c>
      <c r="C17" s="27">
        <v>7</v>
      </c>
      <c r="D17" s="27">
        <v>5</v>
      </c>
      <c r="E17" s="13"/>
      <c r="F17" s="2"/>
    </row>
    <row r="18" spans="1:6" ht="10.5" customHeight="1">
      <c r="A18" s="37" t="s">
        <v>141</v>
      </c>
      <c r="B18" s="6">
        <f t="shared" si="0"/>
        <v>8</v>
      </c>
      <c r="C18" s="27">
        <v>5</v>
      </c>
      <c r="D18" s="51">
        <v>3</v>
      </c>
      <c r="E18" s="13"/>
      <c r="F18" s="2"/>
    </row>
    <row r="19" spans="1:6" ht="10.5" customHeight="1">
      <c r="A19" s="37" t="s">
        <v>142</v>
      </c>
      <c r="B19" s="6">
        <f t="shared" si="0"/>
        <v>1</v>
      </c>
      <c r="C19" s="27">
        <v>1</v>
      </c>
      <c r="D19" s="41" t="s">
        <v>156</v>
      </c>
      <c r="E19" s="13"/>
      <c r="F19" s="2"/>
    </row>
    <row r="20" spans="1:6" ht="10.5" customHeight="1">
      <c r="A20" s="37" t="s">
        <v>143</v>
      </c>
      <c r="B20" s="6">
        <f t="shared" si="0"/>
        <v>5</v>
      </c>
      <c r="C20" s="27">
        <v>2</v>
      </c>
      <c r="D20" s="51">
        <v>3</v>
      </c>
      <c r="E20" s="13"/>
      <c r="F20" s="2"/>
    </row>
    <row r="21" spans="1:6" ht="10.5" customHeight="1">
      <c r="A21" s="37" t="s">
        <v>84</v>
      </c>
      <c r="B21" s="6">
        <f t="shared" si="0"/>
        <v>1</v>
      </c>
      <c r="C21" s="27">
        <v>1</v>
      </c>
      <c r="D21" s="41" t="s">
        <v>156</v>
      </c>
      <c r="E21" s="13"/>
      <c r="F21" s="2"/>
    </row>
    <row r="22" spans="1:6" ht="10.5" customHeight="1">
      <c r="A22" s="37" t="s">
        <v>85</v>
      </c>
      <c r="B22" s="6">
        <f t="shared" si="0"/>
        <v>11</v>
      </c>
      <c r="C22" s="27">
        <v>11</v>
      </c>
      <c r="D22" s="41" t="s">
        <v>156</v>
      </c>
      <c r="E22" s="13"/>
      <c r="F22" s="2"/>
    </row>
    <row r="23" spans="1:6" ht="10.5" customHeight="1">
      <c r="A23" s="37" t="s">
        <v>193</v>
      </c>
      <c r="B23" s="6">
        <f t="shared" si="0"/>
        <v>2</v>
      </c>
      <c r="C23" s="27">
        <v>2</v>
      </c>
      <c r="D23" s="41" t="s">
        <v>156</v>
      </c>
      <c r="E23" s="13"/>
      <c r="F23" s="2"/>
    </row>
    <row r="24" spans="1:6" ht="10.5" customHeight="1">
      <c r="A24" s="37" t="s">
        <v>194</v>
      </c>
      <c r="B24" s="6">
        <f t="shared" si="0"/>
        <v>17</v>
      </c>
      <c r="C24" s="27">
        <v>16</v>
      </c>
      <c r="D24" s="41">
        <v>1</v>
      </c>
      <c r="E24" s="13"/>
      <c r="F24" s="2"/>
    </row>
    <row r="25" spans="1:6" ht="10.5" customHeight="1">
      <c r="A25" s="37" t="s">
        <v>195</v>
      </c>
      <c r="B25" s="6">
        <f t="shared" si="0"/>
        <v>2</v>
      </c>
      <c r="C25" s="27">
        <v>1</v>
      </c>
      <c r="D25" s="51">
        <v>1</v>
      </c>
      <c r="E25" s="13"/>
      <c r="F25" s="2"/>
    </row>
    <row r="26" spans="1:6" ht="10.5" customHeight="1">
      <c r="A26" s="37" t="s">
        <v>196</v>
      </c>
      <c r="B26" s="6">
        <f t="shared" si="0"/>
        <v>11</v>
      </c>
      <c r="C26" s="27">
        <v>11</v>
      </c>
      <c r="D26" s="41" t="s">
        <v>156</v>
      </c>
      <c r="E26" s="13"/>
      <c r="F26" s="2"/>
    </row>
    <row r="27" spans="1:6" ht="10.5" customHeight="1">
      <c r="A27" s="37" t="s">
        <v>197</v>
      </c>
      <c r="B27" s="6">
        <f t="shared" si="0"/>
        <v>2</v>
      </c>
      <c r="C27" s="27">
        <v>2</v>
      </c>
      <c r="D27" s="41" t="s">
        <v>156</v>
      </c>
      <c r="E27" s="13"/>
      <c r="F27" s="2"/>
    </row>
    <row r="28" spans="1:6" ht="10.5" customHeight="1">
      <c r="A28" s="37" t="s">
        <v>198</v>
      </c>
      <c r="B28" s="6">
        <f t="shared" si="0"/>
        <v>1</v>
      </c>
      <c r="C28" s="27">
        <v>1</v>
      </c>
      <c r="D28" s="41" t="s">
        <v>156</v>
      </c>
      <c r="E28" s="13"/>
      <c r="F28" s="2"/>
    </row>
    <row r="29" spans="1:6" ht="10.5" customHeight="1">
      <c r="A29" s="37" t="s">
        <v>199</v>
      </c>
      <c r="B29" s="6">
        <f t="shared" si="0"/>
        <v>15</v>
      </c>
      <c r="C29" s="27">
        <v>15</v>
      </c>
      <c r="D29" s="41" t="s">
        <v>156</v>
      </c>
      <c r="E29" s="13"/>
      <c r="F29" s="2"/>
    </row>
    <row r="30" spans="1:6" ht="10.5" customHeight="1">
      <c r="A30" s="37" t="s">
        <v>200</v>
      </c>
      <c r="B30" s="6">
        <f t="shared" si="0"/>
        <v>1</v>
      </c>
      <c r="C30" s="41" t="s">
        <v>156</v>
      </c>
      <c r="D30" s="27">
        <v>1</v>
      </c>
      <c r="E30" s="13"/>
      <c r="F30" s="2"/>
    </row>
    <row r="31" spans="1:6" ht="10.5" customHeight="1">
      <c r="A31" s="37" t="s">
        <v>201</v>
      </c>
      <c r="B31" s="6">
        <f t="shared" si="0"/>
        <v>1</v>
      </c>
      <c r="C31" s="41" t="s">
        <v>156</v>
      </c>
      <c r="D31" s="27">
        <v>1</v>
      </c>
      <c r="E31" s="13"/>
      <c r="F31" s="2"/>
    </row>
    <row r="32" spans="1:6" ht="10.5" customHeight="1">
      <c r="A32" s="37" t="s">
        <v>202</v>
      </c>
      <c r="B32" s="6">
        <f t="shared" si="0"/>
        <v>2</v>
      </c>
      <c r="C32" s="27">
        <v>2</v>
      </c>
      <c r="D32" s="41" t="s">
        <v>156</v>
      </c>
      <c r="E32" s="13"/>
      <c r="F32" s="2"/>
    </row>
    <row r="33" spans="1:7" ht="10.5" customHeight="1">
      <c r="A33" s="37" t="s">
        <v>203</v>
      </c>
      <c r="B33" s="6">
        <f t="shared" si="0"/>
        <v>56</v>
      </c>
      <c r="C33" s="27">
        <v>23</v>
      </c>
      <c r="D33" s="51">
        <v>33</v>
      </c>
      <c r="E33" s="13"/>
      <c r="F33" s="2"/>
    </row>
    <row r="34" spans="1:7" ht="10.5" customHeight="1">
      <c r="A34" s="37" t="s">
        <v>117</v>
      </c>
      <c r="B34" s="6">
        <f t="shared" si="0"/>
        <v>1</v>
      </c>
      <c r="C34" s="41" t="s">
        <v>156</v>
      </c>
      <c r="D34" s="27">
        <v>1</v>
      </c>
      <c r="E34" s="13"/>
      <c r="F34" s="2"/>
    </row>
    <row r="35" spans="1:7" ht="10.5" customHeight="1">
      <c r="A35" s="37" t="s">
        <v>118</v>
      </c>
      <c r="B35" s="6">
        <f t="shared" si="0"/>
        <v>5</v>
      </c>
      <c r="C35" s="27">
        <v>2</v>
      </c>
      <c r="D35" s="51">
        <v>3</v>
      </c>
      <c r="E35" s="13"/>
      <c r="F35" s="2"/>
    </row>
    <row r="36" spans="1:7" ht="10.5" customHeight="1">
      <c r="A36" s="37" t="s">
        <v>119</v>
      </c>
      <c r="B36" s="6">
        <f t="shared" si="0"/>
        <v>1</v>
      </c>
      <c r="C36" s="41" t="s">
        <v>156</v>
      </c>
      <c r="D36" s="27">
        <v>1</v>
      </c>
      <c r="E36" s="13"/>
      <c r="F36" s="2"/>
    </row>
    <row r="37" spans="1:7" ht="10.5" customHeight="1">
      <c r="A37" s="37" t="s">
        <v>120</v>
      </c>
      <c r="B37" s="6">
        <f t="shared" si="0"/>
        <v>1</v>
      </c>
      <c r="C37" s="27">
        <v>1</v>
      </c>
      <c r="D37" s="41" t="s">
        <v>156</v>
      </c>
      <c r="E37" s="13"/>
      <c r="F37" s="2"/>
    </row>
    <row r="38" spans="1:7" ht="10.5" customHeight="1">
      <c r="A38" s="37" t="s">
        <v>121</v>
      </c>
      <c r="B38" s="6">
        <f t="shared" si="0"/>
        <v>1</v>
      </c>
      <c r="C38" s="27">
        <v>1</v>
      </c>
      <c r="D38" s="41" t="s">
        <v>156</v>
      </c>
      <c r="E38" s="13"/>
      <c r="F38" s="2"/>
    </row>
    <row r="39" spans="1:7" ht="10.5" customHeight="1">
      <c r="A39" s="37" t="s">
        <v>122</v>
      </c>
      <c r="B39" s="6">
        <f t="shared" si="0"/>
        <v>1</v>
      </c>
      <c r="C39" s="27">
        <v>1</v>
      </c>
      <c r="D39" s="41" t="s">
        <v>156</v>
      </c>
      <c r="E39" s="13"/>
      <c r="F39" s="2"/>
    </row>
    <row r="40" spans="1:7" ht="10.5" customHeight="1">
      <c r="A40" s="37" t="s">
        <v>123</v>
      </c>
      <c r="B40" s="6">
        <f t="shared" si="0"/>
        <v>1</v>
      </c>
      <c r="C40" s="27">
        <v>1</v>
      </c>
      <c r="D40" s="41" t="s">
        <v>156</v>
      </c>
      <c r="E40" s="13"/>
      <c r="F40" s="2"/>
    </row>
    <row r="41" spans="1:7" ht="10.5" customHeight="1">
      <c r="A41" s="37" t="s">
        <v>124</v>
      </c>
      <c r="B41" s="6">
        <f t="shared" si="0"/>
        <v>3</v>
      </c>
      <c r="C41" s="27">
        <v>2</v>
      </c>
      <c r="D41" s="27">
        <v>1</v>
      </c>
      <c r="E41" s="13"/>
      <c r="F41" s="2"/>
    </row>
    <row r="42" spans="1:7" ht="10.5" customHeight="1">
      <c r="A42" s="37" t="s">
        <v>125</v>
      </c>
      <c r="B42" s="6">
        <f t="shared" si="0"/>
        <v>4</v>
      </c>
      <c r="C42" s="27">
        <v>3</v>
      </c>
      <c r="D42" s="27">
        <v>1</v>
      </c>
      <c r="E42" s="13"/>
      <c r="F42" s="2"/>
    </row>
    <row r="43" spans="1:7" ht="10.5" customHeight="1">
      <c r="A43" s="37" t="s">
        <v>126</v>
      </c>
      <c r="B43" s="6">
        <f t="shared" si="0"/>
        <v>13</v>
      </c>
      <c r="C43" s="27">
        <v>11</v>
      </c>
      <c r="D43" s="27">
        <v>2</v>
      </c>
      <c r="E43" s="13"/>
      <c r="F43" s="2"/>
    </row>
    <row r="44" spans="1:7" ht="10.5" customHeight="1">
      <c r="A44" s="37" t="s">
        <v>127</v>
      </c>
      <c r="B44" s="6">
        <f t="shared" si="0"/>
        <v>1</v>
      </c>
      <c r="C44" s="27">
        <v>1</v>
      </c>
      <c r="D44" s="41" t="s">
        <v>156</v>
      </c>
      <c r="E44" s="13"/>
      <c r="F44" s="2"/>
    </row>
    <row r="45" spans="1:7" ht="10.5" customHeight="1">
      <c r="A45" s="37" t="s">
        <v>128</v>
      </c>
      <c r="B45" s="6">
        <f t="shared" si="0"/>
        <v>7</v>
      </c>
      <c r="C45" s="27">
        <v>1</v>
      </c>
      <c r="D45" s="51">
        <v>6</v>
      </c>
      <c r="E45" s="13"/>
      <c r="F45" s="2"/>
    </row>
    <row r="46" spans="1:7" ht="9.9499999999999993" customHeight="1">
      <c r="A46" s="37" t="s">
        <v>129</v>
      </c>
      <c r="B46" s="6">
        <f t="shared" si="0"/>
        <v>30</v>
      </c>
      <c r="C46" s="27">
        <v>16</v>
      </c>
      <c r="D46" s="51">
        <v>14</v>
      </c>
      <c r="E46" s="25"/>
      <c r="F46" s="18"/>
      <c r="G46" s="8"/>
    </row>
    <row r="47" spans="1:7" ht="9.9499999999999993" customHeight="1">
      <c r="A47" s="37" t="s">
        <v>130</v>
      </c>
      <c r="B47" s="6">
        <f t="shared" si="0"/>
        <v>17</v>
      </c>
      <c r="C47" s="51">
        <v>10</v>
      </c>
      <c r="D47" s="51">
        <v>7</v>
      </c>
      <c r="E47" s="25"/>
      <c r="G47" s="3" t="s">
        <v>31</v>
      </c>
    </row>
    <row r="48" spans="1:7" ht="9.9499999999999993" customHeight="1">
      <c r="A48" s="37" t="s">
        <v>146</v>
      </c>
      <c r="B48" s="6">
        <f t="shared" si="0"/>
        <v>2</v>
      </c>
      <c r="C48" s="27">
        <v>2</v>
      </c>
      <c r="D48" s="41" t="s">
        <v>156</v>
      </c>
      <c r="E48" s="25"/>
    </row>
    <row r="49" spans="1:8" ht="9.9499999999999993" customHeight="1">
      <c r="A49" s="37" t="s">
        <v>147</v>
      </c>
      <c r="B49" s="6">
        <f t="shared" si="0"/>
        <v>3</v>
      </c>
      <c r="C49" s="27">
        <v>3</v>
      </c>
      <c r="D49" s="41" t="s">
        <v>156</v>
      </c>
      <c r="E49" s="13"/>
      <c r="F49" s="2"/>
    </row>
    <row r="50" spans="1:8" ht="9.9499999999999993" customHeight="1">
      <c r="A50" s="37" t="s">
        <v>35</v>
      </c>
      <c r="B50" s="6">
        <f t="shared" si="0"/>
        <v>11</v>
      </c>
      <c r="C50" s="27">
        <v>4</v>
      </c>
      <c r="D50" s="27">
        <v>7</v>
      </c>
      <c r="E50" s="13"/>
      <c r="F50" s="2"/>
    </row>
    <row r="51" spans="1:8" ht="9.9499999999999993" customHeight="1">
      <c r="A51" s="37" t="s">
        <v>36</v>
      </c>
      <c r="B51" s="6">
        <f t="shared" si="0"/>
        <v>29</v>
      </c>
      <c r="C51" s="27">
        <v>12</v>
      </c>
      <c r="D51" s="27">
        <v>17</v>
      </c>
      <c r="E51" s="13"/>
      <c r="F51" s="2"/>
    </row>
    <row r="52" spans="1:8" ht="9.9499999999999993" customHeight="1">
      <c r="A52" s="37" t="s">
        <v>37</v>
      </c>
      <c r="B52" s="6">
        <f t="shared" si="0"/>
        <v>25</v>
      </c>
      <c r="C52" s="27">
        <v>10</v>
      </c>
      <c r="D52" s="51">
        <v>15</v>
      </c>
      <c r="E52" s="13"/>
      <c r="F52" s="2"/>
    </row>
    <row r="53" spans="1:8" ht="9.9499999999999993" customHeight="1">
      <c r="A53" s="37" t="s">
        <v>38</v>
      </c>
      <c r="B53" s="6">
        <f t="shared" si="0"/>
        <v>1</v>
      </c>
      <c r="C53" s="41" t="s">
        <v>156</v>
      </c>
      <c r="D53" s="27">
        <v>1</v>
      </c>
      <c r="E53" s="13"/>
      <c r="F53" s="2"/>
    </row>
    <row r="54" spans="1:8" ht="9.9499999999999993" customHeight="1">
      <c r="A54" s="37" t="s">
        <v>39</v>
      </c>
      <c r="B54" s="6">
        <f t="shared" si="0"/>
        <v>4</v>
      </c>
      <c r="C54" s="41" t="s">
        <v>156</v>
      </c>
      <c r="D54" s="27">
        <v>4</v>
      </c>
      <c r="E54" s="13"/>
      <c r="F54" s="2"/>
    </row>
    <row r="55" spans="1:8" ht="9.9499999999999993" customHeight="1">
      <c r="A55" s="37" t="s">
        <v>40</v>
      </c>
      <c r="B55" s="6">
        <f t="shared" si="0"/>
        <v>1</v>
      </c>
      <c r="C55" s="27" t="s">
        <v>156</v>
      </c>
      <c r="D55" s="27">
        <v>1</v>
      </c>
      <c r="E55" s="13"/>
      <c r="F55" s="2"/>
    </row>
    <row r="56" spans="1:8" ht="9.9499999999999993" customHeight="1">
      <c r="A56" s="37" t="s">
        <v>41</v>
      </c>
      <c r="B56" s="6">
        <f t="shared" si="0"/>
        <v>1</v>
      </c>
      <c r="C56" s="41" t="s">
        <v>156</v>
      </c>
      <c r="D56" s="27">
        <v>1</v>
      </c>
      <c r="E56" s="13"/>
      <c r="F56" s="2"/>
    </row>
    <row r="57" spans="1:8" ht="9.9499999999999993" customHeight="1">
      <c r="A57" s="37" t="s">
        <v>42</v>
      </c>
      <c r="B57" s="6">
        <f t="shared" si="0"/>
        <v>4</v>
      </c>
      <c r="C57" s="41" t="s">
        <v>156</v>
      </c>
      <c r="D57" s="27">
        <v>4</v>
      </c>
      <c r="E57" s="13"/>
      <c r="F57" s="2"/>
    </row>
    <row r="58" spans="1:8" ht="9.9499999999999993" customHeight="1">
      <c r="A58" s="37" t="s">
        <v>43</v>
      </c>
      <c r="B58" s="6">
        <f t="shared" si="0"/>
        <v>27</v>
      </c>
      <c r="C58" s="41">
        <v>4</v>
      </c>
      <c r="D58" s="51">
        <v>23</v>
      </c>
      <c r="E58" s="13"/>
      <c r="F58" s="2"/>
      <c r="H58" s="24"/>
    </row>
    <row r="59" spans="1:8" ht="9.9499999999999993" customHeight="1">
      <c r="A59" s="37" t="s">
        <v>44</v>
      </c>
      <c r="B59" s="6">
        <f t="shared" si="0"/>
        <v>7</v>
      </c>
      <c r="C59" s="27">
        <v>5</v>
      </c>
      <c r="D59" s="27">
        <v>2</v>
      </c>
      <c r="E59" s="13"/>
      <c r="F59" s="2"/>
    </row>
    <row r="60" spans="1:8" ht="9.9499999999999993" customHeight="1">
      <c r="A60" s="37" t="s">
        <v>45</v>
      </c>
      <c r="B60" s="6">
        <f t="shared" si="0"/>
        <v>1</v>
      </c>
      <c r="C60" s="41" t="s">
        <v>156</v>
      </c>
      <c r="D60" s="27">
        <v>1</v>
      </c>
      <c r="E60" s="13"/>
      <c r="F60" s="2"/>
    </row>
    <row r="61" spans="1:8" ht="9.9499999999999993" customHeight="1">
      <c r="A61" s="37" t="s">
        <v>46</v>
      </c>
      <c r="B61" s="6">
        <f t="shared" si="0"/>
        <v>1</v>
      </c>
      <c r="C61" s="41" t="s">
        <v>156</v>
      </c>
      <c r="D61" s="27">
        <v>1</v>
      </c>
      <c r="E61" s="13"/>
      <c r="F61" s="2"/>
    </row>
    <row r="62" spans="1:8" ht="9.9499999999999993" customHeight="1">
      <c r="A62" s="37" t="s">
        <v>47</v>
      </c>
      <c r="B62" s="6">
        <f t="shared" si="0"/>
        <v>2</v>
      </c>
      <c r="C62" s="27">
        <v>1</v>
      </c>
      <c r="D62" s="27">
        <v>1</v>
      </c>
      <c r="E62" s="13"/>
      <c r="F62" s="2"/>
    </row>
    <row r="63" spans="1:8" ht="9.9499999999999993" customHeight="1">
      <c r="A63" s="37" t="s">
        <v>48</v>
      </c>
      <c r="B63" s="6">
        <f t="shared" si="0"/>
        <v>2</v>
      </c>
      <c r="C63" s="41" t="s">
        <v>156</v>
      </c>
      <c r="D63" s="27">
        <v>2</v>
      </c>
      <c r="E63" s="13"/>
      <c r="F63" s="2"/>
    </row>
    <row r="64" spans="1:8" ht="9.9499999999999993" customHeight="1">
      <c r="A64" s="37" t="s">
        <v>49</v>
      </c>
      <c r="B64" s="6">
        <f t="shared" si="0"/>
        <v>12</v>
      </c>
      <c r="C64" s="27">
        <v>9</v>
      </c>
      <c r="D64" s="27">
        <v>3</v>
      </c>
      <c r="E64" s="13"/>
      <c r="F64" s="2"/>
    </row>
    <row r="65" spans="1:6" ht="9.9499999999999993" customHeight="1">
      <c r="A65" s="37" t="s">
        <v>50</v>
      </c>
      <c r="B65" s="6">
        <f t="shared" si="0"/>
        <v>6</v>
      </c>
      <c r="C65" s="27">
        <v>2</v>
      </c>
      <c r="D65" s="27">
        <v>4</v>
      </c>
      <c r="E65" s="13"/>
      <c r="F65" s="2"/>
    </row>
    <row r="66" spans="1:6" ht="9.9499999999999993" customHeight="1">
      <c r="A66" s="37" t="s">
        <v>51</v>
      </c>
      <c r="B66" s="6">
        <f t="shared" si="0"/>
        <v>1</v>
      </c>
      <c r="C66" s="41" t="s">
        <v>156</v>
      </c>
      <c r="D66" s="27">
        <v>1</v>
      </c>
      <c r="E66" s="13"/>
      <c r="F66" s="2"/>
    </row>
    <row r="67" spans="1:6" ht="9.9499999999999993" customHeight="1">
      <c r="A67" s="37" t="s">
        <v>52</v>
      </c>
      <c r="B67" s="6">
        <f t="shared" si="0"/>
        <v>1</v>
      </c>
      <c r="C67" s="41" t="s">
        <v>156</v>
      </c>
      <c r="D67" s="27">
        <v>1</v>
      </c>
      <c r="E67" s="13"/>
      <c r="F67" s="2"/>
    </row>
    <row r="68" spans="1:6" ht="9.9499999999999993" customHeight="1">
      <c r="A68" s="37" t="s">
        <v>53</v>
      </c>
      <c r="B68" s="6">
        <f t="shared" si="0"/>
        <v>1</v>
      </c>
      <c r="C68" s="41" t="s">
        <v>156</v>
      </c>
      <c r="D68" s="27">
        <v>1</v>
      </c>
      <c r="E68" s="13"/>
      <c r="F68" s="2"/>
    </row>
    <row r="69" spans="1:6" ht="9.9499999999999993" customHeight="1">
      <c r="A69" s="37" t="s">
        <v>54</v>
      </c>
      <c r="B69" s="6">
        <f t="shared" si="0"/>
        <v>2</v>
      </c>
      <c r="C69" s="41" t="s">
        <v>156</v>
      </c>
      <c r="D69" s="27">
        <v>2</v>
      </c>
      <c r="E69" s="13"/>
      <c r="F69" s="2"/>
    </row>
    <row r="70" spans="1:6" ht="9.9499999999999993" customHeight="1">
      <c r="A70" s="37" t="s">
        <v>55</v>
      </c>
      <c r="B70" s="6">
        <f t="shared" si="0"/>
        <v>1</v>
      </c>
      <c r="C70" s="41" t="s">
        <v>156</v>
      </c>
      <c r="D70" s="27">
        <v>1</v>
      </c>
      <c r="E70" s="13"/>
      <c r="F70" s="2"/>
    </row>
    <row r="71" spans="1:6" ht="9.9499999999999993" customHeight="1">
      <c r="A71" s="37" t="s">
        <v>56</v>
      </c>
      <c r="B71" s="6">
        <f t="shared" si="0"/>
        <v>13</v>
      </c>
      <c r="C71" s="27">
        <v>8</v>
      </c>
      <c r="D71" s="27">
        <v>5</v>
      </c>
      <c r="E71" s="13"/>
      <c r="F71" s="2"/>
    </row>
    <row r="72" spans="1:6" ht="9.9499999999999993" customHeight="1">
      <c r="A72" s="37" t="s">
        <v>57</v>
      </c>
      <c r="B72" s="6">
        <f t="shared" ref="B72:B85" si="1">+SUM(C72:D72)</f>
        <v>2</v>
      </c>
      <c r="C72" s="41" t="s">
        <v>156</v>
      </c>
      <c r="D72" s="27">
        <v>2</v>
      </c>
      <c r="E72" s="13"/>
      <c r="F72" s="2"/>
    </row>
    <row r="73" spans="1:6" ht="9.9499999999999993" customHeight="1">
      <c r="A73" s="37" t="s">
        <v>58</v>
      </c>
      <c r="B73" s="6">
        <f t="shared" si="1"/>
        <v>19</v>
      </c>
      <c r="C73" s="51">
        <v>9</v>
      </c>
      <c r="D73" s="51">
        <v>10</v>
      </c>
      <c r="E73" s="13"/>
      <c r="F73" s="2"/>
    </row>
    <row r="74" spans="1:6" ht="9.9499999999999993" customHeight="1">
      <c r="A74" s="37" t="s">
        <v>59</v>
      </c>
      <c r="B74" s="6">
        <f t="shared" si="1"/>
        <v>12</v>
      </c>
      <c r="C74" s="27">
        <v>12</v>
      </c>
      <c r="D74" s="41" t="s">
        <v>156</v>
      </c>
      <c r="E74" s="13"/>
      <c r="F74" s="2"/>
    </row>
    <row r="75" spans="1:6" ht="9.75" customHeight="1">
      <c r="A75" s="37" t="s">
        <v>60</v>
      </c>
      <c r="B75" s="6">
        <f t="shared" si="1"/>
        <v>1</v>
      </c>
      <c r="C75" s="27">
        <v>1</v>
      </c>
      <c r="D75" s="27" t="s">
        <v>156</v>
      </c>
      <c r="E75" s="13"/>
      <c r="F75" s="2"/>
    </row>
    <row r="76" spans="1:6" ht="9.75" customHeight="1">
      <c r="A76" s="37" t="s">
        <v>61</v>
      </c>
      <c r="B76" s="6">
        <f t="shared" si="1"/>
        <v>1</v>
      </c>
      <c r="C76" s="27">
        <v>1</v>
      </c>
      <c r="D76" s="27" t="s">
        <v>156</v>
      </c>
      <c r="E76" s="13"/>
      <c r="F76" s="2"/>
    </row>
    <row r="77" spans="1:6" ht="9.75" customHeight="1">
      <c r="A77" s="37" t="s">
        <v>62</v>
      </c>
      <c r="B77" s="6">
        <f t="shared" si="1"/>
        <v>3</v>
      </c>
      <c r="C77" s="27">
        <v>1</v>
      </c>
      <c r="D77" s="27">
        <v>2</v>
      </c>
      <c r="E77" s="13"/>
      <c r="F77" s="2"/>
    </row>
    <row r="78" spans="1:6" ht="9.75" customHeight="1">
      <c r="A78" s="37" t="s">
        <v>63</v>
      </c>
      <c r="B78" s="6">
        <f t="shared" si="1"/>
        <v>1</v>
      </c>
      <c r="C78" s="27">
        <v>1</v>
      </c>
      <c r="D78" s="27" t="s">
        <v>156</v>
      </c>
      <c r="E78" s="13"/>
      <c r="F78" s="2"/>
    </row>
    <row r="79" spans="1:6" ht="9.75" customHeight="1">
      <c r="A79" s="37" t="s">
        <v>64</v>
      </c>
      <c r="B79" s="6">
        <f t="shared" si="1"/>
        <v>1</v>
      </c>
      <c r="C79" s="27">
        <v>1</v>
      </c>
      <c r="D79" s="27" t="s">
        <v>156</v>
      </c>
      <c r="E79" s="13"/>
      <c r="F79" s="2"/>
    </row>
    <row r="80" spans="1:6" ht="9.75" customHeight="1">
      <c r="A80" s="47" t="s">
        <v>65</v>
      </c>
      <c r="B80" s="6">
        <f t="shared" si="1"/>
        <v>1</v>
      </c>
      <c r="C80" s="27" t="s">
        <v>156</v>
      </c>
      <c r="D80" s="27">
        <v>1</v>
      </c>
      <c r="E80" s="13"/>
      <c r="F80" s="2"/>
    </row>
    <row r="81" spans="1:7" ht="9.75" customHeight="1">
      <c r="A81" s="37" t="s">
        <v>66</v>
      </c>
      <c r="B81" s="6">
        <f t="shared" si="1"/>
        <v>1</v>
      </c>
      <c r="C81" s="27" t="s">
        <v>156</v>
      </c>
      <c r="D81" s="27">
        <v>1</v>
      </c>
      <c r="E81" s="13"/>
      <c r="F81" s="2"/>
    </row>
    <row r="82" spans="1:7" ht="9.75" customHeight="1">
      <c r="A82" s="37" t="s">
        <v>67</v>
      </c>
      <c r="B82" s="6">
        <f t="shared" si="1"/>
        <v>1</v>
      </c>
      <c r="C82" s="27" t="s">
        <v>156</v>
      </c>
      <c r="D82" s="27">
        <v>1</v>
      </c>
      <c r="E82" s="13"/>
      <c r="F82" s="2"/>
    </row>
    <row r="83" spans="1:7" ht="9.75" customHeight="1">
      <c r="A83" s="37" t="s">
        <v>68</v>
      </c>
      <c r="B83" s="6">
        <f t="shared" si="1"/>
        <v>1</v>
      </c>
      <c r="C83" s="27" t="s">
        <v>156</v>
      </c>
      <c r="D83" s="27">
        <v>1</v>
      </c>
      <c r="E83" s="13"/>
      <c r="F83" s="2"/>
    </row>
    <row r="84" spans="1:7" ht="9.75" customHeight="1">
      <c r="A84" s="48" t="s">
        <v>69</v>
      </c>
      <c r="B84" s="6">
        <f t="shared" si="1"/>
        <v>1</v>
      </c>
      <c r="C84" s="49" t="s">
        <v>156</v>
      </c>
      <c r="D84" s="49">
        <v>1</v>
      </c>
      <c r="E84" s="13"/>
      <c r="F84" s="2"/>
    </row>
    <row r="85" spans="1:7" ht="9.75" customHeight="1">
      <c r="A85" s="48" t="s">
        <v>70</v>
      </c>
      <c r="B85" s="6">
        <f t="shared" si="1"/>
        <v>1</v>
      </c>
      <c r="C85" s="49" t="s">
        <v>156</v>
      </c>
      <c r="D85" s="49">
        <v>1</v>
      </c>
      <c r="E85" s="13"/>
      <c r="F85" s="2"/>
    </row>
    <row r="86" spans="1:7" ht="9.75" customHeight="1" thickBot="1">
      <c r="A86" s="43"/>
      <c r="B86" s="44"/>
      <c r="C86" s="44"/>
      <c r="D86" s="44"/>
      <c r="E86" s="13"/>
      <c r="F86" s="2"/>
    </row>
    <row r="87" spans="1:7" ht="9.9499999999999993" customHeight="1">
      <c r="A87" s="9" t="s">
        <v>34</v>
      </c>
      <c r="B87" s="5"/>
      <c r="C87" s="5"/>
      <c r="D87" s="5"/>
      <c r="E87" s="13"/>
      <c r="F87" s="2"/>
    </row>
    <row r="88" spans="1:7" ht="9.9499999999999993" customHeight="1">
      <c r="A88" s="42"/>
      <c r="C88" s="27"/>
      <c r="D88" s="41"/>
      <c r="E88" s="13"/>
      <c r="F88" s="2"/>
    </row>
    <row r="89" spans="1:7" ht="9.9499999999999993" customHeight="1">
      <c r="A89" s="42"/>
      <c r="C89" s="27"/>
      <c r="D89" s="41"/>
      <c r="E89" s="13"/>
      <c r="F89" s="2"/>
    </row>
    <row r="90" spans="1:7" ht="3.75" customHeight="1">
      <c r="A90" s="42"/>
      <c r="B90" s="27"/>
      <c r="C90" s="27"/>
      <c r="D90" s="27"/>
      <c r="E90" s="8"/>
      <c r="F90" s="8"/>
      <c r="G90" s="8"/>
    </row>
    <row r="91" spans="1:7" ht="9.75" customHeight="1">
      <c r="A91" s="9"/>
      <c r="B91" s="5"/>
      <c r="C91" s="5"/>
      <c r="D91" s="5"/>
    </row>
    <row r="92" spans="1:7" ht="9.75" customHeight="1"/>
    <row r="93" spans="1:7" ht="10.5" customHeight="1"/>
    <row r="94" spans="1:7" ht="9" customHeight="1"/>
    <row r="95" spans="1:7" ht="9" customHeight="1"/>
    <row r="96" spans="1:7" ht="9.75" customHeight="1"/>
    <row r="97" ht="9.75" customHeight="1"/>
    <row r="98" ht="10.5" customHeight="1"/>
    <row r="99" ht="10.5" customHeight="1"/>
    <row r="100" ht="9.75" customHeight="1"/>
    <row r="101" ht="9" customHeight="1"/>
    <row r="102" ht="9.75" customHeight="1"/>
    <row r="103" ht="9.75" customHeight="1"/>
    <row r="104" ht="10.5" customHeight="1"/>
    <row r="105" ht="9" customHeight="1"/>
    <row r="106" ht="5.25" customHeight="1"/>
  </sheetData>
  <mergeCells count="3">
    <mergeCell ref="A3:A4"/>
    <mergeCell ref="B3:B4"/>
    <mergeCell ref="C3:D3"/>
  </mergeCells>
  <phoneticPr fontId="23" type="noConversion"/>
  <pageMargins left="1.1811023622047245" right="0.78740157480314965" top="0.23622047244094491" bottom="0.39370078740157483" header="0" footer="0"/>
  <pageSetup scale="83" orientation="portrait"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000"/>
  </sheetPr>
  <dimension ref="A1:P53"/>
  <sheetViews>
    <sheetView showGridLines="0" zoomScale="130" zoomScaleNormal="130" workbookViewId="0">
      <selection activeCell="O9" sqref="O9:O28"/>
    </sheetView>
  </sheetViews>
  <sheetFormatPr baseColWidth="10" defaultRowHeight="12.75"/>
  <cols>
    <col min="1" max="1" width="22.7109375" customWidth="1"/>
    <col min="2" max="2" width="7" hidden="1" customWidth="1"/>
    <col min="3" max="3" width="6.42578125" hidden="1" customWidth="1"/>
    <col min="4" max="4" width="6.5703125" hidden="1" customWidth="1"/>
    <col min="5" max="7" width="6.28515625" customWidth="1"/>
    <col min="8" max="8" width="6.7109375" customWidth="1"/>
    <col min="9" max="9" width="5.7109375" customWidth="1"/>
    <col min="10" max="10" width="6.42578125" customWidth="1"/>
    <col min="11" max="16" width="6.5703125" customWidth="1"/>
  </cols>
  <sheetData>
    <row r="1" spans="1:16" ht="15.75">
      <c r="A1" s="160" t="s">
        <v>849</v>
      </c>
    </row>
    <row r="3" spans="1:16" ht="15" customHeight="1">
      <c r="A3" s="373" t="s">
        <v>1517</v>
      </c>
      <c r="B3" s="373"/>
      <c r="C3" s="373"/>
      <c r="D3" s="373"/>
      <c r="E3" s="373"/>
      <c r="F3" s="373"/>
      <c r="G3" s="373"/>
      <c r="H3" s="373"/>
      <c r="I3" s="373"/>
      <c r="J3" s="373"/>
      <c r="K3" s="373"/>
      <c r="L3" s="373"/>
      <c r="M3" s="373"/>
      <c r="N3" s="373"/>
      <c r="O3" s="373"/>
    </row>
    <row r="4" spans="1:16" ht="17.25" customHeight="1">
      <c r="A4" s="1026" t="s">
        <v>555</v>
      </c>
      <c r="B4" s="1026"/>
      <c r="C4" s="1026"/>
      <c r="D4" s="1026"/>
      <c r="E4" s="1026"/>
      <c r="F4" s="1026"/>
      <c r="G4" s="1026"/>
      <c r="H4" s="1026"/>
      <c r="I4" s="1026"/>
      <c r="J4" s="1026"/>
      <c r="K4" s="1026"/>
      <c r="L4" s="1026"/>
      <c r="M4" s="1026"/>
    </row>
    <row r="5" spans="1:16" ht="12" customHeight="1">
      <c r="B5" s="1"/>
      <c r="C5" s="1"/>
      <c r="D5" s="1"/>
      <c r="E5" s="2"/>
      <c r="F5" s="2"/>
      <c r="G5" s="2"/>
      <c r="H5" s="2"/>
      <c r="I5" s="2"/>
      <c r="J5" s="2"/>
    </row>
    <row r="6" spans="1:16" ht="18.75" customHeight="1">
      <c r="A6" s="368" t="s">
        <v>513</v>
      </c>
      <c r="B6" s="38">
        <v>2007</v>
      </c>
      <c r="C6" s="38">
        <v>2008</v>
      </c>
      <c r="D6" s="38">
        <v>2009</v>
      </c>
      <c r="E6" s="38">
        <v>2010</v>
      </c>
      <c r="F6" s="38">
        <v>2011</v>
      </c>
      <c r="G6" s="38">
        <v>2012</v>
      </c>
      <c r="H6" s="38">
        <v>2013</v>
      </c>
      <c r="I6" s="38">
        <v>2014</v>
      </c>
      <c r="J6" s="38">
        <v>2015</v>
      </c>
      <c r="K6" s="38">
        <v>2016</v>
      </c>
      <c r="L6" s="38">
        <v>2017</v>
      </c>
      <c r="M6" s="38">
        <v>2018</v>
      </c>
      <c r="N6" s="38">
        <v>2019</v>
      </c>
      <c r="O6" s="38">
        <v>2020</v>
      </c>
      <c r="P6" s="523"/>
    </row>
    <row r="7" spans="1:16" ht="8.25" customHeight="1">
      <c r="A7" s="392"/>
      <c r="N7" s="333"/>
      <c r="O7" s="333"/>
    </row>
    <row r="8" spans="1:16" ht="13.5" customHeight="1">
      <c r="A8" s="342" t="s">
        <v>82</v>
      </c>
      <c r="B8" s="33">
        <v>1477859</v>
      </c>
      <c r="C8" s="33">
        <v>1401070</v>
      </c>
      <c r="D8" s="33">
        <v>1627695</v>
      </c>
      <c r="E8" s="33">
        <v>1452370</v>
      </c>
      <c r="F8" s="33">
        <v>337695</v>
      </c>
      <c r="G8" s="33">
        <v>1292199</v>
      </c>
      <c r="H8" s="33">
        <v>899686</v>
      </c>
      <c r="I8" s="33">
        <v>901225</v>
      </c>
      <c r="J8" s="33">
        <v>1087047</v>
      </c>
      <c r="K8" s="33">
        <v>1155103</v>
      </c>
      <c r="L8" s="33">
        <v>1224172</v>
      </c>
      <c r="M8" s="33">
        <v>344806</v>
      </c>
      <c r="N8" s="33">
        <v>71449</v>
      </c>
      <c r="O8" s="33">
        <v>14291</v>
      </c>
    </row>
    <row r="9" spans="1:16" ht="14.1" customHeight="1">
      <c r="A9" s="342" t="s">
        <v>522</v>
      </c>
      <c r="B9" s="27">
        <v>12342</v>
      </c>
      <c r="C9" s="27">
        <v>15890</v>
      </c>
      <c r="D9" s="27">
        <v>14525</v>
      </c>
      <c r="E9" s="27">
        <v>10536</v>
      </c>
      <c r="F9" s="27">
        <v>2069</v>
      </c>
      <c r="G9" s="27">
        <v>8137</v>
      </c>
      <c r="H9" s="27">
        <v>7568</v>
      </c>
      <c r="I9" s="27">
        <v>241</v>
      </c>
      <c r="J9" s="27">
        <v>16537</v>
      </c>
      <c r="K9" s="27">
        <v>23394</v>
      </c>
      <c r="L9" s="27">
        <v>23519</v>
      </c>
      <c r="M9" s="27" t="s">
        <v>190</v>
      </c>
      <c r="N9" s="27" t="s">
        <v>156</v>
      </c>
      <c r="O9" s="27" t="s">
        <v>156</v>
      </c>
    </row>
    <row r="10" spans="1:16" ht="14.1" customHeight="1">
      <c r="A10" s="342" t="s">
        <v>9</v>
      </c>
      <c r="B10" s="27">
        <v>17231</v>
      </c>
      <c r="C10" s="27">
        <v>16764</v>
      </c>
      <c r="D10" s="27">
        <v>18675</v>
      </c>
      <c r="E10" s="27">
        <v>23191</v>
      </c>
      <c r="F10" s="27">
        <v>3504</v>
      </c>
      <c r="G10" s="27">
        <v>7692</v>
      </c>
      <c r="H10" s="27">
        <v>3035</v>
      </c>
      <c r="I10" s="27">
        <v>2424</v>
      </c>
      <c r="J10" s="27">
        <v>1617</v>
      </c>
      <c r="K10" s="27">
        <v>1892</v>
      </c>
      <c r="L10" s="27">
        <v>1372</v>
      </c>
      <c r="M10" s="27" t="s">
        <v>190</v>
      </c>
      <c r="N10" s="27" t="s">
        <v>156</v>
      </c>
      <c r="O10" s="27" t="s">
        <v>156</v>
      </c>
    </row>
    <row r="11" spans="1:16" ht="14.1" customHeight="1">
      <c r="A11" s="342" t="s">
        <v>865</v>
      </c>
      <c r="B11" s="27"/>
      <c r="C11" s="27"/>
      <c r="D11" s="27"/>
      <c r="E11" s="27">
        <v>1234847</v>
      </c>
      <c r="F11" s="27">
        <v>154167</v>
      </c>
      <c r="G11" s="27">
        <v>1007901</v>
      </c>
      <c r="H11" s="27">
        <v>596819</v>
      </c>
      <c r="I11" s="27">
        <v>622206</v>
      </c>
      <c r="J11" s="27">
        <v>763837</v>
      </c>
      <c r="K11" s="27">
        <v>842543</v>
      </c>
      <c r="L11" s="27">
        <v>875030</v>
      </c>
      <c r="M11" s="27">
        <v>83250</v>
      </c>
      <c r="N11" s="27">
        <v>25588</v>
      </c>
      <c r="O11" s="27">
        <v>3604</v>
      </c>
    </row>
    <row r="12" spans="1:16" ht="14.1" customHeight="1">
      <c r="A12" s="342" t="s">
        <v>12</v>
      </c>
      <c r="B12" s="27">
        <v>24573</v>
      </c>
      <c r="C12" s="27">
        <v>22473</v>
      </c>
      <c r="D12" s="27">
        <v>21750</v>
      </c>
      <c r="E12" s="27">
        <v>24559</v>
      </c>
      <c r="F12" s="27">
        <v>23662</v>
      </c>
      <c r="G12" s="27">
        <v>31352</v>
      </c>
      <c r="H12" s="27">
        <v>38166</v>
      </c>
      <c r="I12" s="27">
        <v>36269</v>
      </c>
      <c r="J12" s="27">
        <v>37839</v>
      </c>
      <c r="K12" s="27">
        <v>42851</v>
      </c>
      <c r="L12" s="27">
        <v>40889</v>
      </c>
      <c r="M12" s="27">
        <v>34406</v>
      </c>
      <c r="N12" s="27" t="s">
        <v>156</v>
      </c>
      <c r="O12" s="27" t="s">
        <v>156</v>
      </c>
    </row>
    <row r="13" spans="1:16" ht="14.1" customHeight="1">
      <c r="A13" s="342" t="s">
        <v>13</v>
      </c>
      <c r="B13" s="27">
        <v>18824</v>
      </c>
      <c r="C13" s="27">
        <v>10213</v>
      </c>
      <c r="D13" s="27">
        <v>8963</v>
      </c>
      <c r="E13" s="27">
        <v>8333</v>
      </c>
      <c r="F13" s="27">
        <v>6530</v>
      </c>
      <c r="G13" s="27">
        <v>8258</v>
      </c>
      <c r="H13" s="27">
        <v>6262</v>
      </c>
      <c r="I13" s="27">
        <v>5776</v>
      </c>
      <c r="J13" s="27">
        <v>7573</v>
      </c>
      <c r="K13" s="27">
        <v>5140</v>
      </c>
      <c r="L13" s="27">
        <v>4790</v>
      </c>
      <c r="M13" s="27">
        <v>4907</v>
      </c>
      <c r="N13" s="27" t="s">
        <v>156</v>
      </c>
      <c r="O13" s="27" t="s">
        <v>156</v>
      </c>
    </row>
    <row r="14" spans="1:16" ht="14.1" customHeight="1">
      <c r="A14" s="342" t="s">
        <v>14</v>
      </c>
      <c r="B14" s="27">
        <v>65580</v>
      </c>
      <c r="C14" s="27">
        <v>36951</v>
      </c>
      <c r="D14" s="333">
        <v>35211</v>
      </c>
      <c r="E14" s="27">
        <v>44191</v>
      </c>
      <c r="F14" s="27">
        <v>35549</v>
      </c>
      <c r="G14" s="27">
        <v>45941</v>
      </c>
      <c r="H14" s="27">
        <v>47376</v>
      </c>
      <c r="I14" s="27">
        <v>38434</v>
      </c>
      <c r="J14" s="27">
        <v>85294</v>
      </c>
      <c r="K14" s="27">
        <v>70793</v>
      </c>
      <c r="L14" s="27">
        <v>35055</v>
      </c>
      <c r="M14" s="27">
        <v>50257</v>
      </c>
      <c r="N14" s="27" t="s">
        <v>156</v>
      </c>
      <c r="O14" s="27" t="s">
        <v>156</v>
      </c>
    </row>
    <row r="15" spans="1:16" ht="14.1" customHeight="1">
      <c r="A15" s="342" t="s">
        <v>15</v>
      </c>
      <c r="B15" s="27">
        <v>32555</v>
      </c>
      <c r="C15" s="27">
        <v>19123</v>
      </c>
      <c r="D15" s="27">
        <v>19230</v>
      </c>
      <c r="E15" s="27">
        <v>24837</v>
      </c>
      <c r="F15" s="27">
        <v>23626</v>
      </c>
      <c r="G15" s="27">
        <v>33603</v>
      </c>
      <c r="H15" s="27">
        <v>40004</v>
      </c>
      <c r="I15" s="27">
        <v>22594</v>
      </c>
      <c r="J15" s="27">
        <v>62648</v>
      </c>
      <c r="K15" s="27">
        <v>50961</v>
      </c>
      <c r="L15" s="27">
        <v>32190</v>
      </c>
      <c r="M15" s="27">
        <v>44610</v>
      </c>
      <c r="N15" s="27" t="s">
        <v>156</v>
      </c>
      <c r="O15" s="27" t="s">
        <v>156</v>
      </c>
    </row>
    <row r="16" spans="1:16" ht="14.1" customHeight="1">
      <c r="A16" s="342" t="s">
        <v>16</v>
      </c>
      <c r="B16" s="27">
        <v>18126</v>
      </c>
      <c r="C16" s="333">
        <v>8473</v>
      </c>
      <c r="D16" s="333">
        <v>12699</v>
      </c>
      <c r="E16" s="27">
        <v>13633</v>
      </c>
      <c r="F16" s="27">
        <v>12323</v>
      </c>
      <c r="G16" s="27">
        <v>16219</v>
      </c>
      <c r="H16" s="27">
        <v>14524</v>
      </c>
      <c r="I16" s="27">
        <v>15668</v>
      </c>
      <c r="J16" s="27">
        <v>34931</v>
      </c>
      <c r="K16" s="27">
        <v>29914</v>
      </c>
      <c r="L16" s="27">
        <v>21455</v>
      </c>
      <c r="M16" s="27">
        <v>26431</v>
      </c>
      <c r="N16" s="27" t="s">
        <v>156</v>
      </c>
      <c r="O16" s="27" t="s">
        <v>156</v>
      </c>
    </row>
    <row r="17" spans="1:15" ht="14.1" customHeight="1">
      <c r="A17" s="342" t="s">
        <v>24</v>
      </c>
      <c r="B17" s="27">
        <v>15959</v>
      </c>
      <c r="C17" s="27">
        <v>6186</v>
      </c>
      <c r="D17" s="27">
        <v>2310</v>
      </c>
      <c r="E17" s="27">
        <v>9017</v>
      </c>
      <c r="F17" s="27">
        <v>6595</v>
      </c>
      <c r="G17" s="27">
        <v>10168</v>
      </c>
      <c r="H17" s="27">
        <v>11788</v>
      </c>
      <c r="I17" s="27" t="s">
        <v>156</v>
      </c>
      <c r="J17" s="27" t="s">
        <v>190</v>
      </c>
      <c r="K17" s="27" t="s">
        <v>190</v>
      </c>
      <c r="L17" s="27" t="s">
        <v>190</v>
      </c>
      <c r="M17" s="27" t="s">
        <v>190</v>
      </c>
      <c r="N17" s="27" t="s">
        <v>156</v>
      </c>
      <c r="O17" s="27" t="s">
        <v>156</v>
      </c>
    </row>
    <row r="18" spans="1:15" ht="14.1" customHeight="1">
      <c r="A18" s="342" t="s">
        <v>868</v>
      </c>
      <c r="B18" s="27">
        <v>8315</v>
      </c>
      <c r="C18" s="27">
        <v>17754</v>
      </c>
      <c r="D18" s="27">
        <v>3840</v>
      </c>
      <c r="E18" s="27" t="s">
        <v>156</v>
      </c>
      <c r="F18" s="27" t="s">
        <v>156</v>
      </c>
      <c r="G18" s="27" t="s">
        <v>156</v>
      </c>
      <c r="H18" s="27" t="s">
        <v>156</v>
      </c>
      <c r="I18" s="27" t="s">
        <v>156</v>
      </c>
      <c r="J18" s="27" t="s">
        <v>156</v>
      </c>
      <c r="K18" s="27" t="s">
        <v>156</v>
      </c>
      <c r="L18" s="27" t="s">
        <v>156</v>
      </c>
      <c r="M18" s="27" t="s">
        <v>156</v>
      </c>
      <c r="N18" s="27">
        <v>496</v>
      </c>
      <c r="O18" s="27">
        <v>74</v>
      </c>
    </row>
    <row r="19" spans="1:15" ht="14.1" customHeight="1">
      <c r="A19" s="342" t="s">
        <v>17</v>
      </c>
      <c r="B19" s="27">
        <v>1657</v>
      </c>
      <c r="C19" s="27">
        <v>2210</v>
      </c>
      <c r="D19" s="27">
        <v>2001</v>
      </c>
      <c r="E19" s="27">
        <v>1864</v>
      </c>
      <c r="F19" s="27">
        <v>2009</v>
      </c>
      <c r="G19" s="27">
        <v>2720</v>
      </c>
      <c r="H19" s="27">
        <v>2902</v>
      </c>
      <c r="I19" s="27">
        <v>2614</v>
      </c>
      <c r="J19" s="27">
        <v>11909</v>
      </c>
      <c r="K19" s="27">
        <v>14608</v>
      </c>
      <c r="L19" s="27">
        <v>3739</v>
      </c>
      <c r="M19" s="27">
        <v>15477</v>
      </c>
      <c r="N19" s="27" t="s">
        <v>156</v>
      </c>
      <c r="O19" s="27" t="s">
        <v>156</v>
      </c>
    </row>
    <row r="20" spans="1:15" ht="14.1" customHeight="1">
      <c r="A20" s="342" t="s">
        <v>866</v>
      </c>
      <c r="B20" s="27">
        <v>12479</v>
      </c>
      <c r="C20" s="27">
        <v>5120</v>
      </c>
      <c r="D20" s="27">
        <v>3842</v>
      </c>
      <c r="E20" s="27" t="s">
        <v>156</v>
      </c>
      <c r="F20" s="27" t="s">
        <v>156</v>
      </c>
      <c r="G20" s="27" t="s">
        <v>156</v>
      </c>
      <c r="H20" s="27" t="s">
        <v>156</v>
      </c>
      <c r="I20" s="27" t="s">
        <v>156</v>
      </c>
      <c r="J20" s="27" t="s">
        <v>156</v>
      </c>
      <c r="K20" s="27" t="s">
        <v>156</v>
      </c>
      <c r="L20" s="27" t="s">
        <v>156</v>
      </c>
      <c r="M20" s="27" t="s">
        <v>156</v>
      </c>
      <c r="N20" s="27">
        <v>36934</v>
      </c>
      <c r="O20" s="27">
        <v>8186</v>
      </c>
    </row>
    <row r="21" spans="1:15" ht="14.1" customHeight="1">
      <c r="A21" s="342" t="s">
        <v>867</v>
      </c>
      <c r="B21" s="27"/>
      <c r="C21" s="27"/>
      <c r="D21" s="27"/>
      <c r="E21" s="27" t="s">
        <v>156</v>
      </c>
      <c r="F21" s="27" t="s">
        <v>156</v>
      </c>
      <c r="G21" s="27" t="s">
        <v>156</v>
      </c>
      <c r="H21" s="27" t="s">
        <v>156</v>
      </c>
      <c r="I21" s="27" t="s">
        <v>156</v>
      </c>
      <c r="J21" s="27" t="s">
        <v>156</v>
      </c>
      <c r="K21" s="27" t="s">
        <v>156</v>
      </c>
      <c r="L21" s="27" t="s">
        <v>156</v>
      </c>
      <c r="M21" s="27" t="s">
        <v>156</v>
      </c>
      <c r="N21" s="27">
        <v>1562</v>
      </c>
      <c r="O21" s="27">
        <v>258</v>
      </c>
    </row>
    <row r="22" spans="1:15" ht="14.1" customHeight="1">
      <c r="A22" s="342" t="s">
        <v>18</v>
      </c>
      <c r="B22" s="27">
        <v>11922</v>
      </c>
      <c r="C22" s="27">
        <v>8815</v>
      </c>
      <c r="D22" s="27">
        <v>9229</v>
      </c>
      <c r="E22" s="27">
        <v>10597</v>
      </c>
      <c r="F22" s="27">
        <v>7552</v>
      </c>
      <c r="G22" s="27">
        <v>6829</v>
      </c>
      <c r="H22" s="27">
        <v>7697</v>
      </c>
      <c r="I22" s="27">
        <v>6425</v>
      </c>
      <c r="J22" s="27">
        <v>28501</v>
      </c>
      <c r="K22" s="27">
        <v>36497</v>
      </c>
      <c r="L22" s="27">
        <v>10296</v>
      </c>
      <c r="M22" s="27">
        <v>40518</v>
      </c>
      <c r="N22" s="27" t="s">
        <v>156</v>
      </c>
      <c r="O22" s="27" t="s">
        <v>156</v>
      </c>
    </row>
    <row r="23" spans="1:15" ht="14.1" customHeight="1">
      <c r="A23" s="342" t="s">
        <v>25</v>
      </c>
      <c r="B23" s="27">
        <v>7564</v>
      </c>
      <c r="C23" s="333" t="s">
        <v>156</v>
      </c>
      <c r="D23" s="333" t="s">
        <v>156</v>
      </c>
      <c r="E23" s="27">
        <v>168</v>
      </c>
      <c r="F23" s="27">
        <v>152</v>
      </c>
      <c r="G23" s="27">
        <v>13893</v>
      </c>
      <c r="H23" s="27">
        <v>12113</v>
      </c>
      <c r="I23" s="27" t="s">
        <v>190</v>
      </c>
      <c r="J23" s="27">
        <v>1420</v>
      </c>
      <c r="K23" s="27">
        <v>294</v>
      </c>
      <c r="L23" s="27">
        <v>690</v>
      </c>
      <c r="M23" s="27" t="s">
        <v>190</v>
      </c>
      <c r="N23" s="27" t="s">
        <v>156</v>
      </c>
      <c r="O23" s="27" t="s">
        <v>156</v>
      </c>
    </row>
    <row r="24" spans="1:15" ht="14.1" customHeight="1">
      <c r="A24" s="342" t="s">
        <v>544</v>
      </c>
      <c r="B24" s="27">
        <v>413</v>
      </c>
      <c r="C24" s="27">
        <v>553</v>
      </c>
      <c r="D24" s="27">
        <v>504</v>
      </c>
      <c r="E24" s="27">
        <v>260</v>
      </c>
      <c r="F24" s="27">
        <v>60</v>
      </c>
      <c r="G24" s="27">
        <v>160</v>
      </c>
      <c r="H24" s="27">
        <v>218</v>
      </c>
      <c r="I24" s="27">
        <v>456</v>
      </c>
      <c r="J24" s="27">
        <v>754</v>
      </c>
      <c r="K24" s="27">
        <v>478</v>
      </c>
      <c r="L24" s="27">
        <v>137806</v>
      </c>
      <c r="M24" s="27" t="s">
        <v>190</v>
      </c>
      <c r="N24" s="27" t="s">
        <v>156</v>
      </c>
      <c r="O24" s="27" t="s">
        <v>156</v>
      </c>
    </row>
    <row r="25" spans="1:15" ht="14.1" customHeight="1">
      <c r="A25" s="342" t="s">
        <v>523</v>
      </c>
      <c r="B25" s="27">
        <v>13790</v>
      </c>
      <c r="C25" s="27">
        <v>25193</v>
      </c>
      <c r="D25" s="27">
        <v>35173</v>
      </c>
      <c r="E25" s="27">
        <v>37612</v>
      </c>
      <c r="F25" s="27">
        <v>49296</v>
      </c>
      <c r="G25" s="27">
        <v>86462</v>
      </c>
      <c r="H25" s="27">
        <v>95993</v>
      </c>
      <c r="I25" s="27">
        <v>110343</v>
      </c>
      <c r="J25" s="27" t="s">
        <v>190</v>
      </c>
      <c r="K25" s="27" t="s">
        <v>190</v>
      </c>
      <c r="L25" s="27" t="s">
        <v>190</v>
      </c>
      <c r="M25" s="27" t="s">
        <v>190</v>
      </c>
      <c r="N25" s="27" t="s">
        <v>156</v>
      </c>
      <c r="O25" s="27" t="s">
        <v>156</v>
      </c>
    </row>
    <row r="26" spans="1:15" ht="14.1" customHeight="1">
      <c r="A26" s="342" t="s">
        <v>27</v>
      </c>
      <c r="B26" s="27">
        <v>17</v>
      </c>
      <c r="C26" s="333" t="s">
        <v>156</v>
      </c>
      <c r="D26" s="333" t="s">
        <v>156</v>
      </c>
      <c r="E26" s="27" t="s">
        <v>156</v>
      </c>
      <c r="F26" s="27" t="s">
        <v>156</v>
      </c>
      <c r="G26" s="27" t="s">
        <v>156</v>
      </c>
      <c r="H26" s="27" t="s">
        <v>156</v>
      </c>
      <c r="I26" s="27" t="s">
        <v>190</v>
      </c>
      <c r="J26" s="27" t="s">
        <v>190</v>
      </c>
      <c r="K26" s="27" t="s">
        <v>190</v>
      </c>
      <c r="L26" s="27" t="s">
        <v>190</v>
      </c>
      <c r="M26" s="27" t="s">
        <v>190</v>
      </c>
      <c r="N26" s="27" t="s">
        <v>156</v>
      </c>
      <c r="O26" s="27" t="s">
        <v>156</v>
      </c>
    </row>
    <row r="27" spans="1:15" ht="14.1" customHeight="1">
      <c r="A27" s="342" t="s">
        <v>29</v>
      </c>
      <c r="B27" s="27">
        <v>3881</v>
      </c>
      <c r="C27" s="27">
        <v>2673</v>
      </c>
      <c r="D27" s="27">
        <v>4380</v>
      </c>
      <c r="E27" s="27">
        <v>2292</v>
      </c>
      <c r="F27" s="27">
        <v>242</v>
      </c>
      <c r="G27" s="27">
        <v>432</v>
      </c>
      <c r="H27" s="27">
        <v>752</v>
      </c>
      <c r="I27" s="27">
        <v>20220</v>
      </c>
      <c r="J27" s="27">
        <v>2870</v>
      </c>
      <c r="K27" s="27">
        <v>4979</v>
      </c>
      <c r="L27" s="27">
        <v>6986</v>
      </c>
      <c r="M27" s="27" t="s">
        <v>190</v>
      </c>
      <c r="N27" s="27">
        <v>6790</v>
      </c>
      <c r="O27" s="27">
        <v>2139</v>
      </c>
    </row>
    <row r="28" spans="1:15" ht="14.1" customHeight="1">
      <c r="A28" s="342" t="s">
        <v>514</v>
      </c>
      <c r="B28" s="333" t="s">
        <v>156</v>
      </c>
      <c r="C28" s="27">
        <v>97</v>
      </c>
      <c r="D28" s="27">
        <v>5185</v>
      </c>
      <c r="E28" s="27">
        <v>6433</v>
      </c>
      <c r="F28" s="27">
        <v>10359</v>
      </c>
      <c r="G28" s="27">
        <v>12432</v>
      </c>
      <c r="H28" s="27">
        <v>14469</v>
      </c>
      <c r="I28" s="27">
        <v>17555</v>
      </c>
      <c r="J28" s="27">
        <v>31317</v>
      </c>
      <c r="K28" s="27">
        <v>30759</v>
      </c>
      <c r="L28" s="27">
        <v>30355</v>
      </c>
      <c r="M28" s="27">
        <v>44950</v>
      </c>
      <c r="N28" s="27">
        <v>79</v>
      </c>
      <c r="O28" s="27">
        <v>30</v>
      </c>
    </row>
    <row r="29" spans="1:15" ht="6.75" customHeight="1">
      <c r="A29" s="369"/>
      <c r="B29" s="29"/>
      <c r="C29" s="34"/>
      <c r="D29" s="34"/>
      <c r="E29" s="34"/>
      <c r="F29" s="34"/>
      <c r="G29" s="34"/>
      <c r="H29" s="26"/>
      <c r="I29" s="26"/>
      <c r="J29" s="26"/>
      <c r="K29" s="26"/>
      <c r="L29" s="331"/>
      <c r="M29" s="331"/>
      <c r="N29" s="331"/>
      <c r="O29" s="331"/>
    </row>
    <row r="30" spans="1:15" ht="12" customHeight="1">
      <c r="A30" s="152" t="s">
        <v>573</v>
      </c>
      <c r="B30" s="152"/>
      <c r="C30" s="152"/>
      <c r="D30" s="9"/>
      <c r="E30" s="9"/>
      <c r="F30" s="9"/>
      <c r="G30" s="9"/>
      <c r="H30" s="9"/>
      <c r="I30" s="9"/>
      <c r="J30" s="9"/>
    </row>
    <row r="31" spans="1:15" ht="12" customHeight="1">
      <c r="A31" s="152" t="s">
        <v>10</v>
      </c>
      <c r="B31" s="152"/>
      <c r="C31" s="152"/>
      <c r="D31" s="152"/>
      <c r="E31" s="152"/>
      <c r="F31" s="152"/>
      <c r="G31" s="152"/>
      <c r="H31" s="152"/>
      <c r="I31" s="152"/>
      <c r="J31" s="152"/>
      <c r="K31" s="152"/>
      <c r="L31" s="152"/>
      <c r="M31" s="152"/>
    </row>
    <row r="32" spans="1:15" ht="12" customHeight="1">
      <c r="A32" s="152" t="s">
        <v>11</v>
      </c>
      <c r="B32" s="152"/>
      <c r="C32" s="152"/>
      <c r="D32" s="152"/>
      <c r="E32" s="152"/>
      <c r="F32" s="152"/>
      <c r="G32" s="152"/>
      <c r="H32" s="152"/>
      <c r="I32" s="152"/>
      <c r="J32" s="152"/>
      <c r="K32" s="152"/>
      <c r="L32" s="152"/>
      <c r="M32" s="152"/>
    </row>
    <row r="33" spans="1:15" ht="12" customHeight="1">
      <c r="A33" s="152" t="s">
        <v>561</v>
      </c>
      <c r="B33" s="152"/>
      <c r="C33" s="152"/>
      <c r="D33" s="152"/>
      <c r="E33" s="152"/>
      <c r="F33" s="152"/>
      <c r="G33" s="152"/>
      <c r="H33" s="152"/>
      <c r="I33" s="152"/>
      <c r="J33" s="152"/>
      <c r="K33" s="152"/>
      <c r="L33" s="152"/>
      <c r="M33" s="152"/>
    </row>
    <row r="34" spans="1:15" ht="12" customHeight="1">
      <c r="A34" s="152" t="s">
        <v>19</v>
      </c>
      <c r="B34" s="152"/>
      <c r="C34" s="152"/>
      <c r="D34" s="152"/>
      <c r="E34" s="152"/>
      <c r="F34" s="152"/>
      <c r="G34" s="152"/>
      <c r="H34" s="152"/>
      <c r="I34" s="152"/>
      <c r="J34" s="152"/>
      <c r="K34" s="152"/>
      <c r="L34" s="152"/>
      <c r="M34" s="152"/>
    </row>
    <row r="35" spans="1:15" ht="12" customHeight="1">
      <c r="A35" s="152" t="s">
        <v>26</v>
      </c>
      <c r="B35" s="152"/>
      <c r="C35" s="152"/>
      <c r="D35" s="152"/>
      <c r="E35" s="152"/>
      <c r="F35" s="152"/>
      <c r="G35" s="152"/>
      <c r="H35" s="152"/>
      <c r="I35" s="152"/>
      <c r="J35" s="152"/>
      <c r="K35" s="152"/>
      <c r="L35" s="152"/>
      <c r="M35" s="152"/>
    </row>
    <row r="36" spans="1:15" ht="12" customHeight="1">
      <c r="A36" s="152" t="s">
        <v>28</v>
      </c>
      <c r="B36" s="152"/>
      <c r="C36" s="152"/>
      <c r="D36" s="152"/>
      <c r="E36" s="152"/>
      <c r="F36" s="152"/>
      <c r="G36" s="152"/>
      <c r="H36" s="152"/>
      <c r="I36" s="152"/>
      <c r="J36" s="152"/>
      <c r="K36" s="152"/>
      <c r="L36" s="152"/>
      <c r="M36" s="152"/>
    </row>
    <row r="37" spans="1:15" ht="12" customHeight="1">
      <c r="A37" s="152" t="s">
        <v>821</v>
      </c>
      <c r="B37" s="152"/>
      <c r="C37" s="152"/>
      <c r="D37" s="152"/>
      <c r="E37" s="152"/>
      <c r="F37" s="152"/>
      <c r="G37" s="152"/>
      <c r="H37" s="152"/>
      <c r="I37" s="152"/>
      <c r="J37" s="152"/>
      <c r="K37" s="152"/>
      <c r="L37" s="152"/>
      <c r="M37" s="152"/>
    </row>
    <row r="38" spans="1:15" ht="12" customHeight="1">
      <c r="A38" s="152" t="s">
        <v>831</v>
      </c>
      <c r="B38" s="152"/>
      <c r="C38" s="152"/>
      <c r="D38" s="152"/>
      <c r="E38" s="152"/>
      <c r="F38" s="152"/>
      <c r="G38" s="152"/>
      <c r="H38" s="152"/>
      <c r="I38" s="152"/>
      <c r="J38" s="152"/>
      <c r="K38" s="152"/>
      <c r="L38" s="152"/>
      <c r="M38" s="152"/>
    </row>
    <row r="39" spans="1:15" ht="9.9499999999999993" customHeight="1">
      <c r="A39" s="17" t="s">
        <v>226</v>
      </c>
      <c r="B39" s="152"/>
      <c r="C39" s="152"/>
      <c r="D39" s="152"/>
      <c r="E39" s="9"/>
      <c r="F39" s="9"/>
      <c r="G39" s="9"/>
      <c r="H39" s="9"/>
      <c r="I39" s="9"/>
      <c r="J39" s="9"/>
    </row>
    <row r="40" spans="1:15" ht="36" customHeight="1">
      <c r="A40" s="1"/>
      <c r="B40" s="1"/>
      <c r="C40" s="1"/>
      <c r="D40" s="2"/>
      <c r="E40" s="2"/>
      <c r="F40" s="2"/>
      <c r="G40" s="2"/>
      <c r="H40" s="2"/>
      <c r="I40" s="2"/>
      <c r="J40" s="2"/>
    </row>
    <row r="41" spans="1:15" ht="26.25" customHeight="1">
      <c r="A41" s="1045" t="s">
        <v>1518</v>
      </c>
      <c r="B41" s="1045"/>
      <c r="C41" s="1045"/>
      <c r="D41" s="1045"/>
      <c r="E41" s="1045"/>
      <c r="F41" s="1045"/>
      <c r="G41" s="1045"/>
      <c r="H41" s="1045"/>
      <c r="I41" s="1045"/>
      <c r="J41" s="1045"/>
      <c r="K41" s="1045"/>
      <c r="L41" s="1045"/>
      <c r="M41" s="1045"/>
      <c r="N41" s="1045"/>
      <c r="O41" s="1045"/>
    </row>
    <row r="42" spans="1:15" ht="16.5" customHeight="1">
      <c r="A42" s="221" t="s">
        <v>555</v>
      </c>
      <c r="B42" s="221"/>
      <c r="C42" s="221"/>
      <c r="D42" s="221"/>
      <c r="E42" s="221"/>
      <c r="F42" s="221"/>
      <c r="G42" s="221"/>
      <c r="H42" s="221"/>
      <c r="I42" s="221"/>
      <c r="J42" s="221"/>
      <c r="K42" s="221"/>
    </row>
    <row r="43" spans="1:15">
      <c r="A43" s="68"/>
      <c r="B43" s="1"/>
      <c r="C43" s="1"/>
      <c r="D43" s="1"/>
      <c r="E43" s="2"/>
      <c r="F43" s="2"/>
      <c r="G43" s="2"/>
      <c r="H43" s="2"/>
      <c r="I43" s="2"/>
      <c r="J43" s="2"/>
    </row>
    <row r="44" spans="1:15" ht="27.75" customHeight="1">
      <c r="A44" s="202" t="s">
        <v>574</v>
      </c>
      <c r="B44" s="38">
        <v>2007</v>
      </c>
      <c r="C44" s="38">
        <v>2008</v>
      </c>
      <c r="D44" s="38">
        <v>2009</v>
      </c>
      <c r="E44" s="38">
        <v>2010</v>
      </c>
      <c r="F44" s="38">
        <v>2011</v>
      </c>
      <c r="G44" s="38">
        <v>2012</v>
      </c>
      <c r="H44" s="38">
        <v>2013</v>
      </c>
      <c r="I44" s="38">
        <v>2014</v>
      </c>
      <c r="J44" s="38">
        <v>2015</v>
      </c>
      <c r="K44" s="38">
        <v>2016</v>
      </c>
      <c r="L44" s="38">
        <v>2017</v>
      </c>
      <c r="M44" s="38">
        <v>2018</v>
      </c>
      <c r="N44" s="38">
        <v>2019</v>
      </c>
      <c r="O44" s="38">
        <v>2020</v>
      </c>
    </row>
    <row r="45" spans="1:15" ht="9.75" customHeight="1">
      <c r="A45" s="201"/>
      <c r="B45" s="325"/>
      <c r="C45" s="325"/>
      <c r="D45" s="325"/>
      <c r="E45" s="325"/>
      <c r="F45" s="325"/>
      <c r="G45" s="325"/>
      <c r="H45" s="325"/>
      <c r="I45" s="325"/>
      <c r="J45" s="325"/>
      <c r="K45" s="325"/>
      <c r="L45" s="325"/>
      <c r="M45" s="325"/>
    </row>
    <row r="46" spans="1:15" ht="14.1" customHeight="1">
      <c r="A46" s="67" t="s">
        <v>82</v>
      </c>
      <c r="B46" s="33">
        <f>SUM(B47:B51)</f>
        <v>36185</v>
      </c>
      <c r="C46" s="33">
        <f>SUM(C47:C51)</f>
        <v>39512</v>
      </c>
      <c r="D46" s="33">
        <f>SUM(D47:D51)</f>
        <v>49514</v>
      </c>
      <c r="E46" s="33">
        <f>SUM(E47:E51)</f>
        <v>41585</v>
      </c>
      <c r="F46" s="33">
        <f>SUM(F47:F51)</f>
        <v>91064</v>
      </c>
      <c r="G46" s="33">
        <v>27786</v>
      </c>
      <c r="H46" s="33">
        <v>127796</v>
      </c>
      <c r="I46" s="33">
        <f>SUM(I47:I51)</f>
        <v>88128</v>
      </c>
      <c r="J46" s="33">
        <v>190821</v>
      </c>
      <c r="K46" s="33">
        <f>SUM(K47:K51)</f>
        <v>108299</v>
      </c>
      <c r="L46" s="33">
        <f>SUM(L47:L51)</f>
        <v>161889</v>
      </c>
      <c r="M46" s="33">
        <f>SUM(M47:M51)</f>
        <v>128544</v>
      </c>
      <c r="N46" s="33">
        <f>SUM(N47:N51)</f>
        <v>202990</v>
      </c>
      <c r="O46" s="33">
        <f>SUM(O47:O51)</f>
        <v>131925</v>
      </c>
    </row>
    <row r="47" spans="1:15" ht="14.1" customHeight="1">
      <c r="A47" s="199" t="s">
        <v>20</v>
      </c>
      <c r="B47" s="27">
        <v>10646</v>
      </c>
      <c r="C47" s="27">
        <v>10242</v>
      </c>
      <c r="D47" s="27">
        <v>11041</v>
      </c>
      <c r="E47" s="27">
        <v>8764</v>
      </c>
      <c r="F47" s="27">
        <v>20450</v>
      </c>
      <c r="G47" s="27">
        <v>6743</v>
      </c>
      <c r="H47" s="27">
        <v>33941</v>
      </c>
      <c r="I47" s="27">
        <v>23155</v>
      </c>
      <c r="J47" s="27">
        <v>54420</v>
      </c>
      <c r="K47" s="27">
        <v>10949</v>
      </c>
      <c r="L47" s="27">
        <v>38746</v>
      </c>
      <c r="M47" s="27">
        <v>19817</v>
      </c>
      <c r="N47" s="27">
        <v>73583</v>
      </c>
      <c r="O47" s="27">
        <v>38289</v>
      </c>
    </row>
    <row r="48" spans="1:15" ht="14.1" customHeight="1">
      <c r="A48" s="199" t="s">
        <v>21</v>
      </c>
      <c r="B48" s="27">
        <v>8904</v>
      </c>
      <c r="C48" s="27">
        <v>10710</v>
      </c>
      <c r="D48" s="27">
        <v>14978</v>
      </c>
      <c r="E48" s="27">
        <v>13716</v>
      </c>
      <c r="F48" s="27">
        <v>34984</v>
      </c>
      <c r="G48" s="27">
        <v>9940</v>
      </c>
      <c r="H48" s="27">
        <v>37738</v>
      </c>
      <c r="I48" s="27">
        <v>21017</v>
      </c>
      <c r="J48" s="27">
        <v>41124</v>
      </c>
      <c r="K48" s="27">
        <v>31873</v>
      </c>
      <c r="L48" s="27">
        <v>46627</v>
      </c>
      <c r="M48" s="27">
        <v>12009</v>
      </c>
      <c r="N48" s="27">
        <v>51505</v>
      </c>
      <c r="O48" s="27">
        <v>40726</v>
      </c>
    </row>
    <row r="49" spans="1:15" ht="14.1" customHeight="1">
      <c r="A49" s="199" t="s">
        <v>22</v>
      </c>
      <c r="B49" s="27">
        <v>6061</v>
      </c>
      <c r="C49" s="27">
        <v>7779</v>
      </c>
      <c r="D49" s="27">
        <v>9939</v>
      </c>
      <c r="E49" s="27">
        <v>7327</v>
      </c>
      <c r="F49" s="27">
        <v>14419</v>
      </c>
      <c r="G49" s="27">
        <v>3785</v>
      </c>
      <c r="H49" s="27">
        <v>24721</v>
      </c>
      <c r="I49" s="27">
        <v>19338</v>
      </c>
      <c r="J49" s="27">
        <v>45416</v>
      </c>
      <c r="K49" s="27">
        <v>31898</v>
      </c>
      <c r="L49" s="27">
        <v>29077</v>
      </c>
      <c r="M49" s="27">
        <v>10009</v>
      </c>
      <c r="N49" s="27">
        <v>39071</v>
      </c>
      <c r="O49" s="27">
        <v>19550</v>
      </c>
    </row>
    <row r="50" spans="1:15" ht="14.1" customHeight="1">
      <c r="A50" s="199" t="s">
        <v>23</v>
      </c>
      <c r="B50" s="27">
        <v>4881</v>
      </c>
      <c r="C50" s="27">
        <v>5828</v>
      </c>
      <c r="D50" s="27">
        <v>6207</v>
      </c>
      <c r="E50" s="27">
        <v>5775</v>
      </c>
      <c r="F50" s="27">
        <v>12345</v>
      </c>
      <c r="G50" s="27">
        <v>4818</v>
      </c>
      <c r="H50" s="27">
        <v>18982</v>
      </c>
      <c r="I50" s="27">
        <v>10509</v>
      </c>
      <c r="J50" s="27">
        <v>32988</v>
      </c>
      <c r="K50" s="27">
        <v>19785</v>
      </c>
      <c r="L50" s="27">
        <v>21572</v>
      </c>
      <c r="M50" s="27">
        <v>12147</v>
      </c>
      <c r="N50" s="27">
        <v>18411</v>
      </c>
      <c r="O50" s="27">
        <v>14034</v>
      </c>
    </row>
    <row r="51" spans="1:15" ht="14.1" customHeight="1">
      <c r="A51" s="199" t="s">
        <v>30</v>
      </c>
      <c r="B51" s="27">
        <v>5693</v>
      </c>
      <c r="C51" s="27">
        <v>4953</v>
      </c>
      <c r="D51" s="27">
        <v>7349</v>
      </c>
      <c r="E51" s="27">
        <v>6003</v>
      </c>
      <c r="F51" s="27">
        <v>8866</v>
      </c>
      <c r="G51" s="27">
        <v>2500</v>
      </c>
      <c r="H51" s="27">
        <v>12414</v>
      </c>
      <c r="I51" s="27">
        <v>14109</v>
      </c>
      <c r="J51" s="27">
        <v>16873</v>
      </c>
      <c r="K51" s="27">
        <v>13794</v>
      </c>
      <c r="L51" s="27">
        <v>25867</v>
      </c>
      <c r="M51" s="27">
        <v>74562</v>
      </c>
      <c r="N51" s="27">
        <v>20420</v>
      </c>
      <c r="O51" s="27">
        <v>19326</v>
      </c>
    </row>
    <row r="52" spans="1:15" ht="7.5" customHeight="1">
      <c r="A52" s="200"/>
      <c r="B52" s="32"/>
      <c r="C52" s="21"/>
      <c r="D52" s="21"/>
      <c r="E52" s="26"/>
      <c r="F52" s="26"/>
      <c r="G52" s="26"/>
      <c r="H52" s="26"/>
      <c r="I52" s="26"/>
      <c r="J52" s="26"/>
      <c r="K52" s="26"/>
      <c r="L52" s="81"/>
      <c r="M52" s="81"/>
      <c r="N52" s="81"/>
      <c r="O52" s="81"/>
    </row>
    <row r="53" spans="1:15" ht="14.25" customHeight="1">
      <c r="A53" s="348" t="s">
        <v>226</v>
      </c>
      <c r="B53" s="7"/>
      <c r="C53" s="7"/>
      <c r="D53" s="7"/>
      <c r="E53" s="2"/>
      <c r="F53" s="2"/>
      <c r="G53" s="2"/>
      <c r="H53" s="2"/>
      <c r="I53" s="2"/>
      <c r="J53" s="2"/>
    </row>
  </sheetData>
  <mergeCells count="2">
    <mergeCell ref="A41:O41"/>
    <mergeCell ref="A4:M4"/>
  </mergeCells>
  <pageMargins left="0.70866141732283472" right="0.31496062992125984" top="0.74803149606299213" bottom="0.74803149606299213" header="0.31496062992125984" footer="0.31496062992125984"/>
  <pageSetup paperSize="9" scale="90"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0000"/>
  </sheetPr>
  <dimension ref="A1:N174"/>
  <sheetViews>
    <sheetView showGridLines="0" view="pageBreakPreview" zoomScaleNormal="100" zoomScaleSheetLayoutView="100" workbookViewId="0">
      <selection activeCell="K18" sqref="K18"/>
    </sheetView>
  </sheetViews>
  <sheetFormatPr baseColWidth="10" defaultRowHeight="12.75"/>
  <cols>
    <col min="1" max="1" width="51.140625" customWidth="1"/>
    <col min="2" max="6" width="8.7109375" customWidth="1"/>
    <col min="7" max="7" width="8.140625" customWidth="1"/>
    <col min="8" max="8" width="9" customWidth="1"/>
    <col min="257" max="257" width="61" customWidth="1"/>
    <col min="258" max="262" width="8.7109375" customWidth="1"/>
    <col min="263" max="263" width="8.140625" customWidth="1"/>
    <col min="513" max="513" width="61" customWidth="1"/>
    <col min="514" max="518" width="8.7109375" customWidth="1"/>
    <col min="519" max="519" width="8.140625" customWidth="1"/>
    <col min="769" max="769" width="61" customWidth="1"/>
    <col min="770" max="774" width="8.7109375" customWidth="1"/>
    <col min="775" max="775" width="8.140625" customWidth="1"/>
    <col min="1025" max="1025" width="61" customWidth="1"/>
    <col min="1026" max="1030" width="8.7109375" customWidth="1"/>
    <col min="1031" max="1031" width="8.140625" customWidth="1"/>
    <col min="1281" max="1281" width="61" customWidth="1"/>
    <col min="1282" max="1286" width="8.7109375" customWidth="1"/>
    <col min="1287" max="1287" width="8.140625" customWidth="1"/>
    <col min="1537" max="1537" width="61" customWidth="1"/>
    <col min="1538" max="1542" width="8.7109375" customWidth="1"/>
    <col min="1543" max="1543" width="8.140625" customWidth="1"/>
    <col min="1793" max="1793" width="61" customWidth="1"/>
    <col min="1794" max="1798" width="8.7109375" customWidth="1"/>
    <col min="1799" max="1799" width="8.140625" customWidth="1"/>
    <col min="2049" max="2049" width="61" customWidth="1"/>
    <col min="2050" max="2054" width="8.7109375" customWidth="1"/>
    <col min="2055" max="2055" width="8.140625" customWidth="1"/>
    <col min="2305" max="2305" width="61" customWidth="1"/>
    <col min="2306" max="2310" width="8.7109375" customWidth="1"/>
    <col min="2311" max="2311" width="8.140625" customWidth="1"/>
    <col min="2561" max="2561" width="61" customWidth="1"/>
    <col min="2562" max="2566" width="8.7109375" customWidth="1"/>
    <col min="2567" max="2567" width="8.140625" customWidth="1"/>
    <col min="2817" max="2817" width="61" customWidth="1"/>
    <col min="2818" max="2822" width="8.7109375" customWidth="1"/>
    <col min="2823" max="2823" width="8.140625" customWidth="1"/>
    <col min="3073" max="3073" width="61" customWidth="1"/>
    <col min="3074" max="3078" width="8.7109375" customWidth="1"/>
    <col min="3079" max="3079" width="8.140625" customWidth="1"/>
    <col min="3329" max="3329" width="61" customWidth="1"/>
    <col min="3330" max="3334" width="8.7109375" customWidth="1"/>
    <col min="3335" max="3335" width="8.140625" customWidth="1"/>
    <col min="3585" max="3585" width="61" customWidth="1"/>
    <col min="3586" max="3590" width="8.7109375" customWidth="1"/>
    <col min="3591" max="3591" width="8.140625" customWidth="1"/>
    <col min="3841" max="3841" width="61" customWidth="1"/>
    <col min="3842" max="3846" width="8.7109375" customWidth="1"/>
    <col min="3847" max="3847" width="8.140625" customWidth="1"/>
    <col min="4097" max="4097" width="61" customWidth="1"/>
    <col min="4098" max="4102" width="8.7109375" customWidth="1"/>
    <col min="4103" max="4103" width="8.140625" customWidth="1"/>
    <col min="4353" max="4353" width="61" customWidth="1"/>
    <col min="4354" max="4358" width="8.7109375" customWidth="1"/>
    <col min="4359" max="4359" width="8.140625" customWidth="1"/>
    <col min="4609" max="4609" width="61" customWidth="1"/>
    <col min="4610" max="4614" width="8.7109375" customWidth="1"/>
    <col min="4615" max="4615" width="8.140625" customWidth="1"/>
    <col min="4865" max="4865" width="61" customWidth="1"/>
    <col min="4866" max="4870" width="8.7109375" customWidth="1"/>
    <col min="4871" max="4871" width="8.140625" customWidth="1"/>
    <col min="5121" max="5121" width="61" customWidth="1"/>
    <col min="5122" max="5126" width="8.7109375" customWidth="1"/>
    <col min="5127" max="5127" width="8.140625" customWidth="1"/>
    <col min="5377" max="5377" width="61" customWidth="1"/>
    <col min="5378" max="5382" width="8.7109375" customWidth="1"/>
    <col min="5383" max="5383" width="8.140625" customWidth="1"/>
    <col min="5633" max="5633" width="61" customWidth="1"/>
    <col min="5634" max="5638" width="8.7109375" customWidth="1"/>
    <col min="5639" max="5639" width="8.140625" customWidth="1"/>
    <col min="5889" max="5889" width="61" customWidth="1"/>
    <col min="5890" max="5894" width="8.7109375" customWidth="1"/>
    <col min="5895" max="5895" width="8.140625" customWidth="1"/>
    <col min="6145" max="6145" width="61" customWidth="1"/>
    <col min="6146" max="6150" width="8.7109375" customWidth="1"/>
    <col min="6151" max="6151" width="8.140625" customWidth="1"/>
    <col min="6401" max="6401" width="61" customWidth="1"/>
    <col min="6402" max="6406" width="8.7109375" customWidth="1"/>
    <col min="6407" max="6407" width="8.140625" customWidth="1"/>
    <col min="6657" max="6657" width="61" customWidth="1"/>
    <col min="6658" max="6662" width="8.7109375" customWidth="1"/>
    <col min="6663" max="6663" width="8.140625" customWidth="1"/>
    <col min="6913" max="6913" width="61" customWidth="1"/>
    <col min="6914" max="6918" width="8.7109375" customWidth="1"/>
    <col min="6919" max="6919" width="8.140625" customWidth="1"/>
    <col min="7169" max="7169" width="61" customWidth="1"/>
    <col min="7170" max="7174" width="8.7109375" customWidth="1"/>
    <col min="7175" max="7175" width="8.140625" customWidth="1"/>
    <col min="7425" max="7425" width="61" customWidth="1"/>
    <col min="7426" max="7430" width="8.7109375" customWidth="1"/>
    <col min="7431" max="7431" width="8.140625" customWidth="1"/>
    <col min="7681" max="7681" width="61" customWidth="1"/>
    <col min="7682" max="7686" width="8.7109375" customWidth="1"/>
    <col min="7687" max="7687" width="8.140625" customWidth="1"/>
    <col min="7937" max="7937" width="61" customWidth="1"/>
    <col min="7938" max="7942" width="8.7109375" customWidth="1"/>
    <col min="7943" max="7943" width="8.140625" customWidth="1"/>
    <col min="8193" max="8193" width="61" customWidth="1"/>
    <col min="8194" max="8198" width="8.7109375" customWidth="1"/>
    <col min="8199" max="8199" width="8.140625" customWidth="1"/>
    <col min="8449" max="8449" width="61" customWidth="1"/>
    <col min="8450" max="8454" width="8.7109375" customWidth="1"/>
    <col min="8455" max="8455" width="8.140625" customWidth="1"/>
    <col min="8705" max="8705" width="61" customWidth="1"/>
    <col min="8706" max="8710" width="8.7109375" customWidth="1"/>
    <col min="8711" max="8711" width="8.140625" customWidth="1"/>
    <col min="8961" max="8961" width="61" customWidth="1"/>
    <col min="8962" max="8966" width="8.7109375" customWidth="1"/>
    <col min="8967" max="8967" width="8.140625" customWidth="1"/>
    <col min="9217" max="9217" width="61" customWidth="1"/>
    <col min="9218" max="9222" width="8.7109375" customWidth="1"/>
    <col min="9223" max="9223" width="8.140625" customWidth="1"/>
    <col min="9473" max="9473" width="61" customWidth="1"/>
    <col min="9474" max="9478" width="8.7109375" customWidth="1"/>
    <col min="9479" max="9479" width="8.140625" customWidth="1"/>
    <col min="9729" max="9729" width="61" customWidth="1"/>
    <col min="9730" max="9734" width="8.7109375" customWidth="1"/>
    <col min="9735" max="9735" width="8.140625" customWidth="1"/>
    <col min="9985" max="9985" width="61" customWidth="1"/>
    <col min="9986" max="9990" width="8.7109375" customWidth="1"/>
    <col min="9991" max="9991" width="8.140625" customWidth="1"/>
    <col min="10241" max="10241" width="61" customWidth="1"/>
    <col min="10242" max="10246" width="8.7109375" customWidth="1"/>
    <col min="10247" max="10247" width="8.140625" customWidth="1"/>
    <col min="10497" max="10497" width="61" customWidth="1"/>
    <col min="10498" max="10502" width="8.7109375" customWidth="1"/>
    <col min="10503" max="10503" width="8.140625" customWidth="1"/>
    <col min="10753" max="10753" width="61" customWidth="1"/>
    <col min="10754" max="10758" width="8.7109375" customWidth="1"/>
    <col min="10759" max="10759" width="8.140625" customWidth="1"/>
    <col min="11009" max="11009" width="61" customWidth="1"/>
    <col min="11010" max="11014" width="8.7109375" customWidth="1"/>
    <col min="11015" max="11015" width="8.140625" customWidth="1"/>
    <col min="11265" max="11265" width="61" customWidth="1"/>
    <col min="11266" max="11270" width="8.7109375" customWidth="1"/>
    <col min="11271" max="11271" width="8.140625" customWidth="1"/>
    <col min="11521" max="11521" width="61" customWidth="1"/>
    <col min="11522" max="11526" width="8.7109375" customWidth="1"/>
    <col min="11527" max="11527" width="8.140625" customWidth="1"/>
    <col min="11777" max="11777" width="61" customWidth="1"/>
    <col min="11778" max="11782" width="8.7109375" customWidth="1"/>
    <col min="11783" max="11783" width="8.140625" customWidth="1"/>
    <col min="12033" max="12033" width="61" customWidth="1"/>
    <col min="12034" max="12038" width="8.7109375" customWidth="1"/>
    <col min="12039" max="12039" width="8.140625" customWidth="1"/>
    <col min="12289" max="12289" width="61" customWidth="1"/>
    <col min="12290" max="12294" width="8.7109375" customWidth="1"/>
    <col min="12295" max="12295" width="8.140625" customWidth="1"/>
    <col min="12545" max="12545" width="61" customWidth="1"/>
    <col min="12546" max="12550" width="8.7109375" customWidth="1"/>
    <col min="12551" max="12551" width="8.140625" customWidth="1"/>
    <col min="12801" max="12801" width="61" customWidth="1"/>
    <col min="12802" max="12806" width="8.7109375" customWidth="1"/>
    <col min="12807" max="12807" width="8.140625" customWidth="1"/>
    <col min="13057" max="13057" width="61" customWidth="1"/>
    <col min="13058" max="13062" width="8.7109375" customWidth="1"/>
    <col min="13063" max="13063" width="8.140625" customWidth="1"/>
    <col min="13313" max="13313" width="61" customWidth="1"/>
    <col min="13314" max="13318" width="8.7109375" customWidth="1"/>
    <col min="13319" max="13319" width="8.140625" customWidth="1"/>
    <col min="13569" max="13569" width="61" customWidth="1"/>
    <col min="13570" max="13574" width="8.7109375" customWidth="1"/>
    <col min="13575" max="13575" width="8.140625" customWidth="1"/>
    <col min="13825" max="13825" width="61" customWidth="1"/>
    <col min="13826" max="13830" width="8.7109375" customWidth="1"/>
    <col min="13831" max="13831" width="8.140625" customWidth="1"/>
    <col min="14081" max="14081" width="61" customWidth="1"/>
    <col min="14082" max="14086" width="8.7109375" customWidth="1"/>
    <col min="14087" max="14087" width="8.140625" customWidth="1"/>
    <col min="14337" max="14337" width="61" customWidth="1"/>
    <col min="14338" max="14342" width="8.7109375" customWidth="1"/>
    <col min="14343" max="14343" width="8.140625" customWidth="1"/>
    <col min="14593" max="14593" width="61" customWidth="1"/>
    <col min="14594" max="14598" width="8.7109375" customWidth="1"/>
    <col min="14599" max="14599" width="8.140625" customWidth="1"/>
    <col min="14849" max="14849" width="61" customWidth="1"/>
    <col min="14850" max="14854" width="8.7109375" customWidth="1"/>
    <col min="14855" max="14855" width="8.140625" customWidth="1"/>
    <col min="15105" max="15105" width="61" customWidth="1"/>
    <col min="15106" max="15110" width="8.7109375" customWidth="1"/>
    <col min="15111" max="15111" width="8.140625" customWidth="1"/>
    <col min="15361" max="15361" width="61" customWidth="1"/>
    <col min="15362" max="15366" width="8.7109375" customWidth="1"/>
    <col min="15367" max="15367" width="8.140625" customWidth="1"/>
    <col min="15617" max="15617" width="61" customWidth="1"/>
    <col min="15618" max="15622" width="8.7109375" customWidth="1"/>
    <col min="15623" max="15623" width="8.140625" customWidth="1"/>
    <col min="15873" max="15873" width="61" customWidth="1"/>
    <col min="15874" max="15878" width="8.7109375" customWidth="1"/>
    <col min="15879" max="15879" width="8.140625" customWidth="1"/>
    <col min="16129" max="16129" width="61" customWidth="1"/>
    <col min="16130" max="16134" width="8.7109375" customWidth="1"/>
    <col min="16135" max="16135" width="8.140625" customWidth="1"/>
  </cols>
  <sheetData>
    <row r="1" spans="1:14" ht="15" customHeight="1">
      <c r="A1" s="373" t="s">
        <v>1519</v>
      </c>
    </row>
    <row r="2" spans="1:14" ht="6" customHeight="1">
      <c r="A2" s="154"/>
      <c r="B2" s="154"/>
      <c r="C2" s="154"/>
      <c r="D2" s="154"/>
      <c r="E2" s="154"/>
      <c r="F2" s="154"/>
    </row>
    <row r="3" spans="1:14" ht="26.25" customHeight="1">
      <c r="A3" s="450" t="s">
        <v>907</v>
      </c>
      <c r="B3" s="424">
        <v>2017</v>
      </c>
      <c r="C3" s="424">
        <v>2018</v>
      </c>
      <c r="D3" s="424">
        <v>2019</v>
      </c>
      <c r="E3" s="424">
        <v>2020</v>
      </c>
      <c r="F3" s="424">
        <v>2021</v>
      </c>
      <c r="G3" s="424">
        <v>2022</v>
      </c>
      <c r="H3" s="424">
        <v>2023</v>
      </c>
    </row>
    <row r="4" spans="1:14" ht="5.25" customHeight="1"/>
    <row r="5" spans="1:14" s="154" customFormat="1" ht="12" customHeight="1">
      <c r="A5" s="154" t="s">
        <v>908</v>
      </c>
      <c r="B5" s="333">
        <v>132</v>
      </c>
      <c r="C5" s="333">
        <v>188</v>
      </c>
      <c r="D5" s="333">
        <v>1</v>
      </c>
      <c r="E5" s="333">
        <v>22</v>
      </c>
      <c r="F5" s="333">
        <v>1</v>
      </c>
      <c r="G5" s="333">
        <v>8</v>
      </c>
      <c r="H5" s="154">
        <f>SUM(H7:H12)</f>
        <v>60</v>
      </c>
    </row>
    <row r="6" spans="1:14" s="154" customFormat="1" ht="12.75" customHeight="1">
      <c r="A6" s="516" t="s">
        <v>909</v>
      </c>
      <c r="B6" s="518"/>
      <c r="C6" s="518"/>
      <c r="D6" s="518"/>
      <c r="E6" s="518"/>
      <c r="F6" s="518"/>
      <c r="G6" s="518"/>
      <c r="H6" s="695"/>
      <c r="J6" s="949" t="s">
        <v>1562</v>
      </c>
      <c r="K6" s="950"/>
      <c r="L6" s="950"/>
      <c r="M6" s="950"/>
      <c r="N6" s="950"/>
    </row>
    <row r="7" spans="1:14" s="154" customFormat="1" ht="11.1" customHeight="1">
      <c r="A7" s="154" t="s">
        <v>912</v>
      </c>
      <c r="B7" s="365" t="s">
        <v>156</v>
      </c>
      <c r="C7" s="333">
        <v>94</v>
      </c>
      <c r="D7" s="365" t="s">
        <v>156</v>
      </c>
      <c r="E7" s="365" t="s">
        <v>156</v>
      </c>
      <c r="F7" s="365" t="s">
        <v>156</v>
      </c>
      <c r="G7" s="365" t="s">
        <v>156</v>
      </c>
      <c r="H7" s="365">
        <v>2</v>
      </c>
    </row>
    <row r="8" spans="1:14" s="154" customFormat="1" ht="11.1" customHeight="1">
      <c r="A8" s="154" t="s">
        <v>1229</v>
      </c>
      <c r="B8" s="365" t="s">
        <v>156</v>
      </c>
      <c r="C8" s="365" t="s">
        <v>156</v>
      </c>
      <c r="D8" s="365" t="s">
        <v>156</v>
      </c>
      <c r="E8" s="365">
        <v>4</v>
      </c>
      <c r="F8" s="365" t="s">
        <v>156</v>
      </c>
      <c r="G8" s="365" t="s">
        <v>156</v>
      </c>
      <c r="H8" s="365">
        <v>3</v>
      </c>
    </row>
    <row r="9" spans="1:14" s="154" customFormat="1" ht="11.1" customHeight="1">
      <c r="A9" s="154" t="s">
        <v>910</v>
      </c>
      <c r="B9" s="333">
        <v>71</v>
      </c>
      <c r="C9" s="333">
        <v>50</v>
      </c>
      <c r="D9" s="365" t="s">
        <v>156</v>
      </c>
      <c r="E9" s="365" t="s">
        <v>156</v>
      </c>
      <c r="F9" s="365" t="s">
        <v>156</v>
      </c>
      <c r="G9" s="365" t="s">
        <v>156</v>
      </c>
      <c r="H9" s="365">
        <v>8</v>
      </c>
    </row>
    <row r="10" spans="1:14" s="154" customFormat="1" ht="11.1" customHeight="1">
      <c r="A10" s="154" t="s">
        <v>1230</v>
      </c>
      <c r="B10" s="365" t="s">
        <v>156</v>
      </c>
      <c r="C10" s="365" t="s">
        <v>156</v>
      </c>
      <c r="D10" s="365" t="s">
        <v>156</v>
      </c>
      <c r="E10" s="365" t="s">
        <v>156</v>
      </c>
      <c r="F10" s="365">
        <v>1</v>
      </c>
      <c r="G10" s="365" t="s">
        <v>156</v>
      </c>
      <c r="H10" s="365" t="s">
        <v>156</v>
      </c>
    </row>
    <row r="11" spans="1:14" s="154" customFormat="1" ht="11.1" customHeight="1">
      <c r="A11" s="154" t="s">
        <v>1231</v>
      </c>
      <c r="B11" s="365">
        <v>2</v>
      </c>
      <c r="C11" s="365" t="s">
        <v>156</v>
      </c>
      <c r="D11" s="365">
        <v>1</v>
      </c>
      <c r="E11" s="365" t="s">
        <v>156</v>
      </c>
      <c r="F11" s="365" t="s">
        <v>156</v>
      </c>
      <c r="G11" s="365" t="s">
        <v>156</v>
      </c>
      <c r="H11" s="365" t="s">
        <v>156</v>
      </c>
    </row>
    <row r="12" spans="1:14" s="154" customFormat="1" ht="12" customHeight="1">
      <c r="A12" s="154" t="s">
        <v>911</v>
      </c>
      <c r="B12" s="365">
        <v>59</v>
      </c>
      <c r="C12" s="365">
        <v>44</v>
      </c>
      <c r="D12" s="365" t="s">
        <v>156</v>
      </c>
      <c r="E12" s="365">
        <v>18</v>
      </c>
      <c r="F12" s="365" t="s">
        <v>156</v>
      </c>
      <c r="G12" s="365">
        <v>8</v>
      </c>
      <c r="H12" s="154">
        <v>47</v>
      </c>
    </row>
    <row r="13" spans="1:14" s="154" customFormat="1" ht="11.1" customHeight="1">
      <c r="A13" s="516" t="s">
        <v>1232</v>
      </c>
      <c r="B13" s="518"/>
      <c r="C13" s="518"/>
      <c r="D13" s="518"/>
      <c r="E13" s="518"/>
      <c r="F13" s="518"/>
      <c r="G13" s="518"/>
      <c r="H13" s="695"/>
    </row>
    <row r="14" spans="1:14" s="154" customFormat="1" ht="11.1" customHeight="1">
      <c r="A14" s="517" t="s">
        <v>1217</v>
      </c>
      <c r="B14" s="519">
        <v>23</v>
      </c>
      <c r="C14" s="519">
        <v>15</v>
      </c>
      <c r="D14" s="519">
        <v>1</v>
      </c>
      <c r="E14" s="519">
        <v>6</v>
      </c>
      <c r="F14" s="519">
        <v>1</v>
      </c>
      <c r="G14" s="519">
        <v>8</v>
      </c>
      <c r="H14" s="365" t="s">
        <v>156</v>
      </c>
    </row>
    <row r="15" spans="1:14" s="154" customFormat="1" ht="11.1" customHeight="1">
      <c r="A15" s="154" t="s">
        <v>1233</v>
      </c>
      <c r="B15" s="365">
        <v>4</v>
      </c>
      <c r="C15" s="333">
        <v>8</v>
      </c>
      <c r="D15" s="365" t="s">
        <v>156</v>
      </c>
      <c r="E15" s="333">
        <v>2</v>
      </c>
      <c r="F15" s="365" t="s">
        <v>156</v>
      </c>
      <c r="G15" s="333">
        <v>8</v>
      </c>
      <c r="H15" s="365">
        <v>5</v>
      </c>
    </row>
    <row r="16" spans="1:14" s="154" customFormat="1" ht="11.1" customHeight="1">
      <c r="A16" s="154" t="s">
        <v>1234</v>
      </c>
      <c r="B16" s="365">
        <v>19</v>
      </c>
      <c r="C16" s="333">
        <v>7</v>
      </c>
      <c r="D16" s="365">
        <v>1</v>
      </c>
      <c r="E16" s="333">
        <v>4</v>
      </c>
      <c r="F16" s="365">
        <v>1</v>
      </c>
      <c r="G16" s="365" t="s">
        <v>156</v>
      </c>
      <c r="H16" s="365">
        <v>40</v>
      </c>
    </row>
    <row r="17" spans="1:8" s="154" customFormat="1" ht="11.1" customHeight="1">
      <c r="A17" s="517" t="s">
        <v>1216</v>
      </c>
      <c r="B17" s="520">
        <v>7</v>
      </c>
      <c r="C17" s="519">
        <v>10</v>
      </c>
      <c r="D17" s="520">
        <v>0</v>
      </c>
      <c r="E17" s="519">
        <v>1</v>
      </c>
      <c r="F17" s="520">
        <v>0</v>
      </c>
      <c r="G17" s="519">
        <v>0</v>
      </c>
      <c r="H17" s="365">
        <v>0</v>
      </c>
    </row>
    <row r="18" spans="1:8" s="154" customFormat="1" ht="11.1" customHeight="1">
      <c r="A18" s="154" t="s">
        <v>1235</v>
      </c>
      <c r="B18" s="365">
        <v>7</v>
      </c>
      <c r="C18" s="333">
        <v>10</v>
      </c>
      <c r="D18" s="365" t="s">
        <v>156</v>
      </c>
      <c r="E18" s="333">
        <v>1</v>
      </c>
      <c r="F18" s="365" t="s">
        <v>156</v>
      </c>
      <c r="G18" s="365" t="s">
        <v>156</v>
      </c>
      <c r="H18" s="365">
        <v>15</v>
      </c>
    </row>
    <row r="19" spans="1:8" s="154" customFormat="1" ht="11.1" customHeight="1">
      <c r="A19" s="516" t="s">
        <v>913</v>
      </c>
      <c r="B19" s="518"/>
      <c r="C19" s="518"/>
      <c r="D19" s="518"/>
      <c r="E19" s="518"/>
      <c r="F19" s="518"/>
      <c r="G19" s="518"/>
      <c r="H19" s="695"/>
    </row>
    <row r="20" spans="1:8" s="154" customFormat="1" ht="13.5">
      <c r="A20" s="154" t="s">
        <v>1236</v>
      </c>
      <c r="B20" s="365">
        <v>59</v>
      </c>
      <c r="C20" s="333">
        <v>44</v>
      </c>
      <c r="D20" s="365" t="s">
        <v>156</v>
      </c>
      <c r="E20" s="365" t="s">
        <v>156</v>
      </c>
      <c r="F20" s="365" t="s">
        <v>156</v>
      </c>
      <c r="G20" s="333">
        <v>8</v>
      </c>
      <c r="H20" s="365">
        <v>2</v>
      </c>
    </row>
    <row r="21" spans="1:8" s="154" customFormat="1" ht="11.1" customHeight="1">
      <c r="A21" s="154" t="s">
        <v>914</v>
      </c>
      <c r="B21" s="333">
        <v>2</v>
      </c>
      <c r="C21" s="365" t="s">
        <v>156</v>
      </c>
      <c r="D21" s="333">
        <v>1</v>
      </c>
      <c r="E21" s="365" t="s">
        <v>156</v>
      </c>
      <c r="F21" s="365" t="s">
        <v>156</v>
      </c>
      <c r="G21" s="365" t="s">
        <v>156</v>
      </c>
      <c r="H21" s="365" t="s">
        <v>156</v>
      </c>
    </row>
    <row r="22" spans="1:8" s="154" customFormat="1" ht="11.1" customHeight="1">
      <c r="A22" s="154" t="s">
        <v>915</v>
      </c>
      <c r="B22" s="333">
        <v>17</v>
      </c>
      <c r="C22" s="333">
        <v>7</v>
      </c>
      <c r="D22" s="365" t="s">
        <v>156</v>
      </c>
      <c r="E22" s="365" t="s">
        <v>156</v>
      </c>
      <c r="F22" s="365" t="s">
        <v>156</v>
      </c>
      <c r="G22" s="365" t="s">
        <v>156</v>
      </c>
      <c r="H22" s="365">
        <v>8</v>
      </c>
    </row>
    <row r="23" spans="1:8" s="154" customFormat="1" ht="11.1" customHeight="1">
      <c r="A23" s="154" t="s">
        <v>916</v>
      </c>
      <c r="B23" s="333">
        <v>54</v>
      </c>
      <c r="C23" s="333">
        <v>137</v>
      </c>
      <c r="D23" s="365" t="s">
        <v>156</v>
      </c>
      <c r="E23" s="333">
        <v>18</v>
      </c>
      <c r="F23" s="365" t="s">
        <v>156</v>
      </c>
      <c r="G23" s="365" t="s">
        <v>156</v>
      </c>
      <c r="H23" s="365">
        <v>18</v>
      </c>
    </row>
    <row r="24" spans="1:8" s="154" customFormat="1" ht="11.1" customHeight="1">
      <c r="A24" s="154" t="s">
        <v>917</v>
      </c>
      <c r="B24" s="365" t="s">
        <v>156</v>
      </c>
      <c r="C24" s="365" t="s">
        <v>156</v>
      </c>
      <c r="D24" s="365" t="s">
        <v>156</v>
      </c>
      <c r="E24" s="365" t="s">
        <v>156</v>
      </c>
      <c r="F24" s="333">
        <v>1</v>
      </c>
      <c r="G24" s="365" t="s">
        <v>156</v>
      </c>
      <c r="H24" s="365" t="s">
        <v>156</v>
      </c>
    </row>
    <row r="25" spans="1:8" s="154" customFormat="1" ht="11.1" customHeight="1">
      <c r="A25" s="154" t="s">
        <v>918</v>
      </c>
      <c r="B25" s="365" t="s">
        <v>156</v>
      </c>
      <c r="C25" s="365" t="s">
        <v>156</v>
      </c>
      <c r="D25" s="365" t="s">
        <v>156</v>
      </c>
      <c r="E25" s="333">
        <v>4</v>
      </c>
      <c r="F25" s="365" t="s">
        <v>156</v>
      </c>
      <c r="G25" s="365" t="s">
        <v>156</v>
      </c>
      <c r="H25" s="365">
        <v>3</v>
      </c>
    </row>
    <row r="26" spans="1:8" s="154" customFormat="1" ht="13.5" customHeight="1">
      <c r="A26" s="516" t="s">
        <v>919</v>
      </c>
      <c r="B26" s="521"/>
      <c r="C26" s="521"/>
      <c r="D26" s="521"/>
      <c r="E26" s="521"/>
      <c r="F26" s="521"/>
      <c r="G26" s="521"/>
      <c r="H26" s="695">
        <v>29</v>
      </c>
    </row>
    <row r="27" spans="1:8" s="154" customFormat="1" ht="12.75" customHeight="1">
      <c r="A27" s="154" t="s">
        <v>923</v>
      </c>
      <c r="B27" s="333">
        <v>11</v>
      </c>
      <c r="C27" s="333">
        <v>3</v>
      </c>
      <c r="D27" s="365" t="s">
        <v>156</v>
      </c>
      <c r="E27" s="333">
        <v>1</v>
      </c>
      <c r="F27" s="365" t="s">
        <v>156</v>
      </c>
      <c r="G27" s="365" t="s">
        <v>156</v>
      </c>
      <c r="H27" s="154">
        <v>7</v>
      </c>
    </row>
    <row r="28" spans="1:8" s="154" customFormat="1" ht="10.5" customHeight="1">
      <c r="A28" s="154" t="s">
        <v>922</v>
      </c>
      <c r="B28" s="333">
        <v>41</v>
      </c>
      <c r="C28" s="333">
        <v>64</v>
      </c>
      <c r="D28" s="365" t="s">
        <v>156</v>
      </c>
      <c r="E28" s="365" t="s">
        <v>156</v>
      </c>
      <c r="F28" s="365" t="s">
        <v>156</v>
      </c>
      <c r="G28" s="365" t="s">
        <v>156</v>
      </c>
      <c r="H28" s="154">
        <v>10</v>
      </c>
    </row>
    <row r="29" spans="1:8" s="154" customFormat="1" ht="13.5" customHeight="1">
      <c r="A29" s="154" t="s">
        <v>920</v>
      </c>
      <c r="B29" s="333">
        <v>71</v>
      </c>
      <c r="C29" s="333">
        <v>84</v>
      </c>
      <c r="D29" s="333">
        <v>1</v>
      </c>
      <c r="E29" s="333">
        <v>21</v>
      </c>
      <c r="F29" s="333">
        <v>1</v>
      </c>
      <c r="G29" s="333">
        <v>8</v>
      </c>
      <c r="H29" s="154">
        <v>30</v>
      </c>
    </row>
    <row r="30" spans="1:8" s="154" customFormat="1" ht="10.5" customHeight="1">
      <c r="A30" s="154" t="s">
        <v>921</v>
      </c>
      <c r="B30" s="333">
        <v>9</v>
      </c>
      <c r="C30" s="333">
        <v>37</v>
      </c>
      <c r="D30" s="365" t="s">
        <v>156</v>
      </c>
      <c r="E30" s="365" t="s">
        <v>156</v>
      </c>
      <c r="F30" s="365" t="s">
        <v>156</v>
      </c>
      <c r="G30" s="365" t="s">
        <v>156</v>
      </c>
      <c r="H30" s="154">
        <v>12</v>
      </c>
    </row>
    <row r="31" spans="1:8" s="154" customFormat="1" ht="10.5" customHeight="1">
      <c r="A31" s="154" t="s">
        <v>1434</v>
      </c>
      <c r="B31" s="365" t="s">
        <v>156</v>
      </c>
      <c r="C31" s="365" t="s">
        <v>156</v>
      </c>
      <c r="D31" s="365" t="s">
        <v>156</v>
      </c>
      <c r="E31" s="365" t="s">
        <v>156</v>
      </c>
      <c r="F31" s="365" t="s">
        <v>156</v>
      </c>
      <c r="G31" s="365" t="s">
        <v>156</v>
      </c>
      <c r="H31" s="365">
        <v>1</v>
      </c>
    </row>
    <row r="32" spans="1:8" s="154" customFormat="1" ht="10.5" customHeight="1">
      <c r="A32" s="516" t="s">
        <v>924</v>
      </c>
      <c r="B32" s="521"/>
      <c r="C32" s="521"/>
      <c r="D32" s="521"/>
      <c r="E32" s="521"/>
      <c r="F32" s="521"/>
      <c r="G32" s="521"/>
      <c r="H32" s="695"/>
    </row>
    <row r="33" spans="1:8" s="154" customFormat="1" ht="10.5" customHeight="1">
      <c r="A33" s="154" t="s">
        <v>925</v>
      </c>
      <c r="B33" s="365">
        <v>29</v>
      </c>
      <c r="C33" s="333">
        <v>34</v>
      </c>
      <c r="D33" s="365" t="s">
        <v>156</v>
      </c>
      <c r="E33" s="365" t="s">
        <v>156</v>
      </c>
      <c r="F33" s="365" t="s">
        <v>156</v>
      </c>
      <c r="G33" s="365" t="s">
        <v>156</v>
      </c>
      <c r="H33" s="154">
        <v>1</v>
      </c>
    </row>
    <row r="34" spans="1:8" s="154" customFormat="1" ht="10.5" customHeight="1">
      <c r="A34" s="154" t="s">
        <v>926</v>
      </c>
      <c r="B34" s="365">
        <v>10</v>
      </c>
      <c r="C34" s="333">
        <v>1</v>
      </c>
      <c r="D34" s="365" t="s">
        <v>156</v>
      </c>
      <c r="E34" s="365" t="s">
        <v>156</v>
      </c>
      <c r="F34" s="365" t="s">
        <v>156</v>
      </c>
      <c r="G34" s="365" t="s">
        <v>156</v>
      </c>
      <c r="H34" s="154">
        <v>3</v>
      </c>
    </row>
    <row r="35" spans="1:8" s="154" customFormat="1" ht="10.5" customHeight="1">
      <c r="A35" s="154" t="s">
        <v>927</v>
      </c>
      <c r="B35" s="333">
        <v>32</v>
      </c>
      <c r="C35" s="333">
        <v>38</v>
      </c>
      <c r="D35" s="333">
        <v>1</v>
      </c>
      <c r="E35" s="333">
        <v>9</v>
      </c>
      <c r="F35" s="365" t="s">
        <v>156</v>
      </c>
      <c r="G35" s="365" t="s">
        <v>156</v>
      </c>
      <c r="H35" s="154">
        <v>11</v>
      </c>
    </row>
    <row r="36" spans="1:8" s="154" customFormat="1" ht="10.5" customHeight="1">
      <c r="A36" s="154" t="s">
        <v>928</v>
      </c>
      <c r="B36" s="333">
        <v>9</v>
      </c>
      <c r="C36" s="333">
        <v>19</v>
      </c>
      <c r="D36" s="365" t="s">
        <v>156</v>
      </c>
      <c r="E36" s="365" t="s">
        <v>156</v>
      </c>
      <c r="F36" s="365" t="s">
        <v>156</v>
      </c>
      <c r="G36" s="365" t="s">
        <v>156</v>
      </c>
      <c r="H36" s="154">
        <v>6</v>
      </c>
    </row>
    <row r="37" spans="1:8" s="154" customFormat="1" ht="10.5" customHeight="1">
      <c r="A37" s="154" t="s">
        <v>929</v>
      </c>
      <c r="B37" s="333">
        <v>1</v>
      </c>
      <c r="C37" s="333">
        <v>10</v>
      </c>
      <c r="D37" s="365" t="s">
        <v>156</v>
      </c>
      <c r="E37" s="333">
        <v>1</v>
      </c>
      <c r="F37" s="333">
        <v>1</v>
      </c>
      <c r="G37" s="365" t="s">
        <v>156</v>
      </c>
      <c r="H37" s="154">
        <v>5</v>
      </c>
    </row>
    <row r="38" spans="1:8" s="154" customFormat="1" ht="10.5" customHeight="1">
      <c r="A38" s="154" t="s">
        <v>930</v>
      </c>
      <c r="B38" s="365">
        <v>24</v>
      </c>
      <c r="C38" s="333">
        <v>17</v>
      </c>
      <c r="D38" s="365" t="s">
        <v>156</v>
      </c>
      <c r="E38" s="365" t="s">
        <v>156</v>
      </c>
      <c r="F38" s="365" t="s">
        <v>156</v>
      </c>
      <c r="G38" s="365" t="s">
        <v>156</v>
      </c>
      <c r="H38" s="154">
        <v>7</v>
      </c>
    </row>
    <row r="39" spans="1:8" s="154" customFormat="1" ht="10.5" customHeight="1">
      <c r="A39" s="154" t="s">
        <v>931</v>
      </c>
      <c r="B39" s="333">
        <v>7</v>
      </c>
      <c r="C39" s="365">
        <v>9</v>
      </c>
      <c r="D39" s="365" t="s">
        <v>156</v>
      </c>
      <c r="E39" s="365" t="s">
        <v>156</v>
      </c>
      <c r="F39" s="365" t="s">
        <v>156</v>
      </c>
      <c r="G39" s="365" t="s">
        <v>156</v>
      </c>
      <c r="H39" s="154">
        <v>2</v>
      </c>
    </row>
    <row r="40" spans="1:8" s="154" customFormat="1" ht="10.5" customHeight="1">
      <c r="A40" s="154" t="s">
        <v>932</v>
      </c>
      <c r="B40" s="333">
        <v>1</v>
      </c>
      <c r="C40" s="333">
        <v>2</v>
      </c>
      <c r="D40" s="365" t="s">
        <v>156</v>
      </c>
      <c r="E40" s="333">
        <v>1</v>
      </c>
      <c r="F40" s="365" t="s">
        <v>156</v>
      </c>
      <c r="G40" s="365" t="s">
        <v>156</v>
      </c>
      <c r="H40" s="154">
        <v>3</v>
      </c>
    </row>
    <row r="41" spans="1:8" s="154" customFormat="1" ht="10.5" customHeight="1">
      <c r="A41" s="154" t="s">
        <v>933</v>
      </c>
      <c r="B41" s="365" t="s">
        <v>156</v>
      </c>
      <c r="C41" s="365" t="s">
        <v>156</v>
      </c>
      <c r="D41" s="365" t="s">
        <v>156</v>
      </c>
      <c r="E41" s="333">
        <v>11</v>
      </c>
      <c r="F41" s="365" t="s">
        <v>156</v>
      </c>
      <c r="G41" s="333">
        <v>8</v>
      </c>
      <c r="H41" s="696" t="s">
        <v>156</v>
      </c>
    </row>
    <row r="42" spans="1:8" s="154" customFormat="1" ht="12" customHeight="1">
      <c r="A42" s="154" t="s">
        <v>1237</v>
      </c>
      <c r="B42" s="365">
        <v>5</v>
      </c>
      <c r="C42" s="365" t="s">
        <v>156</v>
      </c>
      <c r="D42" s="365" t="s">
        <v>156</v>
      </c>
      <c r="E42" s="365" t="s">
        <v>156</v>
      </c>
      <c r="F42" s="365" t="s">
        <v>156</v>
      </c>
      <c r="G42" s="365" t="s">
        <v>156</v>
      </c>
      <c r="H42" s="154">
        <v>3</v>
      </c>
    </row>
    <row r="43" spans="1:8" s="154" customFormat="1" ht="10.5" customHeight="1">
      <c r="A43" s="154" t="s">
        <v>934</v>
      </c>
      <c r="B43" s="333">
        <v>1</v>
      </c>
      <c r="C43" s="365" t="s">
        <v>156</v>
      </c>
      <c r="D43" s="365" t="s">
        <v>156</v>
      </c>
      <c r="E43" s="365" t="s">
        <v>156</v>
      </c>
      <c r="F43" s="365" t="s">
        <v>156</v>
      </c>
      <c r="G43" s="365" t="s">
        <v>156</v>
      </c>
      <c r="H43" s="365" t="s">
        <v>156</v>
      </c>
    </row>
    <row r="44" spans="1:8" s="154" customFormat="1" ht="10.5" customHeight="1">
      <c r="A44" s="154" t="s">
        <v>935</v>
      </c>
      <c r="B44" s="333">
        <v>1</v>
      </c>
      <c r="C44" s="365">
        <v>1</v>
      </c>
      <c r="D44" s="365" t="s">
        <v>156</v>
      </c>
      <c r="E44" s="365" t="s">
        <v>156</v>
      </c>
      <c r="F44" s="365" t="s">
        <v>156</v>
      </c>
      <c r="G44" s="365" t="s">
        <v>156</v>
      </c>
      <c r="H44" s="365">
        <v>1</v>
      </c>
    </row>
    <row r="45" spans="1:8" s="154" customFormat="1" ht="10.5" customHeight="1">
      <c r="A45" s="154" t="s">
        <v>936</v>
      </c>
      <c r="B45" s="365" t="s">
        <v>156</v>
      </c>
      <c r="C45" s="333">
        <v>7</v>
      </c>
      <c r="D45" s="365" t="s">
        <v>156</v>
      </c>
      <c r="E45" s="365" t="s">
        <v>156</v>
      </c>
      <c r="F45" s="365" t="s">
        <v>156</v>
      </c>
      <c r="G45" s="365" t="s">
        <v>156</v>
      </c>
      <c r="H45" s="365" t="s">
        <v>156</v>
      </c>
    </row>
    <row r="46" spans="1:8" s="154" customFormat="1" ht="10.5" customHeight="1">
      <c r="A46" s="154" t="s">
        <v>937</v>
      </c>
      <c r="B46" s="333">
        <v>2</v>
      </c>
      <c r="C46" s="333">
        <v>9</v>
      </c>
      <c r="D46" s="365" t="s">
        <v>156</v>
      </c>
      <c r="E46" s="365" t="s">
        <v>156</v>
      </c>
      <c r="F46" s="365" t="s">
        <v>156</v>
      </c>
      <c r="G46" s="365" t="s">
        <v>156</v>
      </c>
      <c r="H46" s="365">
        <v>2</v>
      </c>
    </row>
    <row r="47" spans="1:8" s="154" customFormat="1" ht="10.5" customHeight="1">
      <c r="A47" s="154" t="s">
        <v>824</v>
      </c>
      <c r="B47" s="333">
        <v>7</v>
      </c>
      <c r="C47" s="365" t="s">
        <v>156</v>
      </c>
      <c r="D47" s="365" t="s">
        <v>156</v>
      </c>
      <c r="E47" s="365" t="s">
        <v>156</v>
      </c>
      <c r="F47" s="365" t="s">
        <v>156</v>
      </c>
      <c r="G47" s="365" t="s">
        <v>156</v>
      </c>
      <c r="H47" s="365">
        <v>3</v>
      </c>
    </row>
    <row r="48" spans="1:8" s="154" customFormat="1" ht="10.5" customHeight="1">
      <c r="A48" s="154" t="s">
        <v>938</v>
      </c>
      <c r="B48" s="333">
        <v>3</v>
      </c>
      <c r="C48" s="333">
        <v>10</v>
      </c>
      <c r="D48" s="365" t="s">
        <v>156</v>
      </c>
      <c r="E48" s="365" t="s">
        <v>156</v>
      </c>
      <c r="F48" s="365" t="s">
        <v>156</v>
      </c>
      <c r="G48" s="365" t="s">
        <v>156</v>
      </c>
      <c r="H48" s="365">
        <v>3</v>
      </c>
    </row>
    <row r="49" spans="1:8" s="154" customFormat="1" ht="10.5" customHeight="1">
      <c r="A49" s="154" t="s">
        <v>939</v>
      </c>
      <c r="B49" s="365" t="s">
        <v>156</v>
      </c>
      <c r="C49" s="333">
        <v>1</v>
      </c>
      <c r="D49" s="365" t="s">
        <v>156</v>
      </c>
      <c r="E49" s="365" t="s">
        <v>156</v>
      </c>
      <c r="F49" s="365" t="s">
        <v>156</v>
      </c>
      <c r="G49" s="365" t="s">
        <v>156</v>
      </c>
      <c r="H49" s="365" t="s">
        <v>156</v>
      </c>
    </row>
    <row r="50" spans="1:8" s="154" customFormat="1" ht="10.5" customHeight="1">
      <c r="A50" s="697" t="s">
        <v>1238</v>
      </c>
      <c r="B50" s="698" t="s">
        <v>156</v>
      </c>
      <c r="C50" s="699">
        <v>10</v>
      </c>
      <c r="D50" s="698" t="s">
        <v>156</v>
      </c>
      <c r="E50" s="698" t="s">
        <v>156</v>
      </c>
      <c r="F50" s="698" t="s">
        <v>156</v>
      </c>
      <c r="G50" s="698" t="s">
        <v>156</v>
      </c>
      <c r="H50" s="698">
        <v>2</v>
      </c>
    </row>
    <row r="51" spans="1:8" s="154" customFormat="1" ht="10.5" customHeight="1">
      <c r="A51" s="154" t="s">
        <v>940</v>
      </c>
      <c r="B51" s="365" t="s">
        <v>156</v>
      </c>
      <c r="C51" s="333">
        <v>20</v>
      </c>
      <c r="D51" s="365" t="s">
        <v>156</v>
      </c>
      <c r="E51" s="365" t="s">
        <v>156</v>
      </c>
      <c r="F51" s="365" t="s">
        <v>156</v>
      </c>
      <c r="G51" s="365" t="s">
        <v>156</v>
      </c>
      <c r="H51" s="365">
        <v>2</v>
      </c>
    </row>
    <row r="52" spans="1:8" s="154" customFormat="1" ht="13.5" customHeight="1">
      <c r="A52" s="516" t="s">
        <v>941</v>
      </c>
      <c r="B52" s="522"/>
      <c r="C52" s="521"/>
      <c r="D52" s="521"/>
      <c r="E52" s="521"/>
      <c r="F52" s="521"/>
      <c r="G52" s="521"/>
      <c r="H52" s="695"/>
    </row>
    <row r="53" spans="1:8" s="154" customFormat="1" ht="10.5" customHeight="1">
      <c r="A53" s="154" t="s">
        <v>942</v>
      </c>
      <c r="B53" s="365" t="s">
        <v>156</v>
      </c>
      <c r="C53" s="333">
        <v>11</v>
      </c>
      <c r="D53" s="365" t="s">
        <v>156</v>
      </c>
      <c r="E53" s="365" t="s">
        <v>156</v>
      </c>
      <c r="F53" s="365" t="s">
        <v>156</v>
      </c>
      <c r="G53" s="365" t="s">
        <v>156</v>
      </c>
      <c r="H53" s="154">
        <v>2</v>
      </c>
    </row>
    <row r="54" spans="1:8" s="154" customFormat="1" ht="10.5" customHeight="1">
      <c r="A54" s="154" t="s">
        <v>943</v>
      </c>
      <c r="B54" s="365" t="s">
        <v>156</v>
      </c>
      <c r="C54" s="333">
        <v>9</v>
      </c>
      <c r="D54" s="365" t="s">
        <v>156</v>
      </c>
      <c r="E54" s="365" t="s">
        <v>156</v>
      </c>
      <c r="F54" s="365" t="s">
        <v>156</v>
      </c>
      <c r="G54" s="365" t="s">
        <v>156</v>
      </c>
      <c r="H54" s="365" t="s">
        <v>156</v>
      </c>
    </row>
    <row r="55" spans="1:8" s="154" customFormat="1" ht="10.5" customHeight="1">
      <c r="A55" s="154" t="s">
        <v>944</v>
      </c>
      <c r="B55" s="365" t="s">
        <v>156</v>
      </c>
      <c r="C55" s="333">
        <v>1</v>
      </c>
      <c r="D55" s="365" t="s">
        <v>156</v>
      </c>
      <c r="E55" s="365" t="s">
        <v>156</v>
      </c>
      <c r="F55" s="365" t="s">
        <v>156</v>
      </c>
      <c r="G55" s="365" t="s">
        <v>156</v>
      </c>
      <c r="H55" s="365" t="s">
        <v>156</v>
      </c>
    </row>
    <row r="56" spans="1:8" s="154" customFormat="1" ht="10.5" customHeight="1">
      <c r="A56" s="154" t="s">
        <v>945</v>
      </c>
      <c r="B56" s="365" t="s">
        <v>156</v>
      </c>
      <c r="C56" s="333">
        <v>11</v>
      </c>
      <c r="D56" s="365" t="s">
        <v>156</v>
      </c>
      <c r="E56" s="365" t="s">
        <v>156</v>
      </c>
      <c r="F56" s="365" t="s">
        <v>156</v>
      </c>
      <c r="G56" s="365" t="s">
        <v>156</v>
      </c>
      <c r="H56" s="365" t="s">
        <v>156</v>
      </c>
    </row>
    <row r="57" spans="1:8" s="154" customFormat="1" ht="10.5" customHeight="1">
      <c r="A57" s="154" t="s">
        <v>1239</v>
      </c>
      <c r="B57" s="365">
        <v>10</v>
      </c>
      <c r="C57" s="333">
        <v>10</v>
      </c>
      <c r="D57" s="365" t="s">
        <v>156</v>
      </c>
      <c r="E57" s="365" t="s">
        <v>156</v>
      </c>
      <c r="F57" s="365" t="s">
        <v>156</v>
      </c>
      <c r="G57" s="365" t="s">
        <v>156</v>
      </c>
      <c r="H57" s="365" t="s">
        <v>156</v>
      </c>
    </row>
    <row r="58" spans="1:8" s="154" customFormat="1" ht="10.5" customHeight="1">
      <c r="A58" s="154" t="s">
        <v>946</v>
      </c>
      <c r="B58" s="365" t="s">
        <v>156</v>
      </c>
      <c r="C58" s="333">
        <v>16</v>
      </c>
      <c r="D58" s="365" t="s">
        <v>156</v>
      </c>
      <c r="E58" s="365" t="s">
        <v>156</v>
      </c>
      <c r="F58" s="365" t="s">
        <v>156</v>
      </c>
      <c r="G58" s="365" t="s">
        <v>156</v>
      </c>
      <c r="H58" s="365" t="s">
        <v>156</v>
      </c>
    </row>
    <row r="59" spans="1:8" s="154" customFormat="1" ht="10.5" customHeight="1">
      <c r="A59" s="154" t="s">
        <v>947</v>
      </c>
      <c r="B59" s="333">
        <v>16</v>
      </c>
      <c r="C59" s="333">
        <v>15</v>
      </c>
      <c r="D59" s="333">
        <v>1</v>
      </c>
      <c r="E59" s="333">
        <v>8</v>
      </c>
      <c r="F59" s="365" t="s">
        <v>156</v>
      </c>
      <c r="G59" s="365" t="s">
        <v>156</v>
      </c>
      <c r="H59" s="365">
        <v>3</v>
      </c>
    </row>
    <row r="60" spans="1:8" s="154" customFormat="1" ht="10.5" customHeight="1">
      <c r="A60" s="154" t="s">
        <v>1240</v>
      </c>
      <c r="B60" s="333">
        <v>14</v>
      </c>
      <c r="C60" s="365" t="s">
        <v>156</v>
      </c>
      <c r="D60" s="365" t="s">
        <v>156</v>
      </c>
      <c r="E60" s="365" t="s">
        <v>156</v>
      </c>
      <c r="F60" s="365" t="s">
        <v>156</v>
      </c>
      <c r="G60" s="365" t="s">
        <v>156</v>
      </c>
      <c r="H60" s="365" t="s">
        <v>156</v>
      </c>
    </row>
    <row r="61" spans="1:8" s="154" customFormat="1" ht="10.5" customHeight="1">
      <c r="A61" s="154" t="s">
        <v>948</v>
      </c>
      <c r="B61" s="333">
        <v>2</v>
      </c>
      <c r="C61" s="365" t="s">
        <v>156</v>
      </c>
      <c r="D61" s="365" t="s">
        <v>156</v>
      </c>
      <c r="E61" s="365" t="s">
        <v>156</v>
      </c>
      <c r="F61" s="365" t="s">
        <v>156</v>
      </c>
      <c r="G61" s="365" t="s">
        <v>156</v>
      </c>
      <c r="H61" s="365">
        <v>2</v>
      </c>
    </row>
    <row r="62" spans="1:8" s="154" customFormat="1" ht="10.5" customHeight="1">
      <c r="A62" s="154" t="s">
        <v>926</v>
      </c>
      <c r="B62" s="365">
        <v>10</v>
      </c>
      <c r="C62" s="333">
        <v>1</v>
      </c>
      <c r="D62" s="365" t="s">
        <v>156</v>
      </c>
      <c r="E62" s="365" t="s">
        <v>156</v>
      </c>
      <c r="F62" s="365" t="s">
        <v>156</v>
      </c>
      <c r="G62" s="365" t="s">
        <v>156</v>
      </c>
      <c r="H62" s="365">
        <v>3</v>
      </c>
    </row>
    <row r="63" spans="1:8" s="154" customFormat="1" ht="10.5" customHeight="1">
      <c r="A63" s="697" t="s">
        <v>949</v>
      </c>
      <c r="B63" s="698" t="s">
        <v>156</v>
      </c>
      <c r="C63" s="698" t="s">
        <v>156</v>
      </c>
      <c r="D63" s="698" t="s">
        <v>156</v>
      </c>
      <c r="E63" s="699">
        <v>11</v>
      </c>
      <c r="F63" s="698" t="s">
        <v>156</v>
      </c>
      <c r="G63" s="699">
        <v>8</v>
      </c>
      <c r="H63" s="698" t="s">
        <v>156</v>
      </c>
    </row>
    <row r="64" spans="1:8" s="154" customFormat="1" ht="10.5" customHeight="1">
      <c r="A64" s="154" t="s">
        <v>950</v>
      </c>
      <c r="B64" s="333">
        <v>1</v>
      </c>
      <c r="C64" s="333">
        <v>9</v>
      </c>
      <c r="D64" s="365" t="s">
        <v>156</v>
      </c>
      <c r="E64" s="365" t="s">
        <v>156</v>
      </c>
      <c r="F64" s="365" t="s">
        <v>156</v>
      </c>
      <c r="G64" s="365" t="s">
        <v>156</v>
      </c>
      <c r="H64" s="365">
        <v>4</v>
      </c>
    </row>
    <row r="65" spans="1:8" s="154" customFormat="1" ht="10.5" customHeight="1">
      <c r="A65" s="154" t="s">
        <v>932</v>
      </c>
      <c r="B65" s="333">
        <v>1</v>
      </c>
      <c r="C65" s="333">
        <v>2</v>
      </c>
      <c r="D65" s="365" t="s">
        <v>156</v>
      </c>
      <c r="E65" s="333">
        <v>1</v>
      </c>
      <c r="F65" s="365" t="s">
        <v>156</v>
      </c>
      <c r="G65" s="365" t="s">
        <v>156</v>
      </c>
      <c r="H65" s="365">
        <v>3</v>
      </c>
    </row>
    <row r="66" spans="1:8" s="154" customFormat="1" ht="10.5" customHeight="1">
      <c r="A66" s="154" t="s">
        <v>951</v>
      </c>
      <c r="B66" s="333">
        <v>2</v>
      </c>
      <c r="C66" s="365" t="s">
        <v>156</v>
      </c>
      <c r="D66" s="365" t="s">
        <v>156</v>
      </c>
      <c r="E66" s="333">
        <v>1</v>
      </c>
      <c r="F66" s="365" t="s">
        <v>156</v>
      </c>
      <c r="G66" s="365" t="s">
        <v>156</v>
      </c>
      <c r="H66" s="365">
        <v>1</v>
      </c>
    </row>
    <row r="67" spans="1:8" s="154" customFormat="1" ht="10.5" customHeight="1">
      <c r="A67" s="154" t="s">
        <v>952</v>
      </c>
      <c r="B67" s="365" t="s">
        <v>156</v>
      </c>
      <c r="C67" s="333">
        <v>1</v>
      </c>
      <c r="D67" s="365" t="s">
        <v>156</v>
      </c>
      <c r="E67" s="365" t="s">
        <v>156</v>
      </c>
      <c r="F67" s="365" t="s">
        <v>156</v>
      </c>
      <c r="G67" s="365" t="s">
        <v>156</v>
      </c>
      <c r="H67" s="365">
        <v>2</v>
      </c>
    </row>
    <row r="68" spans="1:8" s="154" customFormat="1" ht="10.5" customHeight="1">
      <c r="A68" s="697" t="s">
        <v>953</v>
      </c>
      <c r="B68" s="698" t="s">
        <v>156</v>
      </c>
      <c r="C68" s="699">
        <v>10</v>
      </c>
      <c r="D68" s="698" t="s">
        <v>156</v>
      </c>
      <c r="E68" s="698" t="s">
        <v>156</v>
      </c>
      <c r="F68" s="698" t="s">
        <v>156</v>
      </c>
      <c r="G68" s="698" t="s">
        <v>156</v>
      </c>
      <c r="H68" s="698">
        <v>2</v>
      </c>
    </row>
    <row r="69" spans="1:8" s="154" customFormat="1" ht="10.5" customHeight="1">
      <c r="A69" s="154" t="s">
        <v>954</v>
      </c>
      <c r="B69" s="333">
        <v>8</v>
      </c>
      <c r="C69" s="333">
        <v>7</v>
      </c>
      <c r="D69" s="365" t="s">
        <v>156</v>
      </c>
      <c r="E69" s="365" t="s">
        <v>156</v>
      </c>
      <c r="F69" s="365" t="s">
        <v>156</v>
      </c>
      <c r="G69" s="365" t="s">
        <v>156</v>
      </c>
      <c r="H69" s="365">
        <v>3</v>
      </c>
    </row>
    <row r="70" spans="1:8" s="154" customFormat="1" ht="10.5" customHeight="1">
      <c r="A70" s="154" t="s">
        <v>1241</v>
      </c>
      <c r="B70" s="333">
        <v>15</v>
      </c>
      <c r="C70" s="333">
        <v>15</v>
      </c>
      <c r="D70" s="365" t="s">
        <v>156</v>
      </c>
      <c r="E70" s="365" t="s">
        <v>156</v>
      </c>
      <c r="F70" s="365" t="s">
        <v>156</v>
      </c>
      <c r="G70" s="365" t="s">
        <v>156</v>
      </c>
      <c r="H70" s="365" t="s">
        <v>156</v>
      </c>
    </row>
    <row r="71" spans="1:8" s="154" customFormat="1" ht="10.5" customHeight="1">
      <c r="A71" s="701" t="s">
        <v>955</v>
      </c>
      <c r="B71" s="702">
        <v>1</v>
      </c>
      <c r="C71" s="702">
        <v>10</v>
      </c>
      <c r="D71" s="700" t="s">
        <v>156</v>
      </c>
      <c r="E71" s="700" t="s">
        <v>156</v>
      </c>
      <c r="F71" s="700" t="s">
        <v>156</v>
      </c>
      <c r="G71" s="700" t="s">
        <v>156</v>
      </c>
      <c r="H71" s="700" t="s">
        <v>156</v>
      </c>
    </row>
    <row r="72" spans="1:8" s="154" customFormat="1" ht="10.5" customHeight="1">
      <c r="A72" s="154" t="s">
        <v>956</v>
      </c>
      <c r="B72" s="365">
        <v>24</v>
      </c>
      <c r="C72" s="333">
        <v>17</v>
      </c>
      <c r="D72" s="365" t="s">
        <v>156</v>
      </c>
      <c r="E72" s="365" t="s">
        <v>156</v>
      </c>
      <c r="F72" s="365" t="s">
        <v>156</v>
      </c>
      <c r="G72" s="365" t="s">
        <v>156</v>
      </c>
      <c r="H72" s="365">
        <v>7</v>
      </c>
    </row>
    <row r="73" spans="1:8" s="154" customFormat="1" ht="10.5" customHeight="1">
      <c r="A73" s="154" t="s">
        <v>957</v>
      </c>
      <c r="B73" s="333">
        <v>1</v>
      </c>
      <c r="C73" s="365" t="s">
        <v>156</v>
      </c>
      <c r="D73" s="365" t="s">
        <v>156</v>
      </c>
      <c r="E73" s="365" t="s">
        <v>156</v>
      </c>
      <c r="F73" s="365" t="s">
        <v>156</v>
      </c>
      <c r="G73" s="365" t="s">
        <v>156</v>
      </c>
      <c r="H73" s="365">
        <v>1</v>
      </c>
    </row>
    <row r="74" spans="1:8" s="154" customFormat="1" ht="10.5" customHeight="1">
      <c r="A74" s="154" t="s">
        <v>958</v>
      </c>
      <c r="B74" s="365" t="s">
        <v>156</v>
      </c>
      <c r="C74" s="333">
        <v>2</v>
      </c>
      <c r="D74" s="365" t="s">
        <v>156</v>
      </c>
      <c r="E74" s="365" t="s">
        <v>156</v>
      </c>
      <c r="F74" s="365" t="s">
        <v>156</v>
      </c>
      <c r="G74" s="365" t="s">
        <v>156</v>
      </c>
      <c r="H74" s="365" t="s">
        <v>156</v>
      </c>
    </row>
    <row r="75" spans="1:8" s="154" customFormat="1" ht="10.5" customHeight="1">
      <c r="A75" s="154" t="s">
        <v>934</v>
      </c>
      <c r="B75" s="333">
        <v>1</v>
      </c>
      <c r="C75" s="365" t="s">
        <v>156</v>
      </c>
      <c r="D75" s="365" t="s">
        <v>156</v>
      </c>
      <c r="E75" s="365" t="s">
        <v>156</v>
      </c>
      <c r="F75" s="365" t="s">
        <v>156</v>
      </c>
      <c r="G75" s="365" t="s">
        <v>156</v>
      </c>
      <c r="H75" s="365" t="s">
        <v>156</v>
      </c>
    </row>
    <row r="76" spans="1:8" s="154" customFormat="1" ht="10.5" customHeight="1">
      <c r="A76" s="154" t="s">
        <v>959</v>
      </c>
      <c r="B76" s="365" t="s">
        <v>156</v>
      </c>
      <c r="C76" s="333">
        <v>7</v>
      </c>
      <c r="D76" s="365" t="s">
        <v>156</v>
      </c>
      <c r="E76" s="365" t="s">
        <v>156</v>
      </c>
      <c r="F76" s="365" t="s">
        <v>156</v>
      </c>
      <c r="G76" s="365" t="s">
        <v>156</v>
      </c>
      <c r="H76" s="365" t="s">
        <v>156</v>
      </c>
    </row>
    <row r="77" spans="1:8" s="154" customFormat="1" ht="10.5" customHeight="1">
      <c r="A77" s="154" t="s">
        <v>1242</v>
      </c>
      <c r="B77" s="365">
        <v>5</v>
      </c>
      <c r="C77" s="365" t="s">
        <v>156</v>
      </c>
      <c r="D77" s="365" t="s">
        <v>156</v>
      </c>
      <c r="E77" s="365" t="s">
        <v>156</v>
      </c>
      <c r="F77" s="365" t="s">
        <v>156</v>
      </c>
      <c r="G77" s="365" t="s">
        <v>156</v>
      </c>
      <c r="H77" s="365">
        <v>2</v>
      </c>
    </row>
    <row r="78" spans="1:8" s="154" customFormat="1" ht="10.5" customHeight="1">
      <c r="A78" s="154" t="s">
        <v>935</v>
      </c>
      <c r="B78" s="333">
        <v>1</v>
      </c>
      <c r="C78" s="333">
        <v>1</v>
      </c>
      <c r="D78" s="365" t="s">
        <v>156</v>
      </c>
      <c r="E78" s="365" t="s">
        <v>156</v>
      </c>
      <c r="F78" s="365" t="s">
        <v>156</v>
      </c>
      <c r="G78" s="365" t="s">
        <v>156</v>
      </c>
      <c r="H78" s="365">
        <v>1</v>
      </c>
    </row>
    <row r="79" spans="1:8" s="154" customFormat="1" ht="10.5" customHeight="1">
      <c r="A79" s="154" t="s">
        <v>960</v>
      </c>
      <c r="B79" s="333">
        <v>1</v>
      </c>
      <c r="C79" s="365" t="s">
        <v>156</v>
      </c>
      <c r="D79" s="365" t="s">
        <v>156</v>
      </c>
      <c r="E79" s="365" t="s">
        <v>156</v>
      </c>
      <c r="F79" s="365" t="s">
        <v>156</v>
      </c>
      <c r="G79" s="365" t="s">
        <v>156</v>
      </c>
      <c r="H79" s="365">
        <v>2</v>
      </c>
    </row>
    <row r="80" spans="1:8" s="154" customFormat="1" ht="10.5" customHeight="1">
      <c r="A80" s="154" t="s">
        <v>961</v>
      </c>
      <c r="B80" s="365" t="s">
        <v>156</v>
      </c>
      <c r="C80" s="365" t="s">
        <v>156</v>
      </c>
      <c r="D80" s="365" t="s">
        <v>156</v>
      </c>
      <c r="E80" s="365" t="s">
        <v>156</v>
      </c>
      <c r="F80" s="333">
        <v>1</v>
      </c>
      <c r="G80" s="365" t="s">
        <v>156</v>
      </c>
      <c r="H80" s="365" t="s">
        <v>156</v>
      </c>
    </row>
    <row r="81" spans="1:8" s="154" customFormat="1" ht="10.5" customHeight="1">
      <c r="A81" s="154" t="s">
        <v>1243</v>
      </c>
      <c r="B81" s="365">
        <v>7</v>
      </c>
      <c r="C81" s="365" t="s">
        <v>156</v>
      </c>
      <c r="D81" s="365" t="s">
        <v>156</v>
      </c>
      <c r="E81" s="365" t="s">
        <v>156</v>
      </c>
      <c r="F81" s="365" t="s">
        <v>156</v>
      </c>
      <c r="G81" s="365" t="s">
        <v>156</v>
      </c>
      <c r="H81" s="365">
        <v>3</v>
      </c>
    </row>
    <row r="82" spans="1:8" s="154" customFormat="1" ht="10.5" customHeight="1">
      <c r="A82" s="154" t="s">
        <v>962</v>
      </c>
      <c r="B82" s="365" t="s">
        <v>156</v>
      </c>
      <c r="C82" s="365" t="s">
        <v>156</v>
      </c>
      <c r="D82" s="365" t="s">
        <v>156</v>
      </c>
      <c r="E82" s="333">
        <v>1</v>
      </c>
      <c r="F82" s="365" t="s">
        <v>156</v>
      </c>
      <c r="G82" s="365" t="s">
        <v>156</v>
      </c>
      <c r="H82" s="365">
        <v>1</v>
      </c>
    </row>
    <row r="83" spans="1:8" s="154" customFormat="1" ht="10.5" customHeight="1">
      <c r="A83" s="154" t="s">
        <v>963</v>
      </c>
      <c r="B83" s="365" t="s">
        <v>156</v>
      </c>
      <c r="C83" s="333">
        <v>1</v>
      </c>
      <c r="D83" s="365" t="s">
        <v>156</v>
      </c>
      <c r="E83" s="365" t="s">
        <v>156</v>
      </c>
      <c r="F83" s="365" t="s">
        <v>156</v>
      </c>
      <c r="G83" s="365" t="s">
        <v>156</v>
      </c>
      <c r="H83" s="365" t="s">
        <v>156</v>
      </c>
    </row>
    <row r="84" spans="1:8" s="154" customFormat="1" ht="10.5" customHeight="1">
      <c r="A84" s="154" t="s">
        <v>964</v>
      </c>
      <c r="B84" s="333">
        <v>1</v>
      </c>
      <c r="C84" s="365" t="s">
        <v>156</v>
      </c>
      <c r="D84" s="365" t="s">
        <v>156</v>
      </c>
      <c r="E84" s="365" t="s">
        <v>156</v>
      </c>
      <c r="F84" s="365" t="s">
        <v>156</v>
      </c>
      <c r="G84" s="365" t="s">
        <v>156</v>
      </c>
      <c r="H84" s="365">
        <v>1</v>
      </c>
    </row>
    <row r="85" spans="1:8" s="154" customFormat="1" ht="10.5" customHeight="1">
      <c r="A85" s="154" t="s">
        <v>1244</v>
      </c>
      <c r="B85" s="365" t="s">
        <v>156</v>
      </c>
      <c r="C85" s="365">
        <v>10</v>
      </c>
      <c r="D85" s="365" t="s">
        <v>156</v>
      </c>
      <c r="E85" s="365" t="s">
        <v>156</v>
      </c>
      <c r="F85" s="365" t="s">
        <v>156</v>
      </c>
      <c r="G85" s="365" t="s">
        <v>156</v>
      </c>
      <c r="H85" s="365">
        <v>2</v>
      </c>
    </row>
    <row r="86" spans="1:8" s="154" customFormat="1" ht="10.5" customHeight="1">
      <c r="A86" s="154" t="s">
        <v>940</v>
      </c>
      <c r="B86" s="365" t="s">
        <v>156</v>
      </c>
      <c r="C86" s="333">
        <v>9</v>
      </c>
      <c r="D86" s="365" t="s">
        <v>156</v>
      </c>
      <c r="E86" s="365" t="s">
        <v>156</v>
      </c>
      <c r="F86" s="365" t="s">
        <v>156</v>
      </c>
      <c r="G86" s="365" t="s">
        <v>156</v>
      </c>
      <c r="H86" s="365" t="s">
        <v>156</v>
      </c>
    </row>
    <row r="87" spans="1:8" s="154" customFormat="1" ht="10.5" customHeight="1">
      <c r="A87" s="154" t="s">
        <v>965</v>
      </c>
      <c r="B87" s="365" t="s">
        <v>156</v>
      </c>
      <c r="C87" s="333">
        <v>1</v>
      </c>
      <c r="D87" s="365" t="s">
        <v>156</v>
      </c>
      <c r="E87" s="365" t="s">
        <v>156</v>
      </c>
      <c r="F87" s="365" t="s">
        <v>156</v>
      </c>
      <c r="G87" s="365" t="s">
        <v>156</v>
      </c>
      <c r="H87" s="365" t="s">
        <v>156</v>
      </c>
    </row>
    <row r="88" spans="1:8" s="154" customFormat="1" ht="10.5" customHeight="1">
      <c r="A88" s="154" t="s">
        <v>1245</v>
      </c>
      <c r="B88" s="365" t="s">
        <v>156</v>
      </c>
      <c r="C88" s="333">
        <v>9</v>
      </c>
      <c r="D88" s="365" t="s">
        <v>156</v>
      </c>
      <c r="E88" s="365" t="s">
        <v>156</v>
      </c>
      <c r="F88" s="365" t="s">
        <v>156</v>
      </c>
      <c r="G88" s="365" t="s">
        <v>156</v>
      </c>
      <c r="H88" s="365" t="s">
        <v>156</v>
      </c>
    </row>
    <row r="89" spans="1:8" s="154" customFormat="1" ht="10.5" customHeight="1">
      <c r="A89" s="154" t="s">
        <v>1246</v>
      </c>
      <c r="B89" s="365">
        <v>6</v>
      </c>
      <c r="C89" s="365" t="s">
        <v>156</v>
      </c>
      <c r="D89" s="365" t="s">
        <v>156</v>
      </c>
      <c r="E89" s="365" t="s">
        <v>156</v>
      </c>
      <c r="F89" s="365" t="s">
        <v>156</v>
      </c>
      <c r="G89" s="365" t="s">
        <v>156</v>
      </c>
      <c r="H89" s="365" t="s">
        <v>156</v>
      </c>
    </row>
    <row r="90" spans="1:8" s="154" customFormat="1" ht="10.5" customHeight="1">
      <c r="A90" s="154" t="s">
        <v>966</v>
      </c>
      <c r="B90" s="333">
        <v>1</v>
      </c>
      <c r="C90" s="365" t="s">
        <v>156</v>
      </c>
      <c r="D90" s="365" t="s">
        <v>156</v>
      </c>
      <c r="E90" s="365" t="s">
        <v>156</v>
      </c>
      <c r="F90" s="365" t="s">
        <v>156</v>
      </c>
      <c r="G90" s="365" t="s">
        <v>156</v>
      </c>
      <c r="H90" s="365" t="s">
        <v>156</v>
      </c>
    </row>
    <row r="91" spans="1:8" s="154" customFormat="1" ht="10.5" customHeight="1">
      <c r="A91" s="154" t="s">
        <v>967</v>
      </c>
      <c r="B91" s="333">
        <v>1</v>
      </c>
      <c r="C91" s="365" t="s">
        <v>156</v>
      </c>
      <c r="D91" s="365" t="s">
        <v>156</v>
      </c>
      <c r="E91" s="365" t="s">
        <v>156</v>
      </c>
      <c r="F91" s="365" t="s">
        <v>156</v>
      </c>
      <c r="G91" s="365" t="s">
        <v>156</v>
      </c>
      <c r="H91" s="365" t="s">
        <v>156</v>
      </c>
    </row>
    <row r="92" spans="1:8" s="154" customFormat="1" ht="10.5" customHeight="1">
      <c r="A92" s="154" t="s">
        <v>968</v>
      </c>
      <c r="B92" s="365" t="s">
        <v>156</v>
      </c>
      <c r="C92" s="333">
        <v>3</v>
      </c>
      <c r="D92" s="365" t="s">
        <v>156</v>
      </c>
      <c r="E92" s="365" t="s">
        <v>156</v>
      </c>
      <c r="F92" s="365" t="s">
        <v>156</v>
      </c>
      <c r="G92" s="365" t="s">
        <v>156</v>
      </c>
      <c r="H92" s="365" t="s">
        <v>156</v>
      </c>
    </row>
    <row r="93" spans="1:8" s="154" customFormat="1" ht="10.5" customHeight="1">
      <c r="A93" s="154" t="s">
        <v>969</v>
      </c>
      <c r="B93" s="333">
        <v>2</v>
      </c>
      <c r="C93" s="365" t="s">
        <v>156</v>
      </c>
      <c r="D93" s="365" t="s">
        <v>156</v>
      </c>
      <c r="E93" s="365" t="s">
        <v>156</v>
      </c>
      <c r="F93" s="365" t="s">
        <v>156</v>
      </c>
      <c r="G93" s="365" t="s">
        <v>156</v>
      </c>
      <c r="H93" s="365" t="s">
        <v>156</v>
      </c>
    </row>
    <row r="94" spans="1:8" s="154" customFormat="1" ht="10.5" customHeight="1">
      <c r="A94" s="459" t="s">
        <v>970</v>
      </c>
      <c r="B94" s="331">
        <v>1</v>
      </c>
      <c r="C94" s="487" t="s">
        <v>156</v>
      </c>
      <c r="D94" s="487" t="s">
        <v>156</v>
      </c>
      <c r="E94" s="487" t="s">
        <v>156</v>
      </c>
      <c r="F94" s="487" t="s">
        <v>156</v>
      </c>
      <c r="G94" s="487" t="s">
        <v>156</v>
      </c>
      <c r="H94" s="487" t="s">
        <v>156</v>
      </c>
    </row>
    <row r="95" spans="1:8" ht="11.1" customHeight="1">
      <c r="G95" s="320" t="s">
        <v>1029</v>
      </c>
    </row>
    <row r="96" spans="1:8" ht="11.1" customHeight="1"/>
    <row r="97" spans="1:8" ht="15" customHeight="1">
      <c r="A97" s="373" t="s">
        <v>1519</v>
      </c>
    </row>
    <row r="98" spans="1:8" ht="11.1" customHeight="1">
      <c r="A98" s="154"/>
      <c r="B98" s="154"/>
      <c r="C98" s="154"/>
      <c r="D98" s="154"/>
      <c r="G98" s="320" t="s">
        <v>1028</v>
      </c>
    </row>
    <row r="99" spans="1:8" ht="11.1" customHeight="1">
      <c r="A99" s="154"/>
      <c r="B99" s="154"/>
      <c r="C99" s="154"/>
      <c r="D99" s="154"/>
      <c r="E99" s="320"/>
      <c r="F99" s="154"/>
    </row>
    <row r="100" spans="1:8" ht="20.25" customHeight="1">
      <c r="A100" s="450" t="s">
        <v>907</v>
      </c>
      <c r="B100" s="424">
        <v>2017</v>
      </c>
      <c r="C100" s="424">
        <v>2018</v>
      </c>
      <c r="D100" s="424">
        <v>2019</v>
      </c>
      <c r="E100" s="424">
        <v>2020</v>
      </c>
      <c r="F100" s="424">
        <v>2021</v>
      </c>
      <c r="G100" s="424">
        <v>2022</v>
      </c>
      <c r="H100" s="946">
        <v>2023</v>
      </c>
    </row>
    <row r="101" spans="1:8" ht="5.25" customHeight="1">
      <c r="H101" s="935"/>
    </row>
    <row r="102" spans="1:8" s="154" customFormat="1" ht="15" customHeight="1">
      <c r="A102" s="516" t="s">
        <v>971</v>
      </c>
      <c r="B102" s="516"/>
      <c r="C102" s="516"/>
      <c r="D102" s="516"/>
      <c r="E102" s="516"/>
      <c r="F102" s="516"/>
      <c r="G102" s="516"/>
      <c r="H102" s="947"/>
    </row>
    <row r="103" spans="1:8" s="154" customFormat="1" ht="11.1" customHeight="1">
      <c r="A103" s="154" t="s">
        <v>972</v>
      </c>
      <c r="B103" s="333">
        <v>33</v>
      </c>
      <c r="C103" s="333">
        <v>44</v>
      </c>
      <c r="D103" s="365" t="s">
        <v>156</v>
      </c>
      <c r="E103" s="365" t="s">
        <v>156</v>
      </c>
      <c r="F103" s="365" t="s">
        <v>156</v>
      </c>
      <c r="G103" s="365" t="s">
        <v>156</v>
      </c>
      <c r="H103" s="947"/>
    </row>
    <row r="104" spans="1:8" s="154" customFormat="1" ht="11.1" customHeight="1">
      <c r="A104" s="154" t="s">
        <v>973</v>
      </c>
      <c r="B104" s="333">
        <v>19</v>
      </c>
      <c r="C104" s="333">
        <v>21</v>
      </c>
      <c r="D104" s="365" t="s">
        <v>156</v>
      </c>
      <c r="E104" s="333">
        <v>1</v>
      </c>
      <c r="F104" s="333">
        <v>1</v>
      </c>
      <c r="G104" s="365" t="s">
        <v>156</v>
      </c>
      <c r="H104" s="947"/>
    </row>
    <row r="105" spans="1:8" s="154" customFormat="1" ht="11.1" customHeight="1">
      <c r="A105" s="154" t="s">
        <v>974</v>
      </c>
      <c r="B105" s="365" t="s">
        <v>156</v>
      </c>
      <c r="C105" s="333">
        <v>8</v>
      </c>
      <c r="D105" s="365" t="s">
        <v>156</v>
      </c>
      <c r="E105" s="365" t="s">
        <v>156</v>
      </c>
      <c r="F105" s="365" t="s">
        <v>156</v>
      </c>
      <c r="G105" s="365" t="s">
        <v>156</v>
      </c>
      <c r="H105" s="947"/>
    </row>
    <row r="106" spans="1:8" s="154" customFormat="1" ht="11.1" customHeight="1">
      <c r="A106" s="154" t="s">
        <v>975</v>
      </c>
      <c r="B106" s="333">
        <v>57</v>
      </c>
      <c r="C106" s="333">
        <v>70</v>
      </c>
      <c r="D106" s="333">
        <v>1</v>
      </c>
      <c r="E106" s="333">
        <v>10</v>
      </c>
      <c r="F106" s="365" t="s">
        <v>156</v>
      </c>
      <c r="G106" s="365" t="s">
        <v>156</v>
      </c>
      <c r="H106" s="947"/>
    </row>
    <row r="107" spans="1:8" s="154" customFormat="1" ht="11.1" customHeight="1">
      <c r="A107" s="154" t="s">
        <v>976</v>
      </c>
      <c r="B107" s="333">
        <v>18</v>
      </c>
      <c r="C107" s="333">
        <v>34</v>
      </c>
      <c r="D107" s="365" t="s">
        <v>156</v>
      </c>
      <c r="E107" s="365">
        <v>11</v>
      </c>
      <c r="F107" s="365" t="s">
        <v>156</v>
      </c>
      <c r="G107" s="365">
        <v>8</v>
      </c>
      <c r="H107" s="947"/>
    </row>
    <row r="108" spans="1:8" s="154" customFormat="1" ht="11.1" customHeight="1">
      <c r="A108" s="154" t="s">
        <v>977</v>
      </c>
      <c r="B108" s="333">
        <v>5</v>
      </c>
      <c r="C108" s="333">
        <v>11</v>
      </c>
      <c r="D108" s="365" t="s">
        <v>156</v>
      </c>
      <c r="E108" s="365" t="s">
        <v>156</v>
      </c>
      <c r="F108" s="365" t="s">
        <v>156</v>
      </c>
      <c r="G108" s="365" t="s">
        <v>156</v>
      </c>
      <c r="H108" s="947"/>
    </row>
    <row r="109" spans="1:8" s="154" customFormat="1" ht="15" customHeight="1">
      <c r="A109" s="516" t="s">
        <v>978</v>
      </c>
      <c r="B109" s="521"/>
      <c r="C109" s="521"/>
      <c r="D109" s="521"/>
      <c r="E109" s="521"/>
      <c r="F109" s="521"/>
      <c r="G109" s="521"/>
      <c r="H109" s="947"/>
    </row>
    <row r="110" spans="1:8" s="154" customFormat="1" ht="11.1" customHeight="1">
      <c r="A110" s="154" t="s">
        <v>979</v>
      </c>
      <c r="B110" s="333">
        <v>4</v>
      </c>
      <c r="C110" s="365" t="s">
        <v>156</v>
      </c>
      <c r="D110" s="365" t="s">
        <v>156</v>
      </c>
      <c r="E110" s="365" t="s">
        <v>156</v>
      </c>
      <c r="F110" s="365" t="s">
        <v>156</v>
      </c>
      <c r="G110" s="365" t="s">
        <v>156</v>
      </c>
      <c r="H110" s="947"/>
    </row>
    <row r="111" spans="1:8" s="154" customFormat="1" ht="11.1" customHeight="1">
      <c r="A111" s="154" t="s">
        <v>980</v>
      </c>
      <c r="B111" s="333">
        <v>19</v>
      </c>
      <c r="C111" s="333">
        <v>43</v>
      </c>
      <c r="D111" s="333">
        <v>1</v>
      </c>
      <c r="E111" s="333">
        <v>10</v>
      </c>
      <c r="F111" s="365" t="s">
        <v>156</v>
      </c>
      <c r="G111" s="365" t="s">
        <v>156</v>
      </c>
      <c r="H111" s="947"/>
    </row>
    <row r="112" spans="1:8" s="154" customFormat="1" ht="11.1" customHeight="1">
      <c r="A112" s="154" t="s">
        <v>981</v>
      </c>
      <c r="B112" s="333">
        <v>7</v>
      </c>
      <c r="C112" s="333">
        <v>11</v>
      </c>
      <c r="D112" s="365" t="s">
        <v>156</v>
      </c>
      <c r="E112" s="365" t="s">
        <v>156</v>
      </c>
      <c r="F112" s="365" t="s">
        <v>156</v>
      </c>
      <c r="G112" s="365" t="s">
        <v>156</v>
      </c>
      <c r="H112" s="947"/>
    </row>
    <row r="113" spans="1:8" s="154" customFormat="1" ht="11.1" customHeight="1">
      <c r="A113" s="154" t="s">
        <v>982</v>
      </c>
      <c r="B113" s="365" t="s">
        <v>156</v>
      </c>
      <c r="C113" s="333">
        <v>9</v>
      </c>
      <c r="D113" s="365" t="s">
        <v>156</v>
      </c>
      <c r="E113" s="333">
        <v>8</v>
      </c>
      <c r="F113" s="365" t="s">
        <v>156</v>
      </c>
      <c r="G113" s="365" t="s">
        <v>156</v>
      </c>
      <c r="H113" s="947"/>
    </row>
    <row r="114" spans="1:8" s="154" customFormat="1" ht="11.1" customHeight="1">
      <c r="A114" s="154" t="s">
        <v>1247</v>
      </c>
      <c r="B114" s="365">
        <v>10</v>
      </c>
      <c r="C114" s="365">
        <v>10</v>
      </c>
      <c r="D114" s="365" t="s">
        <v>156</v>
      </c>
      <c r="E114" s="365" t="s">
        <v>156</v>
      </c>
      <c r="F114" s="365" t="s">
        <v>156</v>
      </c>
      <c r="G114" s="365" t="s">
        <v>156</v>
      </c>
      <c r="H114" s="947"/>
    </row>
    <row r="115" spans="1:8" s="154" customFormat="1" ht="11.1" customHeight="1">
      <c r="A115" s="154" t="s">
        <v>983</v>
      </c>
      <c r="B115" s="365">
        <v>24</v>
      </c>
      <c r="C115" s="333">
        <v>17</v>
      </c>
      <c r="D115" s="365" t="s">
        <v>156</v>
      </c>
      <c r="E115" s="365" t="s">
        <v>156</v>
      </c>
      <c r="F115" s="365" t="s">
        <v>156</v>
      </c>
      <c r="G115" s="365" t="s">
        <v>156</v>
      </c>
      <c r="H115" s="947"/>
    </row>
    <row r="116" spans="1:8" s="154" customFormat="1" ht="11.1" customHeight="1">
      <c r="A116" s="154" t="s">
        <v>984</v>
      </c>
      <c r="B116" s="333">
        <v>2</v>
      </c>
      <c r="C116" s="365" t="s">
        <v>156</v>
      </c>
      <c r="D116" s="365" t="s">
        <v>156</v>
      </c>
      <c r="E116" s="365" t="s">
        <v>156</v>
      </c>
      <c r="F116" s="365" t="s">
        <v>156</v>
      </c>
      <c r="G116" s="365" t="s">
        <v>156</v>
      </c>
      <c r="H116" s="947"/>
    </row>
    <row r="117" spans="1:8" s="154" customFormat="1" ht="11.1" customHeight="1">
      <c r="A117" s="154" t="s">
        <v>985</v>
      </c>
      <c r="B117" s="365" t="s">
        <v>156</v>
      </c>
      <c r="C117" s="333">
        <v>1</v>
      </c>
      <c r="D117" s="365" t="s">
        <v>156</v>
      </c>
      <c r="E117" s="365" t="s">
        <v>156</v>
      </c>
      <c r="F117" s="365" t="s">
        <v>156</v>
      </c>
      <c r="G117" s="365" t="s">
        <v>156</v>
      </c>
      <c r="H117" s="947"/>
    </row>
    <row r="118" spans="1:8" s="154" customFormat="1" ht="11.1" customHeight="1">
      <c r="A118" s="154" t="s">
        <v>824</v>
      </c>
      <c r="B118" s="365">
        <v>7</v>
      </c>
      <c r="C118" s="365" t="s">
        <v>156</v>
      </c>
      <c r="D118" s="365" t="s">
        <v>156</v>
      </c>
      <c r="E118" s="365" t="s">
        <v>156</v>
      </c>
      <c r="F118" s="365" t="s">
        <v>156</v>
      </c>
      <c r="G118" s="365" t="s">
        <v>156</v>
      </c>
      <c r="H118" s="947"/>
    </row>
    <row r="119" spans="1:8" s="154" customFormat="1" ht="11.1" customHeight="1">
      <c r="A119" s="154" t="s">
        <v>986</v>
      </c>
      <c r="B119" s="333">
        <v>1</v>
      </c>
      <c r="C119" s="365" t="s">
        <v>156</v>
      </c>
      <c r="D119" s="365" t="s">
        <v>156</v>
      </c>
      <c r="E119" s="365" t="s">
        <v>156</v>
      </c>
      <c r="F119" s="365" t="s">
        <v>156</v>
      </c>
      <c r="G119" s="365" t="s">
        <v>156</v>
      </c>
      <c r="H119" s="947"/>
    </row>
    <row r="120" spans="1:8" s="154" customFormat="1" ht="11.1" customHeight="1">
      <c r="A120" s="154" t="s">
        <v>1248</v>
      </c>
      <c r="B120" s="365">
        <v>10</v>
      </c>
      <c r="C120" s="365">
        <v>10</v>
      </c>
      <c r="D120" s="365" t="s">
        <v>156</v>
      </c>
      <c r="E120" s="365" t="s">
        <v>156</v>
      </c>
      <c r="F120" s="365" t="s">
        <v>156</v>
      </c>
      <c r="G120" s="365" t="s">
        <v>156</v>
      </c>
      <c r="H120" s="947"/>
    </row>
    <row r="121" spans="1:8" s="154" customFormat="1" ht="11.1" customHeight="1">
      <c r="A121" s="154" t="s">
        <v>987</v>
      </c>
      <c r="B121" s="333">
        <v>1</v>
      </c>
      <c r="C121" s="333">
        <v>2</v>
      </c>
      <c r="D121" s="365" t="s">
        <v>156</v>
      </c>
      <c r="E121" s="365" t="s">
        <v>156</v>
      </c>
      <c r="F121" s="365" t="s">
        <v>156</v>
      </c>
      <c r="G121" s="365" t="s">
        <v>156</v>
      </c>
      <c r="H121" s="947"/>
    </row>
    <row r="122" spans="1:8" s="154" customFormat="1" ht="11.1" customHeight="1">
      <c r="A122" s="154" t="s">
        <v>988</v>
      </c>
      <c r="B122" s="365" t="s">
        <v>156</v>
      </c>
      <c r="C122" s="333">
        <v>8</v>
      </c>
      <c r="D122" s="365" t="s">
        <v>156</v>
      </c>
      <c r="E122" s="365" t="s">
        <v>156</v>
      </c>
      <c r="F122" s="365" t="s">
        <v>156</v>
      </c>
      <c r="G122" s="365" t="s">
        <v>156</v>
      </c>
      <c r="H122" s="947"/>
    </row>
    <row r="123" spans="1:8" s="154" customFormat="1" ht="11.1" customHeight="1">
      <c r="A123" s="154" t="s">
        <v>989</v>
      </c>
      <c r="B123" s="333">
        <v>17</v>
      </c>
      <c r="C123" s="365">
        <v>15</v>
      </c>
      <c r="D123" s="365" t="s">
        <v>156</v>
      </c>
      <c r="E123" s="365" t="s">
        <v>156</v>
      </c>
      <c r="F123" s="365" t="s">
        <v>156</v>
      </c>
      <c r="G123" s="365" t="s">
        <v>156</v>
      </c>
      <c r="H123" s="947"/>
    </row>
    <row r="124" spans="1:8" s="154" customFormat="1" ht="11.1" customHeight="1">
      <c r="A124" s="154" t="s">
        <v>990</v>
      </c>
      <c r="B124" s="333">
        <v>7</v>
      </c>
      <c r="C124" s="365">
        <v>9</v>
      </c>
      <c r="D124" s="365" t="s">
        <v>156</v>
      </c>
      <c r="E124" s="365" t="s">
        <v>156</v>
      </c>
      <c r="F124" s="365" t="s">
        <v>156</v>
      </c>
      <c r="G124" s="365" t="s">
        <v>156</v>
      </c>
      <c r="H124" s="947"/>
    </row>
    <row r="125" spans="1:8" s="154" customFormat="1" ht="11.1" customHeight="1">
      <c r="A125" s="154" t="s">
        <v>991</v>
      </c>
      <c r="B125" s="365" t="s">
        <v>156</v>
      </c>
      <c r="C125" s="333">
        <v>1</v>
      </c>
      <c r="D125" s="365" t="s">
        <v>156</v>
      </c>
      <c r="E125" s="365" t="s">
        <v>156</v>
      </c>
      <c r="F125" s="365" t="s">
        <v>156</v>
      </c>
      <c r="G125" s="365" t="s">
        <v>156</v>
      </c>
      <c r="H125" s="947"/>
    </row>
    <row r="126" spans="1:8" s="154" customFormat="1" ht="11.1" customHeight="1">
      <c r="A126" s="154" t="s">
        <v>992</v>
      </c>
      <c r="B126" s="365">
        <v>21</v>
      </c>
      <c r="C126" s="333">
        <v>32</v>
      </c>
      <c r="D126" s="365" t="s">
        <v>156</v>
      </c>
      <c r="E126" s="365" t="s">
        <v>156</v>
      </c>
      <c r="F126" s="365" t="s">
        <v>156</v>
      </c>
      <c r="G126" s="365" t="s">
        <v>156</v>
      </c>
      <c r="H126" s="947"/>
    </row>
    <row r="127" spans="1:8" s="154" customFormat="1" ht="11.1" customHeight="1">
      <c r="A127" s="154" t="s">
        <v>993</v>
      </c>
      <c r="B127" s="333">
        <v>1</v>
      </c>
      <c r="C127" s="333">
        <v>10</v>
      </c>
      <c r="D127" s="365" t="s">
        <v>156</v>
      </c>
      <c r="E127" s="333">
        <v>3</v>
      </c>
      <c r="F127" s="365" t="s">
        <v>156</v>
      </c>
      <c r="G127" s="333">
        <v>8</v>
      </c>
      <c r="H127" s="947"/>
    </row>
    <row r="128" spans="1:8" s="154" customFormat="1" ht="11.1" customHeight="1">
      <c r="A128" s="154" t="s">
        <v>994</v>
      </c>
      <c r="B128" s="333">
        <v>1</v>
      </c>
      <c r="C128" s="333">
        <v>10</v>
      </c>
      <c r="D128" s="365" t="s">
        <v>156</v>
      </c>
      <c r="E128" s="365" t="s">
        <v>156</v>
      </c>
      <c r="F128" s="365" t="s">
        <v>156</v>
      </c>
      <c r="G128" s="365" t="s">
        <v>156</v>
      </c>
      <c r="H128" s="947"/>
    </row>
    <row r="129" spans="1:8" s="154" customFormat="1" ht="11.1" customHeight="1">
      <c r="A129" s="154" t="s">
        <v>995</v>
      </c>
      <c r="B129" s="365" t="s">
        <v>156</v>
      </c>
      <c r="C129" s="365" t="s">
        <v>156</v>
      </c>
      <c r="D129" s="365" t="s">
        <v>156</v>
      </c>
      <c r="E129" s="333">
        <v>1</v>
      </c>
      <c r="F129" s="333">
        <v>1</v>
      </c>
      <c r="G129" s="365" t="s">
        <v>156</v>
      </c>
      <c r="H129" s="947"/>
    </row>
    <row r="130" spans="1:8" s="154" customFormat="1" ht="16.5" customHeight="1">
      <c r="A130" s="516" t="s">
        <v>996</v>
      </c>
      <c r="B130" s="522"/>
      <c r="C130" s="522"/>
      <c r="D130" s="522"/>
      <c r="E130" s="521"/>
      <c r="F130" s="521"/>
      <c r="G130" s="521"/>
      <c r="H130" s="947"/>
    </row>
    <row r="131" spans="1:8" s="154" customFormat="1" ht="11.1" customHeight="1">
      <c r="A131" s="154" t="s">
        <v>997</v>
      </c>
      <c r="B131" s="365" t="s">
        <v>156</v>
      </c>
      <c r="C131" s="365" t="s">
        <v>156</v>
      </c>
      <c r="D131" s="365" t="s">
        <v>156</v>
      </c>
      <c r="E131" s="333">
        <v>1</v>
      </c>
      <c r="F131" s="365" t="s">
        <v>156</v>
      </c>
      <c r="G131" s="365" t="s">
        <v>156</v>
      </c>
      <c r="H131" s="947"/>
    </row>
    <row r="132" spans="1:8" s="154" customFormat="1" ht="11.1" customHeight="1">
      <c r="A132" s="154" t="s">
        <v>998</v>
      </c>
      <c r="B132" s="333">
        <v>1</v>
      </c>
      <c r="C132" s="333">
        <v>1</v>
      </c>
      <c r="D132" s="365" t="s">
        <v>156</v>
      </c>
      <c r="E132" s="365" t="s">
        <v>156</v>
      </c>
      <c r="F132" s="365" t="s">
        <v>156</v>
      </c>
      <c r="G132" s="365" t="s">
        <v>156</v>
      </c>
      <c r="H132" s="947"/>
    </row>
    <row r="133" spans="1:8" s="154" customFormat="1" ht="11.1" customHeight="1">
      <c r="A133" s="154" t="s">
        <v>1249</v>
      </c>
      <c r="B133" s="365">
        <v>10</v>
      </c>
      <c r="C133" s="365">
        <v>10</v>
      </c>
      <c r="D133" s="365" t="s">
        <v>156</v>
      </c>
      <c r="E133" s="365" t="s">
        <v>156</v>
      </c>
      <c r="F133" s="365" t="s">
        <v>156</v>
      </c>
      <c r="G133" s="365" t="s">
        <v>156</v>
      </c>
      <c r="H133" s="947"/>
    </row>
    <row r="134" spans="1:8" s="154" customFormat="1" ht="11.1" customHeight="1">
      <c r="A134" s="154" t="s">
        <v>999</v>
      </c>
      <c r="B134" s="333">
        <v>17</v>
      </c>
      <c r="C134" s="333">
        <v>17</v>
      </c>
      <c r="D134" s="365" t="s">
        <v>156</v>
      </c>
      <c r="E134" s="333">
        <v>8</v>
      </c>
      <c r="F134" s="365" t="s">
        <v>156</v>
      </c>
      <c r="G134" s="365" t="s">
        <v>156</v>
      </c>
      <c r="H134" s="947"/>
    </row>
    <row r="135" spans="1:8" s="154" customFormat="1" ht="11.1" customHeight="1">
      <c r="A135" s="154" t="s">
        <v>1000</v>
      </c>
      <c r="B135" s="333">
        <v>1</v>
      </c>
      <c r="C135" s="365" t="s">
        <v>156</v>
      </c>
      <c r="D135" s="365" t="s">
        <v>156</v>
      </c>
      <c r="E135" s="365" t="s">
        <v>156</v>
      </c>
      <c r="F135" s="365" t="s">
        <v>156</v>
      </c>
      <c r="G135" s="365" t="s">
        <v>156</v>
      </c>
      <c r="H135" s="947"/>
    </row>
    <row r="136" spans="1:8" s="154" customFormat="1" ht="11.1" customHeight="1">
      <c r="A136" s="154" t="s">
        <v>1001</v>
      </c>
      <c r="B136" s="333">
        <v>1</v>
      </c>
      <c r="C136" s="365" t="s">
        <v>156</v>
      </c>
      <c r="D136" s="365" t="s">
        <v>156</v>
      </c>
      <c r="E136" s="365" t="s">
        <v>156</v>
      </c>
      <c r="F136" s="365" t="s">
        <v>156</v>
      </c>
      <c r="G136" s="365" t="s">
        <v>156</v>
      </c>
      <c r="H136" s="947"/>
    </row>
    <row r="137" spans="1:8" s="154" customFormat="1" ht="11.1" customHeight="1">
      <c r="A137" s="154" t="s">
        <v>1002</v>
      </c>
      <c r="B137" s="333">
        <v>1</v>
      </c>
      <c r="C137" s="365" t="s">
        <v>156</v>
      </c>
      <c r="D137" s="365" t="s">
        <v>156</v>
      </c>
      <c r="E137" s="365" t="s">
        <v>156</v>
      </c>
      <c r="F137" s="365" t="s">
        <v>156</v>
      </c>
      <c r="G137" s="365" t="s">
        <v>156</v>
      </c>
      <c r="H137" s="947"/>
    </row>
    <row r="138" spans="1:8" s="154" customFormat="1" ht="11.1" customHeight="1">
      <c r="A138" s="154" t="s">
        <v>1003</v>
      </c>
      <c r="B138" s="333">
        <v>1</v>
      </c>
      <c r="C138" s="365" t="s">
        <v>156</v>
      </c>
      <c r="D138" s="365" t="s">
        <v>156</v>
      </c>
      <c r="E138" s="365" t="s">
        <v>156</v>
      </c>
      <c r="F138" s="365" t="s">
        <v>156</v>
      </c>
      <c r="G138" s="365" t="s">
        <v>156</v>
      </c>
      <c r="H138" s="947"/>
    </row>
    <row r="139" spans="1:8" s="154" customFormat="1" ht="11.1" customHeight="1">
      <c r="A139" s="154" t="s">
        <v>1004</v>
      </c>
      <c r="B139" s="365" t="s">
        <v>156</v>
      </c>
      <c r="C139" s="333">
        <v>1</v>
      </c>
      <c r="D139" s="365" t="s">
        <v>156</v>
      </c>
      <c r="E139" s="333">
        <v>1</v>
      </c>
      <c r="F139" s="365" t="s">
        <v>156</v>
      </c>
      <c r="G139" s="365" t="s">
        <v>156</v>
      </c>
      <c r="H139" s="947"/>
    </row>
    <row r="140" spans="1:8" s="154" customFormat="1" ht="11.1" customHeight="1">
      <c r="A140" s="154" t="s">
        <v>1005</v>
      </c>
      <c r="B140" s="365" t="s">
        <v>156</v>
      </c>
      <c r="C140" s="365" t="s">
        <v>156</v>
      </c>
      <c r="D140" s="365" t="s">
        <v>156</v>
      </c>
      <c r="E140" s="365" t="s">
        <v>156</v>
      </c>
      <c r="F140" s="333">
        <v>1</v>
      </c>
      <c r="G140" s="365" t="s">
        <v>156</v>
      </c>
      <c r="H140" s="947"/>
    </row>
    <row r="141" spans="1:8" s="154" customFormat="1" ht="11.1" customHeight="1">
      <c r="A141" s="154" t="s">
        <v>1006</v>
      </c>
      <c r="B141" s="333">
        <v>1</v>
      </c>
      <c r="C141" s="365" t="s">
        <v>156</v>
      </c>
      <c r="D141" s="365" t="s">
        <v>156</v>
      </c>
      <c r="E141" s="365" t="s">
        <v>156</v>
      </c>
      <c r="F141" s="365" t="s">
        <v>156</v>
      </c>
      <c r="G141" s="365" t="s">
        <v>156</v>
      </c>
      <c r="H141" s="947"/>
    </row>
    <row r="142" spans="1:8" s="154" customFormat="1" ht="11.1" customHeight="1">
      <c r="A142" s="154" t="s">
        <v>1007</v>
      </c>
      <c r="B142" s="333">
        <v>2</v>
      </c>
      <c r="C142" s="365" t="s">
        <v>156</v>
      </c>
      <c r="D142" s="365" t="s">
        <v>156</v>
      </c>
      <c r="E142" s="365" t="s">
        <v>156</v>
      </c>
      <c r="F142" s="365" t="s">
        <v>156</v>
      </c>
      <c r="G142" s="365" t="s">
        <v>156</v>
      </c>
      <c r="H142" s="947"/>
    </row>
    <row r="143" spans="1:8" s="154" customFormat="1" ht="11.1" customHeight="1">
      <c r="A143" s="154" t="s">
        <v>1250</v>
      </c>
      <c r="B143" s="333">
        <v>15</v>
      </c>
      <c r="C143" s="365" t="s">
        <v>156</v>
      </c>
      <c r="D143" s="365" t="s">
        <v>156</v>
      </c>
      <c r="E143" s="365" t="s">
        <v>156</v>
      </c>
      <c r="F143" s="365" t="s">
        <v>156</v>
      </c>
      <c r="G143" s="365" t="s">
        <v>156</v>
      </c>
      <c r="H143" s="947"/>
    </row>
    <row r="144" spans="1:8" s="154" customFormat="1" ht="11.1" customHeight="1">
      <c r="A144" s="154" t="s">
        <v>1251</v>
      </c>
      <c r="B144" s="333">
        <v>9</v>
      </c>
      <c r="C144" s="365">
        <v>7</v>
      </c>
      <c r="D144" s="365" t="s">
        <v>156</v>
      </c>
      <c r="E144" s="365" t="s">
        <v>156</v>
      </c>
      <c r="F144" s="365" t="s">
        <v>156</v>
      </c>
      <c r="G144" s="365" t="s">
        <v>156</v>
      </c>
      <c r="H144" s="947"/>
    </row>
    <row r="145" spans="1:8" s="154" customFormat="1" ht="11.1" customHeight="1">
      <c r="A145" s="154" t="s">
        <v>1008</v>
      </c>
      <c r="B145" s="333">
        <v>2</v>
      </c>
      <c r="C145" s="365" t="s">
        <v>156</v>
      </c>
      <c r="D145" s="365" t="s">
        <v>156</v>
      </c>
      <c r="E145" s="365" t="s">
        <v>156</v>
      </c>
      <c r="F145" s="365" t="s">
        <v>156</v>
      </c>
      <c r="G145" s="365" t="s">
        <v>156</v>
      </c>
      <c r="H145" s="947"/>
    </row>
    <row r="146" spans="1:8" s="154" customFormat="1" ht="11.1" customHeight="1">
      <c r="A146" s="154" t="s">
        <v>1009</v>
      </c>
      <c r="B146" s="365" t="s">
        <v>156</v>
      </c>
      <c r="C146" s="333">
        <v>10</v>
      </c>
      <c r="D146" s="365" t="s">
        <v>156</v>
      </c>
      <c r="E146" s="365" t="s">
        <v>156</v>
      </c>
      <c r="F146" s="365" t="s">
        <v>156</v>
      </c>
      <c r="G146" s="365" t="s">
        <v>156</v>
      </c>
      <c r="H146" s="947"/>
    </row>
    <row r="147" spans="1:8" s="154" customFormat="1" ht="11.1" customHeight="1">
      <c r="A147" s="154" t="s">
        <v>1010</v>
      </c>
      <c r="B147" s="365" t="s">
        <v>156</v>
      </c>
      <c r="C147" s="333">
        <v>10</v>
      </c>
      <c r="D147" s="365" t="s">
        <v>156</v>
      </c>
      <c r="E147" s="365" t="s">
        <v>156</v>
      </c>
      <c r="F147" s="365" t="s">
        <v>156</v>
      </c>
      <c r="G147" s="365" t="s">
        <v>156</v>
      </c>
      <c r="H147" s="947"/>
    </row>
    <row r="148" spans="1:8" s="154" customFormat="1" ht="11.1" customHeight="1">
      <c r="A148" s="154" t="s">
        <v>1011</v>
      </c>
      <c r="B148" s="333">
        <v>1</v>
      </c>
      <c r="C148" s="365" t="s">
        <v>156</v>
      </c>
      <c r="D148" s="365" t="s">
        <v>156</v>
      </c>
      <c r="E148" s="365" t="s">
        <v>156</v>
      </c>
      <c r="F148" s="365" t="s">
        <v>156</v>
      </c>
      <c r="G148" s="365" t="s">
        <v>156</v>
      </c>
      <c r="H148" s="947"/>
    </row>
    <row r="149" spans="1:8" s="154" customFormat="1" ht="11.1" customHeight="1">
      <c r="A149" s="154" t="s">
        <v>1252</v>
      </c>
      <c r="B149" s="365">
        <v>10</v>
      </c>
      <c r="C149" s="365" t="s">
        <v>156</v>
      </c>
      <c r="D149" s="365" t="s">
        <v>156</v>
      </c>
      <c r="E149" s="365" t="s">
        <v>156</v>
      </c>
      <c r="F149" s="365" t="s">
        <v>156</v>
      </c>
      <c r="G149" s="365" t="s">
        <v>156</v>
      </c>
      <c r="H149" s="947"/>
    </row>
    <row r="150" spans="1:8" s="154" customFormat="1" ht="11.1" customHeight="1">
      <c r="A150" s="154" t="s">
        <v>1253</v>
      </c>
      <c r="B150" s="365">
        <v>7</v>
      </c>
      <c r="C150" s="365" t="s">
        <v>156</v>
      </c>
      <c r="D150" s="365" t="s">
        <v>156</v>
      </c>
      <c r="E150" s="365" t="s">
        <v>156</v>
      </c>
      <c r="F150" s="365" t="s">
        <v>156</v>
      </c>
      <c r="G150" s="365" t="s">
        <v>156</v>
      </c>
      <c r="H150" s="947"/>
    </row>
    <row r="151" spans="1:8" s="154" customFormat="1" ht="11.1" customHeight="1">
      <c r="A151" s="154" t="s">
        <v>1012</v>
      </c>
      <c r="B151" s="333">
        <v>1</v>
      </c>
      <c r="C151" s="333">
        <v>14</v>
      </c>
      <c r="D151" s="333">
        <v>1</v>
      </c>
      <c r="E151" s="333">
        <v>1</v>
      </c>
      <c r="F151" s="365" t="s">
        <v>156</v>
      </c>
      <c r="G151" s="365" t="s">
        <v>156</v>
      </c>
      <c r="H151" s="947"/>
    </row>
    <row r="152" spans="1:8" s="154" customFormat="1" ht="11.1" customHeight="1">
      <c r="A152" s="154" t="s">
        <v>1254</v>
      </c>
      <c r="B152" s="365" t="s">
        <v>156</v>
      </c>
      <c r="C152" s="365">
        <v>1</v>
      </c>
      <c r="D152" s="365" t="s">
        <v>156</v>
      </c>
      <c r="E152" s="365" t="s">
        <v>156</v>
      </c>
      <c r="F152" s="365" t="s">
        <v>156</v>
      </c>
      <c r="G152" s="365" t="s">
        <v>156</v>
      </c>
      <c r="H152" s="947"/>
    </row>
    <row r="153" spans="1:8" s="154" customFormat="1" ht="11.1" customHeight="1">
      <c r="A153" s="154" t="s">
        <v>1013</v>
      </c>
      <c r="B153" s="365" t="s">
        <v>156</v>
      </c>
      <c r="C153" s="333">
        <v>8</v>
      </c>
      <c r="D153" s="365" t="s">
        <v>156</v>
      </c>
      <c r="E153" s="365" t="s">
        <v>156</v>
      </c>
      <c r="F153" s="365" t="s">
        <v>156</v>
      </c>
      <c r="G153" s="365" t="s">
        <v>156</v>
      </c>
      <c r="H153" s="947"/>
    </row>
    <row r="154" spans="1:8" s="154" customFormat="1" ht="11.1" customHeight="1">
      <c r="A154" s="154" t="s">
        <v>1014</v>
      </c>
      <c r="B154" s="333">
        <v>1</v>
      </c>
      <c r="C154" s="365" t="s">
        <v>156</v>
      </c>
      <c r="D154" s="365" t="s">
        <v>156</v>
      </c>
      <c r="E154" s="365" t="s">
        <v>156</v>
      </c>
      <c r="F154" s="365" t="s">
        <v>156</v>
      </c>
      <c r="G154" s="365" t="s">
        <v>156</v>
      </c>
      <c r="H154" s="947"/>
    </row>
    <row r="155" spans="1:8" s="154" customFormat="1" ht="11.1" customHeight="1">
      <c r="A155" s="154" t="s">
        <v>1015</v>
      </c>
      <c r="B155" s="365">
        <v>5</v>
      </c>
      <c r="C155" s="333">
        <v>10</v>
      </c>
      <c r="D155" s="365" t="s">
        <v>156</v>
      </c>
      <c r="E155" s="365" t="s">
        <v>156</v>
      </c>
      <c r="F155" s="365" t="s">
        <v>156</v>
      </c>
      <c r="G155" s="365" t="s">
        <v>156</v>
      </c>
      <c r="H155" s="947"/>
    </row>
    <row r="156" spans="1:8" s="154" customFormat="1" ht="11.1" customHeight="1">
      <c r="A156" s="154" t="s">
        <v>1016</v>
      </c>
      <c r="B156" s="365" t="s">
        <v>156</v>
      </c>
      <c r="C156" s="333">
        <v>2</v>
      </c>
      <c r="D156" s="365" t="s">
        <v>156</v>
      </c>
      <c r="E156" s="365" t="s">
        <v>156</v>
      </c>
      <c r="F156" s="365" t="s">
        <v>156</v>
      </c>
      <c r="G156" s="365" t="s">
        <v>156</v>
      </c>
      <c r="H156" s="947"/>
    </row>
    <row r="157" spans="1:8" s="154" customFormat="1" ht="11.1" customHeight="1">
      <c r="A157" s="154" t="s">
        <v>965</v>
      </c>
      <c r="B157" s="333">
        <v>1</v>
      </c>
      <c r="C157" s="365" t="s">
        <v>156</v>
      </c>
      <c r="D157" s="365" t="s">
        <v>156</v>
      </c>
      <c r="E157" s="365" t="s">
        <v>156</v>
      </c>
      <c r="F157" s="365" t="s">
        <v>156</v>
      </c>
      <c r="G157" s="365" t="s">
        <v>156</v>
      </c>
      <c r="H157" s="947"/>
    </row>
    <row r="158" spans="1:8" s="154" customFormat="1" ht="11.1" customHeight="1">
      <c r="A158" s="154" t="s">
        <v>1017</v>
      </c>
      <c r="B158" s="365" t="s">
        <v>156</v>
      </c>
      <c r="C158" s="333">
        <v>1</v>
      </c>
      <c r="D158" s="365" t="s">
        <v>156</v>
      </c>
      <c r="E158" s="365" t="s">
        <v>156</v>
      </c>
      <c r="F158" s="365" t="s">
        <v>156</v>
      </c>
      <c r="G158" s="365" t="s">
        <v>156</v>
      </c>
      <c r="H158" s="947"/>
    </row>
    <row r="159" spans="1:8" s="154" customFormat="1" ht="11.1" customHeight="1">
      <c r="A159" s="154" t="s">
        <v>1018</v>
      </c>
      <c r="B159" s="365" t="s">
        <v>156</v>
      </c>
      <c r="C159" s="333">
        <v>10</v>
      </c>
      <c r="D159" s="365" t="s">
        <v>156</v>
      </c>
      <c r="E159" s="365" t="s">
        <v>156</v>
      </c>
      <c r="F159" s="365" t="s">
        <v>156</v>
      </c>
      <c r="G159" s="365" t="s">
        <v>156</v>
      </c>
      <c r="H159" s="947"/>
    </row>
    <row r="160" spans="1:8" s="154" customFormat="1" ht="11.1" customHeight="1">
      <c r="A160" s="154" t="s">
        <v>1019</v>
      </c>
      <c r="B160" s="365" t="s">
        <v>156</v>
      </c>
      <c r="C160" s="333">
        <v>1</v>
      </c>
      <c r="D160" s="365" t="s">
        <v>156</v>
      </c>
      <c r="E160" s="365" t="s">
        <v>156</v>
      </c>
      <c r="F160" s="365" t="s">
        <v>156</v>
      </c>
      <c r="G160" s="365" t="s">
        <v>156</v>
      </c>
      <c r="H160" s="947"/>
    </row>
    <row r="161" spans="1:8" s="154" customFormat="1" ht="11.1" customHeight="1">
      <c r="A161" s="154" t="s">
        <v>1020</v>
      </c>
      <c r="B161" s="333">
        <v>1</v>
      </c>
      <c r="C161" s="365" t="s">
        <v>156</v>
      </c>
      <c r="D161" s="365" t="s">
        <v>156</v>
      </c>
      <c r="E161" s="365" t="s">
        <v>156</v>
      </c>
      <c r="F161" s="365" t="s">
        <v>156</v>
      </c>
      <c r="G161" s="365" t="s">
        <v>156</v>
      </c>
      <c r="H161" s="947"/>
    </row>
    <row r="162" spans="1:8" s="154" customFormat="1" ht="11.1" customHeight="1">
      <c r="A162" s="154" t="s">
        <v>1255</v>
      </c>
      <c r="B162" s="365">
        <v>21</v>
      </c>
      <c r="C162" s="365">
        <v>32</v>
      </c>
      <c r="D162" s="365" t="s">
        <v>156</v>
      </c>
      <c r="E162" s="365" t="s">
        <v>156</v>
      </c>
      <c r="F162" s="365" t="s">
        <v>156</v>
      </c>
      <c r="G162" s="365" t="s">
        <v>156</v>
      </c>
      <c r="H162" s="947"/>
    </row>
    <row r="163" spans="1:8" s="154" customFormat="1" ht="11.1" customHeight="1">
      <c r="A163" s="154" t="s">
        <v>1021</v>
      </c>
      <c r="B163" s="333">
        <v>7</v>
      </c>
      <c r="C163" s="365">
        <v>9</v>
      </c>
      <c r="D163" s="365" t="s">
        <v>156</v>
      </c>
      <c r="E163" s="365" t="s">
        <v>156</v>
      </c>
      <c r="F163" s="365" t="s">
        <v>156</v>
      </c>
      <c r="G163" s="365" t="s">
        <v>156</v>
      </c>
      <c r="H163" s="947"/>
    </row>
    <row r="164" spans="1:8" s="154" customFormat="1" ht="11.1" customHeight="1">
      <c r="A164" s="154" t="s">
        <v>1256</v>
      </c>
      <c r="B164" s="365" t="s">
        <v>156</v>
      </c>
      <c r="C164" s="365">
        <v>10</v>
      </c>
      <c r="D164" s="365" t="s">
        <v>156</v>
      </c>
      <c r="E164" s="365" t="s">
        <v>156</v>
      </c>
      <c r="F164" s="365" t="s">
        <v>156</v>
      </c>
      <c r="G164" s="365" t="s">
        <v>156</v>
      </c>
      <c r="H164" s="947"/>
    </row>
    <row r="165" spans="1:8" s="154" customFormat="1" ht="11.1" customHeight="1">
      <c r="A165" s="154" t="s">
        <v>1257</v>
      </c>
      <c r="B165" s="333">
        <v>15</v>
      </c>
      <c r="C165" s="365">
        <v>15</v>
      </c>
      <c r="D165" s="365" t="s">
        <v>156</v>
      </c>
      <c r="E165" s="365" t="s">
        <v>156</v>
      </c>
      <c r="F165" s="365" t="s">
        <v>156</v>
      </c>
      <c r="G165" s="365" t="s">
        <v>156</v>
      </c>
      <c r="H165" s="947"/>
    </row>
    <row r="166" spans="1:8" s="154" customFormat="1" ht="11.1" customHeight="1">
      <c r="A166" s="154" t="s">
        <v>1022</v>
      </c>
      <c r="B166" s="365" t="s">
        <v>156</v>
      </c>
      <c r="C166" s="333">
        <v>1</v>
      </c>
      <c r="D166" s="365" t="s">
        <v>156</v>
      </c>
      <c r="E166" s="365" t="s">
        <v>156</v>
      </c>
      <c r="F166" s="365" t="s">
        <v>156</v>
      </c>
      <c r="G166" s="365" t="s">
        <v>156</v>
      </c>
      <c r="H166" s="947"/>
    </row>
    <row r="167" spans="1:8" s="154" customFormat="1" ht="11.1" customHeight="1">
      <c r="A167" s="154" t="s">
        <v>1023</v>
      </c>
      <c r="B167" s="365" t="s">
        <v>156</v>
      </c>
      <c r="C167" s="333">
        <v>9</v>
      </c>
      <c r="D167" s="365" t="s">
        <v>156</v>
      </c>
      <c r="E167" s="365" t="s">
        <v>156</v>
      </c>
      <c r="F167" s="365" t="s">
        <v>156</v>
      </c>
      <c r="G167" s="365" t="s">
        <v>156</v>
      </c>
      <c r="H167" s="947"/>
    </row>
    <row r="168" spans="1:8" s="154" customFormat="1" ht="11.1" customHeight="1">
      <c r="A168" s="154" t="s">
        <v>1024</v>
      </c>
      <c r="B168" s="333">
        <v>1</v>
      </c>
      <c r="C168" s="365" t="s">
        <v>156</v>
      </c>
      <c r="D168" s="365" t="s">
        <v>156</v>
      </c>
      <c r="E168" s="365" t="s">
        <v>156</v>
      </c>
      <c r="F168" s="365" t="s">
        <v>156</v>
      </c>
      <c r="G168" s="365" t="s">
        <v>156</v>
      </c>
      <c r="H168" s="947"/>
    </row>
    <row r="169" spans="1:8" s="154" customFormat="1" ht="11.1" customHeight="1">
      <c r="A169" s="154" t="s">
        <v>1025</v>
      </c>
      <c r="B169" s="365" t="s">
        <v>156</v>
      </c>
      <c r="C169" s="333">
        <v>9</v>
      </c>
      <c r="D169" s="365" t="s">
        <v>156</v>
      </c>
      <c r="E169" s="333">
        <v>8</v>
      </c>
      <c r="F169" s="365" t="s">
        <v>156</v>
      </c>
      <c r="G169" s="365" t="s">
        <v>156</v>
      </c>
      <c r="H169" s="947"/>
    </row>
    <row r="170" spans="1:8" s="154" customFormat="1" ht="11.1" customHeight="1">
      <c r="A170" s="154" t="s">
        <v>1026</v>
      </c>
      <c r="B170" s="365" t="s">
        <v>156</v>
      </c>
      <c r="C170" s="365" t="s">
        <v>156</v>
      </c>
      <c r="D170" s="365" t="s">
        <v>156</v>
      </c>
      <c r="E170" s="333">
        <v>3</v>
      </c>
      <c r="F170" s="365" t="s">
        <v>156</v>
      </c>
      <c r="G170" s="365">
        <v>8</v>
      </c>
      <c r="H170" s="947"/>
    </row>
    <row r="171" spans="1:8" s="154" customFormat="1" ht="9.75" customHeight="1">
      <c r="A171" s="459"/>
      <c r="B171" s="459"/>
      <c r="C171" s="459"/>
      <c r="D171" s="459"/>
      <c r="E171" s="459"/>
      <c r="F171" s="459"/>
      <c r="G171" s="459"/>
      <c r="H171" s="948"/>
    </row>
    <row r="172" spans="1:8" ht="15" customHeight="1">
      <c r="A172" s="333" t="s">
        <v>1258</v>
      </c>
      <c r="H172" s="935"/>
    </row>
    <row r="173" spans="1:8" ht="16.5" customHeight="1">
      <c r="A173" s="339" t="s">
        <v>1259</v>
      </c>
    </row>
    <row r="174" spans="1:8" ht="18" customHeight="1">
      <c r="A174" s="339" t="s">
        <v>1027</v>
      </c>
    </row>
  </sheetData>
  <pageMargins left="0.7" right="0.7" top="0.75" bottom="0.75" header="0.3" footer="0.3"/>
  <pageSetup paperSize="9" scale="71" orientation="portrait" r:id="rId1"/>
  <rowBreaks count="1" manualBreakCount="1">
    <brk id="9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116">
    <tabColor rgb="FFFFC000"/>
  </sheetPr>
  <dimension ref="A1:L59"/>
  <sheetViews>
    <sheetView showGridLines="0" view="pageBreakPreview" zoomScale="110" zoomScaleNormal="100" zoomScaleSheetLayoutView="110" workbookViewId="0">
      <selection activeCell="P23" sqref="P23"/>
    </sheetView>
  </sheetViews>
  <sheetFormatPr baseColWidth="10" defaultRowHeight="12.75"/>
  <cols>
    <col min="1" max="1" width="31.7109375" style="22" customWidth="1"/>
    <col min="2" max="11" width="7.7109375" style="1" customWidth="1"/>
    <col min="12" max="16384" width="11.42578125" style="1"/>
  </cols>
  <sheetData>
    <row r="1" spans="1:7" customFormat="1" ht="15" customHeight="1">
      <c r="A1" s="340" t="s">
        <v>1520</v>
      </c>
      <c r="B1" s="2"/>
      <c r="C1" s="2"/>
      <c r="D1" s="2"/>
      <c r="E1" s="2"/>
      <c r="F1" s="2"/>
    </row>
    <row r="2" spans="1:7" customFormat="1" ht="15" customHeight="1">
      <c r="A2" s="333"/>
      <c r="B2" s="2"/>
      <c r="C2" s="2"/>
      <c r="D2" s="2"/>
      <c r="E2" s="2"/>
      <c r="F2" s="2"/>
    </row>
    <row r="3" spans="1:7" customFormat="1" ht="23.25" customHeight="1">
      <c r="A3" s="368" t="s">
        <v>71</v>
      </c>
      <c r="B3" s="503"/>
      <c r="C3" s="328" t="s">
        <v>82</v>
      </c>
      <c r="D3" s="503"/>
      <c r="E3" s="328" t="s">
        <v>843</v>
      </c>
      <c r="F3" s="328"/>
      <c r="G3" s="328" t="s">
        <v>844</v>
      </c>
    </row>
    <row r="4" spans="1:7" ht="11.1" customHeight="1">
      <c r="A4" s="342"/>
      <c r="C4" s="333"/>
      <c r="E4" s="333"/>
      <c r="F4" s="333"/>
    </row>
    <row r="5" spans="1:7" ht="13.5" hidden="1" customHeight="1">
      <c r="A5" s="342">
        <v>1991</v>
      </c>
      <c r="C5" s="333">
        <v>1508667</v>
      </c>
      <c r="E5" s="333">
        <v>385262</v>
      </c>
      <c r="F5" s="333">
        <v>1123405</v>
      </c>
    </row>
    <row r="6" spans="1:7" ht="13.5" hidden="1" customHeight="1">
      <c r="A6" s="342">
        <v>1992</v>
      </c>
      <c r="C6" s="333">
        <v>1380295</v>
      </c>
      <c r="E6" s="333">
        <v>397581</v>
      </c>
      <c r="F6" s="333">
        <v>982714</v>
      </c>
    </row>
    <row r="7" spans="1:7" ht="13.5" hidden="1" customHeight="1">
      <c r="A7" s="342">
        <v>1993</v>
      </c>
      <c r="C7" s="333">
        <v>1818496</v>
      </c>
      <c r="E7" s="333">
        <v>540940</v>
      </c>
      <c r="F7" s="333">
        <v>1277556</v>
      </c>
    </row>
    <row r="8" spans="1:7" ht="13.5" hidden="1" customHeight="1">
      <c r="A8" s="342">
        <v>1994</v>
      </c>
      <c r="C8" s="333">
        <v>1964334</v>
      </c>
      <c r="E8" s="333">
        <v>649822</v>
      </c>
      <c r="F8" s="333">
        <v>1314512</v>
      </c>
    </row>
    <row r="9" spans="1:7" ht="13.5" hidden="1" customHeight="1">
      <c r="A9" s="342">
        <v>1995</v>
      </c>
      <c r="C9" s="333">
        <v>1877884</v>
      </c>
      <c r="E9" s="333">
        <v>603214</v>
      </c>
      <c r="F9" s="333">
        <v>1274670</v>
      </c>
    </row>
    <row r="10" spans="1:7" ht="13.5" hidden="1" customHeight="1">
      <c r="A10" s="342">
        <v>1996</v>
      </c>
      <c r="C10" s="333">
        <v>1799081</v>
      </c>
      <c r="E10" s="333">
        <v>551573</v>
      </c>
      <c r="F10" s="333">
        <v>1247508</v>
      </c>
    </row>
    <row r="11" spans="1:7" ht="13.5" hidden="1" customHeight="1">
      <c r="A11" s="342">
        <v>1997</v>
      </c>
      <c r="C11" s="333">
        <v>1874744</v>
      </c>
      <c r="E11" s="333">
        <v>560287</v>
      </c>
      <c r="F11" s="333">
        <v>1314457</v>
      </c>
    </row>
    <row r="12" spans="1:7" ht="13.5" hidden="1" customHeight="1">
      <c r="A12" s="342">
        <v>1998</v>
      </c>
      <c r="C12" s="333">
        <v>1723535</v>
      </c>
      <c r="E12" s="333">
        <v>529042</v>
      </c>
      <c r="F12" s="333">
        <v>1194493</v>
      </c>
    </row>
    <row r="13" spans="1:7" ht="12.95" customHeight="1">
      <c r="A13" s="558">
        <v>1999</v>
      </c>
      <c r="C13" s="499">
        <v>1428370</v>
      </c>
      <c r="E13" s="499">
        <v>425068</v>
      </c>
      <c r="G13" s="499">
        <v>1003302</v>
      </c>
    </row>
    <row r="14" spans="1:7" ht="12.95" customHeight="1">
      <c r="A14" s="558">
        <v>2000</v>
      </c>
      <c r="C14" s="499">
        <v>1428737</v>
      </c>
      <c r="E14" s="499">
        <v>395644</v>
      </c>
      <c r="G14" s="499">
        <v>1033093</v>
      </c>
    </row>
    <row r="15" spans="1:7" ht="12.95" customHeight="1">
      <c r="A15" s="558">
        <v>2001</v>
      </c>
      <c r="C15" s="499">
        <v>1343769</v>
      </c>
      <c r="E15" s="499">
        <v>400367</v>
      </c>
      <c r="G15" s="499">
        <v>943402</v>
      </c>
    </row>
    <row r="16" spans="1:7" ht="12.95" customHeight="1">
      <c r="A16" s="558">
        <v>2002</v>
      </c>
      <c r="C16" s="499">
        <v>1313047</v>
      </c>
      <c r="E16" s="499">
        <v>362039</v>
      </c>
      <c r="G16" s="499">
        <v>951008</v>
      </c>
    </row>
    <row r="17" spans="1:7" ht="12.95" customHeight="1">
      <c r="A17" s="558">
        <v>2003</v>
      </c>
      <c r="C17" s="499">
        <v>1505318</v>
      </c>
      <c r="E17" s="499">
        <v>466595</v>
      </c>
      <c r="G17" s="499">
        <v>1038723</v>
      </c>
    </row>
    <row r="18" spans="1:7" ht="12.95" customHeight="1">
      <c r="A18" s="558">
        <v>2004</v>
      </c>
      <c r="C18" s="499">
        <v>1342713</v>
      </c>
      <c r="E18" s="499">
        <v>420784</v>
      </c>
      <c r="G18" s="499">
        <v>921929</v>
      </c>
    </row>
    <row r="19" spans="1:7" ht="12.95" customHeight="1">
      <c r="A19" s="558">
        <v>2005</v>
      </c>
      <c r="C19" s="499">
        <v>1362915</v>
      </c>
      <c r="E19" s="499">
        <v>411330</v>
      </c>
      <c r="G19" s="499">
        <v>951585</v>
      </c>
    </row>
    <row r="20" spans="1:7" ht="12.95" customHeight="1">
      <c r="A20" s="558">
        <v>2006</v>
      </c>
      <c r="C20" s="499">
        <v>1561241</v>
      </c>
      <c r="E20" s="499">
        <v>483691</v>
      </c>
      <c r="G20" s="499">
        <v>1077550</v>
      </c>
    </row>
    <row r="21" spans="1:7" ht="12.95" customHeight="1">
      <c r="A21" s="558">
        <v>2007</v>
      </c>
      <c r="C21" s="499">
        <v>1570416</v>
      </c>
      <c r="E21" s="499">
        <f>443538+10447+25286+5312</f>
        <v>484583</v>
      </c>
      <c r="G21" s="499">
        <f>1063898+21935</f>
        <v>1085833</v>
      </c>
    </row>
    <row r="22" spans="1:7" ht="12.95" customHeight="1">
      <c r="A22" s="558">
        <v>2008</v>
      </c>
      <c r="C22" s="499">
        <v>1686962</v>
      </c>
      <c r="E22" s="499">
        <f>502809+3992</f>
        <v>506801</v>
      </c>
      <c r="G22" s="499">
        <f>1141179+7117+26430+5435</f>
        <v>1180161</v>
      </c>
    </row>
    <row r="23" spans="1:7" ht="12.95" customHeight="1">
      <c r="A23" s="558">
        <v>2009</v>
      </c>
      <c r="C23" s="499">
        <v>1835146</v>
      </c>
      <c r="E23" s="499">
        <f>528072+1189</f>
        <v>529261</v>
      </c>
      <c r="G23" s="499">
        <f>1266211+8291+26395+4988</f>
        <v>1305885</v>
      </c>
    </row>
    <row r="24" spans="1:7" ht="12.95" customHeight="1">
      <c r="A24" s="558">
        <v>2010</v>
      </c>
      <c r="C24" s="499">
        <v>2643810</v>
      </c>
      <c r="E24" s="499">
        <f>804031+693</f>
        <v>804724</v>
      </c>
      <c r="G24" s="499">
        <f>1809996+6101+20231+2758</f>
        <v>1839086</v>
      </c>
    </row>
    <row r="25" spans="1:7" ht="12.95" customHeight="1">
      <c r="A25" s="558">
        <v>2011</v>
      </c>
      <c r="C25" s="499">
        <v>2745777</v>
      </c>
      <c r="E25" s="499">
        <f>806977+2797</f>
        <v>809774</v>
      </c>
      <c r="G25" s="499">
        <f>1896930+7123+25554+6396</f>
        <v>1936003</v>
      </c>
    </row>
    <row r="26" spans="1:7" ht="12.95" customHeight="1">
      <c r="A26" s="558">
        <v>2012</v>
      </c>
      <c r="C26" s="499">
        <v>2614874</v>
      </c>
      <c r="E26" s="499">
        <v>755798</v>
      </c>
      <c r="G26" s="499">
        <v>1859076</v>
      </c>
    </row>
    <row r="27" spans="1:7" ht="12.95" customHeight="1">
      <c r="A27" s="558">
        <v>2013</v>
      </c>
      <c r="C27" s="499">
        <v>2430215</v>
      </c>
      <c r="E27" s="499">
        <v>678537</v>
      </c>
      <c r="G27" s="499">
        <v>1751678</v>
      </c>
    </row>
    <row r="28" spans="1:7" ht="12.95" customHeight="1">
      <c r="A28" s="558">
        <v>2014</v>
      </c>
      <c r="C28" s="499">
        <v>2596559</v>
      </c>
      <c r="E28" s="499">
        <v>792921</v>
      </c>
      <c r="G28" s="499">
        <v>1803638</v>
      </c>
    </row>
    <row r="29" spans="1:7" ht="12.95" customHeight="1">
      <c r="A29" s="558">
        <v>2015</v>
      </c>
      <c r="C29" s="499">
        <v>2249008</v>
      </c>
      <c r="E29" s="499">
        <v>686982</v>
      </c>
      <c r="G29" s="499">
        <v>1562026</v>
      </c>
    </row>
    <row r="30" spans="1:7" ht="12.95" customHeight="1">
      <c r="A30" s="558">
        <v>2016</v>
      </c>
      <c r="C30" s="499">
        <v>2344533</v>
      </c>
      <c r="E30" s="499">
        <v>689723</v>
      </c>
      <c r="G30" s="499">
        <v>1654810</v>
      </c>
    </row>
    <row r="31" spans="1:7" ht="12.95" customHeight="1">
      <c r="A31" s="558">
        <v>2017</v>
      </c>
      <c r="C31" s="499">
        <v>2351284</v>
      </c>
      <c r="E31" s="499">
        <v>682782</v>
      </c>
      <c r="G31" s="499">
        <v>1668502</v>
      </c>
    </row>
    <row r="32" spans="1:7" customFormat="1" ht="12.95" customHeight="1">
      <c r="A32" s="558">
        <v>2018</v>
      </c>
      <c r="B32" s="1"/>
      <c r="C32" s="499">
        <v>2519697</v>
      </c>
      <c r="D32" s="1"/>
      <c r="E32" s="499">
        <v>734562</v>
      </c>
      <c r="F32" s="1"/>
      <c r="G32" s="499">
        <v>1785135</v>
      </c>
    </row>
    <row r="33" spans="1:12" customFormat="1" ht="12.95" customHeight="1">
      <c r="A33" s="558">
        <v>2019</v>
      </c>
      <c r="B33" s="1"/>
      <c r="C33" s="499">
        <v>2345214</v>
      </c>
      <c r="D33" s="1"/>
      <c r="E33" s="499">
        <v>674655</v>
      </c>
      <c r="F33" s="1"/>
      <c r="G33" s="499">
        <v>1670559</v>
      </c>
      <c r="I33" s="366"/>
    </row>
    <row r="34" spans="1:12" customFormat="1" ht="12.95" customHeight="1">
      <c r="A34" s="558">
        <v>2020</v>
      </c>
      <c r="B34" s="1"/>
      <c r="C34" s="499">
        <v>907762</v>
      </c>
      <c r="D34" s="1"/>
      <c r="E34" s="499">
        <v>225058</v>
      </c>
      <c r="F34" s="1"/>
      <c r="G34" s="499">
        <v>682704</v>
      </c>
      <c r="I34" s="366"/>
    </row>
    <row r="35" spans="1:12" customFormat="1" ht="12.95" customHeight="1">
      <c r="A35" s="558">
        <v>2021</v>
      </c>
      <c r="B35" s="1"/>
      <c r="C35" s="499">
        <v>2309896</v>
      </c>
      <c r="D35" s="1"/>
      <c r="E35" s="499">
        <v>645925</v>
      </c>
      <c r="F35" s="1"/>
      <c r="G35" s="499">
        <v>1663971</v>
      </c>
      <c r="I35" s="366"/>
    </row>
    <row r="36" spans="1:12" customFormat="1" ht="12.95" customHeight="1">
      <c r="A36" s="558">
        <v>2022</v>
      </c>
      <c r="B36" s="1"/>
      <c r="C36" s="499">
        <v>2812197</v>
      </c>
      <c r="D36" s="1"/>
      <c r="E36" s="499">
        <v>780798</v>
      </c>
      <c r="F36" s="1"/>
      <c r="G36" s="499">
        <v>2031399</v>
      </c>
      <c r="I36" s="366"/>
    </row>
    <row r="37" spans="1:12" ht="15.75" customHeight="1">
      <c r="A37" s="674">
        <v>2023</v>
      </c>
      <c r="B37" s="331"/>
      <c r="C37" s="688">
        <f>E37+G37</f>
        <v>2819293</v>
      </c>
      <c r="D37" s="331"/>
      <c r="E37" s="687">
        <v>811571</v>
      </c>
      <c r="F37" s="331"/>
      <c r="G37" s="687">
        <v>2007722</v>
      </c>
    </row>
    <row r="38" spans="1:12" ht="15.75" customHeight="1">
      <c r="A38" s="333" t="s">
        <v>906</v>
      </c>
      <c r="B38" s="333"/>
      <c r="C38" s="333"/>
      <c r="D38" s="333"/>
      <c r="E38" s="333"/>
      <c r="F38" s="333"/>
    </row>
    <row r="39" spans="1:12" ht="24.75" customHeight="1">
      <c r="A39" s="1130" t="s">
        <v>1030</v>
      </c>
      <c r="B39" s="1130"/>
      <c r="C39" s="1130"/>
      <c r="D39" s="1130"/>
      <c r="E39" s="1130"/>
      <c r="F39" s="1130"/>
      <c r="G39" s="1130"/>
    </row>
    <row r="40" spans="1:12" s="11" customFormat="1" ht="15" customHeight="1">
      <c r="A40" s="339" t="s">
        <v>227</v>
      </c>
      <c r="B40" s="333"/>
      <c r="C40" s="333"/>
      <c r="D40" s="333"/>
      <c r="E40" s="333"/>
      <c r="F40" s="333"/>
    </row>
    <row r="41" spans="1:12">
      <c r="A41" s="339"/>
      <c r="B41" s="333"/>
      <c r="C41" s="333"/>
      <c r="D41" s="333"/>
      <c r="E41" s="333"/>
      <c r="F41" s="333"/>
    </row>
    <row r="42" spans="1:12">
      <c r="A42" s="1"/>
    </row>
    <row r="43" spans="1:12" ht="13.5">
      <c r="A43" s="1131" t="s">
        <v>1521</v>
      </c>
      <c r="B43" s="1131"/>
      <c r="C43" s="1131"/>
      <c r="D43" s="1131"/>
      <c r="E43" s="1131"/>
      <c r="F43" s="1131"/>
      <c r="G43" s="1131"/>
      <c r="H43" s="1131"/>
      <c r="I43" s="1131"/>
      <c r="J43" s="1131"/>
      <c r="K43" s="1131"/>
      <c r="L43" s="11"/>
    </row>
    <row r="44" spans="1:12" ht="13.5">
      <c r="A44" s="559" t="s">
        <v>1219</v>
      </c>
      <c r="B44" s="504"/>
      <c r="C44" s="504"/>
      <c r="D44" s="504"/>
      <c r="E44" s="504"/>
      <c r="F44" s="504"/>
      <c r="G44" s="504"/>
      <c r="H44" s="504"/>
      <c r="I44" s="504"/>
      <c r="J44" s="504"/>
      <c r="K44" s="22"/>
    </row>
    <row r="45" spans="1:12" ht="13.5">
      <c r="A45" s="35"/>
      <c r="B45" s="21"/>
      <c r="C45" s="21"/>
      <c r="D45" s="26"/>
      <c r="E45" s="26"/>
      <c r="F45" s="26"/>
      <c r="G45" s="26"/>
      <c r="H45" s="26"/>
      <c r="I45" s="26"/>
    </row>
    <row r="46" spans="1:12">
      <c r="A46" s="1134" t="s">
        <v>1220</v>
      </c>
      <c r="B46" s="1132">
        <v>2013</v>
      </c>
      <c r="C46" s="1132">
        <v>2014</v>
      </c>
      <c r="D46" s="1132">
        <v>2015</v>
      </c>
      <c r="E46" s="1132">
        <v>2016</v>
      </c>
      <c r="F46" s="1132">
        <v>2017</v>
      </c>
      <c r="G46" s="1132">
        <v>2018</v>
      </c>
      <c r="H46" s="1132">
        <v>2019</v>
      </c>
      <c r="I46" s="1132">
        <v>2020</v>
      </c>
      <c r="J46" s="1132">
        <v>2021</v>
      </c>
      <c r="K46" s="1132">
        <v>2022</v>
      </c>
      <c r="L46"/>
    </row>
    <row r="47" spans="1:12">
      <c r="A47" s="1135"/>
      <c r="B47" s="1133"/>
      <c r="C47" s="1133"/>
      <c r="D47" s="1133"/>
      <c r="E47" s="1133"/>
      <c r="F47" s="1133"/>
      <c r="G47" s="1133"/>
      <c r="H47" s="1133"/>
      <c r="I47" s="1133"/>
      <c r="J47" s="1133"/>
      <c r="K47" s="1133"/>
      <c r="L47"/>
    </row>
    <row r="48" spans="1:12">
      <c r="A48" s="63"/>
      <c r="B48" s="2"/>
      <c r="C48" s="2"/>
      <c r="I48"/>
      <c r="J48"/>
      <c r="K48"/>
    </row>
    <row r="49" spans="1:12" ht="13.5">
      <c r="A49" s="505" t="s">
        <v>82</v>
      </c>
      <c r="B49" s="14">
        <f t="shared" ref="B49:K49" si="0">SUM(B51:B54)</f>
        <v>913</v>
      </c>
      <c r="C49" s="14">
        <f t="shared" si="0"/>
        <v>1346</v>
      </c>
      <c r="D49" s="14">
        <f t="shared" si="0"/>
        <v>764</v>
      </c>
      <c r="E49" s="14">
        <f t="shared" si="0"/>
        <v>830</v>
      </c>
      <c r="F49" s="14">
        <f t="shared" si="0"/>
        <v>754</v>
      </c>
      <c r="G49" s="14">
        <f t="shared" si="0"/>
        <v>121</v>
      </c>
      <c r="H49" s="14">
        <f t="shared" si="0"/>
        <v>148</v>
      </c>
      <c r="I49" s="14">
        <f t="shared" si="0"/>
        <v>152</v>
      </c>
      <c r="J49" s="14">
        <f t="shared" si="0"/>
        <v>151</v>
      </c>
      <c r="K49" s="14">
        <f t="shared" si="0"/>
        <v>150</v>
      </c>
    </row>
    <row r="50" spans="1:12">
      <c r="A50" s="62"/>
      <c r="B50" s="2"/>
      <c r="C50" s="2"/>
      <c r="D50" s="2"/>
      <c r="H50" s="230"/>
      <c r="I50"/>
      <c r="J50"/>
      <c r="K50"/>
    </row>
    <row r="51" spans="1:12">
      <c r="A51" s="59" t="s">
        <v>1221</v>
      </c>
      <c r="B51" s="2">
        <v>50</v>
      </c>
      <c r="C51" s="2">
        <v>888</v>
      </c>
      <c r="D51" s="2">
        <v>438</v>
      </c>
      <c r="E51" s="2">
        <v>663</v>
      </c>
      <c r="F51" s="2">
        <v>277</v>
      </c>
      <c r="G51" s="19" t="s">
        <v>156</v>
      </c>
      <c r="H51" s="19" t="s">
        <v>156</v>
      </c>
      <c r="I51" s="19" t="s">
        <v>156</v>
      </c>
      <c r="J51" s="19" t="s">
        <v>156</v>
      </c>
      <c r="K51" s="19" t="s">
        <v>156</v>
      </c>
    </row>
    <row r="52" spans="1:12">
      <c r="A52" s="59" t="s">
        <v>1222</v>
      </c>
      <c r="B52" s="2">
        <v>47</v>
      </c>
      <c r="C52" s="2">
        <v>18</v>
      </c>
      <c r="D52" s="2">
        <v>2</v>
      </c>
      <c r="E52" s="19" t="s">
        <v>156</v>
      </c>
      <c r="F52" s="2">
        <v>30</v>
      </c>
      <c r="G52" s="2">
        <v>20</v>
      </c>
      <c r="H52" s="252">
        <v>12</v>
      </c>
      <c r="I52" s="252">
        <v>22</v>
      </c>
      <c r="J52" s="252">
        <v>22</v>
      </c>
      <c r="K52" s="252">
        <v>24</v>
      </c>
      <c r="L52"/>
    </row>
    <row r="53" spans="1:12">
      <c r="A53" s="59" t="s">
        <v>1223</v>
      </c>
      <c r="B53" s="2">
        <v>654</v>
      </c>
      <c r="C53" s="2">
        <v>419</v>
      </c>
      <c r="D53" s="2">
        <v>134</v>
      </c>
      <c r="E53" s="2">
        <v>67</v>
      </c>
      <c r="F53" s="2">
        <v>293</v>
      </c>
      <c r="G53" s="2">
        <v>101</v>
      </c>
      <c r="H53" s="252">
        <v>136</v>
      </c>
      <c r="I53" s="252">
        <v>130</v>
      </c>
      <c r="J53" s="252">
        <v>129</v>
      </c>
      <c r="K53" s="252">
        <v>126</v>
      </c>
    </row>
    <row r="54" spans="1:12">
      <c r="A54" s="59" t="s">
        <v>1224</v>
      </c>
      <c r="B54" s="2">
        <v>162</v>
      </c>
      <c r="C54" s="2">
        <v>21</v>
      </c>
      <c r="D54" s="2">
        <v>190</v>
      </c>
      <c r="E54" s="2">
        <v>100</v>
      </c>
      <c r="F54" s="2">
        <v>154</v>
      </c>
      <c r="G54" s="19" t="s">
        <v>156</v>
      </c>
      <c r="H54" s="19" t="s">
        <v>156</v>
      </c>
      <c r="I54" s="19" t="s">
        <v>156</v>
      </c>
      <c r="J54" s="19" t="s">
        <v>156</v>
      </c>
      <c r="K54" s="19" t="s">
        <v>156</v>
      </c>
      <c r="L54"/>
    </row>
    <row r="55" spans="1:12">
      <c r="A55" s="500"/>
      <c r="B55" s="26"/>
      <c r="C55" s="26"/>
      <c r="D55" s="26"/>
      <c r="E55" s="26"/>
      <c r="F55" s="26"/>
      <c r="G55" s="26"/>
      <c r="H55" s="21"/>
      <c r="I55" s="21"/>
      <c r="J55" s="21"/>
      <c r="K55" s="501"/>
    </row>
    <row r="56" spans="1:12">
      <c r="A56" s="152" t="s">
        <v>1225</v>
      </c>
      <c r="B56" s="9"/>
      <c r="C56" s="9"/>
      <c r="D56" s="9"/>
      <c r="E56" s="9"/>
      <c r="F56" s="9"/>
      <c r="G56" s="9"/>
      <c r="H56" s="9"/>
      <c r="I56" s="9"/>
    </row>
    <row r="57" spans="1:12">
      <c r="A57" s="976" t="s">
        <v>1226</v>
      </c>
      <c r="B57" s="976"/>
      <c r="C57" s="976"/>
      <c r="D57" s="976"/>
      <c r="E57" s="976"/>
      <c r="F57" s="976"/>
      <c r="G57" s="976"/>
      <c r="H57" s="976"/>
      <c r="I57" s="976"/>
      <c r="J57" s="976"/>
      <c r="K57" s="976"/>
      <c r="L57" s="502"/>
    </row>
    <row r="58" spans="1:12">
      <c r="A58" s="1"/>
    </row>
    <row r="59" spans="1:12">
      <c r="A59" s="1"/>
    </row>
  </sheetData>
  <mergeCells count="14">
    <mergeCell ref="A39:G39"/>
    <mergeCell ref="A43:K43"/>
    <mergeCell ref="J46:J47"/>
    <mergeCell ref="K46:K47"/>
    <mergeCell ref="A57:K57"/>
    <mergeCell ref="G46:G47"/>
    <mergeCell ref="H46:H47"/>
    <mergeCell ref="I46:I47"/>
    <mergeCell ref="A46:A47"/>
    <mergeCell ref="B46:B47"/>
    <mergeCell ref="C46:C47"/>
    <mergeCell ref="D46:D47"/>
    <mergeCell ref="E46:E47"/>
    <mergeCell ref="F46:F47"/>
  </mergeCells>
  <phoneticPr fontId="23" type="noConversion"/>
  <pageMargins left="1.1811023622047245" right="0.75" top="1.1811023622047245" bottom="1" header="0" footer="0"/>
  <pageSetup scale="78" orientation="portrait"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000"/>
  </sheetPr>
  <dimension ref="A1:K52"/>
  <sheetViews>
    <sheetView showGridLines="0" view="pageBreakPreview" zoomScale="120" zoomScaleNormal="110" zoomScaleSheetLayoutView="120" workbookViewId="0">
      <selection activeCell="N16" sqref="N16"/>
    </sheetView>
  </sheetViews>
  <sheetFormatPr baseColWidth="10" defaultColWidth="15.7109375" defaultRowHeight="12.75"/>
  <cols>
    <col min="1" max="1" width="12.42578125" style="22" customWidth="1"/>
    <col min="2" max="2" width="8.7109375" style="1" customWidth="1"/>
    <col min="3" max="3" width="7.85546875" style="1" customWidth="1"/>
    <col min="4" max="4" width="9.140625" style="1" customWidth="1"/>
    <col min="5" max="5" width="6.42578125" style="2" customWidth="1"/>
    <col min="6" max="6" width="3.140625" style="2" customWidth="1"/>
    <col min="7" max="10" width="7.28515625" style="2" customWidth="1"/>
    <col min="11" max="11" width="6" style="2" customWidth="1"/>
    <col min="12" max="16384" width="15.7109375" style="1"/>
  </cols>
  <sheetData>
    <row r="1" spans="1:10" ht="16.5" customHeight="1">
      <c r="A1" s="980" t="s">
        <v>1522</v>
      </c>
      <c r="B1" s="980"/>
      <c r="C1" s="980"/>
      <c r="D1" s="980"/>
      <c r="E1" s="980"/>
      <c r="F1" s="980"/>
      <c r="G1" s="980"/>
      <c r="H1" s="980"/>
      <c r="I1" s="980"/>
      <c r="J1" s="980"/>
    </row>
    <row r="2" spans="1:10" ht="9" customHeight="1">
      <c r="A2" s="333"/>
      <c r="B2" s="333"/>
      <c r="C2" s="333"/>
      <c r="D2" s="333"/>
      <c r="E2" s="333"/>
      <c r="F2" s="333"/>
      <c r="G2" s="333"/>
      <c r="H2" s="333"/>
      <c r="I2" s="333"/>
    </row>
    <row r="3" spans="1:10" ht="15.75" customHeight="1">
      <c r="A3" s="1136" t="s">
        <v>71</v>
      </c>
      <c r="B3" s="1049" t="s">
        <v>98</v>
      </c>
      <c r="C3" s="1139" t="s">
        <v>82</v>
      </c>
      <c r="D3" s="1138" t="s">
        <v>181</v>
      </c>
      <c r="E3" s="1138"/>
      <c r="F3" s="477"/>
      <c r="G3" s="1139" t="s">
        <v>82</v>
      </c>
      <c r="H3" s="1138" t="s">
        <v>182</v>
      </c>
      <c r="I3" s="1138"/>
      <c r="J3" s="1138"/>
    </row>
    <row r="4" spans="1:10" ht="12.75" customHeight="1">
      <c r="A4" s="1137"/>
      <c r="B4" s="1050"/>
      <c r="C4" s="1050"/>
      <c r="D4" s="425" t="s">
        <v>183</v>
      </c>
      <c r="E4" s="425" t="s">
        <v>184</v>
      </c>
      <c r="F4" s="32"/>
      <c r="G4" s="1050"/>
      <c r="H4" s="425" t="s">
        <v>185</v>
      </c>
      <c r="I4" s="425" t="s">
        <v>186</v>
      </c>
      <c r="J4" s="425" t="s">
        <v>187</v>
      </c>
    </row>
    <row r="5" spans="1:10" ht="5.25" customHeight="1">
      <c r="A5" s="366"/>
      <c r="B5" s="333"/>
      <c r="C5" s="366"/>
      <c r="D5" s="366"/>
      <c r="E5" s="366"/>
      <c r="F5" s="333"/>
      <c r="G5" s="366"/>
      <c r="H5" s="366"/>
      <c r="I5" s="366"/>
      <c r="J5" s="366"/>
    </row>
    <row r="6" spans="1:10" ht="15" hidden="1" customHeight="1">
      <c r="A6" s="366">
        <v>1979</v>
      </c>
      <c r="B6" s="370">
        <v>110</v>
      </c>
      <c r="C6" s="366">
        <v>866</v>
      </c>
      <c r="D6" s="366">
        <v>553</v>
      </c>
      <c r="E6" s="366">
        <v>313</v>
      </c>
      <c r="F6" s="333"/>
      <c r="G6" s="366">
        <f>SUM(H6:J6)</f>
        <v>176</v>
      </c>
      <c r="H6" s="366">
        <v>44</v>
      </c>
      <c r="I6" s="366">
        <v>53</v>
      </c>
      <c r="J6" s="366">
        <v>79</v>
      </c>
    </row>
    <row r="7" spans="1:10" ht="15" hidden="1" customHeight="1">
      <c r="A7" s="366">
        <v>1980</v>
      </c>
      <c r="B7" s="370">
        <v>123</v>
      </c>
      <c r="C7" s="366">
        <v>1172</v>
      </c>
      <c r="D7" s="366">
        <v>864</v>
      </c>
      <c r="E7" s="366">
        <v>308</v>
      </c>
      <c r="F7" s="333"/>
      <c r="G7" s="366">
        <f>SUM(H7:J7)</f>
        <v>187</v>
      </c>
      <c r="H7" s="366">
        <v>95</v>
      </c>
      <c r="I7" s="366">
        <v>61</v>
      </c>
      <c r="J7" s="366">
        <v>31</v>
      </c>
    </row>
    <row r="8" spans="1:10" ht="17.25" customHeight="1">
      <c r="A8" s="366">
        <v>1981</v>
      </c>
      <c r="B8" s="333">
        <v>139</v>
      </c>
      <c r="C8" s="333">
        <v>1311</v>
      </c>
      <c r="D8" s="333">
        <v>829</v>
      </c>
      <c r="E8" s="333">
        <v>482</v>
      </c>
      <c r="F8" s="333"/>
      <c r="G8" s="333">
        <v>392</v>
      </c>
      <c r="H8" s="333">
        <v>144</v>
      </c>
      <c r="I8" s="333">
        <v>127</v>
      </c>
      <c r="J8" s="333">
        <v>121</v>
      </c>
    </row>
    <row r="9" spans="1:10" ht="15" customHeight="1">
      <c r="A9" s="366">
        <v>1982</v>
      </c>
      <c r="B9" s="333">
        <v>153</v>
      </c>
      <c r="C9" s="333">
        <v>1443</v>
      </c>
      <c r="D9" s="333">
        <v>974</v>
      </c>
      <c r="E9" s="333">
        <v>469</v>
      </c>
      <c r="F9" s="333"/>
      <c r="G9" s="333">
        <v>421</v>
      </c>
      <c r="H9" s="333">
        <v>180</v>
      </c>
      <c r="I9" s="333">
        <v>125</v>
      </c>
      <c r="J9" s="333">
        <v>116</v>
      </c>
    </row>
    <row r="10" spans="1:10" ht="15" customHeight="1">
      <c r="A10" s="366">
        <v>1983</v>
      </c>
      <c r="B10" s="333">
        <v>160</v>
      </c>
      <c r="C10" s="333">
        <v>2089</v>
      </c>
      <c r="D10" s="333">
        <v>1390</v>
      </c>
      <c r="E10" s="333">
        <v>699</v>
      </c>
      <c r="F10" s="333"/>
      <c r="G10" s="333">
        <v>286</v>
      </c>
      <c r="H10" s="333">
        <v>114</v>
      </c>
      <c r="I10" s="333">
        <v>104</v>
      </c>
      <c r="J10" s="333">
        <v>68</v>
      </c>
    </row>
    <row r="11" spans="1:10" ht="15" customHeight="1">
      <c r="A11" s="366">
        <v>1984</v>
      </c>
      <c r="B11" s="333">
        <v>173</v>
      </c>
      <c r="C11" s="333">
        <v>2189</v>
      </c>
      <c r="D11" s="333">
        <v>1609</v>
      </c>
      <c r="E11" s="333">
        <v>580</v>
      </c>
      <c r="F11" s="333"/>
      <c r="G11" s="333">
        <v>426</v>
      </c>
      <c r="H11" s="333">
        <v>167</v>
      </c>
      <c r="I11" s="333">
        <v>137</v>
      </c>
      <c r="J11" s="333">
        <v>122</v>
      </c>
    </row>
    <row r="12" spans="1:10" ht="15" customHeight="1">
      <c r="A12" s="366">
        <v>1985</v>
      </c>
      <c r="B12" s="333">
        <v>222</v>
      </c>
      <c r="C12" s="333">
        <v>2731</v>
      </c>
      <c r="D12" s="333">
        <v>2660</v>
      </c>
      <c r="E12" s="333">
        <v>71</v>
      </c>
      <c r="F12" s="333"/>
      <c r="G12" s="333">
        <v>593</v>
      </c>
      <c r="H12" s="333">
        <v>236</v>
      </c>
      <c r="I12" s="333">
        <v>186</v>
      </c>
      <c r="J12" s="333">
        <v>171</v>
      </c>
    </row>
    <row r="13" spans="1:10" ht="15" customHeight="1">
      <c r="A13" s="366">
        <v>1986</v>
      </c>
      <c r="B13" s="333">
        <v>327</v>
      </c>
      <c r="C13" s="333">
        <v>5082</v>
      </c>
      <c r="D13" s="333">
        <v>4096</v>
      </c>
      <c r="E13" s="333">
        <v>986</v>
      </c>
      <c r="F13" s="333"/>
      <c r="G13" s="333">
        <v>455</v>
      </c>
      <c r="H13" s="333">
        <v>140</v>
      </c>
      <c r="I13" s="333">
        <v>170</v>
      </c>
      <c r="J13" s="333">
        <v>145</v>
      </c>
    </row>
    <row r="14" spans="1:10" ht="15" customHeight="1">
      <c r="A14" s="366">
        <v>1987</v>
      </c>
      <c r="B14" s="333">
        <v>415</v>
      </c>
      <c r="C14" s="333">
        <v>6676</v>
      </c>
      <c r="D14" s="333">
        <v>5262</v>
      </c>
      <c r="E14" s="333">
        <v>1414</v>
      </c>
      <c r="F14" s="333"/>
      <c r="G14" s="333">
        <v>564</v>
      </c>
      <c r="H14" s="333">
        <v>199</v>
      </c>
      <c r="I14" s="333">
        <v>188</v>
      </c>
      <c r="J14" s="333">
        <v>177</v>
      </c>
    </row>
    <row r="15" spans="1:10" ht="15" customHeight="1">
      <c r="A15" s="366">
        <v>1988</v>
      </c>
      <c r="B15" s="333">
        <v>279</v>
      </c>
      <c r="C15" s="333">
        <v>4918</v>
      </c>
      <c r="D15" s="333">
        <v>4084</v>
      </c>
      <c r="E15" s="333">
        <v>834</v>
      </c>
      <c r="F15" s="333"/>
      <c r="G15" s="333">
        <v>355</v>
      </c>
      <c r="H15" s="333">
        <v>132</v>
      </c>
      <c r="I15" s="333">
        <v>116</v>
      </c>
      <c r="J15" s="333">
        <v>107</v>
      </c>
    </row>
    <row r="16" spans="1:10" ht="15" customHeight="1">
      <c r="A16" s="366">
        <v>1989</v>
      </c>
      <c r="B16" s="333">
        <v>302</v>
      </c>
      <c r="C16" s="333">
        <v>6544</v>
      </c>
      <c r="D16" s="333">
        <v>5744</v>
      </c>
      <c r="E16" s="333">
        <v>800</v>
      </c>
      <c r="F16" s="333"/>
      <c r="G16" s="333">
        <v>493</v>
      </c>
      <c r="H16" s="333">
        <v>188</v>
      </c>
      <c r="I16" s="333">
        <v>151</v>
      </c>
      <c r="J16" s="333">
        <v>154</v>
      </c>
    </row>
    <row r="17" spans="1:10" ht="15" customHeight="1">
      <c r="A17" s="366">
        <v>1990</v>
      </c>
      <c r="B17" s="333">
        <v>341</v>
      </c>
      <c r="C17" s="333">
        <v>7632</v>
      </c>
      <c r="D17" s="333">
        <v>6686</v>
      </c>
      <c r="E17" s="333">
        <v>946</v>
      </c>
      <c r="F17" s="333"/>
      <c r="G17" s="333">
        <v>611</v>
      </c>
      <c r="H17" s="333">
        <v>183</v>
      </c>
      <c r="I17" s="333">
        <v>219</v>
      </c>
      <c r="J17" s="333">
        <v>209</v>
      </c>
    </row>
    <row r="18" spans="1:10" ht="15" customHeight="1">
      <c r="A18" s="366">
        <v>1991</v>
      </c>
      <c r="B18" s="333">
        <v>277</v>
      </c>
      <c r="C18" s="333">
        <v>5593</v>
      </c>
      <c r="D18" s="333">
        <v>4050</v>
      </c>
      <c r="E18" s="333">
        <v>1543</v>
      </c>
      <c r="F18" s="333"/>
      <c r="G18" s="333">
        <v>399</v>
      </c>
      <c r="H18" s="333">
        <v>171</v>
      </c>
      <c r="I18" s="333">
        <v>109</v>
      </c>
      <c r="J18" s="333">
        <v>119</v>
      </c>
    </row>
    <row r="19" spans="1:10" ht="15" customHeight="1">
      <c r="A19" s="366">
        <v>1992</v>
      </c>
      <c r="B19" s="333">
        <v>225</v>
      </c>
      <c r="C19" s="333">
        <v>10346</v>
      </c>
      <c r="D19" s="333">
        <v>9320</v>
      </c>
      <c r="E19" s="333">
        <v>1026</v>
      </c>
      <c r="F19" s="333"/>
      <c r="G19" s="333">
        <v>381</v>
      </c>
      <c r="H19" s="333">
        <v>139</v>
      </c>
      <c r="I19" s="333">
        <v>117</v>
      </c>
      <c r="J19" s="333">
        <v>125</v>
      </c>
    </row>
    <row r="20" spans="1:10" ht="15" customHeight="1">
      <c r="A20" s="366">
        <v>1993</v>
      </c>
      <c r="B20" s="333">
        <v>51</v>
      </c>
      <c r="C20" s="333">
        <v>792</v>
      </c>
      <c r="D20" s="333">
        <v>544</v>
      </c>
      <c r="E20" s="333">
        <v>248</v>
      </c>
      <c r="F20" s="333"/>
      <c r="G20" s="333">
        <v>205</v>
      </c>
      <c r="H20" s="333">
        <v>58</v>
      </c>
      <c r="I20" s="333">
        <v>70</v>
      </c>
      <c r="J20" s="333">
        <v>77</v>
      </c>
    </row>
    <row r="21" spans="1:10" ht="15" customHeight="1">
      <c r="A21" s="366">
        <v>1994</v>
      </c>
      <c r="B21" s="333">
        <v>123</v>
      </c>
      <c r="C21" s="365" t="s">
        <v>156</v>
      </c>
      <c r="D21" s="365" t="s">
        <v>156</v>
      </c>
      <c r="E21" s="365" t="s">
        <v>156</v>
      </c>
      <c r="F21" s="333"/>
      <c r="G21" s="333">
        <v>216</v>
      </c>
      <c r="H21" s="333">
        <v>81</v>
      </c>
      <c r="I21" s="333">
        <v>76</v>
      </c>
      <c r="J21" s="333">
        <v>59</v>
      </c>
    </row>
    <row r="22" spans="1:10" ht="15" customHeight="1">
      <c r="A22" s="366">
        <v>1995</v>
      </c>
      <c r="B22" s="333">
        <v>69</v>
      </c>
      <c r="C22" s="365" t="s">
        <v>156</v>
      </c>
      <c r="D22" s="365" t="s">
        <v>156</v>
      </c>
      <c r="E22" s="365" t="s">
        <v>156</v>
      </c>
      <c r="F22" s="333"/>
      <c r="G22" s="333">
        <v>143</v>
      </c>
      <c r="H22" s="333">
        <v>45</v>
      </c>
      <c r="I22" s="333">
        <v>57</v>
      </c>
      <c r="J22" s="333">
        <v>41</v>
      </c>
    </row>
    <row r="23" spans="1:10" ht="15" customHeight="1">
      <c r="A23" s="366">
        <v>1996</v>
      </c>
      <c r="B23" s="333">
        <v>68</v>
      </c>
      <c r="C23" s="365" t="s">
        <v>156</v>
      </c>
      <c r="D23" s="365" t="s">
        <v>156</v>
      </c>
      <c r="E23" s="365" t="s">
        <v>156</v>
      </c>
      <c r="F23" s="333"/>
      <c r="G23" s="333">
        <v>187</v>
      </c>
      <c r="H23" s="333">
        <v>85</v>
      </c>
      <c r="I23" s="333">
        <v>56</v>
      </c>
      <c r="J23" s="333">
        <v>46</v>
      </c>
    </row>
    <row r="24" spans="1:10" ht="15" customHeight="1">
      <c r="A24" s="366">
        <v>1997</v>
      </c>
      <c r="B24" s="333">
        <v>317</v>
      </c>
      <c r="C24" s="333">
        <v>9011</v>
      </c>
      <c r="D24" s="333">
        <v>5209</v>
      </c>
      <c r="E24" s="333">
        <v>3802</v>
      </c>
      <c r="F24" s="333"/>
      <c r="G24" s="333">
        <v>258</v>
      </c>
      <c r="H24" s="333">
        <v>82</v>
      </c>
      <c r="I24" s="333">
        <v>80</v>
      </c>
      <c r="J24" s="333">
        <v>96</v>
      </c>
    </row>
    <row r="25" spans="1:10" ht="15" customHeight="1">
      <c r="A25" s="366">
        <v>1998</v>
      </c>
      <c r="B25" s="333">
        <v>149</v>
      </c>
      <c r="C25" s="333">
        <v>3382</v>
      </c>
      <c r="D25" s="333">
        <v>2426</v>
      </c>
      <c r="E25" s="333">
        <v>956</v>
      </c>
      <c r="F25" s="333"/>
      <c r="G25" s="333">
        <v>318</v>
      </c>
      <c r="H25" s="333">
        <v>65</v>
      </c>
      <c r="I25" s="333">
        <v>106</v>
      </c>
      <c r="J25" s="333">
        <v>147</v>
      </c>
    </row>
    <row r="26" spans="1:10" ht="15" customHeight="1">
      <c r="A26" s="366">
        <v>1999</v>
      </c>
      <c r="B26" s="333">
        <v>130</v>
      </c>
      <c r="C26" s="333">
        <v>11226</v>
      </c>
      <c r="D26" s="333">
        <v>9489</v>
      </c>
      <c r="E26" s="333">
        <v>1737</v>
      </c>
      <c r="F26" s="333"/>
      <c r="G26" s="333">
        <v>529</v>
      </c>
      <c r="H26" s="333">
        <v>232</v>
      </c>
      <c r="I26" s="333">
        <v>187</v>
      </c>
      <c r="J26" s="333">
        <v>110</v>
      </c>
    </row>
    <row r="27" spans="1:10" ht="15" customHeight="1">
      <c r="A27" s="366">
        <v>2000</v>
      </c>
      <c r="B27" s="333">
        <v>205</v>
      </c>
      <c r="C27" s="333">
        <v>3495</v>
      </c>
      <c r="D27" s="333">
        <v>2552</v>
      </c>
      <c r="E27" s="333">
        <v>943</v>
      </c>
      <c r="F27" s="333"/>
      <c r="G27" s="333">
        <v>513</v>
      </c>
      <c r="H27" s="333">
        <v>197</v>
      </c>
      <c r="I27" s="333">
        <v>149</v>
      </c>
      <c r="J27" s="333">
        <v>167</v>
      </c>
    </row>
    <row r="28" spans="1:10" ht="15" customHeight="1">
      <c r="A28" s="366">
        <v>2001</v>
      </c>
      <c r="B28" s="333">
        <v>115</v>
      </c>
      <c r="C28" s="333">
        <v>621</v>
      </c>
      <c r="D28" s="333">
        <v>78</v>
      </c>
      <c r="E28" s="333">
        <v>543</v>
      </c>
      <c r="F28" s="333"/>
      <c r="G28" s="333">
        <v>242</v>
      </c>
      <c r="H28" s="333">
        <v>84</v>
      </c>
      <c r="I28" s="333">
        <v>71</v>
      </c>
      <c r="J28" s="333">
        <v>87</v>
      </c>
    </row>
    <row r="29" spans="1:10" ht="15" customHeight="1">
      <c r="A29" s="366">
        <v>2002</v>
      </c>
      <c r="B29" s="333">
        <v>162</v>
      </c>
      <c r="C29" s="333">
        <v>2686</v>
      </c>
      <c r="D29" s="333">
        <v>712</v>
      </c>
      <c r="E29" s="333">
        <v>1974</v>
      </c>
      <c r="F29" s="333"/>
      <c r="G29" s="333">
        <v>480</v>
      </c>
      <c r="H29" s="333">
        <v>148</v>
      </c>
      <c r="I29" s="333">
        <v>141</v>
      </c>
      <c r="J29" s="333">
        <v>191</v>
      </c>
    </row>
    <row r="30" spans="1:10" ht="15" customHeight="1">
      <c r="A30" s="366">
        <v>2003</v>
      </c>
      <c r="B30" s="333">
        <v>127</v>
      </c>
      <c r="C30" s="333">
        <v>1725</v>
      </c>
      <c r="D30" s="333">
        <v>1122</v>
      </c>
      <c r="E30" s="333">
        <v>603</v>
      </c>
      <c r="F30" s="333"/>
      <c r="G30" s="333">
        <v>310</v>
      </c>
      <c r="H30" s="333">
        <v>108</v>
      </c>
      <c r="I30" s="333">
        <v>84</v>
      </c>
      <c r="J30" s="333">
        <v>118</v>
      </c>
    </row>
    <row r="31" spans="1:10" ht="15" customHeight="1">
      <c r="A31" s="366">
        <v>2004</v>
      </c>
      <c r="B31" s="333">
        <v>137</v>
      </c>
      <c r="C31" s="333">
        <v>2738</v>
      </c>
      <c r="D31" s="333">
        <v>1905</v>
      </c>
      <c r="E31" s="333">
        <v>833</v>
      </c>
      <c r="F31" s="333"/>
      <c r="G31" s="333">
        <v>491</v>
      </c>
      <c r="H31" s="333">
        <v>201</v>
      </c>
      <c r="I31" s="333">
        <v>126</v>
      </c>
      <c r="J31" s="333">
        <v>164</v>
      </c>
    </row>
    <row r="32" spans="1:10" ht="15" customHeight="1">
      <c r="A32" s="366">
        <v>2005</v>
      </c>
      <c r="B32" s="333">
        <v>117</v>
      </c>
      <c r="C32" s="333">
        <v>1245</v>
      </c>
      <c r="D32" s="333">
        <v>804</v>
      </c>
      <c r="E32" s="333">
        <v>441</v>
      </c>
      <c r="F32" s="333"/>
      <c r="G32" s="333">
        <v>417</v>
      </c>
      <c r="H32" s="333">
        <v>140</v>
      </c>
      <c r="I32" s="333">
        <v>120</v>
      </c>
      <c r="J32" s="333">
        <v>157</v>
      </c>
    </row>
    <row r="33" spans="1:11" ht="15" customHeight="1">
      <c r="A33" s="366">
        <v>2006</v>
      </c>
      <c r="B33" s="333">
        <v>237</v>
      </c>
      <c r="C33" s="333">
        <v>2282</v>
      </c>
      <c r="D33" s="333">
        <v>1459</v>
      </c>
      <c r="E33" s="333">
        <v>823</v>
      </c>
      <c r="F33" s="333"/>
      <c r="G33" s="333">
        <v>751</v>
      </c>
      <c r="H33" s="333">
        <v>232</v>
      </c>
      <c r="I33" s="333">
        <v>269</v>
      </c>
      <c r="J33" s="333">
        <v>250</v>
      </c>
    </row>
    <row r="34" spans="1:11" ht="15" customHeight="1">
      <c r="A34" s="366">
        <v>2007</v>
      </c>
      <c r="B34" s="333">
        <v>342</v>
      </c>
      <c r="C34" s="333">
        <v>3292</v>
      </c>
      <c r="D34" s="333">
        <v>2244</v>
      </c>
      <c r="E34" s="333">
        <v>1048</v>
      </c>
      <c r="F34" s="333"/>
      <c r="G34" s="333">
        <v>693</v>
      </c>
      <c r="H34" s="333">
        <v>263</v>
      </c>
      <c r="I34" s="333">
        <v>242</v>
      </c>
      <c r="J34" s="333">
        <v>188</v>
      </c>
    </row>
    <row r="35" spans="1:11" ht="15" customHeight="1">
      <c r="A35" s="366">
        <v>2008</v>
      </c>
      <c r="B35" s="333">
        <v>258</v>
      </c>
      <c r="C35" s="333">
        <v>3078</v>
      </c>
      <c r="D35" s="333">
        <v>2148</v>
      </c>
      <c r="E35" s="333">
        <v>930</v>
      </c>
      <c r="F35" s="333"/>
      <c r="G35" s="333">
        <v>550</v>
      </c>
      <c r="H35" s="333">
        <v>175</v>
      </c>
      <c r="I35" s="333">
        <v>163</v>
      </c>
      <c r="J35" s="333">
        <v>212</v>
      </c>
    </row>
    <row r="36" spans="1:11" ht="15" customHeight="1">
      <c r="A36" s="366">
        <v>2009</v>
      </c>
      <c r="B36" s="333">
        <v>260</v>
      </c>
      <c r="C36" s="333">
        <v>5210</v>
      </c>
      <c r="D36" s="333">
        <v>3530</v>
      </c>
      <c r="E36" s="333">
        <v>1680</v>
      </c>
      <c r="F36" s="333"/>
      <c r="G36" s="333">
        <v>808</v>
      </c>
      <c r="H36" s="333">
        <v>253</v>
      </c>
      <c r="I36" s="333">
        <v>251</v>
      </c>
      <c r="J36" s="333">
        <v>304</v>
      </c>
    </row>
    <row r="37" spans="1:11" ht="15" customHeight="1">
      <c r="A37" s="366">
        <v>2010</v>
      </c>
      <c r="B37" s="333">
        <v>255</v>
      </c>
      <c r="C37" s="333">
        <v>3294</v>
      </c>
      <c r="D37" s="333">
        <v>2103</v>
      </c>
      <c r="E37" s="333">
        <v>1191</v>
      </c>
      <c r="F37" s="333"/>
      <c r="G37" s="333">
        <v>768</v>
      </c>
      <c r="H37" s="333">
        <v>251</v>
      </c>
      <c r="I37" s="333">
        <v>226</v>
      </c>
      <c r="J37" s="333">
        <v>291</v>
      </c>
    </row>
    <row r="38" spans="1:11" ht="15" customHeight="1">
      <c r="A38" s="366">
        <v>2011</v>
      </c>
      <c r="B38" s="333">
        <v>212</v>
      </c>
      <c r="C38" s="333">
        <v>2410</v>
      </c>
      <c r="D38" s="333">
        <v>1476</v>
      </c>
      <c r="E38" s="333">
        <v>934</v>
      </c>
      <c r="F38" s="333"/>
      <c r="G38" s="333">
        <v>636</v>
      </c>
      <c r="H38" s="333">
        <v>194</v>
      </c>
      <c r="I38" s="333">
        <v>186</v>
      </c>
      <c r="J38" s="333">
        <v>256</v>
      </c>
    </row>
    <row r="39" spans="1:11" ht="15" customHeight="1">
      <c r="A39" s="366">
        <v>2012</v>
      </c>
      <c r="B39" s="333">
        <v>451</v>
      </c>
      <c r="C39" s="333">
        <v>4298</v>
      </c>
      <c r="D39" s="333">
        <v>2754</v>
      </c>
      <c r="E39" s="333">
        <v>1544</v>
      </c>
      <c r="F39" s="333"/>
      <c r="G39" s="333">
        <v>834</v>
      </c>
      <c r="H39" s="333">
        <v>251</v>
      </c>
      <c r="I39" s="333">
        <v>240</v>
      </c>
      <c r="J39" s="333">
        <v>343</v>
      </c>
    </row>
    <row r="40" spans="1:11" ht="15" customHeight="1">
      <c r="A40" s="366">
        <v>2013</v>
      </c>
      <c r="B40" s="333">
        <v>472</v>
      </c>
      <c r="C40" s="333">
        <v>4077</v>
      </c>
      <c r="D40" s="333">
        <v>2459</v>
      </c>
      <c r="E40" s="333">
        <v>1618</v>
      </c>
      <c r="F40" s="333"/>
      <c r="G40" s="333">
        <v>1070</v>
      </c>
      <c r="H40" s="333">
        <v>322</v>
      </c>
      <c r="I40" s="333">
        <v>317</v>
      </c>
      <c r="J40" s="333">
        <v>431</v>
      </c>
      <c r="K40"/>
    </row>
    <row r="41" spans="1:11" ht="15" customHeight="1">
      <c r="A41" s="366">
        <v>2014</v>
      </c>
      <c r="B41" s="333">
        <v>556</v>
      </c>
      <c r="C41" s="333">
        <v>4834</v>
      </c>
      <c r="D41" s="333">
        <v>2773</v>
      </c>
      <c r="E41" s="333">
        <v>2061</v>
      </c>
      <c r="F41" s="333"/>
      <c r="G41" s="333">
        <v>944</v>
      </c>
      <c r="H41" s="333">
        <v>275</v>
      </c>
      <c r="I41" s="333">
        <v>273</v>
      </c>
      <c r="J41" s="333">
        <v>396</v>
      </c>
      <c r="K41"/>
    </row>
    <row r="42" spans="1:11" ht="15" customHeight="1">
      <c r="A42" s="366">
        <v>2015</v>
      </c>
      <c r="B42" s="333">
        <v>396</v>
      </c>
      <c r="C42" s="333">
        <v>3231</v>
      </c>
      <c r="D42" s="333">
        <v>1781</v>
      </c>
      <c r="E42" s="333">
        <v>1450</v>
      </c>
      <c r="F42" s="333"/>
      <c r="G42" s="333">
        <v>1143</v>
      </c>
      <c r="H42" s="333">
        <v>320</v>
      </c>
      <c r="I42" s="333">
        <v>355</v>
      </c>
      <c r="J42" s="333">
        <v>468</v>
      </c>
      <c r="K42"/>
    </row>
    <row r="43" spans="1:11" ht="15" customHeight="1">
      <c r="A43" s="366">
        <v>2016</v>
      </c>
      <c r="B43" s="333">
        <v>401</v>
      </c>
      <c r="C43" s="333">
        <v>3408</v>
      </c>
      <c r="D43" s="333">
        <v>1993</v>
      </c>
      <c r="E43" s="333">
        <v>1415</v>
      </c>
      <c r="F43" s="333"/>
      <c r="G43" s="333">
        <v>941</v>
      </c>
      <c r="H43" s="333">
        <v>267</v>
      </c>
      <c r="I43" s="333">
        <v>299</v>
      </c>
      <c r="J43" s="333">
        <v>375</v>
      </c>
      <c r="K43"/>
    </row>
    <row r="44" spans="1:11" ht="15" customHeight="1">
      <c r="A44" s="366">
        <v>2017</v>
      </c>
      <c r="B44" s="333">
        <v>547</v>
      </c>
      <c r="C44" s="333">
        <v>4139</v>
      </c>
      <c r="D44" s="333">
        <v>2311</v>
      </c>
      <c r="E44" s="333">
        <v>1828</v>
      </c>
      <c r="F44" s="333"/>
      <c r="G44" s="333">
        <v>1006</v>
      </c>
      <c r="H44" s="333">
        <v>277</v>
      </c>
      <c r="I44" s="333">
        <v>286</v>
      </c>
      <c r="J44" s="333">
        <v>443</v>
      </c>
      <c r="K44"/>
    </row>
    <row r="45" spans="1:11" ht="15" customHeight="1">
      <c r="A45" s="366">
        <v>2018</v>
      </c>
      <c r="B45" s="333">
        <v>654</v>
      </c>
      <c r="C45" s="333">
        <v>7918</v>
      </c>
      <c r="D45" s="333">
        <v>4410</v>
      </c>
      <c r="E45" s="333">
        <v>3508</v>
      </c>
      <c r="F45" s="333"/>
      <c r="G45" s="333">
        <v>2146</v>
      </c>
      <c r="H45" s="333">
        <v>637</v>
      </c>
      <c r="I45" s="333">
        <v>666</v>
      </c>
      <c r="J45" s="333">
        <v>843</v>
      </c>
      <c r="K45"/>
    </row>
    <row r="46" spans="1:11" ht="15" customHeight="1">
      <c r="A46" s="366">
        <v>2019</v>
      </c>
      <c r="B46" s="333">
        <v>664</v>
      </c>
      <c r="C46" s="333">
        <v>8004</v>
      </c>
      <c r="D46" s="333">
        <v>4395</v>
      </c>
      <c r="E46" s="333">
        <v>3609</v>
      </c>
      <c r="F46" s="333"/>
      <c r="G46" s="333">
        <v>1964</v>
      </c>
      <c r="H46" s="333">
        <v>575</v>
      </c>
      <c r="I46" s="333">
        <v>631</v>
      </c>
      <c r="J46" s="333">
        <v>758</v>
      </c>
      <c r="K46"/>
    </row>
    <row r="47" spans="1:11" ht="15" customHeight="1">
      <c r="A47" s="366">
        <v>2020</v>
      </c>
      <c r="B47" s="333">
        <v>229</v>
      </c>
      <c r="C47" s="333">
        <v>4246</v>
      </c>
      <c r="D47" s="333">
        <v>2310</v>
      </c>
      <c r="E47" s="333">
        <v>1936</v>
      </c>
      <c r="F47" s="333"/>
      <c r="G47" s="333">
        <v>906</v>
      </c>
      <c r="H47" s="333">
        <v>329</v>
      </c>
      <c r="I47" s="333">
        <v>291</v>
      </c>
      <c r="J47" s="333">
        <v>286</v>
      </c>
      <c r="K47"/>
    </row>
    <row r="48" spans="1:11" ht="15" customHeight="1">
      <c r="A48" s="366">
        <v>2021</v>
      </c>
      <c r="B48" s="333">
        <v>463</v>
      </c>
      <c r="C48" s="333">
        <v>7012</v>
      </c>
      <c r="D48" s="333">
        <v>4049</v>
      </c>
      <c r="E48" s="333">
        <v>2963</v>
      </c>
      <c r="F48" s="333"/>
      <c r="G48" s="333">
        <v>713</v>
      </c>
      <c r="H48" s="333">
        <v>202</v>
      </c>
      <c r="I48" s="333">
        <v>231</v>
      </c>
      <c r="J48" s="333">
        <v>280</v>
      </c>
      <c r="K48"/>
    </row>
    <row r="49" spans="1:11" ht="15" customHeight="1">
      <c r="A49" s="366">
        <v>2022</v>
      </c>
      <c r="B49" s="333">
        <v>581</v>
      </c>
      <c r="C49" s="333">
        <v>6393</v>
      </c>
      <c r="D49" s="333">
        <v>3387</v>
      </c>
      <c r="E49" s="333">
        <v>3006</v>
      </c>
      <c r="F49" s="333"/>
      <c r="G49" s="333">
        <v>486</v>
      </c>
      <c r="H49" s="333">
        <v>228</v>
      </c>
      <c r="I49" s="333">
        <v>117</v>
      </c>
      <c r="J49" s="333">
        <v>141</v>
      </c>
      <c r="K49"/>
    </row>
    <row r="50" spans="1:11" ht="15" customHeight="1">
      <c r="A50" s="366">
        <v>2023</v>
      </c>
      <c r="B50" s="333">
        <v>579</v>
      </c>
      <c r="C50" s="333">
        <f>+D50+E50</f>
        <v>6743</v>
      </c>
      <c r="D50" s="333">
        <v>3497</v>
      </c>
      <c r="E50" s="333">
        <v>3246</v>
      </c>
      <c r="F50" s="333"/>
      <c r="G50" s="333">
        <f>+H50+I50+J50</f>
        <v>2077</v>
      </c>
      <c r="H50" s="333">
        <v>639</v>
      </c>
      <c r="I50" s="333">
        <v>611</v>
      </c>
      <c r="J50" s="333">
        <v>827</v>
      </c>
      <c r="K50"/>
    </row>
    <row r="51" spans="1:11" s="2" customFormat="1" ht="14.25" customHeight="1">
      <c r="A51" s="331"/>
      <c r="B51" s="331"/>
      <c r="C51" s="331"/>
      <c r="D51" s="331"/>
      <c r="E51" s="331"/>
      <c r="F51" s="331"/>
      <c r="G51" s="331"/>
      <c r="H51" s="331"/>
      <c r="I51" s="331"/>
      <c r="J51" s="331"/>
    </row>
    <row r="52" spans="1:11" s="2" customFormat="1" ht="20.25" customHeight="1">
      <c r="A52" s="158" t="s">
        <v>820</v>
      </c>
      <c r="B52" s="12"/>
      <c r="C52" s="12"/>
      <c r="D52" s="12"/>
      <c r="E52" s="12"/>
      <c r="F52" s="12"/>
      <c r="G52" s="12"/>
      <c r="H52" s="12"/>
      <c r="I52" s="12"/>
      <c r="J52" s="12"/>
    </row>
  </sheetData>
  <mergeCells count="7">
    <mergeCell ref="A1:J1"/>
    <mergeCell ref="A3:A4"/>
    <mergeCell ref="B3:B4"/>
    <mergeCell ref="D3:E3"/>
    <mergeCell ref="H3:J3"/>
    <mergeCell ref="G3:G4"/>
    <mergeCell ref="C3:C4"/>
  </mergeCells>
  <pageMargins left="1.1811023622047245" right="0.75" top="1.1811023622047245" bottom="1" header="0" footer="0"/>
  <pageSetup scale="88" orientation="portrait"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E574-373C-4D0E-B58B-400CA18E5A32}">
  <sheetPr>
    <tabColor rgb="FFFF0000"/>
  </sheetPr>
  <dimension ref="A1:N39"/>
  <sheetViews>
    <sheetView showGridLines="0" zoomScale="110" zoomScaleNormal="110" workbookViewId="0">
      <selection activeCell="A3" sqref="A3:D3"/>
    </sheetView>
  </sheetViews>
  <sheetFormatPr baseColWidth="10" defaultRowHeight="12.75"/>
  <cols>
    <col min="1" max="1" width="30.7109375" customWidth="1"/>
    <col min="2" max="3" width="17" customWidth="1"/>
    <col min="4" max="4" width="18.7109375" customWidth="1"/>
  </cols>
  <sheetData>
    <row r="1" spans="1:4" ht="18.75" customHeight="1">
      <c r="A1" s="351" t="s">
        <v>850</v>
      </c>
    </row>
    <row r="2" spans="1:4" ht="14.25" customHeight="1"/>
    <row r="3" spans="1:4" ht="32.25" customHeight="1">
      <c r="A3" s="1140" t="s">
        <v>1268</v>
      </c>
      <c r="B3" s="980"/>
      <c r="C3" s="980"/>
      <c r="D3" s="980"/>
    </row>
    <row r="5" spans="1:4" ht="6.75" customHeight="1"/>
    <row r="6" spans="1:4" ht="27" customHeight="1">
      <c r="A6" s="368" t="s">
        <v>881</v>
      </c>
      <c r="B6" s="328" t="s">
        <v>876</v>
      </c>
      <c r="C6" s="328" t="s">
        <v>877</v>
      </c>
      <c r="D6" s="328" t="s">
        <v>878</v>
      </c>
    </row>
    <row r="7" spans="1:4">
      <c r="A7" s="392"/>
    </row>
    <row r="8" spans="1:4" ht="13.5">
      <c r="A8" s="367" t="s">
        <v>82</v>
      </c>
      <c r="B8" s="16">
        <f>SUM(B10:B35)</f>
        <v>27837</v>
      </c>
      <c r="C8" s="16">
        <f>SUM(C10:C35)</f>
        <v>966293</v>
      </c>
      <c r="D8" s="16">
        <f>SUM(D10:D35)</f>
        <v>90137</v>
      </c>
    </row>
    <row r="9" spans="1:4" ht="13.5" customHeight="1">
      <c r="A9" s="342"/>
      <c r="B9" s="305"/>
      <c r="C9" s="305"/>
      <c r="D9" s="305"/>
    </row>
    <row r="10" spans="1:4" ht="13.5" customHeight="1">
      <c r="A10" s="342" t="s">
        <v>33</v>
      </c>
      <c r="B10" s="27">
        <v>1347</v>
      </c>
      <c r="C10" s="27">
        <v>44473</v>
      </c>
      <c r="D10" s="27">
        <v>3901</v>
      </c>
    </row>
    <row r="11" spans="1:4" ht="13.5">
      <c r="A11" s="342" t="s">
        <v>80</v>
      </c>
      <c r="B11" s="27">
        <v>1727</v>
      </c>
      <c r="C11" s="27">
        <v>50690</v>
      </c>
      <c r="D11" s="27">
        <v>5453</v>
      </c>
    </row>
    <row r="12" spans="1:4" ht="13.5">
      <c r="A12" s="342" t="s">
        <v>158</v>
      </c>
      <c r="B12" s="27">
        <v>902</v>
      </c>
      <c r="C12" s="27">
        <v>33361</v>
      </c>
      <c r="D12" s="27">
        <v>3678</v>
      </c>
    </row>
    <row r="13" spans="1:4" ht="13.5">
      <c r="A13" s="342" t="s">
        <v>159</v>
      </c>
      <c r="B13" s="27">
        <v>342</v>
      </c>
      <c r="C13" s="27">
        <v>9965</v>
      </c>
      <c r="D13" s="27">
        <v>1079</v>
      </c>
    </row>
    <row r="14" spans="1:4" ht="13.5">
      <c r="A14" s="342" t="s">
        <v>160</v>
      </c>
      <c r="B14" s="27">
        <v>1487</v>
      </c>
      <c r="C14" s="27">
        <v>53033</v>
      </c>
      <c r="D14" s="27">
        <v>5986</v>
      </c>
    </row>
    <row r="15" spans="1:4" ht="13.5">
      <c r="A15" s="342" t="s">
        <v>161</v>
      </c>
      <c r="B15" s="27">
        <v>3876</v>
      </c>
      <c r="C15" s="27">
        <v>129190</v>
      </c>
      <c r="D15" s="27">
        <v>11288</v>
      </c>
    </row>
    <row r="16" spans="1:4" ht="13.5">
      <c r="A16" s="342" t="s">
        <v>830</v>
      </c>
      <c r="B16" s="333">
        <v>0</v>
      </c>
      <c r="C16" s="333">
        <v>0</v>
      </c>
      <c r="D16" s="333">
        <v>0</v>
      </c>
    </row>
    <row r="17" spans="1:4" ht="13.5">
      <c r="A17" s="342" t="s">
        <v>162</v>
      </c>
      <c r="B17" s="27">
        <v>1745</v>
      </c>
      <c r="C17" s="27">
        <v>74592</v>
      </c>
      <c r="D17" s="27">
        <v>6861</v>
      </c>
    </row>
    <row r="18" spans="1:4" ht="13.5">
      <c r="A18" s="342" t="s">
        <v>163</v>
      </c>
      <c r="B18" s="27">
        <v>1143</v>
      </c>
      <c r="C18" s="27">
        <v>38619</v>
      </c>
      <c r="D18" s="27">
        <v>4474</v>
      </c>
    </row>
    <row r="19" spans="1:4" ht="13.5">
      <c r="A19" s="342" t="s">
        <v>164</v>
      </c>
      <c r="B19" s="27">
        <v>1751</v>
      </c>
      <c r="C19" s="27">
        <v>56370</v>
      </c>
      <c r="D19" s="27">
        <v>5433</v>
      </c>
    </row>
    <row r="20" spans="1:4" ht="13.5">
      <c r="A20" s="342" t="s">
        <v>165</v>
      </c>
      <c r="B20" s="27">
        <v>154</v>
      </c>
      <c r="C20" s="27">
        <v>4841</v>
      </c>
      <c r="D20" s="27">
        <v>425</v>
      </c>
    </row>
    <row r="21" spans="1:4" ht="13.5">
      <c r="A21" s="342" t="s">
        <v>166</v>
      </c>
      <c r="B21" s="27">
        <v>1690</v>
      </c>
      <c r="C21" s="27">
        <v>43169</v>
      </c>
      <c r="D21" s="27">
        <v>4265</v>
      </c>
    </row>
    <row r="22" spans="1:4" ht="13.5">
      <c r="A22" s="342" t="s">
        <v>167</v>
      </c>
      <c r="B22" s="27">
        <v>1521</v>
      </c>
      <c r="C22" s="27">
        <v>57438</v>
      </c>
      <c r="D22" s="27">
        <v>4929</v>
      </c>
    </row>
    <row r="23" spans="1:4" ht="13.5">
      <c r="A23" s="342" t="s">
        <v>168</v>
      </c>
      <c r="B23" s="27">
        <v>562</v>
      </c>
      <c r="C23" s="27">
        <v>22881</v>
      </c>
      <c r="D23" s="27">
        <v>1769</v>
      </c>
    </row>
    <row r="24" spans="1:4" ht="13.5">
      <c r="A24" s="342" t="s">
        <v>576</v>
      </c>
      <c r="B24" s="27">
        <v>2</v>
      </c>
      <c r="C24" s="27">
        <v>72</v>
      </c>
      <c r="D24" s="27">
        <v>5</v>
      </c>
    </row>
    <row r="25" spans="1:4" ht="13.5">
      <c r="A25" s="342" t="s">
        <v>879</v>
      </c>
      <c r="B25" s="27">
        <v>543</v>
      </c>
      <c r="C25" s="27">
        <v>13959</v>
      </c>
      <c r="D25" s="27">
        <v>1649</v>
      </c>
    </row>
    <row r="26" spans="1:4" ht="13.5">
      <c r="A26" s="342" t="s">
        <v>170</v>
      </c>
      <c r="B26" s="27">
        <v>1848</v>
      </c>
      <c r="C26" s="27">
        <v>66538</v>
      </c>
      <c r="D26" s="27">
        <v>4985</v>
      </c>
    </row>
    <row r="27" spans="1:4" ht="13.5">
      <c r="A27" s="342" t="s">
        <v>171</v>
      </c>
      <c r="B27" s="27">
        <v>135</v>
      </c>
      <c r="C27" s="27">
        <v>5566</v>
      </c>
      <c r="D27" s="27">
        <v>405</v>
      </c>
    </row>
    <row r="28" spans="1:4" ht="13.5">
      <c r="A28" s="342" t="s">
        <v>172</v>
      </c>
      <c r="B28" s="27">
        <v>144</v>
      </c>
      <c r="C28" s="27">
        <v>1706</v>
      </c>
      <c r="D28" s="27">
        <v>439</v>
      </c>
    </row>
    <row r="29" spans="1:4" ht="13.5">
      <c r="A29" s="342" t="s">
        <v>173</v>
      </c>
      <c r="B29" s="27">
        <v>666</v>
      </c>
      <c r="C29" s="27">
        <v>15665</v>
      </c>
      <c r="D29" s="27">
        <v>1849</v>
      </c>
    </row>
    <row r="30" spans="1:4" ht="13.5">
      <c r="A30" s="342" t="s">
        <v>174</v>
      </c>
      <c r="B30" s="27">
        <v>1830</v>
      </c>
      <c r="C30" s="27">
        <v>71660</v>
      </c>
      <c r="D30" s="27">
        <v>5352</v>
      </c>
    </row>
    <row r="31" spans="1:4" ht="13.5">
      <c r="A31" s="342" t="s">
        <v>175</v>
      </c>
      <c r="B31" s="27">
        <v>2101</v>
      </c>
      <c r="C31" s="27">
        <v>90219</v>
      </c>
      <c r="D31" s="27">
        <v>9197</v>
      </c>
    </row>
    <row r="32" spans="1:4" ht="13.5">
      <c r="A32" s="342" t="s">
        <v>176</v>
      </c>
      <c r="B32" s="27">
        <v>1323</v>
      </c>
      <c r="C32" s="27">
        <v>56443</v>
      </c>
      <c r="D32" s="27">
        <v>4353</v>
      </c>
    </row>
    <row r="33" spans="1:14" ht="13.5">
      <c r="A33" s="342" t="s">
        <v>177</v>
      </c>
      <c r="B33" s="27">
        <v>120</v>
      </c>
      <c r="C33" s="27">
        <v>3670</v>
      </c>
      <c r="D33" s="27">
        <v>450</v>
      </c>
    </row>
    <row r="34" spans="1:14" ht="13.5">
      <c r="A34" s="342" t="s">
        <v>178</v>
      </c>
      <c r="B34" s="27">
        <v>93</v>
      </c>
      <c r="C34" s="27">
        <v>3524</v>
      </c>
      <c r="D34" s="27">
        <v>317</v>
      </c>
    </row>
    <row r="35" spans="1:14" ht="13.5">
      <c r="A35" s="342" t="s">
        <v>179</v>
      </c>
      <c r="B35" s="27">
        <v>785</v>
      </c>
      <c r="C35" s="27">
        <v>18649</v>
      </c>
      <c r="D35" s="27">
        <v>1595</v>
      </c>
    </row>
    <row r="36" spans="1:14" ht="6.75" customHeight="1">
      <c r="A36" s="369"/>
      <c r="B36" s="81"/>
      <c r="C36" s="81"/>
      <c r="D36" s="81"/>
    </row>
    <row r="37" spans="1:14" ht="21" customHeight="1">
      <c r="A37" s="1029" t="s">
        <v>1103</v>
      </c>
      <c r="B37" s="1051"/>
      <c r="C37" s="1051"/>
      <c r="D37" s="1051"/>
      <c r="E37" s="23"/>
      <c r="F37" s="23"/>
      <c r="G37" s="23"/>
      <c r="H37" s="23"/>
      <c r="I37" s="23"/>
      <c r="J37" s="23"/>
      <c r="K37" s="23"/>
      <c r="L37" s="23"/>
      <c r="M37" s="23"/>
      <c r="N37" s="23"/>
    </row>
    <row r="38" spans="1:14" ht="21.75" customHeight="1">
      <c r="A38" s="1029" t="s">
        <v>1110</v>
      </c>
      <c r="B38" s="1051"/>
      <c r="C38" s="1051"/>
      <c r="D38" s="1051"/>
      <c r="E38" s="23"/>
      <c r="F38" s="23"/>
      <c r="G38" s="23"/>
      <c r="H38" s="23"/>
      <c r="I38" s="23"/>
      <c r="J38" s="23"/>
      <c r="K38" s="23"/>
      <c r="L38" s="23"/>
      <c r="M38" s="23"/>
      <c r="N38" s="23"/>
    </row>
    <row r="39" spans="1:14" ht="21.75" customHeight="1">
      <c r="A39" s="1141" t="s">
        <v>1262</v>
      </c>
      <c r="B39" s="989"/>
      <c r="C39" s="989"/>
      <c r="D39" s="989"/>
    </row>
  </sheetData>
  <mergeCells count="4">
    <mergeCell ref="A3:D3"/>
    <mergeCell ref="A37:D37"/>
    <mergeCell ref="A38:D38"/>
    <mergeCell ref="A39:D39"/>
  </mergeCells>
  <pageMargins left="0.7" right="0.7" top="0.75" bottom="0.75" header="0.3" footer="0.3"/>
  <pageSetup paperSize="9" scale="90"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0000"/>
  </sheetPr>
  <dimension ref="A1:N39"/>
  <sheetViews>
    <sheetView showGridLines="0" zoomScale="110" zoomScaleNormal="110" workbookViewId="0">
      <selection activeCell="A2" sqref="A2:G2"/>
    </sheetView>
  </sheetViews>
  <sheetFormatPr baseColWidth="10" defaultRowHeight="12.75"/>
  <cols>
    <col min="1" max="1" width="30.7109375" customWidth="1"/>
    <col min="2" max="3" width="17" customWidth="1"/>
    <col min="4" max="4" width="18.7109375" customWidth="1"/>
  </cols>
  <sheetData>
    <row r="1" spans="1:4" ht="18.75" customHeight="1">
      <c r="A1" s="351" t="s">
        <v>850</v>
      </c>
    </row>
    <row r="2" spans="1:4" ht="14.25" customHeight="1"/>
    <row r="3" spans="1:4" ht="32.25" customHeight="1">
      <c r="A3" s="1140" t="s">
        <v>1268</v>
      </c>
      <c r="B3" s="980"/>
      <c r="C3" s="980"/>
      <c r="D3" s="980"/>
    </row>
    <row r="5" spans="1:4" ht="6.75" customHeight="1"/>
    <row r="6" spans="1:4" ht="27" customHeight="1">
      <c r="A6" s="368" t="s">
        <v>881</v>
      </c>
      <c r="B6" s="328" t="s">
        <v>876</v>
      </c>
      <c r="C6" s="328" t="s">
        <v>877</v>
      </c>
      <c r="D6" s="328" t="s">
        <v>878</v>
      </c>
    </row>
    <row r="7" spans="1:4">
      <c r="A7" s="392"/>
    </row>
    <row r="8" spans="1:4" ht="13.5">
      <c r="A8" s="367" t="s">
        <v>82</v>
      </c>
      <c r="B8" s="16">
        <f>SUM(B10:B35)</f>
        <v>27837</v>
      </c>
      <c r="C8" s="16">
        <f>SUM(C10:C35)</f>
        <v>966293</v>
      </c>
      <c r="D8" s="16">
        <f>SUM(D10:D35)</f>
        <v>90137</v>
      </c>
    </row>
    <row r="9" spans="1:4" ht="13.5" customHeight="1">
      <c r="A9" s="342"/>
      <c r="B9" s="305"/>
      <c r="C9" s="305"/>
      <c r="D9" s="305"/>
    </row>
    <row r="10" spans="1:4" ht="13.5" customHeight="1">
      <c r="A10" s="342" t="s">
        <v>33</v>
      </c>
      <c r="B10" s="27">
        <v>1347</v>
      </c>
      <c r="C10" s="27">
        <v>44473</v>
      </c>
      <c r="D10" s="27">
        <v>3901</v>
      </c>
    </row>
    <row r="11" spans="1:4" ht="13.5">
      <c r="A11" s="342" t="s">
        <v>80</v>
      </c>
      <c r="B11" s="27">
        <v>1727</v>
      </c>
      <c r="C11" s="27">
        <v>50690</v>
      </c>
      <c r="D11" s="27">
        <v>5453</v>
      </c>
    </row>
    <row r="12" spans="1:4" ht="13.5">
      <c r="A12" s="342" t="s">
        <v>158</v>
      </c>
      <c r="B12" s="27">
        <v>902</v>
      </c>
      <c r="C12" s="27">
        <v>33361</v>
      </c>
      <c r="D12" s="27">
        <v>3678</v>
      </c>
    </row>
    <row r="13" spans="1:4" ht="13.5">
      <c r="A13" s="342" t="s">
        <v>159</v>
      </c>
      <c r="B13" s="27">
        <v>342</v>
      </c>
      <c r="C13" s="27">
        <v>9965</v>
      </c>
      <c r="D13" s="27">
        <v>1079</v>
      </c>
    </row>
    <row r="14" spans="1:4" ht="13.5">
      <c r="A14" s="342" t="s">
        <v>160</v>
      </c>
      <c r="B14" s="27">
        <v>1487</v>
      </c>
      <c r="C14" s="27">
        <v>53033</v>
      </c>
      <c r="D14" s="27">
        <v>5986</v>
      </c>
    </row>
    <row r="15" spans="1:4" ht="13.5">
      <c r="A15" s="342" t="s">
        <v>161</v>
      </c>
      <c r="B15" s="27">
        <v>3876</v>
      </c>
      <c r="C15" s="27">
        <v>129190</v>
      </c>
      <c r="D15" s="27">
        <v>11288</v>
      </c>
    </row>
    <row r="16" spans="1:4" ht="13.5">
      <c r="A16" s="342" t="s">
        <v>830</v>
      </c>
      <c r="B16" s="333">
        <v>0</v>
      </c>
      <c r="C16" s="333">
        <v>0</v>
      </c>
      <c r="D16" s="333">
        <v>0</v>
      </c>
    </row>
    <row r="17" spans="1:4" ht="13.5">
      <c r="A17" s="342" t="s">
        <v>162</v>
      </c>
      <c r="B17" s="27">
        <v>1745</v>
      </c>
      <c r="C17" s="27">
        <v>74592</v>
      </c>
      <c r="D17" s="27">
        <v>6861</v>
      </c>
    </row>
    <row r="18" spans="1:4" ht="13.5">
      <c r="A18" s="342" t="s">
        <v>163</v>
      </c>
      <c r="B18" s="27">
        <v>1143</v>
      </c>
      <c r="C18" s="27">
        <v>38619</v>
      </c>
      <c r="D18" s="27">
        <v>4474</v>
      </c>
    </row>
    <row r="19" spans="1:4" ht="13.5">
      <c r="A19" s="342" t="s">
        <v>164</v>
      </c>
      <c r="B19" s="27">
        <v>1751</v>
      </c>
      <c r="C19" s="27">
        <v>56370</v>
      </c>
      <c r="D19" s="27">
        <v>5433</v>
      </c>
    </row>
    <row r="20" spans="1:4" ht="13.5">
      <c r="A20" s="342" t="s">
        <v>165</v>
      </c>
      <c r="B20" s="27">
        <v>154</v>
      </c>
      <c r="C20" s="27">
        <v>4841</v>
      </c>
      <c r="D20" s="27">
        <v>425</v>
      </c>
    </row>
    <row r="21" spans="1:4" ht="13.5">
      <c r="A21" s="342" t="s">
        <v>166</v>
      </c>
      <c r="B21" s="27">
        <v>1690</v>
      </c>
      <c r="C21" s="27">
        <v>43169</v>
      </c>
      <c r="D21" s="27">
        <v>4265</v>
      </c>
    </row>
    <row r="22" spans="1:4" ht="13.5">
      <c r="A22" s="342" t="s">
        <v>167</v>
      </c>
      <c r="B22" s="27">
        <v>1521</v>
      </c>
      <c r="C22" s="27">
        <v>57438</v>
      </c>
      <c r="D22" s="27">
        <v>4929</v>
      </c>
    </row>
    <row r="23" spans="1:4" ht="13.5">
      <c r="A23" s="342" t="s">
        <v>168</v>
      </c>
      <c r="B23" s="27">
        <v>562</v>
      </c>
      <c r="C23" s="27">
        <v>22881</v>
      </c>
      <c r="D23" s="27">
        <v>1769</v>
      </c>
    </row>
    <row r="24" spans="1:4" ht="13.5">
      <c r="A24" s="342" t="s">
        <v>576</v>
      </c>
      <c r="B24" s="27">
        <v>2</v>
      </c>
      <c r="C24" s="27">
        <v>72</v>
      </c>
      <c r="D24" s="27">
        <v>5</v>
      </c>
    </row>
    <row r="25" spans="1:4" ht="13.5">
      <c r="A25" s="342" t="s">
        <v>879</v>
      </c>
      <c r="B25" s="27">
        <v>543</v>
      </c>
      <c r="C25" s="27">
        <v>13959</v>
      </c>
      <c r="D25" s="27">
        <v>1649</v>
      </c>
    </row>
    <row r="26" spans="1:4" ht="13.5">
      <c r="A26" s="342" t="s">
        <v>170</v>
      </c>
      <c r="B26" s="27">
        <v>1848</v>
      </c>
      <c r="C26" s="27">
        <v>66538</v>
      </c>
      <c r="D26" s="27">
        <v>4985</v>
      </c>
    </row>
    <row r="27" spans="1:4" ht="13.5">
      <c r="A27" s="342" t="s">
        <v>171</v>
      </c>
      <c r="B27" s="27">
        <v>135</v>
      </c>
      <c r="C27" s="27">
        <v>5566</v>
      </c>
      <c r="D27" s="27">
        <v>405</v>
      </c>
    </row>
    <row r="28" spans="1:4" ht="13.5">
      <c r="A28" s="342" t="s">
        <v>172</v>
      </c>
      <c r="B28" s="27">
        <v>144</v>
      </c>
      <c r="C28" s="27">
        <v>1706</v>
      </c>
      <c r="D28" s="27">
        <v>439</v>
      </c>
    </row>
    <row r="29" spans="1:4" ht="13.5">
      <c r="A29" s="342" t="s">
        <v>173</v>
      </c>
      <c r="B29" s="27">
        <v>666</v>
      </c>
      <c r="C29" s="27">
        <v>15665</v>
      </c>
      <c r="D29" s="27">
        <v>1849</v>
      </c>
    </row>
    <row r="30" spans="1:4" ht="13.5">
      <c r="A30" s="342" t="s">
        <v>174</v>
      </c>
      <c r="B30" s="27">
        <v>1830</v>
      </c>
      <c r="C30" s="27">
        <v>71660</v>
      </c>
      <c r="D30" s="27">
        <v>5352</v>
      </c>
    </row>
    <row r="31" spans="1:4" ht="13.5">
      <c r="A31" s="342" t="s">
        <v>175</v>
      </c>
      <c r="B31" s="27">
        <v>2101</v>
      </c>
      <c r="C31" s="27">
        <v>90219</v>
      </c>
      <c r="D31" s="27">
        <v>9197</v>
      </c>
    </row>
    <row r="32" spans="1:4" ht="13.5">
      <c r="A32" s="342" t="s">
        <v>176</v>
      </c>
      <c r="B32" s="27">
        <v>1323</v>
      </c>
      <c r="C32" s="27">
        <v>56443</v>
      </c>
      <c r="D32" s="27">
        <v>4353</v>
      </c>
    </row>
    <row r="33" spans="1:14" ht="13.5">
      <c r="A33" s="342" t="s">
        <v>177</v>
      </c>
      <c r="B33" s="27">
        <v>120</v>
      </c>
      <c r="C33" s="27">
        <v>3670</v>
      </c>
      <c r="D33" s="27">
        <v>450</v>
      </c>
    </row>
    <row r="34" spans="1:14" ht="13.5">
      <c r="A34" s="342" t="s">
        <v>178</v>
      </c>
      <c r="B34" s="27">
        <v>93</v>
      </c>
      <c r="C34" s="27">
        <v>3524</v>
      </c>
      <c r="D34" s="27">
        <v>317</v>
      </c>
    </row>
    <row r="35" spans="1:14" ht="13.5">
      <c r="A35" s="342" t="s">
        <v>179</v>
      </c>
      <c r="B35" s="27">
        <v>785</v>
      </c>
      <c r="C35" s="27">
        <v>18649</v>
      </c>
      <c r="D35" s="27">
        <v>1595</v>
      </c>
    </row>
    <row r="36" spans="1:14" ht="6.75" customHeight="1">
      <c r="A36" s="369"/>
      <c r="B36" s="81"/>
      <c r="C36" s="81"/>
      <c r="D36" s="81"/>
    </row>
    <row r="37" spans="1:14" ht="21" customHeight="1">
      <c r="A37" s="1029" t="s">
        <v>1103</v>
      </c>
      <c r="B37" s="1051"/>
      <c r="C37" s="1051"/>
      <c r="D37" s="1051"/>
      <c r="E37" s="23"/>
      <c r="F37" s="23"/>
      <c r="G37" s="23"/>
      <c r="H37" s="23"/>
      <c r="I37" s="23"/>
      <c r="J37" s="23"/>
      <c r="K37" s="23"/>
      <c r="L37" s="23"/>
      <c r="M37" s="23"/>
      <c r="N37" s="23"/>
    </row>
    <row r="38" spans="1:14" ht="21.75" customHeight="1">
      <c r="A38" s="1029" t="s">
        <v>1110</v>
      </c>
      <c r="B38" s="1051"/>
      <c r="C38" s="1051"/>
      <c r="D38" s="1051"/>
      <c r="E38" s="23"/>
      <c r="F38" s="23"/>
      <c r="G38" s="23"/>
      <c r="H38" s="23"/>
      <c r="I38" s="23"/>
      <c r="J38" s="23"/>
      <c r="K38" s="23"/>
      <c r="L38" s="23"/>
      <c r="M38" s="23"/>
      <c r="N38" s="23"/>
    </row>
    <row r="39" spans="1:14" ht="21.75" customHeight="1">
      <c r="A39" s="1141" t="s">
        <v>1262</v>
      </c>
      <c r="B39" s="989"/>
      <c r="C39" s="989"/>
      <c r="D39" s="989"/>
    </row>
  </sheetData>
  <mergeCells count="4">
    <mergeCell ref="A3:D3"/>
    <mergeCell ref="A37:D37"/>
    <mergeCell ref="A38:D38"/>
    <mergeCell ref="A39:D39"/>
  </mergeCells>
  <pageMargins left="0.7" right="0.7" top="0.75" bottom="0.75" header="0.3" footer="0.3"/>
  <pageSetup paperSize="9" scale="9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0000"/>
  </sheetPr>
  <dimension ref="A1:N43"/>
  <sheetViews>
    <sheetView showGridLines="0" zoomScale="120" zoomScaleNormal="120" workbookViewId="0">
      <selection activeCell="A2" sqref="A2:G2"/>
    </sheetView>
  </sheetViews>
  <sheetFormatPr baseColWidth="10" defaultRowHeight="12.75"/>
  <cols>
    <col min="1" max="1" width="40.7109375" customWidth="1"/>
    <col min="2" max="2" width="14" customWidth="1"/>
    <col min="3" max="3" width="15.28515625" customWidth="1"/>
    <col min="4" max="4" width="16.7109375" customWidth="1"/>
    <col min="8" max="8" width="21.28515625" customWidth="1"/>
  </cols>
  <sheetData>
    <row r="1" spans="1:10" ht="34.5" customHeight="1">
      <c r="A1" s="1142" t="s">
        <v>1269</v>
      </c>
      <c r="B1" s="1142"/>
      <c r="C1" s="1142"/>
      <c r="D1" s="1142"/>
      <c r="F1" s="985"/>
      <c r="G1" s="985"/>
      <c r="H1" s="985"/>
      <c r="I1" s="985"/>
      <c r="J1" s="985"/>
    </row>
    <row r="2" spans="1:10" ht="13.5">
      <c r="A2" s="333"/>
      <c r="B2" s="333"/>
      <c r="C2" s="333"/>
      <c r="D2" s="333"/>
    </row>
    <row r="3" spans="1:10" ht="6.75" customHeight="1">
      <c r="B3" s="333"/>
      <c r="C3" s="333"/>
      <c r="D3" s="333"/>
    </row>
    <row r="4" spans="1:10" ht="27" customHeight="1">
      <c r="A4" s="368" t="s">
        <v>881</v>
      </c>
      <c r="B4" s="328" t="s">
        <v>880</v>
      </c>
      <c r="C4" s="328" t="s">
        <v>877</v>
      </c>
      <c r="D4" s="328" t="s">
        <v>878</v>
      </c>
    </row>
    <row r="5" spans="1:10" ht="13.5">
      <c r="A5" s="342"/>
      <c r="B5" s="333"/>
      <c r="C5" s="333"/>
      <c r="D5" s="333"/>
    </row>
    <row r="6" spans="1:10" ht="13.5">
      <c r="A6" s="367" t="s">
        <v>82</v>
      </c>
      <c r="B6" s="16">
        <v>700221</v>
      </c>
      <c r="C6" s="16">
        <v>645209</v>
      </c>
      <c r="D6" s="16">
        <v>55012</v>
      </c>
    </row>
    <row r="7" spans="1:10" ht="13.5" customHeight="1">
      <c r="A7" s="342"/>
      <c r="B7" s="333"/>
      <c r="C7" s="333"/>
      <c r="D7" s="333"/>
    </row>
    <row r="8" spans="1:10" ht="13.5" customHeight="1">
      <c r="A8" s="342" t="s">
        <v>33</v>
      </c>
      <c r="B8" s="27">
        <v>24846</v>
      </c>
      <c r="C8" s="27">
        <v>23010</v>
      </c>
      <c r="D8" s="27">
        <v>1836</v>
      </c>
    </row>
    <row r="9" spans="1:10" ht="13.5">
      <c r="A9" s="342" t="s">
        <v>80</v>
      </c>
      <c r="B9" s="27">
        <v>42748</v>
      </c>
      <c r="C9" s="27">
        <v>38880</v>
      </c>
      <c r="D9" s="27">
        <v>3868</v>
      </c>
    </row>
    <row r="10" spans="1:10" ht="13.5">
      <c r="A10" s="342" t="s">
        <v>158</v>
      </c>
      <c r="B10" s="27">
        <v>32671</v>
      </c>
      <c r="C10" s="27">
        <v>29779</v>
      </c>
      <c r="D10" s="27">
        <v>2892</v>
      </c>
    </row>
    <row r="11" spans="1:10" ht="13.5">
      <c r="A11" s="342" t="s">
        <v>159</v>
      </c>
      <c r="B11" s="27">
        <v>10380</v>
      </c>
      <c r="C11" s="27">
        <v>9434</v>
      </c>
      <c r="D11" s="27">
        <v>946</v>
      </c>
    </row>
    <row r="12" spans="1:10" ht="13.5">
      <c r="A12" s="342" t="s">
        <v>160</v>
      </c>
      <c r="B12" s="27">
        <v>50584</v>
      </c>
      <c r="C12" s="27">
        <v>45944</v>
      </c>
      <c r="D12" s="27">
        <v>4640</v>
      </c>
    </row>
    <row r="13" spans="1:10" ht="13.5">
      <c r="A13" s="342" t="s">
        <v>161</v>
      </c>
      <c r="B13" s="27">
        <v>94419</v>
      </c>
      <c r="C13" s="27">
        <v>87635</v>
      </c>
      <c r="D13" s="27">
        <v>6784</v>
      </c>
    </row>
    <row r="14" spans="1:10" ht="13.5">
      <c r="A14" s="342" t="s">
        <v>830</v>
      </c>
      <c r="B14" s="27">
        <v>63495</v>
      </c>
      <c r="C14" s="27">
        <v>58558</v>
      </c>
      <c r="D14" s="27">
        <v>4937</v>
      </c>
    </row>
    <row r="15" spans="1:10" ht="13.5">
      <c r="A15" s="342" t="s">
        <v>162</v>
      </c>
      <c r="B15" s="27">
        <v>34902</v>
      </c>
      <c r="C15" s="27">
        <v>31616</v>
      </c>
      <c r="D15" s="27">
        <v>3286</v>
      </c>
    </row>
    <row r="16" spans="1:10" ht="13.5">
      <c r="A16" s="342" t="s">
        <v>163</v>
      </c>
      <c r="B16" s="27">
        <v>39465</v>
      </c>
      <c r="C16" s="27">
        <v>36450</v>
      </c>
      <c r="D16" s="27">
        <v>3015</v>
      </c>
    </row>
    <row r="17" spans="1:4" ht="13.5">
      <c r="A17" s="342" t="s">
        <v>164</v>
      </c>
      <c r="B17" s="27">
        <v>4872</v>
      </c>
      <c r="C17" s="27">
        <v>4515</v>
      </c>
      <c r="D17" s="27">
        <v>357</v>
      </c>
    </row>
    <row r="18" spans="1:4" ht="13.5">
      <c r="A18" s="342" t="s">
        <v>165</v>
      </c>
      <c r="B18" s="27">
        <v>27106</v>
      </c>
      <c r="C18" s="27">
        <v>24797</v>
      </c>
      <c r="D18" s="27">
        <v>2309</v>
      </c>
    </row>
    <row r="19" spans="1:4" ht="13.5">
      <c r="A19" s="342" t="s">
        <v>166</v>
      </c>
      <c r="B19" s="27">
        <v>39110</v>
      </c>
      <c r="C19" s="27">
        <v>36482</v>
      </c>
      <c r="D19" s="27">
        <v>2628</v>
      </c>
    </row>
    <row r="20" spans="1:4" ht="13.5">
      <c r="A20" s="342" t="s">
        <v>167</v>
      </c>
      <c r="B20" s="27">
        <v>14932</v>
      </c>
      <c r="C20" s="27">
        <v>14073</v>
      </c>
      <c r="D20" s="27">
        <v>859</v>
      </c>
    </row>
    <row r="21" spans="1:4" ht="13.5">
      <c r="A21" s="342" t="s">
        <v>168</v>
      </c>
      <c r="B21" s="27">
        <v>77</v>
      </c>
      <c r="C21" s="27">
        <v>72</v>
      </c>
      <c r="D21" s="27">
        <v>5</v>
      </c>
    </row>
    <row r="22" spans="1:4" ht="13.5">
      <c r="A22" s="342" t="s">
        <v>576</v>
      </c>
      <c r="B22" s="27">
        <v>11689</v>
      </c>
      <c r="C22" s="27">
        <v>10566</v>
      </c>
      <c r="D22" s="27">
        <v>1123</v>
      </c>
    </row>
    <row r="23" spans="1:4" ht="13.5">
      <c r="A23" s="342" t="s">
        <v>879</v>
      </c>
      <c r="B23" s="27">
        <v>20282</v>
      </c>
      <c r="C23" s="27">
        <v>19316</v>
      </c>
      <c r="D23" s="27">
        <v>966</v>
      </c>
    </row>
    <row r="24" spans="1:4" ht="13.5">
      <c r="A24" s="342" t="s">
        <v>170</v>
      </c>
      <c r="B24" s="27">
        <v>3006</v>
      </c>
      <c r="C24" s="27">
        <v>2812</v>
      </c>
      <c r="D24" s="27">
        <v>194</v>
      </c>
    </row>
    <row r="25" spans="1:4" ht="13.5">
      <c r="A25" s="342" t="s">
        <v>171</v>
      </c>
      <c r="B25" s="27">
        <v>1975</v>
      </c>
      <c r="C25" s="27">
        <v>1598</v>
      </c>
      <c r="D25" s="27">
        <v>377</v>
      </c>
    </row>
    <row r="26" spans="1:4" ht="13.5">
      <c r="A26" s="342" t="s">
        <v>172</v>
      </c>
      <c r="B26" s="27">
        <v>15358</v>
      </c>
      <c r="C26" s="27">
        <v>13781</v>
      </c>
      <c r="D26" s="27">
        <v>1577</v>
      </c>
    </row>
    <row r="27" spans="1:4" ht="13.5">
      <c r="A27" s="342" t="s">
        <v>173</v>
      </c>
      <c r="B27" s="27">
        <v>48526</v>
      </c>
      <c r="C27" s="27">
        <v>45767</v>
      </c>
      <c r="D27" s="27">
        <v>2759</v>
      </c>
    </row>
    <row r="28" spans="1:4" ht="13.5">
      <c r="A28" s="342" t="s">
        <v>174</v>
      </c>
      <c r="B28" s="27">
        <v>63508</v>
      </c>
      <c r="C28" s="27">
        <v>57704</v>
      </c>
      <c r="D28" s="27">
        <v>5804</v>
      </c>
    </row>
    <row r="29" spans="1:4" ht="13.5">
      <c r="A29" s="342" t="s">
        <v>175</v>
      </c>
      <c r="B29" s="27">
        <v>43207</v>
      </c>
      <c r="C29" s="27">
        <v>40431</v>
      </c>
      <c r="D29" s="27">
        <v>2776</v>
      </c>
    </row>
    <row r="30" spans="1:4" ht="13.5">
      <c r="A30" s="342" t="s">
        <v>176</v>
      </c>
      <c r="B30" s="27">
        <v>3973</v>
      </c>
      <c r="C30" s="27">
        <v>3562</v>
      </c>
      <c r="D30" s="27">
        <v>411</v>
      </c>
    </row>
    <row r="31" spans="1:4" ht="13.5">
      <c r="A31" s="342" t="s">
        <v>177</v>
      </c>
      <c r="B31" s="27">
        <v>3650</v>
      </c>
      <c r="C31" s="27">
        <v>3367</v>
      </c>
      <c r="D31" s="27">
        <v>283</v>
      </c>
    </row>
    <row r="32" spans="1:4" ht="13.5">
      <c r="A32" s="342" t="s">
        <v>178</v>
      </c>
      <c r="B32" s="27">
        <v>5440</v>
      </c>
      <c r="C32" s="27">
        <v>5060</v>
      </c>
      <c r="D32" s="27">
        <v>380</v>
      </c>
    </row>
    <row r="33" spans="1:14" ht="13.5">
      <c r="A33" s="342" t="s">
        <v>179</v>
      </c>
      <c r="B33" s="27">
        <v>785</v>
      </c>
      <c r="C33" s="27">
        <v>18649</v>
      </c>
      <c r="D33" s="27">
        <v>1595</v>
      </c>
    </row>
    <row r="34" spans="1:14" ht="6" customHeight="1">
      <c r="A34" s="336"/>
      <c r="B34" s="413"/>
      <c r="C34" s="413"/>
      <c r="D34" s="413"/>
    </row>
    <row r="35" spans="1:14" ht="21" customHeight="1">
      <c r="A35" s="1029" t="s">
        <v>1104</v>
      </c>
      <c r="B35" s="1051"/>
      <c r="C35" s="1051"/>
      <c r="D35" s="1051"/>
      <c r="E35" s="23"/>
      <c r="F35" s="23"/>
      <c r="G35" s="23"/>
      <c r="H35" s="23"/>
      <c r="I35" s="23"/>
      <c r="J35" s="23"/>
      <c r="K35" s="23"/>
      <c r="L35" s="23"/>
      <c r="M35" s="23"/>
      <c r="N35" s="23"/>
    </row>
    <row r="36" spans="1:14" ht="21.75" customHeight="1">
      <c r="A36" s="1029" t="s">
        <v>899</v>
      </c>
      <c r="B36" s="1051"/>
      <c r="C36" s="1051"/>
      <c r="D36" s="1051"/>
      <c r="E36" s="23"/>
      <c r="F36" s="23"/>
      <c r="G36" s="23"/>
      <c r="H36" s="23"/>
      <c r="I36" s="23"/>
      <c r="J36" s="23"/>
      <c r="K36" s="23"/>
      <c r="L36" s="23"/>
      <c r="M36" s="23"/>
      <c r="N36" s="23"/>
    </row>
    <row r="37" spans="1:14" ht="24" customHeight="1">
      <c r="A37" s="1029" t="s">
        <v>1111</v>
      </c>
      <c r="B37" s="1051"/>
      <c r="C37" s="1051"/>
      <c r="D37" s="1051"/>
      <c r="E37" s="23"/>
      <c r="F37" s="23"/>
      <c r="G37" s="23"/>
      <c r="H37" s="23"/>
      <c r="I37" s="23"/>
      <c r="J37" s="23"/>
      <c r="K37" s="23"/>
      <c r="L37" s="23"/>
      <c r="M37" s="23"/>
      <c r="N37" s="23"/>
    </row>
    <row r="38" spans="1:14" ht="22.5" customHeight="1">
      <c r="A38" s="1141" t="s">
        <v>1156</v>
      </c>
      <c r="B38" s="989"/>
      <c r="C38" s="989"/>
      <c r="D38" s="989"/>
    </row>
    <row r="39" spans="1:14" ht="12.95" customHeight="1"/>
    <row r="40" spans="1:14" ht="12.95" customHeight="1"/>
    <row r="41" spans="1:14" ht="12.95" customHeight="1"/>
    <row r="42" spans="1:14" ht="12.95" customHeight="1"/>
    <row r="43" spans="1:14" ht="12.95" customHeight="1"/>
  </sheetData>
  <mergeCells count="6">
    <mergeCell ref="A38:D38"/>
    <mergeCell ref="F1:J1"/>
    <mergeCell ref="A37:D37"/>
    <mergeCell ref="A1:D1"/>
    <mergeCell ref="A35:D35"/>
    <mergeCell ref="A36:D36"/>
  </mergeCells>
  <pageMargins left="0.7" right="0.7" top="0.75" bottom="0.75" header="0.3" footer="0.3"/>
  <pageSetup paperSize="9" scale="9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0000"/>
  </sheetPr>
  <dimension ref="A1:E43"/>
  <sheetViews>
    <sheetView showGridLines="0" zoomScale="120" zoomScaleNormal="120" workbookViewId="0">
      <selection activeCell="A2" sqref="A2:G2"/>
    </sheetView>
  </sheetViews>
  <sheetFormatPr baseColWidth="10" defaultRowHeight="12.75"/>
  <cols>
    <col min="1" max="1" width="31.42578125" customWidth="1"/>
    <col min="2" max="3" width="15.5703125" customWidth="1"/>
    <col min="4" max="4" width="13.7109375" customWidth="1"/>
  </cols>
  <sheetData>
    <row r="1" spans="1:5" ht="36" customHeight="1">
      <c r="A1" s="1143" t="s">
        <v>1270</v>
      </c>
      <c r="B1" s="1143"/>
      <c r="C1" s="1143"/>
      <c r="D1" s="1143"/>
    </row>
    <row r="2" spans="1:5">
      <c r="A2" s="230"/>
    </row>
    <row r="3" spans="1:5" ht="30" customHeight="1">
      <c r="A3" s="368" t="s">
        <v>881</v>
      </c>
      <c r="B3" s="328" t="s">
        <v>876</v>
      </c>
      <c r="C3" s="328" t="s">
        <v>877</v>
      </c>
      <c r="D3" s="328" t="s">
        <v>878</v>
      </c>
    </row>
    <row r="4" spans="1:5">
      <c r="A4" s="392"/>
    </row>
    <row r="5" spans="1:5" ht="13.5">
      <c r="A5" s="367" t="s">
        <v>82</v>
      </c>
      <c r="B5" s="16">
        <v>16208</v>
      </c>
      <c r="C5" s="16">
        <v>279712</v>
      </c>
      <c r="D5" s="16">
        <v>39780</v>
      </c>
      <c r="E5" s="222"/>
    </row>
    <row r="6" spans="1:5" ht="13.5">
      <c r="A6" s="367"/>
      <c r="B6" s="339"/>
      <c r="C6" s="339"/>
      <c r="D6" s="339"/>
    </row>
    <row r="7" spans="1:5" ht="13.5">
      <c r="A7" s="342" t="s">
        <v>33</v>
      </c>
      <c r="B7" s="27">
        <v>568</v>
      </c>
      <c r="C7" s="27">
        <v>2138</v>
      </c>
      <c r="D7" s="27">
        <v>798</v>
      </c>
    </row>
    <row r="8" spans="1:5" ht="13.5">
      <c r="A8" s="342" t="s">
        <v>80</v>
      </c>
      <c r="B8" s="27">
        <v>852</v>
      </c>
      <c r="C8" s="27">
        <v>14677</v>
      </c>
      <c r="D8" s="27">
        <v>2491</v>
      </c>
    </row>
    <row r="9" spans="1:5" ht="13.5">
      <c r="A9" s="342" t="s">
        <v>158</v>
      </c>
      <c r="B9" s="27">
        <v>570</v>
      </c>
      <c r="C9" s="27">
        <v>24808</v>
      </c>
      <c r="D9" s="27">
        <v>2293</v>
      </c>
    </row>
    <row r="10" spans="1:5" ht="13.5">
      <c r="A10" s="342" t="s">
        <v>159</v>
      </c>
      <c r="B10" s="27">
        <v>337</v>
      </c>
      <c r="C10" s="27">
        <v>10087</v>
      </c>
      <c r="D10" s="27">
        <v>1050</v>
      </c>
    </row>
    <row r="11" spans="1:5" ht="13.5">
      <c r="A11" s="342" t="s">
        <v>160</v>
      </c>
      <c r="B11" s="27">
        <v>825</v>
      </c>
      <c r="C11" s="27">
        <v>29085</v>
      </c>
      <c r="D11" s="27">
        <v>3101</v>
      </c>
    </row>
    <row r="12" spans="1:5" ht="13.5">
      <c r="A12" s="342" t="s">
        <v>161</v>
      </c>
      <c r="B12" s="27">
        <v>1677</v>
      </c>
      <c r="C12" s="27">
        <v>10989</v>
      </c>
      <c r="D12" s="27">
        <v>2734</v>
      </c>
    </row>
    <row r="13" spans="1:5" ht="13.5">
      <c r="A13" s="342" t="s">
        <v>830</v>
      </c>
      <c r="B13" s="27">
        <v>0</v>
      </c>
      <c r="C13" s="27">
        <v>0</v>
      </c>
      <c r="D13" s="27">
        <v>0</v>
      </c>
    </row>
    <row r="14" spans="1:5" ht="13.5">
      <c r="A14" s="342" t="s">
        <v>162</v>
      </c>
      <c r="B14" s="27">
        <v>1055</v>
      </c>
      <c r="C14" s="27">
        <v>33029</v>
      </c>
      <c r="D14" s="27">
        <v>3908</v>
      </c>
    </row>
    <row r="15" spans="1:5" ht="13.5">
      <c r="A15" s="342" t="s">
        <v>163</v>
      </c>
      <c r="B15" s="27">
        <v>751</v>
      </c>
      <c r="C15" s="27">
        <v>6291</v>
      </c>
      <c r="D15" s="27">
        <v>1825</v>
      </c>
    </row>
    <row r="16" spans="1:5" ht="13.5">
      <c r="A16" s="342" t="s">
        <v>164</v>
      </c>
      <c r="B16" s="27">
        <v>1027</v>
      </c>
      <c r="C16" s="27">
        <v>9227</v>
      </c>
      <c r="D16" s="27">
        <v>1724</v>
      </c>
    </row>
    <row r="17" spans="1:4" ht="13.5">
      <c r="A17" s="342" t="s">
        <v>165</v>
      </c>
      <c r="B17" s="27">
        <v>166</v>
      </c>
      <c r="C17" s="27">
        <v>2567</v>
      </c>
      <c r="D17" s="27">
        <v>350</v>
      </c>
    </row>
    <row r="18" spans="1:4" ht="13.5">
      <c r="A18" s="342" t="s">
        <v>166</v>
      </c>
      <c r="B18" s="27">
        <v>1129</v>
      </c>
      <c r="C18" s="27">
        <v>29849</v>
      </c>
      <c r="D18" s="27">
        <v>2960</v>
      </c>
    </row>
    <row r="19" spans="1:4" ht="13.5">
      <c r="A19" s="342" t="s">
        <v>167</v>
      </c>
      <c r="B19" s="27">
        <v>866</v>
      </c>
      <c r="C19" s="27">
        <v>10126</v>
      </c>
      <c r="D19" s="27">
        <v>1768</v>
      </c>
    </row>
    <row r="20" spans="1:4" ht="13.5">
      <c r="A20" s="342" t="s">
        <v>168</v>
      </c>
      <c r="B20" s="27">
        <v>355</v>
      </c>
      <c r="C20" s="27">
        <v>3913</v>
      </c>
      <c r="D20" s="27">
        <v>556</v>
      </c>
    </row>
    <row r="21" spans="1:4" ht="13.5">
      <c r="A21" s="342" t="s">
        <v>576</v>
      </c>
      <c r="B21" s="27">
        <v>9</v>
      </c>
      <c r="C21" s="27">
        <v>520</v>
      </c>
      <c r="D21" s="27">
        <v>26</v>
      </c>
    </row>
    <row r="22" spans="1:4" ht="13.5">
      <c r="A22" s="342" t="s">
        <v>879</v>
      </c>
      <c r="B22" s="27">
        <v>530</v>
      </c>
      <c r="C22" s="27">
        <v>8206</v>
      </c>
      <c r="D22" s="27">
        <v>1223</v>
      </c>
    </row>
    <row r="23" spans="1:4" ht="13.5">
      <c r="A23" s="342" t="s">
        <v>170</v>
      </c>
      <c r="B23" s="27">
        <v>1592</v>
      </c>
      <c r="C23" s="27">
        <v>21420</v>
      </c>
      <c r="D23" s="27">
        <v>3249</v>
      </c>
    </row>
    <row r="24" spans="1:4" ht="13.5">
      <c r="A24" s="342" t="s">
        <v>171</v>
      </c>
      <c r="B24" s="27">
        <v>121</v>
      </c>
      <c r="C24" s="27">
        <v>2511</v>
      </c>
      <c r="D24" s="27">
        <v>270</v>
      </c>
    </row>
    <row r="25" spans="1:4" ht="13.5">
      <c r="A25" s="342" t="s">
        <v>172</v>
      </c>
      <c r="B25" s="27">
        <v>89</v>
      </c>
      <c r="C25" s="27">
        <v>745</v>
      </c>
      <c r="D25" s="27">
        <v>195</v>
      </c>
    </row>
    <row r="26" spans="1:4" ht="13.5">
      <c r="A26" s="342" t="s">
        <v>173</v>
      </c>
      <c r="B26" s="27">
        <v>434</v>
      </c>
      <c r="C26" s="27">
        <v>4184</v>
      </c>
      <c r="D26" s="27">
        <v>749</v>
      </c>
    </row>
    <row r="27" spans="1:4" ht="13.5">
      <c r="A27" s="342" t="s">
        <v>174</v>
      </c>
      <c r="B27" s="27">
        <v>842</v>
      </c>
      <c r="C27" s="27">
        <v>6453</v>
      </c>
      <c r="D27" s="27">
        <v>1562</v>
      </c>
    </row>
    <row r="28" spans="1:4" ht="13.5">
      <c r="A28" s="342" t="s">
        <v>175</v>
      </c>
      <c r="B28" s="27">
        <v>965</v>
      </c>
      <c r="C28" s="27">
        <v>34348</v>
      </c>
      <c r="D28" s="27">
        <v>4256</v>
      </c>
    </row>
    <row r="29" spans="1:4" ht="13.5">
      <c r="A29" s="342" t="s">
        <v>176</v>
      </c>
      <c r="B29" s="27">
        <v>778</v>
      </c>
      <c r="C29" s="27">
        <v>6104</v>
      </c>
      <c r="D29" s="27">
        <v>1249</v>
      </c>
    </row>
    <row r="30" spans="1:4" ht="13.5">
      <c r="A30" s="342" t="s">
        <v>177</v>
      </c>
      <c r="B30" s="27">
        <v>86</v>
      </c>
      <c r="C30" s="27">
        <v>2925</v>
      </c>
      <c r="D30" s="27">
        <v>382</v>
      </c>
    </row>
    <row r="31" spans="1:4" ht="13.5">
      <c r="A31" s="342" t="s">
        <v>178</v>
      </c>
      <c r="B31" s="27">
        <v>63</v>
      </c>
      <c r="C31" s="27">
        <v>179</v>
      </c>
      <c r="D31" s="27">
        <v>134</v>
      </c>
    </row>
    <row r="32" spans="1:4" ht="13.5">
      <c r="A32" s="342" t="s">
        <v>179</v>
      </c>
      <c r="B32" s="27">
        <v>521</v>
      </c>
      <c r="C32" s="27">
        <v>5331</v>
      </c>
      <c r="D32" s="27">
        <v>927</v>
      </c>
    </row>
    <row r="33" spans="1:4" ht="6" customHeight="1">
      <c r="A33" s="560"/>
      <c r="B33" s="81"/>
      <c r="C33" s="81"/>
      <c r="D33" s="81"/>
    </row>
    <row r="34" spans="1:4" ht="24" customHeight="1">
      <c r="A34" s="1029" t="s">
        <v>898</v>
      </c>
      <c r="B34" s="1051"/>
      <c r="C34" s="1051"/>
      <c r="D34" s="1051"/>
    </row>
    <row r="35" spans="1:4" ht="21.75" customHeight="1">
      <c r="A35" s="1029" t="s">
        <v>873</v>
      </c>
      <c r="B35" s="1051"/>
      <c r="C35" s="1051"/>
      <c r="D35" s="1051"/>
    </row>
    <row r="36" spans="1:4" ht="21" customHeight="1">
      <c r="A36" s="1029" t="s">
        <v>1118</v>
      </c>
      <c r="B36" s="1051"/>
      <c r="C36" s="1051"/>
      <c r="D36" s="1051"/>
    </row>
    <row r="37" spans="1:4" ht="22.5" customHeight="1">
      <c r="A37" s="1144" t="s">
        <v>1156</v>
      </c>
      <c r="B37" s="1144"/>
      <c r="C37" s="1144"/>
      <c r="D37" s="1144"/>
    </row>
    <row r="43" spans="1:4" ht="4.5" customHeight="1"/>
  </sheetData>
  <mergeCells count="5">
    <mergeCell ref="A1:D1"/>
    <mergeCell ref="A34:D34"/>
    <mergeCell ref="A35:D35"/>
    <mergeCell ref="A36:D36"/>
    <mergeCell ref="A37:D37"/>
  </mergeCells>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D3BAC-AAD2-44C6-9CD2-EDD08F4541AB}">
  <sheetPr>
    <tabColor rgb="FFFF0000"/>
  </sheetPr>
  <dimension ref="A1:N43"/>
  <sheetViews>
    <sheetView showGridLines="0" zoomScale="120" zoomScaleNormal="120" workbookViewId="0">
      <selection activeCell="N6" sqref="N6:N8"/>
    </sheetView>
  </sheetViews>
  <sheetFormatPr baseColWidth="10" defaultRowHeight="12.75"/>
  <cols>
    <col min="1" max="1" width="40.7109375" customWidth="1"/>
    <col min="2" max="2" width="14" customWidth="1"/>
    <col min="3" max="3" width="15.28515625" customWidth="1"/>
    <col min="4" max="4" width="16.7109375" customWidth="1"/>
    <col min="8" max="8" width="21.28515625" customWidth="1"/>
  </cols>
  <sheetData>
    <row r="1" spans="1:10" ht="34.5" customHeight="1">
      <c r="A1" s="1142" t="s">
        <v>1269</v>
      </c>
      <c r="B1" s="1142"/>
      <c r="C1" s="1142"/>
      <c r="D1" s="1142"/>
      <c r="F1" s="985"/>
      <c r="G1" s="985"/>
      <c r="H1" s="985"/>
      <c r="I1" s="985"/>
      <c r="J1" s="985"/>
    </row>
    <row r="2" spans="1:10" ht="13.5">
      <c r="A2" s="333"/>
      <c r="B2" s="333"/>
      <c r="C2" s="333"/>
      <c r="D2" s="333"/>
    </row>
    <row r="3" spans="1:10" ht="6.75" customHeight="1">
      <c r="B3" s="333"/>
      <c r="C3" s="333"/>
      <c r="D3" s="333"/>
    </row>
    <row r="4" spans="1:10" ht="27" customHeight="1">
      <c r="A4" s="368" t="s">
        <v>881</v>
      </c>
      <c r="B4" s="328" t="s">
        <v>880</v>
      </c>
      <c r="C4" s="328" t="s">
        <v>877</v>
      </c>
      <c r="D4" s="328" t="s">
        <v>878</v>
      </c>
    </row>
    <row r="5" spans="1:10" ht="13.5">
      <c r="A5" s="342"/>
      <c r="B5" s="333"/>
      <c r="C5" s="333"/>
      <c r="D5" s="333"/>
    </row>
    <row r="6" spans="1:10" ht="13.5">
      <c r="A6" s="367" t="s">
        <v>82</v>
      </c>
      <c r="B6" s="16">
        <v>700221</v>
      </c>
      <c r="C6" s="16">
        <v>645209</v>
      </c>
      <c r="D6" s="16">
        <v>55012</v>
      </c>
    </row>
    <row r="7" spans="1:10" ht="13.5" customHeight="1">
      <c r="A7" s="342"/>
      <c r="B7" s="333"/>
      <c r="C7" s="333"/>
      <c r="D7" s="333"/>
    </row>
    <row r="8" spans="1:10" ht="13.5" customHeight="1">
      <c r="A8" s="342" t="s">
        <v>33</v>
      </c>
      <c r="B8" s="27">
        <v>24846</v>
      </c>
      <c r="C8" s="27">
        <v>23010</v>
      </c>
      <c r="D8" s="27">
        <v>1836</v>
      </c>
    </row>
    <row r="9" spans="1:10" ht="13.5">
      <c r="A9" s="342" t="s">
        <v>80</v>
      </c>
      <c r="B9" s="27">
        <v>42748</v>
      </c>
      <c r="C9" s="27">
        <v>38880</v>
      </c>
      <c r="D9" s="27">
        <v>3868</v>
      </c>
    </row>
    <row r="10" spans="1:10" ht="13.5">
      <c r="A10" s="342" t="s">
        <v>158</v>
      </c>
      <c r="B10" s="27">
        <v>32671</v>
      </c>
      <c r="C10" s="27">
        <v>29779</v>
      </c>
      <c r="D10" s="27">
        <v>2892</v>
      </c>
    </row>
    <row r="11" spans="1:10" ht="13.5">
      <c r="A11" s="342" t="s">
        <v>159</v>
      </c>
      <c r="B11" s="27">
        <v>10380</v>
      </c>
      <c r="C11" s="27">
        <v>9434</v>
      </c>
      <c r="D11" s="27">
        <v>946</v>
      </c>
    </row>
    <row r="12" spans="1:10" ht="13.5">
      <c r="A12" s="342" t="s">
        <v>160</v>
      </c>
      <c r="B12" s="27">
        <v>50584</v>
      </c>
      <c r="C12" s="27">
        <v>45944</v>
      </c>
      <c r="D12" s="27">
        <v>4640</v>
      </c>
    </row>
    <row r="13" spans="1:10" ht="13.5">
      <c r="A13" s="342" t="s">
        <v>161</v>
      </c>
      <c r="B13" s="27">
        <v>94419</v>
      </c>
      <c r="C13" s="27">
        <v>87635</v>
      </c>
      <c r="D13" s="27">
        <v>6784</v>
      </c>
    </row>
    <row r="14" spans="1:10" ht="13.5">
      <c r="A14" s="342" t="s">
        <v>830</v>
      </c>
      <c r="B14" s="27">
        <v>63495</v>
      </c>
      <c r="C14" s="27">
        <v>58558</v>
      </c>
      <c r="D14" s="27">
        <v>4937</v>
      </c>
    </row>
    <row r="15" spans="1:10" ht="13.5">
      <c r="A15" s="342" t="s">
        <v>162</v>
      </c>
      <c r="B15" s="27">
        <v>34902</v>
      </c>
      <c r="C15" s="27">
        <v>31616</v>
      </c>
      <c r="D15" s="27">
        <v>3286</v>
      </c>
    </row>
    <row r="16" spans="1:10" ht="13.5">
      <c r="A16" s="342" t="s">
        <v>163</v>
      </c>
      <c r="B16" s="27">
        <v>39465</v>
      </c>
      <c r="C16" s="27">
        <v>36450</v>
      </c>
      <c r="D16" s="27">
        <v>3015</v>
      </c>
    </row>
    <row r="17" spans="1:4" ht="13.5">
      <c r="A17" s="342" t="s">
        <v>164</v>
      </c>
      <c r="B17" s="27">
        <v>4872</v>
      </c>
      <c r="C17" s="27">
        <v>4515</v>
      </c>
      <c r="D17" s="27">
        <v>357</v>
      </c>
    </row>
    <row r="18" spans="1:4" ht="13.5">
      <c r="A18" s="342" t="s">
        <v>165</v>
      </c>
      <c r="B18" s="27">
        <v>27106</v>
      </c>
      <c r="C18" s="27">
        <v>24797</v>
      </c>
      <c r="D18" s="27">
        <v>2309</v>
      </c>
    </row>
    <row r="19" spans="1:4" ht="13.5">
      <c r="A19" s="342" t="s">
        <v>166</v>
      </c>
      <c r="B19" s="27">
        <v>39110</v>
      </c>
      <c r="C19" s="27">
        <v>36482</v>
      </c>
      <c r="D19" s="27">
        <v>2628</v>
      </c>
    </row>
    <row r="20" spans="1:4" ht="13.5">
      <c r="A20" s="342" t="s">
        <v>167</v>
      </c>
      <c r="B20" s="27">
        <v>14932</v>
      </c>
      <c r="C20" s="27">
        <v>14073</v>
      </c>
      <c r="D20" s="27">
        <v>859</v>
      </c>
    </row>
    <row r="21" spans="1:4" ht="13.5">
      <c r="A21" s="342" t="s">
        <v>168</v>
      </c>
      <c r="B21" s="27">
        <v>77</v>
      </c>
      <c r="C21" s="27">
        <v>72</v>
      </c>
      <c r="D21" s="27">
        <v>5</v>
      </c>
    </row>
    <row r="22" spans="1:4" ht="13.5">
      <c r="A22" s="342" t="s">
        <v>576</v>
      </c>
      <c r="B22" s="27">
        <v>11689</v>
      </c>
      <c r="C22" s="27">
        <v>10566</v>
      </c>
      <c r="D22" s="27">
        <v>1123</v>
      </c>
    </row>
    <row r="23" spans="1:4" ht="13.5">
      <c r="A23" s="342" t="s">
        <v>879</v>
      </c>
      <c r="B23" s="27">
        <v>20282</v>
      </c>
      <c r="C23" s="27">
        <v>19316</v>
      </c>
      <c r="D23" s="27">
        <v>966</v>
      </c>
    </row>
    <row r="24" spans="1:4" ht="13.5">
      <c r="A24" s="342" t="s">
        <v>170</v>
      </c>
      <c r="B24" s="27">
        <v>3006</v>
      </c>
      <c r="C24" s="27">
        <v>2812</v>
      </c>
      <c r="D24" s="27">
        <v>194</v>
      </c>
    </row>
    <row r="25" spans="1:4" ht="13.5">
      <c r="A25" s="342" t="s">
        <v>171</v>
      </c>
      <c r="B25" s="27">
        <v>1975</v>
      </c>
      <c r="C25" s="27">
        <v>1598</v>
      </c>
      <c r="D25" s="27">
        <v>377</v>
      </c>
    </row>
    <row r="26" spans="1:4" ht="13.5">
      <c r="A26" s="342" t="s">
        <v>172</v>
      </c>
      <c r="B26" s="27">
        <v>15358</v>
      </c>
      <c r="C26" s="27">
        <v>13781</v>
      </c>
      <c r="D26" s="27">
        <v>1577</v>
      </c>
    </row>
    <row r="27" spans="1:4" ht="13.5">
      <c r="A27" s="342" t="s">
        <v>173</v>
      </c>
      <c r="B27" s="27">
        <v>48526</v>
      </c>
      <c r="C27" s="27">
        <v>45767</v>
      </c>
      <c r="D27" s="27">
        <v>2759</v>
      </c>
    </row>
    <row r="28" spans="1:4" ht="13.5">
      <c r="A28" s="342" t="s">
        <v>174</v>
      </c>
      <c r="B28" s="27">
        <v>63508</v>
      </c>
      <c r="C28" s="27">
        <v>57704</v>
      </c>
      <c r="D28" s="27">
        <v>5804</v>
      </c>
    </row>
    <row r="29" spans="1:4" ht="13.5">
      <c r="A29" s="342" t="s">
        <v>175</v>
      </c>
      <c r="B29" s="27">
        <v>43207</v>
      </c>
      <c r="C29" s="27">
        <v>40431</v>
      </c>
      <c r="D29" s="27">
        <v>2776</v>
      </c>
    </row>
    <row r="30" spans="1:4" ht="13.5">
      <c r="A30" s="342" t="s">
        <v>176</v>
      </c>
      <c r="B30" s="27">
        <v>3973</v>
      </c>
      <c r="C30" s="27">
        <v>3562</v>
      </c>
      <c r="D30" s="27">
        <v>411</v>
      </c>
    </row>
    <row r="31" spans="1:4" ht="13.5">
      <c r="A31" s="342" t="s">
        <v>177</v>
      </c>
      <c r="B31" s="27">
        <v>3650</v>
      </c>
      <c r="C31" s="27">
        <v>3367</v>
      </c>
      <c r="D31" s="27">
        <v>283</v>
      </c>
    </row>
    <row r="32" spans="1:4" ht="13.5">
      <c r="A32" s="342" t="s">
        <v>178</v>
      </c>
      <c r="B32" s="27">
        <v>5440</v>
      </c>
      <c r="C32" s="27">
        <v>5060</v>
      </c>
      <c r="D32" s="27">
        <v>380</v>
      </c>
    </row>
    <row r="33" spans="1:14" ht="13.5">
      <c r="A33" s="342" t="s">
        <v>179</v>
      </c>
      <c r="B33" s="27">
        <v>785</v>
      </c>
      <c r="C33" s="27">
        <v>18649</v>
      </c>
      <c r="D33" s="27">
        <v>1595</v>
      </c>
    </row>
    <row r="34" spans="1:14" ht="6" customHeight="1">
      <c r="A34" s="336"/>
      <c r="B34" s="413"/>
      <c r="C34" s="413"/>
      <c r="D34" s="413"/>
    </row>
    <row r="35" spans="1:14" ht="21" customHeight="1">
      <c r="A35" s="1029" t="s">
        <v>1104</v>
      </c>
      <c r="B35" s="1051"/>
      <c r="C35" s="1051"/>
      <c r="D35" s="1051"/>
      <c r="E35" s="23"/>
      <c r="F35" s="23"/>
      <c r="G35" s="23"/>
      <c r="H35" s="23"/>
      <c r="I35" s="23"/>
      <c r="J35" s="23"/>
      <c r="K35" s="23"/>
      <c r="L35" s="23"/>
      <c r="M35" s="23"/>
      <c r="N35" s="23"/>
    </row>
    <row r="36" spans="1:14" ht="21.75" customHeight="1">
      <c r="A36" s="1029" t="s">
        <v>899</v>
      </c>
      <c r="B36" s="1051"/>
      <c r="C36" s="1051"/>
      <c r="D36" s="1051"/>
      <c r="E36" s="23"/>
      <c r="F36" s="23"/>
      <c r="G36" s="23"/>
      <c r="H36" s="23"/>
      <c r="I36" s="23"/>
      <c r="J36" s="23"/>
      <c r="K36" s="23"/>
      <c r="L36" s="23"/>
      <c r="M36" s="23"/>
      <c r="N36" s="23"/>
    </row>
    <row r="37" spans="1:14" ht="24" customHeight="1">
      <c r="A37" s="1029" t="s">
        <v>1111</v>
      </c>
      <c r="B37" s="1051"/>
      <c r="C37" s="1051"/>
      <c r="D37" s="1051"/>
      <c r="E37" s="23"/>
      <c r="F37" s="23"/>
      <c r="G37" s="23"/>
      <c r="H37" s="23"/>
      <c r="I37" s="23"/>
      <c r="J37" s="23"/>
      <c r="K37" s="23"/>
      <c r="L37" s="23"/>
      <c r="M37" s="23"/>
      <c r="N37" s="23"/>
    </row>
    <row r="38" spans="1:14" ht="22.5" customHeight="1">
      <c r="A38" s="1141" t="s">
        <v>1156</v>
      </c>
      <c r="B38" s="989"/>
      <c r="C38" s="989"/>
      <c r="D38" s="989"/>
    </row>
    <row r="39" spans="1:14" ht="12.95" customHeight="1"/>
    <row r="40" spans="1:14" ht="12.95" customHeight="1"/>
    <row r="41" spans="1:14" ht="12.95" customHeight="1"/>
    <row r="42" spans="1:14" ht="12.95" customHeight="1"/>
    <row r="43" spans="1:14" ht="12.95" customHeight="1"/>
  </sheetData>
  <mergeCells count="6">
    <mergeCell ref="A38:D38"/>
    <mergeCell ref="A1:D1"/>
    <mergeCell ref="F1:J1"/>
    <mergeCell ref="A35:D35"/>
    <mergeCell ref="A36:D36"/>
    <mergeCell ref="A37:D37"/>
  </mergeCells>
  <pageMargins left="0.7" right="0.7" top="0.75" bottom="0.75" header="0.3" footer="0.3"/>
  <pageSetup paperSize="9" scale="9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5B048-A36E-45EE-A3E4-064AE46578A0}">
  <sheetPr>
    <tabColor rgb="FFFF0000"/>
  </sheetPr>
  <dimension ref="A1:E43"/>
  <sheetViews>
    <sheetView showGridLines="0" zoomScale="120" zoomScaleNormal="120" workbookViewId="0">
      <selection activeCell="N6" sqref="N6:N8"/>
    </sheetView>
  </sheetViews>
  <sheetFormatPr baseColWidth="10" defaultRowHeight="12.75"/>
  <cols>
    <col min="1" max="1" width="31.42578125" customWidth="1"/>
    <col min="2" max="3" width="15.5703125" customWidth="1"/>
    <col min="4" max="4" width="13.7109375" customWidth="1"/>
  </cols>
  <sheetData>
    <row r="1" spans="1:5" ht="36" customHeight="1">
      <c r="A1" s="1143" t="s">
        <v>1270</v>
      </c>
      <c r="B1" s="1143"/>
      <c r="C1" s="1143"/>
      <c r="D1" s="1143"/>
    </row>
    <row r="2" spans="1:5">
      <c r="A2" s="230"/>
    </row>
    <row r="3" spans="1:5" ht="30" customHeight="1">
      <c r="A3" s="368" t="s">
        <v>881</v>
      </c>
      <c r="B3" s="328" t="s">
        <v>876</v>
      </c>
      <c r="C3" s="328" t="s">
        <v>877</v>
      </c>
      <c r="D3" s="328" t="s">
        <v>878</v>
      </c>
    </row>
    <row r="4" spans="1:5">
      <c r="A4" s="392"/>
    </row>
    <row r="5" spans="1:5" ht="13.5">
      <c r="A5" s="367" t="s">
        <v>82</v>
      </c>
      <c r="B5" s="16">
        <v>16208</v>
      </c>
      <c r="C5" s="16">
        <v>279712</v>
      </c>
      <c r="D5" s="16">
        <v>39780</v>
      </c>
      <c r="E5" s="222"/>
    </row>
    <row r="6" spans="1:5" ht="13.5">
      <c r="A6" s="367"/>
      <c r="B6" s="339"/>
      <c r="C6" s="339"/>
      <c r="D6" s="339"/>
    </row>
    <row r="7" spans="1:5" ht="13.5">
      <c r="A7" s="342" t="s">
        <v>33</v>
      </c>
      <c r="B7" s="27">
        <v>568</v>
      </c>
      <c r="C7" s="27">
        <v>2138</v>
      </c>
      <c r="D7" s="27">
        <v>798</v>
      </c>
    </row>
    <row r="8" spans="1:5" ht="13.5">
      <c r="A8" s="342" t="s">
        <v>80</v>
      </c>
      <c r="B8" s="27">
        <v>852</v>
      </c>
      <c r="C8" s="27">
        <v>14677</v>
      </c>
      <c r="D8" s="27">
        <v>2491</v>
      </c>
    </row>
    <row r="9" spans="1:5" ht="13.5">
      <c r="A9" s="342" t="s">
        <v>158</v>
      </c>
      <c r="B9" s="27">
        <v>570</v>
      </c>
      <c r="C9" s="27">
        <v>24808</v>
      </c>
      <c r="D9" s="27">
        <v>2293</v>
      </c>
    </row>
    <row r="10" spans="1:5" ht="13.5">
      <c r="A10" s="342" t="s">
        <v>159</v>
      </c>
      <c r="B10" s="27">
        <v>337</v>
      </c>
      <c r="C10" s="27">
        <v>10087</v>
      </c>
      <c r="D10" s="27">
        <v>1050</v>
      </c>
    </row>
    <row r="11" spans="1:5" ht="13.5">
      <c r="A11" s="342" t="s">
        <v>160</v>
      </c>
      <c r="B11" s="27">
        <v>825</v>
      </c>
      <c r="C11" s="27">
        <v>29085</v>
      </c>
      <c r="D11" s="27">
        <v>3101</v>
      </c>
    </row>
    <row r="12" spans="1:5" ht="13.5">
      <c r="A12" s="342" t="s">
        <v>161</v>
      </c>
      <c r="B12" s="27">
        <v>1677</v>
      </c>
      <c r="C12" s="27">
        <v>10989</v>
      </c>
      <c r="D12" s="27">
        <v>2734</v>
      </c>
    </row>
    <row r="13" spans="1:5" ht="13.5">
      <c r="A13" s="342" t="s">
        <v>830</v>
      </c>
      <c r="B13" s="27">
        <v>0</v>
      </c>
      <c r="C13" s="27">
        <v>0</v>
      </c>
      <c r="D13" s="27">
        <v>0</v>
      </c>
    </row>
    <row r="14" spans="1:5" ht="13.5">
      <c r="A14" s="342" t="s">
        <v>162</v>
      </c>
      <c r="B14" s="27">
        <v>1055</v>
      </c>
      <c r="C14" s="27">
        <v>33029</v>
      </c>
      <c r="D14" s="27">
        <v>3908</v>
      </c>
    </row>
    <row r="15" spans="1:5" ht="13.5">
      <c r="A15" s="342" t="s">
        <v>163</v>
      </c>
      <c r="B15" s="27">
        <v>751</v>
      </c>
      <c r="C15" s="27">
        <v>6291</v>
      </c>
      <c r="D15" s="27">
        <v>1825</v>
      </c>
    </row>
    <row r="16" spans="1:5" ht="13.5">
      <c r="A16" s="342" t="s">
        <v>164</v>
      </c>
      <c r="B16" s="27">
        <v>1027</v>
      </c>
      <c r="C16" s="27">
        <v>9227</v>
      </c>
      <c r="D16" s="27">
        <v>1724</v>
      </c>
    </row>
    <row r="17" spans="1:4" ht="13.5">
      <c r="A17" s="342" t="s">
        <v>165</v>
      </c>
      <c r="B17" s="27">
        <v>166</v>
      </c>
      <c r="C17" s="27">
        <v>2567</v>
      </c>
      <c r="D17" s="27">
        <v>350</v>
      </c>
    </row>
    <row r="18" spans="1:4" ht="13.5">
      <c r="A18" s="342" t="s">
        <v>166</v>
      </c>
      <c r="B18" s="27">
        <v>1129</v>
      </c>
      <c r="C18" s="27">
        <v>29849</v>
      </c>
      <c r="D18" s="27">
        <v>2960</v>
      </c>
    </row>
    <row r="19" spans="1:4" ht="13.5">
      <c r="A19" s="342" t="s">
        <v>167</v>
      </c>
      <c r="B19" s="27">
        <v>866</v>
      </c>
      <c r="C19" s="27">
        <v>10126</v>
      </c>
      <c r="D19" s="27">
        <v>1768</v>
      </c>
    </row>
    <row r="20" spans="1:4" ht="13.5">
      <c r="A20" s="342" t="s">
        <v>168</v>
      </c>
      <c r="B20" s="27">
        <v>355</v>
      </c>
      <c r="C20" s="27">
        <v>3913</v>
      </c>
      <c r="D20" s="27">
        <v>556</v>
      </c>
    </row>
    <row r="21" spans="1:4" ht="13.5">
      <c r="A21" s="342" t="s">
        <v>576</v>
      </c>
      <c r="B21" s="27">
        <v>9</v>
      </c>
      <c r="C21" s="27">
        <v>520</v>
      </c>
      <c r="D21" s="27">
        <v>26</v>
      </c>
    </row>
    <row r="22" spans="1:4" ht="13.5">
      <c r="A22" s="342" t="s">
        <v>879</v>
      </c>
      <c r="B22" s="27">
        <v>530</v>
      </c>
      <c r="C22" s="27">
        <v>8206</v>
      </c>
      <c r="D22" s="27">
        <v>1223</v>
      </c>
    </row>
    <row r="23" spans="1:4" ht="13.5">
      <c r="A23" s="342" t="s">
        <v>170</v>
      </c>
      <c r="B23" s="27">
        <v>1592</v>
      </c>
      <c r="C23" s="27">
        <v>21420</v>
      </c>
      <c r="D23" s="27">
        <v>3249</v>
      </c>
    </row>
    <row r="24" spans="1:4" ht="13.5">
      <c r="A24" s="342" t="s">
        <v>171</v>
      </c>
      <c r="B24" s="27">
        <v>121</v>
      </c>
      <c r="C24" s="27">
        <v>2511</v>
      </c>
      <c r="D24" s="27">
        <v>270</v>
      </c>
    </row>
    <row r="25" spans="1:4" ht="13.5">
      <c r="A25" s="342" t="s">
        <v>172</v>
      </c>
      <c r="B25" s="27">
        <v>89</v>
      </c>
      <c r="C25" s="27">
        <v>745</v>
      </c>
      <c r="D25" s="27">
        <v>195</v>
      </c>
    </row>
    <row r="26" spans="1:4" ht="13.5">
      <c r="A26" s="342" t="s">
        <v>173</v>
      </c>
      <c r="B26" s="27">
        <v>434</v>
      </c>
      <c r="C26" s="27">
        <v>4184</v>
      </c>
      <c r="D26" s="27">
        <v>749</v>
      </c>
    </row>
    <row r="27" spans="1:4" ht="13.5">
      <c r="A27" s="342" t="s">
        <v>174</v>
      </c>
      <c r="B27" s="27">
        <v>842</v>
      </c>
      <c r="C27" s="27">
        <v>6453</v>
      </c>
      <c r="D27" s="27">
        <v>1562</v>
      </c>
    </row>
    <row r="28" spans="1:4" ht="13.5">
      <c r="A28" s="342" t="s">
        <v>175</v>
      </c>
      <c r="B28" s="27">
        <v>965</v>
      </c>
      <c r="C28" s="27">
        <v>34348</v>
      </c>
      <c r="D28" s="27">
        <v>4256</v>
      </c>
    </row>
    <row r="29" spans="1:4" ht="13.5">
      <c r="A29" s="342" t="s">
        <v>176</v>
      </c>
      <c r="B29" s="27">
        <v>778</v>
      </c>
      <c r="C29" s="27">
        <v>6104</v>
      </c>
      <c r="D29" s="27">
        <v>1249</v>
      </c>
    </row>
    <row r="30" spans="1:4" ht="13.5">
      <c r="A30" s="342" t="s">
        <v>177</v>
      </c>
      <c r="B30" s="27">
        <v>86</v>
      </c>
      <c r="C30" s="27">
        <v>2925</v>
      </c>
      <c r="D30" s="27">
        <v>382</v>
      </c>
    </row>
    <row r="31" spans="1:4" ht="13.5">
      <c r="A31" s="342" t="s">
        <v>178</v>
      </c>
      <c r="B31" s="27">
        <v>63</v>
      </c>
      <c r="C31" s="27">
        <v>179</v>
      </c>
      <c r="D31" s="27">
        <v>134</v>
      </c>
    </row>
    <row r="32" spans="1:4" ht="13.5">
      <c r="A32" s="342" t="s">
        <v>179</v>
      </c>
      <c r="B32" s="27">
        <v>521</v>
      </c>
      <c r="C32" s="27">
        <v>5331</v>
      </c>
      <c r="D32" s="27">
        <v>927</v>
      </c>
    </row>
    <row r="33" spans="1:4" ht="6" customHeight="1">
      <c r="A33" s="560"/>
      <c r="B33" s="81"/>
      <c r="C33" s="81"/>
      <c r="D33" s="81"/>
    </row>
    <row r="34" spans="1:4" ht="24" customHeight="1">
      <c r="A34" s="1029" t="s">
        <v>898</v>
      </c>
      <c r="B34" s="1051"/>
      <c r="C34" s="1051"/>
      <c r="D34" s="1051"/>
    </row>
    <row r="35" spans="1:4" ht="21.75" customHeight="1">
      <c r="A35" s="1029" t="s">
        <v>873</v>
      </c>
      <c r="B35" s="1051"/>
      <c r="C35" s="1051"/>
      <c r="D35" s="1051"/>
    </row>
    <row r="36" spans="1:4" ht="21" customHeight="1">
      <c r="A36" s="1029" t="s">
        <v>1118</v>
      </c>
      <c r="B36" s="1051"/>
      <c r="C36" s="1051"/>
      <c r="D36" s="1051"/>
    </row>
    <row r="37" spans="1:4" ht="22.5" customHeight="1">
      <c r="A37" s="1144" t="s">
        <v>1156</v>
      </c>
      <c r="B37" s="1144"/>
      <c r="C37" s="1144"/>
      <c r="D37" s="1144"/>
    </row>
    <row r="43" spans="1:4" ht="4.5" customHeight="1"/>
  </sheetData>
  <mergeCells count="5">
    <mergeCell ref="A1:D1"/>
    <mergeCell ref="A34:D34"/>
    <mergeCell ref="A35:D35"/>
    <mergeCell ref="A36:D36"/>
    <mergeCell ref="A37:D37"/>
  </mergeCells>
  <pageMargins left="0.7" right="0.7" top="0.75" bottom="0.75" header="0.3" footer="0.3"/>
  <pageSetup paperSize="9" orientation="portrait" verticalDpi="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00B050"/>
  </sheetPr>
  <dimension ref="A1:K43"/>
  <sheetViews>
    <sheetView showGridLines="0" zoomScale="120" zoomScaleNormal="120" workbookViewId="0">
      <selection activeCell="J14" sqref="J14"/>
    </sheetView>
  </sheetViews>
  <sheetFormatPr baseColWidth="10" defaultRowHeight="12.75"/>
  <cols>
    <col min="1" max="1" width="25.28515625" style="230" customWidth="1"/>
    <col min="2" max="10" width="7.7109375" style="230" customWidth="1"/>
    <col min="11" max="16384" width="11.42578125" style="230"/>
  </cols>
  <sheetData>
    <row r="1" spans="1:11" ht="16.5" customHeight="1">
      <c r="A1" s="980" t="s">
        <v>1271</v>
      </c>
      <c r="B1" s="980"/>
      <c r="C1" s="980"/>
      <c r="D1" s="980"/>
      <c r="E1" s="980"/>
      <c r="F1" s="980"/>
      <c r="G1" s="980"/>
      <c r="H1" s="980"/>
      <c r="I1" s="980"/>
      <c r="J1" s="980"/>
    </row>
    <row r="2" spans="1:11" ht="14.25" customHeight="1">
      <c r="A2" s="980" t="s">
        <v>869</v>
      </c>
      <c r="B2" s="980"/>
      <c r="C2" s="980"/>
      <c r="D2" s="980"/>
      <c r="E2" s="980"/>
      <c r="F2" s="980"/>
      <c r="G2" s="980"/>
      <c r="H2" s="112"/>
      <c r="I2" s="112"/>
      <c r="J2" s="112"/>
    </row>
    <row r="3" spans="1:11" ht="13.5">
      <c r="A3" s="1026" t="s">
        <v>234</v>
      </c>
      <c r="B3" s="1026"/>
      <c r="C3" s="1026"/>
      <c r="D3" s="1026"/>
      <c r="E3" s="1026"/>
      <c r="F3" s="1026"/>
      <c r="G3" s="1026"/>
      <c r="H3" s="1026"/>
      <c r="I3" s="1026"/>
      <c r="J3" s="1026"/>
    </row>
    <row r="4" spans="1:11" ht="6.75" customHeight="1">
      <c r="A4" s="246"/>
      <c r="B4" s="246"/>
      <c r="C4" s="246"/>
      <c r="D4" s="246"/>
      <c r="E4" s="246"/>
      <c r="F4" s="246"/>
      <c r="G4" s="246"/>
    </row>
    <row r="5" spans="1:11" ht="27" customHeight="1">
      <c r="A5" s="429" t="s">
        <v>213</v>
      </c>
      <c r="B5" s="231">
        <v>2011</v>
      </c>
      <c r="C5" s="231">
        <v>2012</v>
      </c>
      <c r="D5" s="231">
        <v>2013</v>
      </c>
      <c r="E5" s="231">
        <v>2014</v>
      </c>
      <c r="F5" s="231">
        <v>2015</v>
      </c>
      <c r="G5" s="231">
        <v>2016</v>
      </c>
      <c r="H5" s="231">
        <v>2017</v>
      </c>
      <c r="I5" s="231">
        <v>2018</v>
      </c>
      <c r="J5" s="231">
        <v>2019</v>
      </c>
      <c r="K5" s="364"/>
    </row>
    <row r="6" spans="1:11" ht="13.5">
      <c r="A6" s="561"/>
      <c r="B6" s="364"/>
      <c r="C6" s="364"/>
      <c r="D6" s="364"/>
      <c r="E6" s="364"/>
      <c r="F6" s="364"/>
      <c r="G6" s="364"/>
      <c r="H6" s="364"/>
      <c r="I6" s="364"/>
      <c r="J6" s="364"/>
      <c r="K6" s="364"/>
    </row>
    <row r="7" spans="1:11" ht="13.5">
      <c r="A7" s="562" t="s">
        <v>82</v>
      </c>
      <c r="B7" s="430">
        <v>24.9</v>
      </c>
      <c r="C7" s="431">
        <v>84.476270535137729</v>
      </c>
      <c r="D7" s="431">
        <v>82.076012547632942</v>
      </c>
      <c r="E7" s="431">
        <v>95.668652329022834</v>
      </c>
      <c r="F7" s="431">
        <v>93.201042169345527</v>
      </c>
      <c r="G7" s="431">
        <v>89.002802839500433</v>
      </c>
      <c r="H7" s="431">
        <v>88.117176021451797</v>
      </c>
      <c r="I7" s="431">
        <v>99.096788314151695</v>
      </c>
      <c r="J7" s="431">
        <v>98.125795644701498</v>
      </c>
      <c r="K7" s="364"/>
    </row>
    <row r="8" spans="1:11" ht="14.45" customHeight="1">
      <c r="A8" s="563"/>
      <c r="B8" s="250"/>
      <c r="C8" s="248"/>
      <c r="D8" s="249"/>
      <c r="E8" s="249"/>
      <c r="F8" s="249"/>
      <c r="G8" s="249"/>
      <c r="H8" s="249"/>
      <c r="I8" s="364"/>
      <c r="J8" s="364"/>
      <c r="K8" s="364"/>
    </row>
    <row r="9" spans="1:11" ht="13.5">
      <c r="A9" s="562" t="s">
        <v>512</v>
      </c>
      <c r="B9" s="364" t="s">
        <v>86</v>
      </c>
      <c r="C9" s="248"/>
      <c r="D9" s="249"/>
      <c r="E9" s="249"/>
      <c r="F9" s="249"/>
      <c r="G9" s="249"/>
      <c r="H9" s="249"/>
      <c r="I9" s="364"/>
      <c r="J9" s="364"/>
      <c r="K9" s="364"/>
    </row>
    <row r="10" spans="1:11" ht="13.5">
      <c r="A10" s="563" t="s">
        <v>235</v>
      </c>
      <c r="B10" s="432">
        <v>26.9</v>
      </c>
      <c r="C10" s="432">
        <v>92.440922108366976</v>
      </c>
      <c r="D10" s="432">
        <v>91.4421259567211</v>
      </c>
      <c r="E10" s="432">
        <v>96.504172310720264</v>
      </c>
      <c r="F10" s="432">
        <v>96.997550090810009</v>
      </c>
      <c r="G10" s="432">
        <v>89.891280500558551</v>
      </c>
      <c r="H10" s="432">
        <v>89.452515891359468</v>
      </c>
      <c r="I10" s="432">
        <v>99.019698297421684</v>
      </c>
      <c r="J10" s="432">
        <v>98.575424811837351</v>
      </c>
      <c r="K10" s="364"/>
    </row>
    <row r="11" spans="1:11" ht="13.5">
      <c r="A11" s="563" t="s">
        <v>95</v>
      </c>
      <c r="B11" s="432">
        <v>22.6</v>
      </c>
      <c r="C11" s="432">
        <v>78.13648766076183</v>
      </c>
      <c r="D11" s="432">
        <v>76.161040641608508</v>
      </c>
      <c r="E11" s="432">
        <v>95.178912100972951</v>
      </c>
      <c r="F11" s="432">
        <v>90.642108964370351</v>
      </c>
      <c r="G11" s="432">
        <v>88.405509628045266</v>
      </c>
      <c r="H11" s="432">
        <v>87.249359671395894</v>
      </c>
      <c r="I11" s="432">
        <v>99.14772809050389</v>
      </c>
      <c r="J11" s="432">
        <v>97.824897354032032</v>
      </c>
      <c r="K11" s="364"/>
    </row>
    <row r="12" spans="1:11" ht="9.75" customHeight="1">
      <c r="A12" s="563"/>
      <c r="B12" s="310"/>
      <c r="C12" s="433"/>
      <c r="D12" s="310"/>
      <c r="E12" s="310"/>
      <c r="F12" s="310"/>
      <c r="G12" s="310"/>
      <c r="H12" s="310"/>
      <c r="I12" s="432"/>
      <c r="J12" s="432"/>
      <c r="K12" s="364"/>
    </row>
    <row r="13" spans="1:11" ht="13.5">
      <c r="A13" s="562" t="s">
        <v>191</v>
      </c>
      <c r="B13" s="432"/>
      <c r="C13" s="433"/>
      <c r="D13" s="310"/>
      <c r="E13" s="310"/>
      <c r="F13" s="310"/>
      <c r="G13" s="310"/>
      <c r="H13" s="310"/>
      <c r="I13" s="432"/>
      <c r="J13" s="432"/>
      <c r="K13" s="364"/>
    </row>
    <row r="14" spans="1:11" ht="13.5">
      <c r="A14" s="563" t="s">
        <v>33</v>
      </c>
      <c r="B14" s="432">
        <v>4.0999999999999996</v>
      </c>
      <c r="C14" s="432">
        <v>70.685325220004088</v>
      </c>
      <c r="D14" s="432">
        <v>77.622801556599825</v>
      </c>
      <c r="E14" s="432">
        <v>98.043261455075907</v>
      </c>
      <c r="F14" s="432">
        <v>91.496519925187727</v>
      </c>
      <c r="G14" s="432">
        <v>85.406436660041948</v>
      </c>
      <c r="H14" s="432">
        <v>85.789011792726484</v>
      </c>
      <c r="I14" s="432">
        <v>95.000444736468822</v>
      </c>
      <c r="J14" s="432">
        <v>96.284976056960602</v>
      </c>
      <c r="K14" s="364"/>
    </row>
    <row r="15" spans="1:11" ht="13.5">
      <c r="A15" s="563" t="s">
        <v>80</v>
      </c>
      <c r="B15" s="432">
        <v>0.7</v>
      </c>
      <c r="C15" s="432">
        <v>88.100739690790903</v>
      </c>
      <c r="D15" s="432" t="s">
        <v>86</v>
      </c>
      <c r="E15" s="432">
        <v>97.334795270329565</v>
      </c>
      <c r="F15" s="432">
        <v>97.677207099669047</v>
      </c>
      <c r="G15" s="432">
        <v>92.608718615384603</v>
      </c>
      <c r="H15" s="432">
        <v>91.359559648803597</v>
      </c>
      <c r="I15" s="432">
        <v>98.647267523882832</v>
      </c>
      <c r="J15" s="432">
        <v>97.13035956964589</v>
      </c>
      <c r="K15" s="364"/>
    </row>
    <row r="16" spans="1:11" ht="13.5">
      <c r="A16" s="563" t="s">
        <v>158</v>
      </c>
      <c r="B16" s="432">
        <v>64.400000000000006</v>
      </c>
      <c r="C16" s="432">
        <v>81.409919664545143</v>
      </c>
      <c r="D16" s="432">
        <v>82.039268299514831</v>
      </c>
      <c r="E16" s="432">
        <v>98.581981759780064</v>
      </c>
      <c r="F16" s="432">
        <v>96.27141981206519</v>
      </c>
      <c r="G16" s="432">
        <v>92.380403237512482</v>
      </c>
      <c r="H16" s="432">
        <v>97.863412691937654</v>
      </c>
      <c r="I16" s="432">
        <v>100</v>
      </c>
      <c r="J16" s="432">
        <v>96.775019459718081</v>
      </c>
      <c r="K16" s="364"/>
    </row>
    <row r="17" spans="1:11" ht="13.5">
      <c r="A17" s="563" t="s">
        <v>159</v>
      </c>
      <c r="B17" s="432">
        <v>1.2</v>
      </c>
      <c r="C17" s="432">
        <v>91.863769186861646</v>
      </c>
      <c r="D17" s="432">
        <v>96.401225516604811</v>
      </c>
      <c r="E17" s="432">
        <v>100</v>
      </c>
      <c r="F17" s="432">
        <v>100</v>
      </c>
      <c r="G17" s="432">
        <v>89.131807726126908</v>
      </c>
      <c r="H17" s="432">
        <v>84.435187739963823</v>
      </c>
      <c r="I17" s="432">
        <v>98.368808715275023</v>
      </c>
      <c r="J17" s="432">
        <v>98.733921072604616</v>
      </c>
      <c r="K17" s="364"/>
    </row>
    <row r="18" spans="1:11" ht="13.5">
      <c r="A18" s="563" t="s">
        <v>160</v>
      </c>
      <c r="B18" s="432">
        <v>69.2</v>
      </c>
      <c r="C18" s="432">
        <v>82.616928430052965</v>
      </c>
      <c r="D18" s="432">
        <v>67.845946778211612</v>
      </c>
      <c r="E18" s="432">
        <v>94.731044788351468</v>
      </c>
      <c r="F18" s="432">
        <v>92.05828289719625</v>
      </c>
      <c r="G18" s="432">
        <v>96.328668525303783</v>
      </c>
      <c r="H18" s="432">
        <v>92.537601981049605</v>
      </c>
      <c r="I18" s="432">
        <v>99.804352493254939</v>
      </c>
      <c r="J18" s="432">
        <v>100</v>
      </c>
      <c r="K18" s="364"/>
    </row>
    <row r="19" spans="1:11" ht="13.5">
      <c r="A19" s="563" t="s">
        <v>161</v>
      </c>
      <c r="B19" s="432">
        <v>28</v>
      </c>
      <c r="C19" s="432">
        <v>81.46404138001283</v>
      </c>
      <c r="D19" s="432">
        <v>95.775406374829359</v>
      </c>
      <c r="E19" s="432">
        <v>96.927516883844007</v>
      </c>
      <c r="F19" s="432">
        <v>75.432851757595571</v>
      </c>
      <c r="G19" s="432">
        <v>80.196490318936469</v>
      </c>
      <c r="H19" s="432">
        <v>93.398857639344669</v>
      </c>
      <c r="I19" s="432">
        <v>99.268320102123795</v>
      </c>
      <c r="J19" s="432">
        <v>100</v>
      </c>
      <c r="K19" s="364"/>
    </row>
    <row r="20" spans="1:11" ht="13.5">
      <c r="A20" s="563" t="s">
        <v>830</v>
      </c>
      <c r="B20" s="432">
        <v>92</v>
      </c>
      <c r="C20" s="432">
        <v>95.908519863571044</v>
      </c>
      <c r="D20" s="432">
        <v>97.487083656776335</v>
      </c>
      <c r="E20" s="432">
        <v>96.798200517329064</v>
      </c>
      <c r="F20" s="432">
        <v>100</v>
      </c>
      <c r="G20" s="432">
        <v>95.526936803052024</v>
      </c>
      <c r="H20" s="432">
        <v>96.321887070177453</v>
      </c>
      <c r="I20" s="432">
        <v>98.172087343146231</v>
      </c>
      <c r="J20" s="432">
        <v>99.117595663567627</v>
      </c>
      <c r="K20" s="364"/>
    </row>
    <row r="21" spans="1:11" ht="13.5">
      <c r="A21" s="563" t="s">
        <v>162</v>
      </c>
      <c r="B21" s="432">
        <v>1.3</v>
      </c>
      <c r="C21" s="432">
        <v>82.861461960506162</v>
      </c>
      <c r="D21" s="432">
        <v>83.027123859175163</v>
      </c>
      <c r="E21" s="432">
        <v>96.51356005133394</v>
      </c>
      <c r="F21" s="432">
        <v>94.894998285526057</v>
      </c>
      <c r="G21" s="432">
        <v>90.262991177766253</v>
      </c>
      <c r="H21" s="432">
        <v>92.970147539371339</v>
      </c>
      <c r="I21" s="432">
        <v>100</v>
      </c>
      <c r="J21" s="432">
        <v>98.40908152151772</v>
      </c>
      <c r="K21" s="364"/>
    </row>
    <row r="22" spans="1:11" ht="13.5">
      <c r="A22" s="563" t="s">
        <v>163</v>
      </c>
      <c r="B22" s="432">
        <v>57.1</v>
      </c>
      <c r="C22" s="432">
        <v>78.160756707810094</v>
      </c>
      <c r="D22" s="432">
        <v>63.419822173891447</v>
      </c>
      <c r="E22" s="432">
        <v>100</v>
      </c>
      <c r="F22" s="432">
        <v>88.266457733594578</v>
      </c>
      <c r="G22" s="432">
        <v>95.306870042036422</v>
      </c>
      <c r="H22" s="432">
        <v>92.691219191393984</v>
      </c>
      <c r="I22" s="432">
        <v>99.123332785866296</v>
      </c>
      <c r="J22" s="432">
        <v>100</v>
      </c>
      <c r="K22" s="364"/>
    </row>
    <row r="23" spans="1:11" ht="13.5">
      <c r="A23" s="563" t="s">
        <v>164</v>
      </c>
      <c r="B23" s="432">
        <v>36</v>
      </c>
      <c r="C23" s="432">
        <v>90.788761230449452</v>
      </c>
      <c r="D23" s="432">
        <v>89.289575435006668</v>
      </c>
      <c r="E23" s="432">
        <v>79.000696764062639</v>
      </c>
      <c r="F23" s="432">
        <v>82.244497482616055</v>
      </c>
      <c r="G23" s="432">
        <v>93.567075396825388</v>
      </c>
      <c r="H23" s="432">
        <v>85.884670630532327</v>
      </c>
      <c r="I23" s="432">
        <v>98.247174132776195</v>
      </c>
      <c r="J23" s="432">
        <v>98.124565077651283</v>
      </c>
      <c r="K23" s="364"/>
    </row>
    <row r="24" spans="1:11" ht="13.5">
      <c r="A24" s="563" t="s">
        <v>165</v>
      </c>
      <c r="B24" s="432">
        <v>0</v>
      </c>
      <c r="C24" s="432">
        <v>89.807227642786714</v>
      </c>
      <c r="D24" s="432">
        <v>93.5067644250489</v>
      </c>
      <c r="E24" s="432">
        <v>99.430205375216758</v>
      </c>
      <c r="F24" s="432">
        <v>67.895375594330076</v>
      </c>
      <c r="G24" s="432">
        <v>91.730101060219738</v>
      </c>
      <c r="H24" s="432">
        <v>95.899598847049219</v>
      </c>
      <c r="I24" s="432">
        <v>100</v>
      </c>
      <c r="J24" s="432">
        <v>100</v>
      </c>
      <c r="K24" s="364"/>
    </row>
    <row r="25" spans="1:11" ht="13.5">
      <c r="A25" s="563" t="s">
        <v>166</v>
      </c>
      <c r="B25" s="432">
        <v>74.5</v>
      </c>
      <c r="C25" s="432">
        <v>91.29610867546883</v>
      </c>
      <c r="D25" s="432">
        <v>84.349340122698209</v>
      </c>
      <c r="E25" s="432">
        <v>82.719552203282319</v>
      </c>
      <c r="F25" s="432">
        <v>97.279975978604483</v>
      </c>
      <c r="G25" s="432">
        <v>91.276827701228726</v>
      </c>
      <c r="H25" s="432">
        <v>92.986747370898868</v>
      </c>
      <c r="I25" s="432">
        <v>100</v>
      </c>
      <c r="J25" s="432">
        <v>99.629905229940306</v>
      </c>
      <c r="K25" s="364"/>
    </row>
    <row r="26" spans="1:11" ht="13.5">
      <c r="A26" s="563" t="s">
        <v>167</v>
      </c>
      <c r="B26" s="432">
        <v>2.2000000000000002</v>
      </c>
      <c r="C26" s="432">
        <v>75.800364275601311</v>
      </c>
      <c r="D26" s="432">
        <v>85.296425082280749</v>
      </c>
      <c r="E26" s="432">
        <v>98.587410968885365</v>
      </c>
      <c r="F26" s="432">
        <v>97.115785839600463</v>
      </c>
      <c r="G26" s="432">
        <v>89.892152387448803</v>
      </c>
      <c r="H26" s="432">
        <v>86.616117813967264</v>
      </c>
      <c r="I26" s="432">
        <v>99.397256933702167</v>
      </c>
      <c r="J26" s="432">
        <v>97.197791034552694</v>
      </c>
      <c r="K26" s="364"/>
    </row>
    <row r="27" spans="1:11" ht="13.5">
      <c r="A27" s="563" t="s">
        <v>168</v>
      </c>
      <c r="B27" s="432">
        <v>0.7</v>
      </c>
      <c r="C27" s="432">
        <v>88.885938602910329</v>
      </c>
      <c r="D27" s="432">
        <v>92.00039493495963</v>
      </c>
      <c r="E27" s="432">
        <v>93.419922731008754</v>
      </c>
      <c r="F27" s="432">
        <v>98.542916661387409</v>
      </c>
      <c r="G27" s="432">
        <v>88.589352080340234</v>
      </c>
      <c r="H27" s="432">
        <v>63.953578998165916</v>
      </c>
      <c r="I27" s="432">
        <v>100</v>
      </c>
      <c r="J27" s="432">
        <v>100</v>
      </c>
      <c r="K27" s="364"/>
    </row>
    <row r="28" spans="1:11" ht="13.5">
      <c r="A28" s="563" t="s">
        <v>587</v>
      </c>
      <c r="B28" s="432">
        <v>50.6</v>
      </c>
      <c r="C28" s="432">
        <v>94.759051879215804</v>
      </c>
      <c r="D28" s="432">
        <v>97.627567996652004</v>
      </c>
      <c r="E28" s="432">
        <v>97.198238315963792</v>
      </c>
      <c r="F28" s="432">
        <v>99.674336955046826</v>
      </c>
      <c r="G28" s="432">
        <v>90.858466161704058</v>
      </c>
      <c r="H28" s="432">
        <v>91.712030871178513</v>
      </c>
      <c r="I28" s="432">
        <v>98.170997396036412</v>
      </c>
      <c r="J28" s="432">
        <v>100</v>
      </c>
      <c r="K28" s="364"/>
    </row>
    <row r="29" spans="1:11" ht="13.5">
      <c r="A29" s="563" t="s">
        <v>575</v>
      </c>
      <c r="B29" s="432">
        <v>82.5</v>
      </c>
      <c r="C29" s="432">
        <v>91.882294604062849</v>
      </c>
      <c r="D29" s="432">
        <v>95.158539482649971</v>
      </c>
      <c r="E29" s="432">
        <v>99.565601918286447</v>
      </c>
      <c r="F29" s="432">
        <v>98.581350084709428</v>
      </c>
      <c r="G29" s="432">
        <v>96.978035537269875</v>
      </c>
      <c r="H29" s="432">
        <v>95.296954923007476</v>
      </c>
      <c r="I29" s="432">
        <v>99.276610619549345</v>
      </c>
      <c r="J29" s="432">
        <v>99.483686417026334</v>
      </c>
      <c r="K29" s="364"/>
    </row>
    <row r="30" spans="1:11" ht="13.5">
      <c r="A30" s="563" t="s">
        <v>170</v>
      </c>
      <c r="B30" s="432">
        <v>0.9</v>
      </c>
      <c r="C30" s="432">
        <v>70.408330886423158</v>
      </c>
      <c r="D30" s="432">
        <v>62.309844316583465</v>
      </c>
      <c r="E30" s="432">
        <v>94.364835869792145</v>
      </c>
      <c r="F30" s="432">
        <v>95.836315457564325</v>
      </c>
      <c r="G30" s="432">
        <v>78.291155617967675</v>
      </c>
      <c r="H30" s="432">
        <v>92.512857629482014</v>
      </c>
      <c r="I30" s="432">
        <v>96.359109946527255</v>
      </c>
      <c r="J30" s="432">
        <v>91.727344478203833</v>
      </c>
      <c r="K30" s="364"/>
    </row>
    <row r="31" spans="1:11" ht="13.5">
      <c r="A31" s="563" t="s">
        <v>171</v>
      </c>
      <c r="B31" s="432">
        <v>1.2</v>
      </c>
      <c r="C31" s="432">
        <v>72.702644045543522</v>
      </c>
      <c r="D31" s="432">
        <v>68.811626511723262</v>
      </c>
      <c r="E31" s="432">
        <v>91.126037174727571</v>
      </c>
      <c r="F31" s="432">
        <v>99.248120306405127</v>
      </c>
      <c r="G31" s="432">
        <v>77.317684027718812</v>
      </c>
      <c r="H31" s="432">
        <v>79.623961198015479</v>
      </c>
      <c r="I31" s="432">
        <v>100</v>
      </c>
      <c r="J31" s="432">
        <v>99.324324324324323</v>
      </c>
      <c r="K31" s="364"/>
    </row>
    <row r="32" spans="1:11" ht="13.5">
      <c r="A32" s="563" t="s">
        <v>172</v>
      </c>
      <c r="B32" s="432">
        <v>2.6</v>
      </c>
      <c r="C32" s="432">
        <v>77.342535087317415</v>
      </c>
      <c r="D32" s="432">
        <v>92.105522185124812</v>
      </c>
      <c r="E32" s="432">
        <v>99.342105263158331</v>
      </c>
      <c r="F32" s="432">
        <v>98.726114722706797</v>
      </c>
      <c r="G32" s="432">
        <v>93.995154546493566</v>
      </c>
      <c r="H32" s="432">
        <v>100</v>
      </c>
      <c r="I32" s="432">
        <v>100</v>
      </c>
      <c r="J32" s="432">
        <v>99.315068493150676</v>
      </c>
      <c r="K32" s="364"/>
    </row>
    <row r="33" spans="1:11" ht="13.5">
      <c r="A33" s="563" t="s">
        <v>173</v>
      </c>
      <c r="B33" s="432">
        <v>6.5</v>
      </c>
      <c r="C33" s="432">
        <v>94.382539187987888</v>
      </c>
      <c r="D33" s="432">
        <v>86.314399062515008</v>
      </c>
      <c r="E33" s="432">
        <v>96.235959688801358</v>
      </c>
      <c r="F33" s="432">
        <v>88.709065736707757</v>
      </c>
      <c r="G33" s="432">
        <v>94.28529609523379</v>
      </c>
      <c r="H33" s="432">
        <v>96.138260688968387</v>
      </c>
      <c r="I33" s="432">
        <v>100</v>
      </c>
      <c r="J33" s="432">
        <v>100</v>
      </c>
      <c r="K33" s="364"/>
    </row>
    <row r="34" spans="1:11" ht="13.5">
      <c r="A34" s="563" t="s">
        <v>174</v>
      </c>
      <c r="B34" s="432">
        <v>0.8</v>
      </c>
      <c r="C34" s="432">
        <v>82.275503229164457</v>
      </c>
      <c r="D34" s="432">
        <v>82.399358733740371</v>
      </c>
      <c r="E34" s="432">
        <v>98.753147712856986</v>
      </c>
      <c r="F34" s="432">
        <v>98.500713339220795</v>
      </c>
      <c r="G34" s="432">
        <v>87.354429942130466</v>
      </c>
      <c r="H34" s="432">
        <v>82.086335114609724</v>
      </c>
      <c r="I34" s="432">
        <v>99.648142476053422</v>
      </c>
      <c r="J34" s="432">
        <v>100</v>
      </c>
      <c r="K34" s="364"/>
    </row>
    <row r="35" spans="1:11" ht="13.5">
      <c r="A35" s="563" t="s">
        <v>175</v>
      </c>
      <c r="B35" s="432">
        <v>3.1</v>
      </c>
      <c r="C35" s="432">
        <v>89.664340158273461</v>
      </c>
      <c r="D35" s="432">
        <v>71.95569343454531</v>
      </c>
      <c r="E35" s="432">
        <v>96.967226565327209</v>
      </c>
      <c r="F35" s="432">
        <v>100</v>
      </c>
      <c r="G35" s="432">
        <v>94.485844519245603</v>
      </c>
      <c r="H35" s="432">
        <v>82.085660352546171</v>
      </c>
      <c r="I35" s="432">
        <v>100</v>
      </c>
      <c r="J35" s="432">
        <v>97.212785254812346</v>
      </c>
      <c r="K35" s="364"/>
    </row>
    <row r="36" spans="1:11" ht="13.5">
      <c r="A36" s="563" t="s">
        <v>176</v>
      </c>
      <c r="B36" s="432">
        <v>0.2</v>
      </c>
      <c r="C36" s="432">
        <v>85.287435871663888</v>
      </c>
      <c r="D36" s="432">
        <v>89.789849513937256</v>
      </c>
      <c r="E36" s="432">
        <v>97.537734151821027</v>
      </c>
      <c r="F36" s="432">
        <v>96.883050649634697</v>
      </c>
      <c r="G36" s="432">
        <v>82.782186009682476</v>
      </c>
      <c r="H36" s="432">
        <v>99.374387264025515</v>
      </c>
      <c r="I36" s="432">
        <v>100</v>
      </c>
      <c r="J36" s="432">
        <v>100</v>
      </c>
      <c r="K36" s="364"/>
    </row>
    <row r="37" spans="1:11" ht="13.5">
      <c r="A37" s="563" t="s">
        <v>177</v>
      </c>
      <c r="B37" s="432">
        <v>0</v>
      </c>
      <c r="C37" s="432">
        <v>94.98763413452447</v>
      </c>
      <c r="D37" s="432">
        <v>88.749802776946524</v>
      </c>
      <c r="E37" s="432">
        <v>98.380719508484077</v>
      </c>
      <c r="F37" s="432">
        <v>100</v>
      </c>
      <c r="G37" s="432">
        <v>99.037831902296531</v>
      </c>
      <c r="H37" s="432">
        <v>92.480271221544712</v>
      </c>
      <c r="I37" s="432">
        <v>100</v>
      </c>
      <c r="J37" s="432">
        <v>99.14786560623277</v>
      </c>
      <c r="K37" s="364"/>
    </row>
    <row r="38" spans="1:11" ht="13.5">
      <c r="A38" s="563" t="s">
        <v>178</v>
      </c>
      <c r="B38" s="432">
        <v>0</v>
      </c>
      <c r="C38" s="432">
        <v>97.986577181208048</v>
      </c>
      <c r="D38" s="432">
        <v>94.841394967522206</v>
      </c>
      <c r="E38" s="432">
        <v>98.780487804880281</v>
      </c>
      <c r="F38" s="432">
        <v>96.590909129648779</v>
      </c>
      <c r="G38" s="432">
        <v>95.498631766697073</v>
      </c>
      <c r="H38" s="432">
        <v>88.682757627256152</v>
      </c>
      <c r="I38" s="432">
        <v>100</v>
      </c>
      <c r="J38" s="432">
        <v>100</v>
      </c>
      <c r="K38" s="364"/>
    </row>
    <row r="39" spans="1:11" ht="13.5">
      <c r="A39" s="564" t="s">
        <v>179</v>
      </c>
      <c r="B39" s="434">
        <v>1</v>
      </c>
      <c r="C39" s="434">
        <v>81.776480861107927</v>
      </c>
      <c r="D39" s="434">
        <v>79.208523373350303</v>
      </c>
      <c r="E39" s="434">
        <v>96.802466608646085</v>
      </c>
      <c r="F39" s="434">
        <v>98.112317107170284</v>
      </c>
      <c r="G39" s="434">
        <v>71.481334689211607</v>
      </c>
      <c r="H39" s="434">
        <v>85.178499019361766</v>
      </c>
      <c r="I39" s="434">
        <v>99.791231732776623</v>
      </c>
      <c r="J39" s="434">
        <v>85.09707581388264</v>
      </c>
      <c r="K39" s="364"/>
    </row>
    <row r="40" spans="1:11" ht="13.5">
      <c r="A40" s="1022" t="s">
        <v>1123</v>
      </c>
      <c r="B40" s="1022"/>
      <c r="C40" s="1022"/>
      <c r="D40" s="1022"/>
      <c r="E40" s="1022"/>
      <c r="F40" s="1022"/>
      <c r="G40" s="1022"/>
      <c r="H40" s="1022"/>
      <c r="I40" s="432"/>
      <c r="J40" s="432"/>
      <c r="K40" s="364"/>
    </row>
    <row r="41" spans="1:11">
      <c r="A41" s="1022" t="s">
        <v>585</v>
      </c>
      <c r="B41" s="1022"/>
      <c r="C41" s="1022"/>
      <c r="D41" s="1022"/>
      <c r="E41" s="1022"/>
      <c r="F41" s="1022"/>
      <c r="G41" s="1022"/>
      <c r="H41" s="1022"/>
    </row>
    <row r="42" spans="1:11">
      <c r="A42" s="1022" t="s">
        <v>592</v>
      </c>
      <c r="B42" s="1022"/>
      <c r="C42" s="1022"/>
      <c r="D42" s="1022"/>
      <c r="E42" s="1022"/>
      <c r="F42" s="1022"/>
      <c r="G42" s="1022"/>
      <c r="H42" s="1022"/>
    </row>
    <row r="43" spans="1:11">
      <c r="A43" s="989" t="s">
        <v>839</v>
      </c>
      <c r="B43" s="989"/>
      <c r="C43" s="989"/>
      <c r="D43" s="989"/>
      <c r="E43" s="989"/>
      <c r="F43" s="989"/>
      <c r="G43" s="989"/>
      <c r="H43" s="989"/>
    </row>
  </sheetData>
  <mergeCells count="7">
    <mergeCell ref="A43:H43"/>
    <mergeCell ref="A1:J1"/>
    <mergeCell ref="A2:G2"/>
    <mergeCell ref="A3:J3"/>
    <mergeCell ref="A40:H40"/>
    <mergeCell ref="A41:H41"/>
    <mergeCell ref="A42:H42"/>
  </mergeCells>
  <pageMargins left="0.7" right="0.7" top="0.75" bottom="0.75" header="0.3" footer="0.3"/>
  <pageSetup paperSize="9" scale="90"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00B050"/>
  </sheetPr>
  <dimension ref="A1:J45"/>
  <sheetViews>
    <sheetView showGridLines="0" zoomScaleNormal="100" workbookViewId="0">
      <selection activeCell="Q27" sqref="Q27"/>
    </sheetView>
  </sheetViews>
  <sheetFormatPr baseColWidth="10" defaultRowHeight="12.75"/>
  <cols>
    <col min="1" max="1" width="22" style="230" customWidth="1"/>
    <col min="2" max="6" width="9.7109375" style="230" customWidth="1"/>
    <col min="7" max="8" width="9.7109375" style="304" customWidth="1"/>
    <col min="9" max="9" width="9.7109375" style="230" customWidth="1"/>
    <col min="10" max="10" width="9.42578125" style="230" customWidth="1"/>
    <col min="11" max="16384" width="11.42578125" style="230"/>
  </cols>
  <sheetData>
    <row r="1" spans="1:10" ht="21" customHeight="1">
      <c r="A1" s="1145" t="s">
        <v>1272</v>
      </c>
      <c r="B1" s="1145"/>
      <c r="C1" s="1145"/>
      <c r="D1" s="1145"/>
      <c r="E1" s="1145"/>
      <c r="F1" s="1145"/>
      <c r="G1" s="1145"/>
      <c r="H1" s="1145"/>
      <c r="I1" s="1145"/>
      <c r="J1" s="1145"/>
    </row>
    <row r="2" spans="1:10" ht="17.25" customHeight="1">
      <c r="A2" s="1145" t="s">
        <v>1263</v>
      </c>
      <c r="B2" s="1145"/>
      <c r="C2" s="1145"/>
      <c r="D2" s="1145"/>
      <c r="E2" s="1145"/>
      <c r="F2" s="1145"/>
      <c r="G2" s="1145"/>
      <c r="H2" s="1145"/>
      <c r="I2" s="1145"/>
      <c r="J2" s="1145"/>
    </row>
    <row r="3" spans="1:10" ht="10.5" customHeight="1">
      <c r="B3" s="435"/>
      <c r="C3" s="435"/>
      <c r="D3" s="435"/>
      <c r="E3" s="435"/>
      <c r="F3" s="435"/>
      <c r="G3" s="435"/>
      <c r="H3" s="435"/>
      <c r="I3" s="435"/>
      <c r="J3" s="435"/>
    </row>
    <row r="4" spans="1:10" ht="13.5">
      <c r="A4" s="1025" t="s">
        <v>835</v>
      </c>
      <c r="B4" s="1025"/>
      <c r="C4" s="1025"/>
      <c r="D4" s="1025"/>
      <c r="E4" s="1025"/>
      <c r="F4" s="1025"/>
      <c r="G4" s="1025"/>
      <c r="H4" s="1025"/>
      <c r="I4" s="1025"/>
      <c r="J4" s="1025"/>
    </row>
    <row r="5" spans="1:10" ht="9" customHeight="1"/>
    <row r="6" spans="1:10" ht="28.5" customHeight="1">
      <c r="A6" s="554" t="s">
        <v>568</v>
      </c>
      <c r="B6" s="57">
        <v>2011</v>
      </c>
      <c r="C6" s="57">
        <v>2012</v>
      </c>
      <c r="D6" s="57">
        <v>2013</v>
      </c>
      <c r="E6" s="57">
        <v>2014</v>
      </c>
      <c r="F6" s="57">
        <v>2015</v>
      </c>
      <c r="G6" s="57">
        <v>2016</v>
      </c>
      <c r="H6" s="57">
        <v>2017</v>
      </c>
      <c r="I6" s="57">
        <v>2018</v>
      </c>
      <c r="J6" s="57">
        <v>2019</v>
      </c>
    </row>
    <row r="7" spans="1:10">
      <c r="A7" s="392"/>
      <c r="G7" s="230"/>
      <c r="H7" s="230"/>
    </row>
    <row r="8" spans="1:10" ht="13.5">
      <c r="A8" s="565" t="s">
        <v>82</v>
      </c>
      <c r="B8" s="430">
        <v>50.5</v>
      </c>
      <c r="C8" s="431">
        <v>38.996629091476287</v>
      </c>
      <c r="D8" s="431">
        <v>78.397597267377336</v>
      </c>
      <c r="E8" s="431">
        <v>84.000328108331729</v>
      </c>
      <c r="F8" s="431">
        <v>78.839060912436139</v>
      </c>
      <c r="G8" s="431">
        <v>70.677663271881485</v>
      </c>
      <c r="H8" s="431">
        <v>71.982768131816272</v>
      </c>
      <c r="I8" s="431">
        <v>78.138449764437993</v>
      </c>
      <c r="J8" s="431">
        <v>81.437681444774341</v>
      </c>
    </row>
    <row r="9" spans="1:10" ht="14.45" customHeight="1">
      <c r="A9" s="392"/>
      <c r="B9" s="364"/>
      <c r="C9" s="432"/>
      <c r="D9" s="432"/>
      <c r="E9" s="432"/>
      <c r="F9" s="432"/>
      <c r="G9" s="432"/>
      <c r="H9" s="432"/>
      <c r="I9" s="432"/>
      <c r="J9" s="432"/>
    </row>
    <row r="10" spans="1:10" ht="13.5">
      <c r="A10" s="392" t="s">
        <v>512</v>
      </c>
      <c r="B10" s="364"/>
      <c r="C10" s="432"/>
      <c r="D10" s="432"/>
      <c r="E10" s="432"/>
      <c r="F10" s="432"/>
      <c r="G10" s="432"/>
      <c r="H10" s="432"/>
      <c r="I10" s="432"/>
      <c r="J10" s="432"/>
    </row>
    <row r="11" spans="1:10" ht="13.5">
      <c r="A11" s="392" t="s">
        <v>235</v>
      </c>
      <c r="B11" s="364">
        <v>60.8</v>
      </c>
      <c r="C11" s="432">
        <v>45.547356910700422</v>
      </c>
      <c r="D11" s="432">
        <v>88.728550221117459</v>
      </c>
      <c r="E11" s="432">
        <v>92.940543786325406</v>
      </c>
      <c r="F11" s="432">
        <v>91.748303550523119</v>
      </c>
      <c r="G11" s="432">
        <v>81.603441456695265</v>
      </c>
      <c r="H11" s="432">
        <v>87.390233852995792</v>
      </c>
      <c r="I11" s="432">
        <v>92.177777435461266</v>
      </c>
      <c r="J11" s="432">
        <v>95.368503574906015</v>
      </c>
    </row>
    <row r="12" spans="1:10" ht="13.5">
      <c r="A12" s="392" t="s">
        <v>95</v>
      </c>
      <c r="B12" s="364">
        <v>38.700000000000003</v>
      </c>
      <c r="C12" s="432">
        <v>33.791727448867348</v>
      </c>
      <c r="D12" s="432">
        <v>71.874210810472277</v>
      </c>
      <c r="E12" s="432">
        <v>78.746873027990887</v>
      </c>
      <c r="F12" s="432">
        <v>70.138897462785749</v>
      </c>
      <c r="G12" s="432">
        <v>63.434819688526332</v>
      </c>
      <c r="H12" s="432">
        <v>61.964425940468104</v>
      </c>
      <c r="I12" s="432">
        <v>68.904115503006267</v>
      </c>
      <c r="J12" s="432">
        <v>72.049612954659793</v>
      </c>
    </row>
    <row r="13" spans="1:10" ht="13.5" customHeight="1">
      <c r="A13" s="392"/>
      <c r="C13"/>
      <c r="D13"/>
      <c r="E13"/>
      <c r="F13"/>
      <c r="G13"/>
      <c r="H13"/>
      <c r="I13"/>
      <c r="J13"/>
    </row>
    <row r="14" spans="1:10">
      <c r="A14" s="392" t="s">
        <v>191</v>
      </c>
      <c r="C14"/>
      <c r="D14"/>
      <c r="E14"/>
      <c r="F14"/>
      <c r="G14"/>
      <c r="H14"/>
      <c r="I14"/>
      <c r="J14"/>
    </row>
    <row r="15" spans="1:10" ht="13.5">
      <c r="A15" s="392" t="s">
        <v>33</v>
      </c>
      <c r="B15" s="364">
        <v>52.3</v>
      </c>
      <c r="C15" s="432">
        <v>7.4960700593049436</v>
      </c>
      <c r="D15" s="432">
        <v>68.751371389826843</v>
      </c>
      <c r="E15" s="432">
        <v>87.542385884185634</v>
      </c>
      <c r="F15" s="432">
        <v>63.659370901993086</v>
      </c>
      <c r="G15" s="432">
        <v>72.486069681181704</v>
      </c>
      <c r="H15" s="432">
        <v>71.291124793882503</v>
      </c>
      <c r="I15" s="432">
        <v>72.839094427626151</v>
      </c>
      <c r="J15" s="432">
        <v>63.906432964101953</v>
      </c>
    </row>
    <row r="16" spans="1:10" ht="13.5">
      <c r="A16" s="392" t="s">
        <v>80</v>
      </c>
      <c r="B16" s="364">
        <v>46.3</v>
      </c>
      <c r="C16" s="432">
        <v>76.458085909105847</v>
      </c>
      <c r="D16" s="432">
        <v>75.114538658201027</v>
      </c>
      <c r="E16" s="432">
        <v>86.914175959742678</v>
      </c>
      <c r="F16" s="432">
        <v>78.942732523240025</v>
      </c>
      <c r="G16" s="432">
        <v>64.144083384615385</v>
      </c>
      <c r="H16" s="432">
        <v>50.414113785383996</v>
      </c>
      <c r="I16" s="432">
        <v>63.2024161220899</v>
      </c>
      <c r="J16" s="432">
        <v>65.786520954286686</v>
      </c>
    </row>
    <row r="17" spans="1:10" ht="13.5">
      <c r="A17" s="392" t="s">
        <v>158</v>
      </c>
      <c r="B17" s="364">
        <v>20.100000000000001</v>
      </c>
      <c r="C17" s="432">
        <v>2.4808156751924169</v>
      </c>
      <c r="D17" s="432">
        <v>68.331482637873151</v>
      </c>
      <c r="E17" s="432">
        <v>78.069814369922199</v>
      </c>
      <c r="F17" s="432">
        <v>40.355675853079383</v>
      </c>
      <c r="G17" s="432">
        <v>16.864476308652772</v>
      </c>
      <c r="H17" s="432">
        <v>22.694386399346758</v>
      </c>
      <c r="I17" s="432">
        <v>18.248350969973213</v>
      </c>
      <c r="J17" s="432">
        <v>53.86501602758311</v>
      </c>
    </row>
    <row r="18" spans="1:10" ht="13.5">
      <c r="A18" s="392" t="s">
        <v>159</v>
      </c>
      <c r="B18" s="364">
        <v>53.2</v>
      </c>
      <c r="C18" s="432">
        <v>78.746176375287675</v>
      </c>
      <c r="D18" s="432">
        <v>96.314506629508514</v>
      </c>
      <c r="E18" s="432">
        <v>94.256683873292133</v>
      </c>
      <c r="F18" s="432">
        <v>94.477884331083942</v>
      </c>
      <c r="G18" s="432">
        <v>93.52415811772957</v>
      </c>
      <c r="H18" s="432">
        <v>90.571259240835772</v>
      </c>
      <c r="I18" s="432">
        <v>97.587356744950853</v>
      </c>
      <c r="J18" s="432">
        <v>96.885205628303623</v>
      </c>
    </row>
    <row r="19" spans="1:10" ht="13.5">
      <c r="A19" s="392" t="s">
        <v>160</v>
      </c>
      <c r="B19" s="364">
        <v>40.9</v>
      </c>
      <c r="C19" s="432">
        <v>20.151748428892731</v>
      </c>
      <c r="D19" s="432">
        <v>71.461167358800665</v>
      </c>
      <c r="E19" s="432">
        <v>67.1541146293049</v>
      </c>
      <c r="F19" s="432">
        <v>40.687091775700935</v>
      </c>
      <c r="G19" s="432">
        <v>34.647217164876572</v>
      </c>
      <c r="H19" s="432">
        <v>28.999392209414921</v>
      </c>
      <c r="I19" s="432">
        <v>56.779495285514905</v>
      </c>
      <c r="J19" s="432">
        <v>69.562623973982241</v>
      </c>
    </row>
    <row r="20" spans="1:10" ht="13.5">
      <c r="A20" s="392" t="s">
        <v>161</v>
      </c>
      <c r="B20" s="364">
        <v>37.4</v>
      </c>
      <c r="C20" s="432">
        <v>8.2657437132705116</v>
      </c>
      <c r="D20" s="432">
        <v>85.340813096240524</v>
      </c>
      <c r="E20" s="432">
        <v>89.928097974349569</v>
      </c>
      <c r="F20" s="432">
        <v>72.497283952057288</v>
      </c>
      <c r="G20" s="432">
        <v>83.849877795159017</v>
      </c>
      <c r="H20" s="432">
        <v>93.403024066956718</v>
      </c>
      <c r="I20" s="432">
        <v>99.385388885783982</v>
      </c>
      <c r="J20" s="432">
        <v>99.188555458679573</v>
      </c>
    </row>
    <row r="21" spans="1:10" ht="13.5">
      <c r="A21" s="392" t="s">
        <v>830</v>
      </c>
      <c r="B21" s="432">
        <v>84</v>
      </c>
      <c r="C21" s="432">
        <v>2.3336212360394959</v>
      </c>
      <c r="D21" s="432">
        <v>90.305596426250005</v>
      </c>
      <c r="E21" s="432">
        <v>95.407906033593889</v>
      </c>
      <c r="F21" s="432">
        <v>98.735405890618253</v>
      </c>
      <c r="G21" s="432">
        <v>97.840347110707455</v>
      </c>
      <c r="H21" s="432">
        <v>95.754493227949482</v>
      </c>
      <c r="I21" s="432">
        <v>98.172087343146231</v>
      </c>
      <c r="J21" s="432">
        <v>99.354838709677423</v>
      </c>
    </row>
    <row r="22" spans="1:10" ht="13.5">
      <c r="A22" s="392" t="s">
        <v>162</v>
      </c>
      <c r="B22" s="364">
        <v>31.7</v>
      </c>
      <c r="C22" s="432">
        <v>10.508573019842666</v>
      </c>
      <c r="D22" s="432">
        <v>70.123311145856647</v>
      </c>
      <c r="E22" s="432">
        <v>70.768434252092817</v>
      </c>
      <c r="F22" s="432">
        <v>67.618110102975464</v>
      </c>
      <c r="G22" s="432">
        <v>52.574360141885144</v>
      </c>
      <c r="H22" s="432">
        <v>60.671560490484886</v>
      </c>
      <c r="I22" s="432">
        <v>53.58277109867268</v>
      </c>
      <c r="J22" s="432">
        <v>59.787692629654842</v>
      </c>
    </row>
    <row r="23" spans="1:10" ht="13.5">
      <c r="A23" s="392" t="s">
        <v>163</v>
      </c>
      <c r="B23" s="364">
        <v>31.8</v>
      </c>
      <c r="C23" s="432">
        <v>32.863818247879678</v>
      </c>
      <c r="D23" s="432">
        <v>60.783116595740928</v>
      </c>
      <c r="E23" s="432">
        <v>84.291690038489406</v>
      </c>
      <c r="F23" s="432">
        <v>60.393080549404985</v>
      </c>
      <c r="G23" s="432">
        <v>53.413792391616063</v>
      </c>
      <c r="H23" s="432">
        <v>59.040825361697699</v>
      </c>
      <c r="I23" s="432">
        <v>39.003304239848042</v>
      </c>
      <c r="J23" s="432">
        <v>62.19032295871871</v>
      </c>
    </row>
    <row r="24" spans="1:10" ht="13.5">
      <c r="A24" s="392" t="s">
        <v>164</v>
      </c>
      <c r="B24" s="364">
        <v>43.7</v>
      </c>
      <c r="C24" s="432">
        <v>72.625506162171689</v>
      </c>
      <c r="D24" s="432">
        <v>80.675429034826536</v>
      </c>
      <c r="E24" s="432">
        <v>67.022545998519718</v>
      </c>
      <c r="F24" s="432">
        <v>78.336284594539066</v>
      </c>
      <c r="G24" s="432">
        <v>78.853921414902771</v>
      </c>
      <c r="H24" s="432">
        <v>68.462917295802384</v>
      </c>
      <c r="I24" s="432">
        <v>81.534385730614602</v>
      </c>
      <c r="J24" s="432">
        <v>72.209917718689638</v>
      </c>
    </row>
    <row r="25" spans="1:10" ht="13.5">
      <c r="A25" s="392" t="s">
        <v>165</v>
      </c>
      <c r="B25" s="364">
        <v>57.8</v>
      </c>
      <c r="C25" s="432">
        <v>88.272295243181105</v>
      </c>
      <c r="D25" s="432">
        <v>98.338758571889912</v>
      </c>
      <c r="E25" s="432">
        <v>99.65214895752429</v>
      </c>
      <c r="F25" s="432">
        <v>100</v>
      </c>
      <c r="G25" s="432">
        <v>96.174995597258757</v>
      </c>
      <c r="H25" s="432">
        <v>97.858858487048707</v>
      </c>
      <c r="I25" s="432">
        <v>93.360040600429699</v>
      </c>
      <c r="J25" s="432">
        <v>100</v>
      </c>
    </row>
    <row r="26" spans="1:10" ht="13.5">
      <c r="A26" s="392" t="s">
        <v>166</v>
      </c>
      <c r="B26" s="364">
        <v>65.7</v>
      </c>
      <c r="C26" s="432">
        <v>79.155445614695608</v>
      </c>
      <c r="D26" s="432">
        <v>79.243003987194726</v>
      </c>
      <c r="E26" s="432">
        <v>88.063300887453366</v>
      </c>
      <c r="F26" s="432">
        <v>88.099912130231985</v>
      </c>
      <c r="G26" s="432">
        <v>82.82855384834329</v>
      </c>
      <c r="H26" s="432">
        <v>77.890658816420043</v>
      </c>
      <c r="I26" s="432">
        <v>89.257433260659909</v>
      </c>
      <c r="J26" s="432">
        <v>82.682310637585289</v>
      </c>
    </row>
    <row r="27" spans="1:10" ht="13.5">
      <c r="A27" s="392" t="s">
        <v>167</v>
      </c>
      <c r="B27" s="364">
        <v>52.3</v>
      </c>
      <c r="C27" s="432">
        <v>71.229167311322357</v>
      </c>
      <c r="D27" s="432">
        <v>86.233624756830849</v>
      </c>
      <c r="E27" s="432">
        <v>80.041363642964427</v>
      </c>
      <c r="F27" s="432">
        <v>94.748236596155081</v>
      </c>
      <c r="G27" s="432">
        <v>79.794336221009459</v>
      </c>
      <c r="H27" s="432">
        <v>96.092197754878541</v>
      </c>
      <c r="I27" s="432">
        <v>98.44099887250826</v>
      </c>
      <c r="J27" s="432">
        <v>94.884079053569806</v>
      </c>
    </row>
    <row r="28" spans="1:10" ht="13.5">
      <c r="A28" s="392" t="s">
        <v>168</v>
      </c>
      <c r="B28" s="364">
        <v>69.8</v>
      </c>
      <c r="C28" s="432">
        <v>88.133202117880018</v>
      </c>
      <c r="D28" s="432">
        <v>94.925168933224953</v>
      </c>
      <c r="E28" s="432">
        <v>96.842741218596501</v>
      </c>
      <c r="F28" s="432">
        <v>80.659519132824357</v>
      </c>
      <c r="G28" s="432">
        <v>85.440051479385403</v>
      </c>
      <c r="H28" s="432">
        <v>54.271919742466871</v>
      </c>
      <c r="I28" s="432">
        <v>92.979828074410392</v>
      </c>
      <c r="J28" s="432">
        <v>82.473329860565315</v>
      </c>
    </row>
    <row r="29" spans="1:10" ht="13.5">
      <c r="A29" s="392" t="s">
        <v>587</v>
      </c>
      <c r="B29" s="364">
        <v>87.5</v>
      </c>
      <c r="C29" s="432">
        <v>4.4650986557679611</v>
      </c>
      <c r="D29" s="432">
        <v>97.1614539244909</v>
      </c>
      <c r="E29" s="432">
        <v>94.163559896398823</v>
      </c>
      <c r="F29" s="432">
        <v>99.422662225646064</v>
      </c>
      <c r="G29" s="432">
        <v>92.865319134978392</v>
      </c>
      <c r="H29" s="432">
        <v>97.306093039184205</v>
      </c>
      <c r="I29" s="432">
        <v>98.852259391240977</v>
      </c>
      <c r="J29" s="432">
        <v>99.516711339206111</v>
      </c>
    </row>
    <row r="30" spans="1:10" ht="13.5">
      <c r="A30" s="392" t="s">
        <v>575</v>
      </c>
      <c r="B30" s="364">
        <v>55.6</v>
      </c>
      <c r="C30" s="432">
        <v>4.4856166672227165</v>
      </c>
      <c r="D30" s="432">
        <v>91.142614396218107</v>
      </c>
      <c r="E30" s="432">
        <v>94.612872792706042</v>
      </c>
      <c r="F30" s="432">
        <v>89.449668056919847</v>
      </c>
      <c r="G30" s="432">
        <v>96.670798692224523</v>
      </c>
      <c r="H30" s="432">
        <v>95.029370956335882</v>
      </c>
      <c r="I30" s="432">
        <v>100</v>
      </c>
      <c r="J30" s="432">
        <v>98.427159841122091</v>
      </c>
    </row>
    <row r="31" spans="1:10" ht="13.5">
      <c r="A31" s="392" t="s">
        <v>170</v>
      </c>
      <c r="B31" s="364">
        <v>50.7</v>
      </c>
      <c r="C31" s="432">
        <v>10.744514855460308</v>
      </c>
      <c r="D31" s="432">
        <v>42.508746747566001</v>
      </c>
      <c r="E31" s="432">
        <v>70.39404782503486</v>
      </c>
      <c r="F31" s="432">
        <v>81.52333257688457</v>
      </c>
      <c r="G31" s="432">
        <v>62.683130146445635</v>
      </c>
      <c r="H31" s="432">
        <v>93.537738183199266</v>
      </c>
      <c r="I31" s="432">
        <v>72.340801090137603</v>
      </c>
      <c r="J31" s="432">
        <v>55.822846345106456</v>
      </c>
    </row>
    <row r="32" spans="1:10" ht="13.5">
      <c r="A32" s="392" t="s">
        <v>171</v>
      </c>
      <c r="B32" s="364">
        <v>26.7</v>
      </c>
      <c r="C32" s="432">
        <v>9.7737181968026761</v>
      </c>
      <c r="D32" s="432">
        <v>74.755561133295132</v>
      </c>
      <c r="E32" s="432">
        <v>67.073480902967944</v>
      </c>
      <c r="F32" s="432">
        <v>86.405369275147621</v>
      </c>
      <c r="G32" s="432">
        <v>80.528757249409097</v>
      </c>
      <c r="H32" s="432">
        <v>95.990572371707898</v>
      </c>
      <c r="I32" s="432">
        <v>85.634833890819294</v>
      </c>
      <c r="J32" s="432">
        <v>93.605134544969317</v>
      </c>
    </row>
    <row r="33" spans="1:10" ht="13.5">
      <c r="A33" s="392" t="s">
        <v>172</v>
      </c>
      <c r="B33" s="364">
        <v>54.8</v>
      </c>
      <c r="C33" s="432">
        <v>68.53730787721689</v>
      </c>
      <c r="D33" s="432">
        <v>90.846768960307855</v>
      </c>
      <c r="E33" s="432">
        <v>96.070378754977867</v>
      </c>
      <c r="F33" s="432">
        <v>97.849266149721814</v>
      </c>
      <c r="G33" s="432">
        <v>90.786628768844494</v>
      </c>
      <c r="H33" s="432">
        <v>96.78637460517885</v>
      </c>
      <c r="I33" s="432">
        <v>98.589519516757122</v>
      </c>
      <c r="J33" s="432">
        <v>100</v>
      </c>
    </row>
    <row r="34" spans="1:10" ht="13.5">
      <c r="A34" s="392" t="s">
        <v>173</v>
      </c>
      <c r="B34" s="364">
        <v>40.200000000000003</v>
      </c>
      <c r="C34" s="432">
        <v>89.527716226549074</v>
      </c>
      <c r="D34" s="432">
        <v>68.568528269771789</v>
      </c>
      <c r="E34" s="432">
        <v>71.730354138172814</v>
      </c>
      <c r="F34" s="432">
        <v>85.302882782146582</v>
      </c>
      <c r="G34" s="432">
        <v>76.551064374882714</v>
      </c>
      <c r="H34" s="432">
        <v>98.342499479718526</v>
      </c>
      <c r="I34" s="432">
        <v>78.613407137275487</v>
      </c>
      <c r="J34" s="432">
        <v>92.364238375971155</v>
      </c>
    </row>
    <row r="35" spans="1:10" ht="13.5">
      <c r="A35" s="392" t="s">
        <v>174</v>
      </c>
      <c r="B35" s="364">
        <v>58.2</v>
      </c>
      <c r="C35" s="432">
        <v>80.46854950815198</v>
      </c>
      <c r="D35" s="432">
        <v>87.882475898922024</v>
      </c>
      <c r="E35" s="432">
        <v>90.558614711803486</v>
      </c>
      <c r="F35" s="432">
        <v>93.218869507412478</v>
      </c>
      <c r="G35" s="432">
        <v>86.907305359737137</v>
      </c>
      <c r="H35" s="432">
        <v>98.276284710283662</v>
      </c>
      <c r="I35" s="432">
        <v>96.038990276596977</v>
      </c>
      <c r="J35" s="432">
        <v>91.59493870465019</v>
      </c>
    </row>
    <row r="36" spans="1:10" ht="13.5">
      <c r="A36" s="392" t="s">
        <v>175</v>
      </c>
      <c r="B36" s="364">
        <v>41.9</v>
      </c>
      <c r="C36" s="432">
        <v>3.4084143882650535</v>
      </c>
      <c r="D36" s="432">
        <v>81.435608547017907</v>
      </c>
      <c r="E36" s="432">
        <v>88.245217966873795</v>
      </c>
      <c r="F36" s="432">
        <v>82.244015330371539</v>
      </c>
      <c r="G36" s="432">
        <v>40.058629047511978</v>
      </c>
      <c r="H36" s="432">
        <v>65.429915470316772</v>
      </c>
      <c r="I36" s="432">
        <v>55.333190052009165</v>
      </c>
      <c r="J36" s="432">
        <v>86.457919606201898</v>
      </c>
    </row>
    <row r="37" spans="1:10" ht="13.5">
      <c r="A37" s="392" t="s">
        <v>176</v>
      </c>
      <c r="B37" s="364">
        <v>55.1</v>
      </c>
      <c r="C37" s="432">
        <v>9.298686970824674</v>
      </c>
      <c r="D37" s="432">
        <v>87.489874091735373</v>
      </c>
      <c r="E37" s="432">
        <v>88.550925260740811</v>
      </c>
      <c r="F37" s="432">
        <v>82.849690990918333</v>
      </c>
      <c r="G37" s="432">
        <v>83.782510780995437</v>
      </c>
      <c r="H37" s="432">
        <v>96.642958953983054</v>
      </c>
      <c r="I37" s="432">
        <v>94.438780003668782</v>
      </c>
      <c r="J37" s="432">
        <v>97.751465767536942</v>
      </c>
    </row>
    <row r="38" spans="1:10" ht="13.5">
      <c r="A38" s="392" t="s">
        <v>177</v>
      </c>
      <c r="B38" s="432">
        <v>76</v>
      </c>
      <c r="C38" s="432">
        <v>96.281524473346337</v>
      </c>
      <c r="D38" s="432">
        <v>95.881796032845472</v>
      </c>
      <c r="E38" s="432">
        <v>98.26096765776839</v>
      </c>
      <c r="F38" s="432">
        <v>100</v>
      </c>
      <c r="G38" s="432">
        <v>96.768137743900596</v>
      </c>
      <c r="H38" s="432">
        <v>95.988643671739098</v>
      </c>
      <c r="I38" s="432">
        <v>97.046535804268871</v>
      </c>
      <c r="J38" s="432">
        <v>100</v>
      </c>
    </row>
    <row r="39" spans="1:10" ht="13.5">
      <c r="A39" s="392" t="s">
        <v>178</v>
      </c>
      <c r="B39" s="364">
        <v>69.400000000000006</v>
      </c>
      <c r="C39" s="432">
        <v>79.054054054054077</v>
      </c>
      <c r="D39" s="432">
        <v>94.807667893868199</v>
      </c>
      <c r="E39" s="432">
        <v>97.546012269943176</v>
      </c>
      <c r="F39" s="432">
        <v>96.022727317923582</v>
      </c>
      <c r="G39" s="432">
        <v>100</v>
      </c>
      <c r="H39" s="432">
        <v>99.180327868852459</v>
      </c>
      <c r="I39" s="432">
        <v>100</v>
      </c>
      <c r="J39" s="432">
        <v>100</v>
      </c>
    </row>
    <row r="40" spans="1:10" ht="13.5">
      <c r="A40" s="369" t="s">
        <v>179</v>
      </c>
      <c r="B40" s="413">
        <v>54.4</v>
      </c>
      <c r="C40" s="434">
        <v>81.754822958943194</v>
      </c>
      <c r="D40" s="434">
        <v>75.418202400426964</v>
      </c>
      <c r="E40" s="434">
        <v>89.32792569819118</v>
      </c>
      <c r="F40" s="434">
        <v>86.451981096119994</v>
      </c>
      <c r="G40" s="434">
        <v>62.041941686774152</v>
      </c>
      <c r="H40" s="434">
        <v>96.603498414062798</v>
      </c>
      <c r="I40" s="434">
        <v>69.689073249095486</v>
      </c>
      <c r="J40" s="434">
        <v>70.011740039618317</v>
      </c>
    </row>
    <row r="41" spans="1:10" ht="29.25" customHeight="1">
      <c r="A41" s="985" t="s">
        <v>1133</v>
      </c>
      <c r="B41" s="985"/>
      <c r="C41" s="985"/>
      <c r="D41" s="985"/>
      <c r="E41" s="985"/>
      <c r="F41" s="985"/>
      <c r="G41" s="985"/>
      <c r="H41" s="985"/>
      <c r="I41" s="985"/>
      <c r="J41" s="985"/>
    </row>
    <row r="42" spans="1:10" ht="15" customHeight="1">
      <c r="A42" s="2" t="s">
        <v>1134</v>
      </c>
      <c r="B42" s="2"/>
      <c r="C42" s="2"/>
      <c r="D42" s="2"/>
      <c r="E42" s="2"/>
      <c r="F42" s="2"/>
      <c r="G42" s="2"/>
      <c r="H42" s="2"/>
      <c r="I42" s="2"/>
      <c r="J42" s="2"/>
    </row>
    <row r="43" spans="1:10" ht="13.5">
      <c r="A43" s="982" t="s">
        <v>585</v>
      </c>
      <c r="B43" s="982"/>
      <c r="C43" s="982"/>
      <c r="D43" s="982"/>
      <c r="E43" s="982"/>
      <c r="F43" s="982"/>
      <c r="G43" s="982"/>
      <c r="H43" s="982"/>
    </row>
    <row r="44" spans="1:10" ht="13.5">
      <c r="A44" s="982" t="s">
        <v>592</v>
      </c>
      <c r="B44" s="982"/>
      <c r="C44" s="982"/>
      <c r="D44" s="982"/>
      <c r="E44" s="982"/>
      <c r="F44" s="982"/>
      <c r="G44" s="982"/>
      <c r="H44" s="982"/>
    </row>
    <row r="45" spans="1:10" ht="13.5">
      <c r="A45" s="982" t="s">
        <v>839</v>
      </c>
      <c r="B45" s="982"/>
      <c r="C45" s="982"/>
      <c r="D45" s="982"/>
      <c r="E45" s="982"/>
      <c r="F45" s="982"/>
      <c r="G45" s="982"/>
      <c r="H45" s="982"/>
    </row>
  </sheetData>
  <mergeCells count="7">
    <mergeCell ref="A45:H45"/>
    <mergeCell ref="A1:J1"/>
    <mergeCell ref="A4:J4"/>
    <mergeCell ref="A41:J41"/>
    <mergeCell ref="A43:H43"/>
    <mergeCell ref="A44:H44"/>
    <mergeCell ref="A2:J2"/>
  </mergeCells>
  <pageMargins left="0.7" right="0.7" top="0.75" bottom="0.75" header="0.3" footer="0.3"/>
  <pageSetup paperSize="9" scale="8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00B050"/>
  </sheetPr>
  <dimension ref="A1:J46"/>
  <sheetViews>
    <sheetView showGridLines="0" zoomScaleNormal="100" workbookViewId="0">
      <selection activeCell="L30" sqref="L30"/>
    </sheetView>
  </sheetViews>
  <sheetFormatPr baseColWidth="10" defaultRowHeight="12.75"/>
  <cols>
    <col min="1" max="1" width="21.5703125" style="230" customWidth="1"/>
    <col min="2" max="9" width="8.7109375" style="230" customWidth="1"/>
    <col min="10" max="10" width="8.140625" style="230" customWidth="1"/>
    <col min="11" max="16384" width="11.42578125" style="230"/>
  </cols>
  <sheetData>
    <row r="1" spans="1:10" ht="18.75" customHeight="1">
      <c r="A1" s="980" t="s">
        <v>1273</v>
      </c>
      <c r="B1" s="980"/>
      <c r="C1" s="980"/>
      <c r="D1" s="980"/>
      <c r="E1" s="980"/>
      <c r="F1" s="980"/>
      <c r="G1" s="980"/>
      <c r="H1" s="980"/>
      <c r="I1" s="980"/>
      <c r="J1" s="980"/>
    </row>
    <row r="2" spans="1:10" ht="13.5" customHeight="1">
      <c r="A2" s="980" t="s">
        <v>842</v>
      </c>
      <c r="B2" s="980"/>
      <c r="C2" s="980"/>
      <c r="D2" s="980"/>
      <c r="E2" s="980"/>
      <c r="F2" s="980"/>
      <c r="G2" s="980"/>
      <c r="H2" s="980"/>
      <c r="I2" s="980"/>
      <c r="J2" s="980"/>
    </row>
    <row r="3" spans="1:10" ht="16.5" customHeight="1">
      <c r="A3" s="1026" t="s">
        <v>234</v>
      </c>
      <c r="B3" s="1026"/>
      <c r="C3" s="1026"/>
      <c r="D3" s="1026"/>
      <c r="E3" s="1026"/>
      <c r="F3" s="1026"/>
      <c r="G3" s="308"/>
      <c r="H3" s="308"/>
      <c r="I3" s="308"/>
      <c r="J3" s="308"/>
    </row>
    <row r="4" spans="1:10" ht="5.25" customHeight="1">
      <c r="A4" s="308"/>
      <c r="B4" s="308"/>
      <c r="C4" s="308"/>
      <c r="D4" s="308"/>
      <c r="E4" s="308"/>
      <c r="F4" s="308"/>
      <c r="G4" s="308"/>
      <c r="H4" s="308"/>
      <c r="I4" s="308"/>
      <c r="J4" s="308"/>
    </row>
    <row r="5" spans="1:10" ht="26.25" customHeight="1">
      <c r="A5" s="554" t="s">
        <v>568</v>
      </c>
      <c r="B5" s="57">
        <v>2011</v>
      </c>
      <c r="C5" s="57">
        <v>2012</v>
      </c>
      <c r="D5" s="57">
        <v>2013</v>
      </c>
      <c r="E5" s="57">
        <v>2014</v>
      </c>
      <c r="F5" s="57">
        <v>2015</v>
      </c>
      <c r="G5" s="57">
        <v>2016</v>
      </c>
      <c r="H5" s="57">
        <v>2017</v>
      </c>
      <c r="I5" s="57">
        <v>2018</v>
      </c>
      <c r="J5" s="57">
        <v>2019</v>
      </c>
    </row>
    <row r="6" spans="1:10" ht="7.5" customHeight="1">
      <c r="A6" s="392"/>
      <c r="B6"/>
      <c r="C6"/>
      <c r="D6"/>
      <c r="E6"/>
      <c r="F6"/>
      <c r="G6"/>
      <c r="H6"/>
      <c r="I6"/>
      <c r="J6"/>
    </row>
    <row r="7" spans="1:10" ht="13.5">
      <c r="A7" s="562" t="s">
        <v>82</v>
      </c>
      <c r="B7" s="430">
        <v>26.4</v>
      </c>
      <c r="C7" s="430">
        <v>58.3</v>
      </c>
      <c r="D7" s="431">
        <v>65.431084531479726</v>
      </c>
      <c r="E7" s="431">
        <v>67.800058168928075</v>
      </c>
      <c r="F7" s="431">
        <v>68.276470385916582</v>
      </c>
      <c r="G7" s="431">
        <v>35.756243709733951</v>
      </c>
      <c r="H7" s="431">
        <v>39.71784078759741</v>
      </c>
      <c r="I7" s="431">
        <v>36.502784502522651</v>
      </c>
      <c r="J7" s="431">
        <v>28.959812372653438</v>
      </c>
    </row>
    <row r="8" spans="1:10" ht="7.5" customHeight="1">
      <c r="A8" s="563"/>
      <c r="B8" s="364"/>
      <c r="C8" s="364"/>
      <c r="D8" s="432"/>
      <c r="E8" s="432"/>
      <c r="F8" s="432"/>
      <c r="G8" s="432"/>
      <c r="H8" s="432"/>
      <c r="I8" s="432"/>
      <c r="J8" s="432"/>
    </row>
    <row r="9" spans="1:10" ht="13.5">
      <c r="A9" s="563" t="s">
        <v>3</v>
      </c>
      <c r="B9" s="364"/>
      <c r="C9" s="364"/>
      <c r="D9" s="432"/>
      <c r="E9" s="432"/>
      <c r="F9" s="432"/>
      <c r="G9" s="432"/>
      <c r="H9" s="432"/>
      <c r="I9" s="432"/>
      <c r="J9" s="432"/>
    </row>
    <row r="10" spans="1:10" ht="8.25" customHeight="1">
      <c r="A10" s="563"/>
      <c r="B10" s="364"/>
      <c r="C10" s="364"/>
      <c r="D10" s="432"/>
      <c r="E10" s="432"/>
      <c r="F10" s="432"/>
      <c r="G10" s="432"/>
      <c r="H10" s="432"/>
      <c r="I10" s="432"/>
      <c r="J10" s="432"/>
    </row>
    <row r="11" spans="1:10" ht="13.5">
      <c r="A11" s="563" t="s">
        <v>235</v>
      </c>
      <c r="B11" s="364">
        <v>13.2</v>
      </c>
      <c r="C11" s="364">
        <v>73.7</v>
      </c>
      <c r="D11" s="432">
        <v>78.865362299719607</v>
      </c>
      <c r="E11" s="432">
        <v>86.612795881700094</v>
      </c>
      <c r="F11" s="432">
        <v>86.431472863678749</v>
      </c>
      <c r="G11" s="432">
        <v>61.268525251953065</v>
      </c>
      <c r="H11" s="432">
        <v>73.974826120022968</v>
      </c>
      <c r="I11" s="432">
        <v>80.638265004956423</v>
      </c>
      <c r="J11" s="432">
        <v>77.604224805312057</v>
      </c>
    </row>
    <row r="12" spans="1:10" ht="13.5">
      <c r="A12" s="563" t="s">
        <v>95</v>
      </c>
      <c r="B12" s="364">
        <v>31</v>
      </c>
      <c r="C12" s="364">
        <v>53.4</v>
      </c>
      <c r="D12" s="432">
        <v>61.385785508656454</v>
      </c>
      <c r="E12" s="432">
        <v>62.345876314474339</v>
      </c>
      <c r="F12" s="432">
        <v>62.17939965980591</v>
      </c>
      <c r="G12" s="432">
        <v>27.16979919040406</v>
      </c>
      <c r="H12" s="432">
        <v>28.110127377684101</v>
      </c>
      <c r="I12" s="432">
        <v>21.502412437625814</v>
      </c>
      <c r="J12" s="432">
        <v>12.313685665535283</v>
      </c>
    </row>
    <row r="13" spans="1:10" ht="6.75" customHeight="1">
      <c r="A13" s="563"/>
      <c r="B13" s="364"/>
      <c r="C13" s="364"/>
      <c r="D13" s="364"/>
      <c r="E13" s="364"/>
      <c r="F13" s="364"/>
      <c r="G13" s="364"/>
      <c r="H13" s="364"/>
      <c r="I13" s="364"/>
      <c r="J13" s="364"/>
    </row>
    <row r="14" spans="1:10" ht="13.5">
      <c r="A14" s="563" t="s">
        <v>191</v>
      </c>
      <c r="B14" s="364"/>
      <c r="C14" s="364"/>
      <c r="D14" s="364"/>
      <c r="E14" s="364"/>
      <c r="F14" s="364"/>
      <c r="G14" s="364"/>
      <c r="H14" s="364"/>
      <c r="I14" s="364"/>
      <c r="J14" s="364"/>
    </row>
    <row r="15" spans="1:10" ht="11.25" customHeight="1">
      <c r="A15" s="563"/>
      <c r="B15" s="364"/>
      <c r="C15" s="364"/>
      <c r="D15" s="364"/>
      <c r="E15" s="364"/>
      <c r="F15" s="364"/>
      <c r="G15" s="364"/>
      <c r="H15" s="364"/>
      <c r="I15" s="364"/>
      <c r="J15" s="364"/>
    </row>
    <row r="16" spans="1:10" ht="13.5">
      <c r="A16" s="563" t="s">
        <v>33</v>
      </c>
      <c r="B16" s="364">
        <v>21.8</v>
      </c>
      <c r="C16" s="364">
        <v>38</v>
      </c>
      <c r="D16" s="364">
        <v>65.2</v>
      </c>
      <c r="E16" s="432">
        <v>78.549750613200317</v>
      </c>
      <c r="F16" s="432">
        <v>56.532516680361525</v>
      </c>
      <c r="G16" s="432">
        <v>25.066088164588347</v>
      </c>
      <c r="H16" s="432">
        <v>48.651905060162306</v>
      </c>
      <c r="I16" s="432">
        <v>47.307574738927585</v>
      </c>
      <c r="J16" s="432">
        <v>16.153827126380406</v>
      </c>
    </row>
    <row r="17" spans="1:10" ht="13.5">
      <c r="A17" s="563" t="s">
        <v>80</v>
      </c>
      <c r="B17" s="364">
        <v>36.200000000000003</v>
      </c>
      <c r="C17" s="364">
        <v>66.099999999999994</v>
      </c>
      <c r="D17" s="364">
        <v>55.3</v>
      </c>
      <c r="E17" s="432">
        <v>68.724690915587175</v>
      </c>
      <c r="F17" s="432">
        <v>59.658187554952399</v>
      </c>
      <c r="G17" s="432">
        <v>43.239692375611661</v>
      </c>
      <c r="H17" s="432">
        <v>27.026914355214064</v>
      </c>
      <c r="I17" s="432">
        <v>52.245727575649205</v>
      </c>
      <c r="J17" s="432">
        <v>38.017300063238537</v>
      </c>
    </row>
    <row r="18" spans="1:10" ht="13.5">
      <c r="A18" s="563" t="s">
        <v>158</v>
      </c>
      <c r="B18" s="364">
        <v>20.399999999999999</v>
      </c>
      <c r="C18" s="364">
        <v>40.1</v>
      </c>
      <c r="D18" s="364">
        <v>50.1</v>
      </c>
      <c r="E18" s="432">
        <v>69.688376675059914</v>
      </c>
      <c r="F18" s="432">
        <v>31.905552170661515</v>
      </c>
      <c r="G18" s="432">
        <v>41.528660198028575</v>
      </c>
      <c r="H18" s="432">
        <v>46.30207962475351</v>
      </c>
      <c r="I18" s="432">
        <v>33.083747155979836</v>
      </c>
      <c r="J18" s="432">
        <v>29.394025756335271</v>
      </c>
    </row>
    <row r="19" spans="1:10" ht="13.5">
      <c r="A19" s="563" t="s">
        <v>159</v>
      </c>
      <c r="B19" s="364">
        <v>32.9</v>
      </c>
      <c r="C19" s="364">
        <v>77.400000000000006</v>
      </c>
      <c r="D19" s="364">
        <v>77.7</v>
      </c>
      <c r="E19" s="432">
        <v>80.625534054683854</v>
      </c>
      <c r="F19" s="432">
        <v>73.951093238117025</v>
      </c>
      <c r="G19" s="432">
        <v>73.368115653846274</v>
      </c>
      <c r="H19" s="432">
        <v>53.234950539650526</v>
      </c>
      <c r="I19" s="432">
        <v>60.608569853685381</v>
      </c>
      <c r="J19" s="432">
        <v>55.423082180961188</v>
      </c>
    </row>
    <row r="20" spans="1:10" ht="13.5">
      <c r="A20" s="563" t="s">
        <v>160</v>
      </c>
      <c r="B20" s="364">
        <v>11</v>
      </c>
      <c r="C20" s="364">
        <v>40.799999999999997</v>
      </c>
      <c r="D20" s="364">
        <v>66.7</v>
      </c>
      <c r="E20" s="432">
        <v>62.655500779657913</v>
      </c>
      <c r="F20" s="432">
        <v>45.443503653956931</v>
      </c>
      <c r="G20" s="432">
        <v>21.431472608355531</v>
      </c>
      <c r="H20" s="432">
        <v>52.129348426032017</v>
      </c>
      <c r="I20" s="432">
        <v>34.751078138646598</v>
      </c>
      <c r="J20" s="432">
        <v>36.287236214593669</v>
      </c>
    </row>
    <row r="21" spans="1:10" ht="13.5">
      <c r="A21" s="563" t="s">
        <v>161</v>
      </c>
      <c r="B21" s="364">
        <v>39.299999999999997</v>
      </c>
      <c r="C21" s="364">
        <v>48.8</v>
      </c>
      <c r="D21" s="364">
        <v>58.5</v>
      </c>
      <c r="E21" s="432">
        <v>74.688212893433104</v>
      </c>
      <c r="F21" s="432">
        <v>67.380286397804568</v>
      </c>
      <c r="G21" s="432">
        <v>23.116267450797881</v>
      </c>
      <c r="H21" s="432">
        <v>27.302635461001667</v>
      </c>
      <c r="I21" s="432">
        <v>17.123912287843819</v>
      </c>
      <c r="J21" s="432">
        <v>17.144167984716418</v>
      </c>
    </row>
    <row r="22" spans="1:10" ht="13.5">
      <c r="A22" s="563" t="s">
        <v>830</v>
      </c>
      <c r="B22" s="364">
        <v>0</v>
      </c>
      <c r="C22" s="364">
        <v>94.8</v>
      </c>
      <c r="D22" s="364">
        <v>95.5</v>
      </c>
      <c r="E22" s="432">
        <v>99.194308556164827</v>
      </c>
      <c r="F22" s="432">
        <v>97.478163214778291</v>
      </c>
      <c r="G22" s="432">
        <v>84.219034705120038</v>
      </c>
      <c r="H22" s="432">
        <v>96.470502342630965</v>
      </c>
      <c r="I22" s="432">
        <v>95.749030862364464</v>
      </c>
      <c r="J22" s="432">
        <v>96.361290525755777</v>
      </c>
    </row>
    <row r="23" spans="1:10" ht="13.5">
      <c r="A23" s="563" t="s">
        <v>162</v>
      </c>
      <c r="B23" s="364">
        <v>13.7</v>
      </c>
      <c r="C23" s="364">
        <v>49.7</v>
      </c>
      <c r="D23" s="364">
        <v>68.599999999999994</v>
      </c>
      <c r="E23" s="432">
        <v>50.122122529520354</v>
      </c>
      <c r="F23" s="432">
        <v>49.826949979894003</v>
      </c>
      <c r="G23" s="432">
        <v>23.46231926968408</v>
      </c>
      <c r="H23" s="432">
        <v>46.425889244278089</v>
      </c>
      <c r="I23" s="432">
        <v>46.714675205331126</v>
      </c>
      <c r="J23" s="432">
        <v>27.044391715772569</v>
      </c>
    </row>
    <row r="24" spans="1:10" ht="13.5">
      <c r="A24" s="563" t="s">
        <v>163</v>
      </c>
      <c r="B24" s="364">
        <v>32.9</v>
      </c>
      <c r="C24" s="364">
        <v>47.6</v>
      </c>
      <c r="D24" s="364">
        <v>53.1</v>
      </c>
      <c r="E24" s="432">
        <v>55.783000555833809</v>
      </c>
      <c r="F24" s="432">
        <v>55.784720337745213</v>
      </c>
      <c r="G24" s="432">
        <v>20.239619182604734</v>
      </c>
      <c r="H24" s="432">
        <v>35.32005044363607</v>
      </c>
      <c r="I24" s="432">
        <v>36.248684525055751</v>
      </c>
      <c r="J24" s="432">
        <v>23.292657709712095</v>
      </c>
    </row>
    <row r="25" spans="1:10" ht="13.5">
      <c r="A25" s="563" t="s">
        <v>164</v>
      </c>
      <c r="B25" s="364">
        <v>8</v>
      </c>
      <c r="C25" s="364">
        <v>42.9</v>
      </c>
      <c r="D25" s="364">
        <v>64.8</v>
      </c>
      <c r="E25" s="432">
        <v>61.871256882581008</v>
      </c>
      <c r="F25" s="432">
        <v>72.728853650864991</v>
      </c>
      <c r="G25" s="432">
        <v>24.261619199981556</v>
      </c>
      <c r="H25" s="432">
        <v>43.865097897193479</v>
      </c>
      <c r="I25" s="432">
        <v>43.927969406849229</v>
      </c>
      <c r="J25" s="432">
        <v>24.006615359820398</v>
      </c>
    </row>
    <row r="26" spans="1:10" ht="13.5">
      <c r="A26" s="563" t="s">
        <v>165</v>
      </c>
      <c r="B26" s="364">
        <v>16.8</v>
      </c>
      <c r="C26" s="364">
        <v>78.400000000000006</v>
      </c>
      <c r="D26" s="364">
        <v>89.7</v>
      </c>
      <c r="E26" s="432">
        <v>92.466104282106457</v>
      </c>
      <c r="F26" s="432">
        <v>86.51226367228773</v>
      </c>
      <c r="G26" s="432">
        <v>39.97172512916741</v>
      </c>
      <c r="H26" s="432">
        <v>55.541162540536369</v>
      </c>
      <c r="I26" s="432">
        <v>49.651809556553197</v>
      </c>
      <c r="J26" s="432">
        <v>42.601464224437954</v>
      </c>
    </row>
    <row r="27" spans="1:10" ht="13.5">
      <c r="A27" s="563" t="s">
        <v>166</v>
      </c>
      <c r="B27" s="364">
        <v>37.799999999999997</v>
      </c>
      <c r="C27" s="364">
        <v>69.5</v>
      </c>
      <c r="D27" s="364">
        <v>71.900000000000006</v>
      </c>
      <c r="E27" s="432">
        <v>57.466707303451983</v>
      </c>
      <c r="F27" s="432">
        <v>78.567972529872037</v>
      </c>
      <c r="G27" s="432">
        <v>41.193160649042767</v>
      </c>
      <c r="H27" s="432">
        <v>36.814686992410678</v>
      </c>
      <c r="I27" s="432">
        <v>23.525931860826578</v>
      </c>
      <c r="J27" s="432">
        <v>22.845898475067834</v>
      </c>
    </row>
    <row r="28" spans="1:10" ht="13.5">
      <c r="A28" s="563" t="s">
        <v>167</v>
      </c>
      <c r="B28" s="364">
        <v>37.5</v>
      </c>
      <c r="C28" s="364">
        <v>82.7</v>
      </c>
      <c r="D28" s="364">
        <v>62.6</v>
      </c>
      <c r="E28" s="432">
        <v>83.189886576976704</v>
      </c>
      <c r="F28" s="432">
        <v>86.469856336592528</v>
      </c>
      <c r="G28" s="432">
        <v>32.433571555809181</v>
      </c>
      <c r="H28" s="432">
        <v>42.452419182882032</v>
      </c>
      <c r="I28" s="432">
        <v>39.204077944071862</v>
      </c>
      <c r="J28" s="432">
        <v>30.429315964089412</v>
      </c>
    </row>
    <row r="29" spans="1:10" ht="13.5">
      <c r="A29" s="563" t="s">
        <v>168</v>
      </c>
      <c r="B29" s="364">
        <v>51.7</v>
      </c>
      <c r="C29" s="364">
        <v>61.2</v>
      </c>
      <c r="D29" s="364">
        <v>75.8</v>
      </c>
      <c r="E29" s="432">
        <v>69.356465788950089</v>
      </c>
      <c r="F29" s="432">
        <v>77.97707642113275</v>
      </c>
      <c r="G29" s="432">
        <v>33.286480448801989</v>
      </c>
      <c r="H29" s="432">
        <v>42.0883738892705</v>
      </c>
      <c r="I29" s="432">
        <v>47.529574692461352</v>
      </c>
      <c r="J29" s="432">
        <v>43.256594699925941</v>
      </c>
    </row>
    <row r="30" spans="1:10" ht="13.5">
      <c r="A30" s="563" t="s">
        <v>587</v>
      </c>
      <c r="B30" s="364">
        <v>10.4</v>
      </c>
      <c r="C30" s="364">
        <v>92.8</v>
      </c>
      <c r="D30" s="364">
        <v>97.7</v>
      </c>
      <c r="E30" s="432">
        <v>97.877353910117193</v>
      </c>
      <c r="F30" s="432">
        <v>97.955772522114273</v>
      </c>
      <c r="G30" s="432">
        <v>84.448080384309691</v>
      </c>
      <c r="H30" s="432">
        <v>90.662421729656074</v>
      </c>
      <c r="I30" s="432">
        <v>91.799964234442783</v>
      </c>
      <c r="J30" s="432">
        <v>95.864167339997636</v>
      </c>
    </row>
    <row r="31" spans="1:10" ht="13.5">
      <c r="A31" s="563" t="s">
        <v>575</v>
      </c>
      <c r="B31" s="364">
        <v>50.6</v>
      </c>
      <c r="C31" s="364">
        <v>75.099999999999994</v>
      </c>
      <c r="D31" s="364">
        <v>75.2</v>
      </c>
      <c r="E31" s="432">
        <v>65.46029745731262</v>
      </c>
      <c r="F31" s="432">
        <v>73.536430162082695</v>
      </c>
      <c r="G31" s="432">
        <v>32.131511493566464</v>
      </c>
      <c r="H31" s="432">
        <v>74.501642627184367</v>
      </c>
      <c r="I31" s="432">
        <v>38.893510918410854</v>
      </c>
      <c r="J31" s="432">
        <v>43.321503654254151</v>
      </c>
    </row>
    <row r="32" spans="1:10" ht="13.5">
      <c r="A32" s="563" t="s">
        <v>170</v>
      </c>
      <c r="B32" s="364">
        <v>27</v>
      </c>
      <c r="C32" s="364">
        <v>36.700000000000003</v>
      </c>
      <c r="D32" s="364">
        <v>48.9</v>
      </c>
      <c r="E32" s="432">
        <v>47.587010469487886</v>
      </c>
      <c r="F32" s="432">
        <v>73.479667030692568</v>
      </c>
      <c r="G32" s="432">
        <v>42.728643584015529</v>
      </c>
      <c r="H32" s="432">
        <v>48.966519147669416</v>
      </c>
      <c r="I32" s="432">
        <v>30.058648013496551</v>
      </c>
      <c r="J32" s="432">
        <v>13.523481129820846</v>
      </c>
    </row>
    <row r="33" spans="1:10" ht="13.5">
      <c r="A33" s="563" t="s">
        <v>171</v>
      </c>
      <c r="B33" s="364">
        <v>11.3</v>
      </c>
      <c r="C33" s="364">
        <v>41.6</v>
      </c>
      <c r="D33" s="364">
        <v>61.4</v>
      </c>
      <c r="E33" s="432">
        <v>56.182244178046993</v>
      </c>
      <c r="F33" s="432">
        <v>71.999909482355051</v>
      </c>
      <c r="G33" s="432">
        <v>60.042992781828275</v>
      </c>
      <c r="H33" s="432">
        <v>97.222222222222214</v>
      </c>
      <c r="I33" s="432">
        <v>46.877280894586171</v>
      </c>
      <c r="J33" s="432">
        <v>38.381536948823026</v>
      </c>
    </row>
    <row r="34" spans="1:10" ht="13.5">
      <c r="A34" s="563" t="s">
        <v>172</v>
      </c>
      <c r="B34" s="364">
        <v>36.299999999999997</v>
      </c>
      <c r="C34" s="364">
        <v>69.099999999999994</v>
      </c>
      <c r="D34" s="364">
        <v>90.2</v>
      </c>
      <c r="E34" s="432">
        <v>59.061525765634705</v>
      </c>
      <c r="F34" s="432">
        <v>79.69319723261205</v>
      </c>
      <c r="G34" s="432">
        <v>63.565648220904627</v>
      </c>
      <c r="H34" s="432">
        <v>78.84615384615384</v>
      </c>
      <c r="I34" s="432">
        <v>39.910171231697227</v>
      </c>
      <c r="J34" s="432">
        <v>53.053827154635542</v>
      </c>
    </row>
    <row r="35" spans="1:10" ht="13.5">
      <c r="A35" s="563" t="s">
        <v>173</v>
      </c>
      <c r="B35" s="364">
        <v>28.3</v>
      </c>
      <c r="C35" s="364">
        <v>63.3</v>
      </c>
      <c r="D35" s="364">
        <v>52.6</v>
      </c>
      <c r="E35" s="432">
        <v>45.173821486490091</v>
      </c>
      <c r="F35" s="432">
        <v>72.087847063741947</v>
      </c>
      <c r="G35" s="432">
        <v>35.834689563518317</v>
      </c>
      <c r="H35" s="432">
        <v>88.556938365253842</v>
      </c>
      <c r="I35" s="432">
        <v>24.968133506205032</v>
      </c>
      <c r="J35" s="432">
        <v>16.621518927487685</v>
      </c>
    </row>
    <row r="36" spans="1:10" ht="13.5">
      <c r="A36" s="563" t="s">
        <v>174</v>
      </c>
      <c r="B36" s="364">
        <v>27.4</v>
      </c>
      <c r="C36" s="364">
        <v>66.599999999999994</v>
      </c>
      <c r="D36" s="364">
        <v>76.900000000000006</v>
      </c>
      <c r="E36" s="432">
        <v>73.512389540262646</v>
      </c>
      <c r="F36" s="432">
        <v>85.157689011276375</v>
      </c>
      <c r="G36" s="432">
        <v>45.786192754950278</v>
      </c>
      <c r="H36" s="432">
        <v>62.608881234094312</v>
      </c>
      <c r="I36" s="432">
        <v>22.901083930556805</v>
      </c>
      <c r="J36" s="432">
        <v>10.067427980431876</v>
      </c>
    </row>
    <row r="37" spans="1:10" ht="13.5">
      <c r="A37" s="563" t="s">
        <v>175</v>
      </c>
      <c r="B37" s="364">
        <v>22</v>
      </c>
      <c r="C37" s="364">
        <v>57.1</v>
      </c>
      <c r="D37" s="364">
        <v>60.2</v>
      </c>
      <c r="E37" s="432">
        <v>55.856568592633458</v>
      </c>
      <c r="F37" s="432">
        <v>58.446977303510565</v>
      </c>
      <c r="G37" s="432">
        <v>30.604349988897727</v>
      </c>
      <c r="H37" s="432">
        <v>58.980639579817783</v>
      </c>
      <c r="I37" s="432">
        <v>28.449989066245479</v>
      </c>
      <c r="J37" s="432">
        <v>33.645593538689944</v>
      </c>
    </row>
    <row r="38" spans="1:10" ht="13.5">
      <c r="A38" s="563" t="s">
        <v>176</v>
      </c>
      <c r="B38" s="364">
        <v>15.2</v>
      </c>
      <c r="C38" s="364">
        <v>73.599999999999994</v>
      </c>
      <c r="D38" s="364">
        <v>80.400000000000006</v>
      </c>
      <c r="E38" s="432">
        <v>88.424494522053067</v>
      </c>
      <c r="F38" s="432">
        <v>67.206711680873255</v>
      </c>
      <c r="G38" s="432">
        <v>28.561722373573588</v>
      </c>
      <c r="H38" s="432">
        <v>87.935925394123785</v>
      </c>
      <c r="I38" s="432">
        <v>28.851658916362588</v>
      </c>
      <c r="J38" s="432">
        <v>28.737191139199485</v>
      </c>
    </row>
    <row r="39" spans="1:10" ht="13.5">
      <c r="A39" s="563" t="s">
        <v>177</v>
      </c>
      <c r="B39" s="364">
        <v>3.8</v>
      </c>
      <c r="C39" s="364">
        <v>81.599999999999994</v>
      </c>
      <c r="D39" s="364">
        <v>94.2</v>
      </c>
      <c r="E39" s="432">
        <v>93.9359813725343</v>
      </c>
      <c r="F39" s="432">
        <v>88.667083801091138</v>
      </c>
      <c r="G39" s="432">
        <v>43.931038461538463</v>
      </c>
      <c r="H39" s="432">
        <v>73.573217929089324</v>
      </c>
      <c r="I39" s="432">
        <v>51.263427117966977</v>
      </c>
      <c r="J39" s="432">
        <v>58.104583328781722</v>
      </c>
    </row>
    <row r="40" spans="1:10" ht="13.5">
      <c r="A40" s="563" t="s">
        <v>178</v>
      </c>
      <c r="B40" s="364">
        <v>24.6</v>
      </c>
      <c r="C40" s="364">
        <v>83.9</v>
      </c>
      <c r="D40" s="364">
        <v>71.400000000000006</v>
      </c>
      <c r="E40" s="432">
        <v>85.264874900118443</v>
      </c>
      <c r="F40" s="432">
        <v>83.49772837132268</v>
      </c>
      <c r="G40" s="432">
        <v>85.097354545454536</v>
      </c>
      <c r="H40" s="432">
        <v>95.806740566565878</v>
      </c>
      <c r="I40" s="432">
        <v>58.445472591334202</v>
      </c>
      <c r="J40" s="432">
        <v>60.235829885013317</v>
      </c>
    </row>
    <row r="41" spans="1:10" ht="13.5">
      <c r="A41" s="563" t="s">
        <v>179</v>
      </c>
      <c r="B41" s="364">
        <v>16.3</v>
      </c>
      <c r="C41" s="364">
        <v>61.2</v>
      </c>
      <c r="D41" s="364">
        <v>58</v>
      </c>
      <c r="E41" s="432">
        <v>66.157993605396086</v>
      </c>
      <c r="F41" s="432">
        <v>58.601446464638748</v>
      </c>
      <c r="G41" s="432">
        <v>36.22919648094296</v>
      </c>
      <c r="H41" s="432">
        <v>77.399993649080798</v>
      </c>
      <c r="I41" s="432">
        <v>35.856246994830478</v>
      </c>
      <c r="J41" s="432">
        <v>31.336760707157126</v>
      </c>
    </row>
    <row r="42" spans="1:10" ht="7.5" customHeight="1">
      <c r="A42" s="564"/>
      <c r="B42" s="413"/>
      <c r="C42" s="413"/>
      <c r="D42" s="413"/>
      <c r="E42" s="413"/>
      <c r="F42" s="413"/>
      <c r="G42" s="413"/>
      <c r="H42" s="413"/>
      <c r="I42" s="413"/>
      <c r="J42" s="413"/>
    </row>
    <row r="43" spans="1:10" ht="12.75" customHeight="1">
      <c r="A43" s="985" t="s">
        <v>1127</v>
      </c>
      <c r="B43" s="985"/>
      <c r="C43" s="985"/>
      <c r="D43" s="985"/>
      <c r="E43" s="985"/>
      <c r="F43" s="985"/>
      <c r="G43" s="985"/>
      <c r="H43" s="985"/>
      <c r="I43" s="985"/>
      <c r="J43" s="985"/>
    </row>
    <row r="44" spans="1:10">
      <c r="A44" s="1022" t="s">
        <v>585</v>
      </c>
      <c r="B44" s="1022"/>
      <c r="C44" s="1022"/>
      <c r="D44" s="1022"/>
      <c r="E44" s="1022"/>
      <c r="F44" s="1022"/>
      <c r="G44" s="1022"/>
      <c r="H44" s="1022"/>
      <c r="I44" s="319"/>
      <c r="J44" s="319"/>
    </row>
    <row r="45" spans="1:10">
      <c r="A45" s="1022" t="s">
        <v>592</v>
      </c>
      <c r="B45" s="1022"/>
      <c r="C45" s="1022"/>
      <c r="D45" s="1022"/>
      <c r="E45" s="1022"/>
      <c r="F45" s="1022"/>
      <c r="G45" s="1022"/>
      <c r="H45" s="1022"/>
      <c r="I45" s="319"/>
      <c r="J45" s="319"/>
    </row>
    <row r="46" spans="1:10">
      <c r="A46" s="989" t="s">
        <v>839</v>
      </c>
      <c r="B46" s="989"/>
      <c r="C46" s="989"/>
      <c r="D46" s="989"/>
      <c r="E46" s="989"/>
      <c r="F46" s="989"/>
      <c r="G46" s="989"/>
      <c r="H46" s="989"/>
      <c r="I46" s="319"/>
      <c r="J46" s="319"/>
    </row>
  </sheetData>
  <mergeCells count="7">
    <mergeCell ref="A46:H46"/>
    <mergeCell ref="A1:J1"/>
    <mergeCell ref="A2:J2"/>
    <mergeCell ref="A3:F3"/>
    <mergeCell ref="A43:J43"/>
    <mergeCell ref="A44:H44"/>
    <mergeCell ref="A45:H45"/>
  </mergeCells>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00B050"/>
  </sheetPr>
  <dimension ref="A1:I44"/>
  <sheetViews>
    <sheetView showGridLines="0" zoomScale="110" zoomScaleNormal="110" workbookViewId="0">
      <selection activeCell="L30" sqref="L30"/>
    </sheetView>
  </sheetViews>
  <sheetFormatPr baseColWidth="10" defaultRowHeight="12.75"/>
  <cols>
    <col min="1" max="1" width="20.85546875" style="230" customWidth="1"/>
    <col min="2" max="9" width="8.7109375" style="230" customWidth="1"/>
    <col min="10" max="16384" width="11.42578125" style="230"/>
  </cols>
  <sheetData>
    <row r="1" spans="1:9" ht="18" customHeight="1">
      <c r="A1" s="980" t="s">
        <v>1274</v>
      </c>
      <c r="B1" s="980"/>
      <c r="C1" s="980"/>
      <c r="D1" s="980"/>
      <c r="E1" s="980"/>
      <c r="F1" s="980"/>
      <c r="G1" s="980"/>
      <c r="H1" s="980"/>
      <c r="I1" s="980"/>
    </row>
    <row r="2" spans="1:9" ht="15" customHeight="1">
      <c r="A2" s="980" t="s">
        <v>851</v>
      </c>
      <c r="B2" s="980"/>
      <c r="C2" s="980"/>
      <c r="D2" s="980"/>
      <c r="E2" s="980"/>
      <c r="F2" s="980"/>
      <c r="G2" s="980"/>
      <c r="H2" s="980"/>
      <c r="I2" s="980"/>
    </row>
    <row r="3" spans="1:9" ht="13.5">
      <c r="A3" s="307" t="s">
        <v>554</v>
      </c>
      <c r="B3" s="547"/>
      <c r="C3" s="547"/>
      <c r="D3" s="547"/>
      <c r="E3" s="547"/>
      <c r="F3" s="547"/>
      <c r="G3" s="547"/>
      <c r="H3" s="547"/>
      <c r="I3" s="547"/>
    </row>
    <row r="4" spans="1:9" ht="8.25" customHeight="1"/>
    <row r="5" spans="1:9" ht="33" customHeight="1">
      <c r="A5" s="554" t="s">
        <v>568</v>
      </c>
      <c r="B5" s="231">
        <v>2011</v>
      </c>
      <c r="C5" s="231">
        <v>2012</v>
      </c>
      <c r="D5" s="231">
        <v>2013</v>
      </c>
      <c r="E5" s="231">
        <v>2014</v>
      </c>
      <c r="F5" s="231">
        <v>2015</v>
      </c>
      <c r="G5" s="231">
        <v>2016</v>
      </c>
      <c r="H5" s="231">
        <v>2017</v>
      </c>
      <c r="I5" s="231">
        <v>2018</v>
      </c>
    </row>
    <row r="6" spans="1:9" ht="14.25" customHeight="1">
      <c r="A6" s="563"/>
      <c r="B6" s="364"/>
      <c r="C6" s="364"/>
      <c r="D6" s="364"/>
      <c r="E6" s="364"/>
      <c r="F6" s="364"/>
      <c r="G6" s="364"/>
      <c r="H6" s="364"/>
      <c r="I6" s="364"/>
    </row>
    <row r="7" spans="1:9" ht="13.5">
      <c r="A7" s="562" t="s">
        <v>82</v>
      </c>
      <c r="B7" s="430">
        <v>84.2</v>
      </c>
      <c r="C7" s="431">
        <v>78.248443034005263</v>
      </c>
      <c r="D7" s="431">
        <v>34.178623180688326</v>
      </c>
      <c r="E7" s="431">
        <v>73.560870771245874</v>
      </c>
      <c r="F7" s="431">
        <v>79.192049521046329</v>
      </c>
      <c r="G7" s="431">
        <v>76.028955378376054</v>
      </c>
      <c r="H7" s="431">
        <v>41.268069049431553</v>
      </c>
      <c r="I7" s="431">
        <v>54.942979867102338</v>
      </c>
    </row>
    <row r="8" spans="1:9" ht="6.75" customHeight="1">
      <c r="A8" s="563"/>
      <c r="B8" s="364"/>
      <c r="C8" s="310"/>
      <c r="D8" s="310"/>
      <c r="E8" s="310"/>
      <c r="F8" s="310"/>
      <c r="G8" s="310"/>
      <c r="H8" s="432"/>
      <c r="I8" s="432"/>
    </row>
    <row r="9" spans="1:9" ht="13.5">
      <c r="A9" s="562" t="s">
        <v>3</v>
      </c>
      <c r="B9" s="364"/>
      <c r="C9" s="432"/>
      <c r="D9" s="432"/>
      <c r="E9" s="432"/>
      <c r="F9" s="432"/>
      <c r="G9" s="432"/>
      <c r="H9" s="432"/>
      <c r="I9" s="432"/>
    </row>
    <row r="10" spans="1:9" ht="13.5">
      <c r="A10" s="563" t="s">
        <v>235</v>
      </c>
      <c r="B10" s="364">
        <v>89.5</v>
      </c>
      <c r="C10" s="432">
        <v>86.312134780840211</v>
      </c>
      <c r="D10" s="432">
        <v>39.146801394333558</v>
      </c>
      <c r="E10" s="432">
        <v>87.350578212042237</v>
      </c>
      <c r="F10" s="432">
        <v>89.37132288217191</v>
      </c>
      <c r="G10" s="432">
        <v>83.196316482886118</v>
      </c>
      <c r="H10" s="432">
        <v>53.480857709455542</v>
      </c>
      <c r="I10" s="432">
        <v>66.059425016348598</v>
      </c>
    </row>
    <row r="11" spans="1:9" ht="13.5">
      <c r="A11" s="563" t="s">
        <v>95</v>
      </c>
      <c r="B11" s="364">
        <v>82.5</v>
      </c>
      <c r="C11" s="432">
        <v>75.672809619910282</v>
      </c>
      <c r="D11" s="432">
        <v>32.682616709809437</v>
      </c>
      <c r="E11" s="432">
        <v>69.56296396734902</v>
      </c>
      <c r="F11" s="432">
        <v>75.773501399159301</v>
      </c>
      <c r="G11" s="432">
        <v>73.616699603758633</v>
      </c>
      <c r="H11" s="432">
        <v>36.962969353879515</v>
      </c>
      <c r="I11" s="432">
        <v>51.068239910930771</v>
      </c>
    </row>
    <row r="12" spans="1:9" ht="6" customHeight="1">
      <c r="A12" s="563"/>
      <c r="B12" s="364"/>
      <c r="C12" s="364"/>
      <c r="D12" s="364"/>
      <c r="E12" s="364"/>
      <c r="F12" s="364"/>
      <c r="G12" s="364"/>
      <c r="H12" s="364"/>
      <c r="I12" s="364"/>
    </row>
    <row r="13" spans="1:9" ht="13.5">
      <c r="A13" s="562" t="s">
        <v>191</v>
      </c>
      <c r="B13" s="364"/>
      <c r="C13" s="364"/>
      <c r="D13" s="364"/>
      <c r="E13" s="364"/>
      <c r="F13" s="364"/>
      <c r="G13" s="364"/>
      <c r="H13" s="364"/>
      <c r="I13" s="364"/>
    </row>
    <row r="14" spans="1:9" ht="13.5">
      <c r="A14" s="563" t="s">
        <v>33</v>
      </c>
      <c r="B14" s="364">
        <v>81.8</v>
      </c>
      <c r="C14" s="432">
        <v>69.416244144950099</v>
      </c>
      <c r="D14" s="432">
        <v>25.642533718559839</v>
      </c>
      <c r="E14" s="432">
        <v>76.924902124088987</v>
      </c>
      <c r="F14" s="432">
        <v>81.088238783894823</v>
      </c>
      <c r="G14" s="432">
        <v>67.956307034617538</v>
      </c>
      <c r="H14" s="432">
        <v>44.487973773782038</v>
      </c>
      <c r="I14" s="432">
        <v>59.296249341798301</v>
      </c>
    </row>
    <row r="15" spans="1:9" ht="13.5">
      <c r="A15" s="563" t="s">
        <v>80</v>
      </c>
      <c r="B15" s="364">
        <v>98.1</v>
      </c>
      <c r="C15" s="432">
        <v>91.886536399413643</v>
      </c>
      <c r="D15" s="432">
        <v>34.763410211082707</v>
      </c>
      <c r="E15" s="432">
        <v>72.346420487067491</v>
      </c>
      <c r="F15" s="432">
        <v>74.172141682377045</v>
      </c>
      <c r="G15" s="432">
        <v>75.794141667397511</v>
      </c>
      <c r="H15" s="432">
        <v>33.049510678781736</v>
      </c>
      <c r="I15" s="432">
        <v>53.729239220489468</v>
      </c>
    </row>
    <row r="16" spans="1:9" ht="13.5">
      <c r="A16" s="563" t="s">
        <v>158</v>
      </c>
      <c r="B16" s="364">
        <v>63.3</v>
      </c>
      <c r="C16" s="432">
        <v>46.523469372882836</v>
      </c>
      <c r="D16" s="432">
        <v>32.884574616121739</v>
      </c>
      <c r="E16" s="432">
        <v>66.267003014413632</v>
      </c>
      <c r="F16" s="432">
        <v>80.129244647996543</v>
      </c>
      <c r="G16" s="432">
        <v>63.242750397562972</v>
      </c>
      <c r="H16" s="432">
        <v>40.041126336349542</v>
      </c>
      <c r="I16" s="432">
        <v>60.46867109455534</v>
      </c>
    </row>
    <row r="17" spans="1:9" ht="13.5">
      <c r="A17" s="563" t="s">
        <v>159</v>
      </c>
      <c r="B17" s="364">
        <v>85.1</v>
      </c>
      <c r="C17" s="432">
        <v>91.872638733149046</v>
      </c>
      <c r="D17" s="432">
        <v>65.407200343882138</v>
      </c>
      <c r="E17" s="432">
        <v>88.074480042633624</v>
      </c>
      <c r="F17" s="432">
        <v>95.688789056122232</v>
      </c>
      <c r="G17" s="432">
        <v>86.644776689995211</v>
      </c>
      <c r="H17" s="432">
        <v>54.179362362963687</v>
      </c>
      <c r="I17" s="432">
        <v>48.181122149306361</v>
      </c>
    </row>
    <row r="18" spans="1:9" ht="13.5">
      <c r="A18" s="563" t="s">
        <v>160</v>
      </c>
      <c r="B18" s="364">
        <v>83.8</v>
      </c>
      <c r="C18" s="432">
        <v>78.319571625610621</v>
      </c>
      <c r="D18" s="432">
        <v>55.083338533483698</v>
      </c>
      <c r="E18" s="432">
        <v>68.087578707852387</v>
      </c>
      <c r="F18" s="432">
        <v>80.41757568969517</v>
      </c>
      <c r="G18" s="432">
        <v>87.326360454944322</v>
      </c>
      <c r="H18" s="432">
        <v>35.788239537842095</v>
      </c>
      <c r="I18" s="432">
        <v>67.029802051130517</v>
      </c>
    </row>
    <row r="19" spans="1:9" ht="13.5">
      <c r="A19" s="563" t="s">
        <v>161</v>
      </c>
      <c r="B19" s="364">
        <v>69.599999999999994</v>
      </c>
      <c r="C19" s="432">
        <v>91.769198149304984</v>
      </c>
      <c r="D19" s="432">
        <v>28.384672730209594</v>
      </c>
      <c r="E19" s="432">
        <v>82.081484789068398</v>
      </c>
      <c r="F19" s="432">
        <v>68.53899332957792</v>
      </c>
      <c r="G19" s="432">
        <v>73.194737825783776</v>
      </c>
      <c r="H19" s="432">
        <v>44.811029545440164</v>
      </c>
      <c r="I19" s="432">
        <v>56.871330955348611</v>
      </c>
    </row>
    <row r="20" spans="1:9" ht="13.5">
      <c r="A20" s="563" t="s">
        <v>830</v>
      </c>
      <c r="B20" s="364">
        <v>100</v>
      </c>
      <c r="C20" s="432">
        <v>99.186991869918671</v>
      </c>
      <c r="D20" s="432">
        <v>18.394665459375261</v>
      </c>
      <c r="E20" s="432">
        <v>88.388660128036392</v>
      </c>
      <c r="F20" s="432">
        <v>96.737870750273601</v>
      </c>
      <c r="G20" s="432">
        <v>94.209948163834966</v>
      </c>
      <c r="H20" s="432">
        <v>72.146037128275225</v>
      </c>
      <c r="I20" s="432">
        <v>71.77571466336012</v>
      </c>
    </row>
    <row r="21" spans="1:9" ht="13.5">
      <c r="A21" s="563" t="s">
        <v>162</v>
      </c>
      <c r="B21" s="364">
        <v>82.7</v>
      </c>
      <c r="C21" s="432">
        <v>74.482488012428647</v>
      </c>
      <c r="D21" s="432">
        <v>22.244667883830566</v>
      </c>
      <c r="E21" s="432">
        <v>55.540918076439318</v>
      </c>
      <c r="F21" s="432">
        <v>70.595601366754593</v>
      </c>
      <c r="G21" s="432">
        <v>67.805692016871575</v>
      </c>
      <c r="H21" s="432">
        <v>54.625056780887391</v>
      </c>
      <c r="I21" s="432">
        <v>62.045774179913046</v>
      </c>
    </row>
    <row r="22" spans="1:9" ht="13.5">
      <c r="A22" s="563" t="s">
        <v>163</v>
      </c>
      <c r="B22" s="364">
        <v>87.1</v>
      </c>
      <c r="C22" s="432">
        <v>74.197192079151108</v>
      </c>
      <c r="D22" s="432">
        <v>40.21158250632773</v>
      </c>
      <c r="E22" s="432">
        <v>64.666539365453019</v>
      </c>
      <c r="F22" s="432">
        <v>77.280005918514689</v>
      </c>
      <c r="G22" s="432">
        <v>74.84969172197971</v>
      </c>
      <c r="H22" s="432">
        <v>22.332638638894046</v>
      </c>
      <c r="I22" s="432">
        <v>64.147081784195095</v>
      </c>
    </row>
    <row r="23" spans="1:9" ht="13.5">
      <c r="A23" s="563" t="s">
        <v>164</v>
      </c>
      <c r="B23" s="364">
        <v>89.2</v>
      </c>
      <c r="C23" s="432">
        <v>84.296057702160041</v>
      </c>
      <c r="D23" s="432">
        <v>40.957087253085149</v>
      </c>
      <c r="E23" s="432">
        <v>63.027744394687431</v>
      </c>
      <c r="F23" s="432">
        <v>82.88162710208168</v>
      </c>
      <c r="G23" s="432">
        <v>86.792286622491616</v>
      </c>
      <c r="H23" s="432">
        <v>50.647285762238646</v>
      </c>
      <c r="I23" s="432">
        <v>41.106608838193942</v>
      </c>
    </row>
    <row r="24" spans="1:9" ht="13.5">
      <c r="A24" s="563" t="s">
        <v>165</v>
      </c>
      <c r="B24" s="364">
        <v>96.3</v>
      </c>
      <c r="C24" s="432">
        <v>91.045487081924989</v>
      </c>
      <c r="D24" s="432">
        <v>86.14281289538674</v>
      </c>
      <c r="E24" s="432">
        <v>91.6600688978248</v>
      </c>
      <c r="F24" s="432">
        <v>96.348272421032647</v>
      </c>
      <c r="G24" s="432">
        <v>92.060792384207147</v>
      </c>
      <c r="H24" s="432">
        <v>59.170201651543309</v>
      </c>
      <c r="I24" s="432">
        <v>66.755510562162698</v>
      </c>
    </row>
    <row r="25" spans="1:9" ht="13.5">
      <c r="A25" s="563" t="s">
        <v>166</v>
      </c>
      <c r="B25" s="364">
        <v>96.2</v>
      </c>
      <c r="C25" s="432">
        <v>93.970904191169254</v>
      </c>
      <c r="D25" s="432">
        <v>33.305534662020683</v>
      </c>
      <c r="E25" s="432">
        <v>70.972588892067108</v>
      </c>
      <c r="F25" s="432">
        <v>90.859018852770902</v>
      </c>
      <c r="G25" s="432">
        <v>84.464366373544308</v>
      </c>
      <c r="H25" s="432">
        <v>42.068783364316751</v>
      </c>
      <c r="I25" s="432">
        <v>60.655256234227949</v>
      </c>
    </row>
    <row r="26" spans="1:9" ht="13.5">
      <c r="A26" s="563" t="s">
        <v>167</v>
      </c>
      <c r="B26" s="364">
        <v>90.4</v>
      </c>
      <c r="C26" s="432">
        <v>84.462364712980047</v>
      </c>
      <c r="D26" s="432">
        <v>14.743532585087205</v>
      </c>
      <c r="E26" s="432">
        <v>87.214886477294414</v>
      </c>
      <c r="F26" s="432">
        <v>75.406347953938052</v>
      </c>
      <c r="G26" s="432">
        <v>84.397868587976959</v>
      </c>
      <c r="H26" s="432">
        <v>30.219050874090698</v>
      </c>
      <c r="I26" s="432">
        <v>61.825380650680785</v>
      </c>
    </row>
    <row r="27" spans="1:9" ht="13.5">
      <c r="A27" s="563" t="s">
        <v>168</v>
      </c>
      <c r="B27" s="364">
        <v>99.5</v>
      </c>
      <c r="C27" s="432">
        <v>87.742119926782337</v>
      </c>
      <c r="D27" s="432">
        <v>20.066721693387947</v>
      </c>
      <c r="E27" s="432">
        <v>79.726905413874334</v>
      </c>
      <c r="F27" s="432">
        <v>93.160405584727357</v>
      </c>
      <c r="G27" s="432">
        <v>74.399637376010375</v>
      </c>
      <c r="H27" s="432">
        <v>32.319929197628348</v>
      </c>
      <c r="I27" s="432">
        <v>60.513266359891773</v>
      </c>
    </row>
    <row r="28" spans="1:9" ht="13.5">
      <c r="A28" s="563" t="s">
        <v>587</v>
      </c>
      <c r="B28" s="364">
        <v>98.8</v>
      </c>
      <c r="C28" s="432">
        <v>96.873474664271242</v>
      </c>
      <c r="D28" s="432">
        <v>63.907806172481585</v>
      </c>
      <c r="E28" s="432">
        <v>95.843718979956321</v>
      </c>
      <c r="F28" s="432">
        <v>92.749912116577974</v>
      </c>
      <c r="G28" s="432">
        <v>92.855881924192801</v>
      </c>
      <c r="H28" s="432">
        <v>69.655563106627923</v>
      </c>
      <c r="I28" s="432">
        <v>78.006652871984201</v>
      </c>
    </row>
    <row r="29" spans="1:9" ht="13.5">
      <c r="A29" s="563" t="s">
        <v>575</v>
      </c>
      <c r="B29" s="364">
        <v>84</v>
      </c>
      <c r="C29" s="432">
        <v>76.719257441873353</v>
      </c>
      <c r="D29" s="432">
        <v>44.10469802901256</v>
      </c>
      <c r="E29" s="432">
        <v>73.696794464661664</v>
      </c>
      <c r="F29" s="432">
        <v>88.800194996939268</v>
      </c>
      <c r="G29" s="432">
        <v>78.908989986138181</v>
      </c>
      <c r="H29" s="432">
        <v>53.566591929710874</v>
      </c>
      <c r="I29" s="432">
        <v>51.566059298570202</v>
      </c>
    </row>
    <row r="30" spans="1:9" ht="13.5">
      <c r="A30" s="563" t="s">
        <v>170</v>
      </c>
      <c r="B30" s="364">
        <v>73.099999999999994</v>
      </c>
      <c r="C30" s="432">
        <v>41.069571780270273</v>
      </c>
      <c r="D30" s="432">
        <v>42.693495459089078</v>
      </c>
      <c r="E30" s="432">
        <v>49.48466387946511</v>
      </c>
      <c r="F30" s="432">
        <v>66.221768430581619</v>
      </c>
      <c r="G30" s="432">
        <v>59.186400377331594</v>
      </c>
      <c r="H30" s="432">
        <v>15.338591471153046</v>
      </c>
      <c r="I30" s="432">
        <v>19.330534047419707</v>
      </c>
    </row>
    <row r="31" spans="1:9" ht="13.5">
      <c r="A31" s="563" t="s">
        <v>171</v>
      </c>
      <c r="B31" s="364">
        <v>57.7</v>
      </c>
      <c r="C31" s="432">
        <v>45.259240270551452</v>
      </c>
      <c r="D31" s="432">
        <v>26.436523471161834</v>
      </c>
      <c r="E31" s="432">
        <v>54.497271797122529</v>
      </c>
      <c r="F31" s="432">
        <v>77.974856988826858</v>
      </c>
      <c r="G31" s="432">
        <v>65.905324246840067</v>
      </c>
      <c r="H31" s="432">
        <v>35.437783544768479</v>
      </c>
      <c r="I31" s="432">
        <v>32.215641696395217</v>
      </c>
    </row>
    <row r="32" spans="1:9" ht="13.5">
      <c r="A32" s="563" t="s">
        <v>172</v>
      </c>
      <c r="B32" s="364">
        <v>82.9</v>
      </c>
      <c r="C32" s="432">
        <v>87.601317312671014</v>
      </c>
      <c r="D32" s="432">
        <v>75.789966736096133</v>
      </c>
      <c r="E32" s="432">
        <v>82.636032590193508</v>
      </c>
      <c r="F32" s="432">
        <v>86.370112814817915</v>
      </c>
      <c r="G32" s="432">
        <v>95.516475127431505</v>
      </c>
      <c r="H32" s="432">
        <v>67.394953741901986</v>
      </c>
      <c r="I32" s="432">
        <v>61.895285979230074</v>
      </c>
    </row>
    <row r="33" spans="1:9" ht="13.5">
      <c r="A33" s="563" t="s">
        <v>173</v>
      </c>
      <c r="B33" s="364">
        <v>84.4</v>
      </c>
      <c r="C33" s="432">
        <v>66.382205947357065</v>
      </c>
      <c r="D33" s="432">
        <v>33.574171917899612</v>
      </c>
      <c r="E33" s="432">
        <v>47.28659578405923</v>
      </c>
      <c r="F33" s="432">
        <v>73.526168394614416</v>
      </c>
      <c r="G33" s="432">
        <v>73.660005678533452</v>
      </c>
      <c r="H33" s="432">
        <v>53.69724158705781</v>
      </c>
      <c r="I33" s="432">
        <v>56.841396980007552</v>
      </c>
    </row>
    <row r="34" spans="1:9" ht="13.5">
      <c r="A34" s="563" t="s">
        <v>174</v>
      </c>
      <c r="B34" s="364">
        <v>85.3</v>
      </c>
      <c r="C34" s="432">
        <v>73.625300732680316</v>
      </c>
      <c r="D34" s="432">
        <v>19.312838189140599</v>
      </c>
      <c r="E34" s="432">
        <v>79.241130076236004</v>
      </c>
      <c r="F34" s="432">
        <v>93.105002997880675</v>
      </c>
      <c r="G34" s="432">
        <v>76.795783426268585</v>
      </c>
      <c r="H34" s="432">
        <v>37.308914238079751</v>
      </c>
      <c r="I34" s="432">
        <v>62.6867673576564</v>
      </c>
    </row>
    <row r="35" spans="1:9" ht="13.5">
      <c r="A35" s="563" t="s">
        <v>175</v>
      </c>
      <c r="B35" s="364">
        <v>90.2</v>
      </c>
      <c r="C35" s="432">
        <v>72.446907205877565</v>
      </c>
      <c r="D35" s="432">
        <v>21.023377664947546</v>
      </c>
      <c r="E35" s="432">
        <v>79.182476790888572</v>
      </c>
      <c r="F35" s="432">
        <v>70.001365431182975</v>
      </c>
      <c r="G35" s="432">
        <v>88.736848190461842</v>
      </c>
      <c r="H35" s="432">
        <v>40.156081509070603</v>
      </c>
      <c r="I35" s="432">
        <v>67.168615991432986</v>
      </c>
    </row>
    <row r="36" spans="1:9" ht="13.5">
      <c r="A36" s="563" t="s">
        <v>176</v>
      </c>
      <c r="B36" s="364">
        <v>87.4</v>
      </c>
      <c r="C36" s="432">
        <v>78.621384001335841</v>
      </c>
      <c r="D36" s="432">
        <v>27.480588532166735</v>
      </c>
      <c r="E36" s="432">
        <v>91.354279310576288</v>
      </c>
      <c r="F36" s="432">
        <v>86.167567053722124</v>
      </c>
      <c r="G36" s="432">
        <v>58.048956299955471</v>
      </c>
      <c r="H36" s="432">
        <v>55.783332152696715</v>
      </c>
      <c r="I36" s="432">
        <v>49.084714672013206</v>
      </c>
    </row>
    <row r="37" spans="1:9" ht="13.5">
      <c r="A37" s="563" t="s">
        <v>177</v>
      </c>
      <c r="B37" s="364">
        <v>68.900000000000006</v>
      </c>
      <c r="C37" s="432">
        <v>85.446387296651906</v>
      </c>
      <c r="D37" s="432">
        <v>85.206251994815815</v>
      </c>
      <c r="E37" s="432">
        <v>93.723126202926082</v>
      </c>
      <c r="F37" s="432">
        <v>92.340648872685691</v>
      </c>
      <c r="G37" s="432">
        <v>90.366526373626371</v>
      </c>
      <c r="H37" s="432">
        <v>47.63644133081435</v>
      </c>
      <c r="I37" s="432">
        <v>80.336353211091222</v>
      </c>
    </row>
    <row r="38" spans="1:9" ht="13.5">
      <c r="A38" s="563" t="s">
        <v>178</v>
      </c>
      <c r="B38" s="364">
        <v>96.2</v>
      </c>
      <c r="C38" s="432">
        <v>95.060713161408884</v>
      </c>
      <c r="D38" s="432">
        <v>11.529543177137075</v>
      </c>
      <c r="E38" s="432">
        <v>94.063964740477886</v>
      </c>
      <c r="F38" s="432">
        <v>94.797455085881339</v>
      </c>
      <c r="G38" s="432">
        <v>94.231939860139875</v>
      </c>
      <c r="H38" s="432">
        <v>63.988771218514493</v>
      </c>
      <c r="I38" s="432">
        <v>51.766206335646636</v>
      </c>
    </row>
    <row r="39" spans="1:9" ht="13.5">
      <c r="A39" s="563" t="s">
        <v>179</v>
      </c>
      <c r="B39" s="364">
        <v>68.7</v>
      </c>
      <c r="C39" s="432">
        <v>64.788368048524248</v>
      </c>
      <c r="D39" s="432">
        <v>33.84008801615888</v>
      </c>
      <c r="E39" s="432">
        <v>66.969587991081852</v>
      </c>
      <c r="F39" s="432">
        <v>70.717794573886863</v>
      </c>
      <c r="G39" s="432">
        <v>58.800337326513706</v>
      </c>
      <c r="H39" s="432">
        <v>31.29768485756642</v>
      </c>
      <c r="I39" s="432">
        <v>31.534450121650149</v>
      </c>
    </row>
    <row r="40" spans="1:9" ht="6.75" customHeight="1">
      <c r="A40" s="566"/>
      <c r="B40" s="306"/>
      <c r="C40" s="306"/>
      <c r="D40" s="306"/>
      <c r="E40" s="306"/>
      <c r="F40" s="306"/>
      <c r="G40" s="306"/>
      <c r="H40" s="306"/>
      <c r="I40" s="246"/>
    </row>
    <row r="41" spans="1:9" customFormat="1" ht="14.25" customHeight="1">
      <c r="A41" s="333" t="s">
        <v>1143</v>
      </c>
      <c r="B41" s="333"/>
      <c r="C41" s="333"/>
      <c r="D41" s="333"/>
      <c r="E41" s="333"/>
      <c r="F41" s="333"/>
      <c r="G41" s="333"/>
      <c r="H41" s="333"/>
    </row>
    <row r="42" spans="1:9" ht="13.5">
      <c r="A42" s="977" t="s">
        <v>585</v>
      </c>
      <c r="B42" s="977"/>
      <c r="C42" s="977"/>
      <c r="D42" s="977"/>
      <c r="E42" s="977"/>
      <c r="F42" s="977"/>
      <c r="G42" s="977"/>
      <c r="H42" s="977"/>
    </row>
    <row r="43" spans="1:9" ht="13.5">
      <c r="A43" s="977" t="s">
        <v>592</v>
      </c>
      <c r="B43" s="977"/>
      <c r="C43" s="977"/>
      <c r="D43" s="977"/>
      <c r="E43" s="977"/>
      <c r="F43" s="977"/>
      <c r="G43" s="977"/>
      <c r="H43" s="977"/>
    </row>
    <row r="44" spans="1:9" ht="13.5">
      <c r="A44" s="339" t="s">
        <v>839</v>
      </c>
      <c r="B44" s="339"/>
      <c r="C44" s="339"/>
      <c r="D44" s="339"/>
      <c r="E44" s="339"/>
      <c r="F44" s="339"/>
      <c r="G44" s="339"/>
      <c r="H44" s="339"/>
      <c r="I44" s="430"/>
    </row>
  </sheetData>
  <mergeCells count="4">
    <mergeCell ref="A1:I1"/>
    <mergeCell ref="A2:I2"/>
    <mergeCell ref="A42:H42"/>
    <mergeCell ref="A43:H43"/>
  </mergeCells>
  <pageMargins left="0.7" right="0.7" top="0.75" bottom="0.75" header="0.3" footer="0.3"/>
  <pageSetup paperSize="9" scale="91"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B050"/>
  </sheetPr>
  <dimension ref="A1:K49"/>
  <sheetViews>
    <sheetView showGridLines="0" zoomScale="110" zoomScaleNormal="110" workbookViewId="0">
      <selection activeCell="L30" sqref="L30"/>
    </sheetView>
  </sheetViews>
  <sheetFormatPr baseColWidth="10" defaultRowHeight="12.75"/>
  <cols>
    <col min="1" max="1" width="21.85546875" style="230" customWidth="1"/>
    <col min="2" max="9" width="7.7109375" style="230" customWidth="1"/>
    <col min="10" max="10" width="7.28515625" style="230" customWidth="1"/>
    <col min="11" max="11" width="7" style="230" customWidth="1"/>
    <col min="12" max="16384" width="11.42578125" style="230"/>
  </cols>
  <sheetData>
    <row r="1" spans="1:11" ht="17.25" customHeight="1">
      <c r="A1" s="980" t="s">
        <v>1275</v>
      </c>
      <c r="B1" s="980"/>
      <c r="C1" s="980"/>
      <c r="D1" s="980"/>
      <c r="E1" s="980"/>
      <c r="F1" s="980"/>
      <c r="G1" s="980"/>
      <c r="H1" s="980"/>
      <c r="I1" s="980"/>
      <c r="J1" s="980"/>
    </row>
    <row r="2" spans="1:11" ht="14.25" customHeight="1">
      <c r="A2" s="980" t="s">
        <v>841</v>
      </c>
      <c r="B2" s="980"/>
      <c r="C2" s="980"/>
      <c r="D2" s="980"/>
      <c r="E2" s="980"/>
      <c r="F2" s="980"/>
      <c r="G2" s="980"/>
      <c r="H2" s="980"/>
      <c r="I2" s="980"/>
      <c r="J2" s="980"/>
    </row>
    <row r="3" spans="1:11">
      <c r="A3" s="1146" t="s">
        <v>236</v>
      </c>
      <c r="B3" s="1146"/>
      <c r="C3" s="1146"/>
      <c r="D3" s="1146"/>
      <c r="E3" s="1146"/>
      <c r="F3" s="1146"/>
      <c r="G3" s="1146"/>
      <c r="H3" s="1146"/>
      <c r="I3" s="1146"/>
      <c r="J3" s="1146"/>
    </row>
    <row r="4" spans="1:11" ht="6" customHeight="1"/>
    <row r="5" spans="1:11" ht="30.75" customHeight="1">
      <c r="A5" s="554" t="s">
        <v>568</v>
      </c>
      <c r="B5" s="231">
        <v>2011</v>
      </c>
      <c r="C5" s="231">
        <v>2012</v>
      </c>
      <c r="D5" s="231">
        <v>2013</v>
      </c>
      <c r="E5" s="231">
        <v>2014</v>
      </c>
      <c r="F5" s="231">
        <v>2015</v>
      </c>
      <c r="G5" s="231">
        <v>2016</v>
      </c>
      <c r="H5" s="231" t="s">
        <v>828</v>
      </c>
      <c r="I5" s="231" t="s">
        <v>829</v>
      </c>
      <c r="J5" s="231" t="s">
        <v>845</v>
      </c>
      <c r="K5"/>
    </row>
    <row r="6" spans="1:11" ht="9" customHeight="1">
      <c r="A6" s="392"/>
    </row>
    <row r="7" spans="1:11" ht="13.5">
      <c r="A7" s="562" t="s">
        <v>82</v>
      </c>
      <c r="B7" s="431">
        <v>23.3</v>
      </c>
      <c r="C7" s="431">
        <v>23.8</v>
      </c>
      <c r="D7" s="431">
        <v>14.911365892978914</v>
      </c>
      <c r="E7" s="431">
        <v>19.295975638042119</v>
      </c>
      <c r="F7" s="431">
        <v>9.7527245912458636</v>
      </c>
      <c r="G7" s="431">
        <v>35.075992548969367</v>
      </c>
      <c r="H7" s="431">
        <v>86.409763503759493</v>
      </c>
      <c r="I7" s="431">
        <v>95.012866938996254</v>
      </c>
      <c r="J7" s="431">
        <v>96.648061640546487</v>
      </c>
    </row>
    <row r="8" spans="1:11" ht="13.9" customHeight="1">
      <c r="A8" s="563"/>
      <c r="B8" s="310"/>
      <c r="C8" s="310"/>
      <c r="D8" s="310"/>
      <c r="E8" s="310"/>
      <c r="F8" s="310"/>
      <c r="G8" s="432"/>
      <c r="H8" s="310"/>
      <c r="I8" s="310"/>
      <c r="J8" s="432"/>
    </row>
    <row r="9" spans="1:11" ht="13.5">
      <c r="A9" s="563" t="s">
        <v>3</v>
      </c>
      <c r="B9" s="432"/>
      <c r="C9" s="310"/>
      <c r="D9" s="310"/>
      <c r="E9" s="310"/>
      <c r="F9" s="310"/>
      <c r="G9" s="432"/>
      <c r="H9" s="432"/>
      <c r="I9" s="432"/>
      <c r="J9" s="432"/>
    </row>
    <row r="10" spans="1:11" ht="12" customHeight="1">
      <c r="A10" s="563"/>
      <c r="B10" s="310"/>
      <c r="C10" s="432"/>
      <c r="D10" s="432"/>
      <c r="E10" s="432"/>
      <c r="F10" s="432"/>
      <c r="G10" s="432"/>
      <c r="H10" s="310"/>
      <c r="I10" s="310"/>
      <c r="J10" s="432"/>
    </row>
    <row r="11" spans="1:11" ht="13.5">
      <c r="A11" s="563" t="s">
        <v>235</v>
      </c>
      <c r="B11" s="432">
        <v>26.8</v>
      </c>
      <c r="C11" s="432">
        <v>26.3</v>
      </c>
      <c r="D11" s="432">
        <v>4.9201699356694206</v>
      </c>
      <c r="E11" s="432">
        <v>5.9353320369038993</v>
      </c>
      <c r="F11" s="432">
        <v>2.1120722199109205</v>
      </c>
      <c r="G11" s="432">
        <v>42.652225539416904</v>
      </c>
      <c r="H11" s="432">
        <v>89.485979652107744</v>
      </c>
      <c r="I11" s="432">
        <v>90.254662016559024</v>
      </c>
      <c r="J11" s="432">
        <v>96.927923492988882</v>
      </c>
    </row>
    <row r="12" spans="1:11" ht="13.5">
      <c r="A12" s="563" t="s">
        <v>95</v>
      </c>
      <c r="B12" s="432">
        <v>27.5</v>
      </c>
      <c r="C12" s="432">
        <v>23</v>
      </c>
      <c r="D12" s="432">
        <v>17.919891988702087</v>
      </c>
      <c r="E12" s="432">
        <v>23.104407865272318</v>
      </c>
      <c r="F12" s="432">
        <v>16.052061862060899</v>
      </c>
      <c r="G12" s="432">
        <v>32.530164743813245</v>
      </c>
      <c r="H12" s="432">
        <v>83.191655320863461</v>
      </c>
      <c r="I12" s="432">
        <v>97.341761501437645</v>
      </c>
      <c r="J12" s="432">
        <v>96.634708408150175</v>
      </c>
    </row>
    <row r="13" spans="1:11" ht="6" customHeight="1">
      <c r="A13" s="563"/>
      <c r="B13" s="310"/>
      <c r="C13" s="310"/>
      <c r="D13" s="310"/>
      <c r="E13" s="310"/>
      <c r="F13" s="310"/>
      <c r="G13" s="432"/>
      <c r="H13" s="310"/>
      <c r="I13" s="310"/>
      <c r="J13" s="432"/>
    </row>
    <row r="14" spans="1:11" ht="13.5">
      <c r="A14" s="563" t="s">
        <v>191</v>
      </c>
      <c r="B14" s="432"/>
      <c r="C14" s="310"/>
      <c r="D14" s="310"/>
      <c r="E14" s="310"/>
      <c r="F14" s="310"/>
      <c r="G14" s="432"/>
      <c r="H14" s="432"/>
      <c r="I14" s="432"/>
      <c r="J14" s="432"/>
    </row>
    <row r="15" spans="1:11" ht="5.25" customHeight="1">
      <c r="A15" s="563"/>
      <c r="B15" s="432"/>
      <c r="C15" s="310"/>
      <c r="D15" s="310"/>
      <c r="E15" s="310"/>
      <c r="F15" s="310"/>
      <c r="G15" s="432"/>
      <c r="H15" s="432"/>
      <c r="I15" s="432"/>
      <c r="J15" s="432"/>
    </row>
    <row r="16" spans="1:11" ht="13.5">
      <c r="A16" s="563" t="s">
        <v>33</v>
      </c>
      <c r="B16" s="432">
        <v>25.4</v>
      </c>
      <c r="C16" s="432">
        <v>30.7</v>
      </c>
      <c r="D16" s="432">
        <v>11.033111033121456</v>
      </c>
      <c r="E16" s="432">
        <v>22.274595003651442</v>
      </c>
      <c r="F16" s="432">
        <v>13.612993238183607</v>
      </c>
      <c r="G16" s="432">
        <v>37.282027182247916</v>
      </c>
      <c r="H16" s="432">
        <v>86.684616746044227</v>
      </c>
      <c r="I16" s="432">
        <v>88.929931692105598</v>
      </c>
      <c r="J16" s="432">
        <v>98.656294345099354</v>
      </c>
    </row>
    <row r="17" spans="1:10" ht="13.5">
      <c r="A17" s="563" t="s">
        <v>80</v>
      </c>
      <c r="B17" s="432">
        <v>18.2</v>
      </c>
      <c r="C17" s="432">
        <v>26.5</v>
      </c>
      <c r="D17" s="432">
        <v>13.589046677471991</v>
      </c>
      <c r="E17" s="432">
        <v>15.366390840150759</v>
      </c>
      <c r="F17" s="432">
        <v>7.344147066774811</v>
      </c>
      <c r="G17" s="432">
        <v>22.75777072272037</v>
      </c>
      <c r="H17" s="432">
        <v>93.72184197413587</v>
      </c>
      <c r="I17" s="432">
        <v>100</v>
      </c>
      <c r="J17" s="432">
        <v>85.963818629415996</v>
      </c>
    </row>
    <row r="18" spans="1:10" ht="13.5">
      <c r="A18" s="563" t="s">
        <v>158</v>
      </c>
      <c r="B18" s="432">
        <v>26.1</v>
      </c>
      <c r="C18" s="432">
        <v>26.7</v>
      </c>
      <c r="D18" s="432">
        <v>19.643193872674303</v>
      </c>
      <c r="E18" s="432">
        <v>23.248190808976165</v>
      </c>
      <c r="F18" s="432">
        <v>14.934876996731173</v>
      </c>
      <c r="G18" s="432">
        <v>23.952517131864983</v>
      </c>
      <c r="H18" s="432">
        <v>94.96477534191898</v>
      </c>
      <c r="I18" s="432">
        <v>95.427436945487415</v>
      </c>
      <c r="J18" s="432">
        <v>97.988346594905877</v>
      </c>
    </row>
    <row r="19" spans="1:10" ht="13.5">
      <c r="A19" s="563" t="s">
        <v>159</v>
      </c>
      <c r="B19" s="432">
        <v>16.600000000000001</v>
      </c>
      <c r="C19" s="432">
        <v>25</v>
      </c>
      <c r="D19" s="432">
        <v>22.103997219554714</v>
      </c>
      <c r="E19" s="432">
        <v>32.658821527454776</v>
      </c>
      <c r="F19" s="432">
        <v>3.3946099776522809</v>
      </c>
      <c r="G19" s="432">
        <v>24.884930965056139</v>
      </c>
      <c r="H19" s="432">
        <v>66.987706828055209</v>
      </c>
      <c r="I19" s="432">
        <v>96.970834787344145</v>
      </c>
      <c r="J19" s="432">
        <v>100</v>
      </c>
    </row>
    <row r="20" spans="1:10" ht="13.5">
      <c r="A20" s="563" t="s">
        <v>160</v>
      </c>
      <c r="B20" s="432">
        <v>39.6</v>
      </c>
      <c r="C20" s="432">
        <v>36.1</v>
      </c>
      <c r="D20" s="432">
        <v>19.227386280947798</v>
      </c>
      <c r="E20" s="432">
        <v>18.017015763044679</v>
      </c>
      <c r="F20" s="432">
        <v>10.010405938227276</v>
      </c>
      <c r="G20" s="432">
        <v>35.267002879769052</v>
      </c>
      <c r="H20" s="432">
        <v>79.163583896040905</v>
      </c>
      <c r="I20" s="432">
        <v>84.865279036018464</v>
      </c>
      <c r="J20" s="432">
        <v>96.710640171462515</v>
      </c>
    </row>
    <row r="21" spans="1:10" ht="13.5">
      <c r="A21" s="563" t="s">
        <v>161</v>
      </c>
      <c r="B21" s="432">
        <v>16.399999999999999</v>
      </c>
      <c r="C21" s="432">
        <v>11.3</v>
      </c>
      <c r="D21" s="432">
        <v>6.7289216017196711</v>
      </c>
      <c r="E21" s="432">
        <v>9.2677251273556873</v>
      </c>
      <c r="F21" s="432">
        <v>9.0647293902042545</v>
      </c>
      <c r="G21" s="432">
        <v>25.224590098347061</v>
      </c>
      <c r="H21" s="432">
        <v>87.558163518439656</v>
      </c>
      <c r="I21" s="432">
        <v>97.657688156741088</v>
      </c>
      <c r="J21" s="432">
        <v>100</v>
      </c>
    </row>
    <row r="22" spans="1:10" ht="13.5">
      <c r="A22" s="563" t="s">
        <v>830</v>
      </c>
      <c r="B22" s="432">
        <v>38.799999999999997</v>
      </c>
      <c r="C22" s="432">
        <v>30.9</v>
      </c>
      <c r="D22" s="432">
        <v>18.311763112734113</v>
      </c>
      <c r="E22" s="432">
        <v>14.376794440762691</v>
      </c>
      <c r="F22" s="432">
        <v>4.2713567839195949</v>
      </c>
      <c r="G22" s="432">
        <v>38.402353846598835</v>
      </c>
      <c r="H22" s="432">
        <v>90.457861788210735</v>
      </c>
      <c r="I22" s="432">
        <v>95.671826287958311</v>
      </c>
      <c r="J22" s="412" t="s">
        <v>156</v>
      </c>
    </row>
    <row r="23" spans="1:10" ht="13.5">
      <c r="A23" s="563" t="s">
        <v>162</v>
      </c>
      <c r="B23" s="432">
        <v>5.7</v>
      </c>
      <c r="C23" s="432">
        <v>13.3</v>
      </c>
      <c r="D23" s="432">
        <v>8.4714548802946563</v>
      </c>
      <c r="E23" s="432">
        <v>8.5294045562583918</v>
      </c>
      <c r="F23" s="432">
        <v>6.2283100825078819</v>
      </c>
      <c r="G23" s="432">
        <v>31.324005987604465</v>
      </c>
      <c r="H23" s="432">
        <v>97.967974732110221</v>
      </c>
      <c r="I23" s="432">
        <v>92.492576775598749</v>
      </c>
      <c r="J23" s="432">
        <v>95.448800815755135</v>
      </c>
    </row>
    <row r="24" spans="1:10" ht="13.5">
      <c r="A24" s="563" t="s">
        <v>163</v>
      </c>
      <c r="B24" s="432">
        <v>66.7</v>
      </c>
      <c r="C24" s="432">
        <v>56.9</v>
      </c>
      <c r="D24" s="432">
        <v>29.765626689671898</v>
      </c>
      <c r="E24" s="432">
        <v>32.100614399739115</v>
      </c>
      <c r="F24" s="432">
        <v>20.764402304368726</v>
      </c>
      <c r="G24" s="432">
        <v>39.732059811507789</v>
      </c>
      <c r="H24" s="432">
        <v>78.352626538846977</v>
      </c>
      <c r="I24" s="432">
        <v>99.070827492508457</v>
      </c>
      <c r="J24" s="432">
        <v>100</v>
      </c>
    </row>
    <row r="25" spans="1:10" ht="13.5">
      <c r="A25" s="563" t="s">
        <v>164</v>
      </c>
      <c r="B25" s="432">
        <v>69.8</v>
      </c>
      <c r="C25" s="432">
        <v>63.4</v>
      </c>
      <c r="D25" s="432">
        <v>23.346854701105631</v>
      </c>
      <c r="E25" s="432">
        <v>29.818592248819559</v>
      </c>
      <c r="F25" s="432">
        <v>10.052603333669845</v>
      </c>
      <c r="G25" s="432">
        <v>20.721405979506034</v>
      </c>
      <c r="H25" s="432">
        <v>86.026251585370673</v>
      </c>
      <c r="I25" s="432">
        <v>87.762777589034854</v>
      </c>
      <c r="J25" s="432">
        <v>100</v>
      </c>
    </row>
    <row r="26" spans="1:10" ht="13.5">
      <c r="A26" s="563" t="s">
        <v>165</v>
      </c>
      <c r="B26" s="432">
        <v>32.700000000000003</v>
      </c>
      <c r="C26" s="432">
        <v>39.6</v>
      </c>
      <c r="D26" s="432">
        <v>32.522593655285675</v>
      </c>
      <c r="E26" s="432">
        <v>36.316408990930078</v>
      </c>
      <c r="F26" s="432">
        <v>7.4685963840504677</v>
      </c>
      <c r="G26" s="432">
        <v>86.689710967483293</v>
      </c>
      <c r="H26" s="432">
        <v>91.060510001275802</v>
      </c>
      <c r="I26" s="432">
        <v>96.468151785279744</v>
      </c>
      <c r="J26" s="432">
        <v>100</v>
      </c>
    </row>
    <row r="27" spans="1:10" ht="13.5">
      <c r="A27" s="563" t="s">
        <v>166</v>
      </c>
      <c r="B27" s="432">
        <v>14.5</v>
      </c>
      <c r="C27" s="432">
        <v>10.4</v>
      </c>
      <c r="D27" s="432">
        <v>8.2025802219214441</v>
      </c>
      <c r="E27" s="432">
        <v>9.9363847233757454</v>
      </c>
      <c r="F27" s="432">
        <v>4.759813563744375</v>
      </c>
      <c r="G27" s="432">
        <v>15.555459476120914</v>
      </c>
      <c r="H27" s="432">
        <v>93.726732312752915</v>
      </c>
      <c r="I27" s="432">
        <v>79.294386068235639</v>
      </c>
      <c r="J27" s="432">
        <v>100</v>
      </c>
    </row>
    <row r="28" spans="1:10" ht="13.5">
      <c r="A28" s="563" t="s">
        <v>167</v>
      </c>
      <c r="B28" s="432">
        <v>13</v>
      </c>
      <c r="C28" s="432">
        <v>21.4</v>
      </c>
      <c r="D28" s="432">
        <v>16.929166676574646</v>
      </c>
      <c r="E28" s="432">
        <v>15.846924367753376</v>
      </c>
      <c r="F28" s="432">
        <v>9.8893728330692738</v>
      </c>
      <c r="G28" s="432">
        <v>23.232071279524551</v>
      </c>
      <c r="H28" s="432">
        <v>90.66509459956157</v>
      </c>
      <c r="I28" s="432">
        <v>96.268513184318877</v>
      </c>
      <c r="J28" s="432">
        <v>100</v>
      </c>
    </row>
    <row r="29" spans="1:10" ht="13.5">
      <c r="A29" s="563" t="s">
        <v>168</v>
      </c>
      <c r="B29" s="432">
        <v>11.3</v>
      </c>
      <c r="C29" s="432">
        <v>15.9</v>
      </c>
      <c r="D29" s="432">
        <v>18.469340137326522</v>
      </c>
      <c r="E29" s="432">
        <v>23.506935256711035</v>
      </c>
      <c r="F29" s="432">
        <v>6.3180604724009655</v>
      </c>
      <c r="G29" s="432">
        <v>48.881847637705079</v>
      </c>
      <c r="H29" s="432">
        <v>78.900157495507756</v>
      </c>
      <c r="I29" s="432">
        <v>100</v>
      </c>
      <c r="J29" s="432">
        <v>98.893743168654879</v>
      </c>
    </row>
    <row r="30" spans="1:10" ht="13.5">
      <c r="A30" s="563" t="s">
        <v>587</v>
      </c>
      <c r="B30" s="432">
        <v>43.1</v>
      </c>
      <c r="C30" s="432">
        <v>29</v>
      </c>
      <c r="D30" s="432">
        <v>0</v>
      </c>
      <c r="E30" s="432">
        <v>0.35207501631023574</v>
      </c>
      <c r="F30" s="432">
        <v>1.7246178216292594</v>
      </c>
      <c r="G30" s="432">
        <v>80.932721937412339</v>
      </c>
      <c r="H30" s="432">
        <v>90.775229027804613</v>
      </c>
      <c r="I30" s="432">
        <v>86.665792590009119</v>
      </c>
      <c r="J30" s="412" t="s">
        <v>156</v>
      </c>
    </row>
    <row r="31" spans="1:10" ht="13.5">
      <c r="A31" s="563" t="s">
        <v>575</v>
      </c>
      <c r="B31" s="432">
        <v>25.2</v>
      </c>
      <c r="C31" s="432">
        <v>31.1</v>
      </c>
      <c r="D31" s="432">
        <v>18.930160856787193</v>
      </c>
      <c r="E31" s="432">
        <v>24.933631048705351</v>
      </c>
      <c r="F31" s="432">
        <v>6.2764484178455273</v>
      </c>
      <c r="G31" s="432">
        <v>70.042987397739893</v>
      </c>
      <c r="H31" s="432">
        <v>89.593975236299741</v>
      </c>
      <c r="I31" s="432">
        <v>93.474057184216903</v>
      </c>
      <c r="J31" s="432">
        <v>100</v>
      </c>
    </row>
    <row r="32" spans="1:10" ht="13.5">
      <c r="A32" s="563" t="s">
        <v>170</v>
      </c>
      <c r="B32" s="432">
        <v>18.399999999999999</v>
      </c>
      <c r="C32" s="432">
        <v>9.8000000000000007</v>
      </c>
      <c r="D32" s="432">
        <v>16.36155226365819</v>
      </c>
      <c r="E32" s="432">
        <v>23.82103066383668</v>
      </c>
      <c r="F32" s="432">
        <v>8.0557624392084914</v>
      </c>
      <c r="G32" s="432">
        <v>28.105113876709918</v>
      </c>
      <c r="H32" s="432">
        <v>73.656393664677196</v>
      </c>
      <c r="I32" s="432">
        <v>93.648499754690036</v>
      </c>
      <c r="J32" s="432">
        <v>81.550012292403537</v>
      </c>
    </row>
    <row r="33" spans="1:10" ht="13.5">
      <c r="A33" s="563" t="s">
        <v>171</v>
      </c>
      <c r="B33" s="432">
        <v>34.700000000000003</v>
      </c>
      <c r="C33" s="432">
        <v>33.5</v>
      </c>
      <c r="D33" s="432">
        <v>42.34660046915981</v>
      </c>
      <c r="E33" s="432">
        <v>73.41994182554204</v>
      </c>
      <c r="F33" s="432">
        <v>19.803613053613052</v>
      </c>
      <c r="G33" s="432">
        <v>81.988893171400463</v>
      </c>
      <c r="H33" s="432">
        <v>74.301185647423608</v>
      </c>
      <c r="I33" s="432">
        <v>100</v>
      </c>
      <c r="J33" s="432">
        <v>100</v>
      </c>
    </row>
    <row r="34" spans="1:10" ht="13.5">
      <c r="A34" s="563" t="s">
        <v>172</v>
      </c>
      <c r="B34" s="432">
        <v>75.3</v>
      </c>
      <c r="C34" s="432">
        <v>81.2</v>
      </c>
      <c r="D34" s="432">
        <v>38.7490655852136</v>
      </c>
      <c r="E34" s="432">
        <v>62.943399439412829</v>
      </c>
      <c r="F34" s="432">
        <v>8.6617647058823515</v>
      </c>
      <c r="G34" s="432">
        <v>60.657976774273124</v>
      </c>
      <c r="H34" s="432">
        <v>74.489671755946361</v>
      </c>
      <c r="I34" s="432">
        <v>100</v>
      </c>
      <c r="J34" s="432">
        <v>94.57327119028308</v>
      </c>
    </row>
    <row r="35" spans="1:10" ht="13.5">
      <c r="A35" s="563" t="s">
        <v>173</v>
      </c>
      <c r="B35" s="432">
        <v>18.399999999999999</v>
      </c>
      <c r="C35" s="432">
        <v>20.9</v>
      </c>
      <c r="D35" s="432">
        <v>18.915457466652445</v>
      </c>
      <c r="E35" s="432">
        <v>43.523695257437865</v>
      </c>
      <c r="F35" s="432">
        <v>15.626319478751883</v>
      </c>
      <c r="G35" s="432">
        <v>29.040408088746766</v>
      </c>
      <c r="H35" s="432">
        <v>63.366251388555519</v>
      </c>
      <c r="I35" s="432">
        <v>100</v>
      </c>
      <c r="J35" s="432">
        <v>100</v>
      </c>
    </row>
    <row r="36" spans="1:10" ht="13.5">
      <c r="A36" s="563" t="s">
        <v>174</v>
      </c>
      <c r="B36" s="432">
        <v>10.1</v>
      </c>
      <c r="C36" s="432">
        <v>12.8</v>
      </c>
      <c r="D36" s="432">
        <v>12.49349297240156</v>
      </c>
      <c r="E36" s="432">
        <v>11.893628321196269</v>
      </c>
      <c r="F36" s="432">
        <v>8.485602643468324</v>
      </c>
      <c r="G36" s="432">
        <v>35.586599230685081</v>
      </c>
      <c r="H36" s="432">
        <v>89.43409290516432</v>
      </c>
      <c r="I36" s="432">
        <v>97.866724700778178</v>
      </c>
      <c r="J36" s="432">
        <v>95.980007594364608</v>
      </c>
    </row>
    <row r="37" spans="1:10" ht="13.5">
      <c r="A37" s="563" t="s">
        <v>175</v>
      </c>
      <c r="B37" s="432">
        <v>13.6</v>
      </c>
      <c r="C37" s="432">
        <v>19.8</v>
      </c>
      <c r="D37" s="432">
        <v>8.4242718710527402</v>
      </c>
      <c r="E37" s="432">
        <v>14.829111868442576</v>
      </c>
      <c r="F37" s="432">
        <v>22.380338787686291</v>
      </c>
      <c r="G37" s="432">
        <v>14.326992853077842</v>
      </c>
      <c r="H37" s="432">
        <v>79.164501283051237</v>
      </c>
      <c r="I37" s="432">
        <v>96.909714141543972</v>
      </c>
      <c r="J37" s="432">
        <v>97.896105169886056</v>
      </c>
    </row>
    <row r="38" spans="1:10" ht="13.5">
      <c r="A38" s="563" t="s">
        <v>176</v>
      </c>
      <c r="B38" s="432">
        <v>6.8</v>
      </c>
      <c r="C38" s="432">
        <v>22.5</v>
      </c>
      <c r="D38" s="432">
        <v>22.134111902618329</v>
      </c>
      <c r="E38" s="432">
        <v>33.178579278627318</v>
      </c>
      <c r="F38" s="432">
        <v>15.803482140981957</v>
      </c>
      <c r="G38" s="432">
        <v>77.083173849693239</v>
      </c>
      <c r="H38" s="432">
        <v>86.635005091373472</v>
      </c>
      <c r="I38" s="432">
        <v>99.414259226742459</v>
      </c>
      <c r="J38" s="432">
        <v>99.116435904434951</v>
      </c>
    </row>
    <row r="39" spans="1:10" ht="13.5">
      <c r="A39" s="563" t="s">
        <v>177</v>
      </c>
      <c r="B39" s="432">
        <v>28.5</v>
      </c>
      <c r="C39" s="432">
        <v>31.9</v>
      </c>
      <c r="D39" s="432">
        <v>22.86539454169457</v>
      </c>
      <c r="E39" s="432">
        <v>33.371569599497072</v>
      </c>
      <c r="F39" s="432">
        <v>6.1693970024398759</v>
      </c>
      <c r="G39" s="432">
        <v>52.399127472527461</v>
      </c>
      <c r="H39" s="432">
        <v>100</v>
      </c>
      <c r="I39" s="432">
        <v>97.685305591677505</v>
      </c>
      <c r="J39" s="432">
        <v>100</v>
      </c>
    </row>
    <row r="40" spans="1:10" ht="13.5">
      <c r="A40" s="563" t="s">
        <v>178</v>
      </c>
      <c r="B40" s="432">
        <v>24.4</v>
      </c>
      <c r="C40" s="432">
        <v>29.3</v>
      </c>
      <c r="D40" s="432">
        <v>6.8717661911714023</v>
      </c>
      <c r="E40" s="432">
        <v>15.972222222174961</v>
      </c>
      <c r="F40" s="432">
        <v>2.0218532220597032</v>
      </c>
      <c r="G40" s="432">
        <v>42.248427272727277</v>
      </c>
      <c r="H40" s="432">
        <v>47.315917823099561</v>
      </c>
      <c r="I40" s="432">
        <v>86.915029986376354</v>
      </c>
      <c r="J40" s="432">
        <v>100</v>
      </c>
    </row>
    <row r="41" spans="1:10" ht="13.5">
      <c r="A41" s="563" t="s">
        <v>179</v>
      </c>
      <c r="B41" s="432">
        <v>13</v>
      </c>
      <c r="C41" s="432">
        <v>16.399999999999999</v>
      </c>
      <c r="D41" s="432">
        <v>16.798572217736822</v>
      </c>
      <c r="E41" s="432">
        <v>16.112531969322244</v>
      </c>
      <c r="F41" s="432">
        <v>18.861187292155641</v>
      </c>
      <c r="G41" s="432">
        <v>75.669372475399655</v>
      </c>
      <c r="H41" s="432">
        <v>88.684525731886438</v>
      </c>
      <c r="I41" s="432">
        <v>97.621164451960368</v>
      </c>
      <c r="J41" s="432">
        <v>100</v>
      </c>
    </row>
    <row r="42" spans="1:10" ht="9.75" customHeight="1">
      <c r="A42" s="567"/>
      <c r="B42" s="246"/>
      <c r="C42" s="246"/>
      <c r="D42" s="246"/>
      <c r="E42" s="246"/>
      <c r="F42" s="246"/>
      <c r="G42" s="246"/>
      <c r="H42" s="246"/>
      <c r="I42" s="246"/>
      <c r="J42" s="246"/>
    </row>
    <row r="43" spans="1:10" ht="25.5" customHeight="1">
      <c r="A43" s="985" t="s">
        <v>1112</v>
      </c>
      <c r="B43" s="985"/>
      <c r="C43" s="985"/>
      <c r="D43" s="985"/>
      <c r="E43" s="985"/>
      <c r="F43" s="985"/>
      <c r="G43" s="985"/>
      <c r="H43" s="985"/>
      <c r="I43" s="985"/>
      <c r="J43" s="985"/>
    </row>
    <row r="44" spans="1:10" ht="30.75" customHeight="1">
      <c r="A44" s="985" t="s">
        <v>1113</v>
      </c>
      <c r="B44" s="985"/>
      <c r="C44" s="985"/>
      <c r="D44" s="985"/>
      <c r="E44" s="985"/>
      <c r="F44" s="985"/>
      <c r="G44" s="985"/>
      <c r="H44" s="985"/>
      <c r="I44" s="985"/>
      <c r="J44" s="985"/>
    </row>
    <row r="45" spans="1:10" ht="41.25" customHeight="1">
      <c r="A45" s="985" t="s">
        <v>1114</v>
      </c>
      <c r="B45" s="1057"/>
      <c r="C45" s="1057"/>
      <c r="D45" s="1057"/>
      <c r="E45" s="1057"/>
      <c r="F45" s="1057"/>
      <c r="G45" s="1057"/>
      <c r="H45" s="1057"/>
      <c r="I45" s="1057"/>
      <c r="J45" s="1057"/>
    </row>
    <row r="46" spans="1:10" customFormat="1" ht="13.9" customHeight="1">
      <c r="A46" s="985" t="s">
        <v>1128</v>
      </c>
      <c r="B46" s="985"/>
      <c r="C46" s="985"/>
      <c r="D46" s="985"/>
      <c r="E46" s="985"/>
      <c r="F46" s="985"/>
      <c r="G46" s="985"/>
      <c r="H46" s="985"/>
      <c r="I46" s="985"/>
      <c r="J46" s="985"/>
    </row>
    <row r="47" spans="1:10" ht="27" customHeight="1">
      <c r="A47" s="985" t="s">
        <v>898</v>
      </c>
      <c r="B47" s="977"/>
      <c r="C47" s="977"/>
      <c r="D47" s="977"/>
      <c r="E47" s="977"/>
      <c r="F47" s="977"/>
      <c r="G47" s="977"/>
      <c r="H47" s="977"/>
      <c r="I47" s="977"/>
      <c r="J47" s="977"/>
    </row>
    <row r="48" spans="1:10" ht="28.5" customHeight="1">
      <c r="A48" s="985" t="s">
        <v>899</v>
      </c>
      <c r="B48" s="977"/>
      <c r="C48" s="977"/>
      <c r="D48" s="977"/>
      <c r="E48" s="977"/>
      <c r="F48" s="977"/>
      <c r="G48" s="977"/>
      <c r="H48" s="977"/>
      <c r="I48" s="977"/>
      <c r="J48" s="977"/>
    </row>
    <row r="49" spans="1:10" ht="13.5">
      <c r="A49" s="982" t="s">
        <v>807</v>
      </c>
      <c r="B49" s="982"/>
      <c r="C49" s="982"/>
      <c r="D49" s="982"/>
      <c r="E49" s="982"/>
      <c r="F49" s="982"/>
      <c r="G49" s="982"/>
      <c r="H49" s="982"/>
      <c r="I49" s="982"/>
      <c r="J49" s="252"/>
    </row>
  </sheetData>
  <mergeCells count="10">
    <mergeCell ref="A47:J47"/>
    <mergeCell ref="A48:J48"/>
    <mergeCell ref="A49:I49"/>
    <mergeCell ref="A1:J1"/>
    <mergeCell ref="A2:J2"/>
    <mergeCell ref="A43:J43"/>
    <mergeCell ref="A44:J44"/>
    <mergeCell ref="A45:J45"/>
    <mergeCell ref="A46:J46"/>
    <mergeCell ref="A3:J3"/>
  </mergeCells>
  <pageMargins left="0.7" right="0.7" top="0.75" bottom="0.75" header="0.3" footer="0.3"/>
  <pageSetup paperSize="9" scale="91"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B050"/>
  </sheetPr>
  <dimension ref="A1:H46"/>
  <sheetViews>
    <sheetView showGridLines="0" zoomScale="110" zoomScaleNormal="110" workbookViewId="0">
      <selection activeCell="L30" sqref="L30"/>
    </sheetView>
  </sheetViews>
  <sheetFormatPr baseColWidth="10" defaultRowHeight="12.75"/>
  <cols>
    <col min="1" max="1" width="27.85546875" style="230" customWidth="1"/>
    <col min="2" max="8" width="9.7109375" style="230" customWidth="1"/>
    <col min="9" max="9" width="8.7109375" style="230" customWidth="1"/>
    <col min="10" max="16384" width="11.42578125" style="230"/>
  </cols>
  <sheetData>
    <row r="1" spans="1:8" ht="16.5" customHeight="1">
      <c r="A1" s="981" t="s">
        <v>1276</v>
      </c>
      <c r="B1" s="981"/>
      <c r="C1" s="981"/>
      <c r="D1" s="981"/>
      <c r="E1" s="981"/>
      <c r="F1" s="981"/>
      <c r="G1" s="981"/>
      <c r="H1" s="981"/>
    </row>
    <row r="2" spans="1:8" ht="15" customHeight="1">
      <c r="A2" s="980" t="s">
        <v>852</v>
      </c>
      <c r="B2" s="980"/>
      <c r="C2" s="980"/>
      <c r="D2" s="980"/>
      <c r="E2" s="980"/>
      <c r="F2" s="980"/>
      <c r="G2" s="980"/>
      <c r="H2" s="980"/>
    </row>
    <row r="3" spans="1:8" ht="17.25" customHeight="1">
      <c r="A3" s="1147" t="s">
        <v>236</v>
      </c>
      <c r="B3" s="1147"/>
      <c r="C3" s="1147"/>
      <c r="D3" s="1147"/>
      <c r="E3" s="1147"/>
      <c r="F3" s="1147"/>
      <c r="G3" s="1147"/>
      <c r="H3" s="1147"/>
    </row>
    <row r="4" spans="1:8" ht="13.5">
      <c r="A4" s="364"/>
      <c r="B4" s="364"/>
      <c r="C4" s="364"/>
      <c r="D4" s="364"/>
      <c r="E4" s="364"/>
      <c r="F4" s="364"/>
      <c r="G4" s="364"/>
      <c r="H4" s="364"/>
    </row>
    <row r="5" spans="1:8" ht="29.25" customHeight="1">
      <c r="A5" s="554" t="s">
        <v>568</v>
      </c>
      <c r="B5" s="231">
        <v>2011</v>
      </c>
      <c r="C5" s="231">
        <v>2012</v>
      </c>
      <c r="D5" s="231">
        <v>2013</v>
      </c>
      <c r="E5" s="231">
        <v>2014</v>
      </c>
      <c r="F5" s="231">
        <v>2015</v>
      </c>
      <c r="G5" s="231">
        <v>2016</v>
      </c>
      <c r="H5" s="231">
        <v>2017</v>
      </c>
    </row>
    <row r="6" spans="1:8" ht="16.5" customHeight="1">
      <c r="A6" s="563"/>
      <c r="B6" s="364"/>
      <c r="C6" s="364"/>
      <c r="D6" s="364"/>
      <c r="E6" s="364"/>
      <c r="F6" s="364"/>
      <c r="G6" s="364"/>
      <c r="H6" s="364"/>
    </row>
    <row r="7" spans="1:8" ht="13.5">
      <c r="A7" s="563" t="s">
        <v>82</v>
      </c>
      <c r="B7" s="431">
        <v>93.4</v>
      </c>
      <c r="C7" s="431">
        <v>97.8</v>
      </c>
      <c r="D7" s="431">
        <v>97.836013600135189</v>
      </c>
      <c r="E7" s="431">
        <v>97.723369761610428</v>
      </c>
      <c r="F7" s="431">
        <v>97.029714690814046</v>
      </c>
      <c r="G7" s="431">
        <v>97.147977108400298</v>
      </c>
      <c r="H7" s="431">
        <v>98.722846946307868</v>
      </c>
    </row>
    <row r="8" spans="1:8" ht="6" customHeight="1">
      <c r="A8" s="563"/>
      <c r="B8" s="310"/>
      <c r="C8" s="310"/>
      <c r="D8" s="310"/>
      <c r="E8" s="310"/>
      <c r="F8" s="310"/>
      <c r="G8" s="432"/>
      <c r="H8" s="310"/>
    </row>
    <row r="9" spans="1:8" ht="13.5">
      <c r="A9" s="563" t="s">
        <v>3</v>
      </c>
      <c r="B9" s="432"/>
      <c r="C9" s="310"/>
      <c r="D9" s="310"/>
      <c r="E9" s="310"/>
      <c r="F9" s="310"/>
      <c r="G9" s="432"/>
      <c r="H9" s="432"/>
    </row>
    <row r="10" spans="1:8" ht="6" customHeight="1">
      <c r="A10" s="563"/>
      <c r="B10" s="310"/>
      <c r="C10" s="432"/>
      <c r="D10" s="432"/>
      <c r="E10" s="310"/>
      <c r="F10" s="310"/>
      <c r="G10" s="432"/>
      <c r="H10" s="310"/>
    </row>
    <row r="11" spans="1:8" ht="13.5">
      <c r="A11" s="563" t="s">
        <v>235</v>
      </c>
      <c r="B11" s="412">
        <v>97.5</v>
      </c>
      <c r="C11" s="412">
        <v>98.3</v>
      </c>
      <c r="D11" s="412">
        <v>99.179265461988024</v>
      </c>
      <c r="E11" s="412">
        <v>99.720208259724004</v>
      </c>
      <c r="F11" s="412">
        <v>99.504582981539897</v>
      </c>
      <c r="G11" s="412">
        <v>98.831281040105367</v>
      </c>
      <c r="H11" s="412">
        <v>99.573405937969483</v>
      </c>
    </row>
    <row r="12" spans="1:8" ht="13.5">
      <c r="A12" s="563" t="s">
        <v>95</v>
      </c>
      <c r="B12" s="432">
        <v>91</v>
      </c>
      <c r="C12" s="432">
        <v>97.4</v>
      </c>
      <c r="D12" s="432">
        <v>97.215766760813366</v>
      </c>
      <c r="E12" s="432">
        <v>96.746129497897073</v>
      </c>
      <c r="F12" s="432">
        <v>95.492390974924618</v>
      </c>
      <c r="G12" s="432">
        <v>95.18785495084326</v>
      </c>
      <c r="H12" s="432">
        <v>98.090711175193178</v>
      </c>
    </row>
    <row r="13" spans="1:8" ht="5.25" customHeight="1">
      <c r="A13" s="563"/>
      <c r="B13" s="310"/>
      <c r="C13" s="310"/>
      <c r="D13" s="310"/>
      <c r="E13" s="310"/>
      <c r="F13" s="310"/>
      <c r="G13" s="432"/>
      <c r="H13" s="310"/>
    </row>
    <row r="14" spans="1:8" ht="13.5">
      <c r="A14" s="563" t="s">
        <v>191</v>
      </c>
      <c r="B14" s="432"/>
      <c r="C14" s="310"/>
      <c r="D14" s="310"/>
      <c r="E14" s="310"/>
      <c r="F14" s="310"/>
      <c r="G14" s="432"/>
      <c r="H14" s="432"/>
    </row>
    <row r="15" spans="1:8" ht="6.75" customHeight="1">
      <c r="A15" s="563"/>
      <c r="B15" s="432"/>
      <c r="C15" s="310"/>
      <c r="D15" s="310"/>
      <c r="E15" s="310"/>
      <c r="F15" s="310"/>
      <c r="G15" s="432"/>
      <c r="H15" s="432"/>
    </row>
    <row r="16" spans="1:8" ht="13.5">
      <c r="A16" s="563" t="s">
        <v>33</v>
      </c>
      <c r="B16" s="432">
        <v>97</v>
      </c>
      <c r="C16" s="432">
        <v>98.9</v>
      </c>
      <c r="D16" s="432">
        <v>100</v>
      </c>
      <c r="E16" s="432">
        <v>100</v>
      </c>
      <c r="F16" s="432">
        <v>100</v>
      </c>
      <c r="G16" s="432">
        <v>98.655857966648426</v>
      </c>
      <c r="H16" s="432">
        <v>94.978551434786752</v>
      </c>
    </row>
    <row r="17" spans="1:8" ht="13.5">
      <c r="A17" s="563" t="s">
        <v>80</v>
      </c>
      <c r="B17" s="432">
        <v>98.7</v>
      </c>
      <c r="C17" s="432">
        <v>98.7</v>
      </c>
      <c r="D17" s="432">
        <v>99.522038814035625</v>
      </c>
      <c r="E17" s="432">
        <v>98.361312702995193</v>
      </c>
      <c r="F17" s="432">
        <v>94.182858539607764</v>
      </c>
      <c r="G17" s="432">
        <v>100</v>
      </c>
      <c r="H17" s="432">
        <v>100</v>
      </c>
    </row>
    <row r="18" spans="1:8" ht="13.5">
      <c r="A18" s="563" t="s">
        <v>158</v>
      </c>
      <c r="B18" s="432">
        <v>98.8</v>
      </c>
      <c r="C18" s="432">
        <v>93.1</v>
      </c>
      <c r="D18" s="432">
        <v>100</v>
      </c>
      <c r="E18" s="432">
        <v>88.205582979801846</v>
      </c>
      <c r="F18" s="432">
        <v>98.756696108885365</v>
      </c>
      <c r="G18" s="432">
        <v>97.412857211030627</v>
      </c>
      <c r="H18" s="432">
        <v>100</v>
      </c>
    </row>
    <row r="19" spans="1:8" ht="13.5">
      <c r="A19" s="563" t="s">
        <v>159</v>
      </c>
      <c r="B19" s="432">
        <v>100</v>
      </c>
      <c r="C19" s="432">
        <v>100</v>
      </c>
      <c r="D19" s="432">
        <v>98.14381492364484</v>
      </c>
      <c r="E19" s="432">
        <v>99.705139751947456</v>
      </c>
      <c r="F19" s="432">
        <v>99.287439470381472</v>
      </c>
      <c r="G19" s="432">
        <v>97.110273654675936</v>
      </c>
      <c r="H19" s="432">
        <v>100</v>
      </c>
    </row>
    <row r="20" spans="1:8" ht="13.5">
      <c r="A20" s="563" t="s">
        <v>160</v>
      </c>
      <c r="B20" s="432">
        <v>99.4</v>
      </c>
      <c r="C20" s="432">
        <v>91.3</v>
      </c>
      <c r="D20" s="432">
        <v>96.516548911077635</v>
      </c>
      <c r="E20" s="432">
        <v>99.148114357890918</v>
      </c>
      <c r="F20" s="432">
        <v>100</v>
      </c>
      <c r="G20" s="432">
        <v>99.378330023902649</v>
      </c>
      <c r="H20" s="432">
        <v>97.562548496414792</v>
      </c>
    </row>
    <row r="21" spans="1:8" ht="13.5">
      <c r="A21" s="563" t="s">
        <v>161</v>
      </c>
      <c r="B21" s="432">
        <v>94</v>
      </c>
      <c r="C21" s="432">
        <v>98.8</v>
      </c>
      <c r="D21" s="432">
        <v>100</v>
      </c>
      <c r="E21" s="432">
        <v>100</v>
      </c>
      <c r="F21" s="432">
        <v>93.945366008915087</v>
      </c>
      <c r="G21" s="432">
        <v>94.293967500067481</v>
      </c>
      <c r="H21" s="432">
        <v>96.142761747207132</v>
      </c>
    </row>
    <row r="22" spans="1:8" ht="13.5">
      <c r="A22" s="563" t="s">
        <v>830</v>
      </c>
      <c r="B22" s="432">
        <v>100</v>
      </c>
      <c r="C22" s="432">
        <v>100</v>
      </c>
      <c r="D22" s="432">
        <v>99.042839028550361</v>
      </c>
      <c r="E22" s="432">
        <v>100</v>
      </c>
      <c r="F22" s="432">
        <v>100</v>
      </c>
      <c r="G22" s="432">
        <v>100</v>
      </c>
      <c r="H22" s="432">
        <v>100</v>
      </c>
    </row>
    <row r="23" spans="1:8" ht="13.5">
      <c r="A23" s="563" t="s">
        <v>162</v>
      </c>
      <c r="B23" s="432">
        <v>81.2</v>
      </c>
      <c r="C23" s="432">
        <v>91.7</v>
      </c>
      <c r="D23" s="432">
        <v>100</v>
      </c>
      <c r="E23" s="432">
        <v>100</v>
      </c>
      <c r="F23" s="432">
        <v>94.998230214196127</v>
      </c>
      <c r="G23" s="432">
        <v>95.385240692128576</v>
      </c>
      <c r="H23" s="432">
        <v>100</v>
      </c>
    </row>
    <row r="24" spans="1:8" ht="13.5">
      <c r="A24" s="563" t="s">
        <v>163</v>
      </c>
      <c r="B24" s="432">
        <v>100</v>
      </c>
      <c r="C24" s="432">
        <v>92.8</v>
      </c>
      <c r="D24" s="432">
        <v>100</v>
      </c>
      <c r="E24" s="432">
        <v>91.324167992601431</v>
      </c>
      <c r="F24" s="432">
        <v>97.632530466265223</v>
      </c>
      <c r="G24" s="432">
        <v>100</v>
      </c>
      <c r="H24" s="432">
        <v>100</v>
      </c>
    </row>
    <row r="25" spans="1:8" ht="13.5">
      <c r="A25" s="563" t="s">
        <v>164</v>
      </c>
      <c r="B25" s="432">
        <v>97.6</v>
      </c>
      <c r="C25" s="432">
        <v>93.8</v>
      </c>
      <c r="D25" s="432">
        <v>100</v>
      </c>
      <c r="E25" s="432">
        <v>96.228505720786259</v>
      </c>
      <c r="F25" s="432">
        <v>100</v>
      </c>
      <c r="G25" s="432">
        <v>97.901040950461734</v>
      </c>
      <c r="H25" s="432">
        <v>100</v>
      </c>
    </row>
    <row r="26" spans="1:8" ht="13.5">
      <c r="A26" s="563" t="s">
        <v>165</v>
      </c>
      <c r="B26" s="432">
        <v>78.599999999999994</v>
      </c>
      <c r="C26" s="432">
        <v>91.2</v>
      </c>
      <c r="D26" s="432">
        <v>98.004348719570075</v>
      </c>
      <c r="E26" s="432">
        <v>99.049286867060388</v>
      </c>
      <c r="F26" s="432">
        <v>95.77793535335482</v>
      </c>
      <c r="G26" s="432">
        <v>100</v>
      </c>
      <c r="H26" s="432">
        <v>100</v>
      </c>
    </row>
    <row r="27" spans="1:8" ht="13.5">
      <c r="A27" s="563" t="s">
        <v>166</v>
      </c>
      <c r="B27" s="432">
        <v>100</v>
      </c>
      <c r="C27" s="432">
        <v>100</v>
      </c>
      <c r="D27" s="432">
        <v>100</v>
      </c>
      <c r="E27" s="432">
        <v>99.163367844345515</v>
      </c>
      <c r="F27" s="432">
        <v>99.059662249174067</v>
      </c>
      <c r="G27" s="432">
        <v>96.640100800556809</v>
      </c>
      <c r="H27" s="432">
        <v>100</v>
      </c>
    </row>
    <row r="28" spans="1:8" ht="13.5">
      <c r="A28" s="563" t="s">
        <v>167</v>
      </c>
      <c r="B28" s="432">
        <v>97.5</v>
      </c>
      <c r="C28" s="432">
        <v>99.5</v>
      </c>
      <c r="D28" s="432">
        <v>99.143453433485234</v>
      </c>
      <c r="E28" s="432">
        <v>99.912104777170967</v>
      </c>
      <c r="F28" s="432">
        <v>99.689496340915269</v>
      </c>
      <c r="G28" s="432">
        <v>93.064296417391517</v>
      </c>
      <c r="H28" s="432">
        <v>100</v>
      </c>
    </row>
    <row r="29" spans="1:8" ht="13.5">
      <c r="A29" s="563" t="s">
        <v>168</v>
      </c>
      <c r="B29" s="432">
        <v>99.6</v>
      </c>
      <c r="C29" s="432">
        <v>95.8</v>
      </c>
      <c r="D29" s="432">
        <v>100</v>
      </c>
      <c r="E29" s="432">
        <v>100</v>
      </c>
      <c r="F29" s="432">
        <v>93.067754738779897</v>
      </c>
      <c r="G29" s="432">
        <v>100</v>
      </c>
      <c r="H29" s="432">
        <v>98.770858367072677</v>
      </c>
    </row>
    <row r="30" spans="1:8" ht="13.5">
      <c r="A30" s="563" t="s">
        <v>587</v>
      </c>
      <c r="B30" s="432">
        <v>100</v>
      </c>
      <c r="C30" s="432">
        <v>100</v>
      </c>
      <c r="D30" s="432">
        <v>100</v>
      </c>
      <c r="E30" s="432">
        <v>99.835923421428291</v>
      </c>
      <c r="F30" s="432">
        <v>100</v>
      </c>
      <c r="G30" s="432">
        <v>98.567256232247885</v>
      </c>
      <c r="H30" s="432">
        <v>99.699530012718796</v>
      </c>
    </row>
    <row r="31" spans="1:8" ht="13.5">
      <c r="A31" s="563" t="s">
        <v>575</v>
      </c>
      <c r="B31" s="432">
        <v>98.6</v>
      </c>
      <c r="C31" s="432">
        <v>99.2</v>
      </c>
      <c r="D31" s="432">
        <v>99.482707872266502</v>
      </c>
      <c r="E31" s="432">
        <v>98.732528264797111</v>
      </c>
      <c r="F31" s="432">
        <v>99.807965877287742</v>
      </c>
      <c r="G31" s="432">
        <v>100</v>
      </c>
      <c r="H31" s="432">
        <v>100</v>
      </c>
    </row>
    <row r="32" spans="1:8" ht="13.5">
      <c r="A32" s="563" t="s">
        <v>170</v>
      </c>
      <c r="B32" s="432">
        <v>85.5</v>
      </c>
      <c r="C32" s="432">
        <v>98.8</v>
      </c>
      <c r="D32" s="432">
        <v>83.844641528935682</v>
      </c>
      <c r="E32" s="432">
        <v>88.438595706491625</v>
      </c>
      <c r="F32" s="432">
        <v>93.383315704525643</v>
      </c>
      <c r="G32" s="432">
        <v>97.887726080888854</v>
      </c>
      <c r="H32" s="432">
        <v>97.9574313024915</v>
      </c>
    </row>
    <row r="33" spans="1:8" ht="13.5">
      <c r="A33" s="563" t="s">
        <v>171</v>
      </c>
      <c r="B33" s="432">
        <v>95.8</v>
      </c>
      <c r="C33" s="432">
        <v>94.9</v>
      </c>
      <c r="D33" s="432">
        <v>95.121274987020257</v>
      </c>
      <c r="E33" s="432">
        <v>93.002308477319659</v>
      </c>
      <c r="F33" s="432">
        <v>91.069239248095954</v>
      </c>
      <c r="G33" s="432">
        <v>100</v>
      </c>
      <c r="H33" s="432">
        <v>100</v>
      </c>
    </row>
    <row r="34" spans="1:8" ht="13.5">
      <c r="A34" s="563" t="s">
        <v>172</v>
      </c>
      <c r="B34" s="432">
        <v>100</v>
      </c>
      <c r="C34" s="432">
        <v>100</v>
      </c>
      <c r="D34" s="432">
        <v>100</v>
      </c>
      <c r="E34" s="432">
        <v>89.861318790828733</v>
      </c>
      <c r="F34" s="432">
        <v>100</v>
      </c>
      <c r="G34" s="432">
        <v>100</v>
      </c>
      <c r="H34" s="432">
        <v>100</v>
      </c>
    </row>
    <row r="35" spans="1:8" ht="13.5">
      <c r="A35" s="563" t="s">
        <v>173</v>
      </c>
      <c r="B35" s="432">
        <v>74.2</v>
      </c>
      <c r="C35" s="432">
        <v>99.1</v>
      </c>
      <c r="D35" s="432">
        <v>97.195470099778575</v>
      </c>
      <c r="E35" s="432">
        <v>87.780456885928416</v>
      </c>
      <c r="F35" s="432">
        <v>100</v>
      </c>
      <c r="G35" s="432">
        <v>100</v>
      </c>
      <c r="H35" s="432">
        <v>95.632283014258249</v>
      </c>
    </row>
    <row r="36" spans="1:8" ht="13.5">
      <c r="A36" s="563" t="s">
        <v>174</v>
      </c>
      <c r="B36" s="432">
        <v>72.7</v>
      </c>
      <c r="C36" s="432">
        <v>100</v>
      </c>
      <c r="D36" s="432">
        <v>100</v>
      </c>
      <c r="E36" s="432">
        <v>99.608541544585393</v>
      </c>
      <c r="F36" s="432">
        <v>97.620274394587341</v>
      </c>
      <c r="G36" s="432">
        <v>99.076935922255601</v>
      </c>
      <c r="H36" s="432">
        <v>97.199538251718479</v>
      </c>
    </row>
    <row r="37" spans="1:8" ht="13.5">
      <c r="A37" s="563" t="s">
        <v>175</v>
      </c>
      <c r="B37" s="432">
        <v>92.9</v>
      </c>
      <c r="C37" s="432">
        <v>100</v>
      </c>
      <c r="D37" s="432">
        <v>99.711694301469365</v>
      </c>
      <c r="E37" s="432">
        <v>97.733584679033413</v>
      </c>
      <c r="F37" s="432">
        <v>96.964135888980749</v>
      </c>
      <c r="G37" s="432">
        <v>82.916042529546871</v>
      </c>
      <c r="H37" s="432">
        <v>100</v>
      </c>
    </row>
    <row r="38" spans="1:8" ht="13.5">
      <c r="A38" s="563" t="s">
        <v>176</v>
      </c>
      <c r="B38" s="432">
        <v>100</v>
      </c>
      <c r="C38" s="432">
        <v>100</v>
      </c>
      <c r="D38" s="432">
        <v>91.305864154064821</v>
      </c>
      <c r="E38" s="432">
        <v>99.615020749651848</v>
      </c>
      <c r="F38" s="432">
        <v>100</v>
      </c>
      <c r="G38" s="432">
        <v>99.372301876687345</v>
      </c>
      <c r="H38" s="432">
        <v>100</v>
      </c>
    </row>
    <row r="39" spans="1:8" ht="13.5">
      <c r="A39" s="563" t="s">
        <v>177</v>
      </c>
      <c r="B39" s="432">
        <v>98.8</v>
      </c>
      <c r="C39" s="432">
        <v>100</v>
      </c>
      <c r="D39" s="432">
        <v>100</v>
      </c>
      <c r="E39" s="432">
        <v>100</v>
      </c>
      <c r="F39" s="432">
        <v>100</v>
      </c>
      <c r="G39" s="432">
        <v>100</v>
      </c>
      <c r="H39" s="432">
        <v>100</v>
      </c>
    </row>
    <row r="40" spans="1:8" ht="13.5">
      <c r="A40" s="563" t="s">
        <v>178</v>
      </c>
      <c r="B40" s="432">
        <v>100</v>
      </c>
      <c r="C40" s="432">
        <v>100</v>
      </c>
      <c r="D40" s="432">
        <v>100</v>
      </c>
      <c r="E40" s="432">
        <v>100</v>
      </c>
      <c r="F40" s="432">
        <v>100</v>
      </c>
      <c r="G40" s="432">
        <v>100</v>
      </c>
      <c r="H40" s="432">
        <v>100</v>
      </c>
    </row>
    <row r="41" spans="1:8" ht="13.5">
      <c r="A41" s="563" t="s">
        <v>179</v>
      </c>
      <c r="B41" s="432">
        <v>89.4</v>
      </c>
      <c r="C41" s="432">
        <v>100</v>
      </c>
      <c r="D41" s="432">
        <v>100</v>
      </c>
      <c r="E41" s="432">
        <v>100</v>
      </c>
      <c r="F41" s="432">
        <v>85.764825490208366</v>
      </c>
      <c r="G41" s="432">
        <v>100</v>
      </c>
      <c r="H41" s="432">
        <v>97.261637723660641</v>
      </c>
    </row>
    <row r="42" spans="1:8" ht="6.75" customHeight="1">
      <c r="A42" s="564"/>
      <c r="B42" s="413"/>
      <c r="C42" s="413"/>
      <c r="D42" s="413"/>
      <c r="E42" s="413"/>
      <c r="F42" s="413"/>
      <c r="G42" s="413"/>
      <c r="H42" s="413"/>
    </row>
    <row r="43" spans="1:8" ht="16.5" customHeight="1">
      <c r="A43" s="333" t="s">
        <v>1129</v>
      </c>
      <c r="B43" s="364"/>
      <c r="C43" s="364"/>
      <c r="D43" s="364"/>
      <c r="E43" s="364"/>
      <c r="F43" s="364"/>
      <c r="G43" s="364"/>
      <c r="H43" s="364"/>
    </row>
    <row r="44" spans="1:8" ht="11.25" customHeight="1">
      <c r="A44" s="977" t="s">
        <v>585</v>
      </c>
      <c r="B44" s="977"/>
      <c r="C44" s="977"/>
      <c r="D44" s="977"/>
      <c r="E44" s="977"/>
      <c r="F44" s="977"/>
      <c r="G44" s="977"/>
      <c r="H44" s="364"/>
    </row>
    <row r="45" spans="1:8" ht="12.75" customHeight="1">
      <c r="A45" s="977" t="s">
        <v>588</v>
      </c>
      <c r="B45" s="977"/>
      <c r="C45" s="977"/>
      <c r="D45" s="977"/>
      <c r="E45" s="977"/>
      <c r="F45" s="977"/>
      <c r="G45" s="977"/>
      <c r="H45" s="364"/>
    </row>
    <row r="46" spans="1:8" ht="13.5" customHeight="1">
      <c r="A46" s="982" t="s">
        <v>807</v>
      </c>
      <c r="B46" s="982"/>
      <c r="C46" s="982"/>
      <c r="D46" s="982"/>
      <c r="E46" s="982"/>
      <c r="F46" s="982"/>
      <c r="G46" s="982"/>
      <c r="H46" s="364"/>
    </row>
  </sheetData>
  <mergeCells count="6">
    <mergeCell ref="A1:H1"/>
    <mergeCell ref="A46:G46"/>
    <mergeCell ref="A2:H2"/>
    <mergeCell ref="A3:H3"/>
    <mergeCell ref="A44:G44"/>
    <mergeCell ref="A45:G45"/>
  </mergeCells>
  <pageMargins left="0.7" right="0.7" top="0.75" bottom="0.75" header="0.3" footer="0.3"/>
  <pageSetup paperSize="9" scale="93"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rgb="FF00B050"/>
  </sheetPr>
  <dimension ref="A1:K44"/>
  <sheetViews>
    <sheetView showGridLines="0" zoomScaleNormal="100" workbookViewId="0">
      <selection activeCell="L30" sqref="L30"/>
    </sheetView>
  </sheetViews>
  <sheetFormatPr baseColWidth="10" defaultRowHeight="12.75"/>
  <cols>
    <col min="1" max="1" width="28.7109375" style="230" customWidth="1"/>
    <col min="2" max="10" width="6.7109375" style="230" customWidth="1"/>
    <col min="11" max="11" width="6.7109375" style="304" customWidth="1"/>
    <col min="12" max="16384" width="11.42578125" style="230"/>
  </cols>
  <sheetData>
    <row r="1" spans="1:11" ht="21" customHeight="1">
      <c r="A1" s="1148" t="s">
        <v>1277</v>
      </c>
      <c r="B1" s="1148"/>
      <c r="C1" s="1148"/>
      <c r="D1" s="1148"/>
      <c r="E1" s="1148"/>
      <c r="F1" s="1148"/>
      <c r="G1" s="1148"/>
      <c r="H1" s="1148"/>
      <c r="I1" s="1148"/>
      <c r="J1" s="1148"/>
      <c r="K1" s="1148"/>
    </row>
    <row r="2" spans="1:11" ht="20.25" customHeight="1">
      <c r="A2" s="981" t="s">
        <v>1124</v>
      </c>
      <c r="B2" s="981"/>
      <c r="C2" s="981"/>
      <c r="D2" s="981"/>
      <c r="E2" s="981"/>
      <c r="F2" s="981"/>
      <c r="G2" s="981"/>
      <c r="H2" s="981"/>
      <c r="I2" s="981"/>
      <c r="J2" s="981"/>
      <c r="K2" s="981"/>
    </row>
    <row r="3" spans="1:11">
      <c r="A3" s="1149" t="s">
        <v>236</v>
      </c>
      <c r="B3" s="1149"/>
      <c r="C3" s="1149"/>
      <c r="D3" s="1149"/>
      <c r="E3" s="1149"/>
      <c r="F3" s="1149"/>
      <c r="G3" s="1149"/>
      <c r="H3" s="1149"/>
      <c r="I3" s="1149"/>
      <c r="J3" s="1149"/>
      <c r="K3" s="1149"/>
    </row>
    <row r="4" spans="1:11" ht="6.75" customHeight="1"/>
    <row r="5" spans="1:11" ht="22.5" customHeight="1">
      <c r="A5" s="554" t="s">
        <v>840</v>
      </c>
      <c r="B5" s="247">
        <v>2011</v>
      </c>
      <c r="C5" s="247">
        <v>2012</v>
      </c>
      <c r="D5" s="247">
        <v>2013</v>
      </c>
      <c r="E5" s="247">
        <v>2014</v>
      </c>
      <c r="F5" s="247">
        <v>2015</v>
      </c>
      <c r="G5" s="247">
        <v>2016</v>
      </c>
      <c r="H5" s="247">
        <v>2017</v>
      </c>
      <c r="I5" s="247">
        <v>2018</v>
      </c>
      <c r="J5" s="247">
        <v>2019</v>
      </c>
      <c r="K5" s="247">
        <v>2021</v>
      </c>
    </row>
    <row r="6" spans="1:11" ht="14.25" customHeight="1">
      <c r="A6" s="563"/>
      <c r="B6" s="364"/>
      <c r="C6" s="364"/>
      <c r="D6" s="364"/>
      <c r="E6" s="364"/>
      <c r="F6" s="364"/>
      <c r="G6" s="364"/>
      <c r="H6" s="364"/>
      <c r="I6" s="364"/>
      <c r="J6" s="364"/>
    </row>
    <row r="7" spans="1:11" ht="13.5">
      <c r="A7" s="562" t="s">
        <v>82</v>
      </c>
      <c r="B7" s="436">
        <v>18.3</v>
      </c>
      <c r="C7" s="436" t="s">
        <v>237</v>
      </c>
      <c r="D7" s="436" t="s">
        <v>238</v>
      </c>
      <c r="E7" s="431">
        <v>15.239867900230159</v>
      </c>
      <c r="F7" s="431">
        <v>17.649752783826166</v>
      </c>
      <c r="G7" s="431">
        <v>21.749635895718786</v>
      </c>
      <c r="H7" s="431">
        <v>20.18364575476869</v>
      </c>
      <c r="I7" s="431">
        <v>26.204480730702016</v>
      </c>
      <c r="J7" s="431">
        <v>27.538898361309567</v>
      </c>
      <c r="K7" s="431">
        <v>23.478364847968187</v>
      </c>
    </row>
    <row r="8" spans="1:11" ht="13.5">
      <c r="A8" s="563"/>
      <c r="B8" s="310"/>
      <c r="C8" s="310"/>
      <c r="D8" s="310"/>
      <c r="E8" s="310"/>
      <c r="F8" s="310"/>
      <c r="G8" s="432"/>
      <c r="H8" s="432"/>
      <c r="I8" s="432"/>
      <c r="J8" s="432"/>
      <c r="K8"/>
    </row>
    <row r="9" spans="1:11" ht="13.5">
      <c r="A9" s="563" t="s">
        <v>3</v>
      </c>
      <c r="B9" s="432"/>
      <c r="C9" s="310"/>
      <c r="D9" s="310"/>
      <c r="E9" s="310"/>
      <c r="F9" s="310"/>
      <c r="G9" s="432"/>
      <c r="H9" s="432"/>
      <c r="I9" s="432"/>
      <c r="J9" s="432"/>
      <c r="K9"/>
    </row>
    <row r="10" spans="1:11" ht="6.75" customHeight="1">
      <c r="A10" s="563"/>
      <c r="B10" s="310"/>
      <c r="C10" s="310"/>
      <c r="D10" s="310"/>
      <c r="E10" s="432"/>
      <c r="F10" s="432"/>
      <c r="G10" s="432"/>
      <c r="H10" s="432"/>
      <c r="I10" s="432"/>
      <c r="J10" s="432"/>
      <c r="K10"/>
    </row>
    <row r="11" spans="1:11" ht="13.5">
      <c r="A11" s="563" t="s">
        <v>235</v>
      </c>
      <c r="B11" s="310">
        <v>22.8</v>
      </c>
      <c r="C11" s="310" t="s">
        <v>239</v>
      </c>
      <c r="D11" s="310" t="s">
        <v>240</v>
      </c>
      <c r="E11" s="432">
        <v>20.974596479910034</v>
      </c>
      <c r="F11" s="432">
        <v>21.899360051065404</v>
      </c>
      <c r="G11" s="432">
        <v>25.732659950581262</v>
      </c>
      <c r="H11" s="432">
        <v>23.495414729855781</v>
      </c>
      <c r="I11" s="432">
        <v>30.666846452046155</v>
      </c>
      <c r="J11" s="432">
        <v>31.528393814156097</v>
      </c>
      <c r="K11" s="432">
        <v>26.31431085447295</v>
      </c>
    </row>
    <row r="12" spans="1:11" ht="13.5">
      <c r="A12" s="563" t="s">
        <v>95</v>
      </c>
      <c r="B12" s="310">
        <v>16.2</v>
      </c>
      <c r="C12" s="310" t="s">
        <v>241</v>
      </c>
      <c r="D12" s="310" t="s">
        <v>242</v>
      </c>
      <c r="E12" s="432">
        <v>12.833811972778653</v>
      </c>
      <c r="F12" s="432">
        <v>15.538273352342555</v>
      </c>
      <c r="G12" s="432">
        <v>19.763901666239132</v>
      </c>
      <c r="H12" s="432">
        <v>18.552636281718467</v>
      </c>
      <c r="I12" s="432">
        <v>23.988880976756402</v>
      </c>
      <c r="J12" s="432">
        <v>25.541531062103861</v>
      </c>
      <c r="K12" s="432">
        <v>22.772678607224712</v>
      </c>
    </row>
    <row r="13" spans="1:11" ht="6" customHeight="1">
      <c r="A13" s="563"/>
      <c r="B13" s="310"/>
      <c r="C13" s="310"/>
      <c r="D13" s="310"/>
      <c r="E13" s="310"/>
      <c r="F13" s="432"/>
      <c r="G13" s="432"/>
      <c r="H13" s="432"/>
      <c r="I13" s="432"/>
      <c r="J13" s="432"/>
      <c r="K13" s="432"/>
    </row>
    <row r="14" spans="1:11" ht="13.5">
      <c r="A14" s="563" t="s">
        <v>191</v>
      </c>
      <c r="B14" s="432"/>
      <c r="C14" s="310"/>
      <c r="D14" s="310"/>
      <c r="E14" s="310"/>
      <c r="F14" s="432"/>
      <c r="G14" s="432"/>
      <c r="H14" s="432"/>
      <c r="I14" s="432"/>
      <c r="J14" s="432"/>
      <c r="K14" s="432"/>
    </row>
    <row r="15" spans="1:11" ht="13.5">
      <c r="A15" s="563" t="s">
        <v>33</v>
      </c>
      <c r="B15" s="310">
        <v>16.2</v>
      </c>
      <c r="C15" s="310" t="s">
        <v>243</v>
      </c>
      <c r="D15" s="310" t="s">
        <v>244</v>
      </c>
      <c r="E15" s="432">
        <v>13.339433408438579</v>
      </c>
      <c r="F15" s="432">
        <v>17.040652770517607</v>
      </c>
      <c r="G15" s="432">
        <v>26.603595020565319</v>
      </c>
      <c r="H15" s="432">
        <v>32.921487660761414</v>
      </c>
      <c r="I15" s="432">
        <v>36.200492771305711</v>
      </c>
      <c r="J15" s="432">
        <v>35.719171556028229</v>
      </c>
      <c r="K15" s="432">
        <v>25.437323124423344</v>
      </c>
    </row>
    <row r="16" spans="1:11" ht="13.5">
      <c r="A16" s="563" t="s">
        <v>80</v>
      </c>
      <c r="B16" s="310">
        <v>23.1</v>
      </c>
      <c r="C16" s="310" t="s">
        <v>245</v>
      </c>
      <c r="D16" s="310" t="s">
        <v>246</v>
      </c>
      <c r="E16" s="432">
        <v>27.097104407966231</v>
      </c>
      <c r="F16" s="432">
        <v>26.66381768407453</v>
      </c>
      <c r="G16" s="432">
        <v>38.019229646029089</v>
      </c>
      <c r="H16" s="432">
        <v>20.304693598101888</v>
      </c>
      <c r="I16" s="432">
        <v>32.335737362048661</v>
      </c>
      <c r="J16" s="432">
        <v>24.530995677916451</v>
      </c>
      <c r="K16" s="432">
        <v>25.398022044018781</v>
      </c>
    </row>
    <row r="17" spans="1:11" ht="13.5">
      <c r="A17" s="563" t="s">
        <v>158</v>
      </c>
      <c r="B17" s="310">
        <v>20.2</v>
      </c>
      <c r="C17" s="310" t="s">
        <v>247</v>
      </c>
      <c r="D17" s="310" t="s">
        <v>248</v>
      </c>
      <c r="E17" s="432">
        <v>13.584575730946147</v>
      </c>
      <c r="F17" s="432">
        <v>11.525066641185248</v>
      </c>
      <c r="G17" s="432">
        <v>19.414171499777471</v>
      </c>
      <c r="H17" s="432">
        <v>19.820949174797935</v>
      </c>
      <c r="I17" s="432">
        <v>18.235670940593707</v>
      </c>
      <c r="J17" s="432">
        <v>25.264155312512031</v>
      </c>
      <c r="K17" s="432">
        <v>27.194703626593906</v>
      </c>
    </row>
    <row r="18" spans="1:11" ht="13.5">
      <c r="A18" s="563" t="s">
        <v>159</v>
      </c>
      <c r="B18" s="310">
        <v>35.200000000000003</v>
      </c>
      <c r="C18" s="310" t="s">
        <v>249</v>
      </c>
      <c r="D18" s="310" t="s">
        <v>250</v>
      </c>
      <c r="E18" s="432">
        <v>25.319158912867472</v>
      </c>
      <c r="F18" s="432">
        <v>29.685188571548743</v>
      </c>
      <c r="G18" s="432">
        <v>46.73350055487294</v>
      </c>
      <c r="H18" s="432">
        <v>45.932330172094552</v>
      </c>
      <c r="I18" s="432">
        <v>46.627912765282595</v>
      </c>
      <c r="J18" s="432">
        <v>54.861768784908783</v>
      </c>
      <c r="K18" s="432">
        <v>29.000055021031358</v>
      </c>
    </row>
    <row r="19" spans="1:11" ht="13.5">
      <c r="A19" s="563" t="s">
        <v>160</v>
      </c>
      <c r="B19" s="310">
        <v>19.7</v>
      </c>
      <c r="C19" s="310" t="s">
        <v>251</v>
      </c>
      <c r="D19" s="310" t="s">
        <v>252</v>
      </c>
      <c r="E19" s="432">
        <v>11.8038994373278</v>
      </c>
      <c r="F19" s="432">
        <v>19.060339697830571</v>
      </c>
      <c r="G19" s="432">
        <v>17.929823158550693</v>
      </c>
      <c r="H19" s="432">
        <v>21.074538321863791</v>
      </c>
      <c r="I19" s="432">
        <v>29.25534905368697</v>
      </c>
      <c r="J19" s="432">
        <v>18.675421991787864</v>
      </c>
      <c r="K19" s="432">
        <v>21.808929263348301</v>
      </c>
    </row>
    <row r="20" spans="1:11" ht="13.5">
      <c r="A20" s="563" t="s">
        <v>161</v>
      </c>
      <c r="B20" s="310">
        <v>13.5</v>
      </c>
      <c r="C20" s="310" t="s">
        <v>253</v>
      </c>
      <c r="D20" s="310" t="s">
        <v>254</v>
      </c>
      <c r="E20" s="432">
        <v>12.503809526920218</v>
      </c>
      <c r="F20" s="432">
        <v>10.222241861770938</v>
      </c>
      <c r="G20" s="432">
        <v>18.095538536411688</v>
      </c>
      <c r="H20" s="432">
        <v>14.844942968825597</v>
      </c>
      <c r="I20" s="432">
        <v>19.693674137173034</v>
      </c>
      <c r="J20" s="432">
        <v>28.118707003789396</v>
      </c>
      <c r="K20" s="432">
        <v>26.501219097778051</v>
      </c>
    </row>
    <row r="21" spans="1:11" ht="13.5">
      <c r="A21" s="563" t="s">
        <v>830</v>
      </c>
      <c r="B21" s="310">
        <v>12</v>
      </c>
      <c r="C21" s="310" t="s">
        <v>255</v>
      </c>
      <c r="D21" s="310" t="s">
        <v>256</v>
      </c>
      <c r="E21" s="432">
        <v>26.456998615354333</v>
      </c>
      <c r="F21" s="432">
        <v>27.683598842758911</v>
      </c>
      <c r="G21" s="432">
        <v>20.273214153618103</v>
      </c>
      <c r="H21" s="432">
        <v>25.03570468633416</v>
      </c>
      <c r="I21" s="432">
        <v>40.712580993610807</v>
      </c>
      <c r="J21" s="432">
        <v>51.000879033301125</v>
      </c>
      <c r="K21" s="432">
        <v>22.30416879613874</v>
      </c>
    </row>
    <row r="22" spans="1:11" ht="13.5">
      <c r="A22" s="563" t="s">
        <v>162</v>
      </c>
      <c r="B22" s="310">
        <v>16.8</v>
      </c>
      <c r="C22" s="310" t="s">
        <v>257</v>
      </c>
      <c r="D22" s="310" t="s">
        <v>241</v>
      </c>
      <c r="E22" s="432">
        <v>19.828993583217962</v>
      </c>
      <c r="F22" s="432">
        <v>29.891844285278946</v>
      </c>
      <c r="G22" s="432">
        <v>25.734127230598837</v>
      </c>
      <c r="H22" s="432">
        <v>29.873071952889152</v>
      </c>
      <c r="I22" s="432">
        <v>31.209685165920014</v>
      </c>
      <c r="J22" s="432">
        <v>32.971771266347595</v>
      </c>
      <c r="K22" s="432">
        <v>26.197976419440998</v>
      </c>
    </row>
    <row r="23" spans="1:11" ht="13.5">
      <c r="A23" s="563" t="s">
        <v>163</v>
      </c>
      <c r="B23" s="310">
        <v>28.5</v>
      </c>
      <c r="C23" s="310" t="s">
        <v>258</v>
      </c>
      <c r="D23" s="310" t="s">
        <v>259</v>
      </c>
      <c r="E23" s="432">
        <v>19.736837009060277</v>
      </c>
      <c r="F23" s="432">
        <v>30.747880154489561</v>
      </c>
      <c r="G23" s="432">
        <v>28.349978879325867</v>
      </c>
      <c r="H23" s="432">
        <v>24.491248630337097</v>
      </c>
      <c r="I23" s="432">
        <v>29.828287381911224</v>
      </c>
      <c r="J23" s="432">
        <v>24.588531423884081</v>
      </c>
      <c r="K23" s="432">
        <v>22.264818238318146</v>
      </c>
    </row>
    <row r="24" spans="1:11" ht="13.5">
      <c r="A24" s="563" t="s">
        <v>164</v>
      </c>
      <c r="B24" s="310">
        <v>21.1</v>
      </c>
      <c r="C24" s="310" t="s">
        <v>260</v>
      </c>
      <c r="D24" s="310" t="s">
        <v>261</v>
      </c>
      <c r="E24" s="432">
        <v>9.2681278854930582</v>
      </c>
      <c r="F24" s="432">
        <v>14.110906898120923</v>
      </c>
      <c r="G24" s="432">
        <v>16.010835089515055</v>
      </c>
      <c r="H24" s="432">
        <v>15.284092338055249</v>
      </c>
      <c r="I24" s="432">
        <v>24.015095298126386</v>
      </c>
      <c r="J24" s="432">
        <v>20.639737540612892</v>
      </c>
      <c r="K24" s="432">
        <v>24.44583903864276</v>
      </c>
    </row>
    <row r="25" spans="1:11" ht="13.5">
      <c r="A25" s="563" t="s">
        <v>165</v>
      </c>
      <c r="B25" s="310">
        <v>33</v>
      </c>
      <c r="C25" s="310" t="s">
        <v>262</v>
      </c>
      <c r="D25" s="310" t="s">
        <v>262</v>
      </c>
      <c r="E25" s="432">
        <v>35.367872231105999</v>
      </c>
      <c r="F25" s="432">
        <v>29.767736228045329</v>
      </c>
      <c r="G25" s="432">
        <v>53.073413352941799</v>
      </c>
      <c r="H25" s="432">
        <v>43.262234620318523</v>
      </c>
      <c r="I25" s="432">
        <v>57.078274099280016</v>
      </c>
      <c r="J25" s="432">
        <v>52.869522449847395</v>
      </c>
      <c r="K25" s="432">
        <v>37.341663403799089</v>
      </c>
    </row>
    <row r="26" spans="1:11" ht="13.5">
      <c r="A26" s="563" t="s">
        <v>166</v>
      </c>
      <c r="B26" s="310">
        <v>16.7</v>
      </c>
      <c r="C26" s="310" t="s">
        <v>263</v>
      </c>
      <c r="D26" s="310" t="s">
        <v>257</v>
      </c>
      <c r="E26" s="432">
        <v>10.619527992335694</v>
      </c>
      <c r="F26" s="432">
        <v>8.0524857185446042</v>
      </c>
      <c r="G26" s="432">
        <v>15.064756102343765</v>
      </c>
      <c r="H26" s="432">
        <v>10.714649854117379</v>
      </c>
      <c r="I26" s="432">
        <v>15.163469640090716</v>
      </c>
      <c r="J26" s="432">
        <v>18.639358417442704</v>
      </c>
      <c r="K26" s="432">
        <v>21.569306129681706</v>
      </c>
    </row>
    <row r="27" spans="1:11" ht="13.5">
      <c r="A27" s="563" t="s">
        <v>167</v>
      </c>
      <c r="B27" s="310">
        <v>21.7</v>
      </c>
      <c r="C27" s="310" t="s">
        <v>258</v>
      </c>
      <c r="D27" s="310" t="s">
        <v>264</v>
      </c>
      <c r="E27" s="432">
        <v>21.486427750371174</v>
      </c>
      <c r="F27" s="432">
        <v>28.363626902133209</v>
      </c>
      <c r="G27" s="432">
        <v>21.721367759173948</v>
      </c>
      <c r="H27" s="432">
        <v>25.230492541175842</v>
      </c>
      <c r="I27" s="432">
        <v>28.411906749755811</v>
      </c>
      <c r="J27" s="432">
        <v>37.126676048833751</v>
      </c>
      <c r="K27" s="432">
        <v>37.399370236173517</v>
      </c>
    </row>
    <row r="28" spans="1:11" ht="13.5">
      <c r="A28" s="563" t="s">
        <v>168</v>
      </c>
      <c r="B28" s="310">
        <v>23</v>
      </c>
      <c r="C28" s="310" t="s">
        <v>265</v>
      </c>
      <c r="D28" s="310" t="s">
        <v>266</v>
      </c>
      <c r="E28" s="432">
        <v>17.72690472787118</v>
      </c>
      <c r="F28" s="432">
        <v>8.3665544186074943</v>
      </c>
      <c r="G28" s="432">
        <v>24.166766224271811</v>
      </c>
      <c r="H28" s="432">
        <v>24.023687455493441</v>
      </c>
      <c r="I28" s="432">
        <v>26.786242769944735</v>
      </c>
      <c r="J28" s="432">
        <v>35.982294192448997</v>
      </c>
      <c r="K28" s="432">
        <v>24.678688437542906</v>
      </c>
    </row>
    <row r="29" spans="1:11" ht="13.5">
      <c r="A29" s="563" t="s">
        <v>587</v>
      </c>
      <c r="B29" s="310">
        <v>20.5</v>
      </c>
      <c r="C29" s="310" t="s">
        <v>277</v>
      </c>
      <c r="D29" s="310" t="s">
        <v>265</v>
      </c>
      <c r="E29" s="432">
        <v>17.760793910408708</v>
      </c>
      <c r="F29" s="432">
        <v>21.426383372739362</v>
      </c>
      <c r="G29" s="432">
        <v>26.842291274042534</v>
      </c>
      <c r="H29" s="432">
        <v>30.999985571681911</v>
      </c>
      <c r="I29" s="432">
        <v>38.288601273711684</v>
      </c>
      <c r="J29" s="432">
        <v>36.640306756105865</v>
      </c>
      <c r="K29" s="432">
        <v>19.633633817228898</v>
      </c>
    </row>
    <row r="30" spans="1:11" ht="13.5">
      <c r="A30" s="563" t="s">
        <v>575</v>
      </c>
      <c r="B30" s="310">
        <v>34.1</v>
      </c>
      <c r="C30" s="310" t="s">
        <v>267</v>
      </c>
      <c r="D30" s="310" t="s">
        <v>268</v>
      </c>
      <c r="E30" s="432">
        <v>27.379641657237418</v>
      </c>
      <c r="F30" s="432">
        <v>28.870939843567538</v>
      </c>
      <c r="G30" s="432">
        <v>30.366378424570673</v>
      </c>
      <c r="H30" s="432">
        <v>24.291840785223329</v>
      </c>
      <c r="I30" s="432">
        <v>40.113708229121428</v>
      </c>
      <c r="J30" s="432">
        <v>48.828886028791501</v>
      </c>
      <c r="K30" s="432">
        <v>25.526193737076724</v>
      </c>
    </row>
    <row r="31" spans="1:11" ht="13.5">
      <c r="A31" s="563" t="s">
        <v>170</v>
      </c>
      <c r="B31" s="310">
        <v>5.9</v>
      </c>
      <c r="C31" s="310" t="s">
        <v>269</v>
      </c>
      <c r="D31" s="310" t="s">
        <v>270</v>
      </c>
      <c r="E31" s="432">
        <v>2.4307206610920815</v>
      </c>
      <c r="F31" s="432">
        <v>6.6098403271808861</v>
      </c>
      <c r="G31" s="432">
        <v>3.249866076225072</v>
      </c>
      <c r="H31" s="432">
        <v>5.8410351349917029</v>
      </c>
      <c r="I31" s="432">
        <v>10.538175172373727</v>
      </c>
      <c r="J31" s="432">
        <v>11.053209163189672</v>
      </c>
      <c r="K31" s="432">
        <v>10.521387965326472</v>
      </c>
    </row>
    <row r="32" spans="1:11" ht="13.5">
      <c r="A32" s="563" t="s">
        <v>171</v>
      </c>
      <c r="B32" s="310">
        <v>7.8</v>
      </c>
      <c r="C32" s="310" t="s">
        <v>271</v>
      </c>
      <c r="D32" s="310" t="s">
        <v>254</v>
      </c>
      <c r="E32" s="432">
        <v>4.9983683234707783</v>
      </c>
      <c r="F32" s="432">
        <v>9.1696314221797763</v>
      </c>
      <c r="G32" s="432">
        <v>17.883048832583647</v>
      </c>
      <c r="H32" s="432">
        <v>14.748245070199856</v>
      </c>
      <c r="I32" s="432">
        <v>16.459125203335851</v>
      </c>
      <c r="J32" s="432">
        <v>16.054911583654309</v>
      </c>
      <c r="K32" s="432">
        <v>14.452517014149588</v>
      </c>
    </row>
    <row r="33" spans="1:11" ht="13.5">
      <c r="A33" s="563" t="s">
        <v>172</v>
      </c>
      <c r="B33" s="310">
        <v>42.3</v>
      </c>
      <c r="C33" s="310" t="s">
        <v>272</v>
      </c>
      <c r="D33" s="310" t="s">
        <v>273</v>
      </c>
      <c r="E33" s="432">
        <v>39.314064987423144</v>
      </c>
      <c r="F33" s="432">
        <v>38.86770399210311</v>
      </c>
      <c r="G33" s="432">
        <v>59.868350168203158</v>
      </c>
      <c r="H33" s="432">
        <v>41.228765629105638</v>
      </c>
      <c r="I33" s="432">
        <v>49.631916956779918</v>
      </c>
      <c r="J33" s="432">
        <v>51.044225386721074</v>
      </c>
      <c r="K33" s="432">
        <v>33.499077523530026</v>
      </c>
    </row>
    <row r="34" spans="1:11" ht="13.5">
      <c r="A34" s="563" t="s">
        <v>173</v>
      </c>
      <c r="B34" s="310">
        <v>15.8</v>
      </c>
      <c r="C34" s="310" t="s">
        <v>274</v>
      </c>
      <c r="D34" s="310" t="s">
        <v>255</v>
      </c>
      <c r="E34" s="432">
        <v>21.012041465818783</v>
      </c>
      <c r="F34" s="432">
        <v>32.932126523925461</v>
      </c>
      <c r="G34" s="432">
        <v>25.310414226568778</v>
      </c>
      <c r="H34" s="432">
        <v>21.521988560480807</v>
      </c>
      <c r="I34" s="432">
        <v>18.866652332635265</v>
      </c>
      <c r="J34" s="432">
        <v>37.265767246775347</v>
      </c>
      <c r="K34" s="432">
        <v>27.570865282284164</v>
      </c>
    </row>
    <row r="35" spans="1:11" ht="13.5">
      <c r="A35" s="563" t="s">
        <v>174</v>
      </c>
      <c r="B35" s="310">
        <v>19</v>
      </c>
      <c r="C35" s="310" t="s">
        <v>275</v>
      </c>
      <c r="D35" s="310" t="s">
        <v>276</v>
      </c>
      <c r="E35" s="432">
        <v>16.828142760563995</v>
      </c>
      <c r="F35" s="432">
        <v>11.913097077815081</v>
      </c>
      <c r="G35" s="432">
        <v>20.51349143059679</v>
      </c>
      <c r="H35" s="432">
        <v>23.399338502552229</v>
      </c>
      <c r="I35" s="432">
        <v>24.17176912303233</v>
      </c>
      <c r="J35" s="432">
        <v>25.890918748337583</v>
      </c>
      <c r="K35" s="432">
        <v>17.68675288696549</v>
      </c>
    </row>
    <row r="36" spans="1:11" ht="13.5">
      <c r="A36" s="563" t="s">
        <v>175</v>
      </c>
      <c r="B36" s="310">
        <v>10.199999999999999</v>
      </c>
      <c r="C36" s="310" t="s">
        <v>278</v>
      </c>
      <c r="D36" s="310" t="s">
        <v>279</v>
      </c>
      <c r="E36" s="432">
        <v>5.3868505122864665</v>
      </c>
      <c r="F36" s="432">
        <v>7.5423103970028382</v>
      </c>
      <c r="G36" s="432">
        <v>12.453505053614753</v>
      </c>
      <c r="H36" s="432">
        <v>7.2875292026076623</v>
      </c>
      <c r="I36" s="432">
        <v>13.321206223251941</v>
      </c>
      <c r="J36" s="432">
        <v>16.852701478339679</v>
      </c>
      <c r="K36" s="432">
        <v>17.940194471061506</v>
      </c>
    </row>
    <row r="37" spans="1:11" ht="13.5">
      <c r="A37" s="563" t="s">
        <v>176</v>
      </c>
      <c r="B37" s="310">
        <v>16.8</v>
      </c>
      <c r="C37" s="310" t="s">
        <v>280</v>
      </c>
      <c r="D37" s="310" t="s">
        <v>281</v>
      </c>
      <c r="E37" s="432">
        <v>18.962671404481313</v>
      </c>
      <c r="F37" s="432">
        <v>17.193020876391806</v>
      </c>
      <c r="G37" s="432">
        <v>24.598542831074049</v>
      </c>
      <c r="H37" s="432">
        <v>24.042914572398253</v>
      </c>
      <c r="I37" s="432">
        <v>40.469284933743715</v>
      </c>
      <c r="J37" s="432">
        <v>26.798418217584903</v>
      </c>
      <c r="K37" s="432">
        <v>26.651763570254346</v>
      </c>
    </row>
    <row r="38" spans="1:11" ht="13.5">
      <c r="A38" s="563" t="s">
        <v>177</v>
      </c>
      <c r="B38" s="310">
        <v>28.9</v>
      </c>
      <c r="C38" s="310">
        <v>37</v>
      </c>
      <c r="D38" s="310" t="s">
        <v>282</v>
      </c>
      <c r="E38" s="432">
        <v>41.035280544635356</v>
      </c>
      <c r="F38" s="432">
        <v>54.544627109348433</v>
      </c>
      <c r="G38" s="432">
        <v>57.375711952092487</v>
      </c>
      <c r="H38" s="432">
        <v>43.547038434290407</v>
      </c>
      <c r="I38" s="432">
        <v>65.396059224393639</v>
      </c>
      <c r="J38" s="432">
        <v>65.81433229114198</v>
      </c>
      <c r="K38" s="432">
        <v>43.886666043670118</v>
      </c>
    </row>
    <row r="39" spans="1:11" ht="13.5">
      <c r="A39" s="563" t="s">
        <v>178</v>
      </c>
      <c r="B39" s="310">
        <v>0.8</v>
      </c>
      <c r="C39" s="310" t="s">
        <v>283</v>
      </c>
      <c r="D39" s="310" t="s">
        <v>284</v>
      </c>
      <c r="E39" s="432">
        <v>3.5503131647062212</v>
      </c>
      <c r="F39" s="432">
        <v>3.250963961713127</v>
      </c>
      <c r="G39" s="432">
        <v>7.9002192390177122</v>
      </c>
      <c r="H39" s="432">
        <v>4.5350519847091793</v>
      </c>
      <c r="I39" s="432">
        <v>6.5106199054181957</v>
      </c>
      <c r="J39" s="432">
        <v>8.9590937890253901</v>
      </c>
      <c r="K39" s="432">
        <v>29.07375834583404</v>
      </c>
    </row>
    <row r="40" spans="1:11" ht="13.5">
      <c r="A40" s="563" t="s">
        <v>179</v>
      </c>
      <c r="B40" s="310">
        <v>6.8</v>
      </c>
      <c r="C40" s="310" t="s">
        <v>285</v>
      </c>
      <c r="D40" s="310" t="s">
        <v>286</v>
      </c>
      <c r="E40" s="432">
        <v>5.7688690286773587</v>
      </c>
      <c r="F40" s="432">
        <v>18.956421991628634</v>
      </c>
      <c r="G40" s="432">
        <v>13.206281862723065</v>
      </c>
      <c r="H40" s="432">
        <v>12.178869229403414</v>
      </c>
      <c r="I40" s="432">
        <v>33.915541938544074</v>
      </c>
      <c r="J40" s="432">
        <v>29.926743558983166</v>
      </c>
      <c r="K40" s="432">
        <v>13.852274379844747</v>
      </c>
    </row>
    <row r="41" spans="1:11" ht="8.25" customHeight="1">
      <c r="A41" s="564"/>
      <c r="B41" s="258"/>
      <c r="C41" s="258"/>
      <c r="D41" s="253"/>
      <c r="E41" s="253"/>
      <c r="F41" s="413"/>
      <c r="G41" s="413"/>
      <c r="H41" s="413"/>
      <c r="I41" s="413"/>
      <c r="J41" s="413"/>
      <c r="K41" s="81"/>
    </row>
    <row r="42" spans="1:11" ht="14.1" customHeight="1">
      <c r="A42" s="977" t="s">
        <v>585</v>
      </c>
      <c r="B42" s="977"/>
      <c r="C42" s="977"/>
      <c r="D42" s="977"/>
      <c r="E42" s="977"/>
      <c r="F42" s="977"/>
      <c r="G42" s="977"/>
    </row>
    <row r="43" spans="1:11" ht="14.1" customHeight="1">
      <c r="A43" s="333" t="s">
        <v>584</v>
      </c>
      <c r="B43" s="333"/>
      <c r="C43" s="333"/>
      <c r="D43" s="333"/>
      <c r="E43" s="333"/>
      <c r="F43" s="333"/>
      <c r="G43" s="333"/>
    </row>
    <row r="44" spans="1:11" s="312" customFormat="1" ht="14.1" customHeight="1">
      <c r="A44" s="339" t="s">
        <v>807</v>
      </c>
      <c r="B44" s="333"/>
      <c r="C44" s="333"/>
      <c r="D44" s="333"/>
      <c r="E44" s="333"/>
      <c r="F44" s="333"/>
      <c r="G44" s="333"/>
      <c r="H44"/>
      <c r="I44"/>
      <c r="J44"/>
      <c r="K44" s="304"/>
    </row>
  </sheetData>
  <mergeCells count="4">
    <mergeCell ref="A42:G42"/>
    <mergeCell ref="A1:K1"/>
    <mergeCell ref="A2:K2"/>
    <mergeCell ref="A3:K3"/>
  </mergeCells>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rgb="FF00B050"/>
  </sheetPr>
  <dimension ref="A1:K44"/>
  <sheetViews>
    <sheetView showGridLines="0" zoomScaleNormal="100" workbookViewId="0">
      <selection activeCell="L30" sqref="L30"/>
    </sheetView>
  </sheetViews>
  <sheetFormatPr baseColWidth="10" defaultRowHeight="12.75"/>
  <cols>
    <col min="1" max="1" width="28.85546875" style="230" customWidth="1"/>
    <col min="2" max="8" width="6.7109375" style="230" customWidth="1"/>
    <col min="9" max="9" width="6.7109375" style="304" customWidth="1"/>
    <col min="10" max="10" width="6.7109375" style="230" customWidth="1"/>
    <col min="11" max="11" width="7.28515625" style="230" customWidth="1"/>
    <col min="12" max="16384" width="11.42578125" style="230"/>
  </cols>
  <sheetData>
    <row r="1" spans="1:11" ht="23.25" customHeight="1">
      <c r="A1" s="14" t="s">
        <v>1278</v>
      </c>
      <c r="B1"/>
      <c r="C1"/>
      <c r="D1"/>
      <c r="E1"/>
      <c r="F1"/>
      <c r="G1"/>
      <c r="H1"/>
      <c r="I1"/>
      <c r="J1"/>
    </row>
    <row r="2" spans="1:11" ht="12.75" customHeight="1">
      <c r="A2" s="1026" t="s">
        <v>287</v>
      </c>
      <c r="B2" s="1026"/>
      <c r="C2" s="1026"/>
      <c r="D2" s="1026"/>
      <c r="E2" s="1026"/>
      <c r="F2" s="1026"/>
    </row>
    <row r="3" spans="1:11" ht="5.25" customHeight="1">
      <c r="B3" s="305"/>
      <c r="C3" s="309"/>
      <c r="D3" s="309"/>
    </row>
    <row r="4" spans="1:11" ht="34.5" customHeight="1">
      <c r="A4" s="368" t="s">
        <v>568</v>
      </c>
      <c r="B4" s="247">
        <v>2011</v>
      </c>
      <c r="C4" s="247">
        <v>2012</v>
      </c>
      <c r="D4" s="247">
        <v>2013</v>
      </c>
      <c r="E4" s="247">
        <v>2014</v>
      </c>
      <c r="F4" s="247">
        <v>2015</v>
      </c>
      <c r="G4" s="247">
        <v>2016</v>
      </c>
      <c r="H4" s="247">
        <v>2017</v>
      </c>
      <c r="I4" s="247">
        <v>2018</v>
      </c>
      <c r="J4" s="247">
        <v>2019</v>
      </c>
      <c r="K4" s="247">
        <v>2021</v>
      </c>
    </row>
    <row r="5" spans="1:11" ht="9.75" customHeight="1">
      <c r="A5" s="563"/>
      <c r="B5" s="364"/>
      <c r="C5" s="364"/>
      <c r="D5" s="364"/>
      <c r="E5" s="364"/>
      <c r="F5" s="364"/>
      <c r="G5" s="364"/>
      <c r="H5" s="364"/>
      <c r="I5" s="364"/>
      <c r="J5" s="364"/>
    </row>
    <row r="6" spans="1:11" ht="13.5">
      <c r="A6" s="562" t="s">
        <v>82</v>
      </c>
      <c r="B6" s="539" t="s">
        <v>455</v>
      </c>
      <c r="C6" s="539" t="s">
        <v>288</v>
      </c>
      <c r="D6" s="539" t="s">
        <v>289</v>
      </c>
      <c r="E6" s="539">
        <v>46.459189313179714</v>
      </c>
      <c r="F6" s="539">
        <v>45.983579025448165</v>
      </c>
      <c r="G6" s="539">
        <v>37.826135338880256</v>
      </c>
      <c r="H6" s="539">
        <v>46.612267186147491</v>
      </c>
      <c r="I6" s="539">
        <v>49.061531253994325</v>
      </c>
      <c r="J6" s="539">
        <v>53.057942454840877</v>
      </c>
      <c r="K6" s="539">
        <v>84.907741594298727</v>
      </c>
    </row>
    <row r="7" spans="1:11" ht="7.5" customHeight="1">
      <c r="A7" s="562"/>
      <c r="B7"/>
      <c r="C7"/>
      <c r="D7"/>
      <c r="E7" s="436"/>
      <c r="F7" s="436"/>
      <c r="G7" s="436"/>
      <c r="H7" s="431"/>
      <c r="I7" s="431"/>
      <c r="J7" s="431"/>
      <c r="K7" s="431"/>
    </row>
    <row r="8" spans="1:11" ht="13.5">
      <c r="A8" s="563" t="s">
        <v>3</v>
      </c>
      <c r="B8" s="249"/>
      <c r="C8" s="249"/>
      <c r="D8" s="305"/>
      <c r="E8" s="310"/>
      <c r="F8" s="310"/>
      <c r="G8" s="310"/>
      <c r="H8" s="432"/>
      <c r="I8" s="432"/>
      <c r="J8" s="432"/>
      <c r="K8" s="432"/>
    </row>
    <row r="9" spans="1:11" ht="5.25" customHeight="1">
      <c r="A9" s="563"/>
      <c r="B9" s="249"/>
      <c r="C9" s="249"/>
      <c r="D9" s="305"/>
      <c r="E9" s="432"/>
      <c r="F9" s="432"/>
      <c r="G9" s="432"/>
      <c r="H9" s="432"/>
      <c r="I9" s="432"/>
      <c r="J9" s="432"/>
      <c r="K9" s="432"/>
    </row>
    <row r="10" spans="1:11" ht="13.5">
      <c r="A10" s="563" t="s">
        <v>235</v>
      </c>
      <c r="B10" s="305" t="s">
        <v>480</v>
      </c>
      <c r="C10" s="305" t="s">
        <v>290</v>
      </c>
      <c r="D10" s="305" t="s">
        <v>291</v>
      </c>
      <c r="E10" s="412">
        <v>50.319044943898049</v>
      </c>
      <c r="F10" s="412">
        <v>48.7882185749421</v>
      </c>
      <c r="G10" s="412">
        <v>44.669660244429615</v>
      </c>
      <c r="H10" s="412">
        <v>50.74370570213118</v>
      </c>
      <c r="I10" s="412">
        <v>51.998807570711278</v>
      </c>
      <c r="J10" s="412">
        <v>57.722738251734725</v>
      </c>
      <c r="K10" s="412">
        <v>92.96054475349959</v>
      </c>
    </row>
    <row r="11" spans="1:11" ht="13.5">
      <c r="A11" s="563" t="s">
        <v>95</v>
      </c>
      <c r="B11" s="305" t="s">
        <v>481</v>
      </c>
      <c r="C11" s="305" t="s">
        <v>292</v>
      </c>
      <c r="D11" s="305" t="s">
        <v>293</v>
      </c>
      <c r="E11" s="412">
        <v>43.835121553192472</v>
      </c>
      <c r="F11" s="412">
        <v>44.031889633878578</v>
      </c>
      <c r="G11" s="412">
        <v>33.148889870416646</v>
      </c>
      <c r="H11" s="412">
        <v>43.867845792322271</v>
      </c>
      <c r="I11" s="412">
        <v>47.260849569798161</v>
      </c>
      <c r="J11" s="412">
        <v>50.351835896700749</v>
      </c>
      <c r="K11" s="412">
        <v>82.244020773435352</v>
      </c>
    </row>
    <row r="12" spans="1:11" ht="5.25" customHeight="1">
      <c r="A12" s="563"/>
      <c r="B12" s="249"/>
      <c r="C12" s="249"/>
      <c r="D12" s="305"/>
      <c r="E12" s="310"/>
      <c r="F12" s="310"/>
      <c r="G12" s="310"/>
      <c r="H12" s="432"/>
      <c r="I12" s="432"/>
      <c r="J12" s="432"/>
      <c r="K12" s="432"/>
    </row>
    <row r="13" spans="1:11" ht="13.5">
      <c r="A13" s="563" t="s">
        <v>191</v>
      </c>
      <c r="B13" s="249"/>
      <c r="C13" s="249"/>
      <c r="D13" s="305"/>
      <c r="E13" s="310"/>
      <c r="F13" s="310"/>
      <c r="G13" s="310"/>
      <c r="H13" s="432"/>
      <c r="I13" s="432"/>
      <c r="J13" s="432"/>
      <c r="K13" s="432"/>
    </row>
    <row r="14" spans="1:11" ht="13.5">
      <c r="A14" s="563" t="s">
        <v>33</v>
      </c>
      <c r="B14" s="305" t="s">
        <v>482</v>
      </c>
      <c r="C14" s="305" t="s">
        <v>294</v>
      </c>
      <c r="D14" s="305" t="s">
        <v>295</v>
      </c>
      <c r="E14" s="412">
        <v>46.317618909417504</v>
      </c>
      <c r="F14" s="412">
        <v>37.03735946284305</v>
      </c>
      <c r="G14" s="412">
        <v>33.179193684867862</v>
      </c>
      <c r="H14" s="412">
        <v>40.460672369237201</v>
      </c>
      <c r="I14" s="412">
        <v>47.600075605348415</v>
      </c>
      <c r="J14" s="412">
        <v>48.685503313933417</v>
      </c>
      <c r="K14" s="412">
        <v>83.980816502545807</v>
      </c>
    </row>
    <row r="15" spans="1:11" ht="13.5">
      <c r="A15" s="563" t="s">
        <v>80</v>
      </c>
      <c r="B15" s="305" t="s">
        <v>483</v>
      </c>
      <c r="C15" s="305" t="s">
        <v>296</v>
      </c>
      <c r="D15" s="305" t="s">
        <v>297</v>
      </c>
      <c r="E15" s="412">
        <v>45.892707269134384</v>
      </c>
      <c r="F15" s="412">
        <v>56.229648425022283</v>
      </c>
      <c r="G15" s="412">
        <v>35.715938518226388</v>
      </c>
      <c r="H15" s="412">
        <v>65.22635359267835</v>
      </c>
      <c r="I15" s="412">
        <v>64.996584863109788</v>
      </c>
      <c r="J15" s="412">
        <v>47.833048084277848</v>
      </c>
      <c r="K15" s="412">
        <v>90.673738931345639</v>
      </c>
    </row>
    <row r="16" spans="1:11" ht="13.5">
      <c r="A16" s="563" t="s">
        <v>158</v>
      </c>
      <c r="B16" s="305" t="s">
        <v>484</v>
      </c>
      <c r="C16" s="305" t="s">
        <v>298</v>
      </c>
      <c r="D16" s="305" t="s">
        <v>299</v>
      </c>
      <c r="E16" s="412">
        <v>50.929011812581969</v>
      </c>
      <c r="F16" s="412">
        <v>56.549279447732388</v>
      </c>
      <c r="G16" s="412">
        <v>41.3504351722408</v>
      </c>
      <c r="H16" s="412">
        <v>58.403708641941968</v>
      </c>
      <c r="I16" s="412">
        <v>49.170805429493235</v>
      </c>
      <c r="J16" s="412">
        <v>51.981286017502093</v>
      </c>
      <c r="K16" s="412">
        <v>89.260100453567873</v>
      </c>
    </row>
    <row r="17" spans="1:11" ht="13.5">
      <c r="A17" s="563" t="s">
        <v>159</v>
      </c>
      <c r="B17" s="305" t="s">
        <v>387</v>
      </c>
      <c r="C17" s="305" t="s">
        <v>300</v>
      </c>
      <c r="D17" s="305" t="s">
        <v>301</v>
      </c>
      <c r="E17" s="412">
        <v>61.848238474916727</v>
      </c>
      <c r="F17" s="412">
        <v>55.395303897348001</v>
      </c>
      <c r="G17" s="412">
        <v>66.308871575459037</v>
      </c>
      <c r="H17" s="412">
        <v>58.023073755261699</v>
      </c>
      <c r="I17" s="412">
        <v>60.861610192375302</v>
      </c>
      <c r="J17" s="412">
        <v>63.845942044459058</v>
      </c>
      <c r="K17" s="412">
        <v>93.227243707309526</v>
      </c>
    </row>
    <row r="18" spans="1:11" ht="13.5">
      <c r="A18" s="563" t="s">
        <v>160</v>
      </c>
      <c r="B18" s="305" t="s">
        <v>485</v>
      </c>
      <c r="C18" s="305" t="s">
        <v>302</v>
      </c>
      <c r="D18" s="305" t="s">
        <v>303</v>
      </c>
      <c r="E18" s="412">
        <v>57.464037973292484</v>
      </c>
      <c r="F18" s="412">
        <v>62.030371115764133</v>
      </c>
      <c r="G18" s="412">
        <v>37.324879184334222</v>
      </c>
      <c r="H18" s="412">
        <v>53.829950113523836</v>
      </c>
      <c r="I18" s="412">
        <v>53.642315376284614</v>
      </c>
      <c r="J18" s="412">
        <v>54.637313421272523</v>
      </c>
      <c r="K18" s="412">
        <v>82.566571834750803</v>
      </c>
    </row>
    <row r="19" spans="1:11" ht="13.5">
      <c r="A19" s="563" t="s">
        <v>161</v>
      </c>
      <c r="B19" s="305" t="s">
        <v>486</v>
      </c>
      <c r="C19" s="305" t="s">
        <v>304</v>
      </c>
      <c r="D19" s="305" t="s">
        <v>305</v>
      </c>
      <c r="E19" s="412">
        <v>40.940596516527471</v>
      </c>
      <c r="F19" s="412">
        <v>42.307876399996147</v>
      </c>
      <c r="G19" s="412">
        <v>34.181381868982875</v>
      </c>
      <c r="H19" s="412">
        <v>48.149531905349299</v>
      </c>
      <c r="I19" s="412">
        <v>51.663400648641122</v>
      </c>
      <c r="J19" s="412">
        <v>62.267730086105978</v>
      </c>
      <c r="K19" s="412">
        <v>84.995145582589345</v>
      </c>
    </row>
    <row r="20" spans="1:11" ht="13.5">
      <c r="A20" s="563" t="s">
        <v>830</v>
      </c>
      <c r="B20" s="305" t="s">
        <v>472</v>
      </c>
      <c r="C20" s="305" t="s">
        <v>306</v>
      </c>
      <c r="D20" s="305" t="s">
        <v>307</v>
      </c>
      <c r="E20" s="412">
        <v>53.196452161074589</v>
      </c>
      <c r="F20" s="412">
        <v>48.812174956878586</v>
      </c>
      <c r="G20" s="412">
        <v>55.155443362365411</v>
      </c>
      <c r="H20" s="412">
        <v>56.283905596164644</v>
      </c>
      <c r="I20" s="412">
        <v>60.72530116365553</v>
      </c>
      <c r="J20" s="412">
        <v>62.482639219919257</v>
      </c>
      <c r="K20" s="412">
        <v>94.175443553513347</v>
      </c>
    </row>
    <row r="21" spans="1:11" ht="13.5">
      <c r="A21" s="563" t="s">
        <v>162</v>
      </c>
      <c r="B21" s="305" t="s">
        <v>487</v>
      </c>
      <c r="C21" s="305" t="s">
        <v>308</v>
      </c>
      <c r="D21" s="305" t="s">
        <v>249</v>
      </c>
      <c r="E21" s="412">
        <v>53.71848403836087</v>
      </c>
      <c r="F21" s="412">
        <v>52.055584530869588</v>
      </c>
      <c r="G21" s="412">
        <v>53.097191716012873</v>
      </c>
      <c r="H21" s="412">
        <v>59.014200841949794</v>
      </c>
      <c r="I21" s="412">
        <v>63.197588953448815</v>
      </c>
      <c r="J21" s="412">
        <v>60.707192358011227</v>
      </c>
      <c r="K21" s="412">
        <v>76.547697961803067</v>
      </c>
    </row>
    <row r="22" spans="1:11" ht="13.5">
      <c r="A22" s="563" t="s">
        <v>163</v>
      </c>
      <c r="B22" s="305" t="s">
        <v>488</v>
      </c>
      <c r="C22" s="305" t="s">
        <v>309</v>
      </c>
      <c r="D22" s="305" t="s">
        <v>310</v>
      </c>
      <c r="E22" s="412">
        <v>46.997067351210184</v>
      </c>
      <c r="F22" s="412">
        <v>58.206570071221648</v>
      </c>
      <c r="G22" s="412">
        <v>46.782367514217185</v>
      </c>
      <c r="H22" s="412">
        <v>61.159976684784127</v>
      </c>
      <c r="I22" s="412">
        <v>44.474425155093769</v>
      </c>
      <c r="J22" s="412">
        <v>65.718980003736277</v>
      </c>
      <c r="K22" s="412">
        <v>80.467039653979185</v>
      </c>
    </row>
    <row r="23" spans="1:11" ht="13.5">
      <c r="A23" s="563" t="s">
        <v>164</v>
      </c>
      <c r="B23" s="305" t="s">
        <v>468</v>
      </c>
      <c r="C23" s="305" t="s">
        <v>311</v>
      </c>
      <c r="D23" s="305" t="s">
        <v>312</v>
      </c>
      <c r="E23" s="412">
        <v>43.924638097358141</v>
      </c>
      <c r="F23" s="412">
        <v>45.918154925404309</v>
      </c>
      <c r="G23" s="412">
        <v>31.423492472478848</v>
      </c>
      <c r="H23" s="412">
        <v>29.025860350822658</v>
      </c>
      <c r="I23" s="412">
        <v>34.876336345937723</v>
      </c>
      <c r="J23" s="412">
        <v>55.232310258174863</v>
      </c>
      <c r="K23" s="412">
        <v>84.61692859975291</v>
      </c>
    </row>
    <row r="24" spans="1:11" ht="13.5">
      <c r="A24" s="563" t="s">
        <v>165</v>
      </c>
      <c r="B24" s="305" t="s">
        <v>489</v>
      </c>
      <c r="C24" s="305" t="s">
        <v>313</v>
      </c>
      <c r="D24" s="305" t="s">
        <v>314</v>
      </c>
      <c r="E24" s="412">
        <v>33.118035714053853</v>
      </c>
      <c r="F24" s="412">
        <v>50.712446632320386</v>
      </c>
      <c r="G24" s="412">
        <v>38.884900919952351</v>
      </c>
      <c r="H24" s="412">
        <v>49.344176005209206</v>
      </c>
      <c r="I24" s="412">
        <v>42.508823474300009</v>
      </c>
      <c r="J24" s="412">
        <v>74.363356719562617</v>
      </c>
      <c r="K24" s="412">
        <v>94.626554932382874</v>
      </c>
    </row>
    <row r="25" spans="1:11" ht="13.5">
      <c r="A25" s="563" t="s">
        <v>166</v>
      </c>
      <c r="B25" s="305" t="s">
        <v>385</v>
      </c>
      <c r="C25" s="305" t="s">
        <v>315</v>
      </c>
      <c r="D25" s="305" t="s">
        <v>316</v>
      </c>
      <c r="E25" s="412">
        <v>41.701335711306889</v>
      </c>
      <c r="F25" s="412">
        <v>38.418197597000841</v>
      </c>
      <c r="G25" s="412">
        <v>36.600172247973966</v>
      </c>
      <c r="H25" s="412">
        <v>46.326207711988843</v>
      </c>
      <c r="I25" s="412">
        <v>42.359035824435047</v>
      </c>
      <c r="J25" s="412">
        <v>56.179207220658093</v>
      </c>
      <c r="K25" s="412">
        <v>82.641879936251712</v>
      </c>
    </row>
    <row r="26" spans="1:11" ht="13.5">
      <c r="A26" s="563" t="s">
        <v>167</v>
      </c>
      <c r="B26" s="305" t="s">
        <v>490</v>
      </c>
      <c r="C26" s="305" t="s">
        <v>317</v>
      </c>
      <c r="D26" s="305" t="s">
        <v>318</v>
      </c>
      <c r="E26" s="412">
        <v>58.926414759525095</v>
      </c>
      <c r="F26" s="412">
        <v>43.671234382654283</v>
      </c>
      <c r="G26" s="412">
        <v>39.11578055403109</v>
      </c>
      <c r="H26" s="412">
        <v>42.651703341566304</v>
      </c>
      <c r="I26" s="412">
        <v>65.084816908258901</v>
      </c>
      <c r="J26" s="412">
        <v>61.677928536559342</v>
      </c>
      <c r="K26" s="412">
        <v>85.080005666574706</v>
      </c>
    </row>
    <row r="27" spans="1:11" ht="13.5">
      <c r="A27" s="563" t="s">
        <v>168</v>
      </c>
      <c r="B27" s="305" t="s">
        <v>300</v>
      </c>
      <c r="C27" s="305" t="s">
        <v>319</v>
      </c>
      <c r="D27" s="305" t="s">
        <v>302</v>
      </c>
      <c r="E27" s="412">
        <v>46.618167174885137</v>
      </c>
      <c r="F27" s="412">
        <v>52.503062939095557</v>
      </c>
      <c r="G27" s="412">
        <v>42.150501815116911</v>
      </c>
      <c r="H27" s="412">
        <v>37.563362341231162</v>
      </c>
      <c r="I27" s="412">
        <v>48.938264628633213</v>
      </c>
      <c r="J27" s="412">
        <v>44.691722874848708</v>
      </c>
      <c r="K27" s="412">
        <v>84.980202557559522</v>
      </c>
    </row>
    <row r="28" spans="1:11" ht="13.5">
      <c r="A28" s="563" t="s">
        <v>587</v>
      </c>
      <c r="B28" s="305" t="s">
        <v>494</v>
      </c>
      <c r="C28" s="305" t="s">
        <v>314</v>
      </c>
      <c r="D28" s="305" t="s">
        <v>329</v>
      </c>
      <c r="E28" s="412">
        <v>47.995558403598579</v>
      </c>
      <c r="F28" s="412">
        <v>54.111620353022957</v>
      </c>
      <c r="G28" s="412">
        <v>55.67298438361712</v>
      </c>
      <c r="H28" s="412">
        <v>60.012863967358768</v>
      </c>
      <c r="I28" s="412">
        <v>68.82021996277642</v>
      </c>
      <c r="J28" s="412">
        <v>69.384298058245989</v>
      </c>
      <c r="K28" s="412">
        <v>95.56652395185786</v>
      </c>
    </row>
    <row r="29" spans="1:11" ht="13.5">
      <c r="A29" s="563" t="s">
        <v>575</v>
      </c>
      <c r="B29" s="305" t="s">
        <v>491</v>
      </c>
      <c r="C29" s="305" t="s">
        <v>320</v>
      </c>
      <c r="D29" s="305" t="s">
        <v>321</v>
      </c>
      <c r="E29" s="412">
        <v>52.267892330287992</v>
      </c>
      <c r="F29" s="412">
        <v>57.27668942550968</v>
      </c>
      <c r="G29" s="412">
        <v>38.437530217780129</v>
      </c>
      <c r="H29" s="412">
        <v>50.623062181687452</v>
      </c>
      <c r="I29" s="412">
        <v>54.795751292259602</v>
      </c>
      <c r="J29" s="412">
        <v>62.87091052402856</v>
      </c>
      <c r="K29" s="412">
        <v>91.595402853615454</v>
      </c>
    </row>
    <row r="30" spans="1:11" ht="13.5">
      <c r="A30" s="563" t="s">
        <v>170</v>
      </c>
      <c r="B30" s="305" t="s">
        <v>244</v>
      </c>
      <c r="C30" s="305" t="s">
        <v>254</v>
      </c>
      <c r="D30" s="305" t="s">
        <v>322</v>
      </c>
      <c r="E30" s="412">
        <v>24.046623098948725</v>
      </c>
      <c r="F30" s="412">
        <v>23.901710746615926</v>
      </c>
      <c r="G30" s="412">
        <v>8.8268113713407299</v>
      </c>
      <c r="H30" s="412">
        <v>16.511132509743966</v>
      </c>
      <c r="I30" s="412">
        <v>16.420835518940986</v>
      </c>
      <c r="J30" s="412">
        <v>15.336452006564311</v>
      </c>
      <c r="K30" s="412">
        <v>59.367723691407534</v>
      </c>
    </row>
    <row r="31" spans="1:11" ht="13.5">
      <c r="A31" s="563" t="s">
        <v>171</v>
      </c>
      <c r="B31" s="305" t="s">
        <v>492</v>
      </c>
      <c r="C31" s="305" t="s">
        <v>323</v>
      </c>
      <c r="D31" s="305" t="s">
        <v>324</v>
      </c>
      <c r="E31" s="412">
        <v>41.170667027572371</v>
      </c>
      <c r="F31" s="412">
        <v>47.009029891473119</v>
      </c>
      <c r="G31" s="412">
        <v>27.391807017218539</v>
      </c>
      <c r="H31" s="412">
        <v>49.809519968646008</v>
      </c>
      <c r="I31" s="412">
        <v>46.543742561254078</v>
      </c>
      <c r="J31" s="412">
        <v>43.789936204750965</v>
      </c>
      <c r="K31" s="412">
        <v>90.243272372630429</v>
      </c>
    </row>
    <row r="32" spans="1:11" ht="13.5">
      <c r="A32" s="563" t="s">
        <v>172</v>
      </c>
      <c r="B32" s="305" t="s">
        <v>493</v>
      </c>
      <c r="C32" s="305" t="s">
        <v>297</v>
      </c>
      <c r="D32" s="305" t="s">
        <v>325</v>
      </c>
      <c r="E32" s="412">
        <v>68.224240025280423</v>
      </c>
      <c r="F32" s="412">
        <v>62.111662784132584</v>
      </c>
      <c r="G32" s="412">
        <v>57.694444205952109</v>
      </c>
      <c r="H32" s="412">
        <v>70.109847280718867</v>
      </c>
      <c r="I32" s="412">
        <v>65.688722544780731</v>
      </c>
      <c r="J32" s="412">
        <v>72.702786925804887</v>
      </c>
      <c r="K32" s="412">
        <v>96.679598877616144</v>
      </c>
    </row>
    <row r="33" spans="1:11" ht="13.5">
      <c r="A33" s="563" t="s">
        <v>173</v>
      </c>
      <c r="B33" s="305" t="s">
        <v>313</v>
      </c>
      <c r="C33" s="305" t="s">
        <v>326</v>
      </c>
      <c r="D33" s="305" t="s">
        <v>300</v>
      </c>
      <c r="E33" s="412">
        <v>38.22147908516412</v>
      </c>
      <c r="F33" s="412">
        <v>43.355561390713817</v>
      </c>
      <c r="G33" s="412">
        <v>31.23181513040862</v>
      </c>
      <c r="H33" s="412">
        <v>32.590728853446194</v>
      </c>
      <c r="I33" s="412">
        <v>44.686590359078785</v>
      </c>
      <c r="J33" s="412">
        <v>48.518374571348829</v>
      </c>
      <c r="K33" s="412">
        <v>87.518871053279284</v>
      </c>
    </row>
    <row r="34" spans="1:11" ht="13.5">
      <c r="A34" s="563" t="s">
        <v>174</v>
      </c>
      <c r="B34" s="305" t="s">
        <v>375</v>
      </c>
      <c r="C34" s="305" t="s">
        <v>327</v>
      </c>
      <c r="D34" s="305" t="s">
        <v>328</v>
      </c>
      <c r="E34" s="412">
        <v>43.606699443081979</v>
      </c>
      <c r="F34" s="412">
        <v>32.320123415847604</v>
      </c>
      <c r="G34" s="412">
        <v>36.445904121976483</v>
      </c>
      <c r="H34" s="412">
        <v>41.261815120191507</v>
      </c>
      <c r="I34" s="412">
        <v>41.066401681734099</v>
      </c>
      <c r="J34" s="412">
        <v>42.555231381961519</v>
      </c>
      <c r="K34" s="412">
        <v>92.07462331210084</v>
      </c>
    </row>
    <row r="35" spans="1:11" ht="13.5">
      <c r="A35" s="563" t="s">
        <v>175</v>
      </c>
      <c r="B35" s="305" t="s">
        <v>495</v>
      </c>
      <c r="C35" s="305" t="s">
        <v>237</v>
      </c>
      <c r="D35" s="305" t="s">
        <v>330</v>
      </c>
      <c r="E35" s="412">
        <v>50.010014058556841</v>
      </c>
      <c r="F35" s="412">
        <v>31.999744756487026</v>
      </c>
      <c r="G35" s="412">
        <v>42.518472600809083</v>
      </c>
      <c r="H35" s="412">
        <v>43.507304961648977</v>
      </c>
      <c r="I35" s="412">
        <v>44.798880526897875</v>
      </c>
      <c r="J35" s="412">
        <v>43.831066809884675</v>
      </c>
      <c r="K35" s="412">
        <v>82.696230126252672</v>
      </c>
    </row>
    <row r="36" spans="1:11" ht="13.5">
      <c r="A36" s="563" t="s">
        <v>176</v>
      </c>
      <c r="B36" s="305" t="s">
        <v>496</v>
      </c>
      <c r="C36" s="305" t="s">
        <v>331</v>
      </c>
      <c r="D36" s="305" t="s">
        <v>332</v>
      </c>
      <c r="E36" s="412">
        <v>45.604616149427926</v>
      </c>
      <c r="F36" s="412">
        <v>42.082730635686275</v>
      </c>
      <c r="G36" s="412">
        <v>28.866489881477875</v>
      </c>
      <c r="H36" s="412">
        <v>38.642037650888987</v>
      </c>
      <c r="I36" s="412">
        <v>43.179500270843917</v>
      </c>
      <c r="J36" s="412">
        <v>51.577231434936735</v>
      </c>
      <c r="K36" s="412">
        <v>94.689782317676944</v>
      </c>
    </row>
    <row r="37" spans="1:11" ht="13.5">
      <c r="A37" s="563" t="s">
        <v>177</v>
      </c>
      <c r="B37" s="305" t="s">
        <v>497</v>
      </c>
      <c r="C37" s="305" t="s">
        <v>333</v>
      </c>
      <c r="D37" s="305" t="s">
        <v>334</v>
      </c>
      <c r="E37" s="412">
        <v>75.223967010967115</v>
      </c>
      <c r="F37" s="412">
        <v>62.888880152796077</v>
      </c>
      <c r="G37" s="412">
        <v>70.584251763475365</v>
      </c>
      <c r="H37" s="412">
        <v>70.659466894799863</v>
      </c>
      <c r="I37" s="412">
        <v>75.835698244753502</v>
      </c>
      <c r="J37" s="412">
        <v>88.896225830831668</v>
      </c>
      <c r="K37" s="412">
        <v>97.258983792542068</v>
      </c>
    </row>
    <row r="38" spans="1:11" ht="13.5">
      <c r="A38" s="563" t="s">
        <v>178</v>
      </c>
      <c r="B38" s="305" t="s">
        <v>498</v>
      </c>
      <c r="C38" s="305" t="s">
        <v>307</v>
      </c>
      <c r="D38" s="305" t="s">
        <v>330</v>
      </c>
      <c r="E38" s="412">
        <v>42.06846444399639</v>
      </c>
      <c r="F38" s="412">
        <v>48.61645805847116</v>
      </c>
      <c r="G38" s="412">
        <v>30.720691746934619</v>
      </c>
      <c r="H38" s="412">
        <v>33.33894294111753</v>
      </c>
      <c r="I38" s="412">
        <v>34.137579364646307</v>
      </c>
      <c r="J38" s="412">
        <v>26.363853356074745</v>
      </c>
      <c r="K38" s="412">
        <v>90.074417720323709</v>
      </c>
    </row>
    <row r="39" spans="1:11" ht="13.5">
      <c r="A39" s="563" t="s">
        <v>179</v>
      </c>
      <c r="B39" s="305" t="s">
        <v>499</v>
      </c>
      <c r="C39" s="305" t="s">
        <v>335</v>
      </c>
      <c r="D39" s="305" t="s">
        <v>277</v>
      </c>
      <c r="E39" s="412">
        <v>42.563651177957269</v>
      </c>
      <c r="F39" s="412">
        <v>27.917689883571427</v>
      </c>
      <c r="G39" s="412">
        <v>19.014252729359431</v>
      </c>
      <c r="H39" s="412">
        <v>19.020091869354417</v>
      </c>
      <c r="I39" s="412">
        <v>39.588603637294447</v>
      </c>
      <c r="J39" s="412">
        <v>41.572133749913434</v>
      </c>
      <c r="K39" s="412">
        <v>75.570599131294486</v>
      </c>
    </row>
    <row r="40" spans="1:11" ht="9" customHeight="1">
      <c r="A40" s="567"/>
      <c r="B40" s="246"/>
      <c r="C40" s="246"/>
      <c r="D40" s="246"/>
      <c r="E40" s="246"/>
      <c r="F40" s="246"/>
      <c r="G40" s="246"/>
      <c r="H40" s="246"/>
      <c r="I40" s="246"/>
      <c r="J40" s="246"/>
      <c r="K40" s="246"/>
    </row>
    <row r="41" spans="1:11" ht="12" customHeight="1">
      <c r="A41" s="333" t="s">
        <v>846</v>
      </c>
      <c r="B41" s="333"/>
      <c r="C41" s="333"/>
      <c r="D41" s="333"/>
      <c r="E41" s="333"/>
      <c r="F41" s="333"/>
      <c r="G41" s="333"/>
      <c r="H41" s="333"/>
      <c r="I41" s="230"/>
    </row>
    <row r="42" spans="1:11" ht="15" customHeight="1">
      <c r="A42" s="977" t="s">
        <v>585</v>
      </c>
      <c r="B42" s="977"/>
      <c r="C42" s="977"/>
      <c r="D42" s="977"/>
      <c r="E42" s="977"/>
      <c r="F42" s="977"/>
      <c r="G42" s="977"/>
      <c r="H42" s="977"/>
      <c r="I42" s="230"/>
    </row>
    <row r="43" spans="1:11" ht="13.5" customHeight="1">
      <c r="A43" s="977" t="s">
        <v>592</v>
      </c>
      <c r="B43" s="977"/>
      <c r="C43" s="977"/>
      <c r="D43" s="977"/>
      <c r="E43" s="977"/>
      <c r="F43" s="977"/>
      <c r="G43" s="977"/>
      <c r="H43" s="977"/>
      <c r="I43" s="230"/>
    </row>
    <row r="44" spans="1:11" ht="15.75" customHeight="1">
      <c r="A44" s="982" t="s">
        <v>839</v>
      </c>
      <c r="B44" s="982"/>
      <c r="C44" s="982"/>
      <c r="D44" s="982"/>
      <c r="E44" s="982"/>
      <c r="F44" s="982"/>
      <c r="G44" s="982"/>
      <c r="H44" s="982"/>
      <c r="I44" s="230"/>
    </row>
  </sheetData>
  <mergeCells count="4">
    <mergeCell ref="A2:F2"/>
    <mergeCell ref="A42:H42"/>
    <mergeCell ref="A43:H43"/>
    <mergeCell ref="A44:H44"/>
  </mergeCells>
  <pageMargins left="0.7" right="0.7" top="0.75" bottom="0.75" header="0.3" footer="0.3"/>
  <pageSetup paperSize="9" scale="94"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B050"/>
  </sheetPr>
  <dimension ref="A1:K45"/>
  <sheetViews>
    <sheetView showGridLines="0" zoomScaleNormal="100" workbookViewId="0">
      <selection activeCell="L30" sqref="L30"/>
    </sheetView>
  </sheetViews>
  <sheetFormatPr baseColWidth="10" defaultRowHeight="12.75"/>
  <cols>
    <col min="1" max="1" width="25.28515625" style="230" customWidth="1"/>
    <col min="2" max="8" width="6.7109375" style="230" customWidth="1"/>
    <col min="9" max="9" width="6.7109375" style="304" customWidth="1"/>
    <col min="10" max="10" width="6.7109375" style="230" customWidth="1"/>
    <col min="11" max="11" width="6.7109375" style="304" customWidth="1"/>
    <col min="12" max="16384" width="11.42578125" style="230"/>
  </cols>
  <sheetData>
    <row r="1" spans="1:11" ht="21" customHeight="1">
      <c r="A1" s="1150" t="s">
        <v>1279</v>
      </c>
      <c r="B1" s="1151"/>
      <c r="C1" s="1151"/>
      <c r="D1" s="1151"/>
      <c r="E1" s="1151"/>
      <c r="F1" s="1151"/>
      <c r="G1" s="1151"/>
      <c r="H1" s="1151"/>
      <c r="I1" s="1151"/>
      <c r="J1" s="1151"/>
      <c r="K1" s="1151"/>
    </row>
    <row r="2" spans="1:11" ht="19.5" customHeight="1">
      <c r="A2" s="1153" t="s">
        <v>1264</v>
      </c>
      <c r="B2" s="1153"/>
      <c r="C2" s="1153"/>
      <c r="D2" s="1153"/>
      <c r="E2" s="1153"/>
      <c r="F2" s="1153"/>
      <c r="G2" s="1153"/>
      <c r="H2" s="1153"/>
      <c r="I2" s="1153"/>
      <c r="J2" s="1153"/>
      <c r="K2" s="1153"/>
    </row>
    <row r="3" spans="1:11" ht="13.5">
      <c r="A3" s="1025" t="s">
        <v>236</v>
      </c>
      <c r="B3" s="1025"/>
      <c r="C3" s="1025"/>
      <c r="D3" s="1025"/>
      <c r="E3" s="1025"/>
      <c r="F3" s="1025"/>
      <c r="G3" s="1025"/>
      <c r="H3" s="1025"/>
      <c r="I3" s="1025"/>
      <c r="J3" s="1025"/>
      <c r="K3" s="1025"/>
    </row>
    <row r="4" spans="1:11" ht="13.5">
      <c r="A4" s="568"/>
      <c r="B4" s="313"/>
      <c r="C4" s="313"/>
      <c r="D4" s="313"/>
      <c r="E4" s="251"/>
      <c r="F4" s="251"/>
    </row>
    <row r="5" spans="1:11" ht="28.5" customHeight="1">
      <c r="A5" s="368" t="s">
        <v>568</v>
      </c>
      <c r="B5" s="231">
        <v>2011</v>
      </c>
      <c r="C5" s="231">
        <v>2012</v>
      </c>
      <c r="D5" s="231">
        <v>2013</v>
      </c>
      <c r="E5" s="231">
        <v>2014</v>
      </c>
      <c r="F5" s="231">
        <v>2015</v>
      </c>
      <c r="G5" s="231">
        <v>2016</v>
      </c>
      <c r="H5" s="231">
        <v>2017</v>
      </c>
      <c r="I5" s="231">
        <v>2018</v>
      </c>
      <c r="J5" s="231">
        <v>2019</v>
      </c>
      <c r="K5" s="231">
        <v>2021</v>
      </c>
    </row>
    <row r="6" spans="1:11" ht="7.5" customHeight="1">
      <c r="A6" s="563"/>
      <c r="B6" s="364"/>
      <c r="C6" s="364"/>
      <c r="D6" s="364"/>
      <c r="E6" s="364"/>
      <c r="F6" s="364"/>
      <c r="G6" s="364"/>
      <c r="H6" s="364"/>
      <c r="I6" s="364"/>
      <c r="J6" s="364"/>
    </row>
    <row r="7" spans="1:11" ht="13.5">
      <c r="A7" s="562" t="s">
        <v>82</v>
      </c>
      <c r="B7" s="540" t="s">
        <v>340</v>
      </c>
      <c r="C7" s="540" t="s">
        <v>336</v>
      </c>
      <c r="D7" s="540" t="s">
        <v>337</v>
      </c>
      <c r="E7" s="539">
        <v>8.6664411896863864</v>
      </c>
      <c r="F7" s="539">
        <v>7.4100626404293966</v>
      </c>
      <c r="G7" s="539">
        <v>9.6540504834680068</v>
      </c>
      <c r="H7" s="539">
        <v>5.2082499412782077</v>
      </c>
      <c r="I7" s="539">
        <v>11.809792925194655</v>
      </c>
      <c r="J7" s="539">
        <v>5.0534846730221403</v>
      </c>
      <c r="K7" s="539">
        <v>15.716905369397786</v>
      </c>
    </row>
    <row r="8" spans="1:11" ht="9" customHeight="1">
      <c r="A8" s="563"/>
      <c r="B8" s="305"/>
      <c r="C8" s="305"/>
      <c r="D8" s="305"/>
      <c r="E8" s="412"/>
      <c r="F8" s="412"/>
      <c r="G8" s="412"/>
      <c r="H8" s="412"/>
      <c r="I8" s="412"/>
      <c r="J8" s="412"/>
      <c r="K8" s="412"/>
    </row>
    <row r="9" spans="1:11" ht="13.5">
      <c r="A9" s="563" t="s">
        <v>3</v>
      </c>
      <c r="B9" s="305"/>
      <c r="C9" s="305"/>
      <c r="D9" s="305"/>
      <c r="E9" s="412"/>
      <c r="F9" s="412"/>
      <c r="G9" s="412"/>
      <c r="H9" s="412"/>
      <c r="I9" s="412"/>
      <c r="J9" s="412"/>
      <c r="K9" s="412"/>
    </row>
    <row r="10" spans="1:11" ht="6" customHeight="1">
      <c r="A10" s="563"/>
      <c r="B10" s="305"/>
      <c r="C10" s="305"/>
      <c r="D10" s="305"/>
      <c r="E10" s="412"/>
      <c r="F10" s="412"/>
      <c r="G10" s="412"/>
      <c r="H10" s="412"/>
      <c r="I10" s="412"/>
      <c r="J10" s="412"/>
      <c r="K10" s="412"/>
    </row>
    <row r="11" spans="1:11" ht="13.5">
      <c r="A11" s="563" t="s">
        <v>235</v>
      </c>
      <c r="B11" s="305" t="s">
        <v>286</v>
      </c>
      <c r="C11" s="305" t="s">
        <v>338</v>
      </c>
      <c r="D11" s="305" t="s">
        <v>256</v>
      </c>
      <c r="E11" s="412">
        <v>9.2265404486879206</v>
      </c>
      <c r="F11" s="412">
        <v>8.2208334294135366</v>
      </c>
      <c r="G11" s="412">
        <v>11.534106790098789</v>
      </c>
      <c r="H11" s="412">
        <v>4.9907367098584814</v>
      </c>
      <c r="I11" s="412">
        <v>12.657910109671541</v>
      </c>
      <c r="J11" s="412">
        <v>5.0815917224015301</v>
      </c>
      <c r="K11" s="412">
        <v>4.5308291719273157</v>
      </c>
    </row>
    <row r="12" spans="1:11" ht="13.5">
      <c r="A12" s="563" t="s">
        <v>95</v>
      </c>
      <c r="B12" s="305" t="s">
        <v>379</v>
      </c>
      <c r="C12" s="305" t="s">
        <v>278</v>
      </c>
      <c r="D12" s="305" t="s">
        <v>275</v>
      </c>
      <c r="E12" s="412">
        <v>7.8423956279694691</v>
      </c>
      <c r="F12" s="412">
        <v>5.7521169467665612</v>
      </c>
      <c r="G12" s="412">
        <v>6.7656097860709599</v>
      </c>
      <c r="H12" s="412">
        <v>5.6269581584968078</v>
      </c>
      <c r="I12" s="412">
        <v>10.091396416230458</v>
      </c>
      <c r="J12" s="412">
        <v>4.9954676315743516</v>
      </c>
      <c r="K12" s="412">
        <v>20.208234425176535</v>
      </c>
    </row>
    <row r="13" spans="1:11" ht="9" customHeight="1">
      <c r="A13" s="563"/>
      <c r="B13" s="305"/>
      <c r="C13" s="305"/>
      <c r="D13" s="305"/>
      <c r="E13" s="412"/>
      <c r="F13" s="412"/>
      <c r="G13" s="412"/>
      <c r="H13" s="412"/>
      <c r="I13" s="412"/>
      <c r="J13" s="412"/>
      <c r="K13" s="412"/>
    </row>
    <row r="14" spans="1:11" ht="13.5">
      <c r="A14" s="563" t="s">
        <v>191</v>
      </c>
      <c r="B14" s="305"/>
      <c r="C14" s="305"/>
      <c r="D14" s="305"/>
      <c r="E14" s="412"/>
      <c r="F14" s="412"/>
      <c r="G14" s="412"/>
      <c r="H14" s="412"/>
      <c r="I14" s="412"/>
      <c r="J14" s="412"/>
      <c r="K14" s="412"/>
    </row>
    <row r="15" spans="1:11" ht="13.5">
      <c r="A15" s="563" t="s">
        <v>33</v>
      </c>
      <c r="B15" s="305" t="s">
        <v>500</v>
      </c>
      <c r="C15" s="305" t="s">
        <v>339</v>
      </c>
      <c r="D15" s="305" t="s">
        <v>340</v>
      </c>
      <c r="E15" s="412">
        <v>7.4460782894941095</v>
      </c>
      <c r="F15" s="412">
        <v>2.754378936402575</v>
      </c>
      <c r="G15" s="412">
        <v>7.546782741147597</v>
      </c>
      <c r="H15" s="412">
        <v>4.419408948909723</v>
      </c>
      <c r="I15" s="412">
        <v>11.393025082807974</v>
      </c>
      <c r="J15" s="412">
        <v>2.5131282637477805</v>
      </c>
      <c r="K15" s="412">
        <v>20.767001996133612</v>
      </c>
    </row>
    <row r="16" spans="1:11" ht="13.5">
      <c r="A16" s="563" t="s">
        <v>80</v>
      </c>
      <c r="B16" s="305" t="s">
        <v>376</v>
      </c>
      <c r="C16" s="305" t="s">
        <v>341</v>
      </c>
      <c r="D16" s="305" t="s">
        <v>342</v>
      </c>
      <c r="E16" s="412">
        <v>5.9141385133575435</v>
      </c>
      <c r="F16" s="412">
        <v>7.4562721156991802</v>
      </c>
      <c r="G16" s="412">
        <v>12.468852588460136</v>
      </c>
      <c r="H16" s="412">
        <v>2.4902206931856461</v>
      </c>
      <c r="I16" s="412">
        <v>10.058145053234846</v>
      </c>
      <c r="J16" s="412">
        <v>7.0052879962483203</v>
      </c>
      <c r="K16" s="412">
        <v>25.64548960761207</v>
      </c>
    </row>
    <row r="17" spans="1:11" ht="13.5">
      <c r="A17" s="563" t="s">
        <v>158</v>
      </c>
      <c r="B17" s="305" t="s">
        <v>381</v>
      </c>
      <c r="C17" s="305" t="s">
        <v>343</v>
      </c>
      <c r="D17" s="305" t="s">
        <v>344</v>
      </c>
      <c r="E17" s="412">
        <v>5.3151832602151607</v>
      </c>
      <c r="F17" s="412">
        <v>6.0836295456933334</v>
      </c>
      <c r="G17" s="412">
        <v>8.9371979673862896</v>
      </c>
      <c r="H17" s="412">
        <v>3.3544848021671339</v>
      </c>
      <c r="I17" s="412">
        <v>2.9686176100750643</v>
      </c>
      <c r="J17" s="412">
        <v>4.4103934529612303</v>
      </c>
      <c r="K17" s="412">
        <v>16.656821886957452</v>
      </c>
    </row>
    <row r="18" spans="1:11" ht="13.5">
      <c r="A18" s="563" t="s">
        <v>159</v>
      </c>
      <c r="B18" s="305" t="s">
        <v>383</v>
      </c>
      <c r="C18" s="305" t="s">
        <v>278</v>
      </c>
      <c r="D18" s="305" t="s">
        <v>345</v>
      </c>
      <c r="E18" s="412">
        <v>14.186306718378006</v>
      </c>
      <c r="F18" s="412">
        <v>9.3865320412104598</v>
      </c>
      <c r="G18" s="412">
        <v>10.538376287599768</v>
      </c>
      <c r="H18" s="412">
        <v>1.251259780105646</v>
      </c>
      <c r="I18" s="412">
        <v>6.529942789251364</v>
      </c>
      <c r="J18" s="412">
        <v>2.0962764889090284</v>
      </c>
      <c r="K18" s="412">
        <v>5.4726606348136588</v>
      </c>
    </row>
    <row r="19" spans="1:11" ht="13.5">
      <c r="A19" s="563" t="s">
        <v>160</v>
      </c>
      <c r="B19" s="305" t="s">
        <v>477</v>
      </c>
      <c r="C19" s="305" t="s">
        <v>346</v>
      </c>
      <c r="D19" s="305" t="s">
        <v>347</v>
      </c>
      <c r="E19" s="412">
        <v>4.8967982003947483</v>
      </c>
      <c r="F19" s="412">
        <v>3.9679849533853</v>
      </c>
      <c r="G19" s="412">
        <v>15.075695955428461</v>
      </c>
      <c r="H19" s="412">
        <v>0</v>
      </c>
      <c r="I19" s="412">
        <v>3.5686491117281678</v>
      </c>
      <c r="J19" s="412">
        <v>6.5526978682611219</v>
      </c>
      <c r="K19" s="412">
        <v>17.578194532290116</v>
      </c>
    </row>
    <row r="20" spans="1:11" ht="13.5">
      <c r="A20" s="563" t="s">
        <v>161</v>
      </c>
      <c r="B20" s="305" t="s">
        <v>261</v>
      </c>
      <c r="C20" s="305" t="s">
        <v>348</v>
      </c>
      <c r="D20" s="305" t="s">
        <v>349</v>
      </c>
      <c r="E20" s="412">
        <v>5.1408296509731635</v>
      </c>
      <c r="F20" s="412">
        <v>3.6574804203322437</v>
      </c>
      <c r="G20" s="412">
        <v>6.1415341268107397</v>
      </c>
      <c r="H20" s="412">
        <v>3.4738804016814679</v>
      </c>
      <c r="I20" s="412">
        <v>7.4650132488756249</v>
      </c>
      <c r="J20" s="412">
        <v>7.3405331914379204</v>
      </c>
      <c r="K20" s="412">
        <v>19.916106605782797</v>
      </c>
    </row>
    <row r="21" spans="1:11" ht="13.5">
      <c r="A21" s="563" t="s">
        <v>830</v>
      </c>
      <c r="B21" s="305" t="s">
        <v>478</v>
      </c>
      <c r="C21" s="305" t="s">
        <v>346</v>
      </c>
      <c r="D21" s="305" t="s">
        <v>350</v>
      </c>
      <c r="E21" s="412">
        <v>6.4077614825664213</v>
      </c>
      <c r="F21" s="412">
        <v>12.765957446808498</v>
      </c>
      <c r="G21" s="412">
        <v>7.8751295973698436</v>
      </c>
      <c r="H21" s="412">
        <v>4.5399915360654983</v>
      </c>
      <c r="I21" s="412">
        <v>7.7786896764579323</v>
      </c>
      <c r="J21" s="412">
        <v>7.1313919484005703</v>
      </c>
      <c r="K21" s="412">
        <v>0</v>
      </c>
    </row>
    <row r="22" spans="1:11" ht="13.5">
      <c r="A22" s="563" t="s">
        <v>162</v>
      </c>
      <c r="B22" s="305" t="s">
        <v>323</v>
      </c>
      <c r="C22" s="305" t="s">
        <v>351</v>
      </c>
      <c r="D22" s="305" t="s">
        <v>352</v>
      </c>
      <c r="E22" s="412">
        <v>5.7489565771175126</v>
      </c>
      <c r="F22" s="412">
        <v>4.1273970634380843</v>
      </c>
      <c r="G22" s="412">
        <v>2.9635270551943127</v>
      </c>
      <c r="H22" s="412">
        <v>6.1778033185555001</v>
      </c>
      <c r="I22" s="412">
        <v>10.993195562440759</v>
      </c>
      <c r="J22" s="412">
        <v>2.7582909204380983</v>
      </c>
      <c r="K22" s="412">
        <v>17.527685574675342</v>
      </c>
    </row>
    <row r="23" spans="1:11" ht="13.5">
      <c r="A23" s="563" t="s">
        <v>163</v>
      </c>
      <c r="B23" s="305" t="s">
        <v>353</v>
      </c>
      <c r="C23" s="305" t="s">
        <v>353</v>
      </c>
      <c r="D23" s="305" t="s">
        <v>354</v>
      </c>
      <c r="E23" s="412">
        <v>3.3890006699347537</v>
      </c>
      <c r="F23" s="412">
        <v>4.898015117676616</v>
      </c>
      <c r="G23" s="412">
        <v>4.2254665894607273</v>
      </c>
      <c r="H23" s="412">
        <v>7.5705911407698362E-2</v>
      </c>
      <c r="I23" s="412">
        <v>6.1848883258317011</v>
      </c>
      <c r="J23" s="412">
        <v>1.7229792261327901</v>
      </c>
      <c r="K23" s="412">
        <v>18.902015727075259</v>
      </c>
    </row>
    <row r="24" spans="1:11" ht="13.5">
      <c r="A24" s="563" t="s">
        <v>164</v>
      </c>
      <c r="B24" s="305" t="s">
        <v>369</v>
      </c>
      <c r="C24" s="305" t="s">
        <v>355</v>
      </c>
      <c r="D24" s="305" t="s">
        <v>356</v>
      </c>
      <c r="E24" s="412">
        <v>5.3957389398722837</v>
      </c>
      <c r="F24" s="412">
        <v>1.7983721761661624</v>
      </c>
      <c r="G24" s="412">
        <v>5.5137830202128963</v>
      </c>
      <c r="H24" s="412">
        <v>3.7732640297041828</v>
      </c>
      <c r="I24" s="412">
        <v>7.4478085168580943</v>
      </c>
      <c r="J24" s="412">
        <v>5.7653610583202886</v>
      </c>
      <c r="K24" s="412">
        <v>39.205072605570734</v>
      </c>
    </row>
    <row r="25" spans="1:11" ht="13.5">
      <c r="A25" s="563" t="s">
        <v>165</v>
      </c>
      <c r="B25" s="305" t="s">
        <v>344</v>
      </c>
      <c r="C25" s="305" t="s">
        <v>357</v>
      </c>
      <c r="D25" s="305" t="s">
        <v>358</v>
      </c>
      <c r="E25" s="412">
        <v>5.1403173612159483</v>
      </c>
      <c r="F25" s="412">
        <v>3.1467530791328033</v>
      </c>
      <c r="G25" s="412">
        <v>1.3571355191070733</v>
      </c>
      <c r="H25" s="412">
        <v>6.4965458141044543</v>
      </c>
      <c r="I25" s="412">
        <v>25.276924036717318</v>
      </c>
      <c r="J25" s="412">
        <v>7.730182327625271</v>
      </c>
      <c r="K25" s="412">
        <v>19.797208152496577</v>
      </c>
    </row>
    <row r="26" spans="1:11" ht="13.5">
      <c r="A26" s="563" t="s">
        <v>166</v>
      </c>
      <c r="B26" s="305" t="s">
        <v>246</v>
      </c>
      <c r="C26" s="305" t="s">
        <v>359</v>
      </c>
      <c r="D26" s="305" t="s">
        <v>360</v>
      </c>
      <c r="E26" s="412">
        <v>19.904060785899034</v>
      </c>
      <c r="F26" s="412">
        <v>8.5742853549605513</v>
      </c>
      <c r="G26" s="412">
        <v>17.207131212403791</v>
      </c>
      <c r="H26" s="412">
        <v>11.935610854282755</v>
      </c>
      <c r="I26" s="412">
        <v>18.275674052367695</v>
      </c>
      <c r="J26" s="412">
        <v>9.1445470708072722</v>
      </c>
      <c r="K26" s="412">
        <v>18.804630562608089</v>
      </c>
    </row>
    <row r="27" spans="1:11" ht="13.5">
      <c r="A27" s="563" t="s">
        <v>167</v>
      </c>
      <c r="B27" s="305" t="s">
        <v>501</v>
      </c>
      <c r="C27" s="305" t="s">
        <v>348</v>
      </c>
      <c r="D27" s="305" t="s">
        <v>265</v>
      </c>
      <c r="E27" s="412">
        <v>6.3809958413348316</v>
      </c>
      <c r="F27" s="412">
        <v>2.7038863094553904</v>
      </c>
      <c r="G27" s="412">
        <v>13.072203309979155</v>
      </c>
      <c r="H27" s="412">
        <v>3.4321677079218307</v>
      </c>
      <c r="I27" s="412">
        <v>11.803272003228505</v>
      </c>
      <c r="J27" s="412">
        <v>3.5757706220708729</v>
      </c>
      <c r="K27" s="412">
        <v>11.144133380084513</v>
      </c>
    </row>
    <row r="28" spans="1:11" ht="13.5">
      <c r="A28" s="563" t="s">
        <v>168</v>
      </c>
      <c r="B28" s="305" t="s">
        <v>502</v>
      </c>
      <c r="C28" s="305" t="s">
        <v>279</v>
      </c>
      <c r="D28" s="305" t="s">
        <v>361</v>
      </c>
      <c r="E28" s="412">
        <v>8.948664921506829</v>
      </c>
      <c r="F28" s="412">
        <v>7.3473038201794223</v>
      </c>
      <c r="G28" s="412">
        <v>8.9248367776882844</v>
      </c>
      <c r="H28" s="412">
        <v>2.8861141113621089</v>
      </c>
      <c r="I28" s="412">
        <v>7.8900671716742892</v>
      </c>
      <c r="J28" s="412">
        <v>1.2941224166704819</v>
      </c>
      <c r="K28" s="412">
        <v>10.249569989591519</v>
      </c>
    </row>
    <row r="29" spans="1:11" ht="13.5">
      <c r="A29" s="563" t="s">
        <v>587</v>
      </c>
      <c r="B29" s="305" t="s">
        <v>380</v>
      </c>
      <c r="C29" s="305" t="s">
        <v>346</v>
      </c>
      <c r="D29" s="305" t="s">
        <v>369</v>
      </c>
      <c r="E29" s="412">
        <v>10.712852356219225</v>
      </c>
      <c r="F29" s="412">
        <v>15.638513253896413</v>
      </c>
      <c r="G29" s="412">
        <v>11.12869506086018</v>
      </c>
      <c r="H29" s="412">
        <v>2.6392183415030872</v>
      </c>
      <c r="I29" s="412">
        <v>12.219035468349091</v>
      </c>
      <c r="J29" s="412">
        <v>4.051104126345618</v>
      </c>
      <c r="K29" s="412">
        <v>0.20618192414287467</v>
      </c>
    </row>
    <row r="30" spans="1:11" ht="13.5">
      <c r="A30" s="563" t="s">
        <v>575</v>
      </c>
      <c r="B30" s="305" t="s">
        <v>357</v>
      </c>
      <c r="C30" s="305" t="s">
        <v>362</v>
      </c>
      <c r="D30" s="305" t="s">
        <v>363</v>
      </c>
      <c r="E30" s="412">
        <v>4.9574616878921969</v>
      </c>
      <c r="F30" s="412">
        <v>2.0453457714402461</v>
      </c>
      <c r="G30" s="412">
        <v>12.13054428664983</v>
      </c>
      <c r="H30" s="412">
        <v>2.2536865354112043</v>
      </c>
      <c r="I30" s="412">
        <v>8.6783562260719034</v>
      </c>
      <c r="J30" s="412">
        <v>9.0726733563005855</v>
      </c>
      <c r="K30" s="412">
        <v>2.411393531584773</v>
      </c>
    </row>
    <row r="31" spans="1:11" ht="13.5">
      <c r="A31" s="563" t="s">
        <v>170</v>
      </c>
      <c r="B31" s="305" t="s">
        <v>344</v>
      </c>
      <c r="C31" s="305" t="s">
        <v>355</v>
      </c>
      <c r="D31" s="305" t="s">
        <v>364</v>
      </c>
      <c r="E31" s="412">
        <v>10.260767889388633</v>
      </c>
      <c r="F31" s="412">
        <v>7.2073963137984283</v>
      </c>
      <c r="G31" s="412">
        <v>4.1942503150637638</v>
      </c>
      <c r="H31" s="412">
        <v>3.0938493174218995</v>
      </c>
      <c r="I31" s="412">
        <v>13.713773535344748</v>
      </c>
      <c r="J31" s="412">
        <v>3.8804199782160058</v>
      </c>
      <c r="K31" s="412">
        <v>5.3968276489770242</v>
      </c>
    </row>
    <row r="32" spans="1:11" ht="13.5">
      <c r="A32" s="563" t="s">
        <v>171</v>
      </c>
      <c r="B32" s="305" t="s">
        <v>271</v>
      </c>
      <c r="C32" s="305" t="s">
        <v>346</v>
      </c>
      <c r="D32" s="305" t="s">
        <v>344</v>
      </c>
      <c r="E32" s="412">
        <v>0.8243055319731647</v>
      </c>
      <c r="F32" s="412">
        <v>1.209680989133765</v>
      </c>
      <c r="G32" s="412">
        <v>0</v>
      </c>
      <c r="H32" s="412">
        <v>1.349188965551027</v>
      </c>
      <c r="I32" s="412">
        <v>0.79029483703472403</v>
      </c>
      <c r="J32" s="412">
        <v>4.4825968906718403</v>
      </c>
      <c r="K32" s="412">
        <v>3.6220651814452385</v>
      </c>
    </row>
    <row r="33" spans="1:11" ht="13.5">
      <c r="A33" s="563" t="s">
        <v>172</v>
      </c>
      <c r="B33" s="305" t="s">
        <v>378</v>
      </c>
      <c r="C33" s="305" t="s">
        <v>346</v>
      </c>
      <c r="D33" s="305" t="s">
        <v>365</v>
      </c>
      <c r="E33" s="412">
        <v>6.5720146394578443</v>
      </c>
      <c r="F33" s="412">
        <v>2.0950370695701781</v>
      </c>
      <c r="G33" s="412">
        <v>0</v>
      </c>
      <c r="H33" s="412">
        <v>3.6446204090194549</v>
      </c>
      <c r="I33" s="412">
        <v>12.166442922188766</v>
      </c>
      <c r="J33" s="412">
        <v>4.5596414932268603</v>
      </c>
      <c r="K33" s="412">
        <v>0.94146278980402398</v>
      </c>
    </row>
    <row r="34" spans="1:11" ht="13.5">
      <c r="A34" s="563" t="s">
        <v>173</v>
      </c>
      <c r="B34" s="305" t="s">
        <v>490</v>
      </c>
      <c r="C34" s="305" t="s">
        <v>366</v>
      </c>
      <c r="D34" s="305" t="s">
        <v>361</v>
      </c>
      <c r="E34" s="412">
        <v>8.0465506646802361</v>
      </c>
      <c r="F34" s="412">
        <v>3.5774831558356932</v>
      </c>
      <c r="G34" s="412">
        <v>5.7425343688577906</v>
      </c>
      <c r="H34" s="412">
        <v>3.1783152384071265</v>
      </c>
      <c r="I34" s="412">
        <v>7.9902029321011394</v>
      </c>
      <c r="J34" s="412">
        <v>8.8235223224940338</v>
      </c>
      <c r="K34" s="412">
        <v>7.5389622650447654</v>
      </c>
    </row>
    <row r="35" spans="1:11" ht="13.5">
      <c r="A35" s="563" t="s">
        <v>174</v>
      </c>
      <c r="B35" s="305" t="s">
        <v>353</v>
      </c>
      <c r="C35" s="305" t="s">
        <v>367</v>
      </c>
      <c r="D35" s="305" t="s">
        <v>368</v>
      </c>
      <c r="E35" s="412">
        <v>15.306327497590413</v>
      </c>
      <c r="F35" s="412">
        <v>9.4038430459847078</v>
      </c>
      <c r="G35" s="412">
        <v>20.441644372369886</v>
      </c>
      <c r="H35" s="412">
        <v>8.5211642285226485</v>
      </c>
      <c r="I35" s="412">
        <v>12.6540239251205</v>
      </c>
      <c r="J35" s="412">
        <v>2.9471162275864558</v>
      </c>
      <c r="K35" s="412">
        <v>10.533756946914014</v>
      </c>
    </row>
    <row r="36" spans="1:11" ht="13.5">
      <c r="A36" s="563" t="s">
        <v>175</v>
      </c>
      <c r="B36" s="305" t="s">
        <v>476</v>
      </c>
      <c r="C36" s="305" t="s">
        <v>370</v>
      </c>
      <c r="D36" s="305" t="s">
        <v>359</v>
      </c>
      <c r="E36" s="412">
        <v>7.9858447206252237</v>
      </c>
      <c r="F36" s="412">
        <v>5.1496086494055673</v>
      </c>
      <c r="G36" s="412">
        <v>11.744001179977285</v>
      </c>
      <c r="H36" s="412">
        <v>4.7910998274940747E-2</v>
      </c>
      <c r="I36" s="412">
        <v>1.4920143845975979</v>
      </c>
      <c r="J36" s="412">
        <v>2.7915193082072753</v>
      </c>
      <c r="K36" s="412">
        <v>20.374831150700267</v>
      </c>
    </row>
    <row r="37" spans="1:11" ht="13.5">
      <c r="A37" s="563" t="s">
        <v>176</v>
      </c>
      <c r="B37" s="305" t="s">
        <v>386</v>
      </c>
      <c r="C37" s="305" t="s">
        <v>242</v>
      </c>
      <c r="D37" s="305" t="s">
        <v>371</v>
      </c>
      <c r="E37" s="412">
        <v>15.278437068752037</v>
      </c>
      <c r="F37" s="412">
        <v>17.679689200172071</v>
      </c>
      <c r="G37" s="412">
        <v>13.47239357682505</v>
      </c>
      <c r="H37" s="412">
        <v>26.889952984882225</v>
      </c>
      <c r="I37" s="412">
        <v>37.652940397860455</v>
      </c>
      <c r="J37" s="412">
        <v>9.3058868953376415</v>
      </c>
      <c r="K37" s="412">
        <v>17.66493726386436</v>
      </c>
    </row>
    <row r="38" spans="1:11" ht="13.5">
      <c r="A38" s="563" t="s">
        <v>177</v>
      </c>
      <c r="B38" s="305" t="s">
        <v>464</v>
      </c>
      <c r="C38" s="305" t="s">
        <v>346</v>
      </c>
      <c r="D38" s="305" t="s">
        <v>271</v>
      </c>
      <c r="E38" s="412">
        <v>7.5420157951094424</v>
      </c>
      <c r="F38" s="412">
        <v>8.8627646965775639</v>
      </c>
      <c r="G38" s="412">
        <v>1.0040718390850987</v>
      </c>
      <c r="H38" s="412">
        <v>1.335833316500846</v>
      </c>
      <c r="I38" s="412">
        <v>7.019162011174668</v>
      </c>
      <c r="J38" s="412">
        <v>7.9785948546484882</v>
      </c>
      <c r="K38" s="412">
        <v>3.0592692262526624</v>
      </c>
    </row>
    <row r="39" spans="1:11" ht="13.5">
      <c r="A39" s="563" t="s">
        <v>178</v>
      </c>
      <c r="B39" s="305" t="s">
        <v>503</v>
      </c>
      <c r="C39" s="305" t="s">
        <v>346</v>
      </c>
      <c r="D39" s="305" t="s">
        <v>372</v>
      </c>
      <c r="E39" s="412">
        <v>6.7781528687672914</v>
      </c>
      <c r="F39" s="412">
        <v>2.565620273076513</v>
      </c>
      <c r="G39" s="412">
        <v>8.3459636028846305</v>
      </c>
      <c r="H39" s="412">
        <v>2.3027974142880829</v>
      </c>
      <c r="I39" s="412">
        <v>8.1747509100981564</v>
      </c>
      <c r="J39" s="412">
        <v>5.9553854825391319</v>
      </c>
      <c r="K39" s="412">
        <v>12.460324349633277</v>
      </c>
    </row>
    <row r="40" spans="1:11" ht="13.5">
      <c r="A40" s="563" t="s">
        <v>179</v>
      </c>
      <c r="B40" s="305" t="s">
        <v>504</v>
      </c>
      <c r="C40" s="305" t="s">
        <v>373</v>
      </c>
      <c r="D40" s="305" t="s">
        <v>374</v>
      </c>
      <c r="E40" s="412">
        <v>7.2149603505199318</v>
      </c>
      <c r="F40" s="412">
        <v>3.7339441839267891</v>
      </c>
      <c r="G40" s="412">
        <v>2.9774082803659154</v>
      </c>
      <c r="H40" s="412">
        <v>3.4119622757547887</v>
      </c>
      <c r="I40" s="412">
        <v>7.1780007207926166</v>
      </c>
      <c r="J40" s="412">
        <v>2.1926411357813751</v>
      </c>
      <c r="K40" s="412">
        <v>19.811806236956279</v>
      </c>
    </row>
    <row r="41" spans="1:11" ht="7.5" customHeight="1">
      <c r="A41" s="564"/>
      <c r="B41" s="413"/>
      <c r="C41" s="413"/>
      <c r="D41" s="413"/>
      <c r="E41" s="434"/>
      <c r="F41" s="434"/>
      <c r="G41" s="434"/>
      <c r="H41" s="434"/>
      <c r="I41" s="434"/>
      <c r="J41" s="434"/>
      <c r="K41" s="81"/>
    </row>
    <row r="42" spans="1:11" ht="38.25" customHeight="1">
      <c r="A42" s="1152" t="s">
        <v>1260</v>
      </c>
      <c r="B42" s="1152"/>
      <c r="C42" s="1152"/>
      <c r="D42" s="1152"/>
      <c r="E42" s="1152"/>
      <c r="F42" s="1152"/>
      <c r="G42" s="1152"/>
      <c r="H42" s="1152"/>
      <c r="I42" s="1152"/>
      <c r="J42" s="1152"/>
      <c r="K42" s="1152"/>
    </row>
    <row r="43" spans="1:11" ht="16.5" customHeight="1">
      <c r="A43" s="977" t="s">
        <v>585</v>
      </c>
      <c r="B43" s="977"/>
      <c r="C43" s="977"/>
      <c r="D43" s="977"/>
      <c r="E43" s="977"/>
      <c r="F43" s="977"/>
      <c r="G43" s="977"/>
      <c r="H43" s="333"/>
      <c r="I43" s="248"/>
      <c r="J43" s="333"/>
    </row>
    <row r="44" spans="1:11" ht="12.75" customHeight="1">
      <c r="A44" s="977" t="s">
        <v>592</v>
      </c>
      <c r="B44" s="977"/>
      <c r="C44" s="977"/>
      <c r="D44" s="977"/>
      <c r="E44" s="977"/>
      <c r="F44" s="977"/>
      <c r="G44" s="977"/>
      <c r="H44" s="977"/>
      <c r="I44" s="977"/>
      <c r="J44" s="977"/>
      <c r="K44" s="977"/>
    </row>
    <row r="45" spans="1:11" ht="17.25" customHeight="1">
      <c r="A45" s="979" t="s">
        <v>807</v>
      </c>
      <c r="B45" s="979"/>
      <c r="C45" s="979"/>
      <c r="D45" s="979"/>
      <c r="E45" s="979"/>
      <c r="F45" s="979"/>
      <c r="G45" s="979"/>
      <c r="H45" s="979"/>
      <c r="I45" s="979"/>
      <c r="J45" s="979"/>
      <c r="K45" s="979"/>
    </row>
  </sheetData>
  <mergeCells count="7">
    <mergeCell ref="A45:K45"/>
    <mergeCell ref="A43:G43"/>
    <mergeCell ref="A1:K1"/>
    <mergeCell ref="A42:K42"/>
    <mergeCell ref="A44:K44"/>
    <mergeCell ref="A2:K2"/>
    <mergeCell ref="A3:K3"/>
  </mergeCells>
  <pageMargins left="0.7" right="0.7" top="0.75" bottom="0.75" header="0.3" footer="0.3"/>
  <pageSetup paperSize="9" scale="91"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rgb="FF00B050"/>
  </sheetPr>
  <dimension ref="A1:K45"/>
  <sheetViews>
    <sheetView showGridLines="0" zoomScale="98" zoomScaleNormal="98" workbookViewId="0">
      <selection activeCell="L30" sqref="L30"/>
    </sheetView>
  </sheetViews>
  <sheetFormatPr baseColWidth="10" defaultRowHeight="12.75"/>
  <cols>
    <col min="1" max="1" width="22.85546875" style="230" customWidth="1"/>
    <col min="2" max="7" width="8.7109375" style="304" customWidth="1"/>
    <col min="8" max="8" width="8.5703125" style="304" customWidth="1"/>
    <col min="9" max="9" width="8.42578125" style="304" customWidth="1"/>
    <col min="10" max="10" width="8.28515625" style="230" customWidth="1"/>
    <col min="11" max="11" width="7.42578125" style="230" customWidth="1"/>
    <col min="12" max="16384" width="11.42578125" style="230"/>
  </cols>
  <sheetData>
    <row r="1" spans="1:11" ht="22.5" customHeight="1">
      <c r="A1" s="1153" t="s">
        <v>1280</v>
      </c>
      <c r="B1" s="1153"/>
      <c r="C1" s="1153"/>
      <c r="D1" s="1153"/>
      <c r="E1" s="1153"/>
      <c r="F1" s="1153"/>
      <c r="G1" s="1153"/>
      <c r="H1" s="1153"/>
      <c r="I1" s="1153"/>
      <c r="J1" s="1153"/>
      <c r="K1" s="1153"/>
    </row>
    <row r="2" spans="1:11" ht="15.75" customHeight="1">
      <c r="A2" s="1153" t="s">
        <v>1265</v>
      </c>
      <c r="B2" s="1153"/>
      <c r="C2" s="1153"/>
      <c r="D2" s="1153"/>
      <c r="E2" s="1153"/>
      <c r="F2" s="1153"/>
      <c r="G2" s="1153"/>
      <c r="H2" s="1153"/>
      <c r="I2" s="1153"/>
      <c r="J2" s="1153"/>
      <c r="K2" s="1153"/>
    </row>
    <row r="3" spans="1:11" ht="17.25" customHeight="1">
      <c r="A3" s="1025" t="s">
        <v>554</v>
      </c>
      <c r="B3" s="1025"/>
      <c r="C3" s="1025"/>
      <c r="D3" s="1025"/>
      <c r="E3" s="1025"/>
      <c r="F3" s="1025"/>
      <c r="G3" s="1025"/>
      <c r="H3" s="1025"/>
      <c r="I3" s="1025"/>
      <c r="J3" s="1025"/>
      <c r="K3" s="1025"/>
    </row>
    <row r="4" spans="1:11" ht="6.75" customHeight="1">
      <c r="A4" s="568"/>
      <c r="B4" s="314"/>
      <c r="C4" s="314"/>
      <c r="D4" s="314"/>
      <c r="E4" s="230"/>
      <c r="F4" s="230"/>
    </row>
    <row r="5" spans="1:11" ht="33" customHeight="1">
      <c r="A5" s="471" t="s">
        <v>213</v>
      </c>
      <c r="B5" s="463">
        <v>2011</v>
      </c>
      <c r="C5" s="463">
        <v>2012</v>
      </c>
      <c r="D5" s="463">
        <v>2013</v>
      </c>
      <c r="E5" s="463">
        <v>2014</v>
      </c>
      <c r="F5" s="463">
        <v>2015</v>
      </c>
      <c r="G5" s="463">
        <v>2016</v>
      </c>
      <c r="H5" s="463">
        <v>2017</v>
      </c>
      <c r="I5" s="463">
        <v>2018</v>
      </c>
      <c r="J5" s="463">
        <v>2019</v>
      </c>
      <c r="K5" s="463">
        <v>2021</v>
      </c>
    </row>
    <row r="6" spans="1:11" ht="7.5" customHeight="1">
      <c r="A6" s="496"/>
      <c r="B6" s="464"/>
      <c r="C6" s="464"/>
      <c r="D6" s="464"/>
      <c r="E6" s="464"/>
      <c r="F6" s="464"/>
      <c r="G6" s="464"/>
      <c r="H6" s="464"/>
      <c r="I6" s="464"/>
      <c r="J6" s="307"/>
      <c r="K6" s="307"/>
    </row>
    <row r="7" spans="1:11" ht="13.5">
      <c r="A7" s="495" t="s">
        <v>82</v>
      </c>
      <c r="B7" s="465" t="s">
        <v>456</v>
      </c>
      <c r="C7" s="465">
        <v>75.900000000000006</v>
      </c>
      <c r="D7" s="465">
        <v>71.5</v>
      </c>
      <c r="E7" s="465">
        <v>57.8</v>
      </c>
      <c r="F7" s="465">
        <v>51.9</v>
      </c>
      <c r="G7" s="465">
        <v>73.599999999999994</v>
      </c>
      <c r="H7" s="466">
        <v>88.1</v>
      </c>
      <c r="I7" s="466">
        <v>86.233179158438872</v>
      </c>
      <c r="J7" s="466">
        <v>92.289126006596348</v>
      </c>
      <c r="K7" s="467">
        <v>76.603322437563222</v>
      </c>
    </row>
    <row r="8" spans="1:11" ht="8.25" customHeight="1">
      <c r="A8" s="496"/>
      <c r="B8" s="468"/>
      <c r="C8" s="464"/>
      <c r="D8" s="464"/>
      <c r="E8" s="464"/>
      <c r="F8" s="464"/>
      <c r="G8" s="464"/>
      <c r="H8" s="468"/>
      <c r="I8" s="468"/>
      <c r="J8" s="469"/>
      <c r="K8" s="469"/>
    </row>
    <row r="9" spans="1:11" ht="13.5">
      <c r="A9" s="496" t="s">
        <v>3</v>
      </c>
      <c r="B9" s="307"/>
      <c r="C9" s="464"/>
      <c r="D9" s="464"/>
      <c r="E9" s="464"/>
      <c r="F9" s="464"/>
      <c r="G9" s="464"/>
      <c r="H9" s="468"/>
      <c r="I9" s="468"/>
      <c r="J9" s="469"/>
      <c r="K9" s="469"/>
    </row>
    <row r="10" spans="1:11" ht="6.75" customHeight="1">
      <c r="A10" s="496"/>
      <c r="B10" s="468"/>
      <c r="C10" s="464"/>
      <c r="D10" s="464"/>
      <c r="E10" s="464"/>
      <c r="F10" s="464"/>
      <c r="G10" s="464"/>
      <c r="H10" s="468"/>
      <c r="I10" s="468"/>
      <c r="J10" s="469"/>
      <c r="K10" s="469"/>
    </row>
    <row r="11" spans="1:11" ht="13.5">
      <c r="A11" s="496" t="s">
        <v>235</v>
      </c>
      <c r="B11" s="468" t="s">
        <v>505</v>
      </c>
      <c r="C11" s="468">
        <v>77.5</v>
      </c>
      <c r="D11" s="464">
        <v>72.400000000000006</v>
      </c>
      <c r="E11" s="464">
        <v>66.900000000000006</v>
      </c>
      <c r="F11" s="464">
        <v>53.5</v>
      </c>
      <c r="G11" s="464">
        <v>72</v>
      </c>
      <c r="H11" s="468">
        <v>86.5</v>
      </c>
      <c r="I11" s="468">
        <v>85.109558722694914</v>
      </c>
      <c r="J11" s="468">
        <v>91.824973959953653</v>
      </c>
      <c r="K11" s="461">
        <v>80.806496895335343</v>
      </c>
    </row>
    <row r="12" spans="1:11" ht="13.5">
      <c r="A12" s="496" t="s">
        <v>95</v>
      </c>
      <c r="B12" s="468" t="s">
        <v>506</v>
      </c>
      <c r="C12" s="468">
        <v>74.599999999999994</v>
      </c>
      <c r="D12" s="464">
        <v>70.900000000000006</v>
      </c>
      <c r="E12" s="464">
        <v>52.5</v>
      </c>
      <c r="F12" s="464">
        <v>50.7</v>
      </c>
      <c r="G12" s="464">
        <v>74.7</v>
      </c>
      <c r="H12" s="468">
        <v>89.1</v>
      </c>
      <c r="I12" s="468">
        <v>86.975365914223659</v>
      </c>
      <c r="J12" s="468">
        <v>92.599743216629875</v>
      </c>
      <c r="K12" s="461">
        <v>75.037772365279949</v>
      </c>
    </row>
    <row r="13" spans="1:11" ht="6.75" customHeight="1">
      <c r="A13" s="496"/>
      <c r="B13" s="468"/>
      <c r="C13" s="468"/>
      <c r="D13" s="464"/>
      <c r="E13" s="464"/>
      <c r="F13" s="464"/>
      <c r="G13" s="464"/>
      <c r="H13" s="468"/>
      <c r="I13" s="468"/>
      <c r="J13" s="468"/>
      <c r="K13" s="468"/>
    </row>
    <row r="14" spans="1:11" ht="13.5">
      <c r="A14" s="496" t="s">
        <v>191</v>
      </c>
      <c r="B14" s="464"/>
      <c r="C14" s="468"/>
      <c r="D14" s="464"/>
      <c r="E14" s="464"/>
      <c r="F14" s="464"/>
      <c r="G14" s="464"/>
      <c r="H14" s="468"/>
      <c r="I14" s="468"/>
      <c r="J14" s="468"/>
      <c r="K14" s="468"/>
    </row>
    <row r="15" spans="1:11" ht="13.5">
      <c r="A15" s="496" t="s">
        <v>33</v>
      </c>
      <c r="B15" s="468">
        <v>35.5</v>
      </c>
      <c r="C15" s="468">
        <v>78.400000000000006</v>
      </c>
      <c r="D15" s="464">
        <v>78.7</v>
      </c>
      <c r="E15" s="464">
        <v>36.200000000000003</v>
      </c>
      <c r="F15" s="464">
        <v>41.2</v>
      </c>
      <c r="G15" s="464">
        <v>78.599999999999994</v>
      </c>
      <c r="H15" s="468">
        <v>88.2</v>
      </c>
      <c r="I15" s="468">
        <v>90.5</v>
      </c>
      <c r="J15" s="468">
        <v>93.529531987203086</v>
      </c>
      <c r="K15" s="461">
        <v>59.152629350892113</v>
      </c>
    </row>
    <row r="16" spans="1:11" ht="13.5">
      <c r="A16" s="496" t="s">
        <v>80</v>
      </c>
      <c r="B16" s="468">
        <v>47.3</v>
      </c>
      <c r="C16" s="468">
        <v>69.599999999999994</v>
      </c>
      <c r="D16" s="468">
        <v>75</v>
      </c>
      <c r="E16" s="464">
        <v>67.7</v>
      </c>
      <c r="F16" s="468">
        <v>56</v>
      </c>
      <c r="G16" s="464">
        <v>62.6</v>
      </c>
      <c r="H16" s="468">
        <v>94.7</v>
      </c>
      <c r="I16" s="468">
        <v>88.5</v>
      </c>
      <c r="J16" s="468">
        <v>89.825184190832559</v>
      </c>
      <c r="K16" s="461">
        <v>88.072789305462862</v>
      </c>
    </row>
    <row r="17" spans="1:11" ht="13.5">
      <c r="A17" s="496" t="s">
        <v>158</v>
      </c>
      <c r="B17" s="468">
        <v>80</v>
      </c>
      <c r="C17" s="468">
        <v>76.400000000000006</v>
      </c>
      <c r="D17" s="464">
        <v>58.8</v>
      </c>
      <c r="E17" s="464">
        <v>58.2</v>
      </c>
      <c r="F17" s="464">
        <v>65.5</v>
      </c>
      <c r="G17" s="464">
        <v>76.7</v>
      </c>
      <c r="H17" s="468">
        <v>88.1</v>
      </c>
      <c r="I17" s="468">
        <v>92.9</v>
      </c>
      <c r="J17" s="468">
        <v>93.312602904302565</v>
      </c>
      <c r="K17" s="461">
        <v>65.874697720230827</v>
      </c>
    </row>
    <row r="18" spans="1:11" ht="13.5">
      <c r="A18" s="496" t="s">
        <v>159</v>
      </c>
      <c r="B18" s="468">
        <v>59.4</v>
      </c>
      <c r="C18" s="468">
        <v>88.7</v>
      </c>
      <c r="D18" s="464">
        <v>76.5</v>
      </c>
      <c r="E18" s="464">
        <v>78.099999999999994</v>
      </c>
      <c r="F18" s="464">
        <v>69.900000000000006</v>
      </c>
      <c r="G18" s="464">
        <v>68.7</v>
      </c>
      <c r="H18" s="468">
        <v>91.5</v>
      </c>
      <c r="I18" s="468">
        <v>85.1</v>
      </c>
      <c r="J18" s="468">
        <v>91.237843359137187</v>
      </c>
      <c r="K18" s="461">
        <v>52.479778365681341</v>
      </c>
    </row>
    <row r="19" spans="1:11" ht="13.5">
      <c r="A19" s="496" t="s">
        <v>160</v>
      </c>
      <c r="B19" s="468">
        <v>81</v>
      </c>
      <c r="C19" s="468">
        <v>89.4</v>
      </c>
      <c r="D19" s="464">
        <v>68.900000000000006</v>
      </c>
      <c r="E19" s="464">
        <v>69.7</v>
      </c>
      <c r="F19" s="464">
        <v>55.3</v>
      </c>
      <c r="G19" s="464">
        <v>76.099999999999994</v>
      </c>
      <c r="H19" s="468">
        <v>89.5</v>
      </c>
      <c r="I19" s="468">
        <v>95.1</v>
      </c>
      <c r="J19" s="468">
        <v>96.382571324538603</v>
      </c>
      <c r="K19" s="461">
        <v>76.985093950920358</v>
      </c>
    </row>
    <row r="20" spans="1:11" ht="13.5">
      <c r="A20" s="496" t="s">
        <v>161</v>
      </c>
      <c r="B20" s="468">
        <v>44.2</v>
      </c>
      <c r="C20" s="468">
        <v>80.099999999999994</v>
      </c>
      <c r="D20" s="468">
        <v>76</v>
      </c>
      <c r="E20" s="464">
        <v>58.6</v>
      </c>
      <c r="F20" s="464">
        <v>53.3</v>
      </c>
      <c r="G20" s="464">
        <v>79.599999999999994</v>
      </c>
      <c r="H20" s="468">
        <v>87.4</v>
      </c>
      <c r="I20" s="468">
        <v>79.5</v>
      </c>
      <c r="J20" s="468">
        <v>85.930767288828477</v>
      </c>
      <c r="K20" s="461">
        <v>69.301068802460335</v>
      </c>
    </row>
    <row r="21" spans="1:11" ht="13.5">
      <c r="A21" s="496" t="s">
        <v>830</v>
      </c>
      <c r="B21" s="468">
        <v>20</v>
      </c>
      <c r="C21" s="468">
        <v>90.3</v>
      </c>
      <c r="D21" s="464">
        <v>94.3</v>
      </c>
      <c r="E21" s="464">
        <v>93.2</v>
      </c>
      <c r="F21" s="464">
        <v>85.1</v>
      </c>
      <c r="G21" s="464">
        <v>92.6</v>
      </c>
      <c r="H21" s="468">
        <v>97</v>
      </c>
      <c r="I21" s="468">
        <v>91.6</v>
      </c>
      <c r="J21" s="468">
        <v>84.153843976924733</v>
      </c>
      <c r="K21" s="461">
        <v>82.146283031590144</v>
      </c>
    </row>
    <row r="22" spans="1:11" ht="13.5">
      <c r="A22" s="496" t="s">
        <v>162</v>
      </c>
      <c r="B22" s="468">
        <v>72.7</v>
      </c>
      <c r="C22" s="468">
        <v>84.8</v>
      </c>
      <c r="D22" s="464">
        <v>71.2</v>
      </c>
      <c r="E22" s="464">
        <v>62.7</v>
      </c>
      <c r="F22" s="468">
        <v>76</v>
      </c>
      <c r="G22" s="464">
        <v>69.099999999999994</v>
      </c>
      <c r="H22" s="468">
        <v>99.7</v>
      </c>
      <c r="I22" s="468">
        <v>96.1</v>
      </c>
      <c r="J22" s="468">
        <v>96.933652728232872</v>
      </c>
      <c r="K22" s="461">
        <v>92.063785519997225</v>
      </c>
    </row>
    <row r="23" spans="1:11" ht="13.5">
      <c r="A23" s="496" t="s">
        <v>163</v>
      </c>
      <c r="B23" s="468">
        <v>77.2</v>
      </c>
      <c r="C23" s="468">
        <v>72.400000000000006</v>
      </c>
      <c r="D23" s="468">
        <v>83</v>
      </c>
      <c r="E23" s="464">
        <v>40.1</v>
      </c>
      <c r="F23" s="464">
        <v>38.1</v>
      </c>
      <c r="G23" s="464">
        <v>76.5</v>
      </c>
      <c r="H23" s="468">
        <v>93.5</v>
      </c>
      <c r="I23" s="468">
        <v>87.4</v>
      </c>
      <c r="J23" s="468">
        <v>95.059605712386073</v>
      </c>
      <c r="K23" s="461">
        <v>79.633146160472705</v>
      </c>
    </row>
    <row r="24" spans="1:11" ht="13.5">
      <c r="A24" s="496" t="s">
        <v>164</v>
      </c>
      <c r="B24" s="468">
        <v>57.1</v>
      </c>
      <c r="C24" s="468">
        <v>66.3</v>
      </c>
      <c r="D24" s="464">
        <v>74.2</v>
      </c>
      <c r="E24" s="464">
        <v>54.6</v>
      </c>
      <c r="F24" s="464">
        <v>42.5</v>
      </c>
      <c r="G24" s="464">
        <v>72.099999999999994</v>
      </c>
      <c r="H24" s="468">
        <v>99</v>
      </c>
      <c r="I24" s="468">
        <v>92.7</v>
      </c>
      <c r="J24" s="468">
        <v>97.659334132478364</v>
      </c>
      <c r="K24" s="461">
        <v>79.095738229027191</v>
      </c>
    </row>
    <row r="25" spans="1:11" ht="13.5">
      <c r="A25" s="496" t="s">
        <v>165</v>
      </c>
      <c r="B25" s="468">
        <v>50.4</v>
      </c>
      <c r="C25" s="468">
        <v>85.5</v>
      </c>
      <c r="D25" s="464">
        <v>70.900000000000006</v>
      </c>
      <c r="E25" s="464">
        <v>86.6</v>
      </c>
      <c r="F25" s="464">
        <v>41.3</v>
      </c>
      <c r="G25" s="464">
        <v>73.5</v>
      </c>
      <c r="H25" s="468">
        <v>91</v>
      </c>
      <c r="I25" s="468">
        <v>86.9</v>
      </c>
      <c r="J25" s="468">
        <v>94.062539351273159</v>
      </c>
      <c r="K25" s="461">
        <v>90.636163129185931</v>
      </c>
    </row>
    <row r="26" spans="1:11" ht="13.5">
      <c r="A26" s="496" t="s">
        <v>166</v>
      </c>
      <c r="B26" s="468">
        <v>56.3</v>
      </c>
      <c r="C26" s="468">
        <v>82.7</v>
      </c>
      <c r="D26" s="464">
        <v>76.900000000000006</v>
      </c>
      <c r="E26" s="464">
        <v>62.1</v>
      </c>
      <c r="F26" s="464">
        <v>62.9</v>
      </c>
      <c r="G26" s="464">
        <v>86.2</v>
      </c>
      <c r="H26" s="468">
        <v>90.2</v>
      </c>
      <c r="I26" s="468">
        <v>89.4</v>
      </c>
      <c r="J26" s="468">
        <v>94.222359083209511</v>
      </c>
      <c r="K26" s="461">
        <v>86.613177397661502</v>
      </c>
    </row>
    <row r="27" spans="1:11" ht="13.5">
      <c r="A27" s="496" t="s">
        <v>167</v>
      </c>
      <c r="B27" s="468">
        <v>30.6</v>
      </c>
      <c r="C27" s="468">
        <v>70.5</v>
      </c>
      <c r="D27" s="464">
        <v>80.7</v>
      </c>
      <c r="E27" s="464">
        <v>37.299999999999997</v>
      </c>
      <c r="F27" s="464">
        <v>41.6</v>
      </c>
      <c r="G27" s="464">
        <v>82.4</v>
      </c>
      <c r="H27" s="468">
        <v>98.1</v>
      </c>
      <c r="I27" s="468">
        <v>97.4</v>
      </c>
      <c r="J27" s="468">
        <v>97.34653075144071</v>
      </c>
      <c r="K27" s="461">
        <v>84.694449205121828</v>
      </c>
    </row>
    <row r="28" spans="1:11" ht="13.5">
      <c r="A28" s="496" t="s">
        <v>168</v>
      </c>
      <c r="B28" s="468">
        <v>25.5</v>
      </c>
      <c r="C28" s="468">
        <v>72.7</v>
      </c>
      <c r="D28" s="464">
        <v>61.3</v>
      </c>
      <c r="E28" s="464">
        <v>65.7</v>
      </c>
      <c r="F28" s="464">
        <v>38.1</v>
      </c>
      <c r="G28" s="464">
        <v>69.900000000000006</v>
      </c>
      <c r="H28" s="468">
        <v>49.2</v>
      </c>
      <c r="I28" s="468">
        <v>93</v>
      </c>
      <c r="J28" s="468">
        <v>94.251231669172512</v>
      </c>
      <c r="K28" s="461">
        <v>89.90795495096387</v>
      </c>
    </row>
    <row r="29" spans="1:11" ht="13.5">
      <c r="A29" s="496" t="s">
        <v>586</v>
      </c>
      <c r="B29" s="468">
        <v>42.4</v>
      </c>
      <c r="C29" s="468">
        <v>88.7</v>
      </c>
      <c r="D29" s="464">
        <v>87.5</v>
      </c>
      <c r="E29" s="464">
        <v>89.3</v>
      </c>
      <c r="F29" s="464">
        <v>77.2</v>
      </c>
      <c r="G29" s="464">
        <v>89.8</v>
      </c>
      <c r="H29" s="468">
        <v>95.6</v>
      </c>
      <c r="I29" s="468">
        <v>93.1</v>
      </c>
      <c r="J29" s="468">
        <v>92.711099343390202</v>
      </c>
      <c r="K29" s="461">
        <v>84.477350297609405</v>
      </c>
    </row>
    <row r="30" spans="1:11" ht="13.5">
      <c r="A30" s="496" t="s">
        <v>575</v>
      </c>
      <c r="B30" s="468">
        <v>68.3</v>
      </c>
      <c r="C30" s="468">
        <v>75.2</v>
      </c>
      <c r="D30" s="464">
        <v>77.3</v>
      </c>
      <c r="E30" s="464">
        <v>84.9</v>
      </c>
      <c r="F30" s="464">
        <v>69.599999999999994</v>
      </c>
      <c r="G30" s="464">
        <v>69.5</v>
      </c>
      <c r="H30" s="468">
        <v>92.6</v>
      </c>
      <c r="I30" s="468">
        <v>79.36408146645546</v>
      </c>
      <c r="J30" s="468">
        <v>97.015403880393421</v>
      </c>
      <c r="K30" s="461">
        <v>87.199273681441596</v>
      </c>
    </row>
    <row r="31" spans="1:11" ht="13.5">
      <c r="A31" s="496" t="s">
        <v>170</v>
      </c>
      <c r="B31" s="468">
        <v>34</v>
      </c>
      <c r="C31" s="468">
        <v>58.3</v>
      </c>
      <c r="D31" s="464">
        <v>48.2</v>
      </c>
      <c r="E31" s="468">
        <v>34</v>
      </c>
      <c r="F31" s="464">
        <v>16.5</v>
      </c>
      <c r="G31" s="464">
        <v>61.6</v>
      </c>
      <c r="H31" s="468">
        <v>84.8</v>
      </c>
      <c r="I31" s="468">
        <v>64.400000000000006</v>
      </c>
      <c r="J31" s="468">
        <v>82.040214076917678</v>
      </c>
      <c r="K31" s="461">
        <v>61.269827118059204</v>
      </c>
    </row>
    <row r="32" spans="1:11" ht="13.5">
      <c r="A32" s="496" t="s">
        <v>171</v>
      </c>
      <c r="B32" s="468">
        <v>27.8</v>
      </c>
      <c r="C32" s="468">
        <v>74.3</v>
      </c>
      <c r="D32" s="464">
        <v>57.3</v>
      </c>
      <c r="E32" s="464">
        <v>55.9</v>
      </c>
      <c r="F32" s="468">
        <v>47</v>
      </c>
      <c r="G32" s="464">
        <v>60.8</v>
      </c>
      <c r="H32" s="468">
        <v>80.7</v>
      </c>
      <c r="I32" s="468">
        <v>54.2</v>
      </c>
      <c r="J32" s="468">
        <v>71.776025092731004</v>
      </c>
      <c r="K32" s="461">
        <v>61.310308522487404</v>
      </c>
    </row>
    <row r="33" spans="1:11" ht="13.5">
      <c r="A33" s="496" t="s">
        <v>172</v>
      </c>
      <c r="B33" s="468">
        <v>60.3</v>
      </c>
      <c r="C33" s="468">
        <v>87.2</v>
      </c>
      <c r="D33" s="464">
        <v>85.1</v>
      </c>
      <c r="E33" s="464">
        <v>85.3</v>
      </c>
      <c r="F33" s="468">
        <v>67</v>
      </c>
      <c r="G33" s="464">
        <v>65.7</v>
      </c>
      <c r="H33" s="468">
        <v>87.3</v>
      </c>
      <c r="I33" s="468">
        <v>82.9</v>
      </c>
      <c r="J33" s="468">
        <v>93.216648232755347</v>
      </c>
      <c r="K33" s="461">
        <v>62.802109631681887</v>
      </c>
    </row>
    <row r="34" spans="1:11" ht="13.5">
      <c r="A34" s="496" t="s">
        <v>173</v>
      </c>
      <c r="B34" s="468">
        <v>46.6</v>
      </c>
      <c r="C34" s="468">
        <v>63.1</v>
      </c>
      <c r="D34" s="464">
        <v>60.4</v>
      </c>
      <c r="E34" s="464">
        <v>45.5</v>
      </c>
      <c r="F34" s="464">
        <v>30.7</v>
      </c>
      <c r="G34" s="464">
        <v>75.599999999999994</v>
      </c>
      <c r="H34" s="468">
        <v>88.3</v>
      </c>
      <c r="I34" s="468">
        <v>82.8</v>
      </c>
      <c r="J34" s="468">
        <v>89.466674000220337</v>
      </c>
      <c r="K34" s="461">
        <v>90.538523135958741</v>
      </c>
    </row>
    <row r="35" spans="1:11" ht="13.5">
      <c r="A35" s="496" t="s">
        <v>174</v>
      </c>
      <c r="B35" s="468">
        <v>29</v>
      </c>
      <c r="C35" s="468">
        <v>77.5</v>
      </c>
      <c r="D35" s="464">
        <v>70.2</v>
      </c>
      <c r="E35" s="464">
        <v>45.3</v>
      </c>
      <c r="F35" s="464">
        <v>47.3</v>
      </c>
      <c r="G35" s="464">
        <v>77.099999999999994</v>
      </c>
      <c r="H35" s="468">
        <v>55.5</v>
      </c>
      <c r="I35" s="468">
        <v>94.4</v>
      </c>
      <c r="J35" s="468">
        <v>96.887915008574836</v>
      </c>
      <c r="K35" s="461">
        <v>71.036021454820656</v>
      </c>
    </row>
    <row r="36" spans="1:11" ht="13.5">
      <c r="A36" s="496" t="s">
        <v>175</v>
      </c>
      <c r="B36" s="464">
        <v>57.4</v>
      </c>
      <c r="C36" s="468">
        <v>66.2</v>
      </c>
      <c r="D36" s="464">
        <v>58.5</v>
      </c>
      <c r="E36" s="464">
        <v>55.4</v>
      </c>
      <c r="F36" s="464">
        <v>56.8</v>
      </c>
      <c r="G36" s="464">
        <v>64.7</v>
      </c>
      <c r="H36" s="468">
        <v>97.5</v>
      </c>
      <c r="I36" s="468">
        <v>78.8</v>
      </c>
      <c r="J36" s="468">
        <v>90.003459549830325</v>
      </c>
      <c r="K36" s="461">
        <v>89.243130255092325</v>
      </c>
    </row>
    <row r="37" spans="1:11" ht="13.5">
      <c r="A37" s="496" t="s">
        <v>176</v>
      </c>
      <c r="B37" s="464">
        <v>37</v>
      </c>
      <c r="C37" s="468">
        <v>78.900000000000006</v>
      </c>
      <c r="D37" s="464">
        <v>81.2</v>
      </c>
      <c r="E37" s="464">
        <v>62.2</v>
      </c>
      <c r="F37" s="464">
        <v>57.5</v>
      </c>
      <c r="G37" s="464">
        <v>74.8</v>
      </c>
      <c r="H37" s="468">
        <v>90.9</v>
      </c>
      <c r="I37" s="468">
        <v>86.5</v>
      </c>
      <c r="J37" s="468">
        <v>93.978217351092837</v>
      </c>
      <c r="K37" s="461">
        <v>63.387237238166591</v>
      </c>
    </row>
    <row r="38" spans="1:11" ht="13.5">
      <c r="A38" s="496" t="s">
        <v>177</v>
      </c>
      <c r="B38" s="464">
        <v>52.3</v>
      </c>
      <c r="C38" s="468">
        <v>84.6</v>
      </c>
      <c r="D38" s="464">
        <v>76.400000000000006</v>
      </c>
      <c r="E38" s="464">
        <v>65.3</v>
      </c>
      <c r="F38" s="464">
        <v>29.7</v>
      </c>
      <c r="G38" s="464">
        <v>54.9</v>
      </c>
      <c r="H38" s="468">
        <v>98.5</v>
      </c>
      <c r="I38" s="468">
        <v>90</v>
      </c>
      <c r="J38" s="468">
        <v>92.267558006679167</v>
      </c>
      <c r="K38" s="461">
        <v>76.873472949079954</v>
      </c>
    </row>
    <row r="39" spans="1:11" ht="13.5">
      <c r="A39" s="496" t="s">
        <v>178</v>
      </c>
      <c r="B39" s="464">
        <v>22.2</v>
      </c>
      <c r="C39" s="468">
        <v>53</v>
      </c>
      <c r="D39" s="464">
        <v>22.6</v>
      </c>
      <c r="E39" s="464">
        <v>50.3</v>
      </c>
      <c r="F39" s="464">
        <v>25.4</v>
      </c>
      <c r="G39" s="464">
        <v>61.1</v>
      </c>
      <c r="H39" s="468">
        <v>83.3</v>
      </c>
      <c r="I39" s="468">
        <v>70.3</v>
      </c>
      <c r="J39" s="468">
        <v>87.220699135444008</v>
      </c>
      <c r="K39" s="461">
        <v>76.515974163310119</v>
      </c>
    </row>
    <row r="40" spans="1:11" ht="13.5">
      <c r="A40" s="496" t="s">
        <v>179</v>
      </c>
      <c r="B40" s="464">
        <v>19.100000000000001</v>
      </c>
      <c r="C40" s="468">
        <v>63</v>
      </c>
      <c r="D40" s="464">
        <v>83.6</v>
      </c>
      <c r="E40" s="464">
        <v>44.9</v>
      </c>
      <c r="F40" s="464">
        <v>38.700000000000003</v>
      </c>
      <c r="G40" s="464">
        <v>45.2</v>
      </c>
      <c r="H40" s="468">
        <v>65.3</v>
      </c>
      <c r="I40" s="468">
        <v>53.8</v>
      </c>
      <c r="J40" s="468">
        <v>90.024660305259346</v>
      </c>
      <c r="K40" s="461">
        <v>52.545230270026501</v>
      </c>
    </row>
    <row r="41" spans="1:11" ht="6.75" customHeight="1">
      <c r="A41" s="369"/>
      <c r="B41" s="315"/>
      <c r="C41" s="81"/>
      <c r="D41" s="316"/>
      <c r="E41" s="316"/>
      <c r="F41" s="316"/>
      <c r="G41" s="316"/>
      <c r="H41" s="246"/>
      <c r="I41" s="246"/>
      <c r="J41" s="246"/>
      <c r="K41" s="246"/>
    </row>
    <row r="42" spans="1:11" customFormat="1" ht="16.149999999999999" customHeight="1">
      <c r="A42" s="983" t="s">
        <v>1135</v>
      </c>
      <c r="B42" s="983"/>
      <c r="C42" s="983"/>
      <c r="D42" s="983"/>
      <c r="E42" s="983"/>
      <c r="F42" s="983"/>
      <c r="G42" s="983"/>
      <c r="H42" s="983"/>
      <c r="I42" s="983"/>
      <c r="J42" s="983"/>
    </row>
    <row r="43" spans="1:11" ht="21.95" customHeight="1">
      <c r="A43" s="983" t="s">
        <v>585</v>
      </c>
      <c r="B43" s="983"/>
      <c r="C43" s="983"/>
      <c r="D43" s="983"/>
      <c r="E43" s="983"/>
      <c r="F43" s="983"/>
      <c r="G43" s="983"/>
      <c r="H43" s="983"/>
      <c r="I43" s="983"/>
      <c r="J43" s="252"/>
    </row>
    <row r="44" spans="1:11" ht="21.95" customHeight="1">
      <c r="A44" s="983" t="s">
        <v>592</v>
      </c>
      <c r="B44" s="983"/>
      <c r="C44" s="983"/>
      <c r="D44" s="983"/>
      <c r="E44" s="983"/>
      <c r="F44" s="983"/>
      <c r="G44" s="983"/>
      <c r="H44" s="983"/>
      <c r="I44" s="983"/>
      <c r="J44" s="252"/>
    </row>
    <row r="45" spans="1:11" ht="18" customHeight="1">
      <c r="A45" s="982" t="s">
        <v>839</v>
      </c>
      <c r="B45" s="982"/>
      <c r="C45" s="982"/>
      <c r="D45" s="982"/>
      <c r="E45" s="982"/>
      <c r="F45" s="982"/>
      <c r="G45" s="982"/>
      <c r="H45" s="982"/>
      <c r="I45" s="982"/>
      <c r="J45" s="252"/>
    </row>
  </sheetData>
  <mergeCells count="7">
    <mergeCell ref="A45:I45"/>
    <mergeCell ref="A1:K1"/>
    <mergeCell ref="A42:J42"/>
    <mergeCell ref="A43:I43"/>
    <mergeCell ref="A44:I44"/>
    <mergeCell ref="A3:K3"/>
    <mergeCell ref="A2:K2"/>
  </mergeCells>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rgb="FF00B050"/>
  </sheetPr>
  <dimension ref="A1:J45"/>
  <sheetViews>
    <sheetView showGridLines="0" zoomScale="112" zoomScaleNormal="112" workbookViewId="0">
      <selection activeCell="L30" sqref="L30"/>
    </sheetView>
  </sheetViews>
  <sheetFormatPr baseColWidth="10" defaultRowHeight="12.75"/>
  <cols>
    <col min="1" max="1" width="24.28515625" style="230" customWidth="1"/>
    <col min="2" max="9" width="6.7109375" style="230" customWidth="1"/>
    <col min="10" max="10" width="6.7109375" style="304" customWidth="1"/>
    <col min="11" max="16384" width="11.42578125" style="230"/>
  </cols>
  <sheetData>
    <row r="1" spans="1:10" ht="21" customHeight="1">
      <c r="A1" s="981" t="s">
        <v>1281</v>
      </c>
      <c r="B1" s="981"/>
      <c r="C1" s="981"/>
      <c r="D1" s="981"/>
      <c r="E1" s="981"/>
      <c r="F1" s="981"/>
      <c r="G1" s="981"/>
      <c r="H1" s="981"/>
      <c r="I1" s="981"/>
      <c r="J1" s="981"/>
    </row>
    <row r="2" spans="1:10" ht="16.5" customHeight="1">
      <c r="A2" s="981" t="s">
        <v>1125</v>
      </c>
      <c r="B2" s="981"/>
      <c r="C2" s="981"/>
      <c r="D2" s="981"/>
      <c r="E2" s="981"/>
      <c r="F2" s="981"/>
      <c r="G2" s="981"/>
      <c r="H2" s="981"/>
      <c r="I2" s="981"/>
      <c r="J2" s="981"/>
    </row>
    <row r="3" spans="1:10" ht="13.5" customHeight="1">
      <c r="A3" s="1025" t="s">
        <v>554</v>
      </c>
      <c r="B3" s="1025"/>
      <c r="C3" s="1025"/>
      <c r="D3" s="1025"/>
      <c r="E3" s="1025"/>
      <c r="F3" s="1025"/>
      <c r="G3" s="1025"/>
      <c r="H3" s="1025"/>
      <c r="I3" s="1025"/>
      <c r="J3" s="1025"/>
    </row>
    <row r="4" spans="1:10" ht="6" customHeight="1">
      <c r="A4"/>
      <c r="B4"/>
      <c r="C4"/>
      <c r="D4"/>
      <c r="E4" s="364"/>
      <c r="F4" s="364"/>
      <c r="G4" s="364"/>
      <c r="H4" s="364"/>
      <c r="I4" s="364"/>
    </row>
    <row r="5" spans="1:10" ht="29.25" customHeight="1">
      <c r="A5" s="368" t="s">
        <v>568</v>
      </c>
      <c r="B5" s="328">
        <v>2012</v>
      </c>
      <c r="C5" s="328">
        <v>2013</v>
      </c>
      <c r="D5" s="328">
        <v>2014</v>
      </c>
      <c r="E5" s="328">
        <v>2015</v>
      </c>
      <c r="F5" s="328">
        <v>2016</v>
      </c>
      <c r="G5" s="328">
        <v>2017</v>
      </c>
      <c r="H5" s="328">
        <v>2018</v>
      </c>
      <c r="I5" s="328">
        <v>2019</v>
      </c>
      <c r="J5" s="328">
        <v>2021</v>
      </c>
    </row>
    <row r="6" spans="1:10" ht="12.75" customHeight="1">
      <c r="A6" s="563"/>
      <c r="B6" s="364"/>
      <c r="C6" s="364"/>
      <c r="D6" s="364"/>
      <c r="E6" s="364"/>
      <c r="F6" s="364"/>
      <c r="G6" s="364"/>
      <c r="H6" s="364"/>
      <c r="I6" s="364"/>
    </row>
    <row r="7" spans="1:10" ht="17.25" customHeight="1">
      <c r="A7" s="562" t="s">
        <v>82</v>
      </c>
      <c r="B7" s="539" t="s">
        <v>394</v>
      </c>
      <c r="C7" s="539" t="s">
        <v>395</v>
      </c>
      <c r="D7" s="539">
        <v>92.223733033771794</v>
      </c>
      <c r="E7" s="539">
        <v>67.722408956502335</v>
      </c>
      <c r="F7" s="539">
        <v>88.291625994255824</v>
      </c>
      <c r="G7" s="539">
        <v>79.080857326381505</v>
      </c>
      <c r="H7" s="539">
        <v>85.957019338589731</v>
      </c>
      <c r="I7" s="539">
        <v>88.879859054362896</v>
      </c>
      <c r="J7" s="539">
        <v>74.543101522839777</v>
      </c>
    </row>
    <row r="8" spans="1:10" ht="8.25" customHeight="1">
      <c r="A8" s="562"/>
      <c r="B8" s="430"/>
      <c r="C8" s="430" t="s">
        <v>86</v>
      </c>
      <c r="D8" s="430"/>
      <c r="E8" s="430"/>
      <c r="F8" s="430"/>
      <c r="G8" s="430"/>
      <c r="H8" s="430"/>
      <c r="I8" s="430"/>
      <c r="J8"/>
    </row>
    <row r="9" spans="1:10" ht="13.5">
      <c r="A9" s="563" t="s">
        <v>3</v>
      </c>
      <c r="B9" s="364"/>
      <c r="C9" s="364" t="s">
        <v>86</v>
      </c>
      <c r="D9" s="364"/>
      <c r="E9" s="364"/>
      <c r="F9" s="364"/>
      <c r="G9" s="364"/>
      <c r="H9" s="364"/>
      <c r="I9" s="364"/>
      <c r="J9"/>
    </row>
    <row r="10" spans="1:10" ht="7.5" customHeight="1">
      <c r="A10" s="563"/>
      <c r="B10" s="364"/>
      <c r="C10" s="364"/>
      <c r="D10" s="364"/>
      <c r="E10" s="364"/>
      <c r="F10" s="364"/>
      <c r="G10" s="364"/>
      <c r="H10" s="364"/>
      <c r="I10" s="364"/>
      <c r="J10"/>
    </row>
    <row r="11" spans="1:10" ht="13.5">
      <c r="A11" s="563" t="s">
        <v>235</v>
      </c>
      <c r="B11" s="305" t="s">
        <v>396</v>
      </c>
      <c r="C11" s="305" t="s">
        <v>397</v>
      </c>
      <c r="D11" s="432">
        <v>97.195655854760446</v>
      </c>
      <c r="E11" s="432">
        <v>73.38296984385407</v>
      </c>
      <c r="F11" s="432">
        <v>87.484341349115795</v>
      </c>
      <c r="G11" s="432">
        <v>74.488314212753792</v>
      </c>
      <c r="H11" s="432">
        <v>87.520127858004074</v>
      </c>
      <c r="I11" s="432">
        <v>90.021728524710767</v>
      </c>
      <c r="J11" s="432">
        <v>77.765897662688005</v>
      </c>
    </row>
    <row r="12" spans="1:10" ht="13.5">
      <c r="A12" s="563" t="s">
        <v>95</v>
      </c>
      <c r="B12" s="305" t="s">
        <v>398</v>
      </c>
      <c r="C12" s="305" t="s">
        <v>399</v>
      </c>
      <c r="D12" s="432">
        <v>90.806493590221265</v>
      </c>
      <c r="E12" s="432">
        <v>65.821106827698983</v>
      </c>
      <c r="F12" s="432">
        <v>88.562896386661166</v>
      </c>
      <c r="G12" s="432">
        <v>80.630550693953666</v>
      </c>
      <c r="H12" s="432">
        <v>85.425764006097324</v>
      </c>
      <c r="I12" s="432">
        <v>88.489111115682121</v>
      </c>
      <c r="J12" s="432">
        <v>73.953974541462486</v>
      </c>
    </row>
    <row r="13" spans="1:10" ht="7.5" customHeight="1">
      <c r="A13" s="563"/>
      <c r="B13" s="364"/>
      <c r="C13" s="364"/>
      <c r="D13" s="364"/>
      <c r="E13" s="364"/>
      <c r="F13" s="364"/>
      <c r="G13" s="364"/>
      <c r="H13" s="364"/>
      <c r="I13" s="364"/>
      <c r="J13" s="432"/>
    </row>
    <row r="14" spans="1:10" ht="13.5">
      <c r="A14" s="563" t="s">
        <v>191</v>
      </c>
      <c r="B14" s="364"/>
      <c r="C14" s="364"/>
      <c r="D14" s="364"/>
      <c r="E14" s="364"/>
      <c r="F14" s="364"/>
      <c r="G14" s="364"/>
      <c r="H14" s="364"/>
      <c r="I14" s="364"/>
      <c r="J14" s="432"/>
    </row>
    <row r="15" spans="1:10" ht="13.5">
      <c r="A15" s="563" t="s">
        <v>33</v>
      </c>
      <c r="B15" s="305" t="s">
        <v>400</v>
      </c>
      <c r="C15" s="305" t="s">
        <v>401</v>
      </c>
      <c r="D15" s="432">
        <v>87.189633653365547</v>
      </c>
      <c r="E15" s="432">
        <v>61.45056902218569</v>
      </c>
      <c r="F15" s="432">
        <v>97.528672353134283</v>
      </c>
      <c r="G15" s="432">
        <v>85.215926408091761</v>
      </c>
      <c r="H15" s="432">
        <v>95.982383761234885</v>
      </c>
      <c r="I15" s="432">
        <v>96.600623264211222</v>
      </c>
      <c r="J15" s="432">
        <v>58.21240707156322</v>
      </c>
    </row>
    <row r="16" spans="1:10" ht="13.5">
      <c r="A16" s="563" t="s">
        <v>80</v>
      </c>
      <c r="B16" s="305" t="s">
        <v>402</v>
      </c>
      <c r="C16" s="305" t="s">
        <v>403</v>
      </c>
      <c r="D16" s="432">
        <v>98.654593829932637</v>
      </c>
      <c r="E16" s="432">
        <v>87.743801832272638</v>
      </c>
      <c r="F16" s="432">
        <v>92.438607275053954</v>
      </c>
      <c r="G16" s="432">
        <v>93.798453974223875</v>
      </c>
      <c r="H16" s="432">
        <v>85.750276059789087</v>
      </c>
      <c r="I16" s="432">
        <v>82.62697451589986</v>
      </c>
      <c r="J16" s="432">
        <v>84.300927572239033</v>
      </c>
    </row>
    <row r="17" spans="1:10" ht="13.5">
      <c r="A17" s="563" t="s">
        <v>158</v>
      </c>
      <c r="B17" s="305" t="s">
        <v>404</v>
      </c>
      <c r="C17" s="305" t="s">
        <v>405</v>
      </c>
      <c r="D17" s="432">
        <v>99.687563403621652</v>
      </c>
      <c r="E17" s="432">
        <v>78.336732269765207</v>
      </c>
      <c r="F17" s="432">
        <v>69.570466690247429</v>
      </c>
      <c r="G17" s="432">
        <v>55.295452044813509</v>
      </c>
      <c r="H17" s="432">
        <v>63.846323384405046</v>
      </c>
      <c r="I17" s="432">
        <v>90.231909341775705</v>
      </c>
      <c r="J17" s="432">
        <v>74.157843014949236</v>
      </c>
    </row>
    <row r="18" spans="1:10" ht="13.5">
      <c r="A18" s="563" t="s">
        <v>159</v>
      </c>
      <c r="B18" s="305" t="s">
        <v>406</v>
      </c>
      <c r="C18" s="305" t="s">
        <v>407</v>
      </c>
      <c r="D18" s="432">
        <v>99.625585841552649</v>
      </c>
      <c r="E18" s="432">
        <v>86.483912517221853</v>
      </c>
      <c r="F18" s="432">
        <v>83.805775191899528</v>
      </c>
      <c r="G18" s="432">
        <v>79.716519932236167</v>
      </c>
      <c r="H18" s="432">
        <v>81.884899984508209</v>
      </c>
      <c r="I18" s="432">
        <v>92.803516725374223</v>
      </c>
      <c r="J18" s="432">
        <v>56.262143977922776</v>
      </c>
    </row>
    <row r="19" spans="1:10" ht="13.5">
      <c r="A19" s="563" t="s">
        <v>160</v>
      </c>
      <c r="B19" s="305" t="s">
        <v>408</v>
      </c>
      <c r="C19" s="305" t="s">
        <v>409</v>
      </c>
      <c r="D19" s="432">
        <v>100</v>
      </c>
      <c r="E19" s="432">
        <v>83.499996928677533</v>
      </c>
      <c r="F19" s="432">
        <v>92.530070592144625</v>
      </c>
      <c r="G19" s="432">
        <v>76.432968154976322</v>
      </c>
      <c r="H19" s="432">
        <v>82.575355068911662</v>
      </c>
      <c r="I19" s="432">
        <v>86.104740630044489</v>
      </c>
      <c r="J19" s="432">
        <v>89.348476649831525</v>
      </c>
    </row>
    <row r="20" spans="1:10" ht="13.5">
      <c r="A20" s="563" t="s">
        <v>161</v>
      </c>
      <c r="B20" s="305" t="s">
        <v>410</v>
      </c>
      <c r="C20" s="305" t="s">
        <v>401</v>
      </c>
      <c r="D20" s="432">
        <v>78.847717901350848</v>
      </c>
      <c r="E20" s="432">
        <v>57.800636015872627</v>
      </c>
      <c r="F20" s="432">
        <v>94.947625926508209</v>
      </c>
      <c r="G20" s="432">
        <v>86.937288610510109</v>
      </c>
      <c r="H20" s="432">
        <v>89.236087781509184</v>
      </c>
      <c r="I20" s="432">
        <v>84.340577626263297</v>
      </c>
      <c r="J20" s="432">
        <v>83.97645742693669</v>
      </c>
    </row>
    <row r="21" spans="1:10" ht="13.5">
      <c r="A21" s="563" t="s">
        <v>830</v>
      </c>
      <c r="B21" s="305" t="s">
        <v>396</v>
      </c>
      <c r="C21" s="305" t="s">
        <v>411</v>
      </c>
      <c r="D21" s="432">
        <v>100</v>
      </c>
      <c r="E21" s="432">
        <v>80.982014714691417</v>
      </c>
      <c r="F21" s="432">
        <v>76.788849798580088</v>
      </c>
      <c r="G21" s="432">
        <v>62.621892851344775</v>
      </c>
      <c r="H21" s="432">
        <v>85.734561180324718</v>
      </c>
      <c r="I21" s="432">
        <v>84.066568683303714</v>
      </c>
      <c r="J21" s="432">
        <v>90.284273886878012</v>
      </c>
    </row>
    <row r="22" spans="1:10" ht="13.5">
      <c r="A22" s="563" t="s">
        <v>162</v>
      </c>
      <c r="B22" s="305" t="s">
        <v>407</v>
      </c>
      <c r="C22" s="305" t="s">
        <v>412</v>
      </c>
      <c r="D22" s="432">
        <v>93.56896496081049</v>
      </c>
      <c r="E22" s="432">
        <v>81.578687504836651</v>
      </c>
      <c r="F22" s="432">
        <v>84.449375653087912</v>
      </c>
      <c r="G22" s="432">
        <v>90.289074384476265</v>
      </c>
      <c r="H22" s="432">
        <v>86.082027361271727</v>
      </c>
      <c r="I22" s="432">
        <v>87.830014188277573</v>
      </c>
      <c r="J22" s="432">
        <v>85.977913538426577</v>
      </c>
    </row>
    <row r="23" spans="1:10" ht="13.5">
      <c r="A23" s="563" t="s">
        <v>163</v>
      </c>
      <c r="B23" s="305" t="s">
        <v>413</v>
      </c>
      <c r="C23" s="305" t="s">
        <v>414</v>
      </c>
      <c r="D23" s="432">
        <v>95.114505429995276</v>
      </c>
      <c r="E23" s="432">
        <v>88.531320359401846</v>
      </c>
      <c r="F23" s="432">
        <v>92.787176739807094</v>
      </c>
      <c r="G23" s="432">
        <v>77.009699720705555</v>
      </c>
      <c r="H23" s="432">
        <v>97.477267051864075</v>
      </c>
      <c r="I23" s="432">
        <v>94.689993512707034</v>
      </c>
      <c r="J23" s="432">
        <v>82.08337428956321</v>
      </c>
    </row>
    <row r="24" spans="1:10" ht="13.5">
      <c r="A24" s="563" t="s">
        <v>164</v>
      </c>
      <c r="B24" s="305" t="s">
        <v>415</v>
      </c>
      <c r="C24" s="305" t="s">
        <v>407</v>
      </c>
      <c r="D24" s="432">
        <v>93.003845814709479</v>
      </c>
      <c r="E24" s="432">
        <v>57.079821787025715</v>
      </c>
      <c r="F24" s="432">
        <v>81.063471994145374</v>
      </c>
      <c r="G24" s="432">
        <v>94.242628489072857</v>
      </c>
      <c r="H24" s="432">
        <v>95.531379778510299</v>
      </c>
      <c r="I24" s="432">
        <v>90.719251105410649</v>
      </c>
      <c r="J24" s="432">
        <v>67.499972451582451</v>
      </c>
    </row>
    <row r="25" spans="1:10" ht="13.5">
      <c r="A25" s="563" t="s">
        <v>165</v>
      </c>
      <c r="B25" s="305" t="s">
        <v>416</v>
      </c>
      <c r="C25" s="305" t="s">
        <v>417</v>
      </c>
      <c r="D25" s="432">
        <v>99.751607178718075</v>
      </c>
      <c r="E25" s="432">
        <v>88.986933334083659</v>
      </c>
      <c r="F25" s="432">
        <v>78.062123550027536</v>
      </c>
      <c r="G25" s="432">
        <v>59.546520343694574</v>
      </c>
      <c r="H25" s="432">
        <v>88.297657143195778</v>
      </c>
      <c r="I25" s="432">
        <v>89.967717102725402</v>
      </c>
      <c r="J25" s="432">
        <v>93.622309829757782</v>
      </c>
    </row>
    <row r="26" spans="1:10" ht="13.5">
      <c r="A26" s="563" t="s">
        <v>166</v>
      </c>
      <c r="B26" s="305" t="s">
        <v>418</v>
      </c>
      <c r="C26" s="305" t="s">
        <v>419</v>
      </c>
      <c r="D26" s="432">
        <v>96.327825193948726</v>
      </c>
      <c r="E26" s="432">
        <v>66.979899635844646</v>
      </c>
      <c r="F26" s="432">
        <v>90.336506474596206</v>
      </c>
      <c r="G26" s="432">
        <v>93.310312853015915</v>
      </c>
      <c r="H26" s="432">
        <v>88.216623744285343</v>
      </c>
      <c r="I26" s="432">
        <v>96.709688061171192</v>
      </c>
      <c r="J26" s="432">
        <v>77.323877195358577</v>
      </c>
    </row>
    <row r="27" spans="1:10" ht="13.5">
      <c r="A27" s="563" t="s">
        <v>167</v>
      </c>
      <c r="B27" s="305" t="s">
        <v>420</v>
      </c>
      <c r="C27" s="305" t="s">
        <v>421</v>
      </c>
      <c r="D27" s="432">
        <v>98.897954635790413</v>
      </c>
      <c r="E27" s="432">
        <v>29.702594752349334</v>
      </c>
      <c r="F27" s="432">
        <v>90.493332360514472</v>
      </c>
      <c r="G27" s="432">
        <v>89.716720623773256</v>
      </c>
      <c r="H27" s="432">
        <v>93.129544253242429</v>
      </c>
      <c r="I27" s="432">
        <v>96.825525585938664</v>
      </c>
      <c r="J27" s="432">
        <v>80.932542246425612</v>
      </c>
    </row>
    <row r="28" spans="1:10" ht="13.5">
      <c r="A28" s="563" t="s">
        <v>168</v>
      </c>
      <c r="B28" s="305" t="s">
        <v>422</v>
      </c>
      <c r="C28" s="305" t="s">
        <v>402</v>
      </c>
      <c r="D28" s="432">
        <v>98.343658378116061</v>
      </c>
      <c r="E28" s="432">
        <v>75.20610925044592</v>
      </c>
      <c r="F28" s="432">
        <v>85.392610049580767</v>
      </c>
      <c r="G28" s="432">
        <v>37.493085918184377</v>
      </c>
      <c r="H28" s="432">
        <v>84.933861206164394</v>
      </c>
      <c r="I28" s="432">
        <v>93.631913426130197</v>
      </c>
      <c r="J28" s="432">
        <v>80.280346730761025</v>
      </c>
    </row>
    <row r="29" spans="1:10" ht="13.5">
      <c r="A29" s="563" t="s">
        <v>586</v>
      </c>
      <c r="B29" s="305" t="s">
        <v>433</v>
      </c>
      <c r="C29" s="305" t="s">
        <v>434</v>
      </c>
      <c r="D29" s="432">
        <v>97.041210976951248</v>
      </c>
      <c r="E29" s="432">
        <v>77.786587260806002</v>
      </c>
      <c r="F29" s="432">
        <v>91.352292873694054</v>
      </c>
      <c r="G29" s="432">
        <v>82.651114870525447</v>
      </c>
      <c r="H29" s="432">
        <v>81.146811014469549</v>
      </c>
      <c r="I29" s="432">
        <v>83.650722634178237</v>
      </c>
      <c r="J29" s="432">
        <v>85.046921821746025</v>
      </c>
    </row>
    <row r="30" spans="1:10" ht="13.5">
      <c r="A30" s="563" t="s">
        <v>575</v>
      </c>
      <c r="B30" s="305" t="s">
        <v>423</v>
      </c>
      <c r="C30" s="305" t="s">
        <v>419</v>
      </c>
      <c r="D30" s="432">
        <v>100</v>
      </c>
      <c r="E30" s="432">
        <v>80.40770517961154</v>
      </c>
      <c r="F30" s="432">
        <v>89.641532195706503</v>
      </c>
      <c r="G30" s="432">
        <v>83.211794162080039</v>
      </c>
      <c r="H30" s="432">
        <v>93.994012852790547</v>
      </c>
      <c r="I30" s="432">
        <v>95.076111959042208</v>
      </c>
      <c r="J30" s="432">
        <v>87.057083100498872</v>
      </c>
    </row>
    <row r="31" spans="1:10" ht="13.5">
      <c r="A31" s="563" t="s">
        <v>170</v>
      </c>
      <c r="B31" s="305" t="s">
        <v>424</v>
      </c>
      <c r="C31" s="305" t="s">
        <v>425</v>
      </c>
      <c r="D31" s="432">
        <v>68.559665146001095</v>
      </c>
      <c r="E31" s="432">
        <v>42.647131277007603</v>
      </c>
      <c r="F31" s="432">
        <v>81.044953464541251</v>
      </c>
      <c r="G31" s="432">
        <v>72.509829324475689</v>
      </c>
      <c r="H31" s="432">
        <v>66.675352650380702</v>
      </c>
      <c r="I31" s="432">
        <v>82.880114303209282</v>
      </c>
      <c r="J31" s="432">
        <v>52.616257273342192</v>
      </c>
    </row>
    <row r="32" spans="1:10" ht="13.5">
      <c r="A32" s="563" t="s">
        <v>171</v>
      </c>
      <c r="B32" s="305">
        <v>89.8</v>
      </c>
      <c r="C32" s="305" t="s">
        <v>426</v>
      </c>
      <c r="D32" s="432">
        <v>100</v>
      </c>
      <c r="E32" s="432">
        <v>92.455782530452197</v>
      </c>
      <c r="F32" s="432">
        <v>87.273875513737437</v>
      </c>
      <c r="G32" s="432">
        <v>82.828349393102414</v>
      </c>
      <c r="H32" s="432">
        <v>80.050397735591801</v>
      </c>
      <c r="I32" s="432">
        <v>83.919422360788573</v>
      </c>
      <c r="J32" s="432">
        <v>65.070548362903338</v>
      </c>
    </row>
    <row r="33" spans="1:10" ht="13.5">
      <c r="A33" s="563" t="s">
        <v>172</v>
      </c>
      <c r="B33" s="305" t="s">
        <v>427</v>
      </c>
      <c r="C33" s="305" t="s">
        <v>428</v>
      </c>
      <c r="D33" s="432">
        <v>100</v>
      </c>
      <c r="E33" s="432">
        <v>94.653754883689714</v>
      </c>
      <c r="F33" s="432">
        <v>89.18871173409137</v>
      </c>
      <c r="G33" s="432">
        <v>91.029671627187312</v>
      </c>
      <c r="H33" s="432">
        <v>95.841828670776053</v>
      </c>
      <c r="I33" s="432">
        <v>91.519133428933515</v>
      </c>
      <c r="J33" s="432">
        <v>53.268014527023176</v>
      </c>
    </row>
    <row r="34" spans="1:10" ht="13.5">
      <c r="A34" s="563" t="s">
        <v>173</v>
      </c>
      <c r="B34" s="305" t="s">
        <v>429</v>
      </c>
      <c r="C34" s="305" t="s">
        <v>430</v>
      </c>
      <c r="D34" s="432">
        <v>97.491635247721348</v>
      </c>
      <c r="E34" s="432">
        <v>49.576147938754154</v>
      </c>
      <c r="F34" s="432">
        <v>89.747643006337611</v>
      </c>
      <c r="G34" s="432">
        <v>91.340447828342221</v>
      </c>
      <c r="H34" s="432">
        <v>87.086773530533307</v>
      </c>
      <c r="I34" s="432">
        <v>99.035826201632091</v>
      </c>
      <c r="J34" s="432">
        <v>76.808746878507833</v>
      </c>
    </row>
    <row r="35" spans="1:10" ht="13.5">
      <c r="A35" s="563" t="s">
        <v>174</v>
      </c>
      <c r="B35" s="305" t="s">
        <v>431</v>
      </c>
      <c r="C35" s="305" t="s">
        <v>432</v>
      </c>
      <c r="D35" s="432">
        <v>96.291648464269997</v>
      </c>
      <c r="E35" s="432">
        <v>64.140491500185576</v>
      </c>
      <c r="F35" s="432">
        <v>89.193065619566795</v>
      </c>
      <c r="G35" s="432">
        <v>20.587262810445868</v>
      </c>
      <c r="H35" s="432">
        <v>87.822126246558597</v>
      </c>
      <c r="I35" s="432">
        <v>77.351090547832882</v>
      </c>
      <c r="J35" s="432">
        <v>58.314492574460076</v>
      </c>
    </row>
    <row r="36" spans="1:10" ht="13.5">
      <c r="A36" s="563" t="s">
        <v>175</v>
      </c>
      <c r="B36" s="305" t="s">
        <v>435</v>
      </c>
      <c r="C36" s="305" t="s">
        <v>436</v>
      </c>
      <c r="D36" s="432">
        <v>98.336562446533222</v>
      </c>
      <c r="E36" s="432">
        <v>85.4707030185441</v>
      </c>
      <c r="F36" s="432">
        <v>90.025237372653265</v>
      </c>
      <c r="G36" s="432">
        <v>95.930987723969551</v>
      </c>
      <c r="H36" s="432">
        <v>87.174634521217413</v>
      </c>
      <c r="I36" s="432">
        <v>92.392300295955891</v>
      </c>
      <c r="J36" s="432">
        <v>90.512316180864829</v>
      </c>
    </row>
    <row r="37" spans="1:10" ht="13.5">
      <c r="A37" s="563" t="s">
        <v>176</v>
      </c>
      <c r="B37" s="305" t="s">
        <v>437</v>
      </c>
      <c r="C37" s="305" t="s">
        <v>438</v>
      </c>
      <c r="D37" s="432">
        <v>97.123752580870701</v>
      </c>
      <c r="E37" s="432">
        <v>63.065097003318051</v>
      </c>
      <c r="F37" s="432">
        <v>90.009083665644184</v>
      </c>
      <c r="G37" s="432">
        <v>80.035436315640624</v>
      </c>
      <c r="H37" s="432">
        <v>83.525900491170532</v>
      </c>
      <c r="I37" s="432">
        <v>92.058014098895242</v>
      </c>
      <c r="J37" s="432">
        <v>53.181405122400392</v>
      </c>
    </row>
    <row r="38" spans="1:10" ht="13.5">
      <c r="A38" s="563" t="s">
        <v>177</v>
      </c>
      <c r="B38" s="305" t="s">
        <v>439</v>
      </c>
      <c r="C38" s="305" t="s">
        <v>440</v>
      </c>
      <c r="D38" s="432">
        <v>99.441340782124797</v>
      </c>
      <c r="E38" s="432">
        <v>84.451137532006442</v>
      </c>
      <c r="F38" s="432">
        <v>89.470402197802173</v>
      </c>
      <c r="G38" s="432">
        <v>93.822297207137481</v>
      </c>
      <c r="H38" s="432">
        <v>90.889199365365002</v>
      </c>
      <c r="I38" s="432">
        <v>91.825096458959791</v>
      </c>
      <c r="J38" s="432">
        <v>69.824569034273409</v>
      </c>
    </row>
    <row r="39" spans="1:10" ht="13.5">
      <c r="A39" s="563" t="s">
        <v>178</v>
      </c>
      <c r="B39" s="305" t="s">
        <v>441</v>
      </c>
      <c r="C39" s="305" t="s">
        <v>442</v>
      </c>
      <c r="D39" s="432">
        <v>99.305555555554591</v>
      </c>
      <c r="E39" s="432">
        <v>89.278687226548172</v>
      </c>
      <c r="F39" s="432">
        <v>77.243663636363621</v>
      </c>
      <c r="G39" s="432">
        <v>70.847288348736811</v>
      </c>
      <c r="H39" s="432">
        <v>69.963839487217157</v>
      </c>
      <c r="I39" s="432">
        <v>91.0900621137705</v>
      </c>
      <c r="J39" s="432">
        <v>80.36940023444393</v>
      </c>
    </row>
    <row r="40" spans="1:10" ht="13.5">
      <c r="A40" s="563" t="s">
        <v>179</v>
      </c>
      <c r="B40" s="305" t="s">
        <v>443</v>
      </c>
      <c r="C40" s="305" t="s">
        <v>420</v>
      </c>
      <c r="D40" s="432">
        <v>91.614515703158546</v>
      </c>
      <c r="E40" s="432">
        <v>68.513320812182755</v>
      </c>
      <c r="F40" s="432">
        <v>78.916729587956951</v>
      </c>
      <c r="G40" s="432">
        <v>78.232050655057321</v>
      </c>
      <c r="H40" s="432">
        <v>86.455034326433577</v>
      </c>
      <c r="I40" s="432">
        <v>85.692391556129849</v>
      </c>
      <c r="J40" s="432">
        <v>63.702463686568024</v>
      </c>
    </row>
    <row r="41" spans="1:10" ht="6.75" customHeight="1">
      <c r="A41" s="369"/>
      <c r="B41" s="258"/>
      <c r="C41" s="253"/>
      <c r="D41" s="253"/>
      <c r="E41" s="253"/>
      <c r="F41" s="253"/>
      <c r="G41" s="413"/>
      <c r="H41" s="413"/>
      <c r="I41" s="413"/>
      <c r="J41" s="81"/>
    </row>
    <row r="42" spans="1:10" customFormat="1" ht="16.149999999999999" customHeight="1">
      <c r="A42" s="977" t="s">
        <v>1135</v>
      </c>
      <c r="B42" s="977"/>
      <c r="C42" s="977"/>
      <c r="D42" s="977"/>
      <c r="E42" s="977"/>
      <c r="F42" s="977"/>
      <c r="G42" s="977"/>
      <c r="H42" s="977"/>
      <c r="I42" s="977"/>
      <c r="J42" s="977"/>
    </row>
    <row r="43" spans="1:10" ht="12.75" customHeight="1">
      <c r="A43" s="977" t="s">
        <v>585</v>
      </c>
      <c r="B43" s="977"/>
      <c r="C43" s="977"/>
      <c r="D43" s="977"/>
      <c r="E43" s="977"/>
      <c r="F43" s="977"/>
      <c r="G43" s="977"/>
      <c r="H43" s="977"/>
      <c r="I43" s="364"/>
      <c r="J43" s="249"/>
    </row>
    <row r="44" spans="1:10" ht="12.75" customHeight="1">
      <c r="A44" s="977" t="s">
        <v>592</v>
      </c>
      <c r="B44" s="977"/>
      <c r="C44" s="977"/>
      <c r="D44" s="977"/>
      <c r="E44" s="977"/>
      <c r="F44" s="977"/>
      <c r="G44" s="977"/>
      <c r="H44" s="977"/>
      <c r="I44" s="364"/>
      <c r="J44" s="249"/>
    </row>
    <row r="45" spans="1:10" ht="12.75" customHeight="1">
      <c r="A45" s="982" t="s">
        <v>839</v>
      </c>
      <c r="B45" s="982"/>
      <c r="C45" s="982"/>
      <c r="D45" s="982"/>
      <c r="E45" s="982"/>
      <c r="F45" s="982"/>
      <c r="G45" s="982"/>
      <c r="H45" s="982"/>
      <c r="I45" s="364"/>
      <c r="J45" s="249"/>
    </row>
  </sheetData>
  <mergeCells count="7">
    <mergeCell ref="A45:H45"/>
    <mergeCell ref="A42:J42"/>
    <mergeCell ref="A43:H43"/>
    <mergeCell ref="A44:H44"/>
    <mergeCell ref="A1:J1"/>
    <mergeCell ref="A2:J2"/>
    <mergeCell ref="A3:J3"/>
  </mergeCells>
  <pageMargins left="0.7" right="0.7" top="0.75" bottom="0.75" header="0.3" footer="0.3"/>
  <pageSetup paperSize="9" scale="96"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rgb="FF00B050"/>
  </sheetPr>
  <dimension ref="A1:J142"/>
  <sheetViews>
    <sheetView showGridLines="0" zoomScaleNormal="100" workbookViewId="0">
      <selection activeCell="L30" sqref="L30"/>
    </sheetView>
  </sheetViews>
  <sheetFormatPr baseColWidth="10" defaultRowHeight="12.75"/>
  <cols>
    <col min="1" max="1" width="1.5703125" style="230" customWidth="1"/>
    <col min="2" max="2" width="17.5703125" style="230" customWidth="1"/>
    <col min="3" max="6" width="9.7109375" style="230" customWidth="1"/>
    <col min="7" max="8" width="9.7109375" style="304" customWidth="1"/>
    <col min="9" max="9" width="10" style="230" customWidth="1"/>
    <col min="10" max="10" width="9.85546875" style="304" customWidth="1"/>
    <col min="11" max="16384" width="11.42578125" style="230"/>
  </cols>
  <sheetData>
    <row r="1" spans="1:10" ht="14.25" customHeight="1">
      <c r="A1" s="981" t="s">
        <v>1282</v>
      </c>
      <c r="B1" s="981"/>
      <c r="C1" s="981"/>
      <c r="D1" s="981"/>
      <c r="E1" s="981"/>
      <c r="F1" s="981"/>
      <c r="G1" s="981"/>
      <c r="H1" s="981"/>
      <c r="I1" s="981"/>
      <c r="J1" s="981"/>
    </row>
    <row r="2" spans="1:10" ht="14.25" customHeight="1">
      <c r="A2" s="981" t="s">
        <v>1126</v>
      </c>
      <c r="B2" s="981"/>
      <c r="C2" s="981"/>
      <c r="D2" s="981"/>
      <c r="E2" s="981"/>
      <c r="F2" s="981"/>
      <c r="G2" s="981"/>
      <c r="H2" s="981"/>
      <c r="I2" s="981"/>
      <c r="J2" s="981"/>
    </row>
    <row r="3" spans="1:10" ht="15.75" customHeight="1">
      <c r="A3" s="1025" t="s">
        <v>554</v>
      </c>
      <c r="B3" s="1025"/>
      <c r="C3" s="1025"/>
      <c r="D3" s="1025"/>
      <c r="E3" s="1025"/>
      <c r="F3" s="1025"/>
      <c r="G3" s="1025"/>
      <c r="H3" s="1025"/>
      <c r="I3" s="1025"/>
      <c r="J3" s="1025"/>
    </row>
    <row r="4" spans="1:10" ht="8.25" customHeight="1">
      <c r="A4" s="364"/>
      <c r="B4" s="364"/>
      <c r="C4" s="364"/>
      <c r="D4" s="364"/>
      <c r="E4" s="364"/>
      <c r="F4" s="364"/>
      <c r="G4" s="249"/>
      <c r="H4" s="249"/>
      <c r="I4" s="364"/>
    </row>
    <row r="5" spans="1:10" ht="18" customHeight="1">
      <c r="A5" s="1155" t="s">
        <v>568</v>
      </c>
      <c r="B5" s="1156"/>
      <c r="C5" s="57">
        <v>2013</v>
      </c>
      <c r="D5" s="57">
        <v>2014</v>
      </c>
      <c r="E5" s="57">
        <v>2015</v>
      </c>
      <c r="F5" s="57">
        <v>2016</v>
      </c>
      <c r="G5" s="57">
        <v>2017</v>
      </c>
      <c r="H5" s="57">
        <v>2018</v>
      </c>
      <c r="I5" s="57">
        <v>2019</v>
      </c>
      <c r="J5" s="57">
        <v>2021</v>
      </c>
    </row>
    <row r="6" spans="1:10" ht="13.5" customHeight="1">
      <c r="A6" s="364"/>
      <c r="B6" s="563"/>
      <c r="C6" s="364"/>
      <c r="D6" s="364"/>
      <c r="E6" s="364"/>
      <c r="F6" s="364"/>
      <c r="G6" s="364"/>
      <c r="H6" s="364"/>
      <c r="I6" s="364"/>
      <c r="J6" s="322"/>
    </row>
    <row r="7" spans="1:10" ht="11.1" customHeight="1">
      <c r="A7" s="430" t="s">
        <v>82</v>
      </c>
      <c r="B7" s="563"/>
      <c r="C7" s="364"/>
      <c r="D7" s="364"/>
      <c r="E7" s="364"/>
      <c r="F7" s="364"/>
      <c r="G7" s="364"/>
      <c r="H7" s="364"/>
      <c r="I7" s="364"/>
      <c r="J7" s="322"/>
    </row>
    <row r="8" spans="1:10" ht="11.1" customHeight="1">
      <c r="A8" s="364"/>
      <c r="B8" s="563" t="s">
        <v>204</v>
      </c>
      <c r="C8" s="432">
        <v>90.827761960190685</v>
      </c>
      <c r="D8" s="432">
        <v>89.836386494476912</v>
      </c>
      <c r="E8" s="432">
        <v>87.705329842344852</v>
      </c>
      <c r="F8" s="432">
        <v>94.256174371204366</v>
      </c>
      <c r="G8" s="432">
        <v>90.954212216417517</v>
      </c>
      <c r="H8" s="432">
        <v>95.232707944459221</v>
      </c>
      <c r="I8" s="432">
        <v>93.465978634530458</v>
      </c>
      <c r="J8" s="432">
        <v>95.546491423322635</v>
      </c>
    </row>
    <row r="9" spans="1:10" ht="11.1" customHeight="1">
      <c r="A9" s="364"/>
      <c r="B9" s="563" t="s">
        <v>205</v>
      </c>
      <c r="C9" s="432">
        <v>90.186173302560789</v>
      </c>
      <c r="D9" s="432">
        <v>91.827557996923332</v>
      </c>
      <c r="E9" s="432">
        <v>83.56325784122582</v>
      </c>
      <c r="F9" s="432">
        <v>92.771682072911787</v>
      </c>
      <c r="G9" s="432">
        <v>91.065207683447312</v>
      </c>
      <c r="H9" s="432">
        <v>92.54497165904381</v>
      </c>
      <c r="I9" s="432">
        <v>91.602546322104189</v>
      </c>
      <c r="J9" s="432">
        <v>93.312323828245695</v>
      </c>
    </row>
    <row r="10" spans="1:10" ht="11.1" customHeight="1">
      <c r="A10" s="364"/>
      <c r="B10" s="563" t="s">
        <v>206</v>
      </c>
      <c r="C10" s="432">
        <v>69.093930223611679</v>
      </c>
      <c r="D10" s="432">
        <v>73.879964547692879</v>
      </c>
      <c r="E10" s="432">
        <v>56.931572330754186</v>
      </c>
      <c r="F10" s="432">
        <v>65.835408621409513</v>
      </c>
      <c r="G10" s="432">
        <v>74.039356118624553</v>
      </c>
      <c r="H10" s="432">
        <v>81.900000000000006</v>
      </c>
      <c r="I10" s="432">
        <v>78.393141257896517</v>
      </c>
      <c r="J10" s="432">
        <v>85.221522179213309</v>
      </c>
    </row>
    <row r="11" spans="1:10" ht="10.5" customHeight="1">
      <c r="A11" s="364"/>
      <c r="B11" s="563"/>
      <c r="C11" s="364"/>
      <c r="D11" s="364"/>
      <c r="E11" s="364"/>
      <c r="F11" s="364"/>
      <c r="G11" s="364"/>
      <c r="H11" s="364"/>
      <c r="I11" s="364"/>
      <c r="J11" s="432"/>
    </row>
    <row r="12" spans="1:10" ht="11.1" customHeight="1">
      <c r="A12" s="364" t="s">
        <v>3</v>
      </c>
      <c r="B12" s="563"/>
      <c r="C12" s="364"/>
      <c r="D12" s="364"/>
      <c r="E12" s="364"/>
      <c r="F12" s="364"/>
      <c r="G12" s="364"/>
      <c r="H12" s="364"/>
      <c r="I12" s="364"/>
      <c r="J12" s="432"/>
    </row>
    <row r="13" spans="1:10" ht="11.1" customHeight="1">
      <c r="A13" s="364" t="s">
        <v>235</v>
      </c>
      <c r="B13" s="563"/>
      <c r="C13" s="364"/>
      <c r="D13" s="364"/>
      <c r="E13" s="364"/>
      <c r="F13" s="364"/>
      <c r="G13" s="364"/>
      <c r="H13" s="364"/>
      <c r="I13" s="364"/>
      <c r="J13" s="432"/>
    </row>
    <row r="14" spans="1:10" ht="11.1" customHeight="1">
      <c r="A14" s="364"/>
      <c r="B14" s="563" t="s">
        <v>204</v>
      </c>
      <c r="C14" s="432">
        <v>87.460932924716829</v>
      </c>
      <c r="D14" s="432">
        <v>84.535752998696438</v>
      </c>
      <c r="E14" s="432">
        <v>82.439602434178909</v>
      </c>
      <c r="F14" s="432">
        <v>91.478125603781962</v>
      </c>
      <c r="G14" s="432">
        <v>86.735150708814075</v>
      </c>
      <c r="H14" s="432">
        <v>92.884260766469623</v>
      </c>
      <c r="I14" s="432">
        <v>89.783184170782064</v>
      </c>
      <c r="J14" s="432">
        <v>93.125569232083834</v>
      </c>
    </row>
    <row r="15" spans="1:10" ht="11.1" customHeight="1">
      <c r="A15" s="364"/>
      <c r="B15" s="563" t="s">
        <v>205</v>
      </c>
      <c r="C15" s="432">
        <v>86.818237489263922</v>
      </c>
      <c r="D15" s="432">
        <v>89.556970961029705</v>
      </c>
      <c r="E15" s="432">
        <v>78.356970385529735</v>
      </c>
      <c r="F15" s="432">
        <v>88.114242209754252</v>
      </c>
      <c r="G15" s="432">
        <v>89.143927565355312</v>
      </c>
      <c r="H15" s="432">
        <v>87.788968734404875</v>
      </c>
      <c r="I15" s="432">
        <v>83.165736214365424</v>
      </c>
      <c r="J15" s="432">
        <v>89.301922222127757</v>
      </c>
    </row>
    <row r="16" spans="1:10" ht="11.1" customHeight="1">
      <c r="A16" s="364"/>
      <c r="B16" s="563" t="s">
        <v>206</v>
      </c>
      <c r="C16" s="432">
        <v>72.924813959681117</v>
      </c>
      <c r="D16" s="432">
        <v>77.03611667675635</v>
      </c>
      <c r="E16" s="432">
        <v>59.048798437181446</v>
      </c>
      <c r="F16" s="432">
        <v>70.42580182392426</v>
      </c>
      <c r="G16" s="432">
        <v>73.876880814456101</v>
      </c>
      <c r="H16" s="432">
        <v>82.7</v>
      </c>
      <c r="I16" s="432">
        <v>76.11674003921884</v>
      </c>
      <c r="J16" s="432">
        <v>83.465523743989905</v>
      </c>
    </row>
    <row r="17" spans="1:10" ht="11.1" customHeight="1">
      <c r="A17" s="364" t="s">
        <v>95</v>
      </c>
      <c r="B17" s="563"/>
      <c r="C17" s="432"/>
      <c r="D17" s="432"/>
      <c r="E17" s="432"/>
      <c r="F17" s="432"/>
      <c r="G17" s="432"/>
      <c r="H17" s="432"/>
      <c r="I17" s="432"/>
      <c r="J17" s="432"/>
    </row>
    <row r="18" spans="1:10" ht="11.1" customHeight="1">
      <c r="A18" s="364"/>
      <c r="B18" s="563" t="s">
        <v>204</v>
      </c>
      <c r="C18" s="432">
        <v>92.954012015831708</v>
      </c>
      <c r="D18" s="432">
        <v>92.942960822368875</v>
      </c>
      <c r="E18" s="432">
        <v>91.252627078492552</v>
      </c>
      <c r="F18" s="432">
        <v>96.1227366955669</v>
      </c>
      <c r="G18" s="432">
        <v>93.697956491475693</v>
      </c>
      <c r="H18" s="432">
        <v>96.783931415230725</v>
      </c>
      <c r="I18" s="432">
        <v>95.930557536490767</v>
      </c>
      <c r="J18" s="432">
        <v>96.44813822499475</v>
      </c>
    </row>
    <row r="19" spans="1:10" ht="11.1" customHeight="1">
      <c r="A19" s="364"/>
      <c r="B19" s="563" t="s">
        <v>205</v>
      </c>
      <c r="C19" s="432">
        <v>91.200318438570548</v>
      </c>
      <c r="D19" s="432">
        <v>92.474785563227982</v>
      </c>
      <c r="E19" s="432">
        <v>85.311975966455975</v>
      </c>
      <c r="F19" s="432">
        <v>94.336713127186172</v>
      </c>
      <c r="G19" s="432">
        <v>91.71351843036642</v>
      </c>
      <c r="H19" s="432">
        <v>94.161399362994629</v>
      </c>
      <c r="I19" s="432">
        <v>94.489624262488903</v>
      </c>
      <c r="J19" s="432">
        <v>94.045425051469351</v>
      </c>
    </row>
    <row r="20" spans="1:10" ht="11.1" customHeight="1">
      <c r="A20" s="364"/>
      <c r="B20" s="563" t="s">
        <v>206</v>
      </c>
      <c r="C20" s="432">
        <v>64.676646369966392</v>
      </c>
      <c r="D20" s="432">
        <v>70.507554749989822</v>
      </c>
      <c r="E20" s="432">
        <v>54.051212925251576</v>
      </c>
      <c r="F20" s="432">
        <v>59.756270938329223</v>
      </c>
      <c r="G20" s="432">
        <v>74.251511294208711</v>
      </c>
      <c r="H20" s="432">
        <v>80.7</v>
      </c>
      <c r="I20" s="432">
        <v>81.275822915597018</v>
      </c>
      <c r="J20" s="432">
        <v>86.001621513484324</v>
      </c>
    </row>
    <row r="21" spans="1:10" ht="11.1" customHeight="1">
      <c r="A21" s="364"/>
      <c r="B21" s="563"/>
      <c r="C21" s="364"/>
      <c r="D21" s="364"/>
      <c r="E21" s="364"/>
      <c r="F21" s="364"/>
      <c r="G21" s="364"/>
      <c r="H21" s="364"/>
      <c r="I21" s="364"/>
      <c r="J21" s="432"/>
    </row>
    <row r="22" spans="1:10" ht="11.1" customHeight="1">
      <c r="A22" s="430" t="s">
        <v>191</v>
      </c>
      <c r="B22" s="562"/>
      <c r="C22" s="364"/>
      <c r="D22" s="364"/>
      <c r="E22" s="364"/>
      <c r="F22" s="364"/>
      <c r="G22" s="364"/>
      <c r="H22" s="364"/>
      <c r="I22" s="364"/>
      <c r="J22" s="432"/>
    </row>
    <row r="23" spans="1:10" ht="11.1" customHeight="1">
      <c r="A23" s="364" t="s">
        <v>33</v>
      </c>
      <c r="B23" s="563"/>
      <c r="C23" s="364"/>
      <c r="D23" s="364"/>
      <c r="E23" s="364"/>
      <c r="F23" s="364"/>
      <c r="G23" s="364"/>
      <c r="H23" s="364"/>
      <c r="I23" s="364"/>
      <c r="J23" s="432"/>
    </row>
    <row r="24" spans="1:10" ht="11.1" customHeight="1">
      <c r="A24" s="364"/>
      <c r="B24" s="563" t="s">
        <v>204</v>
      </c>
      <c r="C24" s="432">
        <v>93.324110336169667</v>
      </c>
      <c r="D24" s="432">
        <v>89.687153414094993</v>
      </c>
      <c r="E24" s="432">
        <v>91.906682393455881</v>
      </c>
      <c r="F24" s="432">
        <v>93.704921150811472</v>
      </c>
      <c r="G24" s="432">
        <v>91.356165583706201</v>
      </c>
      <c r="H24" s="432">
        <v>93.48709227347517</v>
      </c>
      <c r="I24" s="432">
        <v>94.981249447292754</v>
      </c>
      <c r="J24" s="432">
        <v>94.211086228655304</v>
      </c>
    </row>
    <row r="25" spans="1:10" ht="11.1" customHeight="1">
      <c r="A25" s="364"/>
      <c r="B25" s="563" t="s">
        <v>205</v>
      </c>
      <c r="C25" s="432">
        <v>88.808681062198275</v>
      </c>
      <c r="D25" s="432">
        <v>94.919636374827476</v>
      </c>
      <c r="E25" s="432">
        <v>91.939693097781429</v>
      </c>
      <c r="F25" s="432">
        <v>95.903634509129475</v>
      </c>
      <c r="G25" s="432">
        <v>87.596361367380212</v>
      </c>
      <c r="H25" s="432">
        <v>94.328796796625724</v>
      </c>
      <c r="I25" s="432">
        <v>92.754729054473501</v>
      </c>
      <c r="J25" s="432">
        <v>96.878512719025167</v>
      </c>
    </row>
    <row r="26" spans="1:10" ht="11.1" customHeight="1">
      <c r="A26" s="364"/>
      <c r="B26" s="563" t="s">
        <v>206</v>
      </c>
      <c r="C26" s="432">
        <v>63.690354238124414</v>
      </c>
      <c r="D26" s="432">
        <v>72.360569177974014</v>
      </c>
      <c r="E26" s="432">
        <v>55.831401625961604</v>
      </c>
      <c r="F26" s="432">
        <v>67.584793621965616</v>
      </c>
      <c r="G26" s="432">
        <v>86.224590560224485</v>
      </c>
      <c r="H26" s="432">
        <v>86.4</v>
      </c>
      <c r="I26" s="432">
        <v>84.184015393222083</v>
      </c>
      <c r="J26" s="432">
        <v>90.691846566301464</v>
      </c>
    </row>
    <row r="27" spans="1:10" ht="11.1" customHeight="1">
      <c r="A27" s="364" t="s">
        <v>80</v>
      </c>
      <c r="B27" s="563"/>
      <c r="C27" s="432"/>
      <c r="D27" s="432"/>
      <c r="E27" s="432"/>
      <c r="F27" s="432"/>
      <c r="G27" s="432"/>
      <c r="H27" s="432"/>
      <c r="I27" s="432"/>
      <c r="J27" s="432"/>
    </row>
    <row r="28" spans="1:10" ht="11.1" customHeight="1">
      <c r="A28" s="364"/>
      <c r="B28" s="563" t="s">
        <v>204</v>
      </c>
      <c r="C28" s="432">
        <v>87.904154889313176</v>
      </c>
      <c r="D28" s="432">
        <v>87.409446120572582</v>
      </c>
      <c r="E28" s="432">
        <v>87.804469387992668</v>
      </c>
      <c r="F28" s="432">
        <v>93.781913384615393</v>
      </c>
      <c r="G28" s="432">
        <v>97.005616393330456</v>
      </c>
      <c r="H28" s="432">
        <v>96.253816651368723</v>
      </c>
      <c r="I28" s="432">
        <v>93.138020657007019</v>
      </c>
      <c r="J28" s="432">
        <v>98.478667213044687</v>
      </c>
    </row>
    <row r="29" spans="1:10" ht="11.1" customHeight="1">
      <c r="A29" s="364"/>
      <c r="B29" s="563" t="s">
        <v>205</v>
      </c>
      <c r="C29" s="432">
        <v>90.051246330508221</v>
      </c>
      <c r="D29" s="432">
        <v>91.126964847154952</v>
      </c>
      <c r="E29" s="432">
        <v>83.251014243764644</v>
      </c>
      <c r="F29" s="432">
        <v>96.742758070197354</v>
      </c>
      <c r="G29" s="432">
        <v>96.249604270090842</v>
      </c>
      <c r="H29" s="432">
        <v>97.739041836940856</v>
      </c>
      <c r="I29" s="432">
        <v>93.709132001455302</v>
      </c>
      <c r="J29" s="432">
        <v>98.616345065980525</v>
      </c>
    </row>
    <row r="30" spans="1:10" ht="11.1" customHeight="1">
      <c r="A30" s="364"/>
      <c r="B30" s="563" t="s">
        <v>206</v>
      </c>
      <c r="C30" s="432">
        <v>59.663290522491153</v>
      </c>
      <c r="D30" s="432">
        <v>71.240009010403185</v>
      </c>
      <c r="E30" s="432">
        <v>59.682071994107908</v>
      </c>
      <c r="F30" s="432">
        <v>70.998421835230218</v>
      </c>
      <c r="G30" s="432">
        <v>77.490406241541606</v>
      </c>
      <c r="H30" s="432">
        <v>81.900000000000006</v>
      </c>
      <c r="I30" s="432">
        <v>81.519969851281388</v>
      </c>
      <c r="J30" s="432">
        <v>81.167791291777576</v>
      </c>
    </row>
    <row r="31" spans="1:10" ht="11.1" customHeight="1">
      <c r="A31" s="364" t="s">
        <v>158</v>
      </c>
      <c r="B31" s="563"/>
      <c r="C31" s="432"/>
      <c r="D31" s="432"/>
      <c r="E31" s="432"/>
      <c r="F31" s="432"/>
      <c r="G31" s="432"/>
      <c r="H31" s="432"/>
      <c r="I31" s="432"/>
      <c r="J31" s="432"/>
    </row>
    <row r="32" spans="1:10" ht="11.1" customHeight="1">
      <c r="A32" s="364"/>
      <c r="B32" s="563" t="s">
        <v>204</v>
      </c>
      <c r="C32" s="432">
        <v>96.203313164572563</v>
      </c>
      <c r="D32" s="432">
        <v>92.061820654642702</v>
      </c>
      <c r="E32" s="432">
        <v>91.301767506208478</v>
      </c>
      <c r="F32" s="432">
        <v>96.009901568717325</v>
      </c>
      <c r="G32" s="432">
        <v>91.789131404128483</v>
      </c>
      <c r="H32" s="432">
        <v>93.623433474268964</v>
      </c>
      <c r="I32" s="432">
        <v>87.787551403763899</v>
      </c>
      <c r="J32" s="432">
        <v>97.919270649290524</v>
      </c>
    </row>
    <row r="33" spans="1:10" ht="11.1" customHeight="1">
      <c r="A33" s="364"/>
      <c r="B33" s="563" t="s">
        <v>205</v>
      </c>
      <c r="C33" s="432">
        <v>88.204290007105641</v>
      </c>
      <c r="D33" s="432">
        <v>78.301203093746068</v>
      </c>
      <c r="E33" s="432">
        <v>76.116689022504886</v>
      </c>
      <c r="F33" s="432">
        <v>90.601256536205113</v>
      </c>
      <c r="G33" s="432">
        <v>78.983807892491043</v>
      </c>
      <c r="H33" s="432">
        <v>90.412334174308242</v>
      </c>
      <c r="I33" s="432">
        <v>92.736188783530665</v>
      </c>
      <c r="J33" s="432">
        <v>95.84860090397099</v>
      </c>
    </row>
    <row r="34" spans="1:10" ht="11.1" customHeight="1">
      <c r="A34" s="364"/>
      <c r="B34" s="563" t="s">
        <v>206</v>
      </c>
      <c r="C34" s="432">
        <v>59.967187998794401</v>
      </c>
      <c r="D34" s="432">
        <v>62.642534574837072</v>
      </c>
      <c r="E34" s="432">
        <v>60.288320883373089</v>
      </c>
      <c r="F34" s="432">
        <v>64.394380621220932</v>
      </c>
      <c r="G34" s="432">
        <v>75.12417306665445</v>
      </c>
      <c r="H34" s="432">
        <v>81</v>
      </c>
      <c r="I34" s="432">
        <v>63.01592273896803</v>
      </c>
      <c r="J34" s="432">
        <v>91.708077460415907</v>
      </c>
    </row>
    <row r="35" spans="1:10" ht="11.1" customHeight="1">
      <c r="A35" s="364" t="s">
        <v>159</v>
      </c>
      <c r="B35" s="563"/>
      <c r="C35" s="432"/>
      <c r="D35" s="432"/>
      <c r="E35" s="432"/>
      <c r="F35" s="432"/>
      <c r="G35" s="432"/>
      <c r="H35" s="432"/>
      <c r="I35" s="432"/>
      <c r="J35" s="432"/>
    </row>
    <row r="36" spans="1:10" ht="11.1" customHeight="1">
      <c r="A36" s="364"/>
      <c r="B36" s="563" t="s">
        <v>204</v>
      </c>
      <c r="C36" s="432">
        <v>95.650411803698091</v>
      </c>
      <c r="D36" s="432">
        <v>89.281410254659036</v>
      </c>
      <c r="E36" s="432">
        <v>93.637939887917895</v>
      </c>
      <c r="F36" s="432">
        <v>94.786983919077514</v>
      </c>
      <c r="G36" s="432">
        <v>91.857187850266939</v>
      </c>
      <c r="H36" s="432">
        <v>95.141671132870698</v>
      </c>
      <c r="I36" s="432">
        <v>94.23402197300085</v>
      </c>
      <c r="J36" s="432">
        <v>92.817524189385495</v>
      </c>
    </row>
    <row r="37" spans="1:10" ht="11.1" customHeight="1">
      <c r="A37" s="364"/>
      <c r="B37" s="563" t="s">
        <v>205</v>
      </c>
      <c r="C37" s="432">
        <v>90.30407644418608</v>
      </c>
      <c r="D37" s="432">
        <v>88.107996313531061</v>
      </c>
      <c r="E37" s="432">
        <v>83.194843928900951</v>
      </c>
      <c r="F37" s="432">
        <v>90.669550159935042</v>
      </c>
      <c r="G37" s="432">
        <v>94.614654133815577</v>
      </c>
      <c r="H37" s="432">
        <v>86.89453005954384</v>
      </c>
      <c r="I37" s="432">
        <v>88.596428561380364</v>
      </c>
      <c r="J37" s="432">
        <v>94.233937587117993</v>
      </c>
    </row>
    <row r="38" spans="1:10" ht="11.1" customHeight="1">
      <c r="A38" s="364"/>
      <c r="B38" s="563" t="s">
        <v>206</v>
      </c>
      <c r="C38" s="432">
        <v>82.302958323568873</v>
      </c>
      <c r="D38" s="432">
        <v>82.637317280619541</v>
      </c>
      <c r="E38" s="432">
        <v>61.154885400374646</v>
      </c>
      <c r="F38" s="432">
        <v>54.334777424327839</v>
      </c>
      <c r="G38" s="432">
        <v>77.323961947449277</v>
      </c>
      <c r="H38" s="432">
        <v>78.599999999999994</v>
      </c>
      <c r="I38" s="432">
        <v>71.104695961790554</v>
      </c>
      <c r="J38" s="432">
        <v>92.000474395935939</v>
      </c>
    </row>
    <row r="39" spans="1:10" ht="11.1" customHeight="1">
      <c r="A39" s="364" t="s">
        <v>160</v>
      </c>
      <c r="B39" s="563"/>
      <c r="C39" s="432"/>
      <c r="D39" s="432"/>
      <c r="E39" s="432"/>
      <c r="F39" s="432"/>
      <c r="G39" s="432"/>
      <c r="H39" s="432"/>
      <c r="I39" s="432"/>
      <c r="J39" s="432"/>
    </row>
    <row r="40" spans="1:10" ht="11.1" customHeight="1">
      <c r="A40" s="364"/>
      <c r="B40" s="563" t="s">
        <v>204</v>
      </c>
      <c r="C40" s="432">
        <v>92.85466088993627</v>
      </c>
      <c r="D40" s="432">
        <v>93.513241832268463</v>
      </c>
      <c r="E40" s="432">
        <v>89.133360654205603</v>
      </c>
      <c r="F40" s="432">
        <v>94.581984614598497</v>
      </c>
      <c r="G40" s="432">
        <v>85.884204402107969</v>
      </c>
      <c r="H40" s="432">
        <v>94.375143557456425</v>
      </c>
      <c r="I40" s="432">
        <v>92.061374415217685</v>
      </c>
      <c r="J40" s="432">
        <v>96.737049969189499</v>
      </c>
    </row>
    <row r="41" spans="1:10" ht="11.1" customHeight="1">
      <c r="A41" s="364"/>
      <c r="B41" s="563" t="s">
        <v>205</v>
      </c>
      <c r="C41" s="432">
        <v>85.185405692356596</v>
      </c>
      <c r="D41" s="432">
        <v>83.761517655963928</v>
      </c>
      <c r="E41" s="432">
        <v>78.965227328483763</v>
      </c>
      <c r="F41" s="432">
        <v>95.476576555802666</v>
      </c>
      <c r="G41" s="432">
        <v>91.550363255354966</v>
      </c>
      <c r="H41" s="432">
        <v>90.48912830422961</v>
      </c>
      <c r="I41" s="432">
        <v>91.167888069796561</v>
      </c>
      <c r="J41" s="432">
        <v>94.453361746345081</v>
      </c>
    </row>
    <row r="42" spans="1:10" ht="11.1" customHeight="1">
      <c r="A42" s="364"/>
      <c r="B42" s="563" t="s">
        <v>206</v>
      </c>
      <c r="C42" s="432">
        <v>54.742107997668434</v>
      </c>
      <c r="D42" s="432">
        <v>59.547300756767754</v>
      </c>
      <c r="E42" s="432">
        <v>54.643216814693965</v>
      </c>
      <c r="F42" s="432">
        <v>71.284082630747676</v>
      </c>
      <c r="G42" s="432">
        <v>73.865279658756378</v>
      </c>
      <c r="H42" s="432">
        <v>76.900000000000006</v>
      </c>
      <c r="I42" s="432">
        <v>68.601278040560032</v>
      </c>
      <c r="J42" s="432">
        <v>79.943023834671692</v>
      </c>
    </row>
    <row r="43" spans="1:10" ht="11.1" customHeight="1">
      <c r="A43" s="364" t="s">
        <v>161</v>
      </c>
      <c r="B43" s="563"/>
      <c r="C43" s="432"/>
      <c r="D43" s="432"/>
      <c r="E43" s="432"/>
      <c r="F43" s="432"/>
      <c r="G43" s="432"/>
      <c r="H43" s="432"/>
      <c r="I43" s="432"/>
      <c r="J43" s="432"/>
    </row>
    <row r="44" spans="1:10" ht="11.1" customHeight="1">
      <c r="A44" s="364"/>
      <c r="B44" s="563" t="s">
        <v>204</v>
      </c>
      <c r="C44" s="432">
        <v>93.449480475002716</v>
      </c>
      <c r="D44" s="432">
        <v>82.169769042866847</v>
      </c>
      <c r="E44" s="432">
        <v>88.111540239167553</v>
      </c>
      <c r="F44" s="432">
        <v>95.717352966717016</v>
      </c>
      <c r="G44" s="432">
        <v>92.330884685649508</v>
      </c>
      <c r="H44" s="432">
        <v>93.817704661021523</v>
      </c>
      <c r="I44" s="432">
        <v>96.806532258030259</v>
      </c>
      <c r="J44" s="432">
        <v>98.715008056748331</v>
      </c>
    </row>
    <row r="45" spans="1:10" ht="11.1" customHeight="1">
      <c r="A45" s="364"/>
      <c r="B45" s="563" t="s">
        <v>205</v>
      </c>
      <c r="C45" s="432">
        <v>93.088261015708511</v>
      </c>
      <c r="D45" s="432">
        <v>93.909021159581457</v>
      </c>
      <c r="E45" s="432">
        <v>87.262515412367463</v>
      </c>
      <c r="F45" s="432">
        <v>93.55493884453476</v>
      </c>
      <c r="G45" s="432">
        <v>95.192403169709422</v>
      </c>
      <c r="H45" s="432">
        <v>93.802400703814484</v>
      </c>
      <c r="I45" s="432">
        <v>96.885614895490264</v>
      </c>
      <c r="J45" s="432">
        <v>94.662298113442816</v>
      </c>
    </row>
    <row r="46" spans="1:10" ht="11.1" customHeight="1">
      <c r="A46" s="364"/>
      <c r="B46" s="563" t="s">
        <v>206</v>
      </c>
      <c r="C46" s="432">
        <v>72.157332230691935</v>
      </c>
      <c r="D46" s="432">
        <v>70.012337308149498</v>
      </c>
      <c r="E46" s="432">
        <v>64.53826849555746</v>
      </c>
      <c r="F46" s="432">
        <v>76.11481143597949</v>
      </c>
      <c r="G46" s="432">
        <v>70.202386894063409</v>
      </c>
      <c r="H46" s="432">
        <v>81.400000000000006</v>
      </c>
      <c r="I46" s="432">
        <v>88.416275062197172</v>
      </c>
      <c r="J46" s="432">
        <v>96.339500567835074</v>
      </c>
    </row>
    <row r="47" spans="1:10" ht="11.1" customHeight="1">
      <c r="A47" s="364" t="s">
        <v>830</v>
      </c>
      <c r="B47" s="563"/>
      <c r="C47" s="432"/>
      <c r="D47" s="432"/>
      <c r="E47" s="432"/>
      <c r="F47" s="432"/>
      <c r="G47" s="432"/>
      <c r="H47" s="432"/>
      <c r="I47" s="432"/>
      <c r="J47" s="432"/>
    </row>
    <row r="48" spans="1:10" ht="11.1" customHeight="1">
      <c r="A48" s="364"/>
      <c r="B48" s="563" t="s">
        <v>204</v>
      </c>
      <c r="C48" s="432">
        <v>90.696969005131606</v>
      </c>
      <c r="D48" s="432">
        <v>92.594646605723483</v>
      </c>
      <c r="E48" s="432">
        <v>89.602725558152102</v>
      </c>
      <c r="F48" s="432">
        <v>98.277901301432891</v>
      </c>
      <c r="G48" s="432">
        <v>91.689418598984247</v>
      </c>
      <c r="H48" s="432">
        <v>93.376920651254878</v>
      </c>
      <c r="I48" s="432">
        <v>99.068299331923356</v>
      </c>
      <c r="J48" s="432">
        <v>98.569245197814453</v>
      </c>
    </row>
    <row r="49" spans="1:10" ht="11.1" customHeight="1">
      <c r="A49" s="364"/>
      <c r="B49" s="563" t="s">
        <v>205</v>
      </c>
      <c r="C49" s="432">
        <v>93.012670175425185</v>
      </c>
      <c r="D49" s="432">
        <v>90.837382092474314</v>
      </c>
      <c r="E49" s="432">
        <v>74.934579512753814</v>
      </c>
      <c r="F49" s="432">
        <v>85.235719659881809</v>
      </c>
      <c r="G49" s="432">
        <v>97.81800776241721</v>
      </c>
      <c r="H49" s="432">
        <v>97.034658977612054</v>
      </c>
      <c r="I49" s="432">
        <v>90.453635224041733</v>
      </c>
      <c r="J49" s="432">
        <v>89.193103943757052</v>
      </c>
    </row>
    <row r="50" spans="1:10" ht="11.1" customHeight="1">
      <c r="A50" s="364"/>
      <c r="B50" s="563" t="s">
        <v>206</v>
      </c>
      <c r="C50" s="432">
        <v>85.326164184140197</v>
      </c>
      <c r="D50" s="432">
        <v>92.716753570602407</v>
      </c>
      <c r="E50" s="432">
        <v>72.21371071428571</v>
      </c>
      <c r="F50" s="432">
        <v>86.107729198424494</v>
      </c>
      <c r="G50" s="432">
        <v>90.176241222573424</v>
      </c>
      <c r="H50" s="432">
        <v>75.8</v>
      </c>
      <c r="I50" s="432">
        <v>77.751347568492278</v>
      </c>
      <c r="J50" s="432">
        <v>82.663085843842936</v>
      </c>
    </row>
    <row r="51" spans="1:10" ht="11.1" customHeight="1">
      <c r="A51" s="364" t="s">
        <v>162</v>
      </c>
      <c r="B51" s="563"/>
      <c r="C51" s="432"/>
      <c r="D51" s="432"/>
      <c r="E51" s="432"/>
      <c r="F51" s="432"/>
      <c r="G51" s="432"/>
      <c r="H51" s="432"/>
      <c r="I51" s="432"/>
      <c r="J51" s="432"/>
    </row>
    <row r="52" spans="1:10" ht="11.1" customHeight="1">
      <c r="A52" s="364"/>
      <c r="B52" s="563" t="s">
        <v>204</v>
      </c>
      <c r="C52" s="432">
        <v>85.596947488291192</v>
      </c>
      <c r="D52" s="432">
        <v>88.498124486177417</v>
      </c>
      <c r="E52" s="432">
        <v>86.015068669353411</v>
      </c>
      <c r="F52" s="432">
        <v>93.49418484806445</v>
      </c>
      <c r="G52" s="432">
        <v>90.373816620736719</v>
      </c>
      <c r="H52" s="432">
        <v>96.453139694231609</v>
      </c>
      <c r="I52" s="432">
        <v>92.547432169814357</v>
      </c>
      <c r="J52" s="432">
        <v>96.255761932757125</v>
      </c>
    </row>
    <row r="53" spans="1:10" ht="11.1" customHeight="1">
      <c r="A53" s="364"/>
      <c r="B53" s="563" t="s">
        <v>205</v>
      </c>
      <c r="C53" s="432">
        <v>83.501200231025194</v>
      </c>
      <c r="D53" s="432">
        <v>88.593007341731095</v>
      </c>
      <c r="E53" s="432">
        <v>86.87901276617346</v>
      </c>
      <c r="F53" s="432">
        <v>93.661382300351221</v>
      </c>
      <c r="G53" s="432">
        <v>88.820148420187351</v>
      </c>
      <c r="H53" s="432">
        <v>88.263647645550435</v>
      </c>
      <c r="I53" s="432">
        <v>85.843368175396336</v>
      </c>
      <c r="J53" s="432">
        <v>95.441009567212447</v>
      </c>
    </row>
    <row r="54" spans="1:10" ht="11.1" customHeight="1">
      <c r="A54" s="364"/>
      <c r="B54" s="563" t="s">
        <v>206</v>
      </c>
      <c r="C54" s="432">
        <v>57.165735256983844</v>
      </c>
      <c r="D54" s="432">
        <v>49.258065105064148</v>
      </c>
      <c r="E54" s="432">
        <v>42.136783701968</v>
      </c>
      <c r="F54" s="432">
        <v>52.698890247718111</v>
      </c>
      <c r="G54" s="432">
        <v>61.756027757201984</v>
      </c>
      <c r="H54" s="432">
        <v>86.4</v>
      </c>
      <c r="I54" s="432">
        <v>67.730243225276524</v>
      </c>
      <c r="J54" s="432">
        <v>94.005569179403921</v>
      </c>
    </row>
    <row r="55" spans="1:10" ht="11.1" customHeight="1">
      <c r="A55" s="364" t="s">
        <v>163</v>
      </c>
      <c r="B55" s="563"/>
      <c r="C55" s="432"/>
      <c r="D55" s="432"/>
      <c r="E55" s="432"/>
      <c r="F55" s="432"/>
      <c r="G55" s="432"/>
      <c r="H55" s="432"/>
      <c r="I55" s="432"/>
      <c r="J55" s="432"/>
    </row>
    <row r="56" spans="1:10" ht="11.1" customHeight="1">
      <c r="A56" s="364"/>
      <c r="B56" s="563" t="s">
        <v>204</v>
      </c>
      <c r="C56" s="432">
        <v>90.483864550882714</v>
      </c>
      <c r="D56" s="432">
        <v>93.880225528312067</v>
      </c>
      <c r="E56" s="432">
        <v>93.695307836956189</v>
      </c>
      <c r="F56" s="432">
        <v>98.195819544507643</v>
      </c>
      <c r="G56" s="432">
        <v>96.784377989204344</v>
      </c>
      <c r="H56" s="432">
        <v>98.573570677569748</v>
      </c>
      <c r="I56" s="432">
        <v>93.307696062930049</v>
      </c>
      <c r="J56" s="432">
        <v>95.536653137667017</v>
      </c>
    </row>
    <row r="57" spans="1:10" ht="11.1" customHeight="1">
      <c r="A57" s="364"/>
      <c r="B57" s="563" t="s">
        <v>205</v>
      </c>
      <c r="C57" s="432">
        <v>90.336592564390202</v>
      </c>
      <c r="D57" s="432">
        <v>95.936747455197363</v>
      </c>
      <c r="E57" s="432">
        <v>93.117067317674611</v>
      </c>
      <c r="F57" s="432">
        <v>92.441563747763354</v>
      </c>
      <c r="G57" s="432">
        <v>94.940288308531194</v>
      </c>
      <c r="H57" s="432">
        <v>96.291370317082638</v>
      </c>
      <c r="I57" s="432">
        <v>93.878266651752554</v>
      </c>
      <c r="J57" s="432">
        <v>97.99936259264436</v>
      </c>
    </row>
    <row r="58" spans="1:10" ht="11.1" customHeight="1">
      <c r="A58" s="364"/>
      <c r="B58" s="563" t="s">
        <v>206</v>
      </c>
      <c r="C58" s="432">
        <v>74.260147376772167</v>
      </c>
      <c r="D58" s="432">
        <v>82.704299929656244</v>
      </c>
      <c r="E58" s="432">
        <v>50.2149197033539</v>
      </c>
      <c r="F58" s="432">
        <v>61.751725319290664</v>
      </c>
      <c r="G58" s="432">
        <v>67.817606147159054</v>
      </c>
      <c r="H58" s="432">
        <v>77.900000000000006</v>
      </c>
      <c r="I58" s="432">
        <v>56.227605037586336</v>
      </c>
      <c r="J58" s="432">
        <v>79.25884284632329</v>
      </c>
    </row>
    <row r="59" spans="1:10" ht="11.1" customHeight="1">
      <c r="A59" s="364" t="s">
        <v>164</v>
      </c>
      <c r="B59" s="563"/>
      <c r="C59" s="432"/>
      <c r="D59" s="432"/>
      <c r="E59" s="432"/>
      <c r="F59" s="432"/>
      <c r="G59" s="432"/>
      <c r="H59" s="432"/>
      <c r="I59" s="432"/>
      <c r="J59" s="432"/>
    </row>
    <row r="60" spans="1:10" ht="11.1" customHeight="1">
      <c r="A60" s="364"/>
      <c r="B60" s="563" t="s">
        <v>204</v>
      </c>
      <c r="C60" s="432">
        <v>96.659724005497594</v>
      </c>
      <c r="D60" s="432">
        <v>94.908365288643054</v>
      </c>
      <c r="E60" s="432">
        <v>86.780263756823288</v>
      </c>
      <c r="F60" s="432">
        <v>91.351107583774251</v>
      </c>
      <c r="G60" s="432">
        <v>90.151051241575942</v>
      </c>
      <c r="H60" s="432">
        <v>92.64563819798704</v>
      </c>
      <c r="I60" s="432">
        <v>94.678322817956555</v>
      </c>
      <c r="J60" s="432">
        <v>97.358183127424496</v>
      </c>
    </row>
    <row r="61" spans="1:10" ht="11.1" customHeight="1">
      <c r="A61" s="364"/>
      <c r="B61" s="563" t="s">
        <v>205</v>
      </c>
      <c r="C61" s="432">
        <v>93.111981291268236</v>
      </c>
      <c r="D61" s="432">
        <v>93.575792491003057</v>
      </c>
      <c r="E61" s="432">
        <v>84.302304100367181</v>
      </c>
      <c r="F61" s="432">
        <v>90.85712516442041</v>
      </c>
      <c r="G61" s="432">
        <v>89.33392249240562</v>
      </c>
      <c r="H61" s="432">
        <v>93.771732857715222</v>
      </c>
      <c r="I61" s="432">
        <v>97.129078075586094</v>
      </c>
      <c r="J61" s="432">
        <v>97.728371972587354</v>
      </c>
    </row>
    <row r="62" spans="1:10" ht="11.1" customHeight="1">
      <c r="A62" s="364"/>
      <c r="B62" s="563" t="s">
        <v>206</v>
      </c>
      <c r="C62" s="432">
        <v>66.506701311338063</v>
      </c>
      <c r="D62" s="432">
        <v>64.239045190642841</v>
      </c>
      <c r="E62" s="432">
        <v>41.387274015977717</v>
      </c>
      <c r="F62" s="432">
        <v>44.831570186231254</v>
      </c>
      <c r="G62" s="432">
        <v>68.411739971181817</v>
      </c>
      <c r="H62" s="432">
        <v>82.9</v>
      </c>
      <c r="I62" s="432">
        <v>84.990389806745029</v>
      </c>
      <c r="J62" s="432">
        <v>92.141180779557956</v>
      </c>
    </row>
    <row r="63" spans="1:10" ht="11.1" customHeight="1">
      <c r="A63" s="364" t="s">
        <v>165</v>
      </c>
      <c r="B63" s="563"/>
      <c r="C63" s="432"/>
      <c r="D63" s="432"/>
      <c r="E63" s="432"/>
      <c r="F63" s="432"/>
      <c r="G63" s="432"/>
      <c r="H63" s="432"/>
      <c r="I63" s="432"/>
      <c r="J63" s="432"/>
    </row>
    <row r="64" spans="1:10" ht="11.1" customHeight="1">
      <c r="A64" s="364"/>
      <c r="B64" s="563" t="s">
        <v>204</v>
      </c>
      <c r="C64" s="432">
        <v>97.824350563108936</v>
      </c>
      <c r="D64" s="432">
        <v>92.228098626039269</v>
      </c>
      <c r="E64" s="432">
        <v>95.80248602025263</v>
      </c>
      <c r="F64" s="432">
        <v>97.350369286624428</v>
      </c>
      <c r="G64" s="432">
        <v>95.099550288208576</v>
      </c>
      <c r="H64" s="432">
        <v>97.343392231501696</v>
      </c>
      <c r="I64" s="432">
        <v>97.821600787320506</v>
      </c>
      <c r="J64" s="432">
        <v>96.749245345821549</v>
      </c>
    </row>
    <row r="65" spans="1:10" ht="11.1" customHeight="1">
      <c r="A65" s="364"/>
      <c r="B65" s="563" t="s">
        <v>205</v>
      </c>
      <c r="C65" s="432">
        <v>94.729331437267078</v>
      </c>
      <c r="D65" s="432">
        <v>96.638581732899169</v>
      </c>
      <c r="E65" s="432">
        <v>90.137939975545464</v>
      </c>
      <c r="F65" s="432">
        <v>96.622888039156535</v>
      </c>
      <c r="G65" s="432">
        <v>94.94269734604417</v>
      </c>
      <c r="H65" s="432">
        <v>93.211963030716987</v>
      </c>
      <c r="I65" s="432">
        <v>96.341666254716429</v>
      </c>
      <c r="J65" s="432">
        <v>98.427370584881544</v>
      </c>
    </row>
    <row r="66" spans="1:10" ht="11.1" customHeight="1">
      <c r="A66" s="364"/>
      <c r="B66" s="563" t="s">
        <v>206</v>
      </c>
      <c r="C66" s="432">
        <v>74.863767302440792</v>
      </c>
      <c r="D66" s="432">
        <v>83.456886070950404</v>
      </c>
      <c r="E66" s="432">
        <v>80.146961843892939</v>
      </c>
      <c r="F66" s="432">
        <v>71.453256601918611</v>
      </c>
      <c r="G66" s="432">
        <v>77.270418611584688</v>
      </c>
      <c r="H66" s="432">
        <v>92.8</v>
      </c>
      <c r="I66" s="432">
        <v>87.612186757194124</v>
      </c>
      <c r="J66" s="432">
        <v>95.049133958099759</v>
      </c>
    </row>
    <row r="67" spans="1:10" ht="11.1" customHeight="1">
      <c r="A67" s="364"/>
      <c r="B67" s="364"/>
      <c r="C67" s="364"/>
      <c r="D67" s="364"/>
      <c r="E67" s="364"/>
      <c r="F67" s="364"/>
      <c r="G67" s="364"/>
      <c r="H67" s="364"/>
      <c r="I67" s="364"/>
      <c r="J67" s="432"/>
    </row>
    <row r="68" spans="1:10" ht="11.1" customHeight="1">
      <c r="A68" s="364"/>
      <c r="B68" s="364"/>
      <c r="C68" s="364"/>
      <c r="D68" s="364"/>
      <c r="E68" s="364"/>
      <c r="F68" s="364"/>
      <c r="G68" s="364"/>
      <c r="H68" s="249"/>
      <c r="J68" s="432" t="s">
        <v>583</v>
      </c>
    </row>
    <row r="69" spans="1:10" ht="4.5" customHeight="1">
      <c r="A69" s="364"/>
      <c r="B69" s="364"/>
      <c r="C69" s="364"/>
      <c r="D69" s="364"/>
      <c r="E69" s="364"/>
      <c r="F69" s="364"/>
      <c r="G69" s="364"/>
      <c r="H69" s="310"/>
      <c r="I69" s="364"/>
      <c r="J69" s="432"/>
    </row>
    <row r="70" spans="1:10" ht="11.1" customHeight="1">
      <c r="A70" s="373" t="s">
        <v>1140</v>
      </c>
      <c r="B70" s="373"/>
      <c r="C70" s="373"/>
      <c r="D70" s="373"/>
      <c r="E70" s="373"/>
      <c r="F70" s="373"/>
      <c r="G70" s="373"/>
      <c r="H70" s="373"/>
      <c r="I70" s="373"/>
    </row>
    <row r="71" spans="1:10" ht="11.1" customHeight="1">
      <c r="A71" s="986" t="s">
        <v>1126</v>
      </c>
      <c r="B71" s="986"/>
      <c r="C71" s="986"/>
      <c r="D71" s="986"/>
      <c r="E71" s="986"/>
      <c r="F71" s="986"/>
      <c r="G71" s="986"/>
      <c r="H71" s="986"/>
      <c r="I71" s="986"/>
      <c r="J71" s="986"/>
    </row>
    <row r="72" spans="1:10" ht="15.75" customHeight="1">
      <c r="A72" s="985" t="s">
        <v>554</v>
      </c>
      <c r="B72" s="985"/>
      <c r="C72" s="364"/>
      <c r="D72" s="364"/>
      <c r="E72" s="364"/>
      <c r="F72" s="364"/>
      <c r="G72" s="249"/>
      <c r="H72" s="249"/>
      <c r="I72" s="364"/>
    </row>
    <row r="73" spans="1:10" ht="9.75" customHeight="1">
      <c r="A73" s="364"/>
      <c r="B73" s="364"/>
      <c r="C73" s="364"/>
      <c r="D73" s="364"/>
      <c r="E73" s="364"/>
      <c r="F73" s="364"/>
      <c r="G73" s="364"/>
      <c r="H73" s="249"/>
      <c r="J73" s="432" t="s">
        <v>582</v>
      </c>
    </row>
    <row r="74" spans="1:10" ht="17.25" customHeight="1">
      <c r="A74" s="982" t="s">
        <v>213</v>
      </c>
      <c r="B74" s="1154"/>
      <c r="C74" s="339">
        <v>2013</v>
      </c>
      <c r="D74" s="339">
        <v>2014</v>
      </c>
      <c r="E74" s="339">
        <v>2015</v>
      </c>
      <c r="F74" s="339">
        <v>2016</v>
      </c>
      <c r="G74" s="339">
        <v>2017</v>
      </c>
      <c r="H74" s="339">
        <v>2018</v>
      </c>
      <c r="I74" s="339">
        <v>2019</v>
      </c>
      <c r="J74">
        <v>2021</v>
      </c>
    </row>
    <row r="75" spans="1:10" ht="1.5" customHeight="1">
      <c r="A75" s="364"/>
      <c r="B75" s="563"/>
      <c r="C75" s="364"/>
      <c r="D75" s="364"/>
      <c r="E75" s="364"/>
      <c r="F75" s="364"/>
      <c r="G75" s="364"/>
      <c r="H75" s="364"/>
      <c r="I75" s="364"/>
      <c r="J75" s="432"/>
    </row>
    <row r="76" spans="1:10" ht="11.1" customHeight="1">
      <c r="A76" s="364" t="s">
        <v>166</v>
      </c>
      <c r="B76" s="563"/>
      <c r="C76" s="364"/>
      <c r="D76" s="364"/>
      <c r="E76" s="364"/>
      <c r="F76" s="364"/>
      <c r="G76" s="364"/>
      <c r="H76" s="364"/>
      <c r="I76" s="364"/>
      <c r="J76" s="432"/>
    </row>
    <row r="77" spans="1:10" ht="11.1" customHeight="1">
      <c r="A77" s="364"/>
      <c r="B77" s="563" t="s">
        <v>204</v>
      </c>
      <c r="C77" s="432">
        <v>94.48642635982057</v>
      </c>
      <c r="D77" s="432">
        <v>91.821194138072542</v>
      </c>
      <c r="E77" s="432">
        <v>90.519279089829098</v>
      </c>
      <c r="F77" s="432">
        <v>95.325586480981997</v>
      </c>
      <c r="G77" s="432">
        <v>92.886063536160108</v>
      </c>
      <c r="H77" s="432">
        <v>98.149271332653214</v>
      </c>
      <c r="I77" s="432">
        <v>96.826700427331588</v>
      </c>
      <c r="J77" s="432">
        <v>93.861659164910279</v>
      </c>
    </row>
    <row r="78" spans="1:10" ht="11.1" customHeight="1">
      <c r="A78" s="364"/>
      <c r="B78" s="563" t="s">
        <v>205</v>
      </c>
      <c r="C78" s="432">
        <v>91.481958567182673</v>
      </c>
      <c r="D78" s="432">
        <v>95.11873393888537</v>
      </c>
      <c r="E78" s="432">
        <v>83.199157882120517</v>
      </c>
      <c r="F78" s="432">
        <v>96.323198083156143</v>
      </c>
      <c r="G78" s="432">
        <v>77.696729765769177</v>
      </c>
      <c r="H78" s="432">
        <v>94.777161852573215</v>
      </c>
      <c r="I78" s="432">
        <v>95.749610142308541</v>
      </c>
      <c r="J78" s="432">
        <v>92.7609158540116</v>
      </c>
    </row>
    <row r="79" spans="1:10" ht="11.1" customHeight="1">
      <c r="A79" s="364"/>
      <c r="B79" s="563" t="s">
        <v>206</v>
      </c>
      <c r="C79" s="432">
        <v>67.752913436689482</v>
      </c>
      <c r="D79" s="432">
        <v>79.61435653898539</v>
      </c>
      <c r="E79" s="432">
        <v>58.448504438725159</v>
      </c>
      <c r="F79" s="432">
        <v>66.072632241852418</v>
      </c>
      <c r="G79" s="432">
        <v>77.696729765769177</v>
      </c>
      <c r="H79" s="432">
        <v>80.7</v>
      </c>
      <c r="I79" s="432">
        <v>82.15211554770498</v>
      </c>
      <c r="J79" s="432">
        <v>82.40332906481072</v>
      </c>
    </row>
    <row r="80" spans="1:10" ht="11.1" customHeight="1">
      <c r="A80" s="364" t="s">
        <v>167</v>
      </c>
      <c r="B80" s="563"/>
      <c r="C80" s="432"/>
      <c r="D80" s="432"/>
      <c r="E80" s="432"/>
      <c r="F80" s="432"/>
      <c r="G80" s="432"/>
      <c r="H80" s="432"/>
      <c r="I80" s="432"/>
      <c r="J80" s="432"/>
    </row>
    <row r="81" spans="1:10" ht="11.1" customHeight="1">
      <c r="A81" s="364"/>
      <c r="B81" s="563" t="s">
        <v>204</v>
      </c>
      <c r="C81" s="432">
        <v>89.492310766749398</v>
      </c>
      <c r="D81" s="432">
        <v>90.167764908988161</v>
      </c>
      <c r="E81" s="432">
        <v>82.884895051844055</v>
      </c>
      <c r="F81" s="432">
        <v>89.981273533424243</v>
      </c>
      <c r="G81" s="432">
        <v>88.522746856554477</v>
      </c>
      <c r="H81" s="432">
        <v>91.304521363336235</v>
      </c>
      <c r="I81" s="432">
        <v>92.385304730585204</v>
      </c>
      <c r="J81" s="432">
        <v>93.101541770808751</v>
      </c>
    </row>
    <row r="82" spans="1:10" ht="11.1" customHeight="1">
      <c r="A82" s="364"/>
      <c r="B82" s="563" t="s">
        <v>205</v>
      </c>
      <c r="C82" s="432">
        <v>88.664260144683766</v>
      </c>
      <c r="D82" s="432">
        <v>93.165289637237663</v>
      </c>
      <c r="E82" s="432">
        <v>78.318844529390162</v>
      </c>
      <c r="F82" s="432">
        <v>91.20092470892078</v>
      </c>
      <c r="G82" s="432">
        <v>90.151956450516806</v>
      </c>
      <c r="H82" s="432">
        <v>92.111749878270246</v>
      </c>
      <c r="I82" s="432">
        <v>92.058975513941306</v>
      </c>
      <c r="J82" s="432">
        <v>94.232408261113932</v>
      </c>
    </row>
    <row r="83" spans="1:10" ht="11.1" customHeight="1">
      <c r="A83" s="364"/>
      <c r="B83" s="563" t="s">
        <v>206</v>
      </c>
      <c r="C83" s="432">
        <v>65.010156867137596</v>
      </c>
      <c r="D83" s="432">
        <v>85.744302451143881</v>
      </c>
      <c r="E83" s="432">
        <v>61.276493595358225</v>
      </c>
      <c r="F83" s="432">
        <v>52.790177768242017</v>
      </c>
      <c r="G83" s="432">
        <v>76.385941389753086</v>
      </c>
      <c r="H83" s="432">
        <v>80.099999999999994</v>
      </c>
      <c r="I83" s="432">
        <v>73.479315998175082</v>
      </c>
      <c r="J83" s="432">
        <v>89.23317497195562</v>
      </c>
    </row>
    <row r="84" spans="1:10" ht="11.1" customHeight="1">
      <c r="A84" s="364" t="s">
        <v>168</v>
      </c>
      <c r="B84" s="563"/>
      <c r="C84" s="432"/>
      <c r="D84" s="432"/>
      <c r="E84" s="432"/>
      <c r="F84" s="432"/>
      <c r="G84" s="432"/>
      <c r="H84" s="432"/>
      <c r="I84" s="432"/>
      <c r="J84" s="432"/>
    </row>
    <row r="85" spans="1:10" ht="11.1" customHeight="1">
      <c r="A85" s="364"/>
      <c r="B85" s="563" t="s">
        <v>204</v>
      </c>
      <c r="C85" s="432">
        <v>95.562525360462288</v>
      </c>
      <c r="D85" s="432">
        <v>90.814676525241225</v>
      </c>
      <c r="E85" s="432">
        <v>92.51317986417817</v>
      </c>
      <c r="F85" s="432">
        <v>96.898654593731152</v>
      </c>
      <c r="G85" s="432">
        <v>94.143196429491326</v>
      </c>
      <c r="H85" s="432">
        <v>97.203120250277721</v>
      </c>
      <c r="I85" s="432">
        <v>98.180466761525437</v>
      </c>
      <c r="J85" s="432">
        <v>93.205025200831798</v>
      </c>
    </row>
    <row r="86" spans="1:10" ht="11.1" customHeight="1">
      <c r="A86" s="364"/>
      <c r="B86" s="563" t="s">
        <v>205</v>
      </c>
      <c r="C86" s="432">
        <v>97.707184380500607</v>
      </c>
      <c r="D86" s="432">
        <v>95.487183487253517</v>
      </c>
      <c r="E86" s="432">
        <v>83.678983474959537</v>
      </c>
      <c r="F86" s="432">
        <v>94.273846713074732</v>
      </c>
      <c r="G86" s="432">
        <v>90.744488074867419</v>
      </c>
      <c r="H86" s="432">
        <v>96.978699053305206</v>
      </c>
      <c r="I86" s="432">
        <v>94.980349014644162</v>
      </c>
      <c r="J86" s="432">
        <v>92.358427908106705</v>
      </c>
    </row>
    <row r="87" spans="1:10" ht="11.1" customHeight="1">
      <c r="A87" s="364"/>
      <c r="B87" s="563" t="s">
        <v>206</v>
      </c>
      <c r="C87" s="432">
        <v>80.206045698396224</v>
      </c>
      <c r="D87" s="432">
        <v>88.212522450688198</v>
      </c>
      <c r="E87" s="432">
        <v>79.209964396620819</v>
      </c>
      <c r="F87" s="432">
        <v>80.145917244524085</v>
      </c>
      <c r="G87" s="432">
        <v>88.218947411972266</v>
      </c>
      <c r="H87" s="432">
        <v>82.6</v>
      </c>
      <c r="I87" s="432">
        <v>80.490856232488483</v>
      </c>
      <c r="J87" s="432">
        <v>94.143662101861651</v>
      </c>
    </row>
    <row r="88" spans="1:10" ht="11.1" customHeight="1">
      <c r="A88" s="364" t="s">
        <v>586</v>
      </c>
      <c r="B88" s="563"/>
      <c r="C88" s="432"/>
      <c r="D88" s="432"/>
      <c r="E88" s="432"/>
      <c r="F88" s="432"/>
      <c r="G88" s="432"/>
      <c r="H88" s="432"/>
      <c r="I88" s="432"/>
      <c r="J88" s="432"/>
    </row>
    <row r="89" spans="1:10" ht="11.1" customHeight="1">
      <c r="A89" s="364"/>
      <c r="B89" s="563" t="s">
        <v>204</v>
      </c>
      <c r="C89" s="432">
        <v>90.572406647835891</v>
      </c>
      <c r="D89" s="432">
        <v>83.511156749403597</v>
      </c>
      <c r="E89" s="432">
        <v>74.142924429995048</v>
      </c>
      <c r="F89" s="432">
        <v>89.65013664991298</v>
      </c>
      <c r="G89" s="432">
        <v>88.708526380870694</v>
      </c>
      <c r="H89" s="432">
        <v>93.284838621047356</v>
      </c>
      <c r="I89" s="432">
        <v>92.064842507061542</v>
      </c>
      <c r="J89" s="432">
        <v>92.526190308685898</v>
      </c>
    </row>
    <row r="90" spans="1:10" ht="11.1" customHeight="1">
      <c r="A90" s="364"/>
      <c r="B90" s="563" t="s">
        <v>205</v>
      </c>
      <c r="C90" s="432">
        <v>88.429616409722996</v>
      </c>
      <c r="D90" s="432">
        <v>87.510489755580167</v>
      </c>
      <c r="E90" s="432">
        <v>69.417253927626732</v>
      </c>
      <c r="F90" s="432">
        <v>87.228873307105786</v>
      </c>
      <c r="G90" s="432">
        <v>87.06135001784348</v>
      </c>
      <c r="H90" s="432">
        <v>84.642773720280402</v>
      </c>
      <c r="I90" s="432">
        <v>89.392092037126574</v>
      </c>
      <c r="J90" s="432">
        <v>83.414783982022115</v>
      </c>
    </row>
    <row r="91" spans="1:10" ht="11.1" customHeight="1">
      <c r="A91" s="364"/>
      <c r="B91" s="563" t="s">
        <v>206</v>
      </c>
      <c r="C91" s="432">
        <v>64.028504307245285</v>
      </c>
      <c r="D91" s="432">
        <v>69.999443304647968</v>
      </c>
      <c r="E91" s="432">
        <v>49.268114398703752</v>
      </c>
      <c r="F91" s="432">
        <v>78.191161299019754</v>
      </c>
      <c r="G91" s="432">
        <v>71.560984331048715</v>
      </c>
      <c r="H91" s="432">
        <v>79.400000000000006</v>
      </c>
      <c r="I91" s="432">
        <v>77.528442693480599</v>
      </c>
      <c r="J91" s="432">
        <v>77.320312490349366</v>
      </c>
    </row>
    <row r="92" spans="1:10" ht="11.1" customHeight="1">
      <c r="A92" s="364" t="s">
        <v>593</v>
      </c>
      <c r="B92" s="563"/>
      <c r="C92" s="432"/>
      <c r="D92" s="432"/>
      <c r="E92" s="432"/>
      <c r="F92" s="432"/>
      <c r="G92" s="432"/>
      <c r="H92" s="432"/>
      <c r="I92" s="432"/>
      <c r="J92" s="432"/>
    </row>
    <row r="93" spans="1:10" ht="11.1" customHeight="1">
      <c r="A93" s="364"/>
      <c r="B93" s="563" t="s">
        <v>204</v>
      </c>
      <c r="C93" s="432">
        <v>92.143995779595329</v>
      </c>
      <c r="D93" s="432">
        <v>93.441261944349776</v>
      </c>
      <c r="E93" s="432">
        <v>93.408347622061996</v>
      </c>
      <c r="F93" s="432">
        <v>97.8280082726763</v>
      </c>
      <c r="G93" s="432">
        <v>96.20827931995386</v>
      </c>
      <c r="H93" s="432">
        <v>96.917606807450937</v>
      </c>
      <c r="I93" s="432">
        <v>96.756760386418023</v>
      </c>
      <c r="J93" s="432">
        <v>96.898868270058841</v>
      </c>
    </row>
    <row r="94" spans="1:10" ht="11.1" customHeight="1">
      <c r="A94" s="364"/>
      <c r="B94" s="563" t="s">
        <v>205</v>
      </c>
      <c r="C94" s="432">
        <v>95.185401615370111</v>
      </c>
      <c r="D94" s="432">
        <v>97.917890411364269</v>
      </c>
      <c r="E94" s="432">
        <v>95.543676009039999</v>
      </c>
      <c r="F94" s="432">
        <v>86.904548918854374</v>
      </c>
      <c r="G94" s="432">
        <v>94.100507364691367</v>
      </c>
      <c r="H94" s="432">
        <v>95.42185209158886</v>
      </c>
      <c r="I94" s="432">
        <v>95.42026182196868</v>
      </c>
      <c r="J94" s="432">
        <v>93.25232446103773</v>
      </c>
    </row>
    <row r="95" spans="1:10" ht="11.1" customHeight="1">
      <c r="A95" s="364"/>
      <c r="B95" s="563" t="s">
        <v>206</v>
      </c>
      <c r="C95" s="432">
        <v>87.942645394894527</v>
      </c>
      <c r="D95" s="432">
        <v>95.886807345004996</v>
      </c>
      <c r="E95" s="432">
        <v>79.949374217172448</v>
      </c>
      <c r="F95" s="432">
        <v>83.913793652680312</v>
      </c>
      <c r="G95" s="432">
        <v>88.9960083357348</v>
      </c>
      <c r="H95" s="432">
        <v>96</v>
      </c>
      <c r="I95" s="432">
        <v>92.875751246884192</v>
      </c>
      <c r="J95" s="432">
        <v>95.064825270489337</v>
      </c>
    </row>
    <row r="96" spans="1:10" ht="11.1" customHeight="1">
      <c r="A96" s="364" t="s">
        <v>170</v>
      </c>
      <c r="B96" s="563"/>
      <c r="C96" s="432"/>
      <c r="D96" s="432"/>
      <c r="E96" s="432"/>
      <c r="F96" s="432"/>
      <c r="G96" s="432"/>
      <c r="H96" s="432"/>
      <c r="I96" s="432"/>
      <c r="J96" s="432"/>
    </row>
    <row r="97" spans="1:10" ht="11.1" customHeight="1">
      <c r="A97" s="364"/>
      <c r="B97" s="563" t="s">
        <v>204</v>
      </c>
      <c r="C97" s="432">
        <v>80.949035975893409</v>
      </c>
      <c r="D97" s="432">
        <v>86.844662305510127</v>
      </c>
      <c r="E97" s="432">
        <v>84.433038574205924</v>
      </c>
      <c r="F97" s="432">
        <v>94.673753924736019</v>
      </c>
      <c r="G97" s="432">
        <v>90.181969362648601</v>
      </c>
      <c r="H97" s="432">
        <v>95.557259554354061</v>
      </c>
      <c r="I97" s="432">
        <v>87.958346882071154</v>
      </c>
      <c r="J97" s="432">
        <v>94.201412184404205</v>
      </c>
    </row>
    <row r="98" spans="1:10" ht="11.1" customHeight="1">
      <c r="A98" s="364"/>
      <c r="B98" s="563" t="s">
        <v>205</v>
      </c>
      <c r="C98" s="432">
        <v>85.838160382127171</v>
      </c>
      <c r="D98" s="432">
        <v>94.23525334886051</v>
      </c>
      <c r="E98" s="432">
        <v>79.129164679775286</v>
      </c>
      <c r="F98" s="432">
        <v>89.384578117997492</v>
      </c>
      <c r="G98" s="432">
        <v>88.726025242892689</v>
      </c>
      <c r="H98" s="432">
        <v>88.225175677811322</v>
      </c>
      <c r="I98" s="432">
        <v>86.977514349350912</v>
      </c>
      <c r="J98" s="432">
        <v>90.656094165287342</v>
      </c>
    </row>
    <row r="99" spans="1:10" ht="11.1" customHeight="1">
      <c r="A99" s="364"/>
      <c r="B99" s="563" t="s">
        <v>206</v>
      </c>
      <c r="C99" s="432">
        <v>68.331913175158206</v>
      </c>
      <c r="D99" s="432">
        <v>65.350728872958285</v>
      </c>
      <c r="E99" s="432">
        <v>53.829478563723399</v>
      </c>
      <c r="F99" s="432">
        <v>65.463423040743379</v>
      </c>
      <c r="G99" s="432">
        <v>69.274198819811332</v>
      </c>
      <c r="H99" s="432">
        <v>68.8</v>
      </c>
      <c r="I99" s="432">
        <v>67.476489361357039</v>
      </c>
      <c r="J99" s="432">
        <v>76.947427331829402</v>
      </c>
    </row>
    <row r="100" spans="1:10" ht="11.1" customHeight="1">
      <c r="A100" s="364" t="s">
        <v>171</v>
      </c>
      <c r="B100" s="563"/>
      <c r="C100" s="432"/>
      <c r="D100" s="432"/>
      <c r="E100" s="432"/>
      <c r="F100" s="432"/>
      <c r="G100" s="432"/>
      <c r="H100" s="432"/>
      <c r="I100" s="432"/>
      <c r="J100" s="432"/>
    </row>
    <row r="101" spans="1:10" ht="11.1" customHeight="1">
      <c r="A101" s="364"/>
      <c r="B101" s="563" t="s">
        <v>204</v>
      </c>
      <c r="C101" s="432">
        <v>88.587494440363841</v>
      </c>
      <c r="D101" s="432">
        <v>85.72606974499422</v>
      </c>
      <c r="E101" s="432">
        <v>88.037155729043945</v>
      </c>
      <c r="F101" s="432">
        <v>92.916351515417432</v>
      </c>
      <c r="G101" s="432">
        <v>92.932317050087889</v>
      </c>
      <c r="H101" s="432">
        <v>80.811418692712707</v>
      </c>
      <c r="I101" s="432">
        <v>81.511358377813025</v>
      </c>
      <c r="J101" s="432">
        <v>93.32396884274624</v>
      </c>
    </row>
    <row r="102" spans="1:10" ht="11.1" customHeight="1">
      <c r="A102" s="364"/>
      <c r="B102" s="563" t="s">
        <v>205</v>
      </c>
      <c r="C102" s="432">
        <v>88.221541122533509</v>
      </c>
      <c r="D102" s="432">
        <v>84.559068146007647</v>
      </c>
      <c r="E102" s="432">
        <v>84.751276241146442</v>
      </c>
      <c r="F102" s="432">
        <v>83.665703260337935</v>
      </c>
      <c r="G102" s="432">
        <v>85.72285774181637</v>
      </c>
      <c r="H102" s="432">
        <v>80.337070889486654</v>
      </c>
      <c r="I102" s="432">
        <v>75.947983801802494</v>
      </c>
      <c r="J102" s="432">
        <v>88.162925522713735</v>
      </c>
    </row>
    <row r="103" spans="1:10" ht="11.1" customHeight="1">
      <c r="A103" s="364"/>
      <c r="B103" s="563" t="s">
        <v>206</v>
      </c>
      <c r="C103" s="432">
        <v>66</v>
      </c>
      <c r="D103" s="432">
        <v>77.224402131231315</v>
      </c>
      <c r="E103" s="432">
        <v>67.938167260404313</v>
      </c>
      <c r="F103" s="432">
        <v>74.968104910144746</v>
      </c>
      <c r="G103" s="432">
        <v>73.944337465328374</v>
      </c>
      <c r="H103" s="432">
        <v>86.6</v>
      </c>
      <c r="I103" s="432">
        <v>56.0527953527763</v>
      </c>
      <c r="J103" s="432">
        <v>85.247104367739112</v>
      </c>
    </row>
    <row r="104" spans="1:10" ht="11.1" customHeight="1">
      <c r="A104" s="364" t="s">
        <v>172</v>
      </c>
      <c r="B104" s="563"/>
      <c r="C104" s="432"/>
      <c r="D104" s="432"/>
      <c r="E104" s="432"/>
      <c r="F104" s="432"/>
      <c r="G104" s="432"/>
      <c r="H104" s="432"/>
      <c r="I104" s="432"/>
      <c r="J104" s="432"/>
    </row>
    <row r="105" spans="1:10" ht="11.1" customHeight="1">
      <c r="A105" s="364"/>
      <c r="B105" s="563" t="s">
        <v>204</v>
      </c>
      <c r="C105" s="432">
        <v>86.808816951971593</v>
      </c>
      <c r="D105" s="432">
        <v>88.212612540402517</v>
      </c>
      <c r="E105" s="432">
        <v>87.092942141168919</v>
      </c>
      <c r="F105" s="432">
        <v>94.204201755357786</v>
      </c>
      <c r="G105" s="432">
        <v>98.989608531778813</v>
      </c>
      <c r="H105" s="432">
        <v>98.788355956520874</v>
      </c>
      <c r="I105" s="432">
        <v>91.089663789047549</v>
      </c>
      <c r="J105" s="432">
        <v>94.832241413539805</v>
      </c>
    </row>
    <row r="106" spans="1:10" ht="11.1" customHeight="1">
      <c r="A106" s="364"/>
      <c r="B106" s="563" t="s">
        <v>205</v>
      </c>
      <c r="C106" s="432">
        <v>79.056682182268872</v>
      </c>
      <c r="D106" s="432">
        <v>92.066948730736527</v>
      </c>
      <c r="E106" s="432">
        <v>80.241229756129798</v>
      </c>
      <c r="F106" s="432">
        <v>92.967359583648175</v>
      </c>
      <c r="G106" s="432">
        <v>95.227617748825324</v>
      </c>
      <c r="H106" s="432">
        <v>97.007513895615446</v>
      </c>
      <c r="I106" s="432">
        <v>94.922505325640103</v>
      </c>
      <c r="J106" s="432">
        <v>96.75065337662781</v>
      </c>
    </row>
    <row r="107" spans="1:10" ht="11.1" customHeight="1">
      <c r="A107" s="364"/>
      <c r="B107" s="563" t="s">
        <v>206</v>
      </c>
      <c r="C107" s="432">
        <v>71.014492753623188</v>
      </c>
      <c r="D107" s="432">
        <v>82.608695652173907</v>
      </c>
      <c r="E107" s="432">
        <v>67.776214460741784</v>
      </c>
      <c r="F107" s="432">
        <v>83.222415284773845</v>
      </c>
      <c r="G107" s="432">
        <v>88.571428571428569</v>
      </c>
      <c r="H107" s="432">
        <v>87.1</v>
      </c>
      <c r="I107" s="432">
        <v>83.382001870033051</v>
      </c>
      <c r="J107" s="432">
        <v>95.007885148730253</v>
      </c>
    </row>
    <row r="108" spans="1:10" ht="11.1" customHeight="1">
      <c r="A108" s="364" t="s">
        <v>173</v>
      </c>
      <c r="B108" s="563"/>
      <c r="C108" s="432"/>
      <c r="D108" s="432"/>
      <c r="E108" s="432"/>
      <c r="F108" s="432"/>
      <c r="G108" s="432"/>
      <c r="H108" s="432"/>
      <c r="I108" s="432"/>
      <c r="J108" s="432"/>
    </row>
    <row r="109" spans="1:10" ht="11.1" customHeight="1">
      <c r="A109" s="364"/>
      <c r="B109" s="563" t="s">
        <v>204</v>
      </c>
      <c r="C109" s="432">
        <v>90.636984003289626</v>
      </c>
      <c r="D109" s="432">
        <v>85.891725590788866</v>
      </c>
      <c r="E109" s="432">
        <v>94.687473001689341</v>
      </c>
      <c r="F109" s="432">
        <v>92.681705309555966</v>
      </c>
      <c r="G109" s="432">
        <v>82.307360942906101</v>
      </c>
      <c r="H109" s="432">
        <v>97.375353154205882</v>
      </c>
      <c r="I109" s="432">
        <v>93.775442152354088</v>
      </c>
      <c r="J109" s="432">
        <v>98.520762311652874</v>
      </c>
    </row>
    <row r="110" spans="1:10" ht="11.1" customHeight="1">
      <c r="A110" s="364"/>
      <c r="B110" s="563" t="s">
        <v>205</v>
      </c>
      <c r="C110" s="432">
        <v>92.45816057464647</v>
      </c>
      <c r="D110" s="432">
        <v>88.449376371726075</v>
      </c>
      <c r="E110" s="432">
        <v>91.313822851047519</v>
      </c>
      <c r="F110" s="432">
        <v>95.411230640536857</v>
      </c>
      <c r="G110" s="432">
        <v>93.033281319119737</v>
      </c>
      <c r="H110" s="432">
        <v>96.471621941981439</v>
      </c>
      <c r="I110" s="432">
        <v>95.309645611810339</v>
      </c>
      <c r="J110" s="432">
        <v>96.246123810371458</v>
      </c>
    </row>
    <row r="111" spans="1:10" ht="11.1" customHeight="1">
      <c r="A111" s="364"/>
      <c r="B111" s="563" t="s">
        <v>206</v>
      </c>
      <c r="C111" s="432">
        <v>70.196435217022497</v>
      </c>
      <c r="D111" s="432">
        <v>64.354146243853137</v>
      </c>
      <c r="E111" s="432">
        <v>52.115899364526143</v>
      </c>
      <c r="F111" s="432">
        <v>45.652806498751488</v>
      </c>
      <c r="G111" s="432">
        <v>59.791579982351394</v>
      </c>
      <c r="H111" s="432">
        <v>86</v>
      </c>
      <c r="I111" s="432">
        <v>83.000488062996595</v>
      </c>
      <c r="J111" s="432">
        <v>79.674796027847549</v>
      </c>
    </row>
    <row r="112" spans="1:10" ht="11.1" customHeight="1">
      <c r="A112" s="364" t="s">
        <v>174</v>
      </c>
      <c r="B112" s="563"/>
      <c r="C112" s="432"/>
      <c r="D112" s="432"/>
      <c r="E112" s="432"/>
      <c r="F112" s="432"/>
      <c r="G112" s="432"/>
      <c r="H112" s="432"/>
      <c r="I112" s="432"/>
      <c r="J112" s="432"/>
    </row>
    <row r="113" spans="1:10" ht="11.1" customHeight="1">
      <c r="A113" s="364"/>
      <c r="B113" s="563" t="s">
        <v>204</v>
      </c>
      <c r="C113" s="432">
        <v>83.484945989744915</v>
      </c>
      <c r="D113" s="432">
        <v>90.003484729284196</v>
      </c>
      <c r="E113" s="432">
        <v>86.618920990180996</v>
      </c>
      <c r="F113" s="432">
        <v>97.818799496644331</v>
      </c>
      <c r="G113" s="432">
        <v>92.833697042567309</v>
      </c>
      <c r="H113" s="432">
        <v>95.299653141580393</v>
      </c>
      <c r="I113" s="432">
        <v>93.338242830219926</v>
      </c>
      <c r="J113" s="432">
        <v>90.007720930531349</v>
      </c>
    </row>
    <row r="114" spans="1:10" ht="11.1" customHeight="1">
      <c r="A114" s="364"/>
      <c r="B114" s="563" t="s">
        <v>205</v>
      </c>
      <c r="C114" s="432">
        <v>88.000969418108298</v>
      </c>
      <c r="D114" s="432">
        <v>88.896663254802732</v>
      </c>
      <c r="E114" s="432">
        <v>86.606391746718444</v>
      </c>
      <c r="F114" s="432">
        <v>96.404179747147111</v>
      </c>
      <c r="G114" s="432">
        <v>96.134769375601806</v>
      </c>
      <c r="H114" s="432">
        <v>95.881710644755074</v>
      </c>
      <c r="I114" s="432">
        <v>81.63573936627607</v>
      </c>
      <c r="J114" s="432">
        <v>88.77888227602034</v>
      </c>
    </row>
    <row r="115" spans="1:10" ht="11.1" customHeight="1">
      <c r="A115" s="364"/>
      <c r="B115" s="563" t="s">
        <v>206</v>
      </c>
      <c r="C115" s="432">
        <v>66.755071127250446</v>
      </c>
      <c r="D115" s="432">
        <v>75.490843107491187</v>
      </c>
      <c r="E115" s="432">
        <v>51.268929839535538</v>
      </c>
      <c r="F115" s="432">
        <v>62.268003188342256</v>
      </c>
      <c r="G115" s="432">
        <v>72.847565786504802</v>
      </c>
      <c r="H115" s="432">
        <v>76.099999999999994</v>
      </c>
      <c r="I115" s="432">
        <v>86.861893949356187</v>
      </c>
      <c r="J115" s="432">
        <v>66.293638914671433</v>
      </c>
    </row>
    <row r="116" spans="1:10" ht="11.1" customHeight="1">
      <c r="A116" s="364" t="s">
        <v>175</v>
      </c>
      <c r="B116" s="563"/>
      <c r="C116" s="432"/>
      <c r="D116" s="432"/>
      <c r="E116" s="432"/>
      <c r="F116" s="432"/>
      <c r="G116" s="432"/>
      <c r="H116" s="432"/>
      <c r="I116" s="432"/>
      <c r="J116" s="432"/>
    </row>
    <row r="117" spans="1:10" ht="11.1" customHeight="1">
      <c r="A117" s="364"/>
      <c r="B117" s="563" t="s">
        <v>204</v>
      </c>
      <c r="C117" s="432">
        <v>95.387500349665928</v>
      </c>
      <c r="D117" s="432">
        <v>95.947201618692034</v>
      </c>
      <c r="E117" s="432">
        <v>94.234376420847767</v>
      </c>
      <c r="F117" s="432">
        <v>92.273089807928358</v>
      </c>
      <c r="G117" s="432">
        <v>92.166829704368809</v>
      </c>
      <c r="H117" s="432">
        <v>98.245324993579061</v>
      </c>
      <c r="I117" s="432">
        <v>94.475571128963409</v>
      </c>
      <c r="J117" s="432">
        <v>98.3706478167461</v>
      </c>
    </row>
    <row r="118" spans="1:10" ht="11.1" customHeight="1">
      <c r="A118" s="364"/>
      <c r="B118" s="563" t="s">
        <v>205</v>
      </c>
      <c r="C118" s="432">
        <v>94.072625460308174</v>
      </c>
      <c r="D118" s="432">
        <v>95.720908943254798</v>
      </c>
      <c r="E118" s="432">
        <v>80.814298104405708</v>
      </c>
      <c r="F118" s="432">
        <v>92.425378072367124</v>
      </c>
      <c r="G118" s="432">
        <v>79.992103748627557</v>
      </c>
      <c r="H118" s="432">
        <v>97.637854758255401</v>
      </c>
      <c r="I118" s="432">
        <v>92.513851301809439</v>
      </c>
      <c r="J118" s="432">
        <v>91.342413309751748</v>
      </c>
    </row>
    <row r="119" spans="1:10" ht="11.1" customHeight="1">
      <c r="A119" s="364"/>
      <c r="B119" s="563" t="s">
        <v>206</v>
      </c>
      <c r="C119" s="432">
        <v>73.077594241980819</v>
      </c>
      <c r="D119" s="432">
        <v>80.475199503772927</v>
      </c>
      <c r="E119" s="432">
        <v>52.047668562044713</v>
      </c>
      <c r="F119" s="432">
        <v>63.988354244306421</v>
      </c>
      <c r="G119" s="432">
        <v>79.88021167974064</v>
      </c>
      <c r="H119" s="432">
        <v>96.5</v>
      </c>
      <c r="I119" s="432">
        <v>88.854235227968175</v>
      </c>
      <c r="J119" s="432">
        <v>91.690370123992722</v>
      </c>
    </row>
    <row r="120" spans="1:10" ht="11.1" customHeight="1">
      <c r="A120" s="364" t="s">
        <v>176</v>
      </c>
      <c r="B120" s="563"/>
      <c r="C120" s="432"/>
      <c r="D120" s="432"/>
      <c r="E120" s="432"/>
      <c r="F120" s="432"/>
      <c r="G120" s="432"/>
      <c r="H120" s="432"/>
      <c r="I120" s="432"/>
      <c r="J120" s="432"/>
    </row>
    <row r="121" spans="1:10" ht="11.1" customHeight="1">
      <c r="A121" s="364"/>
      <c r="B121" s="563" t="s">
        <v>204</v>
      </c>
      <c r="C121" s="432">
        <v>85.771591563359806</v>
      </c>
      <c r="D121" s="432">
        <v>90.503015741736661</v>
      </c>
      <c r="E121" s="432">
        <v>69.821120502890864</v>
      </c>
      <c r="F121" s="432">
        <v>92.311061306987781</v>
      </c>
      <c r="G121" s="432">
        <v>71.888802678034139</v>
      </c>
      <c r="H121" s="432">
        <v>94.208714084646942</v>
      </c>
      <c r="I121" s="432">
        <v>92.084890436197554</v>
      </c>
      <c r="J121" s="432">
        <v>96.219841943074798</v>
      </c>
    </row>
    <row r="122" spans="1:10" ht="11.1" customHeight="1">
      <c r="A122" s="364"/>
      <c r="B122" s="563" t="s">
        <v>205</v>
      </c>
      <c r="C122" s="432">
        <v>92.393257931241664</v>
      </c>
      <c r="D122" s="432">
        <v>88.941822964391719</v>
      </c>
      <c r="E122" s="432">
        <v>76.331448446515452</v>
      </c>
      <c r="F122" s="432">
        <v>92.14438650306748</v>
      </c>
      <c r="G122" s="432">
        <v>90.555291129674302</v>
      </c>
      <c r="H122" s="432">
        <v>86.094376138099634</v>
      </c>
      <c r="I122" s="432">
        <v>86.879088656689532</v>
      </c>
      <c r="J122" s="432">
        <v>94.580201806999582</v>
      </c>
    </row>
    <row r="123" spans="1:10" ht="11.1" customHeight="1">
      <c r="A123" s="364"/>
      <c r="B123" s="563" t="s">
        <v>206</v>
      </c>
      <c r="C123" s="432">
        <v>82.715526429187221</v>
      </c>
      <c r="D123" s="432">
        <v>84.777947674579778</v>
      </c>
      <c r="E123" s="432">
        <v>44.621337510358941</v>
      </c>
      <c r="F123" s="432">
        <v>70.734538648648666</v>
      </c>
      <c r="G123" s="432">
        <v>67.313416102576525</v>
      </c>
      <c r="H123" s="432">
        <v>83.9</v>
      </c>
      <c r="I123" s="432">
        <v>80.61000570743019</v>
      </c>
      <c r="J123" s="432">
        <v>93.234199918502398</v>
      </c>
    </row>
    <row r="124" spans="1:10" ht="11.1" customHeight="1">
      <c r="A124" s="364" t="s">
        <v>177</v>
      </c>
      <c r="B124" s="563"/>
      <c r="C124" s="432"/>
      <c r="D124" s="432"/>
      <c r="E124" s="432"/>
      <c r="F124" s="432"/>
      <c r="G124" s="432"/>
      <c r="H124" s="432"/>
      <c r="I124" s="432"/>
      <c r="J124" s="432"/>
    </row>
    <row r="125" spans="1:10" ht="11.1" customHeight="1">
      <c r="A125" s="364"/>
      <c r="B125" s="563" t="s">
        <v>204</v>
      </c>
      <c r="C125" s="432">
        <v>96.318538629156009</v>
      </c>
      <c r="D125" s="432">
        <v>94.205840334138486</v>
      </c>
      <c r="E125" s="432">
        <v>93.542291522724483</v>
      </c>
      <c r="F125" s="432">
        <v>97.182348760149011</v>
      </c>
      <c r="G125" s="432">
        <v>93.783972500979047</v>
      </c>
      <c r="H125" s="432">
        <v>100</v>
      </c>
      <c r="I125" s="432">
        <v>96.885512818868634</v>
      </c>
      <c r="J125" s="432">
        <v>96.097842001831495</v>
      </c>
    </row>
    <row r="126" spans="1:10" ht="11.1" customHeight="1">
      <c r="A126" s="364"/>
      <c r="B126" s="563" t="s">
        <v>205</v>
      </c>
      <c r="C126" s="432">
        <v>93.102683730368966</v>
      </c>
      <c r="D126" s="432">
        <v>92.809515228012941</v>
      </c>
      <c r="E126" s="432">
        <v>88.007493767707388</v>
      </c>
      <c r="F126" s="432">
        <v>96.233740109890135</v>
      </c>
      <c r="G126" s="432">
        <v>91.896079806293457</v>
      </c>
      <c r="H126" s="432">
        <v>97.059802781200816</v>
      </c>
      <c r="I126" s="432">
        <v>96.575707194170235</v>
      </c>
      <c r="J126" s="432">
        <v>98.890928604295937</v>
      </c>
    </row>
    <row r="127" spans="1:10" ht="11.1" customHeight="1">
      <c r="A127" s="364"/>
      <c r="B127" s="563" t="s">
        <v>206</v>
      </c>
      <c r="C127" s="432">
        <v>90.123456790123456</v>
      </c>
      <c r="D127" s="432">
        <v>90.588235294106582</v>
      </c>
      <c r="E127" s="432">
        <v>82.847851362234294</v>
      </c>
      <c r="F127" s="432">
        <v>92.149125817251345</v>
      </c>
      <c r="G127" s="432">
        <v>85.596947061385563</v>
      </c>
      <c r="H127" s="432">
        <v>94.8</v>
      </c>
      <c r="I127" s="432">
        <v>92.678647829226563</v>
      </c>
      <c r="J127" s="432">
        <v>98.908352807585914</v>
      </c>
    </row>
    <row r="128" spans="1:10" ht="11.1" customHeight="1">
      <c r="A128" s="364" t="s">
        <v>178</v>
      </c>
      <c r="B128" s="563"/>
      <c r="C128" s="432"/>
      <c r="D128" s="432"/>
      <c r="E128" s="432"/>
      <c r="F128" s="432"/>
      <c r="G128" s="432"/>
      <c r="H128" s="432"/>
      <c r="I128" s="432"/>
      <c r="J128" s="432"/>
    </row>
    <row r="129" spans="1:10" ht="11.1" customHeight="1">
      <c r="A129" s="364"/>
      <c r="B129" s="563" t="s">
        <v>204</v>
      </c>
      <c r="C129" s="432">
        <v>95.271719035653632</v>
      </c>
      <c r="D129" s="432">
        <v>83.730302581188312</v>
      </c>
      <c r="E129" s="432">
        <v>92.907925080591809</v>
      </c>
      <c r="F129" s="432">
        <v>97.693649495696661</v>
      </c>
      <c r="G129" s="432">
        <v>93.994293284690045</v>
      </c>
      <c r="H129" s="432">
        <v>98.097024515181829</v>
      </c>
      <c r="I129" s="432">
        <v>94.370209507642329</v>
      </c>
      <c r="J129" s="432">
        <v>97.573994879602438</v>
      </c>
    </row>
    <row r="130" spans="1:10" ht="11.1" customHeight="1">
      <c r="A130" s="364"/>
      <c r="B130" s="563" t="s">
        <v>205</v>
      </c>
      <c r="C130" s="432">
        <v>91.880742071443336</v>
      </c>
      <c r="D130" s="432">
        <v>91.147224245334925</v>
      </c>
      <c r="E130" s="432">
        <v>82.573317176757811</v>
      </c>
      <c r="F130" s="432">
        <v>91.054255944055939</v>
      </c>
      <c r="G130" s="432">
        <v>92.718472234055824</v>
      </c>
      <c r="H130" s="432">
        <v>91.565408184195462</v>
      </c>
      <c r="I130" s="432">
        <v>94.931054121017951</v>
      </c>
      <c r="J130" s="432">
        <v>90.167781483764159</v>
      </c>
    </row>
    <row r="131" spans="1:10" ht="11.1" customHeight="1">
      <c r="A131" s="364"/>
      <c r="B131" s="563" t="s">
        <v>206</v>
      </c>
      <c r="C131" s="432">
        <v>88.333333333333329</v>
      </c>
      <c r="D131" s="432">
        <v>83.333333333333343</v>
      </c>
      <c r="E131" s="432">
        <v>78.333333333333329</v>
      </c>
      <c r="F131" s="432">
        <v>81.967213410373546</v>
      </c>
      <c r="G131" s="432">
        <v>87.284644184617093</v>
      </c>
      <c r="H131" s="432">
        <v>90.3</v>
      </c>
      <c r="I131" s="432">
        <v>91.598360655737721</v>
      </c>
      <c r="J131" s="432">
        <v>75.302705454930887</v>
      </c>
    </row>
    <row r="132" spans="1:10" ht="11.1" customHeight="1">
      <c r="A132" s="364" t="s">
        <v>179</v>
      </c>
      <c r="B132" s="563"/>
      <c r="C132" s="432"/>
      <c r="D132" s="432"/>
      <c r="E132" s="432"/>
      <c r="F132" s="432"/>
      <c r="G132" s="432"/>
      <c r="H132" s="432"/>
      <c r="I132" s="432"/>
      <c r="J132" s="432"/>
    </row>
    <row r="133" spans="1:10" ht="11.1" customHeight="1">
      <c r="A133" s="364"/>
      <c r="B133" s="563" t="s">
        <v>204</v>
      </c>
      <c r="C133" s="432">
        <v>83.567544566354471</v>
      </c>
      <c r="D133" s="432">
        <v>86.705305190077041</v>
      </c>
      <c r="E133" s="432">
        <v>85.704123602435374</v>
      </c>
      <c r="F133" s="432">
        <v>90.283388955289595</v>
      </c>
      <c r="G133" s="432">
        <v>92.705300917056547</v>
      </c>
      <c r="H133" s="432">
        <v>94.752634584016619</v>
      </c>
      <c r="I133" s="432">
        <v>88.384189693364149</v>
      </c>
      <c r="J133" s="432">
        <v>91.652815651263211</v>
      </c>
    </row>
    <row r="134" spans="1:10" ht="11.1" customHeight="1">
      <c r="A134" s="364"/>
      <c r="B134" s="563" t="s">
        <v>205</v>
      </c>
      <c r="C134" s="432">
        <v>91.195957167045137</v>
      </c>
      <c r="D134" s="432">
        <v>91.850115982109955</v>
      </c>
      <c r="E134" s="432">
        <v>79.684583121827444</v>
      </c>
      <c r="F134" s="432">
        <v>86.436528676784917</v>
      </c>
      <c r="G134" s="432">
        <v>89.219619879721918</v>
      </c>
      <c r="H134" s="432">
        <v>84.868134839074969</v>
      </c>
      <c r="I134" s="432">
        <v>87.219754803883248</v>
      </c>
      <c r="J134" s="432">
        <v>74.940863960409303</v>
      </c>
    </row>
    <row r="135" spans="1:10" ht="10.5" customHeight="1">
      <c r="A135" s="364"/>
      <c r="B135" s="563" t="s">
        <v>206</v>
      </c>
      <c r="C135" s="432">
        <v>75.092291322128887</v>
      </c>
      <c r="D135" s="432">
        <v>73.185756367154454</v>
      </c>
      <c r="E135" s="432">
        <v>57.483644978674938</v>
      </c>
      <c r="F135" s="432">
        <v>43.387365360103153</v>
      </c>
      <c r="G135" s="432">
        <v>69.060846527508318</v>
      </c>
      <c r="H135" s="432">
        <v>73.400000000000006</v>
      </c>
      <c r="I135" s="432">
        <v>70.902546517205295</v>
      </c>
      <c r="J135" s="432">
        <v>50.808691443713847</v>
      </c>
    </row>
    <row r="136" spans="1:10" ht="3.75" customHeight="1">
      <c r="A136" s="364"/>
      <c r="B136" s="413"/>
      <c r="C136" s="413"/>
      <c r="D136" s="413"/>
      <c r="E136" s="413"/>
      <c r="F136" s="413"/>
      <c r="G136" s="413"/>
      <c r="H136" s="413"/>
      <c r="I136" s="413"/>
      <c r="J136" s="81"/>
    </row>
    <row r="137" spans="1:10" ht="20.25" customHeight="1">
      <c r="A137" s="364"/>
      <c r="B137" s="381" t="s">
        <v>1115</v>
      </c>
      <c r="C137" s="381"/>
      <c r="D137" s="381"/>
      <c r="E137" s="381"/>
      <c r="F137" s="381"/>
      <c r="G137" s="252"/>
      <c r="H137" s="252"/>
      <c r="I137" s="381"/>
      <c r="J137"/>
    </row>
    <row r="138" spans="1:10" ht="14.25" customHeight="1">
      <c r="A138" s="364" t="s">
        <v>585</v>
      </c>
      <c r="B138" s="333"/>
      <c r="C138" s="364"/>
      <c r="D138" s="364"/>
      <c r="E138" s="364"/>
      <c r="F138" s="364"/>
      <c r="G138" s="249"/>
      <c r="H138" s="249"/>
      <c r="I138" s="364"/>
    </row>
    <row r="139" spans="1:10" ht="13.5" customHeight="1">
      <c r="A139" s="364" t="s">
        <v>592</v>
      </c>
      <c r="B139" s="333"/>
      <c r="C139" s="364"/>
      <c r="D139" s="364"/>
      <c r="E139" s="364"/>
      <c r="F139" s="364"/>
      <c r="G139" s="249"/>
      <c r="H139" s="249"/>
      <c r="I139" s="364"/>
    </row>
    <row r="140" spans="1:10" ht="18.75" customHeight="1">
      <c r="A140" s="982" t="s">
        <v>839</v>
      </c>
      <c r="B140" s="982"/>
      <c r="C140" s="982"/>
      <c r="D140" s="982"/>
      <c r="E140" s="982"/>
      <c r="F140" s="982"/>
      <c r="G140" s="982"/>
      <c r="H140" s="249"/>
      <c r="I140" s="364"/>
    </row>
    <row r="142" spans="1:10" ht="12.75" customHeight="1"/>
  </sheetData>
  <mergeCells count="8">
    <mergeCell ref="A74:B74"/>
    <mergeCell ref="A140:G140"/>
    <mergeCell ref="A5:B5"/>
    <mergeCell ref="A1:J1"/>
    <mergeCell ref="A3:J3"/>
    <mergeCell ref="A2:J2"/>
    <mergeCell ref="A71:J71"/>
    <mergeCell ref="A72:B72"/>
  </mergeCells>
  <pageMargins left="0.7" right="0.7" top="0.75" bottom="0.75" header="0.3" footer="0.3"/>
  <pageSetup paperSize="9" scale="96" orientation="portrait" r:id="rId1"/>
  <rowBreaks count="1" manualBreakCount="1">
    <brk id="69" max="16383"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rgb="FF00B050"/>
  </sheetPr>
  <dimension ref="A1:I113"/>
  <sheetViews>
    <sheetView showGridLines="0" zoomScaleNormal="100" workbookViewId="0">
      <selection activeCell="J27" sqref="J27:J43"/>
    </sheetView>
  </sheetViews>
  <sheetFormatPr baseColWidth="10" defaultRowHeight="12.75"/>
  <cols>
    <col min="1" max="1" width="2.5703125" style="230" customWidth="1"/>
    <col min="2" max="2" width="23.28515625" style="230" customWidth="1"/>
    <col min="3" max="8" width="9.7109375" style="230" customWidth="1"/>
    <col min="9" max="9" width="9" style="230" customWidth="1"/>
    <col min="10" max="16384" width="11.42578125" style="230"/>
  </cols>
  <sheetData>
    <row r="1" spans="1:9" ht="19.5" customHeight="1">
      <c r="A1" s="981" t="s">
        <v>1283</v>
      </c>
      <c r="B1" s="981"/>
      <c r="C1" s="981"/>
      <c r="D1" s="981"/>
      <c r="E1" s="981"/>
      <c r="F1" s="981"/>
      <c r="G1" s="981"/>
      <c r="H1" s="981"/>
      <c r="I1" s="981"/>
    </row>
    <row r="2" spans="1:9" ht="14.25" customHeight="1">
      <c r="A2" s="981" t="s">
        <v>838</v>
      </c>
      <c r="B2" s="981"/>
      <c r="C2" s="981"/>
      <c r="D2" s="981"/>
      <c r="E2" s="981"/>
      <c r="F2" s="981"/>
      <c r="G2" s="981"/>
      <c r="H2" s="981"/>
      <c r="I2" s="981"/>
    </row>
    <row r="3" spans="1:9" ht="13.5">
      <c r="A3" s="1025" t="s">
        <v>554</v>
      </c>
      <c r="B3" s="1025"/>
      <c r="C3" s="1025"/>
      <c r="D3" s="1025"/>
      <c r="E3" s="1025"/>
      <c r="F3" s="1025"/>
      <c r="G3" s="569"/>
      <c r="H3" s="569"/>
      <c r="I3" s="569"/>
    </row>
    <row r="4" spans="1:9" ht="8.25" customHeight="1">
      <c r="A4" s="364"/>
      <c r="B4" s="364"/>
      <c r="C4" s="364"/>
      <c r="D4" s="364"/>
      <c r="E4" s="364"/>
      <c r="F4" s="364"/>
      <c r="G4" s="364"/>
      <c r="H4" s="364"/>
      <c r="I4" s="364"/>
    </row>
    <row r="5" spans="1:9" ht="25.5" customHeight="1">
      <c r="A5" s="1157" t="s">
        <v>213</v>
      </c>
      <c r="B5" s="1158"/>
      <c r="C5" s="328">
        <v>2013</v>
      </c>
      <c r="D5" s="328">
        <v>2014</v>
      </c>
      <c r="E5" s="328">
        <v>2015</v>
      </c>
      <c r="F5" s="328">
        <v>2016</v>
      </c>
      <c r="G5" s="328">
        <v>2017</v>
      </c>
      <c r="H5" s="328">
        <v>2018</v>
      </c>
      <c r="I5" s="328">
        <v>2019</v>
      </c>
    </row>
    <row r="6" spans="1:9" ht="6.75" customHeight="1">
      <c r="A6" s="364"/>
      <c r="B6" s="563"/>
      <c r="C6" s="364"/>
      <c r="D6" s="364"/>
      <c r="E6" s="364"/>
      <c r="F6" s="364"/>
      <c r="G6" s="364"/>
      <c r="H6" s="364"/>
      <c r="I6" s="364"/>
    </row>
    <row r="7" spans="1:9" ht="13.5" customHeight="1">
      <c r="A7" s="430" t="s">
        <v>82</v>
      </c>
      <c r="B7" s="562"/>
      <c r="C7" s="364"/>
      <c r="D7" s="364"/>
      <c r="E7" s="364"/>
      <c r="F7" s="364"/>
      <c r="G7" s="364"/>
      <c r="H7" s="364"/>
      <c r="I7" s="364"/>
    </row>
    <row r="8" spans="1:9" ht="12.95" customHeight="1">
      <c r="A8" s="364"/>
      <c r="B8" s="563" t="s">
        <v>205</v>
      </c>
      <c r="C8" s="305" t="s">
        <v>255</v>
      </c>
      <c r="D8" s="432">
        <v>19.875233468400992</v>
      </c>
      <c r="E8" s="432">
        <v>21.481941809077696</v>
      </c>
      <c r="F8" s="432">
        <v>21.867727903253691</v>
      </c>
      <c r="G8" s="432">
        <v>16.7108547595139</v>
      </c>
      <c r="H8" s="432">
        <v>15.636961171361575</v>
      </c>
      <c r="I8" s="432">
        <v>16.776326294449358</v>
      </c>
    </row>
    <row r="9" spans="1:9" ht="12.95" customHeight="1">
      <c r="A9" s="364"/>
      <c r="B9" s="563" t="s">
        <v>206</v>
      </c>
      <c r="C9" s="305" t="s">
        <v>444</v>
      </c>
      <c r="D9" s="432">
        <v>50.683866176547419</v>
      </c>
      <c r="E9" s="432">
        <v>51.227225834498014</v>
      </c>
      <c r="F9" s="432">
        <v>52.451802981049532</v>
      </c>
      <c r="G9" s="432">
        <v>40.367438753379076</v>
      </c>
      <c r="H9" s="432">
        <v>40.93105960088414</v>
      </c>
      <c r="I9" s="432">
        <v>39.358376543297773</v>
      </c>
    </row>
    <row r="10" spans="1:9" ht="12.95" customHeight="1">
      <c r="A10" s="364"/>
      <c r="B10" s="563"/>
      <c r="C10" s="305"/>
      <c r="D10" s="364"/>
      <c r="E10" s="364"/>
      <c r="F10" s="364"/>
      <c r="G10" s="364"/>
      <c r="H10" s="364"/>
      <c r="I10" s="364"/>
    </row>
    <row r="11" spans="1:9" ht="12.95" customHeight="1">
      <c r="A11" s="430" t="s">
        <v>3</v>
      </c>
      <c r="B11" s="563"/>
      <c r="C11" s="305"/>
      <c r="D11" s="364"/>
      <c r="E11" s="364"/>
      <c r="F11" s="364"/>
      <c r="G11" s="364"/>
      <c r="H11" s="364"/>
      <c r="I11" s="364"/>
    </row>
    <row r="12" spans="1:9" ht="12.95" customHeight="1">
      <c r="A12" s="364" t="s">
        <v>235</v>
      </c>
      <c r="B12" s="563"/>
      <c r="C12" s="305"/>
      <c r="D12" s="364"/>
      <c r="E12" s="364"/>
      <c r="F12" s="364"/>
      <c r="G12" s="364"/>
      <c r="H12" s="364"/>
      <c r="I12" s="364"/>
    </row>
    <row r="13" spans="1:9" ht="12.95" customHeight="1">
      <c r="A13" s="364"/>
      <c r="B13" s="563" t="s">
        <v>205</v>
      </c>
      <c r="C13" s="305"/>
      <c r="D13" s="364"/>
      <c r="E13" s="364"/>
      <c r="F13" s="364"/>
      <c r="G13" s="364"/>
      <c r="H13" s="364"/>
      <c r="I13" s="364"/>
    </row>
    <row r="14" spans="1:9" ht="12.95" customHeight="1">
      <c r="A14" s="364"/>
      <c r="B14" s="563" t="s">
        <v>206</v>
      </c>
      <c r="C14" s="305" t="s">
        <v>391</v>
      </c>
      <c r="D14" s="432">
        <v>57.016868813104217</v>
      </c>
      <c r="E14" s="432">
        <v>60.250325155233298</v>
      </c>
      <c r="F14" s="432">
        <v>46.414901550010036</v>
      </c>
      <c r="G14" s="432">
        <v>47.186848659218064</v>
      </c>
      <c r="H14" s="432">
        <v>43.936336034341728</v>
      </c>
      <c r="I14" s="432">
        <v>43.733015542948351</v>
      </c>
    </row>
    <row r="15" spans="1:9" ht="12.95" customHeight="1">
      <c r="A15" s="364" t="s">
        <v>95</v>
      </c>
      <c r="B15" s="563"/>
      <c r="C15" s="305" t="s">
        <v>390</v>
      </c>
      <c r="D15" s="432">
        <v>72.895192728519348</v>
      </c>
      <c r="E15" s="432">
        <v>66.315365346223757</v>
      </c>
      <c r="F15" s="432">
        <v>67.903180498819069</v>
      </c>
      <c r="G15" s="432">
        <v>55.346388526897016</v>
      </c>
      <c r="H15" s="432">
        <v>56.970582469175739</v>
      </c>
      <c r="I15" s="432">
        <v>55.588140827918366</v>
      </c>
    </row>
    <row r="16" spans="1:9" ht="12.95" customHeight="1">
      <c r="A16" s="364"/>
      <c r="B16" s="563" t="s">
        <v>205</v>
      </c>
      <c r="C16" s="305"/>
      <c r="D16" s="432"/>
      <c r="E16" s="432"/>
      <c r="F16" s="432"/>
      <c r="G16" s="432"/>
      <c r="H16" s="432"/>
      <c r="I16" s="432"/>
    </row>
    <row r="17" spans="1:9" ht="12.95" customHeight="1">
      <c r="A17" s="364"/>
      <c r="B17" s="563" t="s">
        <v>206</v>
      </c>
      <c r="C17" s="305" t="s">
        <v>372</v>
      </c>
      <c r="D17" s="432">
        <v>9.2880637749628221</v>
      </c>
      <c r="E17" s="432">
        <v>8.4601916233304308</v>
      </c>
      <c r="F17" s="432">
        <v>13.619185746920756</v>
      </c>
      <c r="G17" s="432">
        <v>6.4271308078776217</v>
      </c>
      <c r="H17" s="432">
        <v>6.0188229452402631</v>
      </c>
      <c r="I17" s="432">
        <v>7.5517423721721482</v>
      </c>
    </row>
    <row r="18" spans="1:9" ht="12.95" customHeight="1">
      <c r="A18" s="364"/>
      <c r="B18" s="563"/>
      <c r="C18" s="305" t="s">
        <v>445</v>
      </c>
      <c r="D18" s="432">
        <v>26.950632726206742</v>
      </c>
      <c r="E18" s="432">
        <v>30.700715027641646</v>
      </c>
      <c r="F18" s="432">
        <v>31.989274570125474</v>
      </c>
      <c r="G18" s="432">
        <v>20.8083941617639</v>
      </c>
      <c r="H18" s="432">
        <v>20.228338864542771</v>
      </c>
      <c r="I18" s="432">
        <v>18.806092777055518</v>
      </c>
    </row>
    <row r="19" spans="1:9" ht="12.95" customHeight="1">
      <c r="A19" s="430" t="s">
        <v>191</v>
      </c>
      <c r="B19" s="563"/>
      <c r="C19" s="305"/>
      <c r="D19" s="432"/>
      <c r="E19" s="432"/>
      <c r="F19" s="432"/>
      <c r="G19" s="432"/>
      <c r="H19" s="432"/>
      <c r="I19" s="432"/>
    </row>
    <row r="20" spans="1:9" ht="12.95" customHeight="1">
      <c r="A20" s="364" t="s">
        <v>33</v>
      </c>
      <c r="B20" s="563"/>
      <c r="C20" s="305"/>
      <c r="D20" s="432"/>
      <c r="E20" s="432"/>
      <c r="F20" s="432"/>
      <c r="G20" s="432"/>
      <c r="H20" s="432"/>
      <c r="I20" s="432"/>
    </row>
    <row r="21" spans="1:9" ht="12.95" customHeight="1">
      <c r="A21" s="364"/>
      <c r="B21" s="563" t="s">
        <v>205</v>
      </c>
      <c r="C21" s="305" t="s">
        <v>446</v>
      </c>
      <c r="D21" s="432">
        <v>8.2306163198388802</v>
      </c>
      <c r="E21" s="432">
        <v>7.0163337715694372</v>
      </c>
      <c r="F21" s="432">
        <v>4.6010570887421567</v>
      </c>
      <c r="G21" s="432">
        <v>3.2348621780648927</v>
      </c>
      <c r="H21" s="432">
        <v>6.0678458276641738</v>
      </c>
      <c r="I21" s="432">
        <v>8.7974416970392486</v>
      </c>
    </row>
    <row r="22" spans="1:9" ht="12.95" customHeight="1">
      <c r="A22" s="364"/>
      <c r="B22" s="563" t="s">
        <v>206</v>
      </c>
      <c r="C22" s="305" t="s">
        <v>249</v>
      </c>
      <c r="D22" s="432">
        <v>36.479757235955184</v>
      </c>
      <c r="E22" s="432">
        <v>37.086102965194328</v>
      </c>
      <c r="F22" s="432">
        <v>36.101595493844719</v>
      </c>
      <c r="G22" s="432">
        <v>26.156448131318399</v>
      </c>
      <c r="H22" s="432">
        <v>27.096755976028508</v>
      </c>
      <c r="I22" s="432">
        <v>26.588848828106084</v>
      </c>
    </row>
    <row r="23" spans="1:9" ht="12.95" customHeight="1">
      <c r="A23" s="364" t="s">
        <v>80</v>
      </c>
      <c r="B23" s="563"/>
      <c r="C23" s="305"/>
      <c r="D23" s="432"/>
      <c r="E23" s="432"/>
      <c r="F23" s="432"/>
      <c r="G23" s="432"/>
      <c r="H23" s="432"/>
      <c r="I23" s="432"/>
    </row>
    <row r="24" spans="1:9" ht="12.95" customHeight="1">
      <c r="A24" s="364"/>
      <c r="B24" s="563" t="s">
        <v>205</v>
      </c>
      <c r="C24" s="305" t="s">
        <v>276</v>
      </c>
      <c r="D24" s="432">
        <v>20.832609919391611</v>
      </c>
      <c r="E24" s="432">
        <v>23.562656372528792</v>
      </c>
      <c r="F24" s="432">
        <v>15.408671890595024</v>
      </c>
      <c r="G24" s="432">
        <v>19.091020529258724</v>
      </c>
      <c r="H24" s="432">
        <v>17.820362300652434</v>
      </c>
      <c r="I24" s="432">
        <v>22.254134794548921</v>
      </c>
    </row>
    <row r="25" spans="1:9" ht="12.95" customHeight="1">
      <c r="A25" s="364"/>
      <c r="B25" s="563" t="s">
        <v>206</v>
      </c>
      <c r="C25" s="305" t="s">
        <v>447</v>
      </c>
      <c r="D25" s="432">
        <v>58.044689115841194</v>
      </c>
      <c r="E25" s="432">
        <v>53.066162748165411</v>
      </c>
      <c r="F25" s="432">
        <v>56.723934172871317</v>
      </c>
      <c r="G25" s="432">
        <v>48.8991411410544</v>
      </c>
      <c r="H25" s="432">
        <v>49.712365776511149</v>
      </c>
      <c r="I25" s="432">
        <v>46.632572819687994</v>
      </c>
    </row>
    <row r="26" spans="1:9" ht="12.95" customHeight="1">
      <c r="A26" s="364" t="s">
        <v>158</v>
      </c>
      <c r="B26" s="563"/>
      <c r="C26" s="305"/>
      <c r="D26" s="432"/>
      <c r="E26" s="432"/>
      <c r="F26" s="432"/>
      <c r="G26" s="432"/>
      <c r="H26" s="432"/>
      <c r="I26" s="432"/>
    </row>
    <row r="27" spans="1:9" ht="12.95" customHeight="1">
      <c r="A27" s="364"/>
      <c r="B27" s="563" t="s">
        <v>205</v>
      </c>
      <c r="C27" s="305" t="s">
        <v>375</v>
      </c>
      <c r="D27" s="432">
        <v>14.183114698213863</v>
      </c>
      <c r="E27" s="432">
        <v>11.355658665228477</v>
      </c>
      <c r="F27" s="432">
        <v>17.280882506921323</v>
      </c>
      <c r="G27" s="432">
        <v>11.879547307208879</v>
      </c>
      <c r="H27" s="432">
        <v>13.04431325927723</v>
      </c>
      <c r="I27" s="432">
        <v>8.922127870367655</v>
      </c>
    </row>
    <row r="28" spans="1:9" ht="12.95" customHeight="1">
      <c r="A28" s="364"/>
      <c r="B28" s="563" t="s">
        <v>206</v>
      </c>
      <c r="C28" s="305" t="s">
        <v>309</v>
      </c>
      <c r="D28" s="432">
        <v>27.264092119472011</v>
      </c>
      <c r="E28" s="432">
        <v>35.286166546645674</v>
      </c>
      <c r="F28" s="432">
        <v>45.692001247173344</v>
      </c>
      <c r="G28" s="432">
        <v>28.716139456743544</v>
      </c>
      <c r="H28" s="432">
        <v>39.847991131618429</v>
      </c>
      <c r="I28" s="432">
        <v>23.624589555307335</v>
      </c>
    </row>
    <row r="29" spans="1:9" ht="12.95" customHeight="1">
      <c r="A29" s="364" t="s">
        <v>159</v>
      </c>
      <c r="B29" s="563"/>
      <c r="C29" s="305"/>
      <c r="D29" s="432"/>
      <c r="E29" s="432"/>
      <c r="F29" s="432"/>
      <c r="G29" s="432"/>
      <c r="H29" s="432"/>
      <c r="I29" s="432"/>
    </row>
    <row r="30" spans="1:9" ht="12.95" customHeight="1">
      <c r="A30" s="364"/>
      <c r="B30" s="563" t="s">
        <v>205</v>
      </c>
      <c r="C30" s="305" t="s">
        <v>392</v>
      </c>
      <c r="D30" s="432">
        <v>35.148285118765685</v>
      </c>
      <c r="E30" s="432">
        <v>43.373850112307615</v>
      </c>
      <c r="F30" s="432">
        <v>24.901968135487127</v>
      </c>
      <c r="G30" s="432">
        <v>33.572424983689267</v>
      </c>
      <c r="H30" s="432">
        <v>27.594187432564162</v>
      </c>
      <c r="I30" s="432">
        <v>33.194810573789063</v>
      </c>
    </row>
    <row r="31" spans="1:9" ht="12.95" customHeight="1">
      <c r="A31" s="364"/>
      <c r="B31" s="563" t="s">
        <v>206</v>
      </c>
      <c r="C31" s="305" t="s">
        <v>448</v>
      </c>
      <c r="D31" s="432">
        <v>56.241695274638381</v>
      </c>
      <c r="E31" s="432">
        <v>52.947487733429945</v>
      </c>
      <c r="F31" s="432">
        <v>52.027204091836786</v>
      </c>
      <c r="G31" s="432">
        <v>50.456281886343305</v>
      </c>
      <c r="H31" s="432">
        <v>46.096785415402678</v>
      </c>
      <c r="I31" s="432">
        <v>68.21113712468906</v>
      </c>
    </row>
    <row r="32" spans="1:9" ht="12.95" customHeight="1">
      <c r="A32" s="364" t="s">
        <v>160</v>
      </c>
      <c r="B32" s="563"/>
      <c r="C32" s="305"/>
      <c r="D32" s="432"/>
      <c r="E32" s="432"/>
      <c r="F32" s="432"/>
      <c r="G32" s="432"/>
      <c r="H32" s="432"/>
      <c r="I32" s="432"/>
    </row>
    <row r="33" spans="1:9" ht="12.95" customHeight="1">
      <c r="A33" s="364"/>
      <c r="B33" s="563" t="s">
        <v>205</v>
      </c>
      <c r="C33" s="305" t="s">
        <v>449</v>
      </c>
      <c r="D33" s="432">
        <v>30.236435171208537</v>
      </c>
      <c r="E33" s="432">
        <v>19.221318739312565</v>
      </c>
      <c r="F33" s="432">
        <v>22.322780750179767</v>
      </c>
      <c r="G33" s="432">
        <v>21.00180874441223</v>
      </c>
      <c r="H33" s="432">
        <v>22.844733506554633</v>
      </c>
      <c r="I33" s="432">
        <v>18.51471423199278</v>
      </c>
    </row>
    <row r="34" spans="1:9" ht="12.95" customHeight="1">
      <c r="A34" s="364"/>
      <c r="B34" s="563" t="s">
        <v>206</v>
      </c>
      <c r="C34" s="305" t="s">
        <v>450</v>
      </c>
      <c r="D34" s="432">
        <v>60.510083004023407</v>
      </c>
      <c r="E34" s="432">
        <v>55.987355713634024</v>
      </c>
      <c r="F34" s="432">
        <v>66.824182831722865</v>
      </c>
      <c r="G34" s="432">
        <v>51.576169978368647</v>
      </c>
      <c r="H34" s="432">
        <v>45.158369019296721</v>
      </c>
      <c r="I34" s="432">
        <v>49.560128840266039</v>
      </c>
    </row>
    <row r="35" spans="1:9" ht="12.95" customHeight="1">
      <c r="A35" s="364" t="s">
        <v>161</v>
      </c>
      <c r="B35" s="563"/>
      <c r="C35" s="305"/>
      <c r="D35" s="432"/>
      <c r="E35" s="432"/>
      <c r="F35" s="432"/>
      <c r="G35" s="432"/>
      <c r="H35" s="432"/>
      <c r="I35" s="432"/>
    </row>
    <row r="36" spans="1:9" ht="12.95" customHeight="1">
      <c r="A36" s="364"/>
      <c r="B36" s="563" t="s">
        <v>205</v>
      </c>
      <c r="C36" s="305" t="s">
        <v>242</v>
      </c>
      <c r="D36" s="432">
        <v>9.1313537145571892</v>
      </c>
      <c r="E36" s="432">
        <v>13.871965989368553</v>
      </c>
      <c r="F36" s="432">
        <v>28.765337657114177</v>
      </c>
      <c r="G36" s="432">
        <v>8.2082710992752972</v>
      </c>
      <c r="H36" s="432">
        <v>9.2464610157554787</v>
      </c>
      <c r="I36" s="432">
        <v>12.153941074839844</v>
      </c>
    </row>
    <row r="37" spans="1:9" ht="12.95" customHeight="1">
      <c r="A37" s="364"/>
      <c r="B37" s="563" t="s">
        <v>206</v>
      </c>
      <c r="C37" s="305" t="s">
        <v>451</v>
      </c>
      <c r="D37" s="432">
        <v>34.128476397518568</v>
      </c>
      <c r="E37" s="432">
        <v>42.577174052141103</v>
      </c>
      <c r="F37" s="432">
        <v>39.090082148042086</v>
      </c>
      <c r="G37" s="432">
        <v>21.521148234378117</v>
      </c>
      <c r="H37" s="432">
        <v>29.289233140866973</v>
      </c>
      <c r="I37" s="432">
        <v>21.668217210393514</v>
      </c>
    </row>
    <row r="38" spans="1:9" ht="12.95" customHeight="1">
      <c r="A38" s="364" t="s">
        <v>830</v>
      </c>
      <c r="B38" s="563"/>
      <c r="C38" s="305"/>
      <c r="D38" s="432"/>
      <c r="E38" s="432"/>
      <c r="F38" s="432"/>
      <c r="G38" s="432"/>
      <c r="H38" s="432"/>
      <c r="I38" s="432"/>
    </row>
    <row r="39" spans="1:9" ht="12.95" customHeight="1">
      <c r="A39" s="364"/>
      <c r="B39" s="563" t="s">
        <v>205</v>
      </c>
      <c r="C39" s="305" t="s">
        <v>452</v>
      </c>
      <c r="D39" s="432">
        <v>75.292414938252094</v>
      </c>
      <c r="E39" s="432">
        <v>93.341221954709297</v>
      </c>
      <c r="F39" s="432">
        <v>95.558533867980941</v>
      </c>
      <c r="G39" s="432">
        <v>80.520550518718764</v>
      </c>
      <c r="H39" s="432">
        <v>55.364433590113251</v>
      </c>
      <c r="I39" s="432">
        <v>83.78521006449526</v>
      </c>
    </row>
    <row r="40" spans="1:9" ht="12.95" customHeight="1">
      <c r="A40" s="364"/>
      <c r="B40" s="563" t="s">
        <v>206</v>
      </c>
      <c r="C40" s="305" t="s">
        <v>453</v>
      </c>
      <c r="D40" s="432">
        <v>79.543583724457818</v>
      </c>
      <c r="E40" s="432">
        <v>94.791194047619072</v>
      </c>
      <c r="F40" s="432">
        <v>84.886754267798054</v>
      </c>
      <c r="G40" s="432">
        <v>72.109598456883973</v>
      </c>
      <c r="H40" s="432">
        <v>78.928571096317299</v>
      </c>
      <c r="I40" s="432">
        <v>78.976915369572211</v>
      </c>
    </row>
    <row r="41" spans="1:9" ht="12.95" customHeight="1">
      <c r="A41" s="364" t="s">
        <v>162</v>
      </c>
      <c r="B41" s="563"/>
      <c r="C41" s="305"/>
      <c r="D41" s="432"/>
      <c r="E41" s="432"/>
      <c r="F41" s="432"/>
      <c r="G41" s="432"/>
      <c r="H41" s="432"/>
      <c r="I41" s="432"/>
    </row>
    <row r="42" spans="1:9" ht="12.95" customHeight="1">
      <c r="A42" s="364"/>
      <c r="B42" s="563" t="s">
        <v>205</v>
      </c>
      <c r="C42" s="305" t="s">
        <v>454</v>
      </c>
      <c r="D42" s="432">
        <v>8.7699396142166588</v>
      </c>
      <c r="E42" s="432">
        <v>15.756785342392112</v>
      </c>
      <c r="F42" s="432">
        <v>19.823424424561516</v>
      </c>
      <c r="G42" s="432">
        <v>12.442932044820086</v>
      </c>
      <c r="H42" s="432">
        <v>11.424525980243523</v>
      </c>
      <c r="I42" s="432">
        <v>11.792073834590227</v>
      </c>
    </row>
    <row r="43" spans="1:9" ht="12.95" customHeight="1">
      <c r="A43" s="364"/>
      <c r="B43" s="563" t="s">
        <v>206</v>
      </c>
      <c r="C43" s="305" t="s">
        <v>455</v>
      </c>
      <c r="D43" s="432">
        <v>28.219202165153913</v>
      </c>
      <c r="E43" s="432">
        <v>35.441697133280883</v>
      </c>
      <c r="F43" s="432">
        <v>42.436196451545925</v>
      </c>
      <c r="G43" s="432">
        <v>30.726801792978975</v>
      </c>
      <c r="H43" s="432">
        <v>25.688889694295273</v>
      </c>
      <c r="I43" s="432">
        <v>30.405055482266768</v>
      </c>
    </row>
    <row r="44" spans="1:9" ht="12.95" customHeight="1">
      <c r="A44" s="364" t="s">
        <v>163</v>
      </c>
      <c r="B44" s="563"/>
      <c r="C44" s="305"/>
      <c r="D44" s="432"/>
      <c r="E44" s="432"/>
      <c r="F44" s="432"/>
      <c r="G44" s="432"/>
      <c r="H44" s="432"/>
      <c r="I44" s="432"/>
    </row>
    <row r="45" spans="1:9" ht="12.95" customHeight="1">
      <c r="A45" s="364"/>
      <c r="B45" s="563" t="s">
        <v>205</v>
      </c>
      <c r="C45" s="305" t="s">
        <v>377</v>
      </c>
      <c r="D45" s="432">
        <v>12.465079646080044</v>
      </c>
      <c r="E45" s="432">
        <v>18.446869466185674</v>
      </c>
      <c r="F45" s="432">
        <v>20.457215675995226</v>
      </c>
      <c r="G45" s="432">
        <v>14.574145090828129</v>
      </c>
      <c r="H45" s="432">
        <v>12.677030092759077</v>
      </c>
      <c r="I45" s="432">
        <v>16.724045894027515</v>
      </c>
    </row>
    <row r="46" spans="1:9" ht="12.95" customHeight="1">
      <c r="A46" s="364"/>
      <c r="B46" s="563" t="s">
        <v>206</v>
      </c>
      <c r="C46" s="305" t="s">
        <v>456</v>
      </c>
      <c r="D46" s="432">
        <v>35.417589202752623</v>
      </c>
      <c r="E46" s="432">
        <v>45.724882697354317</v>
      </c>
      <c r="F46" s="432">
        <v>70.332264486663632</v>
      </c>
      <c r="G46" s="432">
        <v>36.50566003316775</v>
      </c>
      <c r="H46" s="432">
        <v>49.700049448620163</v>
      </c>
      <c r="I46" s="432">
        <v>40.388428576779219</v>
      </c>
    </row>
    <row r="47" spans="1:9" ht="12.95" customHeight="1">
      <c r="A47" s="364" t="s">
        <v>164</v>
      </c>
      <c r="B47" s="563"/>
      <c r="C47" s="305"/>
      <c r="D47" s="432"/>
      <c r="E47" s="432"/>
      <c r="F47" s="432"/>
      <c r="G47" s="432"/>
      <c r="H47" s="432"/>
      <c r="I47" s="432"/>
    </row>
    <row r="48" spans="1:9" ht="12.95" customHeight="1">
      <c r="A48" s="364"/>
      <c r="B48" s="563" t="s">
        <v>205</v>
      </c>
      <c r="C48" s="305" t="s">
        <v>457</v>
      </c>
      <c r="D48" s="432">
        <v>10.058859081308869</v>
      </c>
      <c r="E48" s="432">
        <v>10.469962178702577</v>
      </c>
      <c r="F48" s="432">
        <v>10.943427246293703</v>
      </c>
      <c r="G48" s="432">
        <v>10.439004806841194</v>
      </c>
      <c r="H48" s="432">
        <v>10.9994038412263</v>
      </c>
      <c r="I48" s="432">
        <v>12.9526323332611</v>
      </c>
    </row>
    <row r="49" spans="1:9" ht="12.95" customHeight="1">
      <c r="A49" s="364"/>
      <c r="B49" s="563" t="s">
        <v>206</v>
      </c>
      <c r="C49" s="305" t="s">
        <v>458</v>
      </c>
      <c r="D49" s="432">
        <v>37.470154557523799</v>
      </c>
      <c r="E49" s="432">
        <v>42.955199259222631</v>
      </c>
      <c r="F49" s="432">
        <v>48.272132667510839</v>
      </c>
      <c r="G49" s="432">
        <v>19.850917455198822</v>
      </c>
      <c r="H49" s="432">
        <v>26.137840177754665</v>
      </c>
      <c r="I49" s="432">
        <v>16.971058753365686</v>
      </c>
    </row>
    <row r="50" spans="1:9" ht="12.95" customHeight="1">
      <c r="A50" s="364" t="s">
        <v>165</v>
      </c>
      <c r="B50" s="563"/>
      <c r="C50" s="305"/>
      <c r="D50" s="432"/>
      <c r="E50" s="432"/>
      <c r="F50" s="432"/>
      <c r="G50" s="432"/>
      <c r="H50" s="432"/>
      <c r="I50" s="432"/>
    </row>
    <row r="51" spans="1:9" ht="12.95" customHeight="1">
      <c r="A51" s="364"/>
      <c r="B51" s="563" t="s">
        <v>205</v>
      </c>
      <c r="C51" s="305" t="s">
        <v>305</v>
      </c>
      <c r="D51" s="432">
        <v>28.506405391421275</v>
      </c>
      <c r="E51" s="432">
        <v>44.781119220263641</v>
      </c>
      <c r="F51" s="432">
        <v>16.849483119811946</v>
      </c>
      <c r="G51" s="432">
        <v>33.365505025764122</v>
      </c>
      <c r="H51" s="432">
        <v>38.216081438236579</v>
      </c>
      <c r="I51" s="432">
        <v>23.872715626394161</v>
      </c>
    </row>
    <row r="52" spans="1:9" ht="12.95" customHeight="1">
      <c r="A52" s="364"/>
      <c r="B52" s="563" t="s">
        <v>206</v>
      </c>
      <c r="C52" s="305" t="s">
        <v>459</v>
      </c>
      <c r="D52" s="432">
        <v>79.283284374938077</v>
      </c>
      <c r="E52" s="432">
        <v>82.495558730837558</v>
      </c>
      <c r="F52" s="432">
        <v>69.399597495451488</v>
      </c>
      <c r="G52" s="432">
        <v>55.550791781926534</v>
      </c>
      <c r="H52" s="432">
        <v>74.39656347688522</v>
      </c>
      <c r="I52" s="432">
        <v>71.292451710677895</v>
      </c>
    </row>
    <row r="53" spans="1:9" ht="12.95" customHeight="1">
      <c r="A53" s="364" t="s">
        <v>166</v>
      </c>
      <c r="B53" s="563"/>
      <c r="C53" s="305"/>
      <c r="D53" s="432"/>
      <c r="E53" s="432"/>
      <c r="F53" s="432"/>
      <c r="G53" s="432"/>
      <c r="H53" s="432"/>
      <c r="I53" s="432"/>
    </row>
    <row r="54" spans="1:9" ht="12.95" customHeight="1">
      <c r="A54" s="364"/>
      <c r="B54" s="563" t="s">
        <v>205</v>
      </c>
      <c r="C54" s="305" t="s">
        <v>327</v>
      </c>
      <c r="D54" s="432">
        <v>19.762926165615962</v>
      </c>
      <c r="E54" s="432">
        <v>25.875149399535424</v>
      </c>
      <c r="F54" s="432">
        <v>17.155535791033152</v>
      </c>
      <c r="G54" s="432">
        <v>13.186414992545693</v>
      </c>
      <c r="H54" s="432">
        <v>11.310459649154126</v>
      </c>
      <c r="I54" s="432">
        <v>17.444599271038992</v>
      </c>
    </row>
    <row r="55" spans="1:9" ht="12.95" customHeight="1">
      <c r="A55" s="364"/>
      <c r="B55" s="563" t="s">
        <v>206</v>
      </c>
      <c r="C55" s="305" t="s">
        <v>460</v>
      </c>
      <c r="D55" s="432">
        <v>63.116002840578446</v>
      </c>
      <c r="E55" s="432">
        <v>53.38396735996492</v>
      </c>
      <c r="F55" s="432">
        <v>59.022681361256616</v>
      </c>
      <c r="G55" s="432">
        <v>35.921999506410529</v>
      </c>
      <c r="H55" s="432">
        <v>39.912932295078754</v>
      </c>
      <c r="I55" s="432">
        <v>51.408671598904874</v>
      </c>
    </row>
    <row r="56" spans="1:9" ht="11.1" customHeight="1">
      <c r="A56" s="413"/>
      <c r="B56" s="564"/>
      <c r="C56" s="413"/>
      <c r="D56" s="413"/>
      <c r="E56" s="413"/>
      <c r="F56" s="413"/>
      <c r="G56" s="413"/>
      <c r="H56" s="413"/>
      <c r="I56" s="413"/>
    </row>
    <row r="57" spans="1:9" ht="14.25" customHeight="1">
      <c r="A57" s="364"/>
      <c r="B57" s="364"/>
      <c r="C57" s="364"/>
      <c r="D57" s="364"/>
      <c r="E57" s="364"/>
      <c r="F57" s="364"/>
      <c r="G57" s="364"/>
      <c r="H57" s="364"/>
      <c r="I57" s="364" t="s">
        <v>583</v>
      </c>
    </row>
    <row r="58" spans="1:9" ht="11.1" customHeight="1">
      <c r="A58" s="364"/>
      <c r="B58" s="364"/>
      <c r="C58" s="364"/>
      <c r="D58" s="364"/>
      <c r="E58" s="364"/>
      <c r="F58" s="364"/>
      <c r="G58" s="364"/>
      <c r="H58" s="364"/>
      <c r="I58" s="364"/>
    </row>
    <row r="59" spans="1:9" ht="20.25" customHeight="1">
      <c r="A59" s="980" t="s">
        <v>1139</v>
      </c>
      <c r="B59" s="980"/>
      <c r="C59" s="980"/>
      <c r="D59" s="980"/>
      <c r="E59" s="980"/>
      <c r="F59" s="980"/>
      <c r="G59" s="980"/>
      <c r="H59" s="980"/>
      <c r="I59" s="980"/>
    </row>
    <row r="60" spans="1:9" ht="11.1" customHeight="1">
      <c r="A60" s="980" t="s">
        <v>838</v>
      </c>
      <c r="B60" s="980"/>
      <c r="C60" s="980"/>
      <c r="D60" s="980"/>
      <c r="E60" s="980"/>
      <c r="F60" s="980"/>
      <c r="G60" s="980"/>
      <c r="H60" s="980"/>
      <c r="I60" s="980"/>
    </row>
    <row r="61" spans="1:9" ht="15.75" customHeight="1">
      <c r="A61" s="990" t="s">
        <v>554</v>
      </c>
      <c r="B61" s="990"/>
      <c r="C61" s="990"/>
      <c r="D61" s="990"/>
      <c r="E61" s="990"/>
      <c r="F61" s="990"/>
      <c r="G61" s="308"/>
      <c r="H61" s="308"/>
      <c r="I61" s="308"/>
    </row>
    <row r="62" spans="1:9" ht="11.1" customHeight="1">
      <c r="A62" s="364"/>
      <c r="B62" s="364"/>
      <c r="C62" s="364"/>
      <c r="D62" s="364"/>
      <c r="E62" s="364"/>
      <c r="F62" s="364"/>
      <c r="G62" s="364"/>
      <c r="H62" s="364"/>
      <c r="I62" s="364" t="s">
        <v>582</v>
      </c>
    </row>
    <row r="63" spans="1:9" ht="24" customHeight="1">
      <c r="A63" s="1157" t="s">
        <v>213</v>
      </c>
      <c r="B63" s="1158"/>
      <c r="C63" s="328">
        <v>2013</v>
      </c>
      <c r="D63" s="328">
        <v>2014</v>
      </c>
      <c r="E63" s="328">
        <v>2015</v>
      </c>
      <c r="F63" s="328">
        <v>2016</v>
      </c>
      <c r="G63" s="328">
        <v>2017</v>
      </c>
      <c r="H63" s="328">
        <v>2018</v>
      </c>
      <c r="I63" s="328">
        <v>2019</v>
      </c>
    </row>
    <row r="64" spans="1:9" ht="11.1" customHeight="1">
      <c r="A64" s="364"/>
      <c r="B64" s="563"/>
      <c r="C64" s="364"/>
      <c r="D64" s="364"/>
      <c r="E64" s="364"/>
      <c r="F64" s="364"/>
      <c r="G64" s="364"/>
      <c r="H64" s="364"/>
      <c r="I64" s="364"/>
    </row>
    <row r="65" spans="1:9" ht="11.1" customHeight="1">
      <c r="A65" s="364" t="s">
        <v>167</v>
      </c>
      <c r="B65" s="563"/>
      <c r="C65" s="364"/>
      <c r="D65" s="364"/>
      <c r="E65" s="364"/>
      <c r="F65" s="364"/>
      <c r="G65" s="364"/>
      <c r="H65" s="364"/>
      <c r="I65" s="364"/>
    </row>
    <row r="66" spans="1:9" ht="11.1" customHeight="1">
      <c r="A66" s="364"/>
      <c r="B66" s="563" t="s">
        <v>205</v>
      </c>
      <c r="C66" s="305" t="s">
        <v>244</v>
      </c>
      <c r="D66" s="432">
        <v>16.38282388340421</v>
      </c>
      <c r="E66" s="432">
        <v>20.707834594357756</v>
      </c>
      <c r="F66" s="432">
        <v>15.821155068491228</v>
      </c>
      <c r="G66" s="432">
        <v>11.916676970836072</v>
      </c>
      <c r="H66" s="432">
        <v>12.186131332596135</v>
      </c>
      <c r="I66" s="432">
        <v>7.6267155651504366</v>
      </c>
    </row>
    <row r="67" spans="1:9" ht="11.1" customHeight="1">
      <c r="A67" s="364"/>
      <c r="B67" s="563" t="s">
        <v>206</v>
      </c>
      <c r="C67" s="305" t="s">
        <v>321</v>
      </c>
      <c r="D67" s="432">
        <v>41.121277828077609</v>
      </c>
      <c r="E67" s="432">
        <v>45.652999470352725</v>
      </c>
      <c r="F67" s="432">
        <v>43.557747563992251</v>
      </c>
      <c r="G67" s="432">
        <v>23.484172449215855</v>
      </c>
      <c r="H67" s="432">
        <v>30.383110849729331</v>
      </c>
      <c r="I67" s="432">
        <v>19.294410727432453</v>
      </c>
    </row>
    <row r="68" spans="1:9" ht="11.1" customHeight="1">
      <c r="A68" s="364" t="s">
        <v>168</v>
      </c>
      <c r="B68" s="563"/>
      <c r="C68" s="305"/>
      <c r="D68" s="432"/>
      <c r="E68" s="432"/>
      <c r="F68" s="432"/>
      <c r="G68" s="432"/>
      <c r="H68" s="432"/>
      <c r="I68" s="432"/>
    </row>
    <row r="69" spans="1:9" ht="11.1" customHeight="1">
      <c r="A69" s="364"/>
      <c r="B69" s="563" t="s">
        <v>205</v>
      </c>
      <c r="C69" s="305" t="s">
        <v>461</v>
      </c>
      <c r="D69" s="432">
        <v>26.743026369281779</v>
      </c>
      <c r="E69" s="432">
        <v>38.511295109464328</v>
      </c>
      <c r="F69" s="432">
        <v>19.034244958403658</v>
      </c>
      <c r="G69" s="432">
        <v>24.222568201627624</v>
      </c>
      <c r="H69" s="432">
        <v>29.547001588873023</v>
      </c>
      <c r="I69" s="432">
        <v>23.646400730661842</v>
      </c>
    </row>
    <row r="70" spans="1:9" ht="11.1" customHeight="1">
      <c r="A70" s="364"/>
      <c r="B70" s="563" t="s">
        <v>206</v>
      </c>
      <c r="C70" s="305" t="s">
        <v>462</v>
      </c>
      <c r="D70" s="432">
        <v>59.54756320202933</v>
      </c>
      <c r="E70" s="432">
        <v>68.524426318117676</v>
      </c>
      <c r="F70" s="432">
        <v>55.447763694994912</v>
      </c>
      <c r="G70" s="432">
        <v>62.693572210567815</v>
      </c>
      <c r="H70" s="432">
        <v>63.801116141371644</v>
      </c>
      <c r="I70" s="432">
        <v>56.327985195721226</v>
      </c>
    </row>
    <row r="71" spans="1:9" ht="11.1" customHeight="1">
      <c r="A71" s="364" t="s">
        <v>586</v>
      </c>
      <c r="B71" s="563"/>
      <c r="C71" s="305"/>
      <c r="D71" s="432"/>
      <c r="E71" s="432"/>
      <c r="F71" s="432"/>
      <c r="G71" s="432"/>
      <c r="H71" s="432"/>
      <c r="I71" s="432"/>
    </row>
    <row r="72" spans="1:9" ht="11.1" customHeight="1">
      <c r="A72" s="364"/>
      <c r="B72" s="563" t="s">
        <v>205</v>
      </c>
      <c r="C72" s="305" t="s">
        <v>435</v>
      </c>
      <c r="D72" s="432">
        <v>90.168601588425688</v>
      </c>
      <c r="E72" s="432">
        <v>84.399799531979468</v>
      </c>
      <c r="F72" s="432">
        <v>84.284009492090263</v>
      </c>
      <c r="G72" s="432">
        <v>72.521116663222614</v>
      </c>
      <c r="H72" s="432">
        <v>69.459157016420193</v>
      </c>
      <c r="I72" s="432">
        <v>74.271103760164834</v>
      </c>
    </row>
    <row r="73" spans="1:9" ht="11.1" customHeight="1">
      <c r="A73" s="364"/>
      <c r="B73" s="563" t="s">
        <v>206</v>
      </c>
      <c r="C73" s="305" t="s">
        <v>406</v>
      </c>
      <c r="D73" s="432">
        <v>91.360397437740332</v>
      </c>
      <c r="E73" s="432">
        <v>94.365259082694237</v>
      </c>
      <c r="F73" s="432">
        <v>95.207534266012445</v>
      </c>
      <c r="G73" s="432">
        <v>84.091656360801721</v>
      </c>
      <c r="H73" s="432">
        <v>81.097357897373271</v>
      </c>
      <c r="I73" s="432">
        <v>81.338541257370082</v>
      </c>
    </row>
    <row r="74" spans="1:9" ht="11.1" customHeight="1">
      <c r="A74" s="364" t="s">
        <v>593</v>
      </c>
      <c r="B74" s="563"/>
      <c r="C74" s="305"/>
      <c r="D74" s="432"/>
      <c r="E74" s="432"/>
      <c r="F74" s="432"/>
      <c r="G74" s="432"/>
      <c r="H74" s="432"/>
      <c r="I74" s="432"/>
    </row>
    <row r="75" spans="1:9" ht="11.1" customHeight="1">
      <c r="A75" s="364"/>
      <c r="B75" s="563" t="s">
        <v>205</v>
      </c>
      <c r="C75" s="305" t="s">
        <v>289</v>
      </c>
      <c r="D75" s="432">
        <v>32.954117059319628</v>
      </c>
      <c r="E75" s="432">
        <v>29.1895750744632</v>
      </c>
      <c r="F75" s="432">
        <v>16.966412158334634</v>
      </c>
      <c r="G75" s="432">
        <v>21.579190423624542</v>
      </c>
      <c r="H75" s="432">
        <v>23.797854622816704</v>
      </c>
      <c r="I75" s="432">
        <v>24.605212525144335</v>
      </c>
    </row>
    <row r="76" spans="1:9" ht="11.1" customHeight="1">
      <c r="A76" s="364"/>
      <c r="B76" s="563" t="s">
        <v>206</v>
      </c>
      <c r="C76" s="305" t="s">
        <v>463</v>
      </c>
      <c r="D76" s="432">
        <v>59.935995383018245</v>
      </c>
      <c r="E76" s="432">
        <v>68.176582420622964</v>
      </c>
      <c r="F76" s="432">
        <v>48.811571544440383</v>
      </c>
      <c r="G76" s="432">
        <v>52.828706075434525</v>
      </c>
      <c r="H76" s="432">
        <v>48.065339321542396</v>
      </c>
      <c r="I76" s="432">
        <v>46.196528446917284</v>
      </c>
    </row>
    <row r="77" spans="1:9" ht="11.1" customHeight="1">
      <c r="A77" s="364" t="s">
        <v>170</v>
      </c>
      <c r="B77" s="563"/>
      <c r="C77" s="305"/>
      <c r="D77" s="432"/>
      <c r="E77" s="432"/>
      <c r="F77" s="432"/>
      <c r="G77" s="432"/>
      <c r="H77" s="432"/>
      <c r="I77" s="432"/>
    </row>
    <row r="78" spans="1:9" ht="11.1" customHeight="1">
      <c r="A78" s="364"/>
      <c r="B78" s="563" t="s">
        <v>205</v>
      </c>
      <c r="C78" s="305" t="s">
        <v>464</v>
      </c>
      <c r="D78" s="432">
        <v>4.9727466134708642</v>
      </c>
      <c r="E78" s="432">
        <v>4.5130753696335173</v>
      </c>
      <c r="F78" s="432">
        <v>20.310639899403476</v>
      </c>
      <c r="G78" s="432">
        <v>4.586517196548785</v>
      </c>
      <c r="H78" s="432">
        <v>3.548397961803111</v>
      </c>
      <c r="I78" s="432">
        <v>3.9946929956362389</v>
      </c>
    </row>
    <row r="79" spans="1:9" ht="11.1" customHeight="1">
      <c r="A79" s="364"/>
      <c r="B79" s="563" t="s">
        <v>206</v>
      </c>
      <c r="C79" s="305" t="s">
        <v>375</v>
      </c>
      <c r="D79" s="432">
        <v>32.177998002580793</v>
      </c>
      <c r="E79" s="432">
        <v>23.232457297318994</v>
      </c>
      <c r="F79" s="432">
        <v>16.55201914220201</v>
      </c>
      <c r="G79" s="432">
        <v>25.173976674392989</v>
      </c>
      <c r="H79" s="432">
        <v>17.485299467606993</v>
      </c>
      <c r="I79" s="432">
        <v>15.993699593634622</v>
      </c>
    </row>
    <row r="80" spans="1:9" ht="11.1" customHeight="1">
      <c r="A80" s="364" t="s">
        <v>171</v>
      </c>
      <c r="B80" s="563"/>
      <c r="C80" s="305"/>
      <c r="D80" s="432"/>
      <c r="E80" s="432"/>
      <c r="F80" s="432"/>
      <c r="G80" s="432"/>
      <c r="H80" s="432"/>
      <c r="I80" s="432"/>
    </row>
    <row r="81" spans="1:9" ht="11.1" customHeight="1">
      <c r="A81" s="364"/>
      <c r="B81" s="563" t="s">
        <v>205</v>
      </c>
      <c r="C81" s="305" t="s">
        <v>266</v>
      </c>
      <c r="D81" s="432">
        <v>7.2625698324144059</v>
      </c>
      <c r="E81" s="432">
        <v>3.2190399242578858</v>
      </c>
      <c r="F81" s="432">
        <v>11.364919728371355</v>
      </c>
      <c r="G81" s="432">
        <v>3.7303373703037814</v>
      </c>
      <c r="H81" s="432">
        <v>2.975396689341351</v>
      </c>
      <c r="I81" s="432">
        <v>2.980078143715899</v>
      </c>
    </row>
    <row r="82" spans="1:9" ht="11.1" customHeight="1">
      <c r="A82" s="364"/>
      <c r="B82" s="563" t="s">
        <v>206</v>
      </c>
      <c r="C82" s="305" t="s">
        <v>288</v>
      </c>
      <c r="D82" s="432">
        <v>45.126595349172952</v>
      </c>
      <c r="E82" s="432">
        <v>16.036323777105117</v>
      </c>
      <c r="F82" s="432">
        <v>53.926756320120639</v>
      </c>
      <c r="G82" s="432">
        <v>19.449919811507073</v>
      </c>
      <c r="H82" s="432">
        <v>12.194029158349027</v>
      </c>
      <c r="I82" s="432">
        <v>18.667526323264937</v>
      </c>
    </row>
    <row r="83" spans="1:9" ht="11.1" customHeight="1">
      <c r="A83" s="364" t="s">
        <v>172</v>
      </c>
      <c r="B83" s="563"/>
      <c r="C83" s="305"/>
      <c r="D83" s="432"/>
      <c r="E83" s="432"/>
      <c r="F83" s="432"/>
      <c r="G83" s="432"/>
      <c r="H83" s="432"/>
      <c r="I83" s="432"/>
    </row>
    <row r="84" spans="1:9" ht="11.1" customHeight="1">
      <c r="A84" s="364"/>
      <c r="B84" s="563" t="s">
        <v>205</v>
      </c>
      <c r="C84" s="305" t="s">
        <v>465</v>
      </c>
      <c r="D84" s="432">
        <v>41.672670351864824</v>
      </c>
      <c r="E84" s="432">
        <v>46.503587391523034</v>
      </c>
      <c r="F84" s="432">
        <v>55.415079847298607</v>
      </c>
      <c r="G84" s="432">
        <v>47.715809845103813</v>
      </c>
      <c r="H84" s="432">
        <v>42.535085602162475</v>
      </c>
      <c r="I84" s="432">
        <v>49.708704703446813</v>
      </c>
    </row>
    <row r="85" spans="1:9" ht="11.1" customHeight="1">
      <c r="A85" s="364"/>
      <c r="B85" s="563" t="s">
        <v>206</v>
      </c>
      <c r="C85" s="305" t="s">
        <v>466</v>
      </c>
      <c r="D85" s="432">
        <v>57.971014492753625</v>
      </c>
      <c r="E85" s="432">
        <v>67.21825746933014</v>
      </c>
      <c r="F85" s="432">
        <v>83.425160306651776</v>
      </c>
      <c r="G85" s="432">
        <v>65.714285714285708</v>
      </c>
      <c r="H85" s="432">
        <v>66.432176627714142</v>
      </c>
      <c r="I85" s="432">
        <v>73.46565416284156</v>
      </c>
    </row>
    <row r="86" spans="1:9" ht="11.1" customHeight="1">
      <c r="A86" s="364" t="s">
        <v>173</v>
      </c>
      <c r="B86" s="563"/>
      <c r="C86" s="305"/>
      <c r="D86" s="432"/>
      <c r="E86" s="432"/>
      <c r="F86" s="432"/>
      <c r="G86" s="432"/>
      <c r="H86" s="432"/>
      <c r="I86" s="432"/>
    </row>
    <row r="87" spans="1:9" ht="11.1" customHeight="1">
      <c r="A87" s="364"/>
      <c r="B87" s="563" t="s">
        <v>205</v>
      </c>
      <c r="C87" s="305" t="s">
        <v>393</v>
      </c>
      <c r="D87" s="432">
        <v>23.486749482847625</v>
      </c>
      <c r="E87" s="432">
        <v>14.787270240293294</v>
      </c>
      <c r="F87" s="432">
        <v>18.878312323575109</v>
      </c>
      <c r="G87" s="432">
        <v>12.852627729593088</v>
      </c>
      <c r="H87" s="432">
        <v>8.2970565743796065</v>
      </c>
      <c r="I87" s="432">
        <v>7.9066151293395865</v>
      </c>
    </row>
    <row r="88" spans="1:9" ht="11.1" customHeight="1">
      <c r="A88" s="364"/>
      <c r="B88" s="563" t="s">
        <v>206</v>
      </c>
      <c r="C88" s="305" t="s">
        <v>467</v>
      </c>
      <c r="D88" s="432">
        <v>66.551936987018564</v>
      </c>
      <c r="E88" s="432">
        <v>47.99730443489981</v>
      </c>
      <c r="F88" s="432">
        <v>49.178299713711624</v>
      </c>
      <c r="G88" s="432">
        <v>57.514859823965679</v>
      </c>
      <c r="H88" s="432">
        <v>54.883126809764441</v>
      </c>
      <c r="I88" s="432">
        <v>55.060710402475706</v>
      </c>
    </row>
    <row r="89" spans="1:9" ht="11.1" customHeight="1">
      <c r="A89" s="364" t="s">
        <v>174</v>
      </c>
      <c r="B89" s="563"/>
      <c r="C89" s="305"/>
      <c r="D89" s="432"/>
      <c r="E89" s="432"/>
      <c r="F89" s="432"/>
      <c r="G89" s="432"/>
      <c r="H89" s="432"/>
      <c r="I89" s="432"/>
    </row>
    <row r="90" spans="1:9" ht="11.1" customHeight="1">
      <c r="A90" s="364"/>
      <c r="B90" s="563" t="s">
        <v>205</v>
      </c>
      <c r="C90" s="305" t="s">
        <v>388</v>
      </c>
      <c r="D90" s="432">
        <v>23.978697940415319</v>
      </c>
      <c r="E90" s="432">
        <v>22.566916973377939</v>
      </c>
      <c r="F90" s="432">
        <v>21.168320949770695</v>
      </c>
      <c r="G90" s="432">
        <v>9.5728938880030636</v>
      </c>
      <c r="H90" s="432">
        <v>8.4823700236692012</v>
      </c>
      <c r="I90" s="432">
        <v>10.657964980128499</v>
      </c>
    </row>
    <row r="91" spans="1:9" ht="11.1" customHeight="1">
      <c r="A91" s="364"/>
      <c r="B91" s="563" t="s">
        <v>206</v>
      </c>
      <c r="C91" s="305" t="s">
        <v>468</v>
      </c>
      <c r="D91" s="432">
        <v>53.696477973315091</v>
      </c>
      <c r="E91" s="432">
        <v>48.889723821724637</v>
      </c>
      <c r="F91" s="432">
        <v>39.279808384315444</v>
      </c>
      <c r="G91" s="432">
        <v>35.466433449616893</v>
      </c>
      <c r="H91" s="432">
        <v>28.972527851245481</v>
      </c>
      <c r="I91" s="432">
        <v>34.535565376984032</v>
      </c>
    </row>
    <row r="92" spans="1:9" ht="11.1" customHeight="1">
      <c r="A92" s="364" t="s">
        <v>175</v>
      </c>
      <c r="B92" s="563"/>
      <c r="C92" s="305"/>
      <c r="D92" s="432"/>
      <c r="E92" s="432"/>
      <c r="F92" s="432"/>
      <c r="G92" s="432"/>
      <c r="H92" s="432"/>
      <c r="I92" s="432"/>
    </row>
    <row r="93" spans="1:9" ht="11.1" customHeight="1">
      <c r="A93" s="364"/>
      <c r="B93" s="563" t="s">
        <v>205</v>
      </c>
      <c r="C93" s="305" t="s">
        <v>469</v>
      </c>
      <c r="D93" s="432">
        <v>34.045074425052427</v>
      </c>
      <c r="E93" s="432">
        <v>34.683634742823294</v>
      </c>
      <c r="F93" s="432">
        <v>30.536733045527605</v>
      </c>
      <c r="G93" s="432">
        <v>41.005597719455977</v>
      </c>
      <c r="H93" s="432">
        <v>32.16124698259685</v>
      </c>
      <c r="I93" s="432">
        <v>31.321020076589313</v>
      </c>
    </row>
    <row r="94" spans="1:9" ht="11.1" customHeight="1">
      <c r="A94" s="364"/>
      <c r="B94" s="563" t="s">
        <v>206</v>
      </c>
      <c r="C94" s="305" t="s">
        <v>470</v>
      </c>
      <c r="D94" s="432">
        <v>63.915635748573038</v>
      </c>
      <c r="E94" s="432">
        <v>57.040836088221511</v>
      </c>
      <c r="F94" s="432">
        <v>77.958309730848868</v>
      </c>
      <c r="G94" s="432">
        <v>61.636129474814958</v>
      </c>
      <c r="H94" s="432">
        <v>55.220182644890222</v>
      </c>
      <c r="I94" s="432">
        <v>51.811754012304789</v>
      </c>
    </row>
    <row r="95" spans="1:9" ht="11.1" customHeight="1">
      <c r="A95" s="364" t="s">
        <v>176</v>
      </c>
      <c r="B95" s="563"/>
      <c r="C95" s="305"/>
      <c r="D95" s="432"/>
      <c r="E95" s="432"/>
      <c r="F95" s="432"/>
      <c r="G95" s="432"/>
      <c r="H95" s="432"/>
      <c r="I95" s="432"/>
    </row>
    <row r="96" spans="1:9" ht="11.1" customHeight="1">
      <c r="A96" s="364"/>
      <c r="B96" s="563" t="s">
        <v>205</v>
      </c>
      <c r="C96" s="305" t="s">
        <v>471</v>
      </c>
      <c r="D96" s="432">
        <v>14.117841708443807</v>
      </c>
      <c r="E96" s="432">
        <v>10.663547385244692</v>
      </c>
      <c r="F96" s="432">
        <v>8.8375533742331314</v>
      </c>
      <c r="G96" s="432">
        <v>11.56380567726683</v>
      </c>
      <c r="H96" s="432">
        <v>8.6750210839015782</v>
      </c>
      <c r="I96" s="432">
        <v>8.0020565328157467</v>
      </c>
    </row>
    <row r="97" spans="1:9" ht="11.1" customHeight="1">
      <c r="A97" s="364"/>
      <c r="B97" s="563" t="s">
        <v>206</v>
      </c>
      <c r="C97" s="305" t="s">
        <v>389</v>
      </c>
      <c r="D97" s="432">
        <v>46.805703467947779</v>
      </c>
      <c r="E97" s="432">
        <v>45.771032372327355</v>
      </c>
      <c r="F97" s="432">
        <v>44.396414864864873</v>
      </c>
      <c r="G97" s="432">
        <v>28.95705183496835</v>
      </c>
      <c r="H97" s="432">
        <v>31.114686147504941</v>
      </c>
      <c r="I97" s="432">
        <v>26.420329375473816</v>
      </c>
    </row>
    <row r="98" spans="1:9" ht="11.1" customHeight="1">
      <c r="A98" s="364" t="s">
        <v>177</v>
      </c>
      <c r="B98" s="563"/>
      <c r="C98" s="305"/>
      <c r="D98" s="432"/>
      <c r="E98" s="432"/>
      <c r="F98" s="432"/>
      <c r="G98" s="432"/>
      <c r="H98" s="432"/>
      <c r="I98" s="432"/>
    </row>
    <row r="99" spans="1:9" ht="11.1" customHeight="1">
      <c r="A99" s="364"/>
      <c r="B99" s="563" t="s">
        <v>205</v>
      </c>
      <c r="C99" s="305" t="s">
        <v>312</v>
      </c>
      <c r="D99" s="432">
        <v>19.712912665576379</v>
      </c>
      <c r="E99" s="432">
        <v>44.526893551594682</v>
      </c>
      <c r="F99" s="432">
        <v>36.097980769230773</v>
      </c>
      <c r="G99" s="432">
        <v>22.265167684739925</v>
      </c>
      <c r="H99" s="432">
        <v>21.458531726212254</v>
      </c>
      <c r="I99" s="432">
        <v>18.344762205097098</v>
      </c>
    </row>
    <row r="100" spans="1:9" ht="11.1" customHeight="1">
      <c r="A100" s="364"/>
      <c r="B100" s="563" t="s">
        <v>206</v>
      </c>
      <c r="C100" s="305" t="s">
        <v>384</v>
      </c>
      <c r="D100" s="432">
        <v>47.341373820996871</v>
      </c>
      <c r="E100" s="432">
        <v>68.333568972865478</v>
      </c>
      <c r="F100" s="432">
        <v>40.277611990746273</v>
      </c>
      <c r="G100" s="432">
        <v>39.876508850597318</v>
      </c>
      <c r="H100" s="432">
        <v>34.151262832720434</v>
      </c>
      <c r="I100" s="432">
        <v>37.624817820867115</v>
      </c>
    </row>
    <row r="101" spans="1:9" ht="11.1" customHeight="1">
      <c r="A101" s="364" t="s">
        <v>178</v>
      </c>
      <c r="B101" s="563"/>
      <c r="C101" s="305"/>
      <c r="D101" s="432"/>
      <c r="E101" s="432"/>
      <c r="F101" s="432"/>
      <c r="G101" s="432"/>
      <c r="H101" s="432"/>
      <c r="I101" s="432"/>
    </row>
    <row r="102" spans="1:9" ht="11.1" customHeight="1">
      <c r="A102" s="364"/>
      <c r="B102" s="563" t="s">
        <v>205</v>
      </c>
      <c r="C102" s="305" t="s">
        <v>472</v>
      </c>
      <c r="D102" s="432">
        <v>41.761149234710793</v>
      </c>
      <c r="E102" s="432">
        <v>50.88041987114903</v>
      </c>
      <c r="F102" s="432">
        <v>56.587181118881112</v>
      </c>
      <c r="G102" s="432">
        <v>26.096853620522637</v>
      </c>
      <c r="H102" s="432">
        <v>19.058634978636512</v>
      </c>
      <c r="I102" s="432">
        <v>33.977531247156378</v>
      </c>
    </row>
    <row r="103" spans="1:9" ht="11.1" customHeight="1">
      <c r="A103" s="364"/>
      <c r="B103" s="563" t="s">
        <v>206</v>
      </c>
      <c r="C103" s="305" t="s">
        <v>473</v>
      </c>
      <c r="D103" s="432">
        <v>91.666666666666657</v>
      </c>
      <c r="E103" s="432">
        <v>91.6666666666667</v>
      </c>
      <c r="F103" s="432">
        <v>92.355073895818464</v>
      </c>
      <c r="G103" s="432">
        <v>70.760661982348225</v>
      </c>
      <c r="H103" s="432">
        <v>83.870967741935502</v>
      </c>
      <c r="I103" s="432">
        <v>86.065573770491781</v>
      </c>
    </row>
    <row r="104" spans="1:9" ht="11.1" customHeight="1">
      <c r="A104" s="364" t="s">
        <v>179</v>
      </c>
      <c r="B104" s="563"/>
      <c r="C104" s="305"/>
      <c r="D104" s="432"/>
      <c r="E104" s="432"/>
      <c r="F104" s="432"/>
      <c r="G104" s="432"/>
      <c r="H104" s="432"/>
      <c r="I104" s="432"/>
    </row>
    <row r="105" spans="1:9" ht="11.1" customHeight="1">
      <c r="A105" s="364"/>
      <c r="B105" s="563" t="s">
        <v>205</v>
      </c>
      <c r="C105" s="305" t="s">
        <v>238</v>
      </c>
      <c r="D105" s="432">
        <v>8.3325000482864464</v>
      </c>
      <c r="E105" s="432">
        <v>8.057286294416242</v>
      </c>
      <c r="F105" s="432">
        <v>6.1348965719991329</v>
      </c>
      <c r="G105" s="432">
        <v>6.5712019644716957</v>
      </c>
      <c r="H105" s="432">
        <v>4.6740474569236854</v>
      </c>
      <c r="I105" s="432">
        <v>6.301995733704544</v>
      </c>
    </row>
    <row r="106" spans="1:9" ht="11.1" customHeight="1">
      <c r="A106" s="364"/>
      <c r="B106" s="563" t="s">
        <v>206</v>
      </c>
      <c r="C106" s="305" t="s">
        <v>474</v>
      </c>
      <c r="D106" s="432">
        <v>22.667874662674169</v>
      </c>
      <c r="E106" s="432">
        <v>19.740979828313407</v>
      </c>
      <c r="F106" s="432">
        <v>20.880257380569326</v>
      </c>
      <c r="G106" s="432">
        <v>18.283541876884922</v>
      </c>
      <c r="H106" s="432">
        <v>14.940512550471231</v>
      </c>
      <c r="I106" s="432">
        <v>12.502480384528965</v>
      </c>
    </row>
    <row r="107" spans="1:9" ht="12" customHeight="1">
      <c r="A107" s="413"/>
      <c r="B107" s="564"/>
      <c r="C107" s="413"/>
      <c r="D107" s="413"/>
      <c r="E107" s="413"/>
      <c r="F107" s="413"/>
      <c r="G107" s="413"/>
      <c r="H107" s="413"/>
      <c r="I107" s="413"/>
    </row>
    <row r="108" spans="1:9" ht="16.5" customHeight="1">
      <c r="A108" s="333" t="s">
        <v>1136</v>
      </c>
      <c r="B108" s="364"/>
      <c r="C108" s="364"/>
      <c r="D108" s="364"/>
      <c r="E108" s="364"/>
      <c r="F108" s="364"/>
      <c r="G108" s="364"/>
      <c r="H108" s="364"/>
      <c r="I108" s="364"/>
    </row>
    <row r="109" spans="1:9" ht="18.75" customHeight="1">
      <c r="A109" s="333" t="s">
        <v>585</v>
      </c>
      <c r="B109" s="252"/>
      <c r="C109" s="252"/>
      <c r="D109" s="252"/>
      <c r="E109" s="252"/>
      <c r="F109" s="252"/>
      <c r="G109" s="252"/>
      <c r="H109" s="252"/>
      <c r="I109" s="252"/>
    </row>
    <row r="110" spans="1:9" ht="18" customHeight="1">
      <c r="A110" s="977" t="s">
        <v>592</v>
      </c>
      <c r="B110" s="977"/>
      <c r="C110" s="977"/>
      <c r="D110" s="977"/>
      <c r="E110" s="977"/>
      <c r="F110" s="977"/>
      <c r="G110" s="977"/>
      <c r="H110" s="977"/>
      <c r="I110" s="977"/>
    </row>
    <row r="111" spans="1:9" ht="21.75" customHeight="1">
      <c r="A111" s="982" t="s">
        <v>807</v>
      </c>
      <c r="B111" s="982"/>
      <c r="C111" s="982"/>
      <c r="D111" s="982"/>
      <c r="E111" s="982"/>
      <c r="F111" s="982"/>
      <c r="G111" s="982"/>
      <c r="H111" s="982"/>
      <c r="I111" s="982"/>
    </row>
    <row r="113" ht="12.75" customHeight="1"/>
  </sheetData>
  <mergeCells count="10">
    <mergeCell ref="A1:I1"/>
    <mergeCell ref="A2:I2"/>
    <mergeCell ref="A3:F3"/>
    <mergeCell ref="A5:B5"/>
    <mergeCell ref="A59:I59"/>
    <mergeCell ref="A60:I60"/>
    <mergeCell ref="A61:F61"/>
    <mergeCell ref="A63:B63"/>
    <mergeCell ref="A110:I110"/>
    <mergeCell ref="A111:I111"/>
  </mergeCells>
  <pageMargins left="0.7" right="0.7" top="0.75" bottom="0.75" header="0.3" footer="0.3"/>
  <pageSetup paperSize="9"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112</vt:i4>
      </vt:variant>
      <vt:variant>
        <vt:lpstr>Rangos con nombre</vt:lpstr>
      </vt:variant>
      <vt:variant>
        <vt:i4>80</vt:i4>
      </vt:variant>
    </vt:vector>
  </HeadingPairs>
  <TitlesOfParts>
    <vt:vector size="192" baseType="lpstr">
      <vt:lpstr>5.1 Gas-Edu.</vt:lpstr>
      <vt:lpstr>5.2 EBR</vt:lpstr>
      <vt:lpstr>5.3 EBAE</vt:lpstr>
      <vt:lpstr>5.4 Ed.Sup</vt:lpstr>
      <vt:lpstr>5.5 PRONOEI_Total</vt:lpstr>
      <vt:lpstr>5.5 PRONOEI_2022-2023</vt:lpstr>
      <vt:lpstr>PRONOEI-2023</vt:lpstr>
      <vt:lpstr>5.6-Matric.</vt:lpstr>
      <vt:lpstr>5,7-D</vt:lpstr>
      <vt:lpstr>5,8-U</vt:lpstr>
      <vt:lpstr>5.9-Ru</vt:lpstr>
      <vt:lpstr>5,10-Pu</vt:lpstr>
      <vt:lpstr>5,11-Priv</vt:lpstr>
      <vt:lpstr>5.12-hombre</vt:lpstr>
      <vt:lpstr>5.13-mujer </vt:lpstr>
      <vt:lpstr> 5.14_U</vt:lpstr>
      <vt:lpstr>5.15_R</vt:lpstr>
      <vt:lpstr>5.16_Prim-Pub</vt:lpstr>
      <vt:lpstr>5.17_Prim-Priv</vt:lpstr>
      <vt:lpstr>5.18 Prim-H</vt:lpstr>
      <vt:lpstr>5.19 Prim-M</vt:lpstr>
      <vt:lpstr>5.20 Prim-U</vt:lpstr>
      <vt:lpstr>5.21 Prim-R</vt:lpstr>
      <vt:lpstr>5.22 Sec-Pu</vt:lpstr>
      <vt:lpstr>5.23 Sec.Pr</vt:lpstr>
      <vt:lpstr>5.24 Sec-H</vt:lpstr>
      <vt:lpstr>5.25 Sec-M</vt:lpstr>
      <vt:lpstr>5.26 Sec-U</vt:lpstr>
      <vt:lpstr>5.27 Sec-R</vt:lpstr>
      <vt:lpstr>5.28-TNM-Inic</vt:lpstr>
      <vt:lpstr>5.29_TNM_Inic.</vt:lpstr>
      <vt:lpstr>5.30-TBM-Prim</vt:lpstr>
      <vt:lpstr>5.31-TNM_Prim</vt:lpstr>
      <vt:lpstr>5.32_TBM-Prim-D</vt:lpstr>
      <vt:lpstr>Cua 5.32_TBM_Prim.</vt:lpstr>
      <vt:lpstr>5.33_T.N.M.P </vt:lpstr>
      <vt:lpstr>5.34-TBM_Sec </vt:lpstr>
      <vt:lpstr>C3_5.35_TNM-Sec_Es</vt:lpstr>
      <vt:lpstr>5.36_TBM-Sec. </vt:lpstr>
      <vt:lpstr>5.37_T.N.M.S </vt:lpstr>
      <vt:lpstr>5.38-TNA_Inic.D1 </vt:lpstr>
      <vt:lpstr>5.39-TNA-Inic</vt:lpstr>
      <vt:lpstr>5.40-TBA-Prim.D2</vt:lpstr>
      <vt:lpstr>5.41_TNA_Prim.Es </vt:lpstr>
      <vt:lpstr>5.42 TNA.P</vt:lpstr>
      <vt:lpstr>5.43 Prim.Norm  </vt:lpstr>
      <vt:lpstr>5.44-Pri-Atra</vt:lpstr>
      <vt:lpstr>5.45  Pri-Adel</vt:lpstr>
      <vt:lpstr>5.46-TBA D3-Sec. </vt:lpstr>
      <vt:lpstr>5.47 TNA_Es</vt:lpstr>
      <vt:lpstr>5.48-TBA_Sec-D</vt:lpstr>
      <vt:lpstr>5.49-TNA.S-D</vt:lpstr>
      <vt:lpstr>5.50-Sec.Norm</vt:lpstr>
      <vt:lpstr>5.51-Atra_Sec-D </vt:lpstr>
      <vt:lpstr>5.52-Ade-Sec </vt:lpstr>
      <vt:lpstr>5.53-ECE-4P_E</vt:lpstr>
      <vt:lpstr>5.54-2S-MyL</vt:lpstr>
      <vt:lpstr>5.55_Prom T</vt:lpstr>
      <vt:lpstr>5.56_Prom. H</vt:lpstr>
      <vt:lpstr>5.57_Prom.Muj</vt:lpstr>
      <vt:lpstr>5.58 Prom.GEd</vt:lpstr>
      <vt:lpstr>5.59_Anal-D </vt:lpstr>
      <vt:lpstr>5.60 Analf G.Ed</vt:lpstr>
      <vt:lpstr>T 5.61 Niv.E</vt:lpstr>
      <vt:lpstr>M-5.61 Niv.E</vt:lpstr>
      <vt:lpstr>F 5.61 Niv.E</vt:lpstr>
      <vt:lpstr>5.62 Conclu-Prim</vt:lpstr>
      <vt:lpstr>5.63 Conclu-Sec</vt:lpstr>
      <vt:lpstr>5.64-Ing_U.Pu</vt:lpstr>
      <vt:lpstr>5.65-Ing_U.Priv</vt:lpstr>
      <vt:lpstr>5.66 M.Pub</vt:lpstr>
      <vt:lpstr>5.67.Matr Priv</vt:lpstr>
      <vt:lpstr>5.68 M. pu y pri</vt:lpstr>
      <vt:lpstr>5.69_G-Pub</vt:lpstr>
      <vt:lpstr>5.70 Grad-UPriv</vt:lpstr>
      <vt:lpstr>5.71_Tit_UPub</vt:lpstr>
      <vt:lpstr>5.72_Tit_UPri</vt:lpstr>
      <vt:lpstr>5.73 Gra y Ti_pu-priv </vt:lpstr>
      <vt:lpstr>5.74-Doc.s.Niv y Mo. </vt:lpstr>
      <vt:lpstr>5.75_Doc_D </vt:lpstr>
      <vt:lpstr>5.76_Doc.Sec-Pub. </vt:lpstr>
      <vt:lpstr>5.77_Doc-Sec.Pri </vt:lpstr>
      <vt:lpstr>5.78-Doc.U.pub</vt:lpstr>
      <vt:lpstr>5.79_Doc-U.priv</vt:lpstr>
      <vt:lpstr>5.80_N U_pub-priv</vt:lpstr>
      <vt:lpstr>5.81- 5.82_C.E</vt:lpstr>
      <vt:lpstr>5.83 -I.E-Dpto. </vt:lpstr>
      <vt:lpstr>5.84-C.Edu</vt:lpstr>
      <vt:lpstr>c.5.62-2</vt:lpstr>
      <vt:lpstr>5.85A -5.85B Lect</vt:lpstr>
      <vt:lpstr>5.86 Concytec</vt:lpstr>
      <vt:lpstr>5.87_5.88 P.Ley</vt:lpstr>
      <vt:lpstr>5.89 Med_IPD</vt:lpstr>
      <vt:lpstr> L 5.88-A Tab.1</vt:lpstr>
      <vt:lpstr> L 5.88-A Tab</vt:lpstr>
      <vt:lpstr>5.88-B Tab</vt:lpstr>
      <vt:lpstr>5.88-C Tab</vt:lpstr>
      <vt:lpstr>5.88-B Tab </vt:lpstr>
      <vt:lpstr>5.88-C Tab </vt:lpstr>
      <vt:lpstr>5.89</vt:lpstr>
      <vt:lpstr>5.90</vt:lpstr>
      <vt:lpstr>5.91</vt:lpstr>
      <vt:lpstr>5.92 </vt:lpstr>
      <vt:lpstr>5.93</vt:lpstr>
      <vt:lpstr>5.94</vt:lpstr>
      <vt:lpstr>5.95</vt:lpstr>
      <vt:lpstr>5.96</vt:lpstr>
      <vt:lpstr>5.97</vt:lpstr>
      <vt:lpstr>5.98</vt:lpstr>
      <vt:lpstr>5.99</vt:lpstr>
      <vt:lpstr>5.100</vt:lpstr>
      <vt:lpstr>5.101 </vt:lpstr>
      <vt:lpstr>' 5.14_U'!Área_de_impresión</vt:lpstr>
      <vt:lpstr>'5,10-Pu'!Área_de_impresión</vt:lpstr>
      <vt:lpstr>'5,11-Priv'!Área_de_impresión</vt:lpstr>
      <vt:lpstr>'5,7-D'!Área_de_impresión</vt:lpstr>
      <vt:lpstr>'5,8-U'!Área_de_impresión</vt:lpstr>
      <vt:lpstr>'5.12-hombre'!Área_de_impresión</vt:lpstr>
      <vt:lpstr>'5.13-mujer '!Área_de_impresión</vt:lpstr>
      <vt:lpstr>'5.15_R'!Área_de_impresión</vt:lpstr>
      <vt:lpstr>'5.16_Prim-Pub'!Área_de_impresión</vt:lpstr>
      <vt:lpstr>'5.17_Prim-Priv'!Área_de_impresión</vt:lpstr>
      <vt:lpstr>'5.18 Prim-H'!Área_de_impresión</vt:lpstr>
      <vt:lpstr>'5.19 Prim-M'!Área_de_impresión</vt:lpstr>
      <vt:lpstr>'5.2 EBR'!Área_de_impresión</vt:lpstr>
      <vt:lpstr>'5.20 Prim-U'!Área_de_impresión</vt:lpstr>
      <vt:lpstr>'5.21 Prim-R'!Área_de_impresión</vt:lpstr>
      <vt:lpstr>'5.22 Sec-Pu'!Área_de_impresión</vt:lpstr>
      <vt:lpstr>'5.23 Sec.Pr'!Área_de_impresión</vt:lpstr>
      <vt:lpstr>'5.24 Sec-H'!Área_de_impresión</vt:lpstr>
      <vt:lpstr>'5.25 Sec-M'!Área_de_impresión</vt:lpstr>
      <vt:lpstr>'5.26 Sec-U'!Área_de_impresión</vt:lpstr>
      <vt:lpstr>'5.27 Sec-R'!Área_de_impresión</vt:lpstr>
      <vt:lpstr>'5.28-TNM-Inic'!Área_de_impresión</vt:lpstr>
      <vt:lpstr>'5.29_TNM_Inic.'!Área_de_impresión</vt:lpstr>
      <vt:lpstr>'5.3 EBAE'!Área_de_impresión</vt:lpstr>
      <vt:lpstr>'5.30-TBM-Prim'!Área_de_impresión</vt:lpstr>
      <vt:lpstr>'5.32_TBM-Prim-D'!Área_de_impresión</vt:lpstr>
      <vt:lpstr>'5.33_T.N.M.P '!Área_de_impresión</vt:lpstr>
      <vt:lpstr>'5.36_TBM-Sec. '!Área_de_impresión</vt:lpstr>
      <vt:lpstr>'5.37_T.N.M.S '!Área_de_impresión</vt:lpstr>
      <vt:lpstr>'5.38-TNA_Inic.D1 '!Área_de_impresión</vt:lpstr>
      <vt:lpstr>'5.39-TNA-Inic'!Área_de_impresión</vt:lpstr>
      <vt:lpstr>'5.4 Ed.Sup'!Área_de_impresión</vt:lpstr>
      <vt:lpstr>'5.40-TBA-Prim.D2'!Área_de_impresión</vt:lpstr>
      <vt:lpstr>'5.41_TNA_Prim.Es '!Área_de_impresión</vt:lpstr>
      <vt:lpstr>'5.42 TNA.P'!Área_de_impresión</vt:lpstr>
      <vt:lpstr>'5.43 Prim.Norm  '!Área_de_impresión</vt:lpstr>
      <vt:lpstr>'5.44-Pri-Atra'!Área_de_impresión</vt:lpstr>
      <vt:lpstr>'5.45  Pri-Adel'!Área_de_impresión</vt:lpstr>
      <vt:lpstr>'5.46-TBA D3-Sec. '!Área_de_impresión</vt:lpstr>
      <vt:lpstr>'5.47 TNA_Es'!Área_de_impresión</vt:lpstr>
      <vt:lpstr>'5.48-TBA_Sec-D'!Área_de_impresión</vt:lpstr>
      <vt:lpstr>'5.49-TNA.S-D'!Área_de_impresión</vt:lpstr>
      <vt:lpstr>'5.5 PRONOEI_2022-2023'!Área_de_impresión</vt:lpstr>
      <vt:lpstr>'5.5 PRONOEI_Total'!Área_de_impresión</vt:lpstr>
      <vt:lpstr>'5.50-Sec.Norm'!Área_de_impresión</vt:lpstr>
      <vt:lpstr>'5.51-Atra_Sec-D '!Área_de_impresión</vt:lpstr>
      <vt:lpstr>'5.52-Ade-Sec '!Área_de_impresión</vt:lpstr>
      <vt:lpstr>'5.55_Prom T'!Área_de_impresión</vt:lpstr>
      <vt:lpstr>'5.56_Prom. H'!Área_de_impresión</vt:lpstr>
      <vt:lpstr>'5.57_Prom.Muj'!Área_de_impresión</vt:lpstr>
      <vt:lpstr>'5.58 Prom.GEd'!Área_de_impresión</vt:lpstr>
      <vt:lpstr>'5.59_Anal-D '!Área_de_impresión</vt:lpstr>
      <vt:lpstr>'5.62 Conclu-Prim'!Área_de_impresión</vt:lpstr>
      <vt:lpstr>'5.63 Conclu-Sec'!Área_de_impresión</vt:lpstr>
      <vt:lpstr>'5.64-Ing_U.Pu'!Área_de_impresión</vt:lpstr>
      <vt:lpstr>'5.65-Ing_U.Priv'!Área_de_impresión</vt:lpstr>
      <vt:lpstr>'5.66 M.Pub'!Área_de_impresión</vt:lpstr>
      <vt:lpstr>'5.67.Matr Priv'!Área_de_impresión</vt:lpstr>
      <vt:lpstr>'5.68 M. pu y pri'!Área_de_impresión</vt:lpstr>
      <vt:lpstr>'5.69_G-Pub'!Área_de_impresión</vt:lpstr>
      <vt:lpstr>'5.6-Matric.'!Área_de_impresión</vt:lpstr>
      <vt:lpstr>'5.70 Grad-UPriv'!Área_de_impresión</vt:lpstr>
      <vt:lpstr>'5.71_Tit_UPub'!Área_de_impresión</vt:lpstr>
      <vt:lpstr>'5.72_Tit_UPri'!Área_de_impresión</vt:lpstr>
      <vt:lpstr>'5.73 Gra y Ti_pu-priv '!Área_de_impresión</vt:lpstr>
      <vt:lpstr>'5.74-Doc.s.Niv y Mo. '!Área_de_impresión</vt:lpstr>
      <vt:lpstr>'5.77_Doc-Sec.Pri '!Área_de_impresión</vt:lpstr>
      <vt:lpstr>'5.78-Doc.U.pub'!Área_de_impresión</vt:lpstr>
      <vt:lpstr>'5.79_Doc-U.priv'!Área_de_impresión</vt:lpstr>
      <vt:lpstr>'5.80_N U_pub-priv'!Área_de_impresión</vt:lpstr>
      <vt:lpstr>'5.81- 5.82_C.E'!Área_de_impresión</vt:lpstr>
      <vt:lpstr>'5.83 -I.E-Dpto. '!Área_de_impresión</vt:lpstr>
      <vt:lpstr>'5.86 Concytec'!Área_de_impresión</vt:lpstr>
      <vt:lpstr>'5.87_5.88 P.Ley'!Área_de_impresión</vt:lpstr>
      <vt:lpstr>'5.9-Ru'!Área_de_impresión</vt:lpstr>
      <vt:lpstr>'C3_5.35_TNM-Sec_Es'!Área_de_impresión</vt:lpstr>
      <vt:lpstr>'Cua 5.32_TBM_Prim.'!Área_de_impresión</vt:lpstr>
      <vt:lpstr>'F 5.61 Niv.E'!Área_de_impresión</vt:lpstr>
      <vt:lpstr>'M-5.61 Niv.E'!Área_de_impresión</vt:lpstr>
      <vt:lpstr>'T 5.61 Niv.E'!Área_de_impresión</vt:lpstr>
    </vt:vector>
  </TitlesOfParts>
  <Company>INEI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INEI</dc:creator>
  <cp:lastModifiedBy>Moisés Elías Paredes</cp:lastModifiedBy>
  <cp:lastPrinted>2024-09-24T21:04:44Z</cp:lastPrinted>
  <dcterms:created xsi:type="dcterms:W3CDTF">2003-11-04T17:29:24Z</dcterms:created>
  <dcterms:modified xsi:type="dcterms:W3CDTF">2024-09-24T21:38:26Z</dcterms:modified>
</cp:coreProperties>
</file>